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UserS-Z\smeadca\"/>
    </mc:Choice>
  </mc:AlternateContent>
  <bookViews>
    <workbookView xWindow="360" yWindow="456" windowWidth="13392" windowHeight="7320" activeTab="1"/>
  </bookViews>
  <sheets>
    <sheet name="Budget Summary - all orgs" sheetId="25" r:id="rId1"/>
    <sheet name="Expenditures - all orgs" sheetId="18" r:id="rId2"/>
    <sheet name="Budget Detail - AAAAAA" sheetId="1" r:id="rId3"/>
    <sheet name="Budget Detail - BBBBBB" sheetId="27" r:id="rId4"/>
    <sheet name="Budget Detail - CCCCCC" sheetId="28" r:id="rId5"/>
    <sheet name="Budget Detail - DDDDDD" sheetId="30" r:id="rId6"/>
    <sheet name="Budget Detail - EEEEEE" sheetId="31" r:id="rId7"/>
    <sheet name="Budget Detail - FFFFFF" sheetId="34" r:id="rId8"/>
    <sheet name="Budget Detail - GGGGGG" sheetId="35" r:id="rId9"/>
    <sheet name="Budget Detail - HHHHHH" sheetId="36" r:id="rId10"/>
    <sheet name="Budget Detail - IIIIII" sheetId="37" r:id="rId11"/>
    <sheet name="Budget Detail - JJJJJJ" sheetId="38" r:id="rId12"/>
    <sheet name="Budget Detail - KKKKKK" sheetId="39" r:id="rId13"/>
    <sheet name="Budget Detail - LLLLLL" sheetId="40" r:id="rId14"/>
    <sheet name="Payroll" sheetId="17" r:id="rId15"/>
    <sheet name="Travel" sheetId="4" r:id="rId16"/>
    <sheet name="Sub-Awards" sheetId="32" r:id="rId17"/>
    <sheet name="Budget Forecasting" sheetId="26" r:id="rId18"/>
    <sheet name="Sheet1" sheetId="33" r:id="rId19"/>
  </sheets>
  <definedNames>
    <definedName name="_xlnm._FilterDatabase" localSheetId="1" hidden="1">'Expenditures - all orgs'!$A$16:$K$16</definedName>
    <definedName name="MethodofPayment">'Expenditures - all orgs'!$M$1183:$M$1183</definedName>
    <definedName name="Methodsofpayment">'Expenditures - all orgs'!$FA$5:$FA$15</definedName>
    <definedName name="Paymentmethod">'Expenditures - all orgs'!$FA$5:$FA$15</definedName>
    <definedName name="PaymentMethods">'Expenditures - all orgs'!#REF!</definedName>
  </definedNames>
  <calcPr calcId="152511"/>
</workbook>
</file>

<file path=xl/calcChain.xml><?xml version="1.0" encoding="utf-8"?>
<calcChain xmlns="http://schemas.openxmlformats.org/spreadsheetml/2006/main">
  <c r="E219" i="40" l="1"/>
  <c r="D219" i="40"/>
  <c r="C219" i="40"/>
  <c r="E218" i="40"/>
  <c r="D218" i="40"/>
  <c r="C218" i="40"/>
  <c r="E217" i="40"/>
  <c r="D217" i="40"/>
  <c r="C217" i="40"/>
  <c r="E216" i="40"/>
  <c r="D216" i="40"/>
  <c r="C216" i="40"/>
  <c r="E215" i="40"/>
  <c r="D215" i="40"/>
  <c r="C215" i="40"/>
  <c r="E214" i="40"/>
  <c r="D214" i="40"/>
  <c r="C214" i="40"/>
  <c r="E213" i="40"/>
  <c r="D213" i="40"/>
  <c r="C213" i="40"/>
  <c r="E138" i="40"/>
  <c r="D138" i="40"/>
  <c r="C138" i="40"/>
  <c r="E137" i="40"/>
  <c r="D137" i="40"/>
  <c r="C137" i="40"/>
  <c r="E97" i="40"/>
  <c r="D97" i="40"/>
  <c r="C97" i="40"/>
  <c r="E96" i="40"/>
  <c r="D96" i="40"/>
  <c r="C96" i="40"/>
  <c r="E94" i="40"/>
  <c r="D94" i="40"/>
  <c r="C94" i="40"/>
  <c r="E15" i="40"/>
  <c r="D15" i="40"/>
  <c r="C15" i="40"/>
  <c r="E219" i="39"/>
  <c r="D219" i="39"/>
  <c r="C219" i="39"/>
  <c r="E218" i="39"/>
  <c r="D218" i="39"/>
  <c r="C218" i="39"/>
  <c r="E217" i="39"/>
  <c r="D217" i="39"/>
  <c r="C217" i="39"/>
  <c r="E216" i="39"/>
  <c r="D216" i="39"/>
  <c r="C216" i="39"/>
  <c r="E215" i="39"/>
  <c r="D215" i="39"/>
  <c r="C215" i="39"/>
  <c r="E214" i="39"/>
  <c r="D214" i="39"/>
  <c r="C214" i="39"/>
  <c r="E213" i="39"/>
  <c r="D213" i="39"/>
  <c r="C213" i="39"/>
  <c r="E138" i="39"/>
  <c r="D138" i="39"/>
  <c r="C138" i="39"/>
  <c r="E137" i="39"/>
  <c r="D137" i="39"/>
  <c r="C137" i="39"/>
  <c r="E97" i="39"/>
  <c r="D97" i="39"/>
  <c r="C97" i="39"/>
  <c r="E96" i="39"/>
  <c r="D96" i="39"/>
  <c r="C96" i="39"/>
  <c r="E94" i="39"/>
  <c r="D94" i="39"/>
  <c r="C94" i="39"/>
  <c r="E15" i="39"/>
  <c r="D15" i="39"/>
  <c r="C15" i="39"/>
  <c r="E219" i="38"/>
  <c r="D219" i="38"/>
  <c r="C219" i="38"/>
  <c r="E218" i="38"/>
  <c r="D218" i="38"/>
  <c r="C218" i="38"/>
  <c r="E217" i="38"/>
  <c r="D217" i="38"/>
  <c r="C217" i="38"/>
  <c r="E216" i="38"/>
  <c r="D216" i="38"/>
  <c r="C216" i="38"/>
  <c r="E215" i="38"/>
  <c r="D215" i="38"/>
  <c r="C215" i="38"/>
  <c r="E214" i="38"/>
  <c r="D214" i="38"/>
  <c r="C214" i="38"/>
  <c r="E213" i="38"/>
  <c r="D213" i="38"/>
  <c r="C213" i="38"/>
  <c r="E138" i="38"/>
  <c r="D138" i="38"/>
  <c r="C138" i="38"/>
  <c r="E137" i="38"/>
  <c r="D137" i="38"/>
  <c r="C137" i="38"/>
  <c r="E97" i="38"/>
  <c r="D97" i="38"/>
  <c r="C97" i="38"/>
  <c r="E96" i="38"/>
  <c r="D96" i="38"/>
  <c r="C96" i="38"/>
  <c r="E94" i="38"/>
  <c r="D94" i="38"/>
  <c r="C94" i="38"/>
  <c r="E15" i="38"/>
  <c r="D15" i="38"/>
  <c r="C15" i="38"/>
  <c r="E219" i="37"/>
  <c r="D219" i="37"/>
  <c r="C219" i="37"/>
  <c r="E218" i="37"/>
  <c r="D218" i="37"/>
  <c r="C218" i="37"/>
  <c r="E217" i="37"/>
  <c r="D217" i="37"/>
  <c r="C217" i="37"/>
  <c r="E216" i="37"/>
  <c r="D216" i="37"/>
  <c r="C216" i="37"/>
  <c r="E215" i="37"/>
  <c r="D215" i="37"/>
  <c r="C215" i="37"/>
  <c r="E214" i="37"/>
  <c r="D214" i="37"/>
  <c r="C214" i="37"/>
  <c r="E213" i="37"/>
  <c r="D213" i="37"/>
  <c r="C213" i="37"/>
  <c r="E138" i="37"/>
  <c r="D138" i="37"/>
  <c r="C138" i="37"/>
  <c r="E137" i="37"/>
  <c r="D137" i="37"/>
  <c r="C137" i="37"/>
  <c r="E97" i="37"/>
  <c r="D97" i="37"/>
  <c r="C97" i="37"/>
  <c r="E96" i="37"/>
  <c r="D96" i="37"/>
  <c r="C96" i="37"/>
  <c r="E94" i="37"/>
  <c r="D94" i="37"/>
  <c r="C94" i="37"/>
  <c r="E15" i="37"/>
  <c r="D15" i="37"/>
  <c r="C15" i="37"/>
  <c r="E219" i="36"/>
  <c r="D219" i="36"/>
  <c r="C219" i="36"/>
  <c r="E218" i="36"/>
  <c r="D218" i="36"/>
  <c r="C218" i="36"/>
  <c r="E217" i="36"/>
  <c r="D217" i="36"/>
  <c r="C217" i="36"/>
  <c r="E216" i="36"/>
  <c r="D216" i="36"/>
  <c r="C216" i="36"/>
  <c r="E215" i="36"/>
  <c r="D215" i="36"/>
  <c r="C215" i="36"/>
  <c r="E214" i="36"/>
  <c r="D214" i="36"/>
  <c r="C214" i="36"/>
  <c r="E213" i="36"/>
  <c r="D213" i="36"/>
  <c r="C213" i="36"/>
  <c r="E138" i="36"/>
  <c r="D138" i="36"/>
  <c r="C138" i="36"/>
  <c r="E137" i="36"/>
  <c r="D137" i="36"/>
  <c r="C137" i="36"/>
  <c r="E97" i="36"/>
  <c r="D97" i="36"/>
  <c r="C97" i="36"/>
  <c r="E96" i="36"/>
  <c r="D96" i="36"/>
  <c r="C96" i="36"/>
  <c r="E94" i="36"/>
  <c r="D94" i="36"/>
  <c r="C94" i="36"/>
  <c r="E15" i="36"/>
  <c r="D15" i="36"/>
  <c r="C15" i="36"/>
  <c r="E219" i="35"/>
  <c r="D219" i="35"/>
  <c r="C219" i="35"/>
  <c r="E218" i="35"/>
  <c r="D218" i="35"/>
  <c r="C218" i="35"/>
  <c r="E217" i="35"/>
  <c r="D217" i="35"/>
  <c r="C217" i="35"/>
  <c r="E216" i="35"/>
  <c r="D216" i="35"/>
  <c r="C216" i="35"/>
  <c r="E215" i="35"/>
  <c r="D215" i="35"/>
  <c r="C215" i="35"/>
  <c r="E214" i="35"/>
  <c r="D214" i="35"/>
  <c r="C214" i="35"/>
  <c r="E213" i="35"/>
  <c r="D213" i="35"/>
  <c r="C213" i="35"/>
  <c r="E138" i="35"/>
  <c r="D138" i="35"/>
  <c r="C138" i="35"/>
  <c r="E137" i="35"/>
  <c r="D137" i="35"/>
  <c r="C137" i="35"/>
  <c r="E97" i="35"/>
  <c r="D97" i="35"/>
  <c r="C97" i="35"/>
  <c r="E96" i="35"/>
  <c r="D96" i="35"/>
  <c r="C96" i="35"/>
  <c r="E94" i="35"/>
  <c r="D94" i="35"/>
  <c r="C94" i="35"/>
  <c r="E15" i="35"/>
  <c r="D15" i="35"/>
  <c r="C15" i="35"/>
  <c r="E219" i="34"/>
  <c r="D219" i="34"/>
  <c r="C219" i="34"/>
  <c r="E218" i="34"/>
  <c r="D218" i="34"/>
  <c r="C218" i="34"/>
  <c r="E217" i="34"/>
  <c r="D217" i="34"/>
  <c r="C217" i="34"/>
  <c r="E216" i="34"/>
  <c r="D216" i="34"/>
  <c r="C216" i="34"/>
  <c r="E215" i="34"/>
  <c r="D215" i="34"/>
  <c r="C215" i="34"/>
  <c r="E214" i="34"/>
  <c r="D214" i="34"/>
  <c r="C214" i="34"/>
  <c r="E213" i="34"/>
  <c r="D213" i="34"/>
  <c r="C213" i="34"/>
  <c r="E138" i="34"/>
  <c r="D138" i="34"/>
  <c r="C138" i="34"/>
  <c r="E137" i="34"/>
  <c r="D137" i="34"/>
  <c r="C137" i="34"/>
  <c r="E97" i="34"/>
  <c r="D97" i="34"/>
  <c r="C97" i="34"/>
  <c r="E96" i="34"/>
  <c r="D96" i="34"/>
  <c r="C96" i="34"/>
  <c r="E94" i="34"/>
  <c r="D94" i="34"/>
  <c r="C94" i="34"/>
  <c r="E15" i="34"/>
  <c r="D15" i="34"/>
  <c r="C15" i="34"/>
  <c r="E219" i="31"/>
  <c r="D219" i="31"/>
  <c r="C219" i="31"/>
  <c r="E218" i="31"/>
  <c r="D218" i="31"/>
  <c r="C218" i="31"/>
  <c r="E217" i="31"/>
  <c r="D217" i="31"/>
  <c r="C217" i="31"/>
  <c r="E216" i="31"/>
  <c r="D216" i="31"/>
  <c r="C216" i="31"/>
  <c r="E215" i="31"/>
  <c r="D215" i="31"/>
  <c r="C215" i="31"/>
  <c r="E214" i="31"/>
  <c r="D214" i="31"/>
  <c r="C214" i="31"/>
  <c r="E213" i="31"/>
  <c r="D213" i="31"/>
  <c r="C213" i="31"/>
  <c r="E138" i="31"/>
  <c r="D138" i="31"/>
  <c r="C138" i="31"/>
  <c r="E137" i="31"/>
  <c r="D137" i="31"/>
  <c r="C137" i="31"/>
  <c r="E97" i="31"/>
  <c r="D97" i="31"/>
  <c r="C97" i="31"/>
  <c r="E96" i="31"/>
  <c r="D96" i="31"/>
  <c r="C96" i="31"/>
  <c r="E94" i="31"/>
  <c r="D94" i="31"/>
  <c r="C94" i="31"/>
  <c r="E15" i="31"/>
  <c r="D15" i="31"/>
  <c r="C15" i="31"/>
  <c r="E219" i="30"/>
  <c r="D219" i="30"/>
  <c r="C219" i="30"/>
  <c r="E218" i="30"/>
  <c r="D218" i="30"/>
  <c r="C218" i="30"/>
  <c r="E217" i="30"/>
  <c r="D217" i="30"/>
  <c r="C217" i="30"/>
  <c r="E216" i="30"/>
  <c r="D216" i="30"/>
  <c r="C216" i="30"/>
  <c r="E215" i="30"/>
  <c r="D215" i="30"/>
  <c r="C215" i="30"/>
  <c r="E214" i="30"/>
  <c r="D214" i="30"/>
  <c r="C214" i="30"/>
  <c r="E213" i="30"/>
  <c r="D213" i="30"/>
  <c r="C213" i="30"/>
  <c r="E138" i="30"/>
  <c r="D138" i="30"/>
  <c r="C138" i="30"/>
  <c r="E137" i="30"/>
  <c r="D137" i="30"/>
  <c r="C137" i="30"/>
  <c r="E97" i="30"/>
  <c r="D97" i="30"/>
  <c r="C97" i="30"/>
  <c r="E96" i="30"/>
  <c r="D96" i="30"/>
  <c r="C96" i="30"/>
  <c r="E94" i="30"/>
  <c r="D94" i="30"/>
  <c r="C94" i="30"/>
  <c r="E15" i="30"/>
  <c r="D15" i="30"/>
  <c r="C15" i="30"/>
  <c r="E219" i="28"/>
  <c r="D219" i="28"/>
  <c r="C219" i="28"/>
  <c r="E218" i="28"/>
  <c r="D218" i="28"/>
  <c r="C218" i="28"/>
  <c r="E217" i="28"/>
  <c r="D217" i="28"/>
  <c r="C217" i="28"/>
  <c r="E216" i="28"/>
  <c r="D216" i="28"/>
  <c r="C216" i="28"/>
  <c r="E215" i="28"/>
  <c r="D215" i="28"/>
  <c r="C215" i="28"/>
  <c r="E214" i="28"/>
  <c r="D214" i="28"/>
  <c r="C214" i="28"/>
  <c r="E213" i="28"/>
  <c r="D213" i="28"/>
  <c r="C213" i="28"/>
  <c r="E138" i="28"/>
  <c r="D138" i="28"/>
  <c r="C138" i="28"/>
  <c r="E137" i="28"/>
  <c r="D137" i="28"/>
  <c r="C137" i="28"/>
  <c r="E97" i="28"/>
  <c r="D97" i="28"/>
  <c r="C97" i="28"/>
  <c r="E96" i="28"/>
  <c r="D96" i="28"/>
  <c r="C96" i="28"/>
  <c r="E94" i="28"/>
  <c r="D94" i="28"/>
  <c r="C94" i="28"/>
  <c r="E15" i="28"/>
  <c r="D15" i="28"/>
  <c r="C15" i="28"/>
  <c r="E219" i="27"/>
  <c r="D219" i="27"/>
  <c r="C219" i="27"/>
  <c r="E218" i="27"/>
  <c r="D218" i="27"/>
  <c r="C218" i="27"/>
  <c r="E217" i="27"/>
  <c r="D217" i="27"/>
  <c r="C217" i="27"/>
  <c r="E216" i="27"/>
  <c r="D216" i="27"/>
  <c r="C216" i="27"/>
  <c r="E215" i="27"/>
  <c r="D215" i="27"/>
  <c r="C215" i="27"/>
  <c r="E214" i="27"/>
  <c r="D214" i="27"/>
  <c r="C214" i="27"/>
  <c r="E213" i="27"/>
  <c r="D213" i="27"/>
  <c r="C213" i="27"/>
  <c r="E138" i="27"/>
  <c r="D138" i="27"/>
  <c r="C138" i="27"/>
  <c r="E137" i="27"/>
  <c r="D137" i="27"/>
  <c r="C137" i="27"/>
  <c r="E97" i="27"/>
  <c r="D97" i="27"/>
  <c r="C97" i="27"/>
  <c r="E96" i="27"/>
  <c r="D96" i="27"/>
  <c r="C96" i="27"/>
  <c r="E94" i="27"/>
  <c r="D94" i="27"/>
  <c r="C94" i="27"/>
  <c r="E15" i="27"/>
  <c r="D15" i="27"/>
  <c r="C15" i="27"/>
  <c r="C114" i="26" l="1"/>
  <c r="C380" i="26" l="1"/>
  <c r="C426" i="26" l="1"/>
  <c r="C427" i="26"/>
  <c r="C428" i="26"/>
  <c r="C429" i="26"/>
  <c r="C345" i="26"/>
  <c r="C346" i="26"/>
  <c r="C347" i="26"/>
  <c r="C348" i="26"/>
  <c r="C285" i="26"/>
  <c r="C286" i="26"/>
  <c r="C287" i="26"/>
  <c r="C288" i="26"/>
  <c r="C289" i="26"/>
  <c r="C290" i="26"/>
  <c r="C291" i="26"/>
  <c r="C292" i="26"/>
  <c r="C264" i="26"/>
  <c r="C254" i="26"/>
  <c r="C255" i="26"/>
  <c r="C256" i="26"/>
  <c r="C257" i="26"/>
  <c r="C258" i="26"/>
  <c r="C241" i="26"/>
  <c r="C242" i="26"/>
  <c r="C227" i="26"/>
  <c r="C217" i="26" l="1"/>
  <c r="C210" i="26"/>
  <c r="C200" i="26" l="1"/>
  <c r="C201" i="26"/>
  <c r="C202" i="26"/>
  <c r="C203" i="26"/>
  <c r="C204" i="26"/>
  <c r="C205" i="26"/>
  <c r="C206" i="26"/>
  <c r="C141" i="26"/>
  <c r="C142" i="26"/>
  <c r="C143" i="26"/>
  <c r="C144" i="26"/>
  <c r="C145" i="26"/>
  <c r="C146" i="26"/>
  <c r="C147" i="26"/>
  <c r="C128" i="26"/>
  <c r="C129" i="26"/>
  <c r="C90" i="26"/>
  <c r="C91" i="26"/>
  <c r="C88" i="26" l="1"/>
  <c r="C10" i="26"/>
  <c r="B2" i="40" l="1"/>
  <c r="B2" i="39"/>
  <c r="B2" i="38"/>
  <c r="B2" i="37"/>
  <c r="B2" i="36"/>
  <c r="B2" i="35"/>
  <c r="B2" i="34"/>
  <c r="B2" i="31"/>
  <c r="B3" i="30"/>
  <c r="B2" i="30"/>
  <c r="B3" i="28"/>
  <c r="B2" i="28"/>
  <c r="B3" i="27"/>
  <c r="B2" i="27"/>
  <c r="B3" i="1"/>
  <c r="B2" i="1"/>
  <c r="E121" i="1" l="1"/>
  <c r="C121" i="1"/>
  <c r="F121" i="1" s="1"/>
  <c r="D121" i="1"/>
  <c r="C413" i="28"/>
  <c r="E413" i="28"/>
  <c r="E414" i="28" s="1"/>
  <c r="D413" i="28"/>
  <c r="D414" i="28" s="1"/>
  <c r="C244" i="1"/>
  <c r="D244" i="1"/>
  <c r="E244" i="1"/>
  <c r="E413" i="27"/>
  <c r="E414" i="27" s="1"/>
  <c r="D413" i="27"/>
  <c r="D414" i="27" s="1"/>
  <c r="C413" i="27"/>
  <c r="C413" i="30"/>
  <c r="E413" i="30"/>
  <c r="E414" i="30" s="1"/>
  <c r="D413" i="30"/>
  <c r="D414" i="30" s="1"/>
  <c r="C462" i="30"/>
  <c r="D465" i="30"/>
  <c r="D462" i="30"/>
  <c r="C465" i="30"/>
  <c r="C463" i="30"/>
  <c r="D464" i="30"/>
  <c r="E465" i="30"/>
  <c r="D463" i="30"/>
  <c r="E464" i="30"/>
  <c r="E463" i="30"/>
  <c r="E462" i="30"/>
  <c r="C464" i="30"/>
  <c r="C462" i="28"/>
  <c r="D462" i="28"/>
  <c r="E462" i="28"/>
  <c r="C464" i="28"/>
  <c r="D465" i="28"/>
  <c r="C463" i="28"/>
  <c r="D464" i="28"/>
  <c r="E465" i="28"/>
  <c r="D463" i="28"/>
  <c r="E464" i="28"/>
  <c r="E463" i="28"/>
  <c r="C465" i="28"/>
  <c r="D462" i="27"/>
  <c r="E463" i="27"/>
  <c r="C465" i="27"/>
  <c r="E462" i="27"/>
  <c r="C464" i="27"/>
  <c r="D465" i="27"/>
  <c r="C463" i="27"/>
  <c r="D464" i="27"/>
  <c r="E465" i="27"/>
  <c r="C462" i="27"/>
  <c r="D463" i="27"/>
  <c r="E464" i="27"/>
  <c r="C461" i="1"/>
  <c r="D462" i="1"/>
  <c r="E463" i="1"/>
  <c r="C460" i="1"/>
  <c r="D461" i="1"/>
  <c r="E462" i="1"/>
  <c r="D460" i="1"/>
  <c r="E461" i="1"/>
  <c r="C463" i="1"/>
  <c r="E460" i="1"/>
  <c r="C462" i="1"/>
  <c r="D463" i="1"/>
  <c r="D376" i="27"/>
  <c r="D375" i="27"/>
  <c r="D374" i="27"/>
  <c r="E374" i="27"/>
  <c r="C376" i="27"/>
  <c r="D377" i="27"/>
  <c r="C375" i="27"/>
  <c r="E377" i="27"/>
  <c r="C374" i="27"/>
  <c r="E376" i="27"/>
  <c r="E375" i="27"/>
  <c r="C377" i="27"/>
  <c r="C375" i="28"/>
  <c r="E376" i="28"/>
  <c r="C374" i="28"/>
  <c r="D374" i="28"/>
  <c r="E375" i="28"/>
  <c r="C377" i="28"/>
  <c r="E374" i="28"/>
  <c r="C376" i="28"/>
  <c r="D377" i="28"/>
  <c r="D376" i="28"/>
  <c r="E377" i="28"/>
  <c r="D375" i="28"/>
  <c r="C375" i="30"/>
  <c r="C377" i="30"/>
  <c r="C374" i="30"/>
  <c r="D374" i="30"/>
  <c r="E375" i="30"/>
  <c r="E374" i="30"/>
  <c r="C376" i="30"/>
  <c r="D377" i="30"/>
  <c r="D376" i="30"/>
  <c r="E377" i="30"/>
  <c r="D375" i="30"/>
  <c r="E376" i="30"/>
  <c r="C307" i="30"/>
  <c r="D308" i="30"/>
  <c r="E309" i="30"/>
  <c r="C311" i="30"/>
  <c r="D312" i="30"/>
  <c r="E313" i="30"/>
  <c r="D307" i="30"/>
  <c r="E308" i="30"/>
  <c r="C310" i="30"/>
  <c r="D311" i="30"/>
  <c r="E312" i="30"/>
  <c r="C314" i="30"/>
  <c r="E307" i="30"/>
  <c r="C309" i="30"/>
  <c r="D310" i="30"/>
  <c r="E311" i="30"/>
  <c r="C313" i="30"/>
  <c r="C308" i="30"/>
  <c r="D309" i="30"/>
  <c r="E310" i="30"/>
  <c r="C312" i="30"/>
  <c r="D313" i="30"/>
  <c r="E314" i="30"/>
  <c r="D314" i="30"/>
  <c r="C308" i="28"/>
  <c r="D312" i="28"/>
  <c r="C307" i="28"/>
  <c r="E309" i="28"/>
  <c r="D307" i="28"/>
  <c r="E308" i="28"/>
  <c r="C310" i="28"/>
  <c r="D311" i="28"/>
  <c r="E312" i="28"/>
  <c r="C314" i="28"/>
  <c r="E307" i="28"/>
  <c r="C309" i="28"/>
  <c r="D310" i="28"/>
  <c r="E311" i="28"/>
  <c r="C313" i="28"/>
  <c r="D314" i="28"/>
  <c r="D309" i="28"/>
  <c r="E310" i="28"/>
  <c r="C312" i="28"/>
  <c r="D313" i="28"/>
  <c r="E314" i="28"/>
  <c r="D308" i="28"/>
  <c r="C311" i="28"/>
  <c r="E313" i="28"/>
  <c r="C308" i="27"/>
  <c r="C312" i="27"/>
  <c r="C307" i="27"/>
  <c r="D312" i="27"/>
  <c r="E309" i="27"/>
  <c r="D307" i="27"/>
  <c r="E308" i="27"/>
  <c r="C310" i="27"/>
  <c r="D311" i="27"/>
  <c r="E312" i="27"/>
  <c r="C314" i="27"/>
  <c r="E307" i="27"/>
  <c r="C309" i="27"/>
  <c r="D310" i="27"/>
  <c r="E311" i="27"/>
  <c r="C313" i="27"/>
  <c r="D314" i="27"/>
  <c r="D309" i="27"/>
  <c r="E310" i="27"/>
  <c r="D313" i="27"/>
  <c r="E314" i="27"/>
  <c r="D308" i="27"/>
  <c r="C311" i="27"/>
  <c r="E313" i="27"/>
  <c r="C284" i="30"/>
  <c r="E284" i="30"/>
  <c r="D284" i="30"/>
  <c r="E284" i="28"/>
  <c r="C284" i="28"/>
  <c r="D284" i="28"/>
  <c r="E284" i="27"/>
  <c r="D284" i="27"/>
  <c r="C284" i="27"/>
  <c r="D273" i="30"/>
  <c r="D275" i="30"/>
  <c r="E273" i="30"/>
  <c r="C273" i="30"/>
  <c r="D274" i="30"/>
  <c r="E275" i="30"/>
  <c r="C277" i="30"/>
  <c r="E274" i="30"/>
  <c r="C276" i="30"/>
  <c r="D277" i="30"/>
  <c r="C275" i="30"/>
  <c r="D276" i="30"/>
  <c r="E277" i="30"/>
  <c r="C274" i="30"/>
  <c r="E276" i="30"/>
  <c r="E274" i="28"/>
  <c r="E276" i="28"/>
  <c r="C275" i="28"/>
  <c r="C274" i="28"/>
  <c r="C273" i="28"/>
  <c r="D274" i="28"/>
  <c r="E275" i="28"/>
  <c r="C277" i="28"/>
  <c r="D273" i="28"/>
  <c r="C276" i="28"/>
  <c r="D277" i="28"/>
  <c r="E273" i="28"/>
  <c r="D276" i="28"/>
  <c r="E277" i="28"/>
  <c r="D275" i="28"/>
  <c r="D276" i="27"/>
  <c r="E277" i="27"/>
  <c r="E276" i="27"/>
  <c r="D277" i="27"/>
  <c r="C277" i="27"/>
  <c r="C276" i="27"/>
  <c r="D259" i="30"/>
  <c r="E259" i="30"/>
  <c r="C260" i="30"/>
  <c r="C259" i="30"/>
  <c r="D260" i="30"/>
  <c r="E260" i="30"/>
  <c r="C260" i="28"/>
  <c r="C259" i="28"/>
  <c r="D260" i="28"/>
  <c r="D259" i="28"/>
  <c r="E260" i="28"/>
  <c r="E259" i="28"/>
  <c r="E273" i="27"/>
  <c r="E274" i="27"/>
  <c r="C273" i="27"/>
  <c r="C274" i="27"/>
  <c r="D273" i="27"/>
  <c r="D274" i="27"/>
  <c r="C260" i="27"/>
  <c r="C259" i="27"/>
  <c r="E260" i="27"/>
  <c r="D260" i="27"/>
  <c r="D259" i="27"/>
  <c r="E259" i="27"/>
  <c r="E243" i="30"/>
  <c r="C243" i="30"/>
  <c r="D243" i="30"/>
  <c r="E243" i="28"/>
  <c r="C243" i="28"/>
  <c r="D243" i="28"/>
  <c r="D243" i="27"/>
  <c r="C243" i="27"/>
  <c r="E243" i="27"/>
  <c r="C224" i="30"/>
  <c r="D232" i="30"/>
  <c r="D224" i="30"/>
  <c r="E232" i="30"/>
  <c r="E224" i="30"/>
  <c r="C232" i="30"/>
  <c r="C232" i="28"/>
  <c r="D232" i="28"/>
  <c r="E232" i="28"/>
  <c r="C232" i="27"/>
  <c r="E232" i="27"/>
  <c r="D232" i="27"/>
  <c r="F137" i="35"/>
  <c r="F138" i="34"/>
  <c r="E259" i="1"/>
  <c r="C15" i="1"/>
  <c r="D224" i="1"/>
  <c r="C259" i="1"/>
  <c r="E260" i="1"/>
  <c r="C260" i="1"/>
  <c r="D15" i="1"/>
  <c r="E224" i="1"/>
  <c r="E15" i="1"/>
  <c r="C224" i="1"/>
  <c r="D260" i="1"/>
  <c r="D259" i="1"/>
  <c r="E224" i="28"/>
  <c r="C224" i="28"/>
  <c r="D224" i="28"/>
  <c r="C224" i="27"/>
  <c r="D224" i="27"/>
  <c r="E224" i="27"/>
  <c r="C152" i="30"/>
  <c r="D153" i="30"/>
  <c r="E154" i="30"/>
  <c r="C156" i="30"/>
  <c r="D157" i="30"/>
  <c r="D151" i="30"/>
  <c r="E152" i="30"/>
  <c r="C154" i="30"/>
  <c r="D155" i="30"/>
  <c r="E156" i="30"/>
  <c r="C151" i="30"/>
  <c r="D152" i="30"/>
  <c r="E153" i="30"/>
  <c r="C155" i="30"/>
  <c r="D156" i="30"/>
  <c r="E157" i="30"/>
  <c r="E151" i="30"/>
  <c r="C153" i="30"/>
  <c r="D154" i="30"/>
  <c r="E155" i="30"/>
  <c r="C157" i="30"/>
  <c r="C152" i="28"/>
  <c r="D153" i="28"/>
  <c r="E154" i="28"/>
  <c r="C156" i="28"/>
  <c r="D157" i="28"/>
  <c r="C151" i="28"/>
  <c r="D152" i="28"/>
  <c r="E153" i="28"/>
  <c r="C155" i="28"/>
  <c r="D156" i="28"/>
  <c r="E157" i="28"/>
  <c r="C154" i="28"/>
  <c r="D151" i="28"/>
  <c r="E152" i="28"/>
  <c r="D155" i="28"/>
  <c r="E156" i="28"/>
  <c r="E151" i="28"/>
  <c r="C153" i="28"/>
  <c r="D154" i="28"/>
  <c r="E155" i="28"/>
  <c r="C157" i="28"/>
  <c r="C152" i="27"/>
  <c r="D153" i="27"/>
  <c r="E154" i="27"/>
  <c r="C156" i="27"/>
  <c r="D157" i="27"/>
  <c r="C151" i="27"/>
  <c r="D152" i="27"/>
  <c r="E153" i="27"/>
  <c r="C155" i="27"/>
  <c r="D156" i="27"/>
  <c r="E157" i="27"/>
  <c r="E156" i="27"/>
  <c r="D151" i="27"/>
  <c r="E152" i="27"/>
  <c r="C154" i="27"/>
  <c r="D155" i="27"/>
  <c r="E151" i="27"/>
  <c r="C153" i="27"/>
  <c r="D154" i="27"/>
  <c r="E155" i="27"/>
  <c r="C157" i="27"/>
  <c r="C122" i="30"/>
  <c r="D122" i="30"/>
  <c r="E122" i="30"/>
  <c r="C122" i="28"/>
  <c r="D122" i="28"/>
  <c r="E122" i="28"/>
  <c r="E122" i="27"/>
  <c r="C122" i="27"/>
  <c r="D122" i="27"/>
  <c r="C374" i="1"/>
  <c r="D375" i="1"/>
  <c r="E376" i="1"/>
  <c r="D374" i="1"/>
  <c r="C377" i="1"/>
  <c r="E374" i="1"/>
  <c r="C376" i="1"/>
  <c r="D377" i="1"/>
  <c r="C413" i="1"/>
  <c r="C375" i="1"/>
  <c r="D376" i="1"/>
  <c r="E377" i="1"/>
  <c r="C378" i="1"/>
  <c r="E413" i="1"/>
  <c r="E375" i="1"/>
  <c r="D378" i="1"/>
  <c r="D413" i="1"/>
  <c r="E378" i="1"/>
  <c r="D284" i="1"/>
  <c r="E284" i="1"/>
  <c r="C284" i="1"/>
  <c r="C276" i="1"/>
  <c r="D277" i="1"/>
  <c r="D276" i="1"/>
  <c r="E277" i="1"/>
  <c r="E276" i="1"/>
  <c r="C277" i="1"/>
  <c r="C273" i="1"/>
  <c r="D274" i="1"/>
  <c r="D273" i="1"/>
  <c r="E274" i="1"/>
  <c r="E273" i="1"/>
  <c r="C274" i="1"/>
  <c r="D153" i="1"/>
  <c r="E154" i="1"/>
  <c r="E153" i="1"/>
  <c r="C154" i="1"/>
  <c r="C153" i="1"/>
  <c r="D154" i="1"/>
  <c r="C151" i="1"/>
  <c r="D152" i="1"/>
  <c r="E155" i="1"/>
  <c r="C157" i="1"/>
  <c r="D151" i="1"/>
  <c r="E152" i="1"/>
  <c r="C156" i="1"/>
  <c r="D157" i="1"/>
  <c r="E151" i="1"/>
  <c r="C155" i="1"/>
  <c r="D156" i="1"/>
  <c r="E157" i="1"/>
  <c r="C152" i="1"/>
  <c r="D155" i="1"/>
  <c r="E156" i="1"/>
  <c r="C137" i="1"/>
  <c r="E138" i="1"/>
  <c r="D137" i="1"/>
  <c r="E137" i="1"/>
  <c r="C138" i="1"/>
  <c r="D138" i="1"/>
  <c r="C122" i="1"/>
  <c r="D97" i="1"/>
  <c r="D122" i="1"/>
  <c r="E97" i="1"/>
  <c r="E122" i="1"/>
  <c r="C97" i="1"/>
  <c r="C94" i="1"/>
  <c r="D95" i="1"/>
  <c r="E96" i="1"/>
  <c r="C95" i="1"/>
  <c r="D94" i="1"/>
  <c r="E95" i="1"/>
  <c r="E94" i="1"/>
  <c r="C96" i="1"/>
  <c r="D96" i="1"/>
  <c r="C218" i="1"/>
  <c r="D218" i="1"/>
  <c r="E218" i="1"/>
  <c r="C232" i="1"/>
  <c r="E219" i="1"/>
  <c r="E217" i="1"/>
  <c r="E216" i="1"/>
  <c r="E215" i="1"/>
  <c r="E214" i="1"/>
  <c r="E213" i="1"/>
  <c r="D232" i="1"/>
  <c r="D217" i="1"/>
  <c r="C219" i="1"/>
  <c r="C217" i="1"/>
  <c r="C216" i="1"/>
  <c r="C215" i="1"/>
  <c r="C214" i="1"/>
  <c r="C213" i="1"/>
  <c r="D219" i="1"/>
  <c r="D216" i="1"/>
  <c r="D215" i="1"/>
  <c r="D214" i="1"/>
  <c r="D213" i="1"/>
  <c r="E232" i="1"/>
  <c r="D307" i="1"/>
  <c r="E308" i="1"/>
  <c r="C310" i="1"/>
  <c r="D311" i="1"/>
  <c r="E312" i="1"/>
  <c r="C314" i="1"/>
  <c r="D309" i="1"/>
  <c r="D313" i="1"/>
  <c r="E307" i="1"/>
  <c r="C309" i="1"/>
  <c r="D310" i="1"/>
  <c r="E311" i="1"/>
  <c r="C313" i="1"/>
  <c r="D314" i="1"/>
  <c r="C308" i="1"/>
  <c r="C312" i="1"/>
  <c r="C307" i="1"/>
  <c r="D308" i="1"/>
  <c r="E309" i="1"/>
  <c r="C311" i="1"/>
  <c r="D312" i="1"/>
  <c r="E313" i="1"/>
  <c r="E310" i="1"/>
  <c r="E314" i="1"/>
  <c r="B3" i="40"/>
  <c r="B3" i="39"/>
  <c r="B3" i="38"/>
  <c r="B3" i="37"/>
  <c r="B3" i="36"/>
  <c r="B3" i="35"/>
  <c r="B3" i="34"/>
  <c r="B3" i="31"/>
  <c r="D414" i="1" l="1"/>
  <c r="C413" i="35"/>
  <c r="E413" i="35"/>
  <c r="E414" i="35" s="1"/>
  <c r="D413" i="35"/>
  <c r="D414" i="35" s="1"/>
  <c r="C413" i="39"/>
  <c r="E413" i="39"/>
  <c r="E414" i="39" s="1"/>
  <c r="D413" i="39"/>
  <c r="D414" i="39" s="1"/>
  <c r="E413" i="31"/>
  <c r="E414" i="31" s="1"/>
  <c r="D413" i="31"/>
  <c r="D414" i="31" s="1"/>
  <c r="C413" i="31"/>
  <c r="D413" i="37"/>
  <c r="D414" i="37" s="1"/>
  <c r="C413" i="37"/>
  <c r="E413" i="37"/>
  <c r="E414" i="37" s="1"/>
  <c r="F244" i="1"/>
  <c r="E413" i="36"/>
  <c r="E414" i="36" s="1"/>
  <c r="D413" i="36"/>
  <c r="D414" i="36" s="1"/>
  <c r="C413" i="36"/>
  <c r="E413" i="40"/>
  <c r="E414" i="40" s="1"/>
  <c r="D413" i="40"/>
  <c r="D414" i="40" s="1"/>
  <c r="C413" i="40"/>
  <c r="D413" i="34"/>
  <c r="D414" i="34" s="1"/>
  <c r="C413" i="34"/>
  <c r="E413" i="34"/>
  <c r="E414" i="34" s="1"/>
  <c r="E413" i="38"/>
  <c r="E414" i="38" s="1"/>
  <c r="C413" i="38"/>
  <c r="D413" i="38"/>
  <c r="D414" i="38" s="1"/>
  <c r="F413" i="30"/>
  <c r="F414" i="30" s="1"/>
  <c r="C414" i="30"/>
  <c r="F413" i="27"/>
  <c r="F414" i="27" s="1"/>
  <c r="C414" i="27"/>
  <c r="F413" i="28"/>
  <c r="F414" i="28" s="1"/>
  <c r="C414" i="28"/>
  <c r="F215" i="34"/>
  <c r="F219" i="38"/>
  <c r="F214" i="31"/>
  <c r="F216" i="35"/>
  <c r="F462" i="27"/>
  <c r="F153" i="30"/>
  <c r="F157" i="27"/>
  <c r="F96" i="31"/>
  <c r="F463" i="1"/>
  <c r="F377" i="27"/>
  <c r="F465" i="28"/>
  <c r="F311" i="27"/>
  <c r="F312" i="28"/>
  <c r="F462" i="1"/>
  <c r="F311" i="1"/>
  <c r="F214" i="38"/>
  <c r="F274" i="1"/>
  <c r="F284" i="1"/>
  <c r="E465" i="40"/>
  <c r="D463" i="40"/>
  <c r="D465" i="40"/>
  <c r="E462" i="40"/>
  <c r="C462" i="40"/>
  <c r="C464" i="40"/>
  <c r="E463" i="40"/>
  <c r="D462" i="40"/>
  <c r="D464" i="40"/>
  <c r="E464" i="40"/>
  <c r="C463" i="40"/>
  <c r="C465" i="40"/>
  <c r="C463" i="39"/>
  <c r="D464" i="39"/>
  <c r="E465" i="39"/>
  <c r="C462" i="39"/>
  <c r="D463" i="39"/>
  <c r="E464" i="39"/>
  <c r="D462" i="39"/>
  <c r="E463" i="39"/>
  <c r="C465" i="39"/>
  <c r="E462" i="39"/>
  <c r="C464" i="39"/>
  <c r="D465" i="39"/>
  <c r="C463" i="38"/>
  <c r="D464" i="38"/>
  <c r="E465" i="38"/>
  <c r="C462" i="38"/>
  <c r="D463" i="38"/>
  <c r="E464" i="38"/>
  <c r="D462" i="38"/>
  <c r="E463" i="38"/>
  <c r="C465" i="38"/>
  <c r="E462" i="38"/>
  <c r="C464" i="38"/>
  <c r="D465" i="38"/>
  <c r="F218" i="38"/>
  <c r="C463" i="37"/>
  <c r="D464" i="37"/>
  <c r="E465" i="37"/>
  <c r="C462" i="37"/>
  <c r="D463" i="37"/>
  <c r="E464" i="37"/>
  <c r="D462" i="37"/>
  <c r="E463" i="37"/>
  <c r="C465" i="37"/>
  <c r="E462" i="37"/>
  <c r="C464" i="37"/>
  <c r="D465" i="37"/>
  <c r="F216" i="36"/>
  <c r="C463" i="36"/>
  <c r="D464" i="36"/>
  <c r="E465" i="36"/>
  <c r="C462" i="36"/>
  <c r="D463" i="36"/>
  <c r="E464" i="36"/>
  <c r="D462" i="36"/>
  <c r="E463" i="36"/>
  <c r="C465" i="36"/>
  <c r="E462" i="36"/>
  <c r="C464" i="36"/>
  <c r="D465" i="36"/>
  <c r="C462" i="35"/>
  <c r="D463" i="35"/>
  <c r="C464" i="35"/>
  <c r="D465" i="35"/>
  <c r="C463" i="35"/>
  <c r="D464" i="35"/>
  <c r="E465" i="35"/>
  <c r="D462" i="35"/>
  <c r="E464" i="35"/>
  <c r="E462" i="35"/>
  <c r="E463" i="35"/>
  <c r="C465" i="35"/>
  <c r="E464" i="34"/>
  <c r="D463" i="34"/>
  <c r="C462" i="34"/>
  <c r="E465" i="34"/>
  <c r="D464" i="34"/>
  <c r="C463" i="34"/>
  <c r="D465" i="34"/>
  <c r="C464" i="34"/>
  <c r="E462" i="34"/>
  <c r="C465" i="34"/>
  <c r="E463" i="34"/>
  <c r="D462" i="34"/>
  <c r="F219" i="34"/>
  <c r="C463" i="31"/>
  <c r="D464" i="31"/>
  <c r="E465" i="31"/>
  <c r="C462" i="31"/>
  <c r="D463" i="31"/>
  <c r="E464" i="31"/>
  <c r="D462" i="31"/>
  <c r="E463" i="31"/>
  <c r="C465" i="31"/>
  <c r="E462" i="31"/>
  <c r="C464" i="31"/>
  <c r="D465" i="31"/>
  <c r="F217" i="30"/>
  <c r="F312" i="30"/>
  <c r="F464" i="30"/>
  <c r="F465" i="30"/>
  <c r="F463" i="30"/>
  <c r="F462" i="30"/>
  <c r="F376" i="28"/>
  <c r="F464" i="28"/>
  <c r="F463" i="28"/>
  <c r="F462" i="28"/>
  <c r="F465" i="27"/>
  <c r="F463" i="27"/>
  <c r="F374" i="27"/>
  <c r="F464" i="27"/>
  <c r="F460" i="1"/>
  <c r="F461" i="1"/>
  <c r="F218" i="27"/>
  <c r="F375" i="27"/>
  <c r="F376" i="27"/>
  <c r="F311" i="28"/>
  <c r="F374" i="28"/>
  <c r="F377" i="28"/>
  <c r="F375" i="28"/>
  <c r="F274" i="30"/>
  <c r="F376" i="30"/>
  <c r="F374" i="30"/>
  <c r="F377" i="30"/>
  <c r="F375" i="30"/>
  <c r="C375" i="31"/>
  <c r="D376" i="31"/>
  <c r="C374" i="31"/>
  <c r="D375" i="31"/>
  <c r="E376" i="31"/>
  <c r="D374" i="31"/>
  <c r="E375" i="31"/>
  <c r="C377" i="31"/>
  <c r="E374" i="31"/>
  <c r="D377" i="31"/>
  <c r="E377" i="31"/>
  <c r="C376" i="31"/>
  <c r="C375" i="34"/>
  <c r="C374" i="34"/>
  <c r="D374" i="34"/>
  <c r="C377" i="34"/>
  <c r="E374" i="34"/>
  <c r="C376" i="34"/>
  <c r="D377" i="34"/>
  <c r="D376" i="34"/>
  <c r="E377" i="34"/>
  <c r="D375" i="34"/>
  <c r="E376" i="34"/>
  <c r="E375" i="34"/>
  <c r="C374" i="35"/>
  <c r="D374" i="35"/>
  <c r="C377" i="35"/>
  <c r="E374" i="35"/>
  <c r="C376" i="35"/>
  <c r="D377" i="35"/>
  <c r="C375" i="35"/>
  <c r="D376" i="35"/>
  <c r="E377" i="35"/>
  <c r="D375" i="35"/>
  <c r="E376" i="35"/>
  <c r="E375" i="35"/>
  <c r="C374" i="36"/>
  <c r="D375" i="36"/>
  <c r="D374" i="36"/>
  <c r="E375" i="36"/>
  <c r="E374" i="36"/>
  <c r="C376" i="36"/>
  <c r="D377" i="36"/>
  <c r="C375" i="36"/>
  <c r="D376" i="36"/>
  <c r="E377" i="36"/>
  <c r="E376" i="36"/>
  <c r="C377" i="36"/>
  <c r="C374" i="37"/>
  <c r="D375" i="37"/>
  <c r="E376" i="37"/>
  <c r="D374" i="37"/>
  <c r="E375" i="37"/>
  <c r="C377" i="37"/>
  <c r="E374" i="37"/>
  <c r="C376" i="37"/>
  <c r="D377" i="37"/>
  <c r="C375" i="37"/>
  <c r="D376" i="37"/>
  <c r="E377" i="37"/>
  <c r="C374" i="38"/>
  <c r="E375" i="38"/>
  <c r="D377" i="38"/>
  <c r="E374" i="38"/>
  <c r="C376" i="38"/>
  <c r="C375" i="38"/>
  <c r="D376" i="38"/>
  <c r="E377" i="38"/>
  <c r="D375" i="38"/>
  <c r="E376" i="38"/>
  <c r="D374" i="38"/>
  <c r="C377" i="38"/>
  <c r="C374" i="39"/>
  <c r="D375" i="39"/>
  <c r="E376" i="39"/>
  <c r="D374" i="39"/>
  <c r="E375" i="39"/>
  <c r="C377" i="39"/>
  <c r="E374" i="39"/>
  <c r="C376" i="39"/>
  <c r="D377" i="39"/>
  <c r="C375" i="39"/>
  <c r="D376" i="39"/>
  <c r="E377" i="39"/>
  <c r="C374" i="40"/>
  <c r="D375" i="40"/>
  <c r="E376" i="40"/>
  <c r="D374" i="40"/>
  <c r="E375" i="40"/>
  <c r="E374" i="40"/>
  <c r="C376" i="40"/>
  <c r="D377" i="40"/>
  <c r="C375" i="40"/>
  <c r="D376" i="40"/>
  <c r="E377" i="40"/>
  <c r="C377" i="40"/>
  <c r="C307" i="40"/>
  <c r="D312" i="40"/>
  <c r="D311" i="40"/>
  <c r="C314" i="40"/>
  <c r="D314" i="40"/>
  <c r="D307" i="40"/>
  <c r="C310" i="40"/>
  <c r="C313" i="40"/>
  <c r="E307" i="40"/>
  <c r="C309" i="40"/>
  <c r="E311" i="40"/>
  <c r="C308" i="40"/>
  <c r="D309" i="40"/>
  <c r="E310" i="40"/>
  <c r="C312" i="40"/>
  <c r="D313" i="40"/>
  <c r="E314" i="40"/>
  <c r="D308" i="40"/>
  <c r="E309" i="40"/>
  <c r="C311" i="40"/>
  <c r="E313" i="40"/>
  <c r="E308" i="40"/>
  <c r="E312" i="40"/>
  <c r="D310" i="40"/>
  <c r="C307" i="39"/>
  <c r="C311" i="39"/>
  <c r="E314" i="39"/>
  <c r="D311" i="39"/>
  <c r="C309" i="39"/>
  <c r="C313" i="39"/>
  <c r="D307" i="39"/>
  <c r="E311" i="39"/>
  <c r="E307" i="39"/>
  <c r="C308" i="39"/>
  <c r="D309" i="39"/>
  <c r="E310" i="39"/>
  <c r="C312" i="39"/>
  <c r="D313" i="39"/>
  <c r="D314" i="39"/>
  <c r="D308" i="39"/>
  <c r="E309" i="39"/>
  <c r="D312" i="39"/>
  <c r="E313" i="39"/>
  <c r="E308" i="39"/>
  <c r="C310" i="39"/>
  <c r="E312" i="39"/>
  <c r="D310" i="39"/>
  <c r="C314" i="39"/>
  <c r="C308" i="38"/>
  <c r="D309" i="38"/>
  <c r="C312" i="38"/>
  <c r="E309" i="38"/>
  <c r="E313" i="38"/>
  <c r="C307" i="38"/>
  <c r="D307" i="38"/>
  <c r="E308" i="38"/>
  <c r="C310" i="38"/>
  <c r="D311" i="38"/>
  <c r="E312" i="38"/>
  <c r="C314" i="38"/>
  <c r="E307" i="38"/>
  <c r="C309" i="38"/>
  <c r="D310" i="38"/>
  <c r="E311" i="38"/>
  <c r="C313" i="38"/>
  <c r="D314" i="38"/>
  <c r="E310" i="38"/>
  <c r="D313" i="38"/>
  <c r="E314" i="38"/>
  <c r="D308" i="38"/>
  <c r="C311" i="38"/>
  <c r="D312" i="38"/>
  <c r="C308" i="37"/>
  <c r="D309" i="37"/>
  <c r="E310" i="37"/>
  <c r="C312" i="37"/>
  <c r="D313" i="37"/>
  <c r="E314" i="37"/>
  <c r="C307" i="37"/>
  <c r="D308" i="37"/>
  <c r="E309" i="37"/>
  <c r="C311" i="37"/>
  <c r="D312" i="37"/>
  <c r="E313" i="37"/>
  <c r="C309" i="37"/>
  <c r="E311" i="37"/>
  <c r="D314" i="37"/>
  <c r="D307" i="37"/>
  <c r="E308" i="37"/>
  <c r="C310" i="37"/>
  <c r="D311" i="37"/>
  <c r="E312" i="37"/>
  <c r="C314" i="37"/>
  <c r="E307" i="37"/>
  <c r="D310" i="37"/>
  <c r="C313" i="37"/>
  <c r="C308" i="36"/>
  <c r="E309" i="36"/>
  <c r="E313" i="36"/>
  <c r="D311" i="36"/>
  <c r="C307" i="36"/>
  <c r="D312" i="36"/>
  <c r="C314" i="36"/>
  <c r="D307" i="36"/>
  <c r="E308" i="36"/>
  <c r="E312" i="36"/>
  <c r="E307" i="36"/>
  <c r="C309" i="36"/>
  <c r="D310" i="36"/>
  <c r="E311" i="36"/>
  <c r="C313" i="36"/>
  <c r="D314" i="36"/>
  <c r="D309" i="36"/>
  <c r="E310" i="36"/>
  <c r="C312" i="36"/>
  <c r="D313" i="36"/>
  <c r="E314" i="36"/>
  <c r="D308" i="36"/>
  <c r="C311" i="36"/>
  <c r="C310" i="36"/>
  <c r="C308" i="35"/>
  <c r="D309" i="35"/>
  <c r="E310" i="35"/>
  <c r="C312" i="35"/>
  <c r="D313" i="35"/>
  <c r="E314" i="35"/>
  <c r="C307" i="35"/>
  <c r="D308" i="35"/>
  <c r="E309" i="35"/>
  <c r="C311" i="35"/>
  <c r="E313" i="35"/>
  <c r="D307" i="35"/>
  <c r="E308" i="35"/>
  <c r="C310" i="35"/>
  <c r="D311" i="35"/>
  <c r="E312" i="35"/>
  <c r="C314" i="35"/>
  <c r="E307" i="35"/>
  <c r="C309" i="35"/>
  <c r="D310" i="35"/>
  <c r="E311" i="35"/>
  <c r="C313" i="35"/>
  <c r="D314" i="35"/>
  <c r="D312" i="35"/>
  <c r="C308" i="34"/>
  <c r="D309" i="34"/>
  <c r="E310" i="34"/>
  <c r="C312" i="34"/>
  <c r="E314" i="34"/>
  <c r="C311" i="34"/>
  <c r="E313" i="34"/>
  <c r="C307" i="34"/>
  <c r="D307" i="34"/>
  <c r="E308" i="34"/>
  <c r="C310" i="34"/>
  <c r="D311" i="34"/>
  <c r="E312" i="34"/>
  <c r="C314" i="34"/>
  <c r="E307" i="34"/>
  <c r="C309" i="34"/>
  <c r="D310" i="34"/>
  <c r="E311" i="34"/>
  <c r="C313" i="34"/>
  <c r="D314" i="34"/>
  <c r="D313" i="34"/>
  <c r="D308" i="34"/>
  <c r="E309" i="34"/>
  <c r="D312" i="34"/>
  <c r="C308" i="31"/>
  <c r="E313" i="31"/>
  <c r="E312" i="31"/>
  <c r="C314" i="31"/>
  <c r="C307" i="31"/>
  <c r="D307" i="31"/>
  <c r="C310" i="31"/>
  <c r="E307" i="31"/>
  <c r="C309" i="31"/>
  <c r="D310" i="31"/>
  <c r="E311" i="31"/>
  <c r="C313" i="31"/>
  <c r="D314" i="31"/>
  <c r="D309" i="31"/>
  <c r="E310" i="31"/>
  <c r="C312" i="31"/>
  <c r="D313" i="31"/>
  <c r="E314" i="31"/>
  <c r="D308" i="31"/>
  <c r="E309" i="31"/>
  <c r="C311" i="31"/>
  <c r="D312" i="31"/>
  <c r="E308" i="31"/>
  <c r="D311" i="31"/>
  <c r="F314" i="30"/>
  <c r="F311" i="30"/>
  <c r="F308" i="30"/>
  <c r="F309" i="30"/>
  <c r="F284" i="30"/>
  <c r="F313" i="30"/>
  <c r="F310" i="30"/>
  <c r="F307" i="30"/>
  <c r="F309" i="28"/>
  <c r="F313" i="28"/>
  <c r="F310" i="28"/>
  <c r="F307" i="28"/>
  <c r="F314" i="28"/>
  <c r="F284" i="28"/>
  <c r="F308" i="28"/>
  <c r="F310" i="27"/>
  <c r="F313" i="27"/>
  <c r="F314" i="27"/>
  <c r="F307" i="27"/>
  <c r="F312" i="27"/>
  <c r="F309" i="27"/>
  <c r="F308" i="27"/>
  <c r="F97" i="40"/>
  <c r="E284" i="40"/>
  <c r="D284" i="40"/>
  <c r="C284" i="40"/>
  <c r="F216" i="40"/>
  <c r="F216" i="39"/>
  <c r="F137" i="39"/>
  <c r="F215" i="39"/>
  <c r="C284" i="39"/>
  <c r="E284" i="39"/>
  <c r="D284" i="39"/>
  <c r="D284" i="38"/>
  <c r="C284" i="38"/>
  <c r="E284" i="38"/>
  <c r="F218" i="37"/>
  <c r="F96" i="37"/>
  <c r="E284" i="37"/>
  <c r="C284" i="37"/>
  <c r="D284" i="37"/>
  <c r="D284" i="36"/>
  <c r="E284" i="36"/>
  <c r="C284" i="36"/>
  <c r="F219" i="35"/>
  <c r="C284" i="35"/>
  <c r="E284" i="35"/>
  <c r="D284" i="35"/>
  <c r="F15" i="34"/>
  <c r="F97" i="34"/>
  <c r="F218" i="34"/>
  <c r="C284" i="34"/>
  <c r="D284" i="34"/>
  <c r="E284" i="34"/>
  <c r="E284" i="31"/>
  <c r="C284" i="31"/>
  <c r="D284" i="31"/>
  <c r="F275" i="30"/>
  <c r="F216" i="30"/>
  <c r="F138" i="27"/>
  <c r="F276" i="27"/>
  <c r="F284" i="27"/>
  <c r="D273" i="40"/>
  <c r="E274" i="40"/>
  <c r="C276" i="40"/>
  <c r="D277" i="40"/>
  <c r="E273" i="40"/>
  <c r="E277" i="40"/>
  <c r="D275" i="40"/>
  <c r="C273" i="40"/>
  <c r="D274" i="40"/>
  <c r="E275" i="40"/>
  <c r="C277" i="40"/>
  <c r="C275" i="40"/>
  <c r="D276" i="40"/>
  <c r="C274" i="40"/>
  <c r="E276" i="40"/>
  <c r="D273" i="39"/>
  <c r="E274" i="39"/>
  <c r="D277" i="39"/>
  <c r="E273" i="39"/>
  <c r="C275" i="39"/>
  <c r="D276" i="39"/>
  <c r="E277" i="39"/>
  <c r="C274" i="39"/>
  <c r="D275" i="39"/>
  <c r="E276" i="39"/>
  <c r="C273" i="39"/>
  <c r="D274" i="39"/>
  <c r="E275" i="39"/>
  <c r="C277" i="39"/>
  <c r="C276" i="39"/>
  <c r="E273" i="38"/>
  <c r="C275" i="38"/>
  <c r="D276" i="38"/>
  <c r="E277" i="38"/>
  <c r="E274" i="38"/>
  <c r="D277" i="38"/>
  <c r="C274" i="38"/>
  <c r="D275" i="38"/>
  <c r="E276" i="38"/>
  <c r="D273" i="38"/>
  <c r="C273" i="38"/>
  <c r="D274" i="38"/>
  <c r="E275" i="38"/>
  <c r="C277" i="38"/>
  <c r="C276" i="38"/>
  <c r="E274" i="37"/>
  <c r="E276" i="37"/>
  <c r="E273" i="37"/>
  <c r="C274" i="37"/>
  <c r="C273" i="37"/>
  <c r="D274" i="37"/>
  <c r="E275" i="37"/>
  <c r="C277" i="37"/>
  <c r="D273" i="37"/>
  <c r="C276" i="37"/>
  <c r="D277" i="37"/>
  <c r="C275" i="37"/>
  <c r="D276" i="37"/>
  <c r="E277" i="37"/>
  <c r="D275" i="37"/>
  <c r="E274" i="36"/>
  <c r="C275" i="36"/>
  <c r="D275" i="36"/>
  <c r="C273" i="36"/>
  <c r="D274" i="36"/>
  <c r="E275" i="36"/>
  <c r="C277" i="36"/>
  <c r="D273" i="36"/>
  <c r="C276" i="36"/>
  <c r="D277" i="36"/>
  <c r="E273" i="36"/>
  <c r="D276" i="36"/>
  <c r="E277" i="36"/>
  <c r="C274" i="36"/>
  <c r="E276" i="36"/>
  <c r="C276" i="35"/>
  <c r="C275" i="35"/>
  <c r="D275" i="35"/>
  <c r="C273" i="35"/>
  <c r="D274" i="35"/>
  <c r="E275" i="35"/>
  <c r="C277" i="35"/>
  <c r="D273" i="35"/>
  <c r="E274" i="35"/>
  <c r="D277" i="35"/>
  <c r="E273" i="35"/>
  <c r="D276" i="35"/>
  <c r="E277" i="35"/>
  <c r="C274" i="35"/>
  <c r="E276" i="35"/>
  <c r="D273" i="34"/>
  <c r="E274" i="34"/>
  <c r="C276" i="34"/>
  <c r="D277" i="34"/>
  <c r="E277" i="34"/>
  <c r="E273" i="34"/>
  <c r="C274" i="34"/>
  <c r="D275" i="34"/>
  <c r="E276" i="34"/>
  <c r="C273" i="34"/>
  <c r="D274" i="34"/>
  <c r="E275" i="34"/>
  <c r="C277" i="34"/>
  <c r="C275" i="34"/>
  <c r="D276" i="34"/>
  <c r="F217" i="31"/>
  <c r="E274" i="31"/>
  <c r="C275" i="31"/>
  <c r="C274" i="31"/>
  <c r="C273" i="31"/>
  <c r="D274" i="31"/>
  <c r="E275" i="31"/>
  <c r="C277" i="31"/>
  <c r="D273" i="31"/>
  <c r="C276" i="31"/>
  <c r="D277" i="31"/>
  <c r="E273" i="31"/>
  <c r="D276" i="31"/>
  <c r="E277" i="31"/>
  <c r="D275" i="31"/>
  <c r="E276" i="31"/>
  <c r="F273" i="30"/>
  <c r="F277" i="30"/>
  <c r="F276" i="30"/>
  <c r="F153" i="28"/>
  <c r="F216" i="28"/>
  <c r="F277" i="28"/>
  <c r="F274" i="28"/>
  <c r="F275" i="28"/>
  <c r="F276" i="28"/>
  <c r="F273" i="28"/>
  <c r="F277" i="27"/>
  <c r="F217" i="40"/>
  <c r="F15" i="40"/>
  <c r="E260" i="40"/>
  <c r="C260" i="40"/>
  <c r="C259" i="40"/>
  <c r="D260" i="40"/>
  <c r="D259" i="40"/>
  <c r="E259" i="40"/>
  <c r="C259" i="39"/>
  <c r="D259" i="39"/>
  <c r="E260" i="39"/>
  <c r="E259" i="39"/>
  <c r="C260" i="39"/>
  <c r="D260" i="39"/>
  <c r="E260" i="38"/>
  <c r="E259" i="38"/>
  <c r="C260" i="38"/>
  <c r="C259" i="38"/>
  <c r="D260" i="38"/>
  <c r="D259" i="38"/>
  <c r="C259" i="37"/>
  <c r="D260" i="37"/>
  <c r="E259" i="37"/>
  <c r="D259" i="37"/>
  <c r="E260" i="37"/>
  <c r="C260" i="37"/>
  <c r="F214" i="37"/>
  <c r="F97" i="36"/>
  <c r="C259" i="36"/>
  <c r="D260" i="36"/>
  <c r="D259" i="36"/>
  <c r="E260" i="36"/>
  <c r="E259" i="36"/>
  <c r="C260" i="36"/>
  <c r="F217" i="36"/>
  <c r="C259" i="35"/>
  <c r="D259" i="35"/>
  <c r="E260" i="35"/>
  <c r="E259" i="35"/>
  <c r="C260" i="35"/>
  <c r="D260" i="35"/>
  <c r="F94" i="34"/>
  <c r="C260" i="34"/>
  <c r="D259" i="34"/>
  <c r="E259" i="34"/>
  <c r="C259" i="34"/>
  <c r="D260" i="34"/>
  <c r="E260" i="34"/>
  <c r="F218" i="31"/>
  <c r="D260" i="31"/>
  <c r="E259" i="31"/>
  <c r="C260" i="31"/>
  <c r="C259" i="31"/>
  <c r="D259" i="31"/>
  <c r="E260" i="31"/>
  <c r="F259" i="30"/>
  <c r="F232" i="30"/>
  <c r="F243" i="30"/>
  <c r="F260" i="30"/>
  <c r="F259" i="28"/>
  <c r="F260" i="28"/>
  <c r="F97" i="27"/>
  <c r="F274" i="27"/>
  <c r="F273" i="27"/>
  <c r="F94" i="27"/>
  <c r="F243" i="27"/>
  <c r="F259" i="27"/>
  <c r="F260" i="27"/>
  <c r="E243" i="40"/>
  <c r="C243" i="40"/>
  <c r="D243" i="40"/>
  <c r="F219" i="39"/>
  <c r="E243" i="39"/>
  <c r="C243" i="39"/>
  <c r="D243" i="39"/>
  <c r="F215" i="38"/>
  <c r="C243" i="38"/>
  <c r="D243" i="38"/>
  <c r="E243" i="38"/>
  <c r="F217" i="37"/>
  <c r="F94" i="37"/>
  <c r="C243" i="37"/>
  <c r="D243" i="37"/>
  <c r="E243" i="37"/>
  <c r="C243" i="36"/>
  <c r="D243" i="36"/>
  <c r="E243" i="36"/>
  <c r="D243" i="35"/>
  <c r="E243" i="35"/>
  <c r="C243" i="35"/>
  <c r="D243" i="34"/>
  <c r="E243" i="34"/>
  <c r="C243" i="34"/>
  <c r="C243" i="31"/>
  <c r="D243" i="31"/>
  <c r="E243" i="31"/>
  <c r="F157" i="28"/>
  <c r="F219" i="28"/>
  <c r="F243" i="28"/>
  <c r="F232" i="28"/>
  <c r="F232" i="27"/>
  <c r="D201" i="26"/>
  <c r="F201" i="26" s="1"/>
  <c r="H201" i="26" s="1"/>
  <c r="K201" i="26" s="1"/>
  <c r="F153" i="27"/>
  <c r="D202" i="26"/>
  <c r="F202" i="26" s="1"/>
  <c r="H202" i="26" s="1"/>
  <c r="K202" i="26" s="1"/>
  <c r="E232" i="40"/>
  <c r="C224" i="40"/>
  <c r="D224" i="40"/>
  <c r="D232" i="40"/>
  <c r="E224" i="40"/>
  <c r="C232" i="40"/>
  <c r="C224" i="39"/>
  <c r="C232" i="39"/>
  <c r="D224" i="39"/>
  <c r="D232" i="39"/>
  <c r="E224" i="39"/>
  <c r="E232" i="39"/>
  <c r="F15" i="39"/>
  <c r="C224" i="38"/>
  <c r="D232" i="38"/>
  <c r="D224" i="38"/>
  <c r="E232" i="38"/>
  <c r="E224" i="38"/>
  <c r="C232" i="38"/>
  <c r="E232" i="37"/>
  <c r="C224" i="37"/>
  <c r="C232" i="37"/>
  <c r="D224" i="37"/>
  <c r="D232" i="37"/>
  <c r="E224" i="37"/>
  <c r="F137" i="37"/>
  <c r="D206" i="26"/>
  <c r="F206" i="26" s="1"/>
  <c r="H206" i="26" s="1"/>
  <c r="K206" i="26" s="1"/>
  <c r="D91" i="26"/>
  <c r="F91" i="26" s="1"/>
  <c r="H91" i="26" s="1"/>
  <c r="K91" i="26" s="1"/>
  <c r="F15" i="36"/>
  <c r="D232" i="36"/>
  <c r="E224" i="36"/>
  <c r="E232" i="36"/>
  <c r="C224" i="36"/>
  <c r="C232" i="36"/>
  <c r="D224" i="36"/>
  <c r="C232" i="35"/>
  <c r="D233" i="35"/>
  <c r="C224" i="35"/>
  <c r="D232" i="35"/>
  <c r="E233" i="35"/>
  <c r="D224" i="35"/>
  <c r="E232" i="35"/>
  <c r="E224" i="35"/>
  <c r="C233" i="35"/>
  <c r="F215" i="35"/>
  <c r="D200" i="26"/>
  <c r="F200" i="26" s="1"/>
  <c r="H200" i="26" s="1"/>
  <c r="K200" i="26" s="1"/>
  <c r="D232" i="34"/>
  <c r="E232" i="34"/>
  <c r="C232" i="34"/>
  <c r="F214" i="34"/>
  <c r="E232" i="31"/>
  <c r="C224" i="31"/>
  <c r="C232" i="31"/>
  <c r="D224" i="31"/>
  <c r="D232" i="31"/>
  <c r="E224" i="31"/>
  <c r="D129" i="26"/>
  <c r="F129" i="26" s="1"/>
  <c r="H129" i="26" s="1"/>
  <c r="K129" i="26" s="1"/>
  <c r="F157" i="30"/>
  <c r="F224" i="30"/>
  <c r="F137" i="28"/>
  <c r="F215" i="28"/>
  <c r="E220" i="27"/>
  <c r="F219" i="27"/>
  <c r="F214" i="27"/>
  <c r="F94" i="31"/>
  <c r="F97" i="35"/>
  <c r="F96" i="39"/>
  <c r="D220" i="28"/>
  <c r="E220" i="34"/>
  <c r="F15" i="30"/>
  <c r="F15" i="35"/>
  <c r="D220" i="35"/>
  <c r="E220" i="38"/>
  <c r="F232" i="1"/>
  <c r="D203" i="26"/>
  <c r="F203" i="26" s="1"/>
  <c r="H203" i="26" s="1"/>
  <c r="K203" i="26" s="1"/>
  <c r="D204" i="26"/>
  <c r="F204" i="26" s="1"/>
  <c r="H204" i="26" s="1"/>
  <c r="K204" i="26" s="1"/>
  <c r="D90" i="26"/>
  <c r="F90" i="26" s="1"/>
  <c r="H90" i="26" s="1"/>
  <c r="K90" i="26" s="1"/>
  <c r="F94" i="38"/>
  <c r="F15" i="28"/>
  <c r="F224" i="1"/>
  <c r="F137" i="31"/>
  <c r="D220" i="39"/>
  <c r="D205" i="26"/>
  <c r="F205" i="26" s="1"/>
  <c r="H205" i="26" s="1"/>
  <c r="K205" i="26" s="1"/>
  <c r="D128" i="26"/>
  <c r="F128" i="26" s="1"/>
  <c r="H128" i="26" s="1"/>
  <c r="K128" i="26" s="1"/>
  <c r="F94" i="36"/>
  <c r="F94" i="35"/>
  <c r="F96" i="28"/>
  <c r="F96" i="27"/>
  <c r="F97" i="31"/>
  <c r="F138" i="31"/>
  <c r="F138" i="39"/>
  <c r="F215" i="27"/>
  <c r="E220" i="28"/>
  <c r="F138" i="40"/>
  <c r="F217" i="27"/>
  <c r="E220" i="30"/>
  <c r="F219" i="30"/>
  <c r="F214" i="35"/>
  <c r="F216" i="37"/>
  <c r="F218" i="39"/>
  <c r="F96" i="38"/>
  <c r="F137" i="30"/>
  <c r="F137" i="40"/>
  <c r="F216" i="27"/>
  <c r="F218" i="30"/>
  <c r="F213" i="35"/>
  <c r="C220" i="35"/>
  <c r="F215" i="37"/>
  <c r="D220" i="38"/>
  <c r="F217" i="39"/>
  <c r="D10" i="26"/>
  <c r="F10" i="26" s="1"/>
  <c r="H10" i="26" s="1"/>
  <c r="K10" i="26" s="1"/>
  <c r="F15" i="38"/>
  <c r="F94" i="30"/>
  <c r="F259" i="1"/>
  <c r="F94" i="28"/>
  <c r="F96" i="34"/>
  <c r="F97" i="37"/>
  <c r="F97" i="28"/>
  <c r="F138" i="37"/>
  <c r="F213" i="30"/>
  <c r="C220" i="30"/>
  <c r="D220" i="30"/>
  <c r="E220" i="35"/>
  <c r="F138" i="38"/>
  <c r="F213" i="27"/>
  <c r="C220" i="27"/>
  <c r="F215" i="30"/>
  <c r="D220" i="31"/>
  <c r="F217" i="34"/>
  <c r="E220" i="36"/>
  <c r="F219" i="36"/>
  <c r="F214" i="39"/>
  <c r="F96" i="36"/>
  <c r="F137" i="27"/>
  <c r="F137" i="38"/>
  <c r="F214" i="30"/>
  <c r="F216" i="34"/>
  <c r="F218" i="36"/>
  <c r="C220" i="39"/>
  <c r="F213" i="39"/>
  <c r="D88" i="26"/>
  <c r="F88" i="26" s="1"/>
  <c r="H88" i="26" s="1"/>
  <c r="K88" i="26" s="1"/>
  <c r="F260" i="1"/>
  <c r="F15" i="37"/>
  <c r="F138" i="28"/>
  <c r="F96" i="30"/>
  <c r="F96" i="35"/>
  <c r="F97" i="38"/>
  <c r="F138" i="35"/>
  <c r="F213" i="36"/>
  <c r="C220" i="36"/>
  <c r="F213" i="31"/>
  <c r="C220" i="31"/>
  <c r="D220" i="36"/>
  <c r="E220" i="39"/>
  <c r="F138" i="36"/>
  <c r="F218" i="28"/>
  <c r="F213" i="34"/>
  <c r="C220" i="34"/>
  <c r="F215" i="36"/>
  <c r="D220" i="37"/>
  <c r="F217" i="38"/>
  <c r="E220" i="40"/>
  <c r="F219" i="40"/>
  <c r="F137" i="36"/>
  <c r="D220" i="27"/>
  <c r="F217" i="28"/>
  <c r="E220" i="31"/>
  <c r="F219" i="31"/>
  <c r="F214" i="36"/>
  <c r="F216" i="38"/>
  <c r="F218" i="40"/>
  <c r="F15" i="27"/>
  <c r="F94" i="40"/>
  <c r="F15" i="1"/>
  <c r="F15" i="31"/>
  <c r="F94" i="39"/>
  <c r="F97" i="30"/>
  <c r="F97" i="39"/>
  <c r="F138" i="30"/>
  <c r="F213" i="40"/>
  <c r="C220" i="40"/>
  <c r="F213" i="37"/>
  <c r="C220" i="37"/>
  <c r="D220" i="40"/>
  <c r="F214" i="28"/>
  <c r="F216" i="31"/>
  <c r="F218" i="35"/>
  <c r="F213" i="38"/>
  <c r="C220" i="38"/>
  <c r="F215" i="40"/>
  <c r="F96" i="40"/>
  <c r="F137" i="34"/>
  <c r="F213" i="28"/>
  <c r="C220" i="28"/>
  <c r="F215" i="31"/>
  <c r="D220" i="34"/>
  <c r="F217" i="35"/>
  <c r="E220" i="37"/>
  <c r="F219" i="37"/>
  <c r="F214" i="40"/>
  <c r="C224" i="34"/>
  <c r="D224" i="34"/>
  <c r="E224" i="34"/>
  <c r="F224" i="28"/>
  <c r="F224" i="27"/>
  <c r="C152" i="40"/>
  <c r="D153" i="40"/>
  <c r="E154" i="40"/>
  <c r="C156" i="40"/>
  <c r="D157" i="40"/>
  <c r="C151" i="40"/>
  <c r="D152" i="40"/>
  <c r="E153" i="40"/>
  <c r="C155" i="40"/>
  <c r="D156" i="40"/>
  <c r="E157" i="40"/>
  <c r="D151" i="40"/>
  <c r="E152" i="40"/>
  <c r="C154" i="40"/>
  <c r="D155" i="40"/>
  <c r="E156" i="40"/>
  <c r="E151" i="40"/>
  <c r="C153" i="40"/>
  <c r="D154" i="40"/>
  <c r="E155" i="40"/>
  <c r="C157" i="40"/>
  <c r="C152" i="39"/>
  <c r="D153" i="39"/>
  <c r="E154" i="39"/>
  <c r="C156" i="39"/>
  <c r="D157" i="39"/>
  <c r="C151" i="39"/>
  <c r="D152" i="39"/>
  <c r="E153" i="39"/>
  <c r="C155" i="39"/>
  <c r="D156" i="39"/>
  <c r="E157" i="39"/>
  <c r="D151" i="39"/>
  <c r="E152" i="39"/>
  <c r="C154" i="39"/>
  <c r="D155" i="39"/>
  <c r="E156" i="39"/>
  <c r="E151" i="39"/>
  <c r="C153" i="39"/>
  <c r="D154" i="39"/>
  <c r="E155" i="39"/>
  <c r="C157" i="39"/>
  <c r="C152" i="38"/>
  <c r="D153" i="38"/>
  <c r="E154" i="38"/>
  <c r="C156" i="38"/>
  <c r="D157" i="38"/>
  <c r="C151" i="38"/>
  <c r="D152" i="38"/>
  <c r="E153" i="38"/>
  <c r="C155" i="38"/>
  <c r="D156" i="38"/>
  <c r="E157" i="38"/>
  <c r="D151" i="38"/>
  <c r="C154" i="38"/>
  <c r="E152" i="38"/>
  <c r="D155" i="38"/>
  <c r="E156" i="38"/>
  <c r="E151" i="38"/>
  <c r="C153" i="38"/>
  <c r="D154" i="38"/>
  <c r="E155" i="38"/>
  <c r="C157" i="38"/>
  <c r="C152" i="37"/>
  <c r="D153" i="37"/>
  <c r="E154" i="37"/>
  <c r="C156" i="37"/>
  <c r="D157" i="37"/>
  <c r="C151" i="37"/>
  <c r="D152" i="37"/>
  <c r="E153" i="37"/>
  <c r="C155" i="37"/>
  <c r="D156" i="37"/>
  <c r="E157" i="37"/>
  <c r="E151" i="37"/>
  <c r="C153" i="37"/>
  <c r="D154" i="37"/>
  <c r="E155" i="37"/>
  <c r="C157" i="37"/>
  <c r="D151" i="37"/>
  <c r="E152" i="37"/>
  <c r="C154" i="37"/>
  <c r="D155" i="37"/>
  <c r="E156" i="37"/>
  <c r="C152" i="36"/>
  <c r="D153" i="36"/>
  <c r="E154" i="36"/>
  <c r="C156" i="36"/>
  <c r="D157" i="36"/>
  <c r="C151" i="36"/>
  <c r="D152" i="36"/>
  <c r="E153" i="36"/>
  <c r="C155" i="36"/>
  <c r="D156" i="36"/>
  <c r="E157" i="36"/>
  <c r="D151" i="36"/>
  <c r="E152" i="36"/>
  <c r="C154" i="36"/>
  <c r="D155" i="36"/>
  <c r="E156" i="36"/>
  <c r="E151" i="36"/>
  <c r="C153" i="36"/>
  <c r="D154" i="36"/>
  <c r="E155" i="36"/>
  <c r="C157" i="36"/>
  <c r="C152" i="35"/>
  <c r="D153" i="35"/>
  <c r="E154" i="35"/>
  <c r="C156" i="35"/>
  <c r="D157" i="35"/>
  <c r="C151" i="35"/>
  <c r="D152" i="35"/>
  <c r="E153" i="35"/>
  <c r="C155" i="35"/>
  <c r="D156" i="35"/>
  <c r="E157" i="35"/>
  <c r="E152" i="35"/>
  <c r="D151" i="35"/>
  <c r="C154" i="35"/>
  <c r="D155" i="35"/>
  <c r="E156" i="35"/>
  <c r="E151" i="35"/>
  <c r="C153" i="35"/>
  <c r="D154" i="35"/>
  <c r="E155" i="35"/>
  <c r="C157" i="35"/>
  <c r="C152" i="34"/>
  <c r="D153" i="34"/>
  <c r="E154" i="34"/>
  <c r="C156" i="34"/>
  <c r="D157" i="34"/>
  <c r="D151" i="34"/>
  <c r="E152" i="34"/>
  <c r="C154" i="34"/>
  <c r="D155" i="34"/>
  <c r="E156" i="34"/>
  <c r="C151" i="34"/>
  <c r="D152" i="34"/>
  <c r="E153" i="34"/>
  <c r="C155" i="34"/>
  <c r="D156" i="34"/>
  <c r="E157" i="34"/>
  <c r="E151" i="34"/>
  <c r="C153" i="34"/>
  <c r="D154" i="34"/>
  <c r="E155" i="34"/>
  <c r="C157" i="34"/>
  <c r="C152" i="31"/>
  <c r="D153" i="31"/>
  <c r="E154" i="31"/>
  <c r="C156" i="31"/>
  <c r="D157" i="31"/>
  <c r="C151" i="31"/>
  <c r="D152" i="31"/>
  <c r="E153" i="31"/>
  <c r="C155" i="31"/>
  <c r="D156" i="31"/>
  <c r="E157" i="31"/>
  <c r="D151" i="31"/>
  <c r="E152" i="31"/>
  <c r="C154" i="31"/>
  <c r="D155" i="31"/>
  <c r="E156" i="31"/>
  <c r="E151" i="31"/>
  <c r="C153" i="31"/>
  <c r="D154" i="31"/>
  <c r="E155" i="31"/>
  <c r="C157" i="31"/>
  <c r="F154" i="30"/>
  <c r="F156" i="30"/>
  <c r="F151" i="30"/>
  <c r="F155" i="30"/>
  <c r="F152" i="30"/>
  <c r="F154" i="28"/>
  <c r="F156" i="28"/>
  <c r="F151" i="28"/>
  <c r="F155" i="28"/>
  <c r="F152" i="28"/>
  <c r="F156" i="27"/>
  <c r="F154" i="27"/>
  <c r="F151" i="27"/>
  <c r="F155" i="27"/>
  <c r="F152" i="27"/>
  <c r="F122" i="28"/>
  <c r="F122" i="27"/>
  <c r="C122" i="40"/>
  <c r="D122" i="40"/>
  <c r="E122" i="40"/>
  <c r="C122" i="39"/>
  <c r="D122" i="39"/>
  <c r="E122" i="39"/>
  <c r="E122" i="38"/>
  <c r="C122" i="38"/>
  <c r="D122" i="38"/>
  <c r="D122" i="37"/>
  <c r="E122" i="37"/>
  <c r="C122" i="37"/>
  <c r="C122" i="36"/>
  <c r="D122" i="36"/>
  <c r="E122" i="36"/>
  <c r="C122" i="35"/>
  <c r="D122" i="35"/>
  <c r="E122" i="35"/>
  <c r="E122" i="34"/>
  <c r="C122" i="34"/>
  <c r="D122" i="34"/>
  <c r="D122" i="31"/>
  <c r="E122" i="31"/>
  <c r="C122" i="31"/>
  <c r="F122" i="30"/>
  <c r="F277" i="1"/>
  <c r="F375" i="1"/>
  <c r="F153" i="1"/>
  <c r="E414" i="1"/>
  <c r="F378" i="1"/>
  <c r="F413" i="1"/>
  <c r="C414" i="1"/>
  <c r="F376" i="1"/>
  <c r="F377" i="1"/>
  <c r="F374" i="1"/>
  <c r="F276" i="1"/>
  <c r="F273" i="1"/>
  <c r="F97" i="1"/>
  <c r="F154" i="1"/>
  <c r="F152" i="1"/>
  <c r="F138" i="1"/>
  <c r="F157" i="1"/>
  <c r="F156" i="1"/>
  <c r="F155" i="1"/>
  <c r="F151" i="1"/>
  <c r="F137" i="1"/>
  <c r="F96" i="1"/>
  <c r="F95" i="1"/>
  <c r="F122" i="1"/>
  <c r="F218" i="1"/>
  <c r="F94" i="1"/>
  <c r="F217" i="1"/>
  <c r="E220" i="1"/>
  <c r="F214" i="1"/>
  <c r="D220" i="1"/>
  <c r="F219" i="1"/>
  <c r="F215" i="1"/>
  <c r="F213" i="1"/>
  <c r="C220" i="1"/>
  <c r="F216" i="1"/>
  <c r="F307" i="1"/>
  <c r="F309" i="1"/>
  <c r="F310" i="1"/>
  <c r="F313" i="1"/>
  <c r="F314" i="1"/>
  <c r="F312" i="1"/>
  <c r="F308" i="1"/>
  <c r="E428" i="1"/>
  <c r="D428" i="1"/>
  <c r="C428" i="1"/>
  <c r="E427" i="1"/>
  <c r="D427" i="1"/>
  <c r="C427" i="1"/>
  <c r="E426" i="1"/>
  <c r="D426" i="1"/>
  <c r="C426" i="1"/>
  <c r="E425" i="1"/>
  <c r="D425" i="1"/>
  <c r="C425" i="1"/>
  <c r="E424" i="1"/>
  <c r="D424" i="1"/>
  <c r="C424" i="1"/>
  <c r="E423" i="1"/>
  <c r="D423" i="1"/>
  <c r="C423" i="1"/>
  <c r="E422" i="1"/>
  <c r="D422" i="1"/>
  <c r="C422" i="1"/>
  <c r="E421" i="1"/>
  <c r="D421" i="1"/>
  <c r="C421" i="1"/>
  <c r="E420" i="1"/>
  <c r="D420" i="1"/>
  <c r="C420" i="1"/>
  <c r="E419" i="1"/>
  <c r="D419" i="1"/>
  <c r="C419" i="1"/>
  <c r="E418" i="1"/>
  <c r="D418" i="1"/>
  <c r="C418" i="1"/>
  <c r="E417" i="1"/>
  <c r="D417" i="1"/>
  <c r="C417" i="1"/>
  <c r="BQ349" i="32"/>
  <c r="BK349" i="32"/>
  <c r="BE349" i="32"/>
  <c r="AY349" i="32"/>
  <c r="AS349" i="32"/>
  <c r="AM349" i="32"/>
  <c r="AG349" i="32"/>
  <c r="AA349" i="32"/>
  <c r="U349" i="32"/>
  <c r="O349" i="32"/>
  <c r="I349" i="32"/>
  <c r="C349" i="32"/>
  <c r="BQ291" i="32"/>
  <c r="BK291" i="32"/>
  <c r="BE291" i="32"/>
  <c r="AY291" i="32"/>
  <c r="AS291" i="32"/>
  <c r="AM291" i="32"/>
  <c r="AG291" i="32"/>
  <c r="AA291" i="32"/>
  <c r="U291" i="32"/>
  <c r="O291" i="32"/>
  <c r="I291" i="32"/>
  <c r="C291" i="32"/>
  <c r="BQ233" i="32"/>
  <c r="BK233" i="32"/>
  <c r="BE233" i="32"/>
  <c r="AY233" i="32"/>
  <c r="AS233" i="32"/>
  <c r="AM233" i="32"/>
  <c r="AG233" i="32"/>
  <c r="AA233" i="32"/>
  <c r="U233" i="32"/>
  <c r="O233" i="32"/>
  <c r="I233" i="32"/>
  <c r="C233" i="32"/>
  <c r="BQ175" i="32"/>
  <c r="BK175" i="32"/>
  <c r="BE175" i="32"/>
  <c r="AY175" i="32"/>
  <c r="AS175" i="32"/>
  <c r="AM175" i="32"/>
  <c r="AG175" i="32"/>
  <c r="AA175" i="32"/>
  <c r="U175" i="32"/>
  <c r="O175" i="32"/>
  <c r="I175" i="32"/>
  <c r="C175" i="32"/>
  <c r="BQ117" i="32"/>
  <c r="BK117" i="32"/>
  <c r="BE117" i="32"/>
  <c r="AY117" i="32"/>
  <c r="AS117" i="32"/>
  <c r="AM117" i="32"/>
  <c r="AG117" i="32"/>
  <c r="AA117" i="32"/>
  <c r="U117" i="32"/>
  <c r="O117" i="32"/>
  <c r="I117" i="32"/>
  <c r="C117" i="32"/>
  <c r="BQ59" i="32"/>
  <c r="BK59" i="32"/>
  <c r="BE59" i="32"/>
  <c r="AY59" i="32"/>
  <c r="AS59" i="32"/>
  <c r="AM59" i="32"/>
  <c r="AG59" i="32"/>
  <c r="AA59" i="32"/>
  <c r="U59" i="32"/>
  <c r="O59" i="32"/>
  <c r="I59" i="32"/>
  <c r="C59" i="32"/>
  <c r="CE220" i="4"/>
  <c r="BX220" i="4"/>
  <c r="BQ220" i="4"/>
  <c r="BJ220" i="4"/>
  <c r="BC220" i="4"/>
  <c r="AV220" i="4"/>
  <c r="AO220" i="4"/>
  <c r="AH220" i="4"/>
  <c r="AA220" i="4"/>
  <c r="T220" i="4"/>
  <c r="M220" i="4"/>
  <c r="F220" i="4"/>
  <c r="CE198" i="4"/>
  <c r="BX198" i="4"/>
  <c r="BQ198" i="4"/>
  <c r="BJ198" i="4"/>
  <c r="BC198" i="4"/>
  <c r="AV198" i="4"/>
  <c r="AO198" i="4"/>
  <c r="AH198" i="4"/>
  <c r="AA198" i="4"/>
  <c r="T198" i="4"/>
  <c r="M198" i="4"/>
  <c r="F198" i="4"/>
  <c r="CE176" i="4"/>
  <c r="BX176" i="4"/>
  <c r="BQ176" i="4"/>
  <c r="BJ176" i="4"/>
  <c r="BC176" i="4"/>
  <c r="AV176" i="4"/>
  <c r="AO176" i="4"/>
  <c r="AH176" i="4"/>
  <c r="AA176" i="4"/>
  <c r="T176" i="4"/>
  <c r="M176" i="4"/>
  <c r="F176" i="4"/>
  <c r="CE154" i="4"/>
  <c r="BX154" i="4"/>
  <c r="BQ154" i="4"/>
  <c r="BJ154" i="4"/>
  <c r="BC154" i="4"/>
  <c r="AV154" i="4"/>
  <c r="AO154" i="4"/>
  <c r="AH154" i="4"/>
  <c r="AA154" i="4"/>
  <c r="T154" i="4"/>
  <c r="M154" i="4"/>
  <c r="F154" i="4"/>
  <c r="CE132" i="4"/>
  <c r="BX132" i="4"/>
  <c r="BQ132" i="4"/>
  <c r="BJ132" i="4"/>
  <c r="BC132" i="4"/>
  <c r="AV132" i="4"/>
  <c r="AO132" i="4"/>
  <c r="AH132" i="4"/>
  <c r="AA132" i="4"/>
  <c r="T132" i="4"/>
  <c r="M132" i="4"/>
  <c r="F132" i="4"/>
  <c r="CE110" i="4"/>
  <c r="BX110" i="4"/>
  <c r="BQ110" i="4"/>
  <c r="BJ110" i="4"/>
  <c r="BC110" i="4"/>
  <c r="AV110" i="4"/>
  <c r="AO110" i="4"/>
  <c r="AH110" i="4"/>
  <c r="AA110" i="4"/>
  <c r="T110" i="4"/>
  <c r="M110" i="4"/>
  <c r="F110" i="4"/>
  <c r="CE88" i="4"/>
  <c r="BX88" i="4"/>
  <c r="BQ88" i="4"/>
  <c r="BJ88" i="4"/>
  <c r="BC88" i="4"/>
  <c r="AV88" i="4"/>
  <c r="AO88" i="4"/>
  <c r="AH88" i="4"/>
  <c r="AA88" i="4"/>
  <c r="T88" i="4"/>
  <c r="M88" i="4"/>
  <c r="F88" i="4"/>
  <c r="CE66" i="4"/>
  <c r="BX66" i="4"/>
  <c r="BQ66" i="4"/>
  <c r="BJ66" i="4"/>
  <c r="BC66" i="4"/>
  <c r="AV66" i="4"/>
  <c r="AO66" i="4"/>
  <c r="AH66" i="4"/>
  <c r="AA66" i="4"/>
  <c r="T66" i="4"/>
  <c r="M66" i="4"/>
  <c r="F66" i="4"/>
  <c r="CE44" i="4"/>
  <c r="BX44" i="4"/>
  <c r="BQ44" i="4"/>
  <c r="BJ44" i="4"/>
  <c r="BC44" i="4"/>
  <c r="AV44" i="4"/>
  <c r="AO44" i="4"/>
  <c r="AH44" i="4"/>
  <c r="AA44" i="4"/>
  <c r="T44" i="4"/>
  <c r="M44" i="4"/>
  <c r="F44" i="4"/>
  <c r="CE22" i="4"/>
  <c r="BX22" i="4"/>
  <c r="BQ22" i="4"/>
  <c r="BJ22" i="4"/>
  <c r="BC22" i="4"/>
  <c r="AV22" i="4"/>
  <c r="AO22" i="4"/>
  <c r="AH22" i="4"/>
  <c r="AA22" i="4"/>
  <c r="T22" i="4"/>
  <c r="M22" i="4"/>
  <c r="F22" i="4"/>
  <c r="C191" i="26"/>
  <c r="D380" i="26" l="1"/>
  <c r="F380" i="26" s="1"/>
  <c r="H380" i="26" s="1"/>
  <c r="K380" i="26" s="1"/>
  <c r="F413" i="38"/>
  <c r="F414" i="38" s="1"/>
  <c r="C414" i="38"/>
  <c r="C414" i="36"/>
  <c r="F413" i="36"/>
  <c r="F414" i="36" s="1"/>
  <c r="C414" i="39"/>
  <c r="F413" i="39"/>
  <c r="F414" i="39" s="1"/>
  <c r="C414" i="40"/>
  <c r="F413" i="40"/>
  <c r="F414" i="40" s="1"/>
  <c r="F413" i="37"/>
  <c r="F414" i="37" s="1"/>
  <c r="C414" i="37"/>
  <c r="F413" i="34"/>
  <c r="F414" i="34" s="1"/>
  <c r="C414" i="34"/>
  <c r="F413" i="31"/>
  <c r="F414" i="31" s="1"/>
  <c r="C414" i="31"/>
  <c r="C414" i="35"/>
  <c r="F413" i="35"/>
  <c r="F414" i="35" s="1"/>
  <c r="F313" i="37"/>
  <c r="F273" i="34"/>
  <c r="F260" i="36"/>
  <c r="F464" i="39"/>
  <c r="F464" i="31"/>
  <c r="F310" i="36"/>
  <c r="F465" i="31"/>
  <c r="F232" i="36"/>
  <c r="F464" i="38"/>
  <c r="F375" i="39"/>
  <c r="F375" i="37"/>
  <c r="F464" i="36"/>
  <c r="F465" i="38"/>
  <c r="F377" i="38"/>
  <c r="F375" i="36"/>
  <c r="F376" i="31"/>
  <c r="F312" i="36"/>
  <c r="F309" i="37"/>
  <c r="F375" i="40"/>
  <c r="F464" i="37"/>
  <c r="F464" i="40"/>
  <c r="F157" i="34"/>
  <c r="F153" i="35"/>
  <c r="F233" i="35"/>
  <c r="F313" i="35"/>
  <c r="F232" i="38"/>
  <c r="F314" i="37"/>
  <c r="F314" i="39"/>
  <c r="F311" i="40"/>
  <c r="F377" i="36"/>
  <c r="F462" i="40"/>
  <c r="F463" i="40"/>
  <c r="F465" i="40"/>
  <c r="F465" i="39"/>
  <c r="F462" i="39"/>
  <c r="F463" i="39"/>
  <c r="F311" i="38"/>
  <c r="F157" i="38"/>
  <c r="F277" i="38"/>
  <c r="F309" i="38"/>
  <c r="F313" i="38"/>
  <c r="F462" i="38"/>
  <c r="F463" i="38"/>
  <c r="F465" i="37"/>
  <c r="F462" i="37"/>
  <c r="F463" i="37"/>
  <c r="F462" i="36"/>
  <c r="D347" i="26"/>
  <c r="F347" i="26" s="1"/>
  <c r="H347" i="26" s="1"/>
  <c r="K347" i="26" s="1"/>
  <c r="F465" i="36"/>
  <c r="F463" i="36"/>
  <c r="F309" i="35"/>
  <c r="F465" i="35"/>
  <c r="F464" i="35"/>
  <c r="F463" i="35"/>
  <c r="F462" i="35"/>
  <c r="F465" i="34"/>
  <c r="F464" i="34"/>
  <c r="F462" i="34"/>
  <c r="F463" i="34"/>
  <c r="F462" i="31"/>
  <c r="F311" i="31"/>
  <c r="F463" i="31"/>
  <c r="F377" i="31"/>
  <c r="D287" i="26"/>
  <c r="F287" i="26" s="1"/>
  <c r="H287" i="26" s="1"/>
  <c r="K287" i="26" s="1"/>
  <c r="F374" i="31"/>
  <c r="F307" i="31"/>
  <c r="F375" i="31"/>
  <c r="F377" i="34"/>
  <c r="F277" i="34"/>
  <c r="F376" i="34"/>
  <c r="F374" i="34"/>
  <c r="F375" i="34"/>
  <c r="F375" i="35"/>
  <c r="F377" i="35"/>
  <c r="F376" i="35"/>
  <c r="F374" i="35"/>
  <c r="F376" i="36"/>
  <c r="F374" i="36"/>
  <c r="F376" i="37"/>
  <c r="F377" i="37"/>
  <c r="F374" i="37"/>
  <c r="F375" i="38"/>
  <c r="F376" i="38"/>
  <c r="F374" i="38"/>
  <c r="F376" i="39"/>
  <c r="F377" i="39"/>
  <c r="F310" i="39"/>
  <c r="F374" i="39"/>
  <c r="F377" i="40"/>
  <c r="D348" i="26"/>
  <c r="F348" i="26" s="1"/>
  <c r="H348" i="26" s="1"/>
  <c r="K348" i="26" s="1"/>
  <c r="D345" i="26"/>
  <c r="F345" i="26" s="1"/>
  <c r="H345" i="26" s="1"/>
  <c r="K345" i="26" s="1"/>
  <c r="F376" i="40"/>
  <c r="D346" i="26"/>
  <c r="F346" i="26" s="1"/>
  <c r="H346" i="26" s="1"/>
  <c r="K346" i="26" s="1"/>
  <c r="D290" i="26"/>
  <c r="F290" i="26" s="1"/>
  <c r="H290" i="26" s="1"/>
  <c r="K290" i="26" s="1"/>
  <c r="F374" i="40"/>
  <c r="D288" i="26"/>
  <c r="F288" i="26" s="1"/>
  <c r="H288" i="26" s="1"/>
  <c r="K288" i="26" s="1"/>
  <c r="F308" i="40"/>
  <c r="F313" i="40"/>
  <c r="F314" i="40"/>
  <c r="F312" i="40"/>
  <c r="F310" i="40"/>
  <c r="F309" i="40"/>
  <c r="F307" i="40"/>
  <c r="F308" i="39"/>
  <c r="F313" i="39"/>
  <c r="F311" i="39"/>
  <c r="F312" i="39"/>
  <c r="F309" i="39"/>
  <c r="F307" i="39"/>
  <c r="F314" i="38"/>
  <c r="F312" i="38"/>
  <c r="F307" i="38"/>
  <c r="F310" i="38"/>
  <c r="F308" i="38"/>
  <c r="F312" i="37"/>
  <c r="F307" i="37"/>
  <c r="F310" i="37"/>
  <c r="F311" i="37"/>
  <c r="F308" i="37"/>
  <c r="F309" i="36"/>
  <c r="D286" i="26"/>
  <c r="F286" i="26" s="1"/>
  <c r="H286" i="26" s="1"/>
  <c r="K286" i="26" s="1"/>
  <c r="D292" i="26"/>
  <c r="F292" i="26" s="1"/>
  <c r="H292" i="26" s="1"/>
  <c r="K292" i="26" s="1"/>
  <c r="F311" i="36"/>
  <c r="F313" i="36"/>
  <c r="F314" i="36"/>
  <c r="F153" i="36"/>
  <c r="F274" i="36"/>
  <c r="D291" i="26"/>
  <c r="F291" i="26" s="1"/>
  <c r="H291" i="26" s="1"/>
  <c r="K291" i="26" s="1"/>
  <c r="D285" i="26"/>
  <c r="F285" i="26" s="1"/>
  <c r="H285" i="26" s="1"/>
  <c r="K285" i="26" s="1"/>
  <c r="D289" i="26"/>
  <c r="F289" i="26" s="1"/>
  <c r="H289" i="26" s="1"/>
  <c r="K289" i="26" s="1"/>
  <c r="F307" i="36"/>
  <c r="F308" i="36"/>
  <c r="F312" i="35"/>
  <c r="F307" i="35"/>
  <c r="F274" i="35"/>
  <c r="F310" i="35"/>
  <c r="F311" i="35"/>
  <c r="F314" i="35"/>
  <c r="F308" i="35"/>
  <c r="F309" i="34"/>
  <c r="F307" i="34"/>
  <c r="F312" i="34"/>
  <c r="F313" i="34"/>
  <c r="F310" i="34"/>
  <c r="F314" i="34"/>
  <c r="F311" i="34"/>
  <c r="F308" i="34"/>
  <c r="F312" i="31"/>
  <c r="F313" i="31"/>
  <c r="F314" i="31"/>
  <c r="F310" i="31"/>
  <c r="F309" i="31"/>
  <c r="F308" i="31"/>
  <c r="F275" i="40"/>
  <c r="F284" i="40"/>
  <c r="F273" i="40"/>
  <c r="F153" i="40"/>
  <c r="F274" i="40"/>
  <c r="F276" i="39"/>
  <c r="F273" i="39"/>
  <c r="F277" i="39"/>
  <c r="F284" i="39"/>
  <c r="F153" i="39"/>
  <c r="F284" i="38"/>
  <c r="F153" i="38"/>
  <c r="F276" i="38"/>
  <c r="F273" i="38"/>
  <c r="F284" i="37"/>
  <c r="F284" i="36"/>
  <c r="F157" i="35"/>
  <c r="D255" i="26"/>
  <c r="F255" i="26" s="1"/>
  <c r="H255" i="26" s="1"/>
  <c r="K255" i="26" s="1"/>
  <c r="D264" i="26"/>
  <c r="F264" i="26" s="1"/>
  <c r="H264" i="26" s="1"/>
  <c r="K264" i="26" s="1"/>
  <c r="F284" i="35"/>
  <c r="F153" i="34"/>
  <c r="F275" i="34"/>
  <c r="F284" i="34"/>
  <c r="F284" i="31"/>
  <c r="F277" i="40"/>
  <c r="F276" i="40"/>
  <c r="F274" i="39"/>
  <c r="F275" i="39"/>
  <c r="F274" i="38"/>
  <c r="F275" i="38"/>
  <c r="D258" i="26"/>
  <c r="F258" i="26" s="1"/>
  <c r="H258" i="26" s="1"/>
  <c r="K258" i="26" s="1"/>
  <c r="F275" i="37"/>
  <c r="F277" i="37"/>
  <c r="F274" i="37"/>
  <c r="F276" i="37"/>
  <c r="F273" i="37"/>
  <c r="D257" i="26"/>
  <c r="F257" i="26" s="1"/>
  <c r="H257" i="26" s="1"/>
  <c r="K257" i="26" s="1"/>
  <c r="D254" i="26"/>
  <c r="F254" i="26" s="1"/>
  <c r="H254" i="26" s="1"/>
  <c r="K254" i="26" s="1"/>
  <c r="F273" i="36"/>
  <c r="F277" i="36"/>
  <c r="F275" i="36"/>
  <c r="F276" i="36"/>
  <c r="F273" i="35"/>
  <c r="F277" i="35"/>
  <c r="F275" i="35"/>
  <c r="F276" i="35"/>
  <c r="F274" i="34"/>
  <c r="F276" i="34"/>
  <c r="F157" i="31"/>
  <c r="F277" i="31"/>
  <c r="F274" i="31"/>
  <c r="F275" i="31"/>
  <c r="F276" i="31"/>
  <c r="F273" i="31"/>
  <c r="F157" i="40"/>
  <c r="F232" i="40"/>
  <c r="F260" i="40"/>
  <c r="F259" i="40"/>
  <c r="F260" i="39"/>
  <c r="F259" i="39"/>
  <c r="F259" i="38"/>
  <c r="F243" i="38"/>
  <c r="F260" i="38"/>
  <c r="F154" i="37"/>
  <c r="F260" i="37"/>
  <c r="F259" i="37"/>
  <c r="F243" i="36"/>
  <c r="F259" i="36"/>
  <c r="F260" i="35"/>
  <c r="F259" i="35"/>
  <c r="D241" i="26"/>
  <c r="F241" i="26" s="1"/>
  <c r="H241" i="26" s="1"/>
  <c r="K241" i="26" s="1"/>
  <c r="F259" i="34"/>
  <c r="F260" i="34"/>
  <c r="D242" i="26"/>
  <c r="F242" i="26" s="1"/>
  <c r="H242" i="26" s="1"/>
  <c r="K242" i="26" s="1"/>
  <c r="F259" i="31"/>
  <c r="F153" i="31"/>
  <c r="F260" i="31"/>
  <c r="F220" i="30"/>
  <c r="F243" i="40"/>
  <c r="F243" i="39"/>
  <c r="F243" i="37"/>
  <c r="F243" i="35"/>
  <c r="F220" i="34"/>
  <c r="F232" i="34"/>
  <c r="F243" i="34"/>
  <c r="F243" i="31"/>
  <c r="F224" i="40"/>
  <c r="F232" i="39"/>
  <c r="F224" i="39"/>
  <c r="F224" i="38"/>
  <c r="F232" i="37"/>
  <c r="F224" i="37"/>
  <c r="D210" i="26"/>
  <c r="F210" i="26" s="1"/>
  <c r="H210" i="26" s="1"/>
  <c r="K210" i="26" s="1"/>
  <c r="F224" i="36"/>
  <c r="D217" i="26"/>
  <c r="F217" i="26" s="1"/>
  <c r="H217" i="26" s="1"/>
  <c r="K217" i="26" s="1"/>
  <c r="F224" i="35"/>
  <c r="F232" i="35"/>
  <c r="D143" i="26"/>
  <c r="F143" i="26" s="1"/>
  <c r="H143" i="26" s="1"/>
  <c r="K143" i="26" s="1"/>
  <c r="F232" i="31"/>
  <c r="F224" i="31"/>
  <c r="F220" i="37"/>
  <c r="F220" i="38"/>
  <c r="F220" i="27"/>
  <c r="F220" i="28"/>
  <c r="F220" i="31"/>
  <c r="F220" i="39"/>
  <c r="F220" i="40"/>
  <c r="F220" i="36"/>
  <c r="F220" i="35"/>
  <c r="F153" i="37"/>
  <c r="F224" i="34"/>
  <c r="F156" i="40"/>
  <c r="F154" i="40"/>
  <c r="F151" i="40"/>
  <c r="F155" i="40"/>
  <c r="F152" i="40"/>
  <c r="F157" i="39"/>
  <c r="F156" i="39"/>
  <c r="F154" i="39"/>
  <c r="F151" i="39"/>
  <c r="F155" i="39"/>
  <c r="F152" i="39"/>
  <c r="F156" i="38"/>
  <c r="D146" i="26"/>
  <c r="F146" i="26" s="1"/>
  <c r="H146" i="26" s="1"/>
  <c r="K146" i="26" s="1"/>
  <c r="F151" i="38"/>
  <c r="F154" i="38"/>
  <c r="F155" i="38"/>
  <c r="F152" i="38"/>
  <c r="D144" i="26"/>
  <c r="F144" i="26" s="1"/>
  <c r="H144" i="26" s="1"/>
  <c r="K144" i="26" s="1"/>
  <c r="D142" i="26"/>
  <c r="F142" i="26" s="1"/>
  <c r="H142" i="26" s="1"/>
  <c r="K142" i="26" s="1"/>
  <c r="F157" i="37"/>
  <c r="F156" i="37"/>
  <c r="F151" i="37"/>
  <c r="F155" i="37"/>
  <c r="F152" i="37"/>
  <c r="D141" i="26"/>
  <c r="F141" i="26" s="1"/>
  <c r="H141" i="26" s="1"/>
  <c r="K141" i="26" s="1"/>
  <c r="F156" i="36"/>
  <c r="D145" i="26"/>
  <c r="F145" i="26" s="1"/>
  <c r="H145" i="26" s="1"/>
  <c r="K145" i="26" s="1"/>
  <c r="D147" i="26"/>
  <c r="F147" i="26" s="1"/>
  <c r="H147" i="26" s="1"/>
  <c r="K147" i="26" s="1"/>
  <c r="F154" i="36"/>
  <c r="F151" i="36"/>
  <c r="F157" i="36"/>
  <c r="F155" i="36"/>
  <c r="F152" i="36"/>
  <c r="F156" i="35"/>
  <c r="F154" i="35"/>
  <c r="F151" i="35"/>
  <c r="F155" i="35"/>
  <c r="F152" i="35"/>
  <c r="F154" i="34"/>
  <c r="F156" i="34"/>
  <c r="F151" i="34"/>
  <c r="F155" i="34"/>
  <c r="F152" i="34"/>
  <c r="F156" i="31"/>
  <c r="F154" i="31"/>
  <c r="F151" i="31"/>
  <c r="F155" i="31"/>
  <c r="F152" i="31"/>
  <c r="F122" i="40"/>
  <c r="F122" i="37"/>
  <c r="F122" i="31"/>
  <c r="F122" i="39"/>
  <c r="F122" i="38"/>
  <c r="F122" i="36"/>
  <c r="F122" i="35"/>
  <c r="D114" i="26"/>
  <c r="F114" i="26" s="1"/>
  <c r="H114" i="26" s="1"/>
  <c r="K114" i="26" s="1"/>
  <c r="F122" i="34"/>
  <c r="F414" i="1"/>
  <c r="F220" i="1"/>
  <c r="F417" i="1"/>
  <c r="F421" i="1"/>
  <c r="F423" i="1"/>
  <c r="F427" i="1"/>
  <c r="F420" i="1"/>
  <c r="F424" i="1"/>
  <c r="F428" i="1"/>
  <c r="F419" i="1"/>
  <c r="F425" i="1"/>
  <c r="F418" i="1"/>
  <c r="F422" i="1"/>
  <c r="F426" i="1"/>
  <c r="E476" i="27"/>
  <c r="D476" i="27"/>
  <c r="C476" i="27"/>
  <c r="E476" i="28"/>
  <c r="D476" i="28"/>
  <c r="C476" i="28"/>
  <c r="E476" i="30"/>
  <c r="D476" i="30"/>
  <c r="C476" i="30"/>
  <c r="E476" i="31"/>
  <c r="D476" i="31"/>
  <c r="C476" i="31"/>
  <c r="E476" i="40"/>
  <c r="E477" i="40" s="1"/>
  <c r="D476" i="40"/>
  <c r="D477" i="40" s="1"/>
  <c r="C476" i="40"/>
  <c r="C477" i="40" s="1"/>
  <c r="E470" i="40"/>
  <c r="D470" i="40"/>
  <c r="C470" i="40"/>
  <c r="E469" i="40"/>
  <c r="D469" i="40"/>
  <c r="C469" i="40"/>
  <c r="E468" i="40"/>
  <c r="D468" i="40"/>
  <c r="C468" i="40"/>
  <c r="E467" i="40"/>
  <c r="D467" i="40"/>
  <c r="C467" i="40"/>
  <c r="E466" i="40"/>
  <c r="D466" i="40"/>
  <c r="C466" i="40"/>
  <c r="E461" i="40"/>
  <c r="D461" i="40"/>
  <c r="C461" i="40"/>
  <c r="E460" i="40"/>
  <c r="D460" i="40"/>
  <c r="C460" i="40"/>
  <c r="E459" i="40"/>
  <c r="D459" i="40"/>
  <c r="C459" i="40"/>
  <c r="E458" i="40"/>
  <c r="D458" i="40"/>
  <c r="C458" i="40"/>
  <c r="E457" i="40"/>
  <c r="D457" i="40"/>
  <c r="C457" i="40"/>
  <c r="E451" i="40"/>
  <c r="D451" i="40"/>
  <c r="C451" i="40"/>
  <c r="E450" i="40"/>
  <c r="D450" i="40"/>
  <c r="C450" i="40"/>
  <c r="E449" i="40"/>
  <c r="D449" i="40"/>
  <c r="C449" i="40"/>
  <c r="E448" i="40"/>
  <c r="D448" i="40"/>
  <c r="C448" i="40"/>
  <c r="E447" i="40"/>
  <c r="D447" i="40"/>
  <c r="C447" i="40"/>
  <c r="E446" i="40"/>
  <c r="D446" i="40"/>
  <c r="C446" i="40"/>
  <c r="E445" i="40"/>
  <c r="D445" i="40"/>
  <c r="C445" i="40"/>
  <c r="E444" i="40"/>
  <c r="D444" i="40"/>
  <c r="C444" i="40"/>
  <c r="E443" i="40"/>
  <c r="D443" i="40"/>
  <c r="C443" i="40"/>
  <c r="E442" i="40"/>
  <c r="D442" i="40"/>
  <c r="C442" i="40"/>
  <c r="E441" i="40"/>
  <c r="D441" i="40"/>
  <c r="C441" i="40"/>
  <c r="E440" i="40"/>
  <c r="D440" i="40"/>
  <c r="C440" i="40"/>
  <c r="E439" i="40"/>
  <c r="D439" i="40"/>
  <c r="C439" i="40"/>
  <c r="E438" i="40"/>
  <c r="D438" i="40"/>
  <c r="C438" i="40"/>
  <c r="E437" i="40"/>
  <c r="D437" i="40"/>
  <c r="C437" i="40"/>
  <c r="E436" i="40"/>
  <c r="D436" i="40"/>
  <c r="C436" i="40"/>
  <c r="E435" i="40"/>
  <c r="D435" i="40"/>
  <c r="C435" i="40"/>
  <c r="E434" i="40"/>
  <c r="D434" i="40"/>
  <c r="C434" i="40"/>
  <c r="E433" i="40"/>
  <c r="D433" i="40"/>
  <c r="C433" i="40"/>
  <c r="E432" i="40"/>
  <c r="D432" i="40"/>
  <c r="C432" i="40"/>
  <c r="E428" i="40"/>
  <c r="D428" i="40"/>
  <c r="C428" i="40"/>
  <c r="E427" i="40"/>
  <c r="D427" i="40"/>
  <c r="C427" i="40"/>
  <c r="E426" i="40"/>
  <c r="D426" i="40"/>
  <c r="C426" i="40"/>
  <c r="E425" i="40"/>
  <c r="D425" i="40"/>
  <c r="C425" i="40"/>
  <c r="E424" i="40"/>
  <c r="D424" i="40"/>
  <c r="C424" i="40"/>
  <c r="E423" i="40"/>
  <c r="D423" i="40"/>
  <c r="C423" i="40"/>
  <c r="E422" i="40"/>
  <c r="D422" i="40"/>
  <c r="C422" i="40"/>
  <c r="E421" i="40"/>
  <c r="D421" i="40"/>
  <c r="C421" i="40"/>
  <c r="E420" i="40"/>
  <c r="D420" i="40"/>
  <c r="C420" i="40"/>
  <c r="E419" i="40"/>
  <c r="D419" i="40"/>
  <c r="C419" i="40"/>
  <c r="E418" i="40"/>
  <c r="D418" i="40"/>
  <c r="C418" i="40"/>
  <c r="E417" i="40"/>
  <c r="D417" i="40"/>
  <c r="C417" i="40"/>
  <c r="E409" i="40"/>
  <c r="D409" i="40"/>
  <c r="C409" i="40"/>
  <c r="E408" i="40"/>
  <c r="D408" i="40"/>
  <c r="C408" i="40"/>
  <c r="E407" i="40"/>
  <c r="D407" i="40"/>
  <c r="C407" i="40"/>
  <c r="E406" i="40"/>
  <c r="D406" i="40"/>
  <c r="C406" i="40"/>
  <c r="E405" i="40"/>
  <c r="D405" i="40"/>
  <c r="C405" i="40"/>
  <c r="E401" i="40"/>
  <c r="D401" i="40"/>
  <c r="C401" i="40"/>
  <c r="E400" i="40"/>
  <c r="D400" i="40"/>
  <c r="C400" i="40"/>
  <c r="E399" i="40"/>
  <c r="D399" i="40"/>
  <c r="C399" i="40"/>
  <c r="E398" i="40"/>
  <c r="D398" i="40"/>
  <c r="C398" i="40"/>
  <c r="E397" i="40"/>
  <c r="D397" i="40"/>
  <c r="C397" i="40"/>
  <c r="E396" i="40"/>
  <c r="D396" i="40"/>
  <c r="C396" i="40"/>
  <c r="E395" i="40"/>
  <c r="D395" i="40"/>
  <c r="C395" i="40"/>
  <c r="E394" i="40"/>
  <c r="D394" i="40"/>
  <c r="C394" i="40"/>
  <c r="E393" i="40"/>
  <c r="D393" i="40"/>
  <c r="C393" i="40"/>
  <c r="E392" i="40"/>
  <c r="D392" i="40"/>
  <c r="C392" i="40"/>
  <c r="E388" i="40"/>
  <c r="D388" i="40"/>
  <c r="C388" i="40"/>
  <c r="E387" i="40"/>
  <c r="D387" i="40"/>
  <c r="C387" i="40"/>
  <c r="E386" i="40"/>
  <c r="D386" i="40"/>
  <c r="C386" i="40"/>
  <c r="E385" i="40"/>
  <c r="D385" i="40"/>
  <c r="C385" i="40"/>
  <c r="E384" i="40"/>
  <c r="D384" i="40"/>
  <c r="C384" i="40"/>
  <c r="E383" i="40"/>
  <c r="D383" i="40"/>
  <c r="C383" i="40"/>
  <c r="E379" i="40"/>
  <c r="D379" i="40"/>
  <c r="C379" i="40"/>
  <c r="E378" i="40"/>
  <c r="D378" i="40"/>
  <c r="C378" i="40"/>
  <c r="E373" i="40"/>
  <c r="D373" i="40"/>
  <c r="C373" i="40"/>
  <c r="E369" i="40"/>
  <c r="D369" i="40"/>
  <c r="C369" i="40"/>
  <c r="E368" i="40"/>
  <c r="D368" i="40"/>
  <c r="C368" i="40"/>
  <c r="E367" i="40"/>
  <c r="D367" i="40"/>
  <c r="C367" i="40"/>
  <c r="E366" i="40"/>
  <c r="D366" i="40"/>
  <c r="C366" i="40"/>
  <c r="E365" i="40"/>
  <c r="D365" i="40"/>
  <c r="C365" i="40"/>
  <c r="E361" i="40"/>
  <c r="D361" i="40"/>
  <c r="C361" i="40"/>
  <c r="E360" i="40"/>
  <c r="D360" i="40"/>
  <c r="C360" i="40"/>
  <c r="E359" i="40"/>
  <c r="D359" i="40"/>
  <c r="C359" i="40"/>
  <c r="E358" i="40"/>
  <c r="D358" i="40"/>
  <c r="C358" i="40"/>
  <c r="E357" i="40"/>
  <c r="D357" i="40"/>
  <c r="C357" i="40"/>
  <c r="E353" i="40"/>
  <c r="D353" i="40"/>
  <c r="C353" i="40"/>
  <c r="E352" i="40"/>
  <c r="D352" i="40"/>
  <c r="C352" i="40"/>
  <c r="E351" i="40"/>
  <c r="D351" i="40"/>
  <c r="C351" i="40"/>
  <c r="E350" i="40"/>
  <c r="D350" i="40"/>
  <c r="C350" i="40"/>
  <c r="E349" i="40"/>
  <c r="D349" i="40"/>
  <c r="C349" i="40"/>
  <c r="E348" i="40"/>
  <c r="D348" i="40"/>
  <c r="C348" i="40"/>
  <c r="E344" i="40"/>
  <c r="D344" i="40"/>
  <c r="C344" i="40"/>
  <c r="E343" i="40"/>
  <c r="D343" i="40"/>
  <c r="C343" i="40"/>
  <c r="E342" i="40"/>
  <c r="D342" i="40"/>
  <c r="C342" i="40"/>
  <c r="E341" i="40"/>
  <c r="D341" i="40"/>
  <c r="C341" i="40"/>
  <c r="E340" i="40"/>
  <c r="D340" i="40"/>
  <c r="C340" i="40"/>
  <c r="E339" i="40"/>
  <c r="D339" i="40"/>
  <c r="C339" i="40"/>
  <c r="E338" i="40"/>
  <c r="D338" i="40"/>
  <c r="C338" i="40"/>
  <c r="E337" i="40"/>
  <c r="D337" i="40"/>
  <c r="C337" i="40"/>
  <c r="E336" i="40"/>
  <c r="D336" i="40"/>
  <c r="C336" i="40"/>
  <c r="E335" i="40"/>
  <c r="D335" i="40"/>
  <c r="C335" i="40"/>
  <c r="E334" i="40"/>
  <c r="D334" i="40"/>
  <c r="C334" i="40"/>
  <c r="E330" i="40"/>
  <c r="D330" i="40"/>
  <c r="C330" i="40"/>
  <c r="E329" i="40"/>
  <c r="D329" i="40"/>
  <c r="C329" i="40"/>
  <c r="E328" i="40"/>
  <c r="D328" i="40"/>
  <c r="C328" i="40"/>
  <c r="E327" i="40"/>
  <c r="D327" i="40"/>
  <c r="C327" i="40"/>
  <c r="E326" i="40"/>
  <c r="D326" i="40"/>
  <c r="C326" i="40"/>
  <c r="E322" i="40"/>
  <c r="D322" i="40"/>
  <c r="C322" i="40"/>
  <c r="E321" i="40"/>
  <c r="D321" i="40"/>
  <c r="C321" i="40"/>
  <c r="E320" i="40"/>
  <c r="D320" i="40"/>
  <c r="C320" i="40"/>
  <c r="E319" i="40"/>
  <c r="D319" i="40"/>
  <c r="C319" i="40"/>
  <c r="E315" i="40"/>
  <c r="D315" i="40"/>
  <c r="C315" i="40"/>
  <c r="E306" i="40"/>
  <c r="D306" i="40"/>
  <c r="C306" i="40"/>
  <c r="E302" i="40"/>
  <c r="D302" i="40"/>
  <c r="C302" i="40"/>
  <c r="E301" i="40"/>
  <c r="D301" i="40"/>
  <c r="C301" i="40"/>
  <c r="E300" i="40"/>
  <c r="D300" i="40"/>
  <c r="C300" i="40"/>
  <c r="E299" i="40"/>
  <c r="D299" i="40"/>
  <c r="C299" i="40"/>
  <c r="E298" i="40"/>
  <c r="D298" i="40"/>
  <c r="C298" i="40"/>
  <c r="E297" i="40"/>
  <c r="D297" i="40"/>
  <c r="C297" i="40"/>
  <c r="E296" i="40"/>
  <c r="D296" i="40"/>
  <c r="C296" i="40"/>
  <c r="E295" i="40"/>
  <c r="D295" i="40"/>
  <c r="C295" i="40"/>
  <c r="E294" i="40"/>
  <c r="D294" i="40"/>
  <c r="C294" i="40"/>
  <c r="E293" i="40"/>
  <c r="D293" i="40"/>
  <c r="C293" i="40"/>
  <c r="E292" i="40"/>
  <c r="D292" i="40"/>
  <c r="C292" i="40"/>
  <c r="E291" i="40"/>
  <c r="D291" i="40"/>
  <c r="C291" i="40"/>
  <c r="E287" i="40"/>
  <c r="D287" i="40"/>
  <c r="C287" i="40"/>
  <c r="E286" i="40"/>
  <c r="D286" i="40"/>
  <c r="C286" i="40"/>
  <c r="E285" i="40"/>
  <c r="D285" i="40"/>
  <c r="C285" i="40"/>
  <c r="E283" i="40"/>
  <c r="D283" i="40"/>
  <c r="C283" i="40"/>
  <c r="E279" i="40"/>
  <c r="D279" i="40"/>
  <c r="C279" i="40"/>
  <c r="E278" i="40"/>
  <c r="D278" i="40"/>
  <c r="C278" i="40"/>
  <c r="E272" i="40"/>
  <c r="D272" i="40"/>
  <c r="C272" i="40"/>
  <c r="E268" i="40"/>
  <c r="D268" i="40"/>
  <c r="C268" i="40"/>
  <c r="E267" i="40"/>
  <c r="D267" i="40"/>
  <c r="C267" i="40"/>
  <c r="E266" i="40"/>
  <c r="D266" i="40"/>
  <c r="C266" i="40"/>
  <c r="E265" i="40"/>
  <c r="D265" i="40"/>
  <c r="C265" i="40"/>
  <c r="E264" i="40"/>
  <c r="D264" i="40"/>
  <c r="C264" i="40"/>
  <c r="E263" i="40"/>
  <c r="D263" i="40"/>
  <c r="C263" i="40"/>
  <c r="E262" i="40"/>
  <c r="D262" i="40"/>
  <c r="C262" i="40"/>
  <c r="E261" i="40"/>
  <c r="D261" i="40"/>
  <c r="C261" i="40"/>
  <c r="E258" i="40"/>
  <c r="D258" i="40"/>
  <c r="C258" i="40"/>
  <c r="E254" i="40"/>
  <c r="D254" i="40"/>
  <c r="C254" i="40"/>
  <c r="E253" i="40"/>
  <c r="D253" i="40"/>
  <c r="C253" i="40"/>
  <c r="E252" i="40"/>
  <c r="D252" i="40"/>
  <c r="C252" i="40"/>
  <c r="E251" i="40"/>
  <c r="D251" i="40"/>
  <c r="C251" i="40"/>
  <c r="E250" i="40"/>
  <c r="D250" i="40"/>
  <c r="C250" i="40"/>
  <c r="E249" i="40"/>
  <c r="D249" i="40"/>
  <c r="C249" i="40"/>
  <c r="E245" i="40"/>
  <c r="D245" i="40"/>
  <c r="C245" i="40"/>
  <c r="E244" i="40"/>
  <c r="D244" i="40"/>
  <c r="C244" i="40"/>
  <c r="E242" i="40"/>
  <c r="D242" i="40"/>
  <c r="C242" i="40"/>
  <c r="E241" i="40"/>
  <c r="D241" i="40"/>
  <c r="C241" i="40"/>
  <c r="E240" i="40"/>
  <c r="D240" i="40"/>
  <c r="C240" i="40"/>
  <c r="E239" i="40"/>
  <c r="D239" i="40"/>
  <c r="C239" i="40"/>
  <c r="E238" i="40"/>
  <c r="D238" i="40"/>
  <c r="C238" i="40"/>
  <c r="E234" i="40"/>
  <c r="D234" i="40"/>
  <c r="C234" i="40"/>
  <c r="E233" i="40"/>
  <c r="D233" i="40"/>
  <c r="C233" i="40"/>
  <c r="E231" i="40"/>
  <c r="D231" i="40"/>
  <c r="C231" i="40"/>
  <c r="E227" i="40"/>
  <c r="D227" i="40"/>
  <c r="C227" i="40"/>
  <c r="E226" i="40"/>
  <c r="D226" i="40"/>
  <c r="C226" i="40"/>
  <c r="E225" i="40"/>
  <c r="D225" i="40"/>
  <c r="C225" i="40"/>
  <c r="E223" i="40"/>
  <c r="D223" i="40"/>
  <c r="C223" i="40"/>
  <c r="E209" i="40"/>
  <c r="D209" i="40"/>
  <c r="C209" i="40"/>
  <c r="E208" i="40"/>
  <c r="D208" i="40"/>
  <c r="C208" i="40"/>
  <c r="E207" i="40"/>
  <c r="D207" i="40"/>
  <c r="C207" i="40"/>
  <c r="E206" i="40"/>
  <c r="D206" i="40"/>
  <c r="C206" i="40"/>
  <c r="E205" i="40"/>
  <c r="D205" i="40"/>
  <c r="C205" i="40"/>
  <c r="E204" i="40"/>
  <c r="D204" i="40"/>
  <c r="C204" i="40"/>
  <c r="E203" i="40"/>
  <c r="D203" i="40"/>
  <c r="C203" i="40"/>
  <c r="E199" i="40"/>
  <c r="D199" i="40"/>
  <c r="C199" i="40"/>
  <c r="E198" i="40"/>
  <c r="D198" i="40"/>
  <c r="C198" i="40"/>
  <c r="E197" i="40"/>
  <c r="D197" i="40"/>
  <c r="C197" i="40"/>
  <c r="E196" i="40"/>
  <c r="D196" i="40"/>
  <c r="C196" i="40"/>
  <c r="E195" i="40"/>
  <c r="D195" i="40"/>
  <c r="C195" i="40"/>
  <c r="E194" i="40"/>
  <c r="D194" i="40"/>
  <c r="C194" i="40"/>
  <c r="E193" i="40"/>
  <c r="D193" i="40"/>
  <c r="C193" i="40"/>
  <c r="E192" i="40"/>
  <c r="D192" i="40"/>
  <c r="C192" i="40"/>
  <c r="E191" i="40"/>
  <c r="D191" i="40"/>
  <c r="C191" i="40"/>
  <c r="E190" i="40"/>
  <c r="D190" i="40"/>
  <c r="C190" i="40"/>
  <c r="E189" i="40"/>
  <c r="D189" i="40"/>
  <c r="C189" i="40"/>
  <c r="E188" i="40"/>
  <c r="D188" i="40"/>
  <c r="C188" i="40"/>
  <c r="E187" i="40"/>
  <c r="D187" i="40"/>
  <c r="C187" i="40"/>
  <c r="E186" i="40"/>
  <c r="D186" i="40"/>
  <c r="C186" i="40"/>
  <c r="E185" i="40"/>
  <c r="D185" i="40"/>
  <c r="C185" i="40"/>
  <c r="E184" i="40"/>
  <c r="D184" i="40"/>
  <c r="C184" i="40"/>
  <c r="E183" i="40"/>
  <c r="D183" i="40"/>
  <c r="C183" i="40"/>
  <c r="E182" i="40"/>
  <c r="D182" i="40"/>
  <c r="C182" i="40"/>
  <c r="E181" i="40"/>
  <c r="D181" i="40"/>
  <c r="C181" i="40"/>
  <c r="E180" i="40"/>
  <c r="D180" i="40"/>
  <c r="C180" i="40"/>
  <c r="E179" i="40"/>
  <c r="D179" i="40"/>
  <c r="C179" i="40"/>
  <c r="E178" i="40"/>
  <c r="D178" i="40"/>
  <c r="C178" i="40"/>
  <c r="E177" i="40"/>
  <c r="D177" i="40"/>
  <c r="C177" i="40"/>
  <c r="E176" i="40"/>
  <c r="D176" i="40"/>
  <c r="C176" i="40"/>
  <c r="E175" i="40"/>
  <c r="D175" i="40"/>
  <c r="C175" i="40"/>
  <c r="E174" i="40"/>
  <c r="D174" i="40"/>
  <c r="C174" i="40"/>
  <c r="E173" i="40"/>
  <c r="D173" i="40"/>
  <c r="C173" i="40"/>
  <c r="E172" i="40"/>
  <c r="D172" i="40"/>
  <c r="C172" i="40"/>
  <c r="E171" i="40"/>
  <c r="D171" i="40"/>
  <c r="C171" i="40"/>
  <c r="E170" i="40"/>
  <c r="D170" i="40"/>
  <c r="C170" i="40"/>
  <c r="E169" i="40"/>
  <c r="D169" i="40"/>
  <c r="C169" i="40"/>
  <c r="E165" i="40"/>
  <c r="D165" i="40"/>
  <c r="C165" i="40"/>
  <c r="E164" i="40"/>
  <c r="D164" i="40"/>
  <c r="C164" i="40"/>
  <c r="E163" i="40"/>
  <c r="D163" i="40"/>
  <c r="C163" i="40"/>
  <c r="E162" i="40"/>
  <c r="D162" i="40"/>
  <c r="C162" i="40"/>
  <c r="E161" i="40"/>
  <c r="D161" i="40"/>
  <c r="C161" i="40"/>
  <c r="E160" i="40"/>
  <c r="D160" i="40"/>
  <c r="C160" i="40"/>
  <c r="E159" i="40"/>
  <c r="D159" i="40"/>
  <c r="C159" i="40"/>
  <c r="E158" i="40"/>
  <c r="D158" i="40"/>
  <c r="C158" i="40"/>
  <c r="E150" i="40"/>
  <c r="D150" i="40"/>
  <c r="C150" i="40"/>
  <c r="E146" i="40"/>
  <c r="D146" i="40"/>
  <c r="C146" i="40"/>
  <c r="E145" i="40"/>
  <c r="D145" i="40"/>
  <c r="C145" i="40"/>
  <c r="E144" i="40"/>
  <c r="D144" i="40"/>
  <c r="C144" i="40"/>
  <c r="E143" i="40"/>
  <c r="D143" i="40"/>
  <c r="C143" i="40"/>
  <c r="E142" i="40"/>
  <c r="D142" i="40"/>
  <c r="C142" i="40"/>
  <c r="E141" i="40"/>
  <c r="D141" i="40"/>
  <c r="C141" i="40"/>
  <c r="E140" i="40"/>
  <c r="D140" i="40"/>
  <c r="C140" i="40"/>
  <c r="E139" i="40"/>
  <c r="D139" i="40"/>
  <c r="C139" i="40"/>
  <c r="E136" i="40"/>
  <c r="D136" i="40"/>
  <c r="C136" i="40"/>
  <c r="E135" i="40"/>
  <c r="D135" i="40"/>
  <c r="C135" i="40"/>
  <c r="E134" i="40"/>
  <c r="D134" i="40"/>
  <c r="C134" i="40"/>
  <c r="E133" i="40"/>
  <c r="D133" i="40"/>
  <c r="C133" i="40"/>
  <c r="E132" i="40"/>
  <c r="D132" i="40"/>
  <c r="C132" i="40"/>
  <c r="E128" i="40"/>
  <c r="D128" i="40"/>
  <c r="C128" i="40"/>
  <c r="E127" i="40"/>
  <c r="D127" i="40"/>
  <c r="C127" i="40"/>
  <c r="E126" i="40"/>
  <c r="D126" i="40"/>
  <c r="C126" i="40"/>
  <c r="E125" i="40"/>
  <c r="D125" i="40"/>
  <c r="C125" i="40"/>
  <c r="E124" i="40"/>
  <c r="D124" i="40"/>
  <c r="C124" i="40"/>
  <c r="E123" i="40"/>
  <c r="D123" i="40"/>
  <c r="C123" i="40"/>
  <c r="E121" i="40"/>
  <c r="D121" i="40"/>
  <c r="C121" i="40"/>
  <c r="E117" i="40"/>
  <c r="D117" i="40"/>
  <c r="C117" i="40"/>
  <c r="E116" i="40"/>
  <c r="D116" i="40"/>
  <c r="C116" i="40"/>
  <c r="E115" i="40"/>
  <c r="D115" i="40"/>
  <c r="C115" i="40"/>
  <c r="E114" i="40"/>
  <c r="D114" i="40"/>
  <c r="C114" i="40"/>
  <c r="E113" i="40"/>
  <c r="D113" i="40"/>
  <c r="C113" i="40"/>
  <c r="E112" i="40"/>
  <c r="D112" i="40"/>
  <c r="C112" i="40"/>
  <c r="E111" i="40"/>
  <c r="D111" i="40"/>
  <c r="C111" i="40"/>
  <c r="E110" i="40"/>
  <c r="D110" i="40"/>
  <c r="C110" i="40"/>
  <c r="E109" i="40"/>
  <c r="D109" i="40"/>
  <c r="C109" i="40"/>
  <c r="E108" i="40"/>
  <c r="D108" i="40"/>
  <c r="C108" i="40"/>
  <c r="E107" i="40"/>
  <c r="D107" i="40"/>
  <c r="C107" i="40"/>
  <c r="E103" i="40"/>
  <c r="D103" i="40"/>
  <c r="C103" i="40"/>
  <c r="E102" i="40"/>
  <c r="D102" i="40"/>
  <c r="C102" i="40"/>
  <c r="E101" i="40"/>
  <c r="D101" i="40"/>
  <c r="C101" i="40"/>
  <c r="E100" i="40"/>
  <c r="D100" i="40"/>
  <c r="C100" i="40"/>
  <c r="E99" i="40"/>
  <c r="D99" i="40"/>
  <c r="C99" i="40"/>
  <c r="E98" i="40"/>
  <c r="D98" i="40"/>
  <c r="C98" i="40"/>
  <c r="E95" i="40"/>
  <c r="D95" i="40"/>
  <c r="C95" i="40"/>
  <c r="E93" i="40"/>
  <c r="D93" i="40"/>
  <c r="C93" i="40"/>
  <c r="E92" i="40"/>
  <c r="D92" i="40"/>
  <c r="C92" i="40"/>
  <c r="E91" i="40"/>
  <c r="D91" i="40"/>
  <c r="C91" i="40"/>
  <c r="E87" i="40"/>
  <c r="E88" i="40" s="1"/>
  <c r="D87" i="40"/>
  <c r="D88" i="40" s="1"/>
  <c r="C87" i="40"/>
  <c r="E80" i="40"/>
  <c r="D80" i="40"/>
  <c r="C80" i="40"/>
  <c r="E79" i="40"/>
  <c r="D79" i="40"/>
  <c r="C79" i="40"/>
  <c r="E78" i="40"/>
  <c r="D78" i="40"/>
  <c r="C78" i="40"/>
  <c r="E77" i="40"/>
  <c r="D77" i="40"/>
  <c r="C77" i="40"/>
  <c r="E76" i="40"/>
  <c r="D76" i="40"/>
  <c r="C76" i="40"/>
  <c r="E75" i="40"/>
  <c r="D75" i="40"/>
  <c r="C75" i="40"/>
  <c r="E74" i="40"/>
  <c r="D74" i="40"/>
  <c r="C74" i="40"/>
  <c r="E70" i="40"/>
  <c r="D70" i="40"/>
  <c r="C70" i="40"/>
  <c r="E69" i="40"/>
  <c r="D69" i="40"/>
  <c r="C69" i="40"/>
  <c r="E68" i="40"/>
  <c r="D68" i="40"/>
  <c r="C68" i="40"/>
  <c r="E67" i="40"/>
  <c r="D67" i="40"/>
  <c r="C67" i="40"/>
  <c r="E66" i="40"/>
  <c r="D66" i="40"/>
  <c r="C66" i="40"/>
  <c r="E65" i="40"/>
  <c r="D65" i="40"/>
  <c r="C65" i="40"/>
  <c r="E64" i="40"/>
  <c r="D64" i="40"/>
  <c r="C64" i="40"/>
  <c r="E63" i="40"/>
  <c r="D63" i="40"/>
  <c r="C63" i="40"/>
  <c r="E62" i="40"/>
  <c r="D62" i="40"/>
  <c r="C62" i="40"/>
  <c r="E61" i="40"/>
  <c r="D61" i="40"/>
  <c r="C61" i="40"/>
  <c r="E60" i="40"/>
  <c r="D60" i="40"/>
  <c r="C60" i="40"/>
  <c r="E59" i="40"/>
  <c r="D59" i="40"/>
  <c r="C59" i="40"/>
  <c r="E58" i="40"/>
  <c r="D58" i="40"/>
  <c r="C58" i="40"/>
  <c r="E57" i="40"/>
  <c r="D57" i="40"/>
  <c r="C57" i="40"/>
  <c r="E56" i="40"/>
  <c r="D56" i="40"/>
  <c r="C56" i="40"/>
  <c r="E55" i="40"/>
  <c r="D55" i="40"/>
  <c r="C55" i="40"/>
  <c r="E54" i="40"/>
  <c r="D54" i="40"/>
  <c r="C54" i="40"/>
  <c r="E53" i="40"/>
  <c r="D53" i="40"/>
  <c r="C53" i="40"/>
  <c r="E52" i="40"/>
  <c r="D52" i="40"/>
  <c r="C52" i="40"/>
  <c r="E51" i="40"/>
  <c r="D51" i="40"/>
  <c r="C51" i="40"/>
  <c r="E50" i="40"/>
  <c r="D50" i="40"/>
  <c r="C50" i="40"/>
  <c r="E49" i="40"/>
  <c r="D49" i="40"/>
  <c r="C49" i="40"/>
  <c r="E48" i="40"/>
  <c r="D48" i="40"/>
  <c r="C48" i="40"/>
  <c r="E47" i="40"/>
  <c r="D47" i="40"/>
  <c r="C47" i="40"/>
  <c r="E46" i="40"/>
  <c r="D46" i="40"/>
  <c r="C46" i="40"/>
  <c r="E45" i="40"/>
  <c r="D45" i="40"/>
  <c r="C45" i="40"/>
  <c r="E44" i="40"/>
  <c r="D44" i="40"/>
  <c r="C44" i="40"/>
  <c r="E43" i="40"/>
  <c r="D43" i="40"/>
  <c r="C43" i="40"/>
  <c r="E42" i="40"/>
  <c r="D42" i="40"/>
  <c r="C42" i="40"/>
  <c r="E41" i="40"/>
  <c r="D41" i="40"/>
  <c r="C41" i="40"/>
  <c r="E40" i="40"/>
  <c r="D40" i="40"/>
  <c r="C40" i="40"/>
  <c r="E39" i="40"/>
  <c r="D39" i="40"/>
  <c r="C39" i="40"/>
  <c r="E38" i="40"/>
  <c r="D38" i="40"/>
  <c r="C38" i="40"/>
  <c r="E37" i="40"/>
  <c r="D37" i="40"/>
  <c r="C37" i="40"/>
  <c r="E36" i="40"/>
  <c r="D36" i="40"/>
  <c r="C36" i="40"/>
  <c r="E35" i="40"/>
  <c r="D35" i="40"/>
  <c r="C35" i="40"/>
  <c r="E34" i="40"/>
  <c r="D34" i="40"/>
  <c r="C34" i="40"/>
  <c r="E33" i="40"/>
  <c r="D33" i="40"/>
  <c r="C33" i="40"/>
  <c r="E32" i="40"/>
  <c r="D32" i="40"/>
  <c r="C32" i="40"/>
  <c r="E31" i="40"/>
  <c r="D31" i="40"/>
  <c r="C31" i="40"/>
  <c r="E30" i="40"/>
  <c r="D30" i="40"/>
  <c r="C30" i="40"/>
  <c r="E29" i="40"/>
  <c r="D29" i="40"/>
  <c r="C29" i="40"/>
  <c r="E28" i="40"/>
  <c r="D28" i="40"/>
  <c r="C28" i="40"/>
  <c r="E27" i="40"/>
  <c r="D27" i="40"/>
  <c r="C27" i="40"/>
  <c r="E26" i="40"/>
  <c r="D26" i="40"/>
  <c r="C26" i="40"/>
  <c r="E25" i="40"/>
  <c r="D25" i="40"/>
  <c r="C25" i="40"/>
  <c r="E24" i="40"/>
  <c r="D24" i="40"/>
  <c r="C24" i="40"/>
  <c r="E23" i="40"/>
  <c r="D23" i="40"/>
  <c r="C23" i="40"/>
  <c r="E22" i="40"/>
  <c r="D22" i="40"/>
  <c r="C22" i="40"/>
  <c r="E21" i="40"/>
  <c r="D21" i="40"/>
  <c r="C21" i="40"/>
  <c r="E20" i="40"/>
  <c r="D20" i="40"/>
  <c r="C20" i="40"/>
  <c r="E19" i="40"/>
  <c r="D19" i="40"/>
  <c r="C19" i="40"/>
  <c r="E18" i="40"/>
  <c r="D18" i="40"/>
  <c r="C18" i="40"/>
  <c r="E17" i="40"/>
  <c r="D17" i="40"/>
  <c r="C17" i="40"/>
  <c r="E16" i="40"/>
  <c r="D16" i="40"/>
  <c r="C16" i="40"/>
  <c r="E14" i="40"/>
  <c r="D14" i="40"/>
  <c r="C14" i="40"/>
  <c r="E13" i="40"/>
  <c r="D13" i="40"/>
  <c r="C13" i="40"/>
  <c r="E12" i="40"/>
  <c r="D12" i="40"/>
  <c r="C12" i="40"/>
  <c r="E11" i="40"/>
  <c r="D11" i="40"/>
  <c r="C11" i="40"/>
  <c r="E10" i="40"/>
  <c r="D10" i="40"/>
  <c r="C10" i="40"/>
  <c r="E476" i="39"/>
  <c r="E477" i="39" s="1"/>
  <c r="D476" i="39"/>
  <c r="D477" i="39" s="1"/>
  <c r="C476" i="39"/>
  <c r="E470" i="39"/>
  <c r="D470" i="39"/>
  <c r="C470" i="39"/>
  <c r="E469" i="39"/>
  <c r="D469" i="39"/>
  <c r="C469" i="39"/>
  <c r="E468" i="39"/>
  <c r="D468" i="39"/>
  <c r="C468" i="39"/>
  <c r="E467" i="39"/>
  <c r="D467" i="39"/>
  <c r="C467" i="39"/>
  <c r="E466" i="39"/>
  <c r="D466" i="39"/>
  <c r="C466" i="39"/>
  <c r="E461" i="39"/>
  <c r="D461" i="39"/>
  <c r="C461" i="39"/>
  <c r="E460" i="39"/>
  <c r="D460" i="39"/>
  <c r="C460" i="39"/>
  <c r="E459" i="39"/>
  <c r="D459" i="39"/>
  <c r="C459" i="39"/>
  <c r="E458" i="39"/>
  <c r="D458" i="39"/>
  <c r="C458" i="39"/>
  <c r="E457" i="39"/>
  <c r="D457" i="39"/>
  <c r="C457" i="39"/>
  <c r="E451" i="39"/>
  <c r="D451" i="39"/>
  <c r="C451" i="39"/>
  <c r="E450" i="39"/>
  <c r="D450" i="39"/>
  <c r="C450" i="39"/>
  <c r="E449" i="39"/>
  <c r="D449" i="39"/>
  <c r="C449" i="39"/>
  <c r="E448" i="39"/>
  <c r="D448" i="39"/>
  <c r="C448" i="39"/>
  <c r="E447" i="39"/>
  <c r="D447" i="39"/>
  <c r="C447" i="39"/>
  <c r="E446" i="39"/>
  <c r="D446" i="39"/>
  <c r="C446" i="39"/>
  <c r="E445" i="39"/>
  <c r="D445" i="39"/>
  <c r="C445" i="39"/>
  <c r="E444" i="39"/>
  <c r="D444" i="39"/>
  <c r="C444" i="39"/>
  <c r="E443" i="39"/>
  <c r="D443" i="39"/>
  <c r="C443" i="39"/>
  <c r="E442" i="39"/>
  <c r="D442" i="39"/>
  <c r="C442" i="39"/>
  <c r="E441" i="39"/>
  <c r="D441" i="39"/>
  <c r="C441" i="39"/>
  <c r="E440" i="39"/>
  <c r="D440" i="39"/>
  <c r="C440" i="39"/>
  <c r="E439" i="39"/>
  <c r="D439" i="39"/>
  <c r="C439" i="39"/>
  <c r="E438" i="39"/>
  <c r="D438" i="39"/>
  <c r="C438" i="39"/>
  <c r="E437" i="39"/>
  <c r="D437" i="39"/>
  <c r="C437" i="39"/>
  <c r="E436" i="39"/>
  <c r="D436" i="39"/>
  <c r="C436" i="39"/>
  <c r="E435" i="39"/>
  <c r="D435" i="39"/>
  <c r="C435" i="39"/>
  <c r="E434" i="39"/>
  <c r="D434" i="39"/>
  <c r="C434" i="39"/>
  <c r="E433" i="39"/>
  <c r="D433" i="39"/>
  <c r="C433" i="39"/>
  <c r="E432" i="39"/>
  <c r="D432" i="39"/>
  <c r="C432" i="39"/>
  <c r="E428" i="39"/>
  <c r="D428" i="39"/>
  <c r="C428" i="39"/>
  <c r="E427" i="39"/>
  <c r="D427" i="39"/>
  <c r="C427" i="39"/>
  <c r="E426" i="39"/>
  <c r="D426" i="39"/>
  <c r="C426" i="39"/>
  <c r="E425" i="39"/>
  <c r="D425" i="39"/>
  <c r="C425" i="39"/>
  <c r="E424" i="39"/>
  <c r="D424" i="39"/>
  <c r="C424" i="39"/>
  <c r="E423" i="39"/>
  <c r="D423" i="39"/>
  <c r="C423" i="39"/>
  <c r="E422" i="39"/>
  <c r="D422" i="39"/>
  <c r="C422" i="39"/>
  <c r="E421" i="39"/>
  <c r="D421" i="39"/>
  <c r="C421" i="39"/>
  <c r="E420" i="39"/>
  <c r="D420" i="39"/>
  <c r="C420" i="39"/>
  <c r="E419" i="39"/>
  <c r="D419" i="39"/>
  <c r="C419" i="39"/>
  <c r="E418" i="39"/>
  <c r="D418" i="39"/>
  <c r="C418" i="39"/>
  <c r="E417" i="39"/>
  <c r="D417" i="39"/>
  <c r="C417" i="39"/>
  <c r="E409" i="39"/>
  <c r="D409" i="39"/>
  <c r="C409" i="39"/>
  <c r="E408" i="39"/>
  <c r="D408" i="39"/>
  <c r="C408" i="39"/>
  <c r="E407" i="39"/>
  <c r="D407" i="39"/>
  <c r="C407" i="39"/>
  <c r="E406" i="39"/>
  <c r="D406" i="39"/>
  <c r="C406" i="39"/>
  <c r="E405" i="39"/>
  <c r="D405" i="39"/>
  <c r="C405" i="39"/>
  <c r="E401" i="39"/>
  <c r="D401" i="39"/>
  <c r="C401" i="39"/>
  <c r="E400" i="39"/>
  <c r="D400" i="39"/>
  <c r="C400" i="39"/>
  <c r="E399" i="39"/>
  <c r="D399" i="39"/>
  <c r="C399" i="39"/>
  <c r="E398" i="39"/>
  <c r="D398" i="39"/>
  <c r="C398" i="39"/>
  <c r="E397" i="39"/>
  <c r="D397" i="39"/>
  <c r="C397" i="39"/>
  <c r="E396" i="39"/>
  <c r="D396" i="39"/>
  <c r="C396" i="39"/>
  <c r="E395" i="39"/>
  <c r="D395" i="39"/>
  <c r="C395" i="39"/>
  <c r="E394" i="39"/>
  <c r="D394" i="39"/>
  <c r="C394" i="39"/>
  <c r="E393" i="39"/>
  <c r="D393" i="39"/>
  <c r="C393" i="39"/>
  <c r="E392" i="39"/>
  <c r="D392" i="39"/>
  <c r="C392" i="39"/>
  <c r="E388" i="39"/>
  <c r="D388" i="39"/>
  <c r="C388" i="39"/>
  <c r="E387" i="39"/>
  <c r="D387" i="39"/>
  <c r="C387" i="39"/>
  <c r="E386" i="39"/>
  <c r="D386" i="39"/>
  <c r="C386" i="39"/>
  <c r="E385" i="39"/>
  <c r="D385" i="39"/>
  <c r="C385" i="39"/>
  <c r="E384" i="39"/>
  <c r="D384" i="39"/>
  <c r="C384" i="39"/>
  <c r="E383" i="39"/>
  <c r="D383" i="39"/>
  <c r="C383" i="39"/>
  <c r="E379" i="39"/>
  <c r="D379" i="39"/>
  <c r="C379" i="39"/>
  <c r="E378" i="39"/>
  <c r="D378" i="39"/>
  <c r="C378" i="39"/>
  <c r="E373" i="39"/>
  <c r="D373" i="39"/>
  <c r="C373" i="39"/>
  <c r="E369" i="39"/>
  <c r="D369" i="39"/>
  <c r="C369" i="39"/>
  <c r="E368" i="39"/>
  <c r="D368" i="39"/>
  <c r="C368" i="39"/>
  <c r="E367" i="39"/>
  <c r="D367" i="39"/>
  <c r="C367" i="39"/>
  <c r="E366" i="39"/>
  <c r="D366" i="39"/>
  <c r="C366" i="39"/>
  <c r="E365" i="39"/>
  <c r="D365" i="39"/>
  <c r="C365" i="39"/>
  <c r="E361" i="39"/>
  <c r="D361" i="39"/>
  <c r="C361" i="39"/>
  <c r="E360" i="39"/>
  <c r="D360" i="39"/>
  <c r="C360" i="39"/>
  <c r="E359" i="39"/>
  <c r="D359" i="39"/>
  <c r="C359" i="39"/>
  <c r="E358" i="39"/>
  <c r="D358" i="39"/>
  <c r="C358" i="39"/>
  <c r="E357" i="39"/>
  <c r="D357" i="39"/>
  <c r="C357" i="39"/>
  <c r="E353" i="39"/>
  <c r="D353" i="39"/>
  <c r="C353" i="39"/>
  <c r="E352" i="39"/>
  <c r="D352" i="39"/>
  <c r="C352" i="39"/>
  <c r="E351" i="39"/>
  <c r="D351" i="39"/>
  <c r="C351" i="39"/>
  <c r="E350" i="39"/>
  <c r="D350" i="39"/>
  <c r="C350" i="39"/>
  <c r="E349" i="39"/>
  <c r="D349" i="39"/>
  <c r="C349" i="39"/>
  <c r="E348" i="39"/>
  <c r="D348" i="39"/>
  <c r="C348" i="39"/>
  <c r="E344" i="39"/>
  <c r="D344" i="39"/>
  <c r="C344" i="39"/>
  <c r="E343" i="39"/>
  <c r="D343" i="39"/>
  <c r="C343" i="39"/>
  <c r="E342" i="39"/>
  <c r="D342" i="39"/>
  <c r="C342" i="39"/>
  <c r="E341" i="39"/>
  <c r="D341" i="39"/>
  <c r="C341" i="39"/>
  <c r="E340" i="39"/>
  <c r="D340" i="39"/>
  <c r="C340" i="39"/>
  <c r="E339" i="39"/>
  <c r="D339" i="39"/>
  <c r="C339" i="39"/>
  <c r="E338" i="39"/>
  <c r="D338" i="39"/>
  <c r="C338" i="39"/>
  <c r="E337" i="39"/>
  <c r="D337" i="39"/>
  <c r="C337" i="39"/>
  <c r="E336" i="39"/>
  <c r="D336" i="39"/>
  <c r="C336" i="39"/>
  <c r="E335" i="39"/>
  <c r="D335" i="39"/>
  <c r="C335" i="39"/>
  <c r="E334" i="39"/>
  <c r="D334" i="39"/>
  <c r="C334" i="39"/>
  <c r="E330" i="39"/>
  <c r="D330" i="39"/>
  <c r="C330" i="39"/>
  <c r="E329" i="39"/>
  <c r="D329" i="39"/>
  <c r="C329" i="39"/>
  <c r="E328" i="39"/>
  <c r="D328" i="39"/>
  <c r="C328" i="39"/>
  <c r="E327" i="39"/>
  <c r="D327" i="39"/>
  <c r="C327" i="39"/>
  <c r="E326" i="39"/>
  <c r="D326" i="39"/>
  <c r="C326" i="39"/>
  <c r="E322" i="39"/>
  <c r="D322" i="39"/>
  <c r="C322" i="39"/>
  <c r="E321" i="39"/>
  <c r="D321" i="39"/>
  <c r="C321" i="39"/>
  <c r="E320" i="39"/>
  <c r="D320" i="39"/>
  <c r="C320" i="39"/>
  <c r="E319" i="39"/>
  <c r="D319" i="39"/>
  <c r="C319" i="39"/>
  <c r="E315" i="39"/>
  <c r="D315" i="39"/>
  <c r="C315" i="39"/>
  <c r="E306" i="39"/>
  <c r="D306" i="39"/>
  <c r="C306" i="39"/>
  <c r="E302" i="39"/>
  <c r="D302" i="39"/>
  <c r="C302" i="39"/>
  <c r="E301" i="39"/>
  <c r="D301" i="39"/>
  <c r="C301" i="39"/>
  <c r="E300" i="39"/>
  <c r="D300" i="39"/>
  <c r="C300" i="39"/>
  <c r="E299" i="39"/>
  <c r="D299" i="39"/>
  <c r="C299" i="39"/>
  <c r="E298" i="39"/>
  <c r="D298" i="39"/>
  <c r="C298" i="39"/>
  <c r="E297" i="39"/>
  <c r="D297" i="39"/>
  <c r="C297" i="39"/>
  <c r="E296" i="39"/>
  <c r="D296" i="39"/>
  <c r="C296" i="39"/>
  <c r="E295" i="39"/>
  <c r="D295" i="39"/>
  <c r="C295" i="39"/>
  <c r="E294" i="39"/>
  <c r="D294" i="39"/>
  <c r="C294" i="39"/>
  <c r="E293" i="39"/>
  <c r="D293" i="39"/>
  <c r="C293" i="39"/>
  <c r="E292" i="39"/>
  <c r="D292" i="39"/>
  <c r="C292" i="39"/>
  <c r="E291" i="39"/>
  <c r="D291" i="39"/>
  <c r="C291" i="39"/>
  <c r="E287" i="39"/>
  <c r="D287" i="39"/>
  <c r="C287" i="39"/>
  <c r="E286" i="39"/>
  <c r="D286" i="39"/>
  <c r="C286" i="39"/>
  <c r="E285" i="39"/>
  <c r="D285" i="39"/>
  <c r="C285" i="39"/>
  <c r="E283" i="39"/>
  <c r="D283" i="39"/>
  <c r="C283" i="39"/>
  <c r="E279" i="39"/>
  <c r="D279" i="39"/>
  <c r="C279" i="39"/>
  <c r="E278" i="39"/>
  <c r="D278" i="39"/>
  <c r="C278" i="39"/>
  <c r="E272" i="39"/>
  <c r="D272" i="39"/>
  <c r="C272" i="39"/>
  <c r="E268" i="39"/>
  <c r="D268" i="39"/>
  <c r="C268" i="39"/>
  <c r="E267" i="39"/>
  <c r="D267" i="39"/>
  <c r="C267" i="39"/>
  <c r="E266" i="39"/>
  <c r="D266" i="39"/>
  <c r="C266" i="39"/>
  <c r="E265" i="39"/>
  <c r="D265" i="39"/>
  <c r="C265" i="39"/>
  <c r="E264" i="39"/>
  <c r="D264" i="39"/>
  <c r="C264" i="39"/>
  <c r="E263" i="39"/>
  <c r="D263" i="39"/>
  <c r="C263" i="39"/>
  <c r="E262" i="39"/>
  <c r="D262" i="39"/>
  <c r="C262" i="39"/>
  <c r="E261" i="39"/>
  <c r="D261" i="39"/>
  <c r="C261" i="39"/>
  <c r="E258" i="39"/>
  <c r="D258" i="39"/>
  <c r="C258" i="39"/>
  <c r="E254" i="39"/>
  <c r="D254" i="39"/>
  <c r="C254" i="39"/>
  <c r="E253" i="39"/>
  <c r="D253" i="39"/>
  <c r="C253" i="39"/>
  <c r="E252" i="39"/>
  <c r="D252" i="39"/>
  <c r="C252" i="39"/>
  <c r="E251" i="39"/>
  <c r="D251" i="39"/>
  <c r="C251" i="39"/>
  <c r="E250" i="39"/>
  <c r="D250" i="39"/>
  <c r="C250" i="39"/>
  <c r="E249" i="39"/>
  <c r="D249" i="39"/>
  <c r="C249" i="39"/>
  <c r="E245" i="39"/>
  <c r="D245" i="39"/>
  <c r="C245" i="39"/>
  <c r="E244" i="39"/>
  <c r="D244" i="39"/>
  <c r="C244" i="39"/>
  <c r="E242" i="39"/>
  <c r="D242" i="39"/>
  <c r="C242" i="39"/>
  <c r="E241" i="39"/>
  <c r="D241" i="39"/>
  <c r="C241" i="39"/>
  <c r="E240" i="39"/>
  <c r="D240" i="39"/>
  <c r="C240" i="39"/>
  <c r="E239" i="39"/>
  <c r="D239" i="39"/>
  <c r="C239" i="39"/>
  <c r="E238" i="39"/>
  <c r="D238" i="39"/>
  <c r="C238" i="39"/>
  <c r="E234" i="39"/>
  <c r="D234" i="39"/>
  <c r="C234" i="39"/>
  <c r="E233" i="39"/>
  <c r="D233" i="39"/>
  <c r="C233" i="39"/>
  <c r="E231" i="39"/>
  <c r="D231" i="39"/>
  <c r="C231" i="39"/>
  <c r="E227" i="39"/>
  <c r="D227" i="39"/>
  <c r="C227" i="39"/>
  <c r="E226" i="39"/>
  <c r="D226" i="39"/>
  <c r="C226" i="39"/>
  <c r="E225" i="39"/>
  <c r="D225" i="39"/>
  <c r="C225" i="39"/>
  <c r="E223" i="39"/>
  <c r="D223" i="39"/>
  <c r="C223" i="39"/>
  <c r="E209" i="39"/>
  <c r="D209" i="39"/>
  <c r="C209" i="39"/>
  <c r="E208" i="39"/>
  <c r="D208" i="39"/>
  <c r="C208" i="39"/>
  <c r="E207" i="39"/>
  <c r="D207" i="39"/>
  <c r="C207" i="39"/>
  <c r="E206" i="39"/>
  <c r="D206" i="39"/>
  <c r="C206" i="39"/>
  <c r="E205" i="39"/>
  <c r="D205" i="39"/>
  <c r="C205" i="39"/>
  <c r="E204" i="39"/>
  <c r="D204" i="39"/>
  <c r="C204" i="39"/>
  <c r="E203" i="39"/>
  <c r="D203" i="39"/>
  <c r="C203" i="39"/>
  <c r="E199" i="39"/>
  <c r="D199" i="39"/>
  <c r="C199" i="39"/>
  <c r="E198" i="39"/>
  <c r="D198" i="39"/>
  <c r="C198" i="39"/>
  <c r="E197" i="39"/>
  <c r="D197" i="39"/>
  <c r="C197" i="39"/>
  <c r="E196" i="39"/>
  <c r="D196" i="39"/>
  <c r="C196" i="39"/>
  <c r="E195" i="39"/>
  <c r="D195" i="39"/>
  <c r="C195" i="39"/>
  <c r="E194" i="39"/>
  <c r="D194" i="39"/>
  <c r="C194" i="39"/>
  <c r="E193" i="39"/>
  <c r="D193" i="39"/>
  <c r="C193" i="39"/>
  <c r="E192" i="39"/>
  <c r="D192" i="39"/>
  <c r="C192" i="39"/>
  <c r="E191" i="39"/>
  <c r="D191" i="39"/>
  <c r="C191" i="39"/>
  <c r="E190" i="39"/>
  <c r="D190" i="39"/>
  <c r="C190" i="39"/>
  <c r="E189" i="39"/>
  <c r="D189" i="39"/>
  <c r="C189" i="39"/>
  <c r="E188" i="39"/>
  <c r="D188" i="39"/>
  <c r="C188" i="39"/>
  <c r="E187" i="39"/>
  <c r="D187" i="39"/>
  <c r="C187" i="39"/>
  <c r="E186" i="39"/>
  <c r="D186" i="39"/>
  <c r="C186" i="39"/>
  <c r="E185" i="39"/>
  <c r="D185" i="39"/>
  <c r="C185" i="39"/>
  <c r="E184" i="39"/>
  <c r="D184" i="39"/>
  <c r="C184" i="39"/>
  <c r="E183" i="39"/>
  <c r="D183" i="39"/>
  <c r="C183" i="39"/>
  <c r="E182" i="39"/>
  <c r="D182" i="39"/>
  <c r="C182" i="39"/>
  <c r="E181" i="39"/>
  <c r="D181" i="39"/>
  <c r="C181" i="39"/>
  <c r="E180" i="39"/>
  <c r="D180" i="39"/>
  <c r="C180" i="39"/>
  <c r="E179" i="39"/>
  <c r="D179" i="39"/>
  <c r="C179" i="39"/>
  <c r="E178" i="39"/>
  <c r="D178" i="39"/>
  <c r="C178" i="39"/>
  <c r="E177" i="39"/>
  <c r="D177" i="39"/>
  <c r="C177" i="39"/>
  <c r="E176" i="39"/>
  <c r="D176" i="39"/>
  <c r="C176" i="39"/>
  <c r="E175" i="39"/>
  <c r="D175" i="39"/>
  <c r="C175" i="39"/>
  <c r="E174" i="39"/>
  <c r="D174" i="39"/>
  <c r="C174" i="39"/>
  <c r="E173" i="39"/>
  <c r="D173" i="39"/>
  <c r="C173" i="39"/>
  <c r="E172" i="39"/>
  <c r="D172" i="39"/>
  <c r="C172" i="39"/>
  <c r="E171" i="39"/>
  <c r="D171" i="39"/>
  <c r="C171" i="39"/>
  <c r="E170" i="39"/>
  <c r="D170" i="39"/>
  <c r="C170" i="39"/>
  <c r="E169" i="39"/>
  <c r="D169" i="39"/>
  <c r="C169" i="39"/>
  <c r="E165" i="39"/>
  <c r="D165" i="39"/>
  <c r="C165" i="39"/>
  <c r="E164" i="39"/>
  <c r="D164" i="39"/>
  <c r="C164" i="39"/>
  <c r="E163" i="39"/>
  <c r="D163" i="39"/>
  <c r="C163" i="39"/>
  <c r="E162" i="39"/>
  <c r="D162" i="39"/>
  <c r="C162" i="39"/>
  <c r="E161" i="39"/>
  <c r="D161" i="39"/>
  <c r="C161" i="39"/>
  <c r="E160" i="39"/>
  <c r="D160" i="39"/>
  <c r="C160" i="39"/>
  <c r="E159" i="39"/>
  <c r="D159" i="39"/>
  <c r="C159" i="39"/>
  <c r="E158" i="39"/>
  <c r="D158" i="39"/>
  <c r="C158" i="39"/>
  <c r="E150" i="39"/>
  <c r="D150" i="39"/>
  <c r="C150" i="39"/>
  <c r="E146" i="39"/>
  <c r="D146" i="39"/>
  <c r="C146" i="39"/>
  <c r="E145" i="39"/>
  <c r="D145" i="39"/>
  <c r="C145" i="39"/>
  <c r="E144" i="39"/>
  <c r="D144" i="39"/>
  <c r="C144" i="39"/>
  <c r="E143" i="39"/>
  <c r="D143" i="39"/>
  <c r="C143" i="39"/>
  <c r="E142" i="39"/>
  <c r="D142" i="39"/>
  <c r="C142" i="39"/>
  <c r="E141" i="39"/>
  <c r="D141" i="39"/>
  <c r="C141" i="39"/>
  <c r="E140" i="39"/>
  <c r="D140" i="39"/>
  <c r="C140" i="39"/>
  <c r="E139" i="39"/>
  <c r="D139" i="39"/>
  <c r="C139" i="39"/>
  <c r="E136" i="39"/>
  <c r="D136" i="39"/>
  <c r="C136" i="39"/>
  <c r="E135" i="39"/>
  <c r="D135" i="39"/>
  <c r="C135" i="39"/>
  <c r="E134" i="39"/>
  <c r="D134" i="39"/>
  <c r="C134" i="39"/>
  <c r="E133" i="39"/>
  <c r="D133" i="39"/>
  <c r="C133" i="39"/>
  <c r="E132" i="39"/>
  <c r="D132" i="39"/>
  <c r="C132" i="39"/>
  <c r="E128" i="39"/>
  <c r="D128" i="39"/>
  <c r="C128" i="39"/>
  <c r="E127" i="39"/>
  <c r="D127" i="39"/>
  <c r="C127" i="39"/>
  <c r="E126" i="39"/>
  <c r="D126" i="39"/>
  <c r="C126" i="39"/>
  <c r="E125" i="39"/>
  <c r="D125" i="39"/>
  <c r="C125" i="39"/>
  <c r="E124" i="39"/>
  <c r="D124" i="39"/>
  <c r="C124" i="39"/>
  <c r="E123" i="39"/>
  <c r="D123" i="39"/>
  <c r="C123" i="39"/>
  <c r="E121" i="39"/>
  <c r="D121" i="39"/>
  <c r="C121" i="39"/>
  <c r="E117" i="39"/>
  <c r="D117" i="39"/>
  <c r="C117" i="39"/>
  <c r="E116" i="39"/>
  <c r="D116" i="39"/>
  <c r="C116" i="39"/>
  <c r="E115" i="39"/>
  <c r="D115" i="39"/>
  <c r="C115" i="39"/>
  <c r="E114" i="39"/>
  <c r="D114" i="39"/>
  <c r="C114" i="39"/>
  <c r="E113" i="39"/>
  <c r="D113" i="39"/>
  <c r="C113" i="39"/>
  <c r="E112" i="39"/>
  <c r="D112" i="39"/>
  <c r="C112" i="39"/>
  <c r="E111" i="39"/>
  <c r="D111" i="39"/>
  <c r="C111" i="39"/>
  <c r="E110" i="39"/>
  <c r="D110" i="39"/>
  <c r="C110" i="39"/>
  <c r="E109" i="39"/>
  <c r="D109" i="39"/>
  <c r="C109" i="39"/>
  <c r="E108" i="39"/>
  <c r="D108" i="39"/>
  <c r="C108" i="39"/>
  <c r="E107" i="39"/>
  <c r="D107" i="39"/>
  <c r="C107" i="39"/>
  <c r="E103" i="39"/>
  <c r="D103" i="39"/>
  <c r="C103" i="39"/>
  <c r="E102" i="39"/>
  <c r="D102" i="39"/>
  <c r="C102" i="39"/>
  <c r="E101" i="39"/>
  <c r="D101" i="39"/>
  <c r="C101" i="39"/>
  <c r="E100" i="39"/>
  <c r="D100" i="39"/>
  <c r="C100" i="39"/>
  <c r="E99" i="39"/>
  <c r="D99" i="39"/>
  <c r="C99" i="39"/>
  <c r="E98" i="39"/>
  <c r="D98" i="39"/>
  <c r="C98" i="39"/>
  <c r="E95" i="39"/>
  <c r="D95" i="39"/>
  <c r="C95" i="39"/>
  <c r="E93" i="39"/>
  <c r="D93" i="39"/>
  <c r="C93" i="39"/>
  <c r="E92" i="39"/>
  <c r="D92" i="39"/>
  <c r="C92" i="39"/>
  <c r="E91" i="39"/>
  <c r="D91" i="39"/>
  <c r="C91" i="39"/>
  <c r="E87" i="39"/>
  <c r="E88" i="39" s="1"/>
  <c r="D87" i="39"/>
  <c r="D88" i="39" s="1"/>
  <c r="C87" i="39"/>
  <c r="C88" i="39" s="1"/>
  <c r="E80" i="39"/>
  <c r="D80" i="39"/>
  <c r="C80" i="39"/>
  <c r="E79" i="39"/>
  <c r="D79" i="39"/>
  <c r="C79" i="39"/>
  <c r="E78" i="39"/>
  <c r="D78" i="39"/>
  <c r="C78" i="39"/>
  <c r="E77" i="39"/>
  <c r="D77" i="39"/>
  <c r="C77" i="39"/>
  <c r="E76" i="39"/>
  <c r="D76" i="39"/>
  <c r="C76" i="39"/>
  <c r="E75" i="39"/>
  <c r="D75" i="39"/>
  <c r="C75" i="39"/>
  <c r="E74" i="39"/>
  <c r="D74" i="39"/>
  <c r="C74" i="39"/>
  <c r="E70" i="39"/>
  <c r="D70" i="39"/>
  <c r="C70" i="39"/>
  <c r="E69" i="39"/>
  <c r="D69" i="39"/>
  <c r="C69" i="39"/>
  <c r="E68" i="39"/>
  <c r="D68" i="39"/>
  <c r="C68" i="39"/>
  <c r="E67" i="39"/>
  <c r="D67" i="39"/>
  <c r="C67" i="39"/>
  <c r="E66" i="39"/>
  <c r="D66" i="39"/>
  <c r="C66" i="39"/>
  <c r="E65" i="39"/>
  <c r="D65" i="39"/>
  <c r="C65" i="39"/>
  <c r="E64" i="39"/>
  <c r="D64" i="39"/>
  <c r="C64" i="39"/>
  <c r="E63" i="39"/>
  <c r="D63" i="39"/>
  <c r="C63" i="39"/>
  <c r="E62" i="39"/>
  <c r="D62" i="39"/>
  <c r="C62" i="39"/>
  <c r="E61" i="39"/>
  <c r="D61" i="39"/>
  <c r="C61" i="39"/>
  <c r="E60" i="39"/>
  <c r="D60" i="39"/>
  <c r="C60" i="39"/>
  <c r="E59" i="39"/>
  <c r="D59" i="39"/>
  <c r="C59" i="39"/>
  <c r="E58" i="39"/>
  <c r="D58" i="39"/>
  <c r="C58" i="39"/>
  <c r="E57" i="39"/>
  <c r="D57" i="39"/>
  <c r="C57" i="39"/>
  <c r="E56" i="39"/>
  <c r="D56" i="39"/>
  <c r="C56" i="39"/>
  <c r="E55" i="39"/>
  <c r="D55" i="39"/>
  <c r="C55" i="39"/>
  <c r="E54" i="39"/>
  <c r="D54" i="39"/>
  <c r="C54" i="39"/>
  <c r="E53" i="39"/>
  <c r="D53" i="39"/>
  <c r="C53" i="39"/>
  <c r="E52" i="39"/>
  <c r="D52" i="39"/>
  <c r="C52" i="39"/>
  <c r="E51" i="39"/>
  <c r="D51" i="39"/>
  <c r="C51" i="39"/>
  <c r="E50" i="39"/>
  <c r="D50" i="39"/>
  <c r="C50" i="39"/>
  <c r="E49" i="39"/>
  <c r="D49" i="39"/>
  <c r="C49" i="39"/>
  <c r="E48" i="39"/>
  <c r="D48" i="39"/>
  <c r="C48" i="39"/>
  <c r="E47" i="39"/>
  <c r="D47" i="39"/>
  <c r="C47" i="39"/>
  <c r="E46" i="39"/>
  <c r="D46" i="39"/>
  <c r="C46" i="39"/>
  <c r="E45" i="39"/>
  <c r="D45" i="39"/>
  <c r="C45" i="39"/>
  <c r="E44" i="39"/>
  <c r="D44" i="39"/>
  <c r="C44" i="39"/>
  <c r="E43" i="39"/>
  <c r="D43" i="39"/>
  <c r="C43" i="39"/>
  <c r="E42" i="39"/>
  <c r="D42" i="39"/>
  <c r="C42" i="39"/>
  <c r="E41" i="39"/>
  <c r="D41" i="39"/>
  <c r="C41" i="39"/>
  <c r="E40" i="39"/>
  <c r="D40" i="39"/>
  <c r="C40" i="39"/>
  <c r="E39" i="39"/>
  <c r="D39" i="39"/>
  <c r="C39" i="39"/>
  <c r="E38" i="39"/>
  <c r="D38" i="39"/>
  <c r="C38" i="39"/>
  <c r="E37" i="39"/>
  <c r="D37" i="39"/>
  <c r="C37" i="39"/>
  <c r="E36" i="39"/>
  <c r="D36" i="39"/>
  <c r="C36" i="39"/>
  <c r="E35" i="39"/>
  <c r="D35" i="39"/>
  <c r="C35" i="39"/>
  <c r="E34" i="39"/>
  <c r="D34" i="39"/>
  <c r="C34" i="39"/>
  <c r="E33" i="39"/>
  <c r="D33" i="39"/>
  <c r="C33" i="39"/>
  <c r="E32" i="39"/>
  <c r="D32" i="39"/>
  <c r="C32" i="39"/>
  <c r="E31" i="39"/>
  <c r="D31" i="39"/>
  <c r="C31" i="39"/>
  <c r="E30" i="39"/>
  <c r="D30" i="39"/>
  <c r="C30" i="39"/>
  <c r="E29" i="39"/>
  <c r="D29" i="39"/>
  <c r="C29" i="39"/>
  <c r="E28" i="39"/>
  <c r="D28" i="39"/>
  <c r="C28" i="39"/>
  <c r="E27" i="39"/>
  <c r="D27" i="39"/>
  <c r="C27" i="39"/>
  <c r="E26" i="39"/>
  <c r="D26" i="39"/>
  <c r="C26" i="39"/>
  <c r="E25" i="39"/>
  <c r="D25" i="39"/>
  <c r="C25" i="39"/>
  <c r="E24" i="39"/>
  <c r="D24" i="39"/>
  <c r="C24" i="39"/>
  <c r="E23" i="39"/>
  <c r="D23" i="39"/>
  <c r="C23" i="39"/>
  <c r="E22" i="39"/>
  <c r="D22" i="39"/>
  <c r="C22" i="39"/>
  <c r="E21" i="39"/>
  <c r="D21" i="39"/>
  <c r="C21" i="39"/>
  <c r="E20" i="39"/>
  <c r="D20" i="39"/>
  <c r="C20" i="39"/>
  <c r="E19" i="39"/>
  <c r="D19" i="39"/>
  <c r="C19" i="39"/>
  <c r="E18" i="39"/>
  <c r="D18" i="39"/>
  <c r="C18" i="39"/>
  <c r="E17" i="39"/>
  <c r="D17" i="39"/>
  <c r="C17" i="39"/>
  <c r="E16" i="39"/>
  <c r="D16" i="39"/>
  <c r="C16" i="39"/>
  <c r="E14" i="39"/>
  <c r="D14" i="39"/>
  <c r="C14" i="39"/>
  <c r="E13" i="39"/>
  <c r="D13" i="39"/>
  <c r="C13" i="39"/>
  <c r="E12" i="39"/>
  <c r="D12" i="39"/>
  <c r="C12" i="39"/>
  <c r="E11" i="39"/>
  <c r="D11" i="39"/>
  <c r="C11" i="39"/>
  <c r="E10" i="39"/>
  <c r="D10" i="39"/>
  <c r="C10" i="39"/>
  <c r="E476" i="38"/>
  <c r="E477" i="38" s="1"/>
  <c r="D476" i="38"/>
  <c r="D477" i="38" s="1"/>
  <c r="C476" i="38"/>
  <c r="C477" i="38" s="1"/>
  <c r="E470" i="38"/>
  <c r="D470" i="38"/>
  <c r="C470" i="38"/>
  <c r="E469" i="38"/>
  <c r="D469" i="38"/>
  <c r="C469" i="38"/>
  <c r="E468" i="38"/>
  <c r="D468" i="38"/>
  <c r="C468" i="38"/>
  <c r="E467" i="38"/>
  <c r="D467" i="38"/>
  <c r="C467" i="38"/>
  <c r="E466" i="38"/>
  <c r="D466" i="38"/>
  <c r="C466" i="38"/>
  <c r="E461" i="38"/>
  <c r="D461" i="38"/>
  <c r="C461" i="38"/>
  <c r="E460" i="38"/>
  <c r="D460" i="38"/>
  <c r="C460" i="38"/>
  <c r="E459" i="38"/>
  <c r="D459" i="38"/>
  <c r="C459" i="38"/>
  <c r="E458" i="38"/>
  <c r="D458" i="38"/>
  <c r="C458" i="38"/>
  <c r="E457" i="38"/>
  <c r="D457" i="38"/>
  <c r="C457" i="38"/>
  <c r="E451" i="38"/>
  <c r="D451" i="38"/>
  <c r="C451" i="38"/>
  <c r="E450" i="38"/>
  <c r="D450" i="38"/>
  <c r="C450" i="38"/>
  <c r="E449" i="38"/>
  <c r="D449" i="38"/>
  <c r="C449" i="38"/>
  <c r="E448" i="38"/>
  <c r="D448" i="38"/>
  <c r="C448" i="38"/>
  <c r="E447" i="38"/>
  <c r="D447" i="38"/>
  <c r="C447" i="38"/>
  <c r="E446" i="38"/>
  <c r="D446" i="38"/>
  <c r="C446" i="38"/>
  <c r="E445" i="38"/>
  <c r="D445" i="38"/>
  <c r="C445" i="38"/>
  <c r="E444" i="38"/>
  <c r="D444" i="38"/>
  <c r="C444" i="38"/>
  <c r="E443" i="38"/>
  <c r="D443" i="38"/>
  <c r="C443" i="38"/>
  <c r="E442" i="38"/>
  <c r="D442" i="38"/>
  <c r="C442" i="38"/>
  <c r="E441" i="38"/>
  <c r="D441" i="38"/>
  <c r="C441" i="38"/>
  <c r="E440" i="38"/>
  <c r="D440" i="38"/>
  <c r="C440" i="38"/>
  <c r="E439" i="38"/>
  <c r="D439" i="38"/>
  <c r="C439" i="38"/>
  <c r="E438" i="38"/>
  <c r="D438" i="38"/>
  <c r="C438" i="38"/>
  <c r="E437" i="38"/>
  <c r="D437" i="38"/>
  <c r="C437" i="38"/>
  <c r="E436" i="38"/>
  <c r="D436" i="38"/>
  <c r="C436" i="38"/>
  <c r="E435" i="38"/>
  <c r="D435" i="38"/>
  <c r="C435" i="38"/>
  <c r="E434" i="38"/>
  <c r="D434" i="38"/>
  <c r="C434" i="38"/>
  <c r="E433" i="38"/>
  <c r="D433" i="38"/>
  <c r="C433" i="38"/>
  <c r="E432" i="38"/>
  <c r="D432" i="38"/>
  <c r="C432" i="38"/>
  <c r="E428" i="38"/>
  <c r="D428" i="38"/>
  <c r="C428" i="38"/>
  <c r="E427" i="38"/>
  <c r="D427" i="38"/>
  <c r="C427" i="38"/>
  <c r="E426" i="38"/>
  <c r="D426" i="38"/>
  <c r="C426" i="38"/>
  <c r="E425" i="38"/>
  <c r="D425" i="38"/>
  <c r="C425" i="38"/>
  <c r="E424" i="38"/>
  <c r="D424" i="38"/>
  <c r="C424" i="38"/>
  <c r="E423" i="38"/>
  <c r="D423" i="38"/>
  <c r="C423" i="38"/>
  <c r="E422" i="38"/>
  <c r="D422" i="38"/>
  <c r="C422" i="38"/>
  <c r="E421" i="38"/>
  <c r="D421" i="38"/>
  <c r="C421" i="38"/>
  <c r="E420" i="38"/>
  <c r="D420" i="38"/>
  <c r="C420" i="38"/>
  <c r="E419" i="38"/>
  <c r="D419" i="38"/>
  <c r="C419" i="38"/>
  <c r="E418" i="38"/>
  <c r="D418" i="38"/>
  <c r="C418" i="38"/>
  <c r="E417" i="38"/>
  <c r="D417" i="38"/>
  <c r="C417" i="38"/>
  <c r="E409" i="38"/>
  <c r="D409" i="38"/>
  <c r="C409" i="38"/>
  <c r="E408" i="38"/>
  <c r="D408" i="38"/>
  <c r="C408" i="38"/>
  <c r="E407" i="38"/>
  <c r="D407" i="38"/>
  <c r="C407" i="38"/>
  <c r="E406" i="38"/>
  <c r="D406" i="38"/>
  <c r="C406" i="38"/>
  <c r="E405" i="38"/>
  <c r="D405" i="38"/>
  <c r="C405" i="38"/>
  <c r="E401" i="38"/>
  <c r="D401" i="38"/>
  <c r="C401" i="38"/>
  <c r="E400" i="38"/>
  <c r="D400" i="38"/>
  <c r="C400" i="38"/>
  <c r="E399" i="38"/>
  <c r="D399" i="38"/>
  <c r="C399" i="38"/>
  <c r="E398" i="38"/>
  <c r="D398" i="38"/>
  <c r="C398" i="38"/>
  <c r="E397" i="38"/>
  <c r="D397" i="38"/>
  <c r="C397" i="38"/>
  <c r="E396" i="38"/>
  <c r="D396" i="38"/>
  <c r="C396" i="38"/>
  <c r="E395" i="38"/>
  <c r="D395" i="38"/>
  <c r="C395" i="38"/>
  <c r="E394" i="38"/>
  <c r="D394" i="38"/>
  <c r="C394" i="38"/>
  <c r="E393" i="38"/>
  <c r="D393" i="38"/>
  <c r="C393" i="38"/>
  <c r="E392" i="38"/>
  <c r="D392" i="38"/>
  <c r="C392" i="38"/>
  <c r="E388" i="38"/>
  <c r="D388" i="38"/>
  <c r="C388" i="38"/>
  <c r="E387" i="38"/>
  <c r="D387" i="38"/>
  <c r="C387" i="38"/>
  <c r="E386" i="38"/>
  <c r="D386" i="38"/>
  <c r="C386" i="38"/>
  <c r="E385" i="38"/>
  <c r="D385" i="38"/>
  <c r="C385" i="38"/>
  <c r="E384" i="38"/>
  <c r="D384" i="38"/>
  <c r="C384" i="38"/>
  <c r="E383" i="38"/>
  <c r="D383" i="38"/>
  <c r="C383" i="38"/>
  <c r="E379" i="38"/>
  <c r="D379" i="38"/>
  <c r="C379" i="38"/>
  <c r="E378" i="38"/>
  <c r="D378" i="38"/>
  <c r="C378" i="38"/>
  <c r="E373" i="38"/>
  <c r="D373" i="38"/>
  <c r="C373" i="38"/>
  <c r="E369" i="38"/>
  <c r="D369" i="38"/>
  <c r="C369" i="38"/>
  <c r="E368" i="38"/>
  <c r="D368" i="38"/>
  <c r="C368" i="38"/>
  <c r="E367" i="38"/>
  <c r="D367" i="38"/>
  <c r="C367" i="38"/>
  <c r="E366" i="38"/>
  <c r="D366" i="38"/>
  <c r="C366" i="38"/>
  <c r="E365" i="38"/>
  <c r="D365" i="38"/>
  <c r="C365" i="38"/>
  <c r="E361" i="38"/>
  <c r="D361" i="38"/>
  <c r="C361" i="38"/>
  <c r="E360" i="38"/>
  <c r="D360" i="38"/>
  <c r="C360" i="38"/>
  <c r="E359" i="38"/>
  <c r="D359" i="38"/>
  <c r="C359" i="38"/>
  <c r="E358" i="38"/>
  <c r="D358" i="38"/>
  <c r="C358" i="38"/>
  <c r="E357" i="38"/>
  <c r="D357" i="38"/>
  <c r="C357" i="38"/>
  <c r="E353" i="38"/>
  <c r="D353" i="38"/>
  <c r="C353" i="38"/>
  <c r="E352" i="38"/>
  <c r="D352" i="38"/>
  <c r="C352" i="38"/>
  <c r="E351" i="38"/>
  <c r="D351" i="38"/>
  <c r="C351" i="38"/>
  <c r="E350" i="38"/>
  <c r="D350" i="38"/>
  <c r="C350" i="38"/>
  <c r="E349" i="38"/>
  <c r="D349" i="38"/>
  <c r="C349" i="38"/>
  <c r="E348" i="38"/>
  <c r="D348" i="38"/>
  <c r="C348" i="38"/>
  <c r="E344" i="38"/>
  <c r="D344" i="38"/>
  <c r="C344" i="38"/>
  <c r="E343" i="38"/>
  <c r="D343" i="38"/>
  <c r="C343" i="38"/>
  <c r="E342" i="38"/>
  <c r="D342" i="38"/>
  <c r="C342" i="38"/>
  <c r="E341" i="38"/>
  <c r="D341" i="38"/>
  <c r="C341" i="38"/>
  <c r="E340" i="38"/>
  <c r="D340" i="38"/>
  <c r="C340" i="38"/>
  <c r="E339" i="38"/>
  <c r="D339" i="38"/>
  <c r="C339" i="38"/>
  <c r="E338" i="38"/>
  <c r="D338" i="38"/>
  <c r="C338" i="38"/>
  <c r="E337" i="38"/>
  <c r="D337" i="38"/>
  <c r="C337" i="38"/>
  <c r="E336" i="38"/>
  <c r="D336" i="38"/>
  <c r="C336" i="38"/>
  <c r="E335" i="38"/>
  <c r="D335" i="38"/>
  <c r="C335" i="38"/>
  <c r="E334" i="38"/>
  <c r="D334" i="38"/>
  <c r="C334" i="38"/>
  <c r="E330" i="38"/>
  <c r="D330" i="38"/>
  <c r="C330" i="38"/>
  <c r="E329" i="38"/>
  <c r="D329" i="38"/>
  <c r="C329" i="38"/>
  <c r="E328" i="38"/>
  <c r="D328" i="38"/>
  <c r="C328" i="38"/>
  <c r="E327" i="38"/>
  <c r="D327" i="38"/>
  <c r="C327" i="38"/>
  <c r="E326" i="38"/>
  <c r="D326" i="38"/>
  <c r="C326" i="38"/>
  <c r="E322" i="38"/>
  <c r="D322" i="38"/>
  <c r="C322" i="38"/>
  <c r="E321" i="38"/>
  <c r="D321" i="38"/>
  <c r="C321" i="38"/>
  <c r="E320" i="38"/>
  <c r="D320" i="38"/>
  <c r="C320" i="38"/>
  <c r="E319" i="38"/>
  <c r="D319" i="38"/>
  <c r="C319" i="38"/>
  <c r="E315" i="38"/>
  <c r="D315" i="38"/>
  <c r="C315" i="38"/>
  <c r="E306" i="38"/>
  <c r="D306" i="38"/>
  <c r="C306" i="38"/>
  <c r="E302" i="38"/>
  <c r="D302" i="38"/>
  <c r="C302" i="38"/>
  <c r="E301" i="38"/>
  <c r="D301" i="38"/>
  <c r="C301" i="38"/>
  <c r="E300" i="38"/>
  <c r="D300" i="38"/>
  <c r="C300" i="38"/>
  <c r="E299" i="38"/>
  <c r="D299" i="38"/>
  <c r="C299" i="38"/>
  <c r="E298" i="38"/>
  <c r="D298" i="38"/>
  <c r="C298" i="38"/>
  <c r="E297" i="38"/>
  <c r="D297" i="38"/>
  <c r="C297" i="38"/>
  <c r="E296" i="38"/>
  <c r="D296" i="38"/>
  <c r="C296" i="38"/>
  <c r="E295" i="38"/>
  <c r="D295" i="38"/>
  <c r="C295" i="38"/>
  <c r="E294" i="38"/>
  <c r="D294" i="38"/>
  <c r="C294" i="38"/>
  <c r="E293" i="38"/>
  <c r="D293" i="38"/>
  <c r="C293" i="38"/>
  <c r="E292" i="38"/>
  <c r="D292" i="38"/>
  <c r="C292" i="38"/>
  <c r="E291" i="38"/>
  <c r="D291" i="38"/>
  <c r="C291" i="38"/>
  <c r="E287" i="38"/>
  <c r="D287" i="38"/>
  <c r="C287" i="38"/>
  <c r="E286" i="38"/>
  <c r="D286" i="38"/>
  <c r="C286" i="38"/>
  <c r="E285" i="38"/>
  <c r="D285" i="38"/>
  <c r="C285" i="38"/>
  <c r="E283" i="38"/>
  <c r="D283" i="38"/>
  <c r="C283" i="38"/>
  <c r="E279" i="38"/>
  <c r="D279" i="38"/>
  <c r="C279" i="38"/>
  <c r="E278" i="38"/>
  <c r="D278" i="38"/>
  <c r="C278" i="38"/>
  <c r="E272" i="38"/>
  <c r="D272" i="38"/>
  <c r="C272" i="38"/>
  <c r="E268" i="38"/>
  <c r="D268" i="38"/>
  <c r="C268" i="38"/>
  <c r="E267" i="38"/>
  <c r="D267" i="38"/>
  <c r="C267" i="38"/>
  <c r="E266" i="38"/>
  <c r="D266" i="38"/>
  <c r="C266" i="38"/>
  <c r="E265" i="38"/>
  <c r="D265" i="38"/>
  <c r="C265" i="38"/>
  <c r="E264" i="38"/>
  <c r="D264" i="38"/>
  <c r="C264" i="38"/>
  <c r="E263" i="38"/>
  <c r="D263" i="38"/>
  <c r="C263" i="38"/>
  <c r="E262" i="38"/>
  <c r="D262" i="38"/>
  <c r="C262" i="38"/>
  <c r="E261" i="38"/>
  <c r="D261" i="38"/>
  <c r="C261" i="38"/>
  <c r="E258" i="38"/>
  <c r="D258" i="38"/>
  <c r="C258" i="38"/>
  <c r="E254" i="38"/>
  <c r="D254" i="38"/>
  <c r="C254" i="38"/>
  <c r="E253" i="38"/>
  <c r="D253" i="38"/>
  <c r="C253" i="38"/>
  <c r="E252" i="38"/>
  <c r="D252" i="38"/>
  <c r="C252" i="38"/>
  <c r="E251" i="38"/>
  <c r="D251" i="38"/>
  <c r="C251" i="38"/>
  <c r="E250" i="38"/>
  <c r="D250" i="38"/>
  <c r="C250" i="38"/>
  <c r="E249" i="38"/>
  <c r="D249" i="38"/>
  <c r="C249" i="38"/>
  <c r="E245" i="38"/>
  <c r="D245" i="38"/>
  <c r="C245" i="38"/>
  <c r="E244" i="38"/>
  <c r="D244" i="38"/>
  <c r="C244" i="38"/>
  <c r="E242" i="38"/>
  <c r="D242" i="38"/>
  <c r="C242" i="38"/>
  <c r="E241" i="38"/>
  <c r="D241" i="38"/>
  <c r="C241" i="38"/>
  <c r="E240" i="38"/>
  <c r="D240" i="38"/>
  <c r="C240" i="38"/>
  <c r="E239" i="38"/>
  <c r="D239" i="38"/>
  <c r="C239" i="38"/>
  <c r="E238" i="38"/>
  <c r="D238" i="38"/>
  <c r="C238" i="38"/>
  <c r="E234" i="38"/>
  <c r="D234" i="38"/>
  <c r="C234" i="38"/>
  <c r="E233" i="38"/>
  <c r="D233" i="38"/>
  <c r="C233" i="38"/>
  <c r="E231" i="38"/>
  <c r="D231" i="38"/>
  <c r="C231" i="38"/>
  <c r="E227" i="38"/>
  <c r="D227" i="38"/>
  <c r="C227" i="38"/>
  <c r="E226" i="38"/>
  <c r="D226" i="38"/>
  <c r="C226" i="38"/>
  <c r="E225" i="38"/>
  <c r="D225" i="38"/>
  <c r="C225" i="38"/>
  <c r="E223" i="38"/>
  <c r="D223" i="38"/>
  <c r="C223" i="38"/>
  <c r="E209" i="38"/>
  <c r="D209" i="38"/>
  <c r="C209" i="38"/>
  <c r="E208" i="38"/>
  <c r="D208" i="38"/>
  <c r="C208" i="38"/>
  <c r="E207" i="38"/>
  <c r="D207" i="38"/>
  <c r="C207" i="38"/>
  <c r="E206" i="38"/>
  <c r="D206" i="38"/>
  <c r="C206" i="38"/>
  <c r="E205" i="38"/>
  <c r="D205" i="38"/>
  <c r="C205" i="38"/>
  <c r="E204" i="38"/>
  <c r="D204" i="38"/>
  <c r="C204" i="38"/>
  <c r="E203" i="38"/>
  <c r="D203" i="38"/>
  <c r="C203" i="38"/>
  <c r="E199" i="38"/>
  <c r="D199" i="38"/>
  <c r="C199" i="38"/>
  <c r="E198" i="38"/>
  <c r="D198" i="38"/>
  <c r="C198" i="38"/>
  <c r="E197" i="38"/>
  <c r="D197" i="38"/>
  <c r="C197" i="38"/>
  <c r="E196" i="38"/>
  <c r="D196" i="38"/>
  <c r="C196" i="38"/>
  <c r="E195" i="38"/>
  <c r="D195" i="38"/>
  <c r="C195" i="38"/>
  <c r="E194" i="38"/>
  <c r="D194" i="38"/>
  <c r="C194" i="38"/>
  <c r="E193" i="38"/>
  <c r="D193" i="38"/>
  <c r="C193" i="38"/>
  <c r="E192" i="38"/>
  <c r="D192" i="38"/>
  <c r="C192" i="38"/>
  <c r="E191" i="38"/>
  <c r="D191" i="38"/>
  <c r="C191" i="38"/>
  <c r="E190" i="38"/>
  <c r="D190" i="38"/>
  <c r="C190" i="38"/>
  <c r="E189" i="38"/>
  <c r="D189" i="38"/>
  <c r="C189" i="38"/>
  <c r="E188" i="38"/>
  <c r="D188" i="38"/>
  <c r="C188" i="38"/>
  <c r="E187" i="38"/>
  <c r="D187" i="38"/>
  <c r="C187" i="38"/>
  <c r="E186" i="38"/>
  <c r="D186" i="38"/>
  <c r="C186" i="38"/>
  <c r="E185" i="38"/>
  <c r="D185" i="38"/>
  <c r="C185" i="38"/>
  <c r="E184" i="38"/>
  <c r="D184" i="38"/>
  <c r="C184" i="38"/>
  <c r="E183" i="38"/>
  <c r="D183" i="38"/>
  <c r="C183" i="38"/>
  <c r="E182" i="38"/>
  <c r="D182" i="38"/>
  <c r="C182" i="38"/>
  <c r="E181" i="38"/>
  <c r="D181" i="38"/>
  <c r="C181" i="38"/>
  <c r="E180" i="38"/>
  <c r="D180" i="38"/>
  <c r="C180" i="38"/>
  <c r="E179" i="38"/>
  <c r="D179" i="38"/>
  <c r="C179" i="38"/>
  <c r="E178" i="38"/>
  <c r="D178" i="38"/>
  <c r="C178" i="38"/>
  <c r="E177" i="38"/>
  <c r="D177" i="38"/>
  <c r="C177" i="38"/>
  <c r="E176" i="38"/>
  <c r="D176" i="38"/>
  <c r="C176" i="38"/>
  <c r="E175" i="38"/>
  <c r="D175" i="38"/>
  <c r="C175" i="38"/>
  <c r="E174" i="38"/>
  <c r="D174" i="38"/>
  <c r="C174" i="38"/>
  <c r="E173" i="38"/>
  <c r="D173" i="38"/>
  <c r="C173" i="38"/>
  <c r="E172" i="38"/>
  <c r="D172" i="38"/>
  <c r="C172" i="38"/>
  <c r="E171" i="38"/>
  <c r="D171" i="38"/>
  <c r="C171" i="38"/>
  <c r="E170" i="38"/>
  <c r="D170" i="38"/>
  <c r="C170" i="38"/>
  <c r="E169" i="38"/>
  <c r="D169" i="38"/>
  <c r="C169" i="38"/>
  <c r="E165" i="38"/>
  <c r="D165" i="38"/>
  <c r="C165" i="38"/>
  <c r="E164" i="38"/>
  <c r="D164" i="38"/>
  <c r="C164" i="38"/>
  <c r="E163" i="38"/>
  <c r="D163" i="38"/>
  <c r="C163" i="38"/>
  <c r="E162" i="38"/>
  <c r="D162" i="38"/>
  <c r="C162" i="38"/>
  <c r="E161" i="38"/>
  <c r="D161" i="38"/>
  <c r="C161" i="38"/>
  <c r="E160" i="38"/>
  <c r="D160" i="38"/>
  <c r="C160" i="38"/>
  <c r="E159" i="38"/>
  <c r="D159" i="38"/>
  <c r="C159" i="38"/>
  <c r="E158" i="38"/>
  <c r="D158" i="38"/>
  <c r="C158" i="38"/>
  <c r="E150" i="38"/>
  <c r="D150" i="38"/>
  <c r="C150" i="38"/>
  <c r="E146" i="38"/>
  <c r="D146" i="38"/>
  <c r="C146" i="38"/>
  <c r="E145" i="38"/>
  <c r="D145" i="38"/>
  <c r="C145" i="38"/>
  <c r="E144" i="38"/>
  <c r="D144" i="38"/>
  <c r="C144" i="38"/>
  <c r="E143" i="38"/>
  <c r="D143" i="38"/>
  <c r="C143" i="38"/>
  <c r="E142" i="38"/>
  <c r="D142" i="38"/>
  <c r="C142" i="38"/>
  <c r="E141" i="38"/>
  <c r="D141" i="38"/>
  <c r="C141" i="38"/>
  <c r="E140" i="38"/>
  <c r="D140" i="38"/>
  <c r="C140" i="38"/>
  <c r="E139" i="38"/>
  <c r="D139" i="38"/>
  <c r="C139" i="38"/>
  <c r="E136" i="38"/>
  <c r="D136" i="38"/>
  <c r="C136" i="38"/>
  <c r="E135" i="38"/>
  <c r="D135" i="38"/>
  <c r="C135" i="38"/>
  <c r="E134" i="38"/>
  <c r="D134" i="38"/>
  <c r="C134" i="38"/>
  <c r="E133" i="38"/>
  <c r="D133" i="38"/>
  <c r="C133" i="38"/>
  <c r="E132" i="38"/>
  <c r="D132" i="38"/>
  <c r="C132" i="38"/>
  <c r="E128" i="38"/>
  <c r="D128" i="38"/>
  <c r="C128" i="38"/>
  <c r="E127" i="38"/>
  <c r="D127" i="38"/>
  <c r="C127" i="38"/>
  <c r="E126" i="38"/>
  <c r="D126" i="38"/>
  <c r="C126" i="38"/>
  <c r="E125" i="38"/>
  <c r="D125" i="38"/>
  <c r="C125" i="38"/>
  <c r="E124" i="38"/>
  <c r="D124" i="38"/>
  <c r="C124" i="38"/>
  <c r="E123" i="38"/>
  <c r="D123" i="38"/>
  <c r="C123" i="38"/>
  <c r="E121" i="38"/>
  <c r="D121" i="38"/>
  <c r="C121" i="38"/>
  <c r="E117" i="38"/>
  <c r="D117" i="38"/>
  <c r="C117" i="38"/>
  <c r="E116" i="38"/>
  <c r="D116" i="38"/>
  <c r="C116" i="38"/>
  <c r="E115" i="38"/>
  <c r="D115" i="38"/>
  <c r="C115" i="38"/>
  <c r="E114" i="38"/>
  <c r="D114" i="38"/>
  <c r="C114" i="38"/>
  <c r="E113" i="38"/>
  <c r="D113" i="38"/>
  <c r="C113" i="38"/>
  <c r="E112" i="38"/>
  <c r="D112" i="38"/>
  <c r="C112" i="38"/>
  <c r="E111" i="38"/>
  <c r="D111" i="38"/>
  <c r="C111" i="38"/>
  <c r="E110" i="38"/>
  <c r="D110" i="38"/>
  <c r="C110" i="38"/>
  <c r="E109" i="38"/>
  <c r="D109" i="38"/>
  <c r="C109" i="38"/>
  <c r="E108" i="38"/>
  <c r="D108" i="38"/>
  <c r="C108" i="38"/>
  <c r="E107" i="38"/>
  <c r="D107" i="38"/>
  <c r="C107" i="38"/>
  <c r="E103" i="38"/>
  <c r="D103" i="38"/>
  <c r="C103" i="38"/>
  <c r="E102" i="38"/>
  <c r="D102" i="38"/>
  <c r="C102" i="38"/>
  <c r="E101" i="38"/>
  <c r="D101" i="38"/>
  <c r="C101" i="38"/>
  <c r="E100" i="38"/>
  <c r="D100" i="38"/>
  <c r="C100" i="38"/>
  <c r="E99" i="38"/>
  <c r="D99" i="38"/>
  <c r="C99" i="38"/>
  <c r="E98" i="38"/>
  <c r="D98" i="38"/>
  <c r="C98" i="38"/>
  <c r="E95" i="38"/>
  <c r="D95" i="38"/>
  <c r="C95" i="38"/>
  <c r="E93" i="38"/>
  <c r="D93" i="38"/>
  <c r="C93" i="38"/>
  <c r="E92" i="38"/>
  <c r="D92" i="38"/>
  <c r="C92" i="38"/>
  <c r="E91" i="38"/>
  <c r="D91" i="38"/>
  <c r="C91" i="38"/>
  <c r="E87" i="38"/>
  <c r="E88" i="38" s="1"/>
  <c r="D87" i="38"/>
  <c r="D88" i="38" s="1"/>
  <c r="C87" i="38"/>
  <c r="E80" i="38"/>
  <c r="D80" i="38"/>
  <c r="C80" i="38"/>
  <c r="E79" i="38"/>
  <c r="D79" i="38"/>
  <c r="C79" i="38"/>
  <c r="E78" i="38"/>
  <c r="D78" i="38"/>
  <c r="C78" i="38"/>
  <c r="E77" i="38"/>
  <c r="D77" i="38"/>
  <c r="C77" i="38"/>
  <c r="E76" i="38"/>
  <c r="D76" i="38"/>
  <c r="C76" i="38"/>
  <c r="E75" i="38"/>
  <c r="D75" i="38"/>
  <c r="C75" i="38"/>
  <c r="E74" i="38"/>
  <c r="D74" i="38"/>
  <c r="C74" i="38"/>
  <c r="E70" i="38"/>
  <c r="D70" i="38"/>
  <c r="C70" i="38"/>
  <c r="E69" i="38"/>
  <c r="D69" i="38"/>
  <c r="C69" i="38"/>
  <c r="E68" i="38"/>
  <c r="D68" i="38"/>
  <c r="C68" i="38"/>
  <c r="E67" i="38"/>
  <c r="D67" i="38"/>
  <c r="C67" i="38"/>
  <c r="E66" i="38"/>
  <c r="D66" i="38"/>
  <c r="C66" i="38"/>
  <c r="E65" i="38"/>
  <c r="D65" i="38"/>
  <c r="C65" i="38"/>
  <c r="E64" i="38"/>
  <c r="D64" i="38"/>
  <c r="C64" i="38"/>
  <c r="E63" i="38"/>
  <c r="D63" i="38"/>
  <c r="C63" i="38"/>
  <c r="E62" i="38"/>
  <c r="D62" i="38"/>
  <c r="C62" i="38"/>
  <c r="E61" i="38"/>
  <c r="D61" i="38"/>
  <c r="C61" i="38"/>
  <c r="E60" i="38"/>
  <c r="D60" i="38"/>
  <c r="C60" i="38"/>
  <c r="E59" i="38"/>
  <c r="D59" i="38"/>
  <c r="C59" i="38"/>
  <c r="E58" i="38"/>
  <c r="D58" i="38"/>
  <c r="C58" i="38"/>
  <c r="E57" i="38"/>
  <c r="D57" i="38"/>
  <c r="C57" i="38"/>
  <c r="E56" i="38"/>
  <c r="D56" i="38"/>
  <c r="C56" i="38"/>
  <c r="E55" i="38"/>
  <c r="D55" i="38"/>
  <c r="C55" i="38"/>
  <c r="E54" i="38"/>
  <c r="D54" i="38"/>
  <c r="C54" i="38"/>
  <c r="E53" i="38"/>
  <c r="D53" i="38"/>
  <c r="C53" i="38"/>
  <c r="E52" i="38"/>
  <c r="D52" i="38"/>
  <c r="C52" i="38"/>
  <c r="E51" i="38"/>
  <c r="D51" i="38"/>
  <c r="C51" i="38"/>
  <c r="E50" i="38"/>
  <c r="D50" i="38"/>
  <c r="C50" i="38"/>
  <c r="E49" i="38"/>
  <c r="D49" i="38"/>
  <c r="C49" i="38"/>
  <c r="E48" i="38"/>
  <c r="D48" i="38"/>
  <c r="C48" i="38"/>
  <c r="E47" i="38"/>
  <c r="D47" i="38"/>
  <c r="C47" i="38"/>
  <c r="E46" i="38"/>
  <c r="D46" i="38"/>
  <c r="C46" i="38"/>
  <c r="E45" i="38"/>
  <c r="D45" i="38"/>
  <c r="C45" i="38"/>
  <c r="E44" i="38"/>
  <c r="D44" i="38"/>
  <c r="C44" i="38"/>
  <c r="E43" i="38"/>
  <c r="D43" i="38"/>
  <c r="C43" i="38"/>
  <c r="E42" i="38"/>
  <c r="D42" i="38"/>
  <c r="C42" i="38"/>
  <c r="E41" i="38"/>
  <c r="D41" i="38"/>
  <c r="C41" i="38"/>
  <c r="E40" i="38"/>
  <c r="D40" i="38"/>
  <c r="C40" i="38"/>
  <c r="E39" i="38"/>
  <c r="D39" i="38"/>
  <c r="C39" i="38"/>
  <c r="E38" i="38"/>
  <c r="D38" i="38"/>
  <c r="C38" i="38"/>
  <c r="E37" i="38"/>
  <c r="D37" i="38"/>
  <c r="C37" i="38"/>
  <c r="E36" i="38"/>
  <c r="D36" i="38"/>
  <c r="C36" i="38"/>
  <c r="E35" i="38"/>
  <c r="D35" i="38"/>
  <c r="C35" i="38"/>
  <c r="E34" i="38"/>
  <c r="D34" i="38"/>
  <c r="C34" i="38"/>
  <c r="E33" i="38"/>
  <c r="D33" i="38"/>
  <c r="C33" i="38"/>
  <c r="E32" i="38"/>
  <c r="D32" i="38"/>
  <c r="C32" i="38"/>
  <c r="E31" i="38"/>
  <c r="D31" i="38"/>
  <c r="C31" i="38"/>
  <c r="E30" i="38"/>
  <c r="D30" i="38"/>
  <c r="C30" i="38"/>
  <c r="E29" i="38"/>
  <c r="D29" i="38"/>
  <c r="C29" i="38"/>
  <c r="E28" i="38"/>
  <c r="D28" i="38"/>
  <c r="C28" i="38"/>
  <c r="E27" i="38"/>
  <c r="D27" i="38"/>
  <c r="C27" i="38"/>
  <c r="E26" i="38"/>
  <c r="D26" i="38"/>
  <c r="C26" i="38"/>
  <c r="E25" i="38"/>
  <c r="D25" i="38"/>
  <c r="C25" i="38"/>
  <c r="E24" i="38"/>
  <c r="D24" i="38"/>
  <c r="C24" i="38"/>
  <c r="E23" i="38"/>
  <c r="D23" i="38"/>
  <c r="C23" i="38"/>
  <c r="E22" i="38"/>
  <c r="D22" i="38"/>
  <c r="C22" i="38"/>
  <c r="E21" i="38"/>
  <c r="D21" i="38"/>
  <c r="C21" i="38"/>
  <c r="E20" i="38"/>
  <c r="D20" i="38"/>
  <c r="C20" i="38"/>
  <c r="E19" i="38"/>
  <c r="D19" i="38"/>
  <c r="C19" i="38"/>
  <c r="E18" i="38"/>
  <c r="D18" i="38"/>
  <c r="C18" i="38"/>
  <c r="E17" i="38"/>
  <c r="D17" i="38"/>
  <c r="C17" i="38"/>
  <c r="E16" i="38"/>
  <c r="D16" i="38"/>
  <c r="C16" i="38"/>
  <c r="E14" i="38"/>
  <c r="D14" i="38"/>
  <c r="C14" i="38"/>
  <c r="E13" i="38"/>
  <c r="D13" i="38"/>
  <c r="C13" i="38"/>
  <c r="E12" i="38"/>
  <c r="D12" i="38"/>
  <c r="C12" i="38"/>
  <c r="E11" i="38"/>
  <c r="D11" i="38"/>
  <c r="C11" i="38"/>
  <c r="E10" i="38"/>
  <c r="D10" i="38"/>
  <c r="C10" i="38"/>
  <c r="E476" i="37"/>
  <c r="E477" i="37" s="1"/>
  <c r="D476" i="37"/>
  <c r="D477" i="37" s="1"/>
  <c r="C476" i="37"/>
  <c r="C477" i="37" s="1"/>
  <c r="E470" i="37"/>
  <c r="D470" i="37"/>
  <c r="C470" i="37"/>
  <c r="E469" i="37"/>
  <c r="D469" i="37"/>
  <c r="C469" i="37"/>
  <c r="E468" i="37"/>
  <c r="D468" i="37"/>
  <c r="C468" i="37"/>
  <c r="E467" i="37"/>
  <c r="D467" i="37"/>
  <c r="C467" i="37"/>
  <c r="E466" i="37"/>
  <c r="D466" i="37"/>
  <c r="C466" i="37"/>
  <c r="E461" i="37"/>
  <c r="D461" i="37"/>
  <c r="C461" i="37"/>
  <c r="E460" i="37"/>
  <c r="D460" i="37"/>
  <c r="C460" i="37"/>
  <c r="E459" i="37"/>
  <c r="D459" i="37"/>
  <c r="C459" i="37"/>
  <c r="E458" i="37"/>
  <c r="D458" i="37"/>
  <c r="C458" i="37"/>
  <c r="E457" i="37"/>
  <c r="D457" i="37"/>
  <c r="C457" i="37"/>
  <c r="E451" i="37"/>
  <c r="D451" i="37"/>
  <c r="C451" i="37"/>
  <c r="E450" i="37"/>
  <c r="D450" i="37"/>
  <c r="C450" i="37"/>
  <c r="E449" i="37"/>
  <c r="D449" i="37"/>
  <c r="C449" i="37"/>
  <c r="E448" i="37"/>
  <c r="D448" i="37"/>
  <c r="C448" i="37"/>
  <c r="E447" i="37"/>
  <c r="D447" i="37"/>
  <c r="C447" i="37"/>
  <c r="E446" i="37"/>
  <c r="D446" i="37"/>
  <c r="C446" i="37"/>
  <c r="E445" i="37"/>
  <c r="D445" i="37"/>
  <c r="C445" i="37"/>
  <c r="E444" i="37"/>
  <c r="D444" i="37"/>
  <c r="C444" i="37"/>
  <c r="E443" i="37"/>
  <c r="D443" i="37"/>
  <c r="C443" i="37"/>
  <c r="E442" i="37"/>
  <c r="D442" i="37"/>
  <c r="C442" i="37"/>
  <c r="E441" i="37"/>
  <c r="D441" i="37"/>
  <c r="C441" i="37"/>
  <c r="E440" i="37"/>
  <c r="D440" i="37"/>
  <c r="C440" i="37"/>
  <c r="E439" i="37"/>
  <c r="D439" i="37"/>
  <c r="C439" i="37"/>
  <c r="E438" i="37"/>
  <c r="D438" i="37"/>
  <c r="C438" i="37"/>
  <c r="E437" i="37"/>
  <c r="D437" i="37"/>
  <c r="C437" i="37"/>
  <c r="E436" i="37"/>
  <c r="D436" i="37"/>
  <c r="C436" i="37"/>
  <c r="E435" i="37"/>
  <c r="D435" i="37"/>
  <c r="C435" i="37"/>
  <c r="E434" i="37"/>
  <c r="D434" i="37"/>
  <c r="C434" i="37"/>
  <c r="E433" i="37"/>
  <c r="D433" i="37"/>
  <c r="C433" i="37"/>
  <c r="E432" i="37"/>
  <c r="D432" i="37"/>
  <c r="C432" i="37"/>
  <c r="E428" i="37"/>
  <c r="D428" i="37"/>
  <c r="C428" i="37"/>
  <c r="E427" i="37"/>
  <c r="D427" i="37"/>
  <c r="C427" i="37"/>
  <c r="E426" i="37"/>
  <c r="D426" i="37"/>
  <c r="C426" i="37"/>
  <c r="E425" i="37"/>
  <c r="D425" i="37"/>
  <c r="C425" i="37"/>
  <c r="E424" i="37"/>
  <c r="D424" i="37"/>
  <c r="C424" i="37"/>
  <c r="E423" i="37"/>
  <c r="D423" i="37"/>
  <c r="C423" i="37"/>
  <c r="E422" i="37"/>
  <c r="D422" i="37"/>
  <c r="C422" i="37"/>
  <c r="E421" i="37"/>
  <c r="D421" i="37"/>
  <c r="C421" i="37"/>
  <c r="E420" i="37"/>
  <c r="D420" i="37"/>
  <c r="C420" i="37"/>
  <c r="E419" i="37"/>
  <c r="D419" i="37"/>
  <c r="C419" i="37"/>
  <c r="E418" i="37"/>
  <c r="D418" i="37"/>
  <c r="C418" i="37"/>
  <c r="E417" i="37"/>
  <c r="D417" i="37"/>
  <c r="C417" i="37"/>
  <c r="E409" i="37"/>
  <c r="D409" i="37"/>
  <c r="C409" i="37"/>
  <c r="E408" i="37"/>
  <c r="D408" i="37"/>
  <c r="C408" i="37"/>
  <c r="E407" i="37"/>
  <c r="D407" i="37"/>
  <c r="C407" i="37"/>
  <c r="E406" i="37"/>
  <c r="D406" i="37"/>
  <c r="C406" i="37"/>
  <c r="E405" i="37"/>
  <c r="D405" i="37"/>
  <c r="C405" i="37"/>
  <c r="E401" i="37"/>
  <c r="D401" i="37"/>
  <c r="C401" i="37"/>
  <c r="E400" i="37"/>
  <c r="D400" i="37"/>
  <c r="C400" i="37"/>
  <c r="E399" i="37"/>
  <c r="D399" i="37"/>
  <c r="C399" i="37"/>
  <c r="E398" i="37"/>
  <c r="D398" i="37"/>
  <c r="C398" i="37"/>
  <c r="E397" i="37"/>
  <c r="D397" i="37"/>
  <c r="C397" i="37"/>
  <c r="E396" i="37"/>
  <c r="D396" i="37"/>
  <c r="C396" i="37"/>
  <c r="E395" i="37"/>
  <c r="D395" i="37"/>
  <c r="C395" i="37"/>
  <c r="E394" i="37"/>
  <c r="D394" i="37"/>
  <c r="C394" i="37"/>
  <c r="E393" i="37"/>
  <c r="D393" i="37"/>
  <c r="C393" i="37"/>
  <c r="E392" i="37"/>
  <c r="D392" i="37"/>
  <c r="C392" i="37"/>
  <c r="E388" i="37"/>
  <c r="D388" i="37"/>
  <c r="C388" i="37"/>
  <c r="E387" i="37"/>
  <c r="D387" i="37"/>
  <c r="C387" i="37"/>
  <c r="E386" i="37"/>
  <c r="D386" i="37"/>
  <c r="C386" i="37"/>
  <c r="E385" i="37"/>
  <c r="D385" i="37"/>
  <c r="C385" i="37"/>
  <c r="E384" i="37"/>
  <c r="D384" i="37"/>
  <c r="C384" i="37"/>
  <c r="E383" i="37"/>
  <c r="D383" i="37"/>
  <c r="C383" i="37"/>
  <c r="E379" i="37"/>
  <c r="D379" i="37"/>
  <c r="C379" i="37"/>
  <c r="E378" i="37"/>
  <c r="D378" i="37"/>
  <c r="C378" i="37"/>
  <c r="E373" i="37"/>
  <c r="D373" i="37"/>
  <c r="C373" i="37"/>
  <c r="E369" i="37"/>
  <c r="D369" i="37"/>
  <c r="C369" i="37"/>
  <c r="E368" i="37"/>
  <c r="D368" i="37"/>
  <c r="C368" i="37"/>
  <c r="E367" i="37"/>
  <c r="D367" i="37"/>
  <c r="C367" i="37"/>
  <c r="E366" i="37"/>
  <c r="D366" i="37"/>
  <c r="C366" i="37"/>
  <c r="E365" i="37"/>
  <c r="D365" i="37"/>
  <c r="C365" i="37"/>
  <c r="E361" i="37"/>
  <c r="D361" i="37"/>
  <c r="C361" i="37"/>
  <c r="E360" i="37"/>
  <c r="D360" i="37"/>
  <c r="C360" i="37"/>
  <c r="E359" i="37"/>
  <c r="D359" i="37"/>
  <c r="C359" i="37"/>
  <c r="E358" i="37"/>
  <c r="D358" i="37"/>
  <c r="C358" i="37"/>
  <c r="E357" i="37"/>
  <c r="D357" i="37"/>
  <c r="C357" i="37"/>
  <c r="E353" i="37"/>
  <c r="D353" i="37"/>
  <c r="C353" i="37"/>
  <c r="E352" i="37"/>
  <c r="D352" i="37"/>
  <c r="C352" i="37"/>
  <c r="E351" i="37"/>
  <c r="D351" i="37"/>
  <c r="C351" i="37"/>
  <c r="E350" i="37"/>
  <c r="D350" i="37"/>
  <c r="C350" i="37"/>
  <c r="E349" i="37"/>
  <c r="D349" i="37"/>
  <c r="C349" i="37"/>
  <c r="E348" i="37"/>
  <c r="D348" i="37"/>
  <c r="C348" i="37"/>
  <c r="E344" i="37"/>
  <c r="D344" i="37"/>
  <c r="C344" i="37"/>
  <c r="E343" i="37"/>
  <c r="D343" i="37"/>
  <c r="C343" i="37"/>
  <c r="E342" i="37"/>
  <c r="D342" i="37"/>
  <c r="C342" i="37"/>
  <c r="E341" i="37"/>
  <c r="D341" i="37"/>
  <c r="C341" i="37"/>
  <c r="E340" i="37"/>
  <c r="D340" i="37"/>
  <c r="C340" i="37"/>
  <c r="E339" i="37"/>
  <c r="D339" i="37"/>
  <c r="C339" i="37"/>
  <c r="E338" i="37"/>
  <c r="D338" i="37"/>
  <c r="C338" i="37"/>
  <c r="E337" i="37"/>
  <c r="D337" i="37"/>
  <c r="C337" i="37"/>
  <c r="E336" i="37"/>
  <c r="D336" i="37"/>
  <c r="C336" i="37"/>
  <c r="E335" i="37"/>
  <c r="D335" i="37"/>
  <c r="C335" i="37"/>
  <c r="E334" i="37"/>
  <c r="D334" i="37"/>
  <c r="C334" i="37"/>
  <c r="E330" i="37"/>
  <c r="D330" i="37"/>
  <c r="C330" i="37"/>
  <c r="E329" i="37"/>
  <c r="D329" i="37"/>
  <c r="C329" i="37"/>
  <c r="E328" i="37"/>
  <c r="D328" i="37"/>
  <c r="C328" i="37"/>
  <c r="E327" i="37"/>
  <c r="D327" i="37"/>
  <c r="C327" i="37"/>
  <c r="E326" i="37"/>
  <c r="D326" i="37"/>
  <c r="C326" i="37"/>
  <c r="E322" i="37"/>
  <c r="D322" i="37"/>
  <c r="C322" i="37"/>
  <c r="E321" i="37"/>
  <c r="D321" i="37"/>
  <c r="C321" i="37"/>
  <c r="E320" i="37"/>
  <c r="D320" i="37"/>
  <c r="C320" i="37"/>
  <c r="E319" i="37"/>
  <c r="D319" i="37"/>
  <c r="C319" i="37"/>
  <c r="E315" i="37"/>
  <c r="D315" i="37"/>
  <c r="C315" i="37"/>
  <c r="E306" i="37"/>
  <c r="D306" i="37"/>
  <c r="C306" i="37"/>
  <c r="E302" i="37"/>
  <c r="D302" i="37"/>
  <c r="C302" i="37"/>
  <c r="E301" i="37"/>
  <c r="D301" i="37"/>
  <c r="C301" i="37"/>
  <c r="E300" i="37"/>
  <c r="D300" i="37"/>
  <c r="C300" i="37"/>
  <c r="E299" i="37"/>
  <c r="D299" i="37"/>
  <c r="C299" i="37"/>
  <c r="E298" i="37"/>
  <c r="D298" i="37"/>
  <c r="C298" i="37"/>
  <c r="E297" i="37"/>
  <c r="D297" i="37"/>
  <c r="C297" i="37"/>
  <c r="E296" i="37"/>
  <c r="D296" i="37"/>
  <c r="C296" i="37"/>
  <c r="E295" i="37"/>
  <c r="D295" i="37"/>
  <c r="C295" i="37"/>
  <c r="E294" i="37"/>
  <c r="D294" i="37"/>
  <c r="C294" i="37"/>
  <c r="E293" i="37"/>
  <c r="D293" i="37"/>
  <c r="C293" i="37"/>
  <c r="E292" i="37"/>
  <c r="D292" i="37"/>
  <c r="C292" i="37"/>
  <c r="E291" i="37"/>
  <c r="D291" i="37"/>
  <c r="C291" i="37"/>
  <c r="E287" i="37"/>
  <c r="D287" i="37"/>
  <c r="C287" i="37"/>
  <c r="E286" i="37"/>
  <c r="D286" i="37"/>
  <c r="C286" i="37"/>
  <c r="E285" i="37"/>
  <c r="D285" i="37"/>
  <c r="C285" i="37"/>
  <c r="E283" i="37"/>
  <c r="D283" i="37"/>
  <c r="C283" i="37"/>
  <c r="E279" i="37"/>
  <c r="D279" i="37"/>
  <c r="C279" i="37"/>
  <c r="E278" i="37"/>
  <c r="D278" i="37"/>
  <c r="C278" i="37"/>
  <c r="E272" i="37"/>
  <c r="D272" i="37"/>
  <c r="C272" i="37"/>
  <c r="E268" i="37"/>
  <c r="D268" i="37"/>
  <c r="C268" i="37"/>
  <c r="E267" i="37"/>
  <c r="D267" i="37"/>
  <c r="C267" i="37"/>
  <c r="E266" i="37"/>
  <c r="D266" i="37"/>
  <c r="C266" i="37"/>
  <c r="E265" i="37"/>
  <c r="D265" i="37"/>
  <c r="C265" i="37"/>
  <c r="E264" i="37"/>
  <c r="D264" i="37"/>
  <c r="C264" i="37"/>
  <c r="E263" i="37"/>
  <c r="D263" i="37"/>
  <c r="C263" i="37"/>
  <c r="E262" i="37"/>
  <c r="D262" i="37"/>
  <c r="C262" i="37"/>
  <c r="E261" i="37"/>
  <c r="D261" i="37"/>
  <c r="C261" i="37"/>
  <c r="E258" i="37"/>
  <c r="D258" i="37"/>
  <c r="C258" i="37"/>
  <c r="E254" i="37"/>
  <c r="D254" i="37"/>
  <c r="C254" i="37"/>
  <c r="E253" i="37"/>
  <c r="D253" i="37"/>
  <c r="C253" i="37"/>
  <c r="E252" i="37"/>
  <c r="D252" i="37"/>
  <c r="C252" i="37"/>
  <c r="E251" i="37"/>
  <c r="D251" i="37"/>
  <c r="C251" i="37"/>
  <c r="E250" i="37"/>
  <c r="D250" i="37"/>
  <c r="C250" i="37"/>
  <c r="E249" i="37"/>
  <c r="D249" i="37"/>
  <c r="C249" i="37"/>
  <c r="E245" i="37"/>
  <c r="D245" i="37"/>
  <c r="C245" i="37"/>
  <c r="E244" i="37"/>
  <c r="D244" i="37"/>
  <c r="C244" i="37"/>
  <c r="E242" i="37"/>
  <c r="D242" i="37"/>
  <c r="C242" i="37"/>
  <c r="E241" i="37"/>
  <c r="D241" i="37"/>
  <c r="C241" i="37"/>
  <c r="E240" i="37"/>
  <c r="D240" i="37"/>
  <c r="C240" i="37"/>
  <c r="E239" i="37"/>
  <c r="D239" i="37"/>
  <c r="C239" i="37"/>
  <c r="E238" i="37"/>
  <c r="D238" i="37"/>
  <c r="C238" i="37"/>
  <c r="E234" i="37"/>
  <c r="D234" i="37"/>
  <c r="C234" i="37"/>
  <c r="E233" i="37"/>
  <c r="D233" i="37"/>
  <c r="C233" i="37"/>
  <c r="E231" i="37"/>
  <c r="D231" i="37"/>
  <c r="C231" i="37"/>
  <c r="E227" i="37"/>
  <c r="D227" i="37"/>
  <c r="C227" i="37"/>
  <c r="E226" i="37"/>
  <c r="D226" i="37"/>
  <c r="C226" i="37"/>
  <c r="E225" i="37"/>
  <c r="D225" i="37"/>
  <c r="C225" i="37"/>
  <c r="E223" i="37"/>
  <c r="D223" i="37"/>
  <c r="C223" i="37"/>
  <c r="E209" i="37"/>
  <c r="D209" i="37"/>
  <c r="C209" i="37"/>
  <c r="E208" i="37"/>
  <c r="D208" i="37"/>
  <c r="C208" i="37"/>
  <c r="E207" i="37"/>
  <c r="D207" i="37"/>
  <c r="C207" i="37"/>
  <c r="E206" i="37"/>
  <c r="D206" i="37"/>
  <c r="C206" i="37"/>
  <c r="E205" i="37"/>
  <c r="D205" i="37"/>
  <c r="C205" i="37"/>
  <c r="E204" i="37"/>
  <c r="D204" i="37"/>
  <c r="C204" i="37"/>
  <c r="E203" i="37"/>
  <c r="D203" i="37"/>
  <c r="C203" i="37"/>
  <c r="E199" i="37"/>
  <c r="D199" i="37"/>
  <c r="C199" i="37"/>
  <c r="E198" i="37"/>
  <c r="D198" i="37"/>
  <c r="C198" i="37"/>
  <c r="E197" i="37"/>
  <c r="D197" i="37"/>
  <c r="C197" i="37"/>
  <c r="E196" i="37"/>
  <c r="D196" i="37"/>
  <c r="C196" i="37"/>
  <c r="E195" i="37"/>
  <c r="D195" i="37"/>
  <c r="C195" i="37"/>
  <c r="E194" i="37"/>
  <c r="D194" i="37"/>
  <c r="C194" i="37"/>
  <c r="E193" i="37"/>
  <c r="D193" i="37"/>
  <c r="C193" i="37"/>
  <c r="E192" i="37"/>
  <c r="D192" i="37"/>
  <c r="C192" i="37"/>
  <c r="E191" i="37"/>
  <c r="D191" i="37"/>
  <c r="C191" i="37"/>
  <c r="E190" i="37"/>
  <c r="D190" i="37"/>
  <c r="C190" i="37"/>
  <c r="E189" i="37"/>
  <c r="D189" i="37"/>
  <c r="C189" i="37"/>
  <c r="E188" i="37"/>
  <c r="D188" i="37"/>
  <c r="C188" i="37"/>
  <c r="E187" i="37"/>
  <c r="D187" i="37"/>
  <c r="C187" i="37"/>
  <c r="E186" i="37"/>
  <c r="D186" i="37"/>
  <c r="C186" i="37"/>
  <c r="E185" i="37"/>
  <c r="D185" i="37"/>
  <c r="C185" i="37"/>
  <c r="E184" i="37"/>
  <c r="D184" i="37"/>
  <c r="C184" i="37"/>
  <c r="E183" i="37"/>
  <c r="D183" i="37"/>
  <c r="C183" i="37"/>
  <c r="E182" i="37"/>
  <c r="D182" i="37"/>
  <c r="C182" i="37"/>
  <c r="E181" i="37"/>
  <c r="D181" i="37"/>
  <c r="C181" i="37"/>
  <c r="E180" i="37"/>
  <c r="D180" i="37"/>
  <c r="C180" i="37"/>
  <c r="E179" i="37"/>
  <c r="D179" i="37"/>
  <c r="C179" i="37"/>
  <c r="E178" i="37"/>
  <c r="D178" i="37"/>
  <c r="C178" i="37"/>
  <c r="E177" i="37"/>
  <c r="D177" i="37"/>
  <c r="C177" i="37"/>
  <c r="E176" i="37"/>
  <c r="D176" i="37"/>
  <c r="C176" i="37"/>
  <c r="E175" i="37"/>
  <c r="D175" i="37"/>
  <c r="C175" i="37"/>
  <c r="E174" i="37"/>
  <c r="D174" i="37"/>
  <c r="C174" i="37"/>
  <c r="E173" i="37"/>
  <c r="D173" i="37"/>
  <c r="C173" i="37"/>
  <c r="E172" i="37"/>
  <c r="D172" i="37"/>
  <c r="C172" i="37"/>
  <c r="E171" i="37"/>
  <c r="D171" i="37"/>
  <c r="C171" i="37"/>
  <c r="E170" i="37"/>
  <c r="D170" i="37"/>
  <c r="C170" i="37"/>
  <c r="E169" i="37"/>
  <c r="D169" i="37"/>
  <c r="C169" i="37"/>
  <c r="E165" i="37"/>
  <c r="D165" i="37"/>
  <c r="C165" i="37"/>
  <c r="E164" i="37"/>
  <c r="D164" i="37"/>
  <c r="C164" i="37"/>
  <c r="E163" i="37"/>
  <c r="D163" i="37"/>
  <c r="C163" i="37"/>
  <c r="E162" i="37"/>
  <c r="D162" i="37"/>
  <c r="C162" i="37"/>
  <c r="E161" i="37"/>
  <c r="D161" i="37"/>
  <c r="C161" i="37"/>
  <c r="E160" i="37"/>
  <c r="D160" i="37"/>
  <c r="C160" i="37"/>
  <c r="E159" i="37"/>
  <c r="D159" i="37"/>
  <c r="C159" i="37"/>
  <c r="E158" i="37"/>
  <c r="D158" i="37"/>
  <c r="C158" i="37"/>
  <c r="E150" i="37"/>
  <c r="D150" i="37"/>
  <c r="C150" i="37"/>
  <c r="E146" i="37"/>
  <c r="D146" i="37"/>
  <c r="C146" i="37"/>
  <c r="E145" i="37"/>
  <c r="D145" i="37"/>
  <c r="C145" i="37"/>
  <c r="E144" i="37"/>
  <c r="D144" i="37"/>
  <c r="C144" i="37"/>
  <c r="E143" i="37"/>
  <c r="D143" i="37"/>
  <c r="C143" i="37"/>
  <c r="E142" i="37"/>
  <c r="D142" i="37"/>
  <c r="C142" i="37"/>
  <c r="E141" i="37"/>
  <c r="D141" i="37"/>
  <c r="C141" i="37"/>
  <c r="E140" i="37"/>
  <c r="D140" i="37"/>
  <c r="C140" i="37"/>
  <c r="E139" i="37"/>
  <c r="D139" i="37"/>
  <c r="C139" i="37"/>
  <c r="E136" i="37"/>
  <c r="D136" i="37"/>
  <c r="C136" i="37"/>
  <c r="E135" i="37"/>
  <c r="D135" i="37"/>
  <c r="C135" i="37"/>
  <c r="E134" i="37"/>
  <c r="D134" i="37"/>
  <c r="C134" i="37"/>
  <c r="E133" i="37"/>
  <c r="D133" i="37"/>
  <c r="C133" i="37"/>
  <c r="E132" i="37"/>
  <c r="D132" i="37"/>
  <c r="C132" i="37"/>
  <c r="E128" i="37"/>
  <c r="D128" i="37"/>
  <c r="C128" i="37"/>
  <c r="E127" i="37"/>
  <c r="D127" i="37"/>
  <c r="C127" i="37"/>
  <c r="E126" i="37"/>
  <c r="D126" i="37"/>
  <c r="C126" i="37"/>
  <c r="E125" i="37"/>
  <c r="D125" i="37"/>
  <c r="C125" i="37"/>
  <c r="E124" i="37"/>
  <c r="D124" i="37"/>
  <c r="C124" i="37"/>
  <c r="E123" i="37"/>
  <c r="D123" i="37"/>
  <c r="C123" i="37"/>
  <c r="E121" i="37"/>
  <c r="D121" i="37"/>
  <c r="C121" i="37"/>
  <c r="E117" i="37"/>
  <c r="D117" i="37"/>
  <c r="C117" i="37"/>
  <c r="E116" i="37"/>
  <c r="D116" i="37"/>
  <c r="C116" i="37"/>
  <c r="E115" i="37"/>
  <c r="D115" i="37"/>
  <c r="C115" i="37"/>
  <c r="E114" i="37"/>
  <c r="D114" i="37"/>
  <c r="C114" i="37"/>
  <c r="E113" i="37"/>
  <c r="D113" i="37"/>
  <c r="C113" i="37"/>
  <c r="E112" i="37"/>
  <c r="D112" i="37"/>
  <c r="C112" i="37"/>
  <c r="E111" i="37"/>
  <c r="D111" i="37"/>
  <c r="C111" i="37"/>
  <c r="E110" i="37"/>
  <c r="D110" i="37"/>
  <c r="C110" i="37"/>
  <c r="E109" i="37"/>
  <c r="D109" i="37"/>
  <c r="C109" i="37"/>
  <c r="E108" i="37"/>
  <c r="D108" i="37"/>
  <c r="C108" i="37"/>
  <c r="E107" i="37"/>
  <c r="D107" i="37"/>
  <c r="C107" i="37"/>
  <c r="E103" i="37"/>
  <c r="D103" i="37"/>
  <c r="C103" i="37"/>
  <c r="E102" i="37"/>
  <c r="D102" i="37"/>
  <c r="C102" i="37"/>
  <c r="E101" i="37"/>
  <c r="D101" i="37"/>
  <c r="C101" i="37"/>
  <c r="E100" i="37"/>
  <c r="D100" i="37"/>
  <c r="C100" i="37"/>
  <c r="E99" i="37"/>
  <c r="D99" i="37"/>
  <c r="C99" i="37"/>
  <c r="E98" i="37"/>
  <c r="D98" i="37"/>
  <c r="C98" i="37"/>
  <c r="E95" i="37"/>
  <c r="D95" i="37"/>
  <c r="C95" i="37"/>
  <c r="E93" i="37"/>
  <c r="D93" i="37"/>
  <c r="C93" i="37"/>
  <c r="E92" i="37"/>
  <c r="D92" i="37"/>
  <c r="C92" i="37"/>
  <c r="E91" i="37"/>
  <c r="D91" i="37"/>
  <c r="C91" i="37"/>
  <c r="E87" i="37"/>
  <c r="E88" i="37" s="1"/>
  <c r="D87" i="37"/>
  <c r="D88" i="37" s="1"/>
  <c r="C87" i="37"/>
  <c r="E80" i="37"/>
  <c r="D80" i="37"/>
  <c r="C80" i="37"/>
  <c r="E79" i="37"/>
  <c r="D79" i="37"/>
  <c r="C79" i="37"/>
  <c r="E78" i="37"/>
  <c r="D78" i="37"/>
  <c r="C78" i="37"/>
  <c r="E77" i="37"/>
  <c r="D77" i="37"/>
  <c r="C77" i="37"/>
  <c r="E76" i="37"/>
  <c r="D76" i="37"/>
  <c r="C76" i="37"/>
  <c r="E75" i="37"/>
  <c r="D75" i="37"/>
  <c r="C75" i="37"/>
  <c r="E74" i="37"/>
  <c r="D74" i="37"/>
  <c r="C74" i="37"/>
  <c r="E70" i="37"/>
  <c r="D70" i="37"/>
  <c r="C70" i="37"/>
  <c r="E69" i="37"/>
  <c r="D69" i="37"/>
  <c r="C69" i="37"/>
  <c r="E68" i="37"/>
  <c r="D68" i="37"/>
  <c r="C68" i="37"/>
  <c r="E67" i="37"/>
  <c r="D67" i="37"/>
  <c r="C67" i="37"/>
  <c r="E66" i="37"/>
  <c r="D66" i="37"/>
  <c r="C66" i="37"/>
  <c r="E65" i="37"/>
  <c r="D65" i="37"/>
  <c r="C65" i="37"/>
  <c r="E64" i="37"/>
  <c r="D64" i="37"/>
  <c r="C64" i="37"/>
  <c r="E63" i="37"/>
  <c r="D63" i="37"/>
  <c r="C63" i="37"/>
  <c r="E62" i="37"/>
  <c r="D62" i="37"/>
  <c r="C62" i="37"/>
  <c r="E61" i="37"/>
  <c r="D61" i="37"/>
  <c r="C61" i="37"/>
  <c r="E60" i="37"/>
  <c r="D60" i="37"/>
  <c r="C60" i="37"/>
  <c r="E59" i="37"/>
  <c r="D59" i="37"/>
  <c r="C59" i="37"/>
  <c r="E58" i="37"/>
  <c r="D58" i="37"/>
  <c r="C58" i="37"/>
  <c r="E57" i="37"/>
  <c r="D57" i="37"/>
  <c r="C57" i="37"/>
  <c r="E56" i="37"/>
  <c r="D56" i="37"/>
  <c r="C56" i="37"/>
  <c r="E55" i="37"/>
  <c r="D55" i="37"/>
  <c r="C55" i="37"/>
  <c r="E54" i="37"/>
  <c r="D54" i="37"/>
  <c r="C54" i="37"/>
  <c r="E53" i="37"/>
  <c r="D53" i="37"/>
  <c r="C53" i="37"/>
  <c r="E52" i="37"/>
  <c r="D52" i="37"/>
  <c r="C52" i="37"/>
  <c r="E51" i="37"/>
  <c r="D51" i="37"/>
  <c r="C51" i="37"/>
  <c r="E50" i="37"/>
  <c r="D50" i="37"/>
  <c r="C50" i="37"/>
  <c r="E49" i="37"/>
  <c r="D49" i="37"/>
  <c r="C49" i="37"/>
  <c r="E48" i="37"/>
  <c r="D48" i="37"/>
  <c r="C48" i="37"/>
  <c r="E47" i="37"/>
  <c r="D47" i="37"/>
  <c r="C47" i="37"/>
  <c r="E46" i="37"/>
  <c r="D46" i="37"/>
  <c r="C46" i="37"/>
  <c r="E45" i="37"/>
  <c r="D45" i="37"/>
  <c r="C45" i="37"/>
  <c r="E44" i="37"/>
  <c r="D44" i="37"/>
  <c r="C44" i="37"/>
  <c r="E43" i="37"/>
  <c r="D43" i="37"/>
  <c r="C43" i="37"/>
  <c r="E42" i="37"/>
  <c r="D42" i="37"/>
  <c r="C42" i="37"/>
  <c r="E41" i="37"/>
  <c r="D41" i="37"/>
  <c r="C41" i="37"/>
  <c r="E40" i="37"/>
  <c r="D40" i="37"/>
  <c r="C40" i="37"/>
  <c r="E39" i="37"/>
  <c r="D39" i="37"/>
  <c r="C39" i="37"/>
  <c r="E38" i="37"/>
  <c r="D38" i="37"/>
  <c r="C38" i="37"/>
  <c r="E37" i="37"/>
  <c r="D37" i="37"/>
  <c r="C37" i="37"/>
  <c r="E36" i="37"/>
  <c r="D36" i="37"/>
  <c r="C36" i="37"/>
  <c r="E35" i="37"/>
  <c r="D35" i="37"/>
  <c r="C35" i="37"/>
  <c r="E34" i="37"/>
  <c r="D34" i="37"/>
  <c r="C34" i="37"/>
  <c r="E33" i="37"/>
  <c r="D33" i="37"/>
  <c r="C33" i="37"/>
  <c r="E32" i="37"/>
  <c r="D32" i="37"/>
  <c r="C32" i="37"/>
  <c r="E31" i="37"/>
  <c r="D31" i="37"/>
  <c r="C31" i="37"/>
  <c r="E30" i="37"/>
  <c r="D30" i="37"/>
  <c r="C30" i="37"/>
  <c r="E29" i="37"/>
  <c r="D29" i="37"/>
  <c r="C29" i="37"/>
  <c r="E28" i="37"/>
  <c r="D28" i="37"/>
  <c r="C28" i="37"/>
  <c r="E27" i="37"/>
  <c r="D27" i="37"/>
  <c r="C27" i="37"/>
  <c r="E26" i="37"/>
  <c r="D26" i="37"/>
  <c r="C26" i="37"/>
  <c r="E25" i="37"/>
  <c r="D25" i="37"/>
  <c r="C25" i="37"/>
  <c r="E24" i="37"/>
  <c r="D24" i="37"/>
  <c r="C24" i="37"/>
  <c r="E23" i="37"/>
  <c r="D23" i="37"/>
  <c r="C23" i="37"/>
  <c r="E22" i="37"/>
  <c r="D22" i="37"/>
  <c r="C22" i="37"/>
  <c r="E21" i="37"/>
  <c r="D21" i="37"/>
  <c r="C21" i="37"/>
  <c r="E20" i="37"/>
  <c r="D20" i="37"/>
  <c r="C20" i="37"/>
  <c r="E19" i="37"/>
  <c r="D19" i="37"/>
  <c r="C19" i="37"/>
  <c r="E18" i="37"/>
  <c r="D18" i="37"/>
  <c r="C18" i="37"/>
  <c r="E17" i="37"/>
  <c r="D17" i="37"/>
  <c r="C17" i="37"/>
  <c r="E16" i="37"/>
  <c r="D16" i="37"/>
  <c r="C16" i="37"/>
  <c r="E14" i="37"/>
  <c r="D14" i="37"/>
  <c r="C14" i="37"/>
  <c r="E13" i="37"/>
  <c r="D13" i="37"/>
  <c r="C13" i="37"/>
  <c r="E12" i="37"/>
  <c r="D12" i="37"/>
  <c r="C12" i="37"/>
  <c r="E11" i="37"/>
  <c r="D11" i="37"/>
  <c r="C11" i="37"/>
  <c r="E10" i="37"/>
  <c r="D10" i="37"/>
  <c r="C10" i="37"/>
  <c r="E476" i="36"/>
  <c r="E477" i="36" s="1"/>
  <c r="D476" i="36"/>
  <c r="D477" i="36" s="1"/>
  <c r="C476" i="36"/>
  <c r="C477" i="36" s="1"/>
  <c r="E470" i="36"/>
  <c r="D470" i="36"/>
  <c r="C470" i="36"/>
  <c r="E469" i="36"/>
  <c r="D469" i="36"/>
  <c r="C469" i="36"/>
  <c r="E468" i="36"/>
  <c r="D468" i="36"/>
  <c r="C468" i="36"/>
  <c r="E467" i="36"/>
  <c r="D467" i="36"/>
  <c r="C467" i="36"/>
  <c r="E466" i="36"/>
  <c r="D466" i="36"/>
  <c r="C466" i="36"/>
  <c r="E461" i="36"/>
  <c r="D461" i="36"/>
  <c r="C461" i="36"/>
  <c r="E460" i="36"/>
  <c r="D460" i="36"/>
  <c r="C460" i="36"/>
  <c r="E459" i="36"/>
  <c r="D459" i="36"/>
  <c r="C459" i="36"/>
  <c r="E458" i="36"/>
  <c r="D458" i="36"/>
  <c r="C458" i="36"/>
  <c r="E457" i="36"/>
  <c r="D457" i="36"/>
  <c r="C457" i="36"/>
  <c r="E451" i="36"/>
  <c r="D451" i="36"/>
  <c r="C451" i="36"/>
  <c r="E450" i="36"/>
  <c r="D450" i="36"/>
  <c r="C450" i="36"/>
  <c r="E449" i="36"/>
  <c r="D449" i="36"/>
  <c r="C449" i="36"/>
  <c r="E448" i="36"/>
  <c r="D448" i="36"/>
  <c r="C448" i="36"/>
  <c r="E447" i="36"/>
  <c r="D447" i="36"/>
  <c r="C447" i="36"/>
  <c r="E446" i="36"/>
  <c r="D446" i="36"/>
  <c r="C446" i="36"/>
  <c r="E445" i="36"/>
  <c r="D445" i="36"/>
  <c r="C445" i="36"/>
  <c r="E444" i="36"/>
  <c r="D444" i="36"/>
  <c r="C444" i="36"/>
  <c r="E443" i="36"/>
  <c r="D443" i="36"/>
  <c r="C443" i="36"/>
  <c r="E442" i="36"/>
  <c r="D442" i="36"/>
  <c r="C442" i="36"/>
  <c r="E441" i="36"/>
  <c r="D441" i="36"/>
  <c r="C441" i="36"/>
  <c r="E440" i="36"/>
  <c r="D440" i="36"/>
  <c r="C440" i="36"/>
  <c r="E439" i="36"/>
  <c r="D439" i="36"/>
  <c r="C439" i="36"/>
  <c r="E438" i="36"/>
  <c r="D438" i="36"/>
  <c r="C438" i="36"/>
  <c r="E437" i="36"/>
  <c r="D437" i="36"/>
  <c r="C437" i="36"/>
  <c r="E436" i="36"/>
  <c r="D436" i="36"/>
  <c r="C436" i="36"/>
  <c r="E435" i="36"/>
  <c r="D435" i="36"/>
  <c r="C435" i="36"/>
  <c r="E434" i="36"/>
  <c r="D434" i="36"/>
  <c r="C434" i="36"/>
  <c r="E433" i="36"/>
  <c r="D433" i="36"/>
  <c r="C433" i="36"/>
  <c r="E432" i="36"/>
  <c r="D432" i="36"/>
  <c r="C432" i="36"/>
  <c r="E428" i="36"/>
  <c r="D428" i="36"/>
  <c r="C428" i="36"/>
  <c r="E427" i="36"/>
  <c r="D427" i="36"/>
  <c r="C427" i="36"/>
  <c r="E426" i="36"/>
  <c r="D426" i="36"/>
  <c r="C426" i="36"/>
  <c r="E425" i="36"/>
  <c r="D425" i="36"/>
  <c r="C425" i="36"/>
  <c r="E424" i="36"/>
  <c r="D424" i="36"/>
  <c r="C424" i="36"/>
  <c r="E423" i="36"/>
  <c r="D423" i="36"/>
  <c r="C423" i="36"/>
  <c r="E422" i="36"/>
  <c r="D422" i="36"/>
  <c r="C422" i="36"/>
  <c r="E421" i="36"/>
  <c r="D421" i="36"/>
  <c r="C421" i="36"/>
  <c r="E420" i="36"/>
  <c r="D420" i="36"/>
  <c r="C420" i="36"/>
  <c r="E419" i="36"/>
  <c r="D419" i="36"/>
  <c r="C419" i="36"/>
  <c r="E418" i="36"/>
  <c r="D418" i="36"/>
  <c r="C418" i="36"/>
  <c r="E417" i="36"/>
  <c r="D417" i="36"/>
  <c r="C417" i="36"/>
  <c r="E409" i="36"/>
  <c r="D409" i="36"/>
  <c r="C409" i="36"/>
  <c r="E408" i="36"/>
  <c r="D408" i="36"/>
  <c r="C408" i="36"/>
  <c r="E407" i="36"/>
  <c r="D407" i="36"/>
  <c r="C407" i="36"/>
  <c r="E406" i="36"/>
  <c r="D406" i="36"/>
  <c r="C406" i="36"/>
  <c r="E405" i="36"/>
  <c r="D405" i="36"/>
  <c r="C405" i="36"/>
  <c r="E401" i="36"/>
  <c r="D401" i="36"/>
  <c r="C401" i="36"/>
  <c r="E400" i="36"/>
  <c r="D400" i="36"/>
  <c r="C400" i="36"/>
  <c r="E399" i="36"/>
  <c r="D399" i="36"/>
  <c r="C399" i="36"/>
  <c r="E398" i="36"/>
  <c r="D398" i="36"/>
  <c r="C398" i="36"/>
  <c r="E397" i="36"/>
  <c r="D397" i="36"/>
  <c r="C397" i="36"/>
  <c r="E396" i="36"/>
  <c r="D396" i="36"/>
  <c r="C396" i="36"/>
  <c r="E395" i="36"/>
  <c r="D395" i="36"/>
  <c r="C395" i="36"/>
  <c r="E394" i="36"/>
  <c r="D394" i="36"/>
  <c r="C394" i="36"/>
  <c r="E393" i="36"/>
  <c r="D393" i="36"/>
  <c r="C393" i="36"/>
  <c r="E392" i="36"/>
  <c r="D392" i="36"/>
  <c r="C392" i="36"/>
  <c r="E388" i="36"/>
  <c r="D388" i="36"/>
  <c r="C388" i="36"/>
  <c r="E387" i="36"/>
  <c r="D387" i="36"/>
  <c r="C387" i="36"/>
  <c r="E386" i="36"/>
  <c r="D386" i="36"/>
  <c r="C386" i="36"/>
  <c r="E385" i="36"/>
  <c r="D385" i="36"/>
  <c r="C385" i="36"/>
  <c r="E384" i="36"/>
  <c r="D384" i="36"/>
  <c r="C384" i="36"/>
  <c r="E383" i="36"/>
  <c r="D383" i="36"/>
  <c r="C383" i="36"/>
  <c r="E379" i="36"/>
  <c r="D379" i="36"/>
  <c r="C379" i="36"/>
  <c r="E378" i="36"/>
  <c r="D378" i="36"/>
  <c r="C378" i="36"/>
  <c r="E373" i="36"/>
  <c r="D373" i="36"/>
  <c r="C373" i="36"/>
  <c r="E369" i="36"/>
  <c r="D369" i="36"/>
  <c r="C369" i="36"/>
  <c r="E368" i="36"/>
  <c r="D368" i="36"/>
  <c r="C368" i="36"/>
  <c r="E367" i="36"/>
  <c r="D367" i="36"/>
  <c r="C367" i="36"/>
  <c r="E366" i="36"/>
  <c r="D366" i="36"/>
  <c r="C366" i="36"/>
  <c r="E365" i="36"/>
  <c r="D365" i="36"/>
  <c r="C365" i="36"/>
  <c r="E361" i="36"/>
  <c r="D361" i="36"/>
  <c r="C361" i="36"/>
  <c r="E360" i="36"/>
  <c r="D360" i="36"/>
  <c r="C360" i="36"/>
  <c r="E359" i="36"/>
  <c r="D359" i="36"/>
  <c r="C359" i="36"/>
  <c r="E358" i="36"/>
  <c r="D358" i="36"/>
  <c r="C358" i="36"/>
  <c r="E357" i="36"/>
  <c r="D357" i="36"/>
  <c r="C357" i="36"/>
  <c r="E353" i="36"/>
  <c r="D353" i="36"/>
  <c r="C353" i="36"/>
  <c r="E352" i="36"/>
  <c r="D352" i="36"/>
  <c r="C352" i="36"/>
  <c r="E351" i="36"/>
  <c r="D351" i="36"/>
  <c r="C351" i="36"/>
  <c r="E350" i="36"/>
  <c r="D350" i="36"/>
  <c r="C350" i="36"/>
  <c r="E349" i="36"/>
  <c r="D349" i="36"/>
  <c r="C349" i="36"/>
  <c r="E348" i="36"/>
  <c r="D348" i="36"/>
  <c r="C348" i="36"/>
  <c r="E344" i="36"/>
  <c r="D344" i="36"/>
  <c r="C344" i="36"/>
  <c r="E343" i="36"/>
  <c r="D343" i="36"/>
  <c r="C343" i="36"/>
  <c r="E342" i="36"/>
  <c r="D342" i="36"/>
  <c r="C342" i="36"/>
  <c r="E341" i="36"/>
  <c r="D341" i="36"/>
  <c r="C341" i="36"/>
  <c r="E340" i="36"/>
  <c r="D340" i="36"/>
  <c r="C340" i="36"/>
  <c r="E339" i="36"/>
  <c r="D339" i="36"/>
  <c r="C339" i="36"/>
  <c r="E338" i="36"/>
  <c r="D338" i="36"/>
  <c r="C338" i="36"/>
  <c r="E337" i="36"/>
  <c r="D337" i="36"/>
  <c r="C337" i="36"/>
  <c r="E336" i="36"/>
  <c r="D336" i="36"/>
  <c r="C336" i="36"/>
  <c r="E335" i="36"/>
  <c r="D335" i="36"/>
  <c r="C335" i="36"/>
  <c r="E334" i="36"/>
  <c r="D334" i="36"/>
  <c r="C334" i="36"/>
  <c r="E330" i="36"/>
  <c r="D330" i="36"/>
  <c r="C330" i="36"/>
  <c r="E329" i="36"/>
  <c r="D329" i="36"/>
  <c r="C329" i="36"/>
  <c r="E328" i="36"/>
  <c r="D328" i="36"/>
  <c r="C328" i="36"/>
  <c r="E327" i="36"/>
  <c r="D327" i="36"/>
  <c r="C327" i="36"/>
  <c r="E326" i="36"/>
  <c r="D326" i="36"/>
  <c r="C326" i="36"/>
  <c r="E322" i="36"/>
  <c r="D322" i="36"/>
  <c r="C322" i="36"/>
  <c r="E321" i="36"/>
  <c r="D321" i="36"/>
  <c r="C321" i="36"/>
  <c r="E320" i="36"/>
  <c r="D320" i="36"/>
  <c r="C320" i="36"/>
  <c r="E319" i="36"/>
  <c r="D319" i="36"/>
  <c r="C319" i="36"/>
  <c r="E315" i="36"/>
  <c r="D315" i="36"/>
  <c r="C315" i="36"/>
  <c r="E306" i="36"/>
  <c r="D306" i="36"/>
  <c r="C306" i="36"/>
  <c r="E302" i="36"/>
  <c r="D302" i="36"/>
  <c r="C302" i="36"/>
  <c r="E301" i="36"/>
  <c r="D301" i="36"/>
  <c r="C301" i="36"/>
  <c r="E300" i="36"/>
  <c r="D300" i="36"/>
  <c r="C300" i="36"/>
  <c r="E299" i="36"/>
  <c r="D299" i="36"/>
  <c r="C299" i="36"/>
  <c r="E298" i="36"/>
  <c r="D298" i="36"/>
  <c r="C298" i="36"/>
  <c r="E297" i="36"/>
  <c r="D297" i="36"/>
  <c r="C297" i="36"/>
  <c r="E296" i="36"/>
  <c r="D296" i="36"/>
  <c r="C296" i="36"/>
  <c r="E295" i="36"/>
  <c r="D295" i="36"/>
  <c r="C295" i="36"/>
  <c r="E294" i="36"/>
  <c r="D294" i="36"/>
  <c r="C294" i="36"/>
  <c r="E293" i="36"/>
  <c r="D293" i="36"/>
  <c r="C293" i="36"/>
  <c r="E292" i="36"/>
  <c r="D292" i="36"/>
  <c r="C292" i="36"/>
  <c r="E291" i="36"/>
  <c r="D291" i="36"/>
  <c r="C291" i="36"/>
  <c r="E287" i="36"/>
  <c r="D287" i="36"/>
  <c r="C287" i="36"/>
  <c r="E286" i="36"/>
  <c r="D286" i="36"/>
  <c r="C286" i="36"/>
  <c r="E285" i="36"/>
  <c r="D285" i="36"/>
  <c r="C285" i="36"/>
  <c r="E283" i="36"/>
  <c r="D283" i="36"/>
  <c r="C283" i="36"/>
  <c r="E279" i="36"/>
  <c r="D279" i="36"/>
  <c r="C279" i="36"/>
  <c r="E278" i="36"/>
  <c r="D278" i="36"/>
  <c r="C278" i="36"/>
  <c r="E272" i="36"/>
  <c r="D272" i="36"/>
  <c r="C272" i="36"/>
  <c r="E268" i="36"/>
  <c r="D268" i="36"/>
  <c r="C268" i="36"/>
  <c r="E267" i="36"/>
  <c r="D267" i="36"/>
  <c r="C267" i="36"/>
  <c r="E266" i="36"/>
  <c r="D266" i="36"/>
  <c r="C266" i="36"/>
  <c r="E265" i="36"/>
  <c r="D265" i="36"/>
  <c r="C265" i="36"/>
  <c r="E264" i="36"/>
  <c r="D264" i="36"/>
  <c r="C264" i="36"/>
  <c r="E263" i="36"/>
  <c r="D263" i="36"/>
  <c r="C263" i="36"/>
  <c r="E262" i="36"/>
  <c r="D262" i="36"/>
  <c r="C262" i="36"/>
  <c r="E261" i="36"/>
  <c r="D261" i="36"/>
  <c r="C261" i="36"/>
  <c r="E258" i="36"/>
  <c r="D258" i="36"/>
  <c r="C258" i="36"/>
  <c r="E254" i="36"/>
  <c r="D254" i="36"/>
  <c r="C254" i="36"/>
  <c r="E253" i="36"/>
  <c r="D253" i="36"/>
  <c r="C253" i="36"/>
  <c r="E252" i="36"/>
  <c r="D252" i="36"/>
  <c r="C252" i="36"/>
  <c r="E251" i="36"/>
  <c r="D251" i="36"/>
  <c r="C251" i="36"/>
  <c r="E250" i="36"/>
  <c r="D250" i="36"/>
  <c r="C250" i="36"/>
  <c r="E249" i="36"/>
  <c r="D249" i="36"/>
  <c r="C249" i="36"/>
  <c r="E245" i="36"/>
  <c r="D245" i="36"/>
  <c r="C245" i="36"/>
  <c r="E244" i="36"/>
  <c r="D244" i="36"/>
  <c r="C244" i="36"/>
  <c r="E242" i="36"/>
  <c r="D242" i="36"/>
  <c r="C242" i="36"/>
  <c r="E241" i="36"/>
  <c r="D241" i="36"/>
  <c r="C241" i="36"/>
  <c r="E240" i="36"/>
  <c r="D240" i="36"/>
  <c r="C240" i="36"/>
  <c r="E239" i="36"/>
  <c r="D239" i="36"/>
  <c r="C239" i="36"/>
  <c r="E238" i="36"/>
  <c r="D238" i="36"/>
  <c r="C238" i="36"/>
  <c r="E234" i="36"/>
  <c r="D234" i="36"/>
  <c r="C234" i="36"/>
  <c r="E233" i="36"/>
  <c r="D233" i="36"/>
  <c r="C233" i="36"/>
  <c r="E231" i="36"/>
  <c r="D231" i="36"/>
  <c r="C231" i="36"/>
  <c r="E227" i="36"/>
  <c r="D227" i="36"/>
  <c r="C227" i="36"/>
  <c r="E226" i="36"/>
  <c r="D226" i="36"/>
  <c r="C226" i="36"/>
  <c r="E225" i="36"/>
  <c r="D225" i="36"/>
  <c r="C225" i="36"/>
  <c r="E223" i="36"/>
  <c r="D223" i="36"/>
  <c r="C223" i="36"/>
  <c r="E209" i="36"/>
  <c r="D209" i="36"/>
  <c r="C209" i="36"/>
  <c r="E208" i="36"/>
  <c r="D208" i="36"/>
  <c r="C208" i="36"/>
  <c r="E207" i="36"/>
  <c r="D207" i="36"/>
  <c r="C207" i="36"/>
  <c r="E206" i="36"/>
  <c r="D206" i="36"/>
  <c r="C206" i="36"/>
  <c r="E205" i="36"/>
  <c r="D205" i="36"/>
  <c r="C205" i="36"/>
  <c r="E204" i="36"/>
  <c r="D204" i="36"/>
  <c r="C204" i="36"/>
  <c r="E203" i="36"/>
  <c r="D203" i="36"/>
  <c r="C203" i="36"/>
  <c r="E199" i="36"/>
  <c r="D199" i="36"/>
  <c r="C199" i="36"/>
  <c r="E198" i="36"/>
  <c r="D198" i="36"/>
  <c r="C198" i="36"/>
  <c r="E197" i="36"/>
  <c r="D197" i="36"/>
  <c r="C197" i="36"/>
  <c r="E196" i="36"/>
  <c r="D196" i="36"/>
  <c r="C196" i="36"/>
  <c r="E195" i="36"/>
  <c r="D195" i="36"/>
  <c r="C195" i="36"/>
  <c r="E194" i="36"/>
  <c r="D194" i="36"/>
  <c r="C194" i="36"/>
  <c r="E193" i="36"/>
  <c r="D193" i="36"/>
  <c r="C193" i="36"/>
  <c r="E192" i="36"/>
  <c r="D192" i="36"/>
  <c r="C192" i="36"/>
  <c r="E191" i="36"/>
  <c r="D191" i="36"/>
  <c r="C191" i="36"/>
  <c r="E190" i="36"/>
  <c r="D190" i="36"/>
  <c r="C190" i="36"/>
  <c r="E189" i="36"/>
  <c r="D189" i="36"/>
  <c r="C189" i="36"/>
  <c r="E188" i="36"/>
  <c r="D188" i="36"/>
  <c r="C188" i="36"/>
  <c r="E187" i="36"/>
  <c r="D187" i="36"/>
  <c r="C187" i="36"/>
  <c r="E186" i="36"/>
  <c r="D186" i="36"/>
  <c r="C186" i="36"/>
  <c r="E185" i="36"/>
  <c r="D185" i="36"/>
  <c r="C185" i="36"/>
  <c r="E184" i="36"/>
  <c r="D184" i="36"/>
  <c r="C184" i="36"/>
  <c r="E183" i="36"/>
  <c r="D183" i="36"/>
  <c r="C183" i="36"/>
  <c r="E182" i="36"/>
  <c r="D182" i="36"/>
  <c r="C182" i="36"/>
  <c r="E181" i="36"/>
  <c r="D181" i="36"/>
  <c r="C181" i="36"/>
  <c r="E180" i="36"/>
  <c r="D180" i="36"/>
  <c r="C180" i="36"/>
  <c r="E179" i="36"/>
  <c r="D179" i="36"/>
  <c r="C179" i="36"/>
  <c r="E178" i="36"/>
  <c r="D178" i="36"/>
  <c r="C178" i="36"/>
  <c r="E177" i="36"/>
  <c r="D177" i="36"/>
  <c r="C177" i="36"/>
  <c r="E176" i="36"/>
  <c r="D176" i="36"/>
  <c r="C176" i="36"/>
  <c r="E175" i="36"/>
  <c r="D175" i="36"/>
  <c r="C175" i="36"/>
  <c r="E174" i="36"/>
  <c r="D174" i="36"/>
  <c r="C174" i="36"/>
  <c r="E173" i="36"/>
  <c r="D173" i="36"/>
  <c r="C173" i="36"/>
  <c r="E172" i="36"/>
  <c r="D172" i="36"/>
  <c r="C172" i="36"/>
  <c r="E171" i="36"/>
  <c r="D171" i="36"/>
  <c r="C171" i="36"/>
  <c r="E170" i="36"/>
  <c r="D170" i="36"/>
  <c r="C170" i="36"/>
  <c r="E169" i="36"/>
  <c r="D169" i="36"/>
  <c r="C169" i="36"/>
  <c r="E165" i="36"/>
  <c r="D165" i="36"/>
  <c r="C165" i="36"/>
  <c r="E164" i="36"/>
  <c r="D164" i="36"/>
  <c r="C164" i="36"/>
  <c r="E163" i="36"/>
  <c r="D163" i="36"/>
  <c r="C163" i="36"/>
  <c r="E162" i="36"/>
  <c r="D162" i="36"/>
  <c r="C162" i="36"/>
  <c r="E161" i="36"/>
  <c r="D161" i="36"/>
  <c r="C161" i="36"/>
  <c r="E160" i="36"/>
  <c r="D160" i="36"/>
  <c r="C160" i="36"/>
  <c r="E159" i="36"/>
  <c r="D159" i="36"/>
  <c r="C159" i="36"/>
  <c r="E158" i="36"/>
  <c r="D158" i="36"/>
  <c r="C158" i="36"/>
  <c r="E150" i="36"/>
  <c r="D150" i="36"/>
  <c r="C150" i="36"/>
  <c r="E146" i="36"/>
  <c r="D146" i="36"/>
  <c r="C146" i="36"/>
  <c r="E145" i="36"/>
  <c r="D145" i="36"/>
  <c r="C145" i="36"/>
  <c r="E144" i="36"/>
  <c r="D144" i="36"/>
  <c r="C144" i="36"/>
  <c r="E143" i="36"/>
  <c r="D143" i="36"/>
  <c r="C143" i="36"/>
  <c r="E142" i="36"/>
  <c r="D142" i="36"/>
  <c r="C142" i="36"/>
  <c r="E141" i="36"/>
  <c r="D141" i="36"/>
  <c r="C141" i="36"/>
  <c r="E140" i="36"/>
  <c r="D140" i="36"/>
  <c r="C140" i="36"/>
  <c r="E139" i="36"/>
  <c r="D139" i="36"/>
  <c r="C139" i="36"/>
  <c r="E136" i="36"/>
  <c r="D136" i="36"/>
  <c r="C136" i="36"/>
  <c r="E135" i="36"/>
  <c r="D135" i="36"/>
  <c r="C135" i="36"/>
  <c r="E134" i="36"/>
  <c r="D134" i="36"/>
  <c r="C134" i="36"/>
  <c r="E133" i="36"/>
  <c r="D133" i="36"/>
  <c r="C133" i="36"/>
  <c r="E132" i="36"/>
  <c r="D132" i="36"/>
  <c r="C132" i="36"/>
  <c r="E128" i="36"/>
  <c r="D128" i="36"/>
  <c r="C128" i="36"/>
  <c r="E127" i="36"/>
  <c r="D127" i="36"/>
  <c r="C127" i="36"/>
  <c r="E126" i="36"/>
  <c r="D126" i="36"/>
  <c r="C126" i="36"/>
  <c r="E125" i="36"/>
  <c r="D125" i="36"/>
  <c r="C125" i="36"/>
  <c r="E124" i="36"/>
  <c r="D124" i="36"/>
  <c r="C124" i="36"/>
  <c r="E123" i="36"/>
  <c r="D123" i="36"/>
  <c r="C123" i="36"/>
  <c r="E121" i="36"/>
  <c r="D121" i="36"/>
  <c r="C121" i="36"/>
  <c r="E117" i="36"/>
  <c r="D117" i="36"/>
  <c r="C117" i="36"/>
  <c r="E116" i="36"/>
  <c r="D116" i="36"/>
  <c r="C116" i="36"/>
  <c r="E115" i="36"/>
  <c r="D115" i="36"/>
  <c r="C115" i="36"/>
  <c r="E114" i="36"/>
  <c r="D114" i="36"/>
  <c r="C114" i="36"/>
  <c r="E113" i="36"/>
  <c r="D113" i="36"/>
  <c r="C113" i="36"/>
  <c r="E112" i="36"/>
  <c r="D112" i="36"/>
  <c r="C112" i="36"/>
  <c r="E111" i="36"/>
  <c r="D111" i="36"/>
  <c r="C111" i="36"/>
  <c r="E110" i="36"/>
  <c r="D110" i="36"/>
  <c r="C110" i="36"/>
  <c r="E109" i="36"/>
  <c r="D109" i="36"/>
  <c r="C109" i="36"/>
  <c r="E108" i="36"/>
  <c r="D108" i="36"/>
  <c r="C108" i="36"/>
  <c r="E107" i="36"/>
  <c r="D107" i="36"/>
  <c r="C107" i="36"/>
  <c r="E103" i="36"/>
  <c r="D103" i="36"/>
  <c r="C103" i="36"/>
  <c r="E102" i="36"/>
  <c r="D102" i="36"/>
  <c r="C102" i="36"/>
  <c r="E101" i="36"/>
  <c r="D101" i="36"/>
  <c r="C101" i="36"/>
  <c r="E100" i="36"/>
  <c r="D100" i="36"/>
  <c r="C100" i="36"/>
  <c r="E99" i="36"/>
  <c r="D99" i="36"/>
  <c r="C99" i="36"/>
  <c r="E98" i="36"/>
  <c r="D98" i="36"/>
  <c r="C98" i="36"/>
  <c r="E95" i="36"/>
  <c r="D95" i="36"/>
  <c r="C95" i="36"/>
  <c r="E93" i="36"/>
  <c r="D93" i="36"/>
  <c r="C93" i="36"/>
  <c r="E92" i="36"/>
  <c r="D92" i="36"/>
  <c r="C92" i="36"/>
  <c r="E91" i="36"/>
  <c r="D91" i="36"/>
  <c r="C91" i="36"/>
  <c r="E87" i="36"/>
  <c r="E88" i="36" s="1"/>
  <c r="D87" i="36"/>
  <c r="D88" i="36" s="1"/>
  <c r="C87" i="36"/>
  <c r="E80" i="36"/>
  <c r="D80" i="36"/>
  <c r="C80" i="36"/>
  <c r="E79" i="36"/>
  <c r="D79" i="36"/>
  <c r="C79" i="36"/>
  <c r="E78" i="36"/>
  <c r="D78" i="36"/>
  <c r="C78" i="36"/>
  <c r="E77" i="36"/>
  <c r="D77" i="36"/>
  <c r="C77" i="36"/>
  <c r="E76" i="36"/>
  <c r="D76" i="36"/>
  <c r="C76" i="36"/>
  <c r="E75" i="36"/>
  <c r="D75" i="36"/>
  <c r="C75" i="36"/>
  <c r="E74" i="36"/>
  <c r="D74" i="36"/>
  <c r="C74" i="36"/>
  <c r="E70" i="36"/>
  <c r="D70" i="36"/>
  <c r="C70" i="36"/>
  <c r="E69" i="36"/>
  <c r="D69" i="36"/>
  <c r="C69" i="36"/>
  <c r="E68" i="36"/>
  <c r="D68" i="36"/>
  <c r="C68" i="36"/>
  <c r="E67" i="36"/>
  <c r="D67" i="36"/>
  <c r="C67" i="36"/>
  <c r="E66" i="36"/>
  <c r="D66" i="36"/>
  <c r="C66" i="36"/>
  <c r="E65" i="36"/>
  <c r="D65" i="36"/>
  <c r="C65" i="36"/>
  <c r="E64" i="36"/>
  <c r="D64" i="36"/>
  <c r="C64" i="36"/>
  <c r="E63" i="36"/>
  <c r="D63" i="36"/>
  <c r="C63" i="36"/>
  <c r="E62" i="36"/>
  <c r="D62" i="36"/>
  <c r="C62" i="36"/>
  <c r="E61" i="36"/>
  <c r="D61" i="36"/>
  <c r="C61" i="36"/>
  <c r="E60" i="36"/>
  <c r="D60" i="36"/>
  <c r="C60" i="36"/>
  <c r="E59" i="36"/>
  <c r="D59" i="36"/>
  <c r="C59" i="36"/>
  <c r="E58" i="36"/>
  <c r="D58" i="36"/>
  <c r="C58" i="36"/>
  <c r="E57" i="36"/>
  <c r="D57" i="36"/>
  <c r="C57" i="36"/>
  <c r="E56" i="36"/>
  <c r="D56" i="36"/>
  <c r="C56" i="36"/>
  <c r="E55" i="36"/>
  <c r="D55" i="36"/>
  <c r="C55" i="36"/>
  <c r="E54" i="36"/>
  <c r="D54" i="36"/>
  <c r="C54" i="36"/>
  <c r="E53" i="36"/>
  <c r="D53" i="36"/>
  <c r="C53" i="36"/>
  <c r="E52" i="36"/>
  <c r="D52" i="36"/>
  <c r="C52" i="36"/>
  <c r="E51" i="36"/>
  <c r="D51" i="36"/>
  <c r="C51" i="36"/>
  <c r="E50" i="36"/>
  <c r="D50" i="36"/>
  <c r="C50" i="36"/>
  <c r="E49" i="36"/>
  <c r="D49" i="36"/>
  <c r="C49" i="36"/>
  <c r="E48" i="36"/>
  <c r="D48" i="36"/>
  <c r="C48" i="36"/>
  <c r="E47" i="36"/>
  <c r="D47" i="36"/>
  <c r="C47" i="36"/>
  <c r="E46" i="36"/>
  <c r="D46" i="36"/>
  <c r="C46" i="36"/>
  <c r="E45" i="36"/>
  <c r="D45" i="36"/>
  <c r="C45" i="36"/>
  <c r="E44" i="36"/>
  <c r="D44" i="36"/>
  <c r="C44" i="36"/>
  <c r="E43" i="36"/>
  <c r="D43" i="36"/>
  <c r="C43" i="36"/>
  <c r="E42" i="36"/>
  <c r="D42" i="36"/>
  <c r="C42" i="36"/>
  <c r="E41" i="36"/>
  <c r="D41" i="36"/>
  <c r="C41" i="36"/>
  <c r="E40" i="36"/>
  <c r="D40" i="36"/>
  <c r="C40" i="36"/>
  <c r="E39" i="36"/>
  <c r="D39" i="36"/>
  <c r="C39" i="36"/>
  <c r="E38" i="36"/>
  <c r="D38" i="36"/>
  <c r="C38" i="36"/>
  <c r="E37" i="36"/>
  <c r="D37" i="36"/>
  <c r="C37" i="36"/>
  <c r="E36" i="36"/>
  <c r="D36" i="36"/>
  <c r="C36" i="36"/>
  <c r="E35" i="36"/>
  <c r="D35" i="36"/>
  <c r="C35" i="36"/>
  <c r="E34" i="36"/>
  <c r="D34" i="36"/>
  <c r="C34" i="36"/>
  <c r="E33" i="36"/>
  <c r="D33" i="36"/>
  <c r="C33" i="36"/>
  <c r="E32" i="36"/>
  <c r="D32" i="36"/>
  <c r="C32" i="36"/>
  <c r="E31" i="36"/>
  <c r="D31" i="36"/>
  <c r="C31" i="36"/>
  <c r="E30" i="36"/>
  <c r="D30" i="36"/>
  <c r="C30" i="36"/>
  <c r="E29" i="36"/>
  <c r="D29" i="36"/>
  <c r="C29" i="36"/>
  <c r="E28" i="36"/>
  <c r="D28" i="36"/>
  <c r="C28" i="36"/>
  <c r="E27" i="36"/>
  <c r="D27" i="36"/>
  <c r="C27" i="36"/>
  <c r="E26" i="36"/>
  <c r="D26" i="36"/>
  <c r="C26" i="36"/>
  <c r="E25" i="36"/>
  <c r="D25" i="36"/>
  <c r="C25" i="36"/>
  <c r="E24" i="36"/>
  <c r="D24" i="36"/>
  <c r="C24" i="36"/>
  <c r="E23" i="36"/>
  <c r="D23" i="36"/>
  <c r="C23" i="36"/>
  <c r="E22" i="36"/>
  <c r="D22" i="36"/>
  <c r="C22" i="36"/>
  <c r="E21" i="36"/>
  <c r="D21" i="36"/>
  <c r="C21" i="36"/>
  <c r="E20" i="36"/>
  <c r="D20" i="36"/>
  <c r="C20" i="36"/>
  <c r="E19" i="36"/>
  <c r="D19" i="36"/>
  <c r="C19" i="36"/>
  <c r="E18" i="36"/>
  <c r="D18" i="36"/>
  <c r="C18" i="36"/>
  <c r="E17" i="36"/>
  <c r="D17" i="36"/>
  <c r="C17" i="36"/>
  <c r="E16" i="36"/>
  <c r="D16" i="36"/>
  <c r="C16" i="36"/>
  <c r="E14" i="36"/>
  <c r="D14" i="36"/>
  <c r="C14" i="36"/>
  <c r="E13" i="36"/>
  <c r="D13" i="36"/>
  <c r="C13" i="36"/>
  <c r="E12" i="36"/>
  <c r="D12" i="36"/>
  <c r="C12" i="36"/>
  <c r="E11" i="36"/>
  <c r="D11" i="36"/>
  <c r="C11" i="36"/>
  <c r="E10" i="36"/>
  <c r="D10" i="36"/>
  <c r="C10" i="36"/>
  <c r="E476" i="35"/>
  <c r="E477" i="35" s="1"/>
  <c r="D476" i="35"/>
  <c r="D477" i="35" s="1"/>
  <c r="C476" i="35"/>
  <c r="C477" i="35" s="1"/>
  <c r="E470" i="35"/>
  <c r="D470" i="35"/>
  <c r="C470" i="35"/>
  <c r="E469" i="35"/>
  <c r="D469" i="35"/>
  <c r="C469" i="35"/>
  <c r="E468" i="35"/>
  <c r="D468" i="35"/>
  <c r="C468" i="35"/>
  <c r="E467" i="35"/>
  <c r="D467" i="35"/>
  <c r="C467" i="35"/>
  <c r="E466" i="35"/>
  <c r="D466" i="35"/>
  <c r="C466" i="35"/>
  <c r="E461" i="35"/>
  <c r="D461" i="35"/>
  <c r="C461" i="35"/>
  <c r="E460" i="35"/>
  <c r="D460" i="35"/>
  <c r="C460" i="35"/>
  <c r="E459" i="35"/>
  <c r="D459" i="35"/>
  <c r="C459" i="35"/>
  <c r="E458" i="35"/>
  <c r="D458" i="35"/>
  <c r="C458" i="35"/>
  <c r="E457" i="35"/>
  <c r="D457" i="35"/>
  <c r="C457" i="35"/>
  <c r="E451" i="35"/>
  <c r="D451" i="35"/>
  <c r="C451" i="35"/>
  <c r="E450" i="35"/>
  <c r="D450" i="35"/>
  <c r="C450" i="35"/>
  <c r="E449" i="35"/>
  <c r="D449" i="35"/>
  <c r="C449" i="35"/>
  <c r="E448" i="35"/>
  <c r="D448" i="35"/>
  <c r="C448" i="35"/>
  <c r="E447" i="35"/>
  <c r="D447" i="35"/>
  <c r="C447" i="35"/>
  <c r="E446" i="35"/>
  <c r="D446" i="35"/>
  <c r="C446" i="35"/>
  <c r="E445" i="35"/>
  <c r="D445" i="35"/>
  <c r="C445" i="35"/>
  <c r="E444" i="35"/>
  <c r="D444" i="35"/>
  <c r="C444" i="35"/>
  <c r="E443" i="35"/>
  <c r="D443" i="35"/>
  <c r="C443" i="35"/>
  <c r="E442" i="35"/>
  <c r="D442" i="35"/>
  <c r="C442" i="35"/>
  <c r="E441" i="35"/>
  <c r="D441" i="35"/>
  <c r="C441" i="35"/>
  <c r="E440" i="35"/>
  <c r="D440" i="35"/>
  <c r="C440" i="35"/>
  <c r="E439" i="35"/>
  <c r="D439" i="35"/>
  <c r="C439" i="35"/>
  <c r="E438" i="35"/>
  <c r="D438" i="35"/>
  <c r="C438" i="35"/>
  <c r="E437" i="35"/>
  <c r="D437" i="35"/>
  <c r="C437" i="35"/>
  <c r="E436" i="35"/>
  <c r="D436" i="35"/>
  <c r="C436" i="35"/>
  <c r="E435" i="35"/>
  <c r="D435" i="35"/>
  <c r="C435" i="35"/>
  <c r="E434" i="35"/>
  <c r="D434" i="35"/>
  <c r="C434" i="35"/>
  <c r="E433" i="35"/>
  <c r="D433" i="35"/>
  <c r="C433" i="35"/>
  <c r="E432" i="35"/>
  <c r="D432" i="35"/>
  <c r="C432" i="35"/>
  <c r="E428" i="35"/>
  <c r="D428" i="35"/>
  <c r="C428" i="35"/>
  <c r="E427" i="35"/>
  <c r="D427" i="35"/>
  <c r="C427" i="35"/>
  <c r="E426" i="35"/>
  <c r="D426" i="35"/>
  <c r="C426" i="35"/>
  <c r="E425" i="35"/>
  <c r="D425" i="35"/>
  <c r="C425" i="35"/>
  <c r="E424" i="35"/>
  <c r="D424" i="35"/>
  <c r="C424" i="35"/>
  <c r="E423" i="35"/>
  <c r="D423" i="35"/>
  <c r="C423" i="35"/>
  <c r="E422" i="35"/>
  <c r="D422" i="35"/>
  <c r="C422" i="35"/>
  <c r="E421" i="35"/>
  <c r="D421" i="35"/>
  <c r="C421" i="35"/>
  <c r="E420" i="35"/>
  <c r="D420" i="35"/>
  <c r="C420" i="35"/>
  <c r="E419" i="35"/>
  <c r="D419" i="35"/>
  <c r="C419" i="35"/>
  <c r="E418" i="35"/>
  <c r="D418" i="35"/>
  <c r="C418" i="35"/>
  <c r="E417" i="35"/>
  <c r="D417" i="35"/>
  <c r="C417" i="35"/>
  <c r="E409" i="35"/>
  <c r="D409" i="35"/>
  <c r="C409" i="35"/>
  <c r="E408" i="35"/>
  <c r="D408" i="35"/>
  <c r="C408" i="35"/>
  <c r="E407" i="35"/>
  <c r="D407" i="35"/>
  <c r="C407" i="35"/>
  <c r="E406" i="35"/>
  <c r="D406" i="35"/>
  <c r="C406" i="35"/>
  <c r="E405" i="35"/>
  <c r="D405" i="35"/>
  <c r="C405" i="35"/>
  <c r="E401" i="35"/>
  <c r="D401" i="35"/>
  <c r="C401" i="35"/>
  <c r="E400" i="35"/>
  <c r="D400" i="35"/>
  <c r="C400" i="35"/>
  <c r="E399" i="35"/>
  <c r="D399" i="35"/>
  <c r="C399" i="35"/>
  <c r="E398" i="35"/>
  <c r="D398" i="35"/>
  <c r="C398" i="35"/>
  <c r="E397" i="35"/>
  <c r="D397" i="35"/>
  <c r="C397" i="35"/>
  <c r="E396" i="35"/>
  <c r="D396" i="35"/>
  <c r="C396" i="35"/>
  <c r="E395" i="35"/>
  <c r="D395" i="35"/>
  <c r="C395" i="35"/>
  <c r="E394" i="35"/>
  <c r="D394" i="35"/>
  <c r="C394" i="35"/>
  <c r="E393" i="35"/>
  <c r="D393" i="35"/>
  <c r="C393" i="35"/>
  <c r="E392" i="35"/>
  <c r="D392" i="35"/>
  <c r="C392" i="35"/>
  <c r="E388" i="35"/>
  <c r="D388" i="35"/>
  <c r="C388" i="35"/>
  <c r="E387" i="35"/>
  <c r="D387" i="35"/>
  <c r="C387" i="35"/>
  <c r="E386" i="35"/>
  <c r="D386" i="35"/>
  <c r="C386" i="35"/>
  <c r="E385" i="35"/>
  <c r="D385" i="35"/>
  <c r="C385" i="35"/>
  <c r="E384" i="35"/>
  <c r="D384" i="35"/>
  <c r="C384" i="35"/>
  <c r="E383" i="35"/>
  <c r="D383" i="35"/>
  <c r="C383" i="35"/>
  <c r="E379" i="35"/>
  <c r="D379" i="35"/>
  <c r="C379" i="35"/>
  <c r="E378" i="35"/>
  <c r="D378" i="35"/>
  <c r="C378" i="35"/>
  <c r="E373" i="35"/>
  <c r="D373" i="35"/>
  <c r="C373" i="35"/>
  <c r="E369" i="35"/>
  <c r="D369" i="35"/>
  <c r="C369" i="35"/>
  <c r="E368" i="35"/>
  <c r="D368" i="35"/>
  <c r="C368" i="35"/>
  <c r="E367" i="35"/>
  <c r="D367" i="35"/>
  <c r="C367" i="35"/>
  <c r="E366" i="35"/>
  <c r="D366" i="35"/>
  <c r="C366" i="35"/>
  <c r="E365" i="35"/>
  <c r="D365" i="35"/>
  <c r="C365" i="35"/>
  <c r="E361" i="35"/>
  <c r="D361" i="35"/>
  <c r="C361" i="35"/>
  <c r="E360" i="35"/>
  <c r="D360" i="35"/>
  <c r="C360" i="35"/>
  <c r="E359" i="35"/>
  <c r="D359" i="35"/>
  <c r="C359" i="35"/>
  <c r="E358" i="35"/>
  <c r="D358" i="35"/>
  <c r="C358" i="35"/>
  <c r="E357" i="35"/>
  <c r="D357" i="35"/>
  <c r="C357" i="35"/>
  <c r="E353" i="35"/>
  <c r="D353" i="35"/>
  <c r="C353" i="35"/>
  <c r="E352" i="35"/>
  <c r="D352" i="35"/>
  <c r="C352" i="35"/>
  <c r="E351" i="35"/>
  <c r="D351" i="35"/>
  <c r="C351" i="35"/>
  <c r="E350" i="35"/>
  <c r="D350" i="35"/>
  <c r="C350" i="35"/>
  <c r="E349" i="35"/>
  <c r="D349" i="35"/>
  <c r="C349" i="35"/>
  <c r="E348" i="35"/>
  <c r="D348" i="35"/>
  <c r="C348" i="35"/>
  <c r="E344" i="35"/>
  <c r="D344" i="35"/>
  <c r="C344" i="35"/>
  <c r="E343" i="35"/>
  <c r="D343" i="35"/>
  <c r="C343" i="35"/>
  <c r="E342" i="35"/>
  <c r="D342" i="35"/>
  <c r="C342" i="35"/>
  <c r="E341" i="35"/>
  <c r="D341" i="35"/>
  <c r="C341" i="35"/>
  <c r="E340" i="35"/>
  <c r="D340" i="35"/>
  <c r="C340" i="35"/>
  <c r="E339" i="35"/>
  <c r="D339" i="35"/>
  <c r="C339" i="35"/>
  <c r="E338" i="35"/>
  <c r="D338" i="35"/>
  <c r="C338" i="35"/>
  <c r="E337" i="35"/>
  <c r="D337" i="35"/>
  <c r="C337" i="35"/>
  <c r="E336" i="35"/>
  <c r="D336" i="35"/>
  <c r="C336" i="35"/>
  <c r="E335" i="35"/>
  <c r="D335" i="35"/>
  <c r="C335" i="35"/>
  <c r="E334" i="35"/>
  <c r="D334" i="35"/>
  <c r="C334" i="35"/>
  <c r="E330" i="35"/>
  <c r="D330" i="35"/>
  <c r="C330" i="35"/>
  <c r="E329" i="35"/>
  <c r="D329" i="35"/>
  <c r="C329" i="35"/>
  <c r="E328" i="35"/>
  <c r="D328" i="35"/>
  <c r="C328" i="35"/>
  <c r="E327" i="35"/>
  <c r="D327" i="35"/>
  <c r="C327" i="35"/>
  <c r="E326" i="35"/>
  <c r="D326" i="35"/>
  <c r="C326" i="35"/>
  <c r="E322" i="35"/>
  <c r="D322" i="35"/>
  <c r="C322" i="35"/>
  <c r="E321" i="35"/>
  <c r="D321" i="35"/>
  <c r="C321" i="35"/>
  <c r="E320" i="35"/>
  <c r="D320" i="35"/>
  <c r="C320" i="35"/>
  <c r="E319" i="35"/>
  <c r="D319" i="35"/>
  <c r="C319" i="35"/>
  <c r="E315" i="35"/>
  <c r="D315" i="35"/>
  <c r="C315" i="35"/>
  <c r="E306" i="35"/>
  <c r="D306" i="35"/>
  <c r="C306" i="35"/>
  <c r="E302" i="35"/>
  <c r="D302" i="35"/>
  <c r="C302" i="35"/>
  <c r="E301" i="35"/>
  <c r="D301" i="35"/>
  <c r="C301" i="35"/>
  <c r="E300" i="35"/>
  <c r="D300" i="35"/>
  <c r="C300" i="35"/>
  <c r="E299" i="35"/>
  <c r="D299" i="35"/>
  <c r="C299" i="35"/>
  <c r="E298" i="35"/>
  <c r="D298" i="35"/>
  <c r="C298" i="35"/>
  <c r="E297" i="35"/>
  <c r="D297" i="35"/>
  <c r="C297" i="35"/>
  <c r="E296" i="35"/>
  <c r="D296" i="35"/>
  <c r="C296" i="35"/>
  <c r="E295" i="35"/>
  <c r="D295" i="35"/>
  <c r="C295" i="35"/>
  <c r="E294" i="35"/>
  <c r="D294" i="35"/>
  <c r="C294" i="35"/>
  <c r="E293" i="35"/>
  <c r="D293" i="35"/>
  <c r="C293" i="35"/>
  <c r="E292" i="35"/>
  <c r="D292" i="35"/>
  <c r="C292" i="35"/>
  <c r="E291" i="35"/>
  <c r="D291" i="35"/>
  <c r="C291" i="35"/>
  <c r="E287" i="35"/>
  <c r="D287" i="35"/>
  <c r="C287" i="35"/>
  <c r="E286" i="35"/>
  <c r="D286" i="35"/>
  <c r="C286" i="35"/>
  <c r="E285" i="35"/>
  <c r="D285" i="35"/>
  <c r="C285" i="35"/>
  <c r="E283" i="35"/>
  <c r="D283" i="35"/>
  <c r="C283" i="35"/>
  <c r="E279" i="35"/>
  <c r="D279" i="35"/>
  <c r="C279" i="35"/>
  <c r="E278" i="35"/>
  <c r="D278" i="35"/>
  <c r="C278" i="35"/>
  <c r="E272" i="35"/>
  <c r="D272" i="35"/>
  <c r="C272" i="35"/>
  <c r="E268" i="35"/>
  <c r="D268" i="35"/>
  <c r="C268" i="35"/>
  <c r="E267" i="35"/>
  <c r="D267" i="35"/>
  <c r="C267" i="35"/>
  <c r="E266" i="35"/>
  <c r="D266" i="35"/>
  <c r="C266" i="35"/>
  <c r="E265" i="35"/>
  <c r="D265" i="35"/>
  <c r="C265" i="35"/>
  <c r="E264" i="35"/>
  <c r="D264" i="35"/>
  <c r="C264" i="35"/>
  <c r="E263" i="35"/>
  <c r="D263" i="35"/>
  <c r="C263" i="35"/>
  <c r="E262" i="35"/>
  <c r="D262" i="35"/>
  <c r="C262" i="35"/>
  <c r="E261" i="35"/>
  <c r="D261" i="35"/>
  <c r="C261" i="35"/>
  <c r="E258" i="35"/>
  <c r="D258" i="35"/>
  <c r="C258" i="35"/>
  <c r="E254" i="35"/>
  <c r="D254" i="35"/>
  <c r="C254" i="35"/>
  <c r="E253" i="35"/>
  <c r="D253" i="35"/>
  <c r="C253" i="35"/>
  <c r="E252" i="35"/>
  <c r="D252" i="35"/>
  <c r="C252" i="35"/>
  <c r="E251" i="35"/>
  <c r="D251" i="35"/>
  <c r="C251" i="35"/>
  <c r="E250" i="35"/>
  <c r="D250" i="35"/>
  <c r="C250" i="35"/>
  <c r="E249" i="35"/>
  <c r="D249" i="35"/>
  <c r="C249" i="35"/>
  <c r="E245" i="35"/>
  <c r="D245" i="35"/>
  <c r="C245" i="35"/>
  <c r="E244" i="35"/>
  <c r="D244" i="35"/>
  <c r="C244" i="35"/>
  <c r="E242" i="35"/>
  <c r="D242" i="35"/>
  <c r="C242" i="35"/>
  <c r="E241" i="35"/>
  <c r="D241" i="35"/>
  <c r="C241" i="35"/>
  <c r="E240" i="35"/>
  <c r="D240" i="35"/>
  <c r="C240" i="35"/>
  <c r="E239" i="35"/>
  <c r="D239" i="35"/>
  <c r="C239" i="35"/>
  <c r="E238" i="35"/>
  <c r="D238" i="35"/>
  <c r="C238" i="35"/>
  <c r="E234" i="35"/>
  <c r="D234" i="35"/>
  <c r="C234" i="35"/>
  <c r="E231" i="35"/>
  <c r="D231" i="35"/>
  <c r="C231" i="35"/>
  <c r="E227" i="35"/>
  <c r="D227" i="35"/>
  <c r="C227" i="35"/>
  <c r="E226" i="35"/>
  <c r="D226" i="35"/>
  <c r="C226" i="35"/>
  <c r="E225" i="35"/>
  <c r="D225" i="35"/>
  <c r="C225" i="35"/>
  <c r="E223" i="35"/>
  <c r="D223" i="35"/>
  <c r="C223" i="35"/>
  <c r="E209" i="35"/>
  <c r="D209" i="35"/>
  <c r="C209" i="35"/>
  <c r="E208" i="35"/>
  <c r="D208" i="35"/>
  <c r="C208" i="35"/>
  <c r="E207" i="35"/>
  <c r="D207" i="35"/>
  <c r="C207" i="35"/>
  <c r="E206" i="35"/>
  <c r="D206" i="35"/>
  <c r="C206" i="35"/>
  <c r="E205" i="35"/>
  <c r="D205" i="35"/>
  <c r="C205" i="35"/>
  <c r="E204" i="35"/>
  <c r="D204" i="35"/>
  <c r="C204" i="35"/>
  <c r="E203" i="35"/>
  <c r="D203" i="35"/>
  <c r="C203" i="35"/>
  <c r="E199" i="35"/>
  <c r="D199" i="35"/>
  <c r="C199" i="35"/>
  <c r="E198" i="35"/>
  <c r="D198" i="35"/>
  <c r="C198" i="35"/>
  <c r="E197" i="35"/>
  <c r="D197" i="35"/>
  <c r="C197" i="35"/>
  <c r="E196" i="35"/>
  <c r="D196" i="35"/>
  <c r="C196" i="35"/>
  <c r="E195" i="35"/>
  <c r="D195" i="35"/>
  <c r="C195" i="35"/>
  <c r="E194" i="35"/>
  <c r="D194" i="35"/>
  <c r="C194" i="35"/>
  <c r="E193" i="35"/>
  <c r="D193" i="35"/>
  <c r="C193" i="35"/>
  <c r="E192" i="35"/>
  <c r="D192" i="35"/>
  <c r="C192" i="35"/>
  <c r="E191" i="35"/>
  <c r="D191" i="35"/>
  <c r="C191" i="35"/>
  <c r="E190" i="35"/>
  <c r="D190" i="35"/>
  <c r="C190" i="35"/>
  <c r="E189" i="35"/>
  <c r="D189" i="35"/>
  <c r="C189" i="35"/>
  <c r="E188" i="35"/>
  <c r="D188" i="35"/>
  <c r="C188" i="35"/>
  <c r="E187" i="35"/>
  <c r="D187" i="35"/>
  <c r="C187" i="35"/>
  <c r="E186" i="35"/>
  <c r="D186" i="35"/>
  <c r="C186" i="35"/>
  <c r="E185" i="35"/>
  <c r="D185" i="35"/>
  <c r="C185" i="35"/>
  <c r="E184" i="35"/>
  <c r="D184" i="35"/>
  <c r="C184" i="35"/>
  <c r="E183" i="35"/>
  <c r="D183" i="35"/>
  <c r="C183" i="35"/>
  <c r="E182" i="35"/>
  <c r="D182" i="35"/>
  <c r="C182" i="35"/>
  <c r="E181" i="35"/>
  <c r="D181" i="35"/>
  <c r="C181" i="35"/>
  <c r="E180" i="35"/>
  <c r="D180" i="35"/>
  <c r="C180" i="35"/>
  <c r="E179" i="35"/>
  <c r="D179" i="35"/>
  <c r="C179" i="35"/>
  <c r="E178" i="35"/>
  <c r="D178" i="35"/>
  <c r="C178" i="35"/>
  <c r="E177" i="35"/>
  <c r="D177" i="35"/>
  <c r="C177" i="35"/>
  <c r="E176" i="35"/>
  <c r="D176" i="35"/>
  <c r="C176" i="35"/>
  <c r="E175" i="35"/>
  <c r="D175" i="35"/>
  <c r="C175" i="35"/>
  <c r="E174" i="35"/>
  <c r="D174" i="35"/>
  <c r="C174" i="35"/>
  <c r="E173" i="35"/>
  <c r="D173" i="35"/>
  <c r="C173" i="35"/>
  <c r="E172" i="35"/>
  <c r="D172" i="35"/>
  <c r="C172" i="35"/>
  <c r="E171" i="35"/>
  <c r="D171" i="35"/>
  <c r="C171" i="35"/>
  <c r="E170" i="35"/>
  <c r="D170" i="35"/>
  <c r="C170" i="35"/>
  <c r="E169" i="35"/>
  <c r="D169" i="35"/>
  <c r="C169" i="35"/>
  <c r="E165" i="35"/>
  <c r="D165" i="35"/>
  <c r="C165" i="35"/>
  <c r="E164" i="35"/>
  <c r="D164" i="35"/>
  <c r="C164" i="35"/>
  <c r="E163" i="35"/>
  <c r="D163" i="35"/>
  <c r="C163" i="35"/>
  <c r="E162" i="35"/>
  <c r="D162" i="35"/>
  <c r="C162" i="35"/>
  <c r="E161" i="35"/>
  <c r="D161" i="35"/>
  <c r="C161" i="35"/>
  <c r="E160" i="35"/>
  <c r="D160" i="35"/>
  <c r="C160" i="35"/>
  <c r="E159" i="35"/>
  <c r="D159" i="35"/>
  <c r="C159" i="35"/>
  <c r="E158" i="35"/>
  <c r="D158" i="35"/>
  <c r="C158" i="35"/>
  <c r="E150" i="35"/>
  <c r="D150" i="35"/>
  <c r="C150" i="35"/>
  <c r="E146" i="35"/>
  <c r="D146" i="35"/>
  <c r="C146" i="35"/>
  <c r="E145" i="35"/>
  <c r="D145" i="35"/>
  <c r="C145" i="35"/>
  <c r="E144" i="35"/>
  <c r="D144" i="35"/>
  <c r="C144" i="35"/>
  <c r="E143" i="35"/>
  <c r="D143" i="35"/>
  <c r="C143" i="35"/>
  <c r="E142" i="35"/>
  <c r="D142" i="35"/>
  <c r="C142" i="35"/>
  <c r="E141" i="35"/>
  <c r="D141" i="35"/>
  <c r="C141" i="35"/>
  <c r="E140" i="35"/>
  <c r="D140" i="35"/>
  <c r="C140" i="35"/>
  <c r="E139" i="35"/>
  <c r="D139" i="35"/>
  <c r="C139" i="35"/>
  <c r="E136" i="35"/>
  <c r="D136" i="35"/>
  <c r="C136" i="35"/>
  <c r="E135" i="35"/>
  <c r="D135" i="35"/>
  <c r="C135" i="35"/>
  <c r="E134" i="35"/>
  <c r="D134" i="35"/>
  <c r="C134" i="35"/>
  <c r="E133" i="35"/>
  <c r="D133" i="35"/>
  <c r="C133" i="35"/>
  <c r="E132" i="35"/>
  <c r="D132" i="35"/>
  <c r="C132" i="35"/>
  <c r="E128" i="35"/>
  <c r="D128" i="35"/>
  <c r="C128" i="35"/>
  <c r="E127" i="35"/>
  <c r="D127" i="35"/>
  <c r="C127" i="35"/>
  <c r="E126" i="35"/>
  <c r="D126" i="35"/>
  <c r="C126" i="35"/>
  <c r="E125" i="35"/>
  <c r="D125" i="35"/>
  <c r="C125" i="35"/>
  <c r="E124" i="35"/>
  <c r="D124" i="35"/>
  <c r="C124" i="35"/>
  <c r="E123" i="35"/>
  <c r="D123" i="35"/>
  <c r="C123" i="35"/>
  <c r="E121" i="35"/>
  <c r="D121" i="35"/>
  <c r="C121" i="35"/>
  <c r="E117" i="35"/>
  <c r="D117" i="35"/>
  <c r="C117" i="35"/>
  <c r="E116" i="35"/>
  <c r="D116" i="35"/>
  <c r="C116" i="35"/>
  <c r="E115" i="35"/>
  <c r="D115" i="35"/>
  <c r="C115" i="35"/>
  <c r="E114" i="35"/>
  <c r="D114" i="35"/>
  <c r="C114" i="35"/>
  <c r="E113" i="35"/>
  <c r="D113" i="35"/>
  <c r="C113" i="35"/>
  <c r="E112" i="35"/>
  <c r="D112" i="35"/>
  <c r="C112" i="35"/>
  <c r="E111" i="35"/>
  <c r="D111" i="35"/>
  <c r="C111" i="35"/>
  <c r="E110" i="35"/>
  <c r="D110" i="35"/>
  <c r="C110" i="35"/>
  <c r="E109" i="35"/>
  <c r="D109" i="35"/>
  <c r="C109" i="35"/>
  <c r="E108" i="35"/>
  <c r="D108" i="35"/>
  <c r="C108" i="35"/>
  <c r="E107" i="35"/>
  <c r="D107" i="35"/>
  <c r="C107" i="35"/>
  <c r="E103" i="35"/>
  <c r="D103" i="35"/>
  <c r="C103" i="35"/>
  <c r="E102" i="35"/>
  <c r="D102" i="35"/>
  <c r="C102" i="35"/>
  <c r="E101" i="35"/>
  <c r="D101" i="35"/>
  <c r="C101" i="35"/>
  <c r="E100" i="35"/>
  <c r="D100" i="35"/>
  <c r="C100" i="35"/>
  <c r="E99" i="35"/>
  <c r="D99" i="35"/>
  <c r="C99" i="35"/>
  <c r="E98" i="35"/>
  <c r="D98" i="35"/>
  <c r="C98" i="35"/>
  <c r="E95" i="35"/>
  <c r="D95" i="35"/>
  <c r="C95" i="35"/>
  <c r="E93" i="35"/>
  <c r="D93" i="35"/>
  <c r="C93" i="35"/>
  <c r="E92" i="35"/>
  <c r="D92" i="35"/>
  <c r="C92" i="35"/>
  <c r="E91" i="35"/>
  <c r="D91" i="35"/>
  <c r="C91" i="35"/>
  <c r="E87" i="35"/>
  <c r="E88" i="35" s="1"/>
  <c r="D87" i="35"/>
  <c r="D88" i="35" s="1"/>
  <c r="C87" i="35"/>
  <c r="C88" i="35" s="1"/>
  <c r="E80" i="35"/>
  <c r="D80" i="35"/>
  <c r="C80" i="35"/>
  <c r="E79" i="35"/>
  <c r="D79" i="35"/>
  <c r="C79" i="35"/>
  <c r="E78" i="35"/>
  <c r="D78" i="35"/>
  <c r="C78" i="35"/>
  <c r="E77" i="35"/>
  <c r="D77" i="35"/>
  <c r="C77" i="35"/>
  <c r="E76" i="35"/>
  <c r="D76" i="35"/>
  <c r="C76" i="35"/>
  <c r="E75" i="35"/>
  <c r="D75" i="35"/>
  <c r="C75" i="35"/>
  <c r="E74" i="35"/>
  <c r="D74" i="35"/>
  <c r="C74" i="35"/>
  <c r="E70" i="35"/>
  <c r="D70" i="35"/>
  <c r="C70" i="35"/>
  <c r="E69" i="35"/>
  <c r="D69" i="35"/>
  <c r="C69" i="35"/>
  <c r="E68" i="35"/>
  <c r="D68" i="35"/>
  <c r="C68" i="35"/>
  <c r="E67" i="35"/>
  <c r="D67" i="35"/>
  <c r="C67" i="35"/>
  <c r="E66" i="35"/>
  <c r="D66" i="35"/>
  <c r="C66" i="35"/>
  <c r="E65" i="35"/>
  <c r="D65" i="35"/>
  <c r="C65" i="35"/>
  <c r="E64" i="35"/>
  <c r="D64" i="35"/>
  <c r="C64" i="35"/>
  <c r="E63" i="35"/>
  <c r="D63" i="35"/>
  <c r="C63" i="35"/>
  <c r="E62" i="35"/>
  <c r="D62" i="35"/>
  <c r="C62" i="35"/>
  <c r="E61" i="35"/>
  <c r="D61" i="35"/>
  <c r="C61" i="35"/>
  <c r="E60" i="35"/>
  <c r="D60" i="35"/>
  <c r="C60" i="35"/>
  <c r="E59" i="35"/>
  <c r="D59" i="35"/>
  <c r="C59" i="35"/>
  <c r="E58" i="35"/>
  <c r="D58" i="35"/>
  <c r="C58" i="35"/>
  <c r="E57" i="35"/>
  <c r="D57" i="35"/>
  <c r="C57" i="35"/>
  <c r="E56" i="35"/>
  <c r="D56" i="35"/>
  <c r="C56" i="35"/>
  <c r="E55" i="35"/>
  <c r="D55" i="35"/>
  <c r="C55" i="35"/>
  <c r="E54" i="35"/>
  <c r="D54" i="35"/>
  <c r="C54" i="35"/>
  <c r="E53" i="35"/>
  <c r="D53" i="35"/>
  <c r="C53" i="35"/>
  <c r="E52" i="35"/>
  <c r="D52" i="35"/>
  <c r="C52" i="35"/>
  <c r="E51" i="35"/>
  <c r="D51" i="35"/>
  <c r="C51" i="35"/>
  <c r="E50" i="35"/>
  <c r="D50" i="35"/>
  <c r="C50" i="35"/>
  <c r="E49" i="35"/>
  <c r="D49" i="35"/>
  <c r="C49" i="35"/>
  <c r="E48" i="35"/>
  <c r="D48" i="35"/>
  <c r="C48" i="35"/>
  <c r="E47" i="35"/>
  <c r="D47" i="35"/>
  <c r="C47" i="35"/>
  <c r="E46" i="35"/>
  <c r="D46" i="35"/>
  <c r="C46" i="35"/>
  <c r="E45" i="35"/>
  <c r="D45" i="35"/>
  <c r="C45" i="35"/>
  <c r="E44" i="35"/>
  <c r="D44" i="35"/>
  <c r="C44" i="35"/>
  <c r="E43" i="35"/>
  <c r="D43" i="35"/>
  <c r="C43" i="35"/>
  <c r="E42" i="35"/>
  <c r="D42" i="35"/>
  <c r="C42" i="35"/>
  <c r="E41" i="35"/>
  <c r="D41" i="35"/>
  <c r="C41" i="35"/>
  <c r="E40" i="35"/>
  <c r="D40" i="35"/>
  <c r="C40" i="35"/>
  <c r="E39" i="35"/>
  <c r="D39" i="35"/>
  <c r="C39" i="35"/>
  <c r="E38" i="35"/>
  <c r="D38" i="35"/>
  <c r="C38" i="35"/>
  <c r="E37" i="35"/>
  <c r="D37" i="35"/>
  <c r="C37" i="35"/>
  <c r="E36" i="35"/>
  <c r="D36" i="35"/>
  <c r="C36" i="35"/>
  <c r="E35" i="35"/>
  <c r="D35" i="35"/>
  <c r="C35" i="35"/>
  <c r="E34" i="35"/>
  <c r="D34" i="35"/>
  <c r="C34" i="35"/>
  <c r="E33" i="35"/>
  <c r="D33" i="35"/>
  <c r="C33" i="35"/>
  <c r="E32" i="35"/>
  <c r="D32" i="35"/>
  <c r="C32" i="35"/>
  <c r="E31" i="35"/>
  <c r="D31" i="35"/>
  <c r="C31" i="35"/>
  <c r="E30" i="35"/>
  <c r="D30" i="35"/>
  <c r="C30" i="35"/>
  <c r="E29" i="35"/>
  <c r="D29" i="35"/>
  <c r="C29" i="35"/>
  <c r="E28" i="35"/>
  <c r="D28" i="35"/>
  <c r="C28" i="35"/>
  <c r="E27" i="35"/>
  <c r="D27" i="35"/>
  <c r="C27" i="35"/>
  <c r="E26" i="35"/>
  <c r="D26" i="35"/>
  <c r="C26" i="35"/>
  <c r="E25" i="35"/>
  <c r="D25" i="35"/>
  <c r="C25" i="35"/>
  <c r="E24" i="35"/>
  <c r="D24" i="35"/>
  <c r="C24" i="35"/>
  <c r="E23" i="35"/>
  <c r="D23" i="35"/>
  <c r="C23" i="35"/>
  <c r="E22" i="35"/>
  <c r="D22" i="35"/>
  <c r="C22" i="35"/>
  <c r="E21" i="35"/>
  <c r="D21" i="35"/>
  <c r="C21" i="35"/>
  <c r="E20" i="35"/>
  <c r="D20" i="35"/>
  <c r="C20" i="35"/>
  <c r="E19" i="35"/>
  <c r="D19" i="35"/>
  <c r="C19" i="35"/>
  <c r="E18" i="35"/>
  <c r="D18" i="35"/>
  <c r="C18" i="35"/>
  <c r="E17" i="35"/>
  <c r="D17" i="35"/>
  <c r="C17" i="35"/>
  <c r="E16" i="35"/>
  <c r="D16" i="35"/>
  <c r="C16" i="35"/>
  <c r="E14" i="35"/>
  <c r="D14" i="35"/>
  <c r="C14" i="35"/>
  <c r="E13" i="35"/>
  <c r="D13" i="35"/>
  <c r="C13" i="35"/>
  <c r="E12" i="35"/>
  <c r="D12" i="35"/>
  <c r="C12" i="35"/>
  <c r="E11" i="35"/>
  <c r="D11" i="35"/>
  <c r="C11" i="35"/>
  <c r="E10" i="35"/>
  <c r="D10" i="35"/>
  <c r="C10" i="35"/>
  <c r="E476" i="34"/>
  <c r="E477" i="34" s="1"/>
  <c r="D476" i="34"/>
  <c r="D477" i="34" s="1"/>
  <c r="C476" i="34"/>
  <c r="E470" i="34"/>
  <c r="D470" i="34"/>
  <c r="C470" i="34"/>
  <c r="E469" i="34"/>
  <c r="D469" i="34"/>
  <c r="C469" i="34"/>
  <c r="E468" i="34"/>
  <c r="D468" i="34"/>
  <c r="C468" i="34"/>
  <c r="E467" i="34"/>
  <c r="D467" i="34"/>
  <c r="C467" i="34"/>
  <c r="E466" i="34"/>
  <c r="D466" i="34"/>
  <c r="C466" i="34"/>
  <c r="E461" i="34"/>
  <c r="D461" i="34"/>
  <c r="C461" i="34"/>
  <c r="E460" i="34"/>
  <c r="D460" i="34"/>
  <c r="C460" i="34"/>
  <c r="E459" i="34"/>
  <c r="D459" i="34"/>
  <c r="C459" i="34"/>
  <c r="E458" i="34"/>
  <c r="D458" i="34"/>
  <c r="C458" i="34"/>
  <c r="E457" i="34"/>
  <c r="D457" i="34"/>
  <c r="C457" i="34"/>
  <c r="E451" i="34"/>
  <c r="D451" i="34"/>
  <c r="C451" i="34"/>
  <c r="E450" i="34"/>
  <c r="D450" i="34"/>
  <c r="C450" i="34"/>
  <c r="E449" i="34"/>
  <c r="D449" i="34"/>
  <c r="C449" i="34"/>
  <c r="E448" i="34"/>
  <c r="D448" i="34"/>
  <c r="C448" i="34"/>
  <c r="E447" i="34"/>
  <c r="D447" i="34"/>
  <c r="C447" i="34"/>
  <c r="E446" i="34"/>
  <c r="D446" i="34"/>
  <c r="C446" i="34"/>
  <c r="E445" i="34"/>
  <c r="D445" i="34"/>
  <c r="C445" i="34"/>
  <c r="E444" i="34"/>
  <c r="D444" i="34"/>
  <c r="C444" i="34"/>
  <c r="E443" i="34"/>
  <c r="D443" i="34"/>
  <c r="C443" i="34"/>
  <c r="E442" i="34"/>
  <c r="D442" i="34"/>
  <c r="C442" i="34"/>
  <c r="E441" i="34"/>
  <c r="D441" i="34"/>
  <c r="C441" i="34"/>
  <c r="E440" i="34"/>
  <c r="D440" i="34"/>
  <c r="C440" i="34"/>
  <c r="E439" i="34"/>
  <c r="D439" i="34"/>
  <c r="C439" i="34"/>
  <c r="E438" i="34"/>
  <c r="D438" i="34"/>
  <c r="C438" i="34"/>
  <c r="E437" i="34"/>
  <c r="D437" i="34"/>
  <c r="C437" i="34"/>
  <c r="E436" i="34"/>
  <c r="D436" i="34"/>
  <c r="C436" i="34"/>
  <c r="E435" i="34"/>
  <c r="D435" i="34"/>
  <c r="C435" i="34"/>
  <c r="E434" i="34"/>
  <c r="D434" i="34"/>
  <c r="C434" i="34"/>
  <c r="E433" i="34"/>
  <c r="D433" i="34"/>
  <c r="C433" i="34"/>
  <c r="E432" i="34"/>
  <c r="D432" i="34"/>
  <c r="C432" i="34"/>
  <c r="E428" i="34"/>
  <c r="D428" i="34"/>
  <c r="C428" i="34"/>
  <c r="E427" i="34"/>
  <c r="D427" i="34"/>
  <c r="C427" i="34"/>
  <c r="E426" i="34"/>
  <c r="D426" i="34"/>
  <c r="C426" i="34"/>
  <c r="E425" i="34"/>
  <c r="D425" i="34"/>
  <c r="C425" i="34"/>
  <c r="E424" i="34"/>
  <c r="D424" i="34"/>
  <c r="C424" i="34"/>
  <c r="E423" i="34"/>
  <c r="D423" i="34"/>
  <c r="C423" i="34"/>
  <c r="E422" i="34"/>
  <c r="D422" i="34"/>
  <c r="C422" i="34"/>
  <c r="E421" i="34"/>
  <c r="D421" i="34"/>
  <c r="C421" i="34"/>
  <c r="E420" i="34"/>
  <c r="D420" i="34"/>
  <c r="C420" i="34"/>
  <c r="E419" i="34"/>
  <c r="D419" i="34"/>
  <c r="C419" i="34"/>
  <c r="E418" i="34"/>
  <c r="D418" i="34"/>
  <c r="C418" i="34"/>
  <c r="E417" i="34"/>
  <c r="D417" i="34"/>
  <c r="C417" i="34"/>
  <c r="E409" i="34"/>
  <c r="D409" i="34"/>
  <c r="C409" i="34"/>
  <c r="E408" i="34"/>
  <c r="D408" i="34"/>
  <c r="C408" i="34"/>
  <c r="E407" i="34"/>
  <c r="D407" i="34"/>
  <c r="C407" i="34"/>
  <c r="E406" i="34"/>
  <c r="D406" i="34"/>
  <c r="C406" i="34"/>
  <c r="E405" i="34"/>
  <c r="D405" i="34"/>
  <c r="C405" i="34"/>
  <c r="E401" i="34"/>
  <c r="D401" i="34"/>
  <c r="C401" i="34"/>
  <c r="E400" i="34"/>
  <c r="D400" i="34"/>
  <c r="C400" i="34"/>
  <c r="E399" i="34"/>
  <c r="D399" i="34"/>
  <c r="C399" i="34"/>
  <c r="E398" i="34"/>
  <c r="D398" i="34"/>
  <c r="C398" i="34"/>
  <c r="E397" i="34"/>
  <c r="D397" i="34"/>
  <c r="C397" i="34"/>
  <c r="E396" i="34"/>
  <c r="D396" i="34"/>
  <c r="C396" i="34"/>
  <c r="E395" i="34"/>
  <c r="D395" i="34"/>
  <c r="C395" i="34"/>
  <c r="E394" i="34"/>
  <c r="D394" i="34"/>
  <c r="C394" i="34"/>
  <c r="E393" i="34"/>
  <c r="D393" i="34"/>
  <c r="C393" i="34"/>
  <c r="E392" i="34"/>
  <c r="D392" i="34"/>
  <c r="C392" i="34"/>
  <c r="E388" i="34"/>
  <c r="D388" i="34"/>
  <c r="C388" i="34"/>
  <c r="E387" i="34"/>
  <c r="D387" i="34"/>
  <c r="C387" i="34"/>
  <c r="E386" i="34"/>
  <c r="D386" i="34"/>
  <c r="C386" i="34"/>
  <c r="E385" i="34"/>
  <c r="D385" i="34"/>
  <c r="C385" i="34"/>
  <c r="E384" i="34"/>
  <c r="D384" i="34"/>
  <c r="C384" i="34"/>
  <c r="E383" i="34"/>
  <c r="D383" i="34"/>
  <c r="C383" i="34"/>
  <c r="E379" i="34"/>
  <c r="D379" i="34"/>
  <c r="C379" i="34"/>
  <c r="E378" i="34"/>
  <c r="D378" i="34"/>
  <c r="C378" i="34"/>
  <c r="E373" i="34"/>
  <c r="D373" i="34"/>
  <c r="C373" i="34"/>
  <c r="E369" i="34"/>
  <c r="D369" i="34"/>
  <c r="C369" i="34"/>
  <c r="E368" i="34"/>
  <c r="D368" i="34"/>
  <c r="C368" i="34"/>
  <c r="E367" i="34"/>
  <c r="D367" i="34"/>
  <c r="C367" i="34"/>
  <c r="E366" i="34"/>
  <c r="D366" i="34"/>
  <c r="C366" i="34"/>
  <c r="E365" i="34"/>
  <c r="D365" i="34"/>
  <c r="C365" i="34"/>
  <c r="E361" i="34"/>
  <c r="D361" i="34"/>
  <c r="C361" i="34"/>
  <c r="E360" i="34"/>
  <c r="D360" i="34"/>
  <c r="C360" i="34"/>
  <c r="E359" i="34"/>
  <c r="D359" i="34"/>
  <c r="C359" i="34"/>
  <c r="E358" i="34"/>
  <c r="D358" i="34"/>
  <c r="C358" i="34"/>
  <c r="E357" i="34"/>
  <c r="D357" i="34"/>
  <c r="C357" i="34"/>
  <c r="E353" i="34"/>
  <c r="D353" i="34"/>
  <c r="C353" i="34"/>
  <c r="E352" i="34"/>
  <c r="D352" i="34"/>
  <c r="C352" i="34"/>
  <c r="E351" i="34"/>
  <c r="D351" i="34"/>
  <c r="C351" i="34"/>
  <c r="E350" i="34"/>
  <c r="D350" i="34"/>
  <c r="C350" i="34"/>
  <c r="E349" i="34"/>
  <c r="D349" i="34"/>
  <c r="C349" i="34"/>
  <c r="E348" i="34"/>
  <c r="D348" i="34"/>
  <c r="C348" i="34"/>
  <c r="E344" i="34"/>
  <c r="D344" i="34"/>
  <c r="C344" i="34"/>
  <c r="E343" i="34"/>
  <c r="D343" i="34"/>
  <c r="C343" i="34"/>
  <c r="E342" i="34"/>
  <c r="D342" i="34"/>
  <c r="C342" i="34"/>
  <c r="E341" i="34"/>
  <c r="D341" i="34"/>
  <c r="C341" i="34"/>
  <c r="E340" i="34"/>
  <c r="D340" i="34"/>
  <c r="C340" i="34"/>
  <c r="E339" i="34"/>
  <c r="D339" i="34"/>
  <c r="C339" i="34"/>
  <c r="E338" i="34"/>
  <c r="D338" i="34"/>
  <c r="C338" i="34"/>
  <c r="E337" i="34"/>
  <c r="D337" i="34"/>
  <c r="C337" i="34"/>
  <c r="E336" i="34"/>
  <c r="D336" i="34"/>
  <c r="C336" i="34"/>
  <c r="E335" i="34"/>
  <c r="D335" i="34"/>
  <c r="C335" i="34"/>
  <c r="E334" i="34"/>
  <c r="D334" i="34"/>
  <c r="C334" i="34"/>
  <c r="E330" i="34"/>
  <c r="D330" i="34"/>
  <c r="C330" i="34"/>
  <c r="E329" i="34"/>
  <c r="D329" i="34"/>
  <c r="C329" i="34"/>
  <c r="E328" i="34"/>
  <c r="D328" i="34"/>
  <c r="C328" i="34"/>
  <c r="E327" i="34"/>
  <c r="D327" i="34"/>
  <c r="C327" i="34"/>
  <c r="E326" i="34"/>
  <c r="D326" i="34"/>
  <c r="C326" i="34"/>
  <c r="E322" i="34"/>
  <c r="D322" i="34"/>
  <c r="C322" i="34"/>
  <c r="E321" i="34"/>
  <c r="D321" i="34"/>
  <c r="C321" i="34"/>
  <c r="E320" i="34"/>
  <c r="D320" i="34"/>
  <c r="C320" i="34"/>
  <c r="E319" i="34"/>
  <c r="D319" i="34"/>
  <c r="C319" i="34"/>
  <c r="E315" i="34"/>
  <c r="D315" i="34"/>
  <c r="C315" i="34"/>
  <c r="E306" i="34"/>
  <c r="D306" i="34"/>
  <c r="C306" i="34"/>
  <c r="E302" i="34"/>
  <c r="D302" i="34"/>
  <c r="C302" i="34"/>
  <c r="E301" i="34"/>
  <c r="D301" i="34"/>
  <c r="C301" i="34"/>
  <c r="E300" i="34"/>
  <c r="D300" i="34"/>
  <c r="C300" i="34"/>
  <c r="E299" i="34"/>
  <c r="D299" i="34"/>
  <c r="C299" i="34"/>
  <c r="E298" i="34"/>
  <c r="D298" i="34"/>
  <c r="C298" i="34"/>
  <c r="E297" i="34"/>
  <c r="D297" i="34"/>
  <c r="C297" i="34"/>
  <c r="E296" i="34"/>
  <c r="D296" i="34"/>
  <c r="C296" i="34"/>
  <c r="E295" i="34"/>
  <c r="D295" i="34"/>
  <c r="C295" i="34"/>
  <c r="E294" i="34"/>
  <c r="D294" i="34"/>
  <c r="C294" i="34"/>
  <c r="E293" i="34"/>
  <c r="D293" i="34"/>
  <c r="C293" i="34"/>
  <c r="E292" i="34"/>
  <c r="D292" i="34"/>
  <c r="C292" i="34"/>
  <c r="E291" i="34"/>
  <c r="D291" i="34"/>
  <c r="C291" i="34"/>
  <c r="E287" i="34"/>
  <c r="D287" i="34"/>
  <c r="C287" i="34"/>
  <c r="E286" i="34"/>
  <c r="D286" i="34"/>
  <c r="C286" i="34"/>
  <c r="E285" i="34"/>
  <c r="D285" i="34"/>
  <c r="C285" i="34"/>
  <c r="E283" i="34"/>
  <c r="D283" i="34"/>
  <c r="C283" i="34"/>
  <c r="E279" i="34"/>
  <c r="D279" i="34"/>
  <c r="C279" i="34"/>
  <c r="E278" i="34"/>
  <c r="D278" i="34"/>
  <c r="C278" i="34"/>
  <c r="E272" i="34"/>
  <c r="D272" i="34"/>
  <c r="C272" i="34"/>
  <c r="E268" i="34"/>
  <c r="D268" i="34"/>
  <c r="C268" i="34"/>
  <c r="E267" i="34"/>
  <c r="D267" i="34"/>
  <c r="C267" i="34"/>
  <c r="E266" i="34"/>
  <c r="D266" i="34"/>
  <c r="C266" i="34"/>
  <c r="E265" i="34"/>
  <c r="D265" i="34"/>
  <c r="C265" i="34"/>
  <c r="E264" i="34"/>
  <c r="D264" i="34"/>
  <c r="C264" i="34"/>
  <c r="E263" i="34"/>
  <c r="D263" i="34"/>
  <c r="C263" i="34"/>
  <c r="E262" i="34"/>
  <c r="D262" i="34"/>
  <c r="C262" i="34"/>
  <c r="E261" i="34"/>
  <c r="D261" i="34"/>
  <c r="C261" i="34"/>
  <c r="E258" i="34"/>
  <c r="D258" i="34"/>
  <c r="C258" i="34"/>
  <c r="E254" i="34"/>
  <c r="D254" i="34"/>
  <c r="C254" i="34"/>
  <c r="E253" i="34"/>
  <c r="D253" i="34"/>
  <c r="C253" i="34"/>
  <c r="E252" i="34"/>
  <c r="D252" i="34"/>
  <c r="C252" i="34"/>
  <c r="E251" i="34"/>
  <c r="D251" i="34"/>
  <c r="C251" i="34"/>
  <c r="E250" i="34"/>
  <c r="D250" i="34"/>
  <c r="C250" i="34"/>
  <c r="E249" i="34"/>
  <c r="D249" i="34"/>
  <c r="C249" i="34"/>
  <c r="E245" i="34"/>
  <c r="D245" i="34"/>
  <c r="C245" i="34"/>
  <c r="E244" i="34"/>
  <c r="D244" i="34"/>
  <c r="C244" i="34"/>
  <c r="E242" i="34"/>
  <c r="D242" i="34"/>
  <c r="C242" i="34"/>
  <c r="E241" i="34"/>
  <c r="D241" i="34"/>
  <c r="C241" i="34"/>
  <c r="E240" i="34"/>
  <c r="D240" i="34"/>
  <c r="C240" i="34"/>
  <c r="E239" i="34"/>
  <c r="D239" i="34"/>
  <c r="C239" i="34"/>
  <c r="E238" i="34"/>
  <c r="D238" i="34"/>
  <c r="C238" i="34"/>
  <c r="E234" i="34"/>
  <c r="D234" i="34"/>
  <c r="C234" i="34"/>
  <c r="E233" i="34"/>
  <c r="D233" i="34"/>
  <c r="C233" i="34"/>
  <c r="E231" i="34"/>
  <c r="D231" i="34"/>
  <c r="C231" i="34"/>
  <c r="E227" i="34"/>
  <c r="D227" i="34"/>
  <c r="C227" i="34"/>
  <c r="E226" i="34"/>
  <c r="D226" i="34"/>
  <c r="C226" i="34"/>
  <c r="E225" i="34"/>
  <c r="D225" i="34"/>
  <c r="C225" i="34"/>
  <c r="E223" i="34"/>
  <c r="D223" i="34"/>
  <c r="C223" i="34"/>
  <c r="E209" i="34"/>
  <c r="D209" i="34"/>
  <c r="C209" i="34"/>
  <c r="E208" i="34"/>
  <c r="D208" i="34"/>
  <c r="C208" i="34"/>
  <c r="E207" i="34"/>
  <c r="D207" i="34"/>
  <c r="C207" i="34"/>
  <c r="E206" i="34"/>
  <c r="D206" i="34"/>
  <c r="C206" i="34"/>
  <c r="E205" i="34"/>
  <c r="D205" i="34"/>
  <c r="C205" i="34"/>
  <c r="E204" i="34"/>
  <c r="D204" i="34"/>
  <c r="C204" i="34"/>
  <c r="E203" i="34"/>
  <c r="D203" i="34"/>
  <c r="C203" i="34"/>
  <c r="E199" i="34"/>
  <c r="D199" i="34"/>
  <c r="C199" i="34"/>
  <c r="E198" i="34"/>
  <c r="D198" i="34"/>
  <c r="C198" i="34"/>
  <c r="E197" i="34"/>
  <c r="D197" i="34"/>
  <c r="C197" i="34"/>
  <c r="E196" i="34"/>
  <c r="D196" i="34"/>
  <c r="C196" i="34"/>
  <c r="E195" i="34"/>
  <c r="D195" i="34"/>
  <c r="C195" i="34"/>
  <c r="E194" i="34"/>
  <c r="D194" i="34"/>
  <c r="C194" i="34"/>
  <c r="E193" i="34"/>
  <c r="D193" i="34"/>
  <c r="C193" i="34"/>
  <c r="E192" i="34"/>
  <c r="D192" i="34"/>
  <c r="C192" i="34"/>
  <c r="E191" i="34"/>
  <c r="D191" i="34"/>
  <c r="C191" i="34"/>
  <c r="E190" i="34"/>
  <c r="D190" i="34"/>
  <c r="C190" i="34"/>
  <c r="E189" i="34"/>
  <c r="D189" i="34"/>
  <c r="C189" i="34"/>
  <c r="E188" i="34"/>
  <c r="D188" i="34"/>
  <c r="C188" i="34"/>
  <c r="E187" i="34"/>
  <c r="D187" i="34"/>
  <c r="C187" i="34"/>
  <c r="E186" i="34"/>
  <c r="D186" i="34"/>
  <c r="C186" i="34"/>
  <c r="E185" i="34"/>
  <c r="D185" i="34"/>
  <c r="C185" i="34"/>
  <c r="E184" i="34"/>
  <c r="D184" i="34"/>
  <c r="C184" i="34"/>
  <c r="E183" i="34"/>
  <c r="D183" i="34"/>
  <c r="C183" i="34"/>
  <c r="E182" i="34"/>
  <c r="D182" i="34"/>
  <c r="C182" i="34"/>
  <c r="E181" i="34"/>
  <c r="D181" i="34"/>
  <c r="C181" i="34"/>
  <c r="E180" i="34"/>
  <c r="D180" i="34"/>
  <c r="C180" i="34"/>
  <c r="E179" i="34"/>
  <c r="D179" i="34"/>
  <c r="C179" i="34"/>
  <c r="E178" i="34"/>
  <c r="D178" i="34"/>
  <c r="C178" i="34"/>
  <c r="E177" i="34"/>
  <c r="D177" i="34"/>
  <c r="C177" i="34"/>
  <c r="E176" i="34"/>
  <c r="D176" i="34"/>
  <c r="C176" i="34"/>
  <c r="E175" i="34"/>
  <c r="D175" i="34"/>
  <c r="C175" i="34"/>
  <c r="E174" i="34"/>
  <c r="D174" i="34"/>
  <c r="C174" i="34"/>
  <c r="E173" i="34"/>
  <c r="D173" i="34"/>
  <c r="C173" i="34"/>
  <c r="E172" i="34"/>
  <c r="D172" i="34"/>
  <c r="C172" i="34"/>
  <c r="E171" i="34"/>
  <c r="D171" i="34"/>
  <c r="C171" i="34"/>
  <c r="E170" i="34"/>
  <c r="D170" i="34"/>
  <c r="C170" i="34"/>
  <c r="E169" i="34"/>
  <c r="D169" i="34"/>
  <c r="C169" i="34"/>
  <c r="E165" i="34"/>
  <c r="D165" i="34"/>
  <c r="C165" i="34"/>
  <c r="E164" i="34"/>
  <c r="D164" i="34"/>
  <c r="C164" i="34"/>
  <c r="E163" i="34"/>
  <c r="D163" i="34"/>
  <c r="C163" i="34"/>
  <c r="E162" i="34"/>
  <c r="D162" i="34"/>
  <c r="C162" i="34"/>
  <c r="E161" i="34"/>
  <c r="D161" i="34"/>
  <c r="C161" i="34"/>
  <c r="E160" i="34"/>
  <c r="D160" i="34"/>
  <c r="C160" i="34"/>
  <c r="E159" i="34"/>
  <c r="D159" i="34"/>
  <c r="C159" i="34"/>
  <c r="E158" i="34"/>
  <c r="D158" i="34"/>
  <c r="C158" i="34"/>
  <c r="E150" i="34"/>
  <c r="D150" i="34"/>
  <c r="C150" i="34"/>
  <c r="E146" i="34"/>
  <c r="D146" i="34"/>
  <c r="C146" i="34"/>
  <c r="E145" i="34"/>
  <c r="D145" i="34"/>
  <c r="C145" i="34"/>
  <c r="E144" i="34"/>
  <c r="D144" i="34"/>
  <c r="C144" i="34"/>
  <c r="E143" i="34"/>
  <c r="D143" i="34"/>
  <c r="C143" i="34"/>
  <c r="E142" i="34"/>
  <c r="D142" i="34"/>
  <c r="C142" i="34"/>
  <c r="E141" i="34"/>
  <c r="D141" i="34"/>
  <c r="C141" i="34"/>
  <c r="E140" i="34"/>
  <c r="D140" i="34"/>
  <c r="C140" i="34"/>
  <c r="E139" i="34"/>
  <c r="D139" i="34"/>
  <c r="C139" i="34"/>
  <c r="E136" i="34"/>
  <c r="D136" i="34"/>
  <c r="C136" i="34"/>
  <c r="E135" i="34"/>
  <c r="D135" i="34"/>
  <c r="C135" i="34"/>
  <c r="E134" i="34"/>
  <c r="D134" i="34"/>
  <c r="C134" i="34"/>
  <c r="E133" i="34"/>
  <c r="D133" i="34"/>
  <c r="C133" i="34"/>
  <c r="E132" i="34"/>
  <c r="D132" i="34"/>
  <c r="C132" i="34"/>
  <c r="E128" i="34"/>
  <c r="D128" i="34"/>
  <c r="C128" i="34"/>
  <c r="E127" i="34"/>
  <c r="D127" i="34"/>
  <c r="C127" i="34"/>
  <c r="E126" i="34"/>
  <c r="D126" i="34"/>
  <c r="C126" i="34"/>
  <c r="E125" i="34"/>
  <c r="D125" i="34"/>
  <c r="C125" i="34"/>
  <c r="E124" i="34"/>
  <c r="D124" i="34"/>
  <c r="C124" i="34"/>
  <c r="E123" i="34"/>
  <c r="D123" i="34"/>
  <c r="C123" i="34"/>
  <c r="E121" i="34"/>
  <c r="D121" i="34"/>
  <c r="C121" i="34"/>
  <c r="E117" i="34"/>
  <c r="D117" i="34"/>
  <c r="C117" i="34"/>
  <c r="E116" i="34"/>
  <c r="D116" i="34"/>
  <c r="C116" i="34"/>
  <c r="E115" i="34"/>
  <c r="D115" i="34"/>
  <c r="C115" i="34"/>
  <c r="E114" i="34"/>
  <c r="D114" i="34"/>
  <c r="C114" i="34"/>
  <c r="E113" i="34"/>
  <c r="D113" i="34"/>
  <c r="C113" i="34"/>
  <c r="E112" i="34"/>
  <c r="D112" i="34"/>
  <c r="C112" i="34"/>
  <c r="E111" i="34"/>
  <c r="D111" i="34"/>
  <c r="C111" i="34"/>
  <c r="E110" i="34"/>
  <c r="D110" i="34"/>
  <c r="C110" i="34"/>
  <c r="E109" i="34"/>
  <c r="D109" i="34"/>
  <c r="C109" i="34"/>
  <c r="E108" i="34"/>
  <c r="D108" i="34"/>
  <c r="C108" i="34"/>
  <c r="E107" i="34"/>
  <c r="D107" i="34"/>
  <c r="C107" i="34"/>
  <c r="E103" i="34"/>
  <c r="D103" i="34"/>
  <c r="C103" i="34"/>
  <c r="E102" i="34"/>
  <c r="D102" i="34"/>
  <c r="C102" i="34"/>
  <c r="E101" i="34"/>
  <c r="D101" i="34"/>
  <c r="C101" i="34"/>
  <c r="E100" i="34"/>
  <c r="D100" i="34"/>
  <c r="C100" i="34"/>
  <c r="E99" i="34"/>
  <c r="D99" i="34"/>
  <c r="C99" i="34"/>
  <c r="E98" i="34"/>
  <c r="D98" i="34"/>
  <c r="C98" i="34"/>
  <c r="E95" i="34"/>
  <c r="D95" i="34"/>
  <c r="C95" i="34"/>
  <c r="E93" i="34"/>
  <c r="D93" i="34"/>
  <c r="C93" i="34"/>
  <c r="E92" i="34"/>
  <c r="D92" i="34"/>
  <c r="C92" i="34"/>
  <c r="E91" i="34"/>
  <c r="D91" i="34"/>
  <c r="C91" i="34"/>
  <c r="E87" i="34"/>
  <c r="E88" i="34" s="1"/>
  <c r="D87" i="34"/>
  <c r="D88" i="34" s="1"/>
  <c r="C87" i="34"/>
  <c r="C88" i="34" s="1"/>
  <c r="C75" i="34"/>
  <c r="D75" i="34"/>
  <c r="E75" i="34"/>
  <c r="C76" i="34"/>
  <c r="D76" i="34"/>
  <c r="E76" i="34"/>
  <c r="C77" i="34"/>
  <c r="D77" i="34"/>
  <c r="E77" i="34"/>
  <c r="C78" i="34"/>
  <c r="D78" i="34"/>
  <c r="E78" i="34"/>
  <c r="C79" i="34"/>
  <c r="D79" i="34"/>
  <c r="E79" i="34"/>
  <c r="C80" i="34"/>
  <c r="D80" i="34"/>
  <c r="E80" i="34"/>
  <c r="E74" i="34"/>
  <c r="D74" i="34"/>
  <c r="C74" i="34"/>
  <c r="C11" i="34"/>
  <c r="D11" i="34"/>
  <c r="E11" i="34"/>
  <c r="C12" i="34"/>
  <c r="D12" i="34"/>
  <c r="E12" i="34"/>
  <c r="C13" i="34"/>
  <c r="D13" i="34"/>
  <c r="E13" i="34"/>
  <c r="C14" i="34"/>
  <c r="D14" i="34"/>
  <c r="E14" i="34"/>
  <c r="C16" i="34"/>
  <c r="D16" i="34"/>
  <c r="E16" i="34"/>
  <c r="C17" i="34"/>
  <c r="D17" i="34"/>
  <c r="E17" i="34"/>
  <c r="C18" i="34"/>
  <c r="D18" i="34"/>
  <c r="E18" i="34"/>
  <c r="C19" i="34"/>
  <c r="D19" i="34"/>
  <c r="E19" i="34"/>
  <c r="C20" i="34"/>
  <c r="D20" i="34"/>
  <c r="E20" i="34"/>
  <c r="C21" i="34"/>
  <c r="D21" i="34"/>
  <c r="E21" i="34"/>
  <c r="C22" i="34"/>
  <c r="D22" i="34"/>
  <c r="E22" i="34"/>
  <c r="C23" i="34"/>
  <c r="D23" i="34"/>
  <c r="E23" i="34"/>
  <c r="C24" i="34"/>
  <c r="D24" i="34"/>
  <c r="E24" i="34"/>
  <c r="C25" i="34"/>
  <c r="D25" i="34"/>
  <c r="E25" i="34"/>
  <c r="C26" i="34"/>
  <c r="D26" i="34"/>
  <c r="E26" i="34"/>
  <c r="C27" i="34"/>
  <c r="D27" i="34"/>
  <c r="E27" i="34"/>
  <c r="C28" i="34"/>
  <c r="D28" i="34"/>
  <c r="E28" i="34"/>
  <c r="C29" i="34"/>
  <c r="D29" i="34"/>
  <c r="E29" i="34"/>
  <c r="C30" i="34"/>
  <c r="D30" i="34"/>
  <c r="E30" i="34"/>
  <c r="C31" i="34"/>
  <c r="D31" i="34"/>
  <c r="E31" i="34"/>
  <c r="C32" i="34"/>
  <c r="D32" i="34"/>
  <c r="E32" i="34"/>
  <c r="C33" i="34"/>
  <c r="D33" i="34"/>
  <c r="E33" i="34"/>
  <c r="C34" i="34"/>
  <c r="D34" i="34"/>
  <c r="E34" i="34"/>
  <c r="C35" i="34"/>
  <c r="D35" i="34"/>
  <c r="E35" i="34"/>
  <c r="C36" i="34"/>
  <c r="D36" i="34"/>
  <c r="E36" i="34"/>
  <c r="C37" i="34"/>
  <c r="D37" i="34"/>
  <c r="E37" i="34"/>
  <c r="C38" i="34"/>
  <c r="D38" i="34"/>
  <c r="E38" i="34"/>
  <c r="C39" i="34"/>
  <c r="D39" i="34"/>
  <c r="E39" i="34"/>
  <c r="C40" i="34"/>
  <c r="D40" i="34"/>
  <c r="E40" i="34"/>
  <c r="C41" i="34"/>
  <c r="D41" i="34"/>
  <c r="E41" i="34"/>
  <c r="C42" i="34"/>
  <c r="D42" i="34"/>
  <c r="E42" i="34"/>
  <c r="C43" i="34"/>
  <c r="D43" i="34"/>
  <c r="E43" i="34"/>
  <c r="C44" i="34"/>
  <c r="D44" i="34"/>
  <c r="E44" i="34"/>
  <c r="C45" i="34"/>
  <c r="D45" i="34"/>
  <c r="E45" i="34"/>
  <c r="C46" i="34"/>
  <c r="D46" i="34"/>
  <c r="E46" i="34"/>
  <c r="C47" i="34"/>
  <c r="D47" i="34"/>
  <c r="E47" i="34"/>
  <c r="C48" i="34"/>
  <c r="D48" i="34"/>
  <c r="E48" i="34"/>
  <c r="C49" i="34"/>
  <c r="D49" i="34"/>
  <c r="E49" i="34"/>
  <c r="C50" i="34"/>
  <c r="D50" i="34"/>
  <c r="E50" i="34"/>
  <c r="C51" i="34"/>
  <c r="D51" i="34"/>
  <c r="E51" i="34"/>
  <c r="C52" i="34"/>
  <c r="D52" i="34"/>
  <c r="E52" i="34"/>
  <c r="C53" i="34"/>
  <c r="D53" i="34"/>
  <c r="E53" i="34"/>
  <c r="C54" i="34"/>
  <c r="D54" i="34"/>
  <c r="E54" i="34"/>
  <c r="C55" i="34"/>
  <c r="D55" i="34"/>
  <c r="E55" i="34"/>
  <c r="C56" i="34"/>
  <c r="D56" i="34"/>
  <c r="E56" i="34"/>
  <c r="C57" i="34"/>
  <c r="D57" i="34"/>
  <c r="E57" i="34"/>
  <c r="C58" i="34"/>
  <c r="D58" i="34"/>
  <c r="E58" i="34"/>
  <c r="C59" i="34"/>
  <c r="D59" i="34"/>
  <c r="E59" i="34"/>
  <c r="C60" i="34"/>
  <c r="D60" i="34"/>
  <c r="E60" i="34"/>
  <c r="C61" i="34"/>
  <c r="D61" i="34"/>
  <c r="E61" i="34"/>
  <c r="C62" i="34"/>
  <c r="D62" i="34"/>
  <c r="E62" i="34"/>
  <c r="C63" i="34"/>
  <c r="D63" i="34"/>
  <c r="E63" i="34"/>
  <c r="C64" i="34"/>
  <c r="D64" i="34"/>
  <c r="E64" i="34"/>
  <c r="C65" i="34"/>
  <c r="D65" i="34"/>
  <c r="E65" i="34"/>
  <c r="C66" i="34"/>
  <c r="D66" i="34"/>
  <c r="E66" i="34"/>
  <c r="C67" i="34"/>
  <c r="D67" i="34"/>
  <c r="E67" i="34"/>
  <c r="C68" i="34"/>
  <c r="D68" i="34"/>
  <c r="E68" i="34"/>
  <c r="C69" i="34"/>
  <c r="D69" i="34"/>
  <c r="E69" i="34"/>
  <c r="C70" i="34"/>
  <c r="D70" i="34"/>
  <c r="E70" i="34"/>
  <c r="E10" i="34"/>
  <c r="D10" i="34"/>
  <c r="C10" i="34"/>
  <c r="F163" i="39" l="1"/>
  <c r="F209" i="40"/>
  <c r="F425" i="40"/>
  <c r="F13" i="40"/>
  <c r="F30" i="40"/>
  <c r="F38" i="40"/>
  <c r="F46" i="40"/>
  <c r="F70" i="40"/>
  <c r="F145" i="40"/>
  <c r="F163" i="40"/>
  <c r="F209" i="39"/>
  <c r="F450" i="39"/>
  <c r="F70" i="37"/>
  <c r="F145" i="37"/>
  <c r="F238" i="38"/>
  <c r="F38" i="39"/>
  <c r="F359" i="39"/>
  <c r="F434" i="39"/>
  <c r="F22" i="40"/>
  <c r="F54" i="40"/>
  <c r="F62" i="40"/>
  <c r="F195" i="39"/>
  <c r="F460" i="40"/>
  <c r="F135" i="37"/>
  <c r="F30" i="38"/>
  <c r="F263" i="38"/>
  <c r="F54" i="39"/>
  <c r="F408" i="35"/>
  <c r="F190" i="36"/>
  <c r="F301" i="36"/>
  <c r="F373" i="37"/>
  <c r="F62" i="38"/>
  <c r="F46" i="39"/>
  <c r="F62" i="39"/>
  <c r="F348" i="39"/>
  <c r="F408" i="39"/>
  <c r="F423" i="39"/>
  <c r="F107" i="40"/>
  <c r="F408" i="38"/>
  <c r="D316" i="36"/>
  <c r="D316" i="39"/>
  <c r="F198" i="36"/>
  <c r="F22" i="37"/>
  <c r="F46" i="37"/>
  <c r="F467" i="37"/>
  <c r="F38" i="38"/>
  <c r="F46" i="38"/>
  <c r="F250" i="38"/>
  <c r="F30" i="39"/>
  <c r="F112" i="39"/>
  <c r="C129" i="35"/>
  <c r="C331" i="35"/>
  <c r="F426" i="37"/>
  <c r="F110" i="38"/>
  <c r="F204" i="38"/>
  <c r="E316" i="39"/>
  <c r="F400" i="39"/>
  <c r="F448" i="39"/>
  <c r="F140" i="40"/>
  <c r="F272" i="40"/>
  <c r="F340" i="40"/>
  <c r="F458" i="40"/>
  <c r="F470" i="40"/>
  <c r="F420" i="34"/>
  <c r="F10" i="35"/>
  <c r="F98" i="35"/>
  <c r="F109" i="35"/>
  <c r="F117" i="35"/>
  <c r="F187" i="35"/>
  <c r="F206" i="35"/>
  <c r="F287" i="35"/>
  <c r="F439" i="39"/>
  <c r="F10" i="40"/>
  <c r="F160" i="40"/>
  <c r="F171" i="40"/>
  <c r="F195" i="40"/>
  <c r="F258" i="40"/>
  <c r="F367" i="40"/>
  <c r="F394" i="40"/>
  <c r="F420" i="40"/>
  <c r="F428" i="40"/>
  <c r="F439" i="40"/>
  <c r="F62" i="36"/>
  <c r="F447" i="36"/>
  <c r="F30" i="37"/>
  <c r="F54" i="37"/>
  <c r="F209" i="37"/>
  <c r="F386" i="37"/>
  <c r="F22" i="38"/>
  <c r="F54" i="38"/>
  <c r="F70" i="38"/>
  <c r="F337" i="38"/>
  <c r="F467" i="38"/>
  <c r="F70" i="39"/>
  <c r="D390" i="26"/>
  <c r="F390" i="26" s="1"/>
  <c r="H390" i="26" s="1"/>
  <c r="K390" i="26" s="1"/>
  <c r="F469" i="38"/>
  <c r="F24" i="39"/>
  <c r="F56" i="39"/>
  <c r="F64" i="39"/>
  <c r="F92" i="39"/>
  <c r="F103" i="39"/>
  <c r="F139" i="39"/>
  <c r="F150" i="39"/>
  <c r="F24" i="40"/>
  <c r="F32" i="40"/>
  <c r="F56" i="40"/>
  <c r="F64" i="40"/>
  <c r="F184" i="40"/>
  <c r="F328" i="40"/>
  <c r="F399" i="40"/>
  <c r="F417" i="40"/>
  <c r="F420" i="35"/>
  <c r="F447" i="35"/>
  <c r="F59" i="36"/>
  <c r="F67" i="36"/>
  <c r="F117" i="36"/>
  <c r="F179" i="36"/>
  <c r="F187" i="36"/>
  <c r="F258" i="36"/>
  <c r="F287" i="36"/>
  <c r="F353" i="36"/>
  <c r="F19" i="37"/>
  <c r="F27" i="37"/>
  <c r="F35" i="37"/>
  <c r="F43" i="37"/>
  <c r="F51" i="37"/>
  <c r="F59" i="37"/>
  <c r="F67" i="37"/>
  <c r="F109" i="37"/>
  <c r="F117" i="37"/>
  <c r="F171" i="37"/>
  <c r="F334" i="37"/>
  <c r="F367" i="37"/>
  <c r="F394" i="37"/>
  <c r="F420" i="37"/>
  <c r="F428" i="37"/>
  <c r="F439" i="37"/>
  <c r="F460" i="37"/>
  <c r="F19" i="38"/>
  <c r="F27" i="38"/>
  <c r="F35" i="38"/>
  <c r="F43" i="38"/>
  <c r="F51" i="38"/>
  <c r="F59" i="38"/>
  <c r="F67" i="38"/>
  <c r="C81" i="36"/>
  <c r="C246" i="35"/>
  <c r="F22" i="35"/>
  <c r="F467" i="35"/>
  <c r="F30" i="36"/>
  <c r="F38" i="37"/>
  <c r="F326" i="37"/>
  <c r="E362" i="39"/>
  <c r="D388" i="26"/>
  <c r="F388" i="26" s="1"/>
  <c r="H388" i="26" s="1"/>
  <c r="K388" i="26" s="1"/>
  <c r="F16" i="35"/>
  <c r="F24" i="35"/>
  <c r="F32" i="35"/>
  <c r="F40" i="35"/>
  <c r="F48" i="35"/>
  <c r="F56" i="35"/>
  <c r="F64" i="35"/>
  <c r="F92" i="35"/>
  <c r="F423" i="34"/>
  <c r="C228" i="38"/>
  <c r="F103" i="35"/>
  <c r="F139" i="35"/>
  <c r="F150" i="35"/>
  <c r="F165" i="35"/>
  <c r="F240" i="35"/>
  <c r="F265" i="35"/>
  <c r="F283" i="35"/>
  <c r="F295" i="35"/>
  <c r="F350" i="35"/>
  <c r="F388" i="35"/>
  <c r="F425" i="35"/>
  <c r="F444" i="35"/>
  <c r="F16" i="36"/>
  <c r="F24" i="36"/>
  <c r="F32" i="36"/>
  <c r="F40" i="36"/>
  <c r="F48" i="36"/>
  <c r="F92" i="36"/>
  <c r="F103" i="36"/>
  <c r="F139" i="36"/>
  <c r="F150" i="36"/>
  <c r="F165" i="36"/>
  <c r="F176" i="36"/>
  <c r="F184" i="36"/>
  <c r="F192" i="36"/>
  <c r="F203" i="36"/>
  <c r="F240" i="36"/>
  <c r="C323" i="38"/>
  <c r="F265" i="36"/>
  <c r="F283" i="36"/>
  <c r="F306" i="36"/>
  <c r="F350" i="36"/>
  <c r="F388" i="36"/>
  <c r="F425" i="36"/>
  <c r="F436" i="36"/>
  <c r="F469" i="36"/>
  <c r="F29" i="37"/>
  <c r="F53" i="37"/>
  <c r="F92" i="37"/>
  <c r="F103" i="37"/>
  <c r="F114" i="37"/>
  <c r="F139" i="37"/>
  <c r="F150" i="37"/>
  <c r="F165" i="37"/>
  <c r="F176" i="37"/>
  <c r="F184" i="37"/>
  <c r="F192" i="37"/>
  <c r="F225" i="37"/>
  <c r="F240" i="37"/>
  <c r="F265" i="37"/>
  <c r="F306" i="37"/>
  <c r="F350" i="37"/>
  <c r="F388" i="37"/>
  <c r="F399" i="37"/>
  <c r="F417" i="37"/>
  <c r="F425" i="37"/>
  <c r="F436" i="37"/>
  <c r="F469" i="37"/>
  <c r="F24" i="38"/>
  <c r="F32" i="38"/>
  <c r="F40" i="38"/>
  <c r="F48" i="38"/>
  <c r="F56" i="38"/>
  <c r="F64" i="38"/>
  <c r="F92" i="38"/>
  <c r="F103" i="38"/>
  <c r="F114" i="38"/>
  <c r="F126" i="38"/>
  <c r="F139" i="38"/>
  <c r="F150" i="38"/>
  <c r="F165" i="38"/>
  <c r="F176" i="38"/>
  <c r="F184" i="38"/>
  <c r="F192" i="38"/>
  <c r="F240" i="38"/>
  <c r="F265" i="38"/>
  <c r="F283" i="38"/>
  <c r="F306" i="38"/>
  <c r="F328" i="38"/>
  <c r="F350" i="38"/>
  <c r="F417" i="38"/>
  <c r="F425" i="38"/>
  <c r="F32" i="39"/>
  <c r="F48" i="39"/>
  <c r="F100" i="39"/>
  <c r="F114" i="39"/>
  <c r="F123" i="39"/>
  <c r="F126" i="39"/>
  <c r="F134" i="39"/>
  <c r="F165" i="39"/>
  <c r="F203" i="39"/>
  <c r="F208" i="39"/>
  <c r="F234" i="39"/>
  <c r="F249" i="39"/>
  <c r="F262" i="39"/>
  <c r="F283" i="39"/>
  <c r="F292" i="39"/>
  <c r="F336" i="39"/>
  <c r="F358" i="39"/>
  <c r="F457" i="39"/>
  <c r="F16" i="40"/>
  <c r="F40" i="40"/>
  <c r="F48" i="40"/>
  <c r="F80" i="40"/>
  <c r="F114" i="40"/>
  <c r="F192" i="40"/>
  <c r="F292" i="40"/>
  <c r="F336" i="40"/>
  <c r="F388" i="40"/>
  <c r="F422" i="40"/>
  <c r="F427" i="40"/>
  <c r="F76" i="34"/>
  <c r="F172" i="34"/>
  <c r="F188" i="34"/>
  <c r="F207" i="34"/>
  <c r="F291" i="34"/>
  <c r="F321" i="34"/>
  <c r="F406" i="34"/>
  <c r="D387" i="26"/>
  <c r="F387" i="26" s="1"/>
  <c r="H387" i="26" s="1"/>
  <c r="K387" i="26" s="1"/>
  <c r="F448" i="34"/>
  <c r="F11" i="35"/>
  <c r="F20" i="35"/>
  <c r="F28" i="35"/>
  <c r="F36" i="35"/>
  <c r="F44" i="35"/>
  <c r="F52" i="35"/>
  <c r="F60" i="35"/>
  <c r="F68" i="35"/>
  <c r="F143" i="35"/>
  <c r="F172" i="35"/>
  <c r="F188" i="35"/>
  <c r="F207" i="35"/>
  <c r="E288" i="35"/>
  <c r="F343" i="35"/>
  <c r="F368" i="35"/>
  <c r="F384" i="35"/>
  <c r="F395" i="35"/>
  <c r="F11" i="36"/>
  <c r="F20" i="36"/>
  <c r="F28" i="36"/>
  <c r="F36" i="36"/>
  <c r="F44" i="36"/>
  <c r="F52" i="36"/>
  <c r="F60" i="36"/>
  <c r="F68" i="36"/>
  <c r="F133" i="36"/>
  <c r="E166" i="36"/>
  <c r="F207" i="36"/>
  <c r="F245" i="36"/>
  <c r="E269" i="36"/>
  <c r="E288" i="36"/>
  <c r="F368" i="36"/>
  <c r="F395" i="36"/>
  <c r="F11" i="37"/>
  <c r="F20" i="37"/>
  <c r="F28" i="37"/>
  <c r="F36" i="37"/>
  <c r="F44" i="37"/>
  <c r="F52" i="37"/>
  <c r="F60" i="37"/>
  <c r="F68" i="37"/>
  <c r="F172" i="37"/>
  <c r="E288" i="37"/>
  <c r="F121" i="38"/>
  <c r="E129" i="38"/>
  <c r="F161" i="38"/>
  <c r="F172" i="38"/>
  <c r="F188" i="38"/>
  <c r="F196" i="38"/>
  <c r="F207" i="38"/>
  <c r="F233" i="38"/>
  <c r="F357" i="38"/>
  <c r="F368" i="38"/>
  <c r="F384" i="38"/>
  <c r="F406" i="38"/>
  <c r="F180" i="39"/>
  <c r="F188" i="39"/>
  <c r="F196" i="39"/>
  <c r="F299" i="39"/>
  <c r="F110" i="40"/>
  <c r="F261" i="40"/>
  <c r="E147" i="39"/>
  <c r="F434" i="35"/>
  <c r="F460" i="35"/>
  <c r="F38" i="36"/>
  <c r="F46" i="36"/>
  <c r="F70" i="36"/>
  <c r="F145" i="36"/>
  <c r="F163" i="36"/>
  <c r="F434" i="34"/>
  <c r="F30" i="35"/>
  <c r="F62" i="35"/>
  <c r="F74" i="34"/>
  <c r="F102" i="34"/>
  <c r="F113" i="34"/>
  <c r="F125" i="34"/>
  <c r="F164" i="34"/>
  <c r="F241" i="34"/>
  <c r="F264" i="34"/>
  <c r="F279" i="34"/>
  <c r="F302" i="34"/>
  <c r="F349" i="34"/>
  <c r="F360" i="34"/>
  <c r="F424" i="34"/>
  <c r="F14" i="35"/>
  <c r="F23" i="35"/>
  <c r="F25" i="35"/>
  <c r="F31" i="35"/>
  <c r="F33" i="35"/>
  <c r="F39" i="35"/>
  <c r="F41" i="35"/>
  <c r="F47" i="35"/>
  <c r="F49" i="35"/>
  <c r="F55" i="35"/>
  <c r="F57" i="35"/>
  <c r="F63" i="35"/>
  <c r="F65" i="35"/>
  <c r="F102" i="35"/>
  <c r="F113" i="35"/>
  <c r="D129" i="35"/>
  <c r="F127" i="35"/>
  <c r="F136" i="35"/>
  <c r="F140" i="35"/>
  <c r="F146" i="35"/>
  <c r="F164" i="35"/>
  <c r="F175" i="35"/>
  <c r="F177" i="35"/>
  <c r="F183" i="35"/>
  <c r="F191" i="35"/>
  <c r="F199" i="35"/>
  <c r="F204" i="35"/>
  <c r="D269" i="35"/>
  <c r="F279" i="35"/>
  <c r="F302" i="35"/>
  <c r="F315" i="35"/>
  <c r="F340" i="35"/>
  <c r="D362" i="35"/>
  <c r="F360" i="35"/>
  <c r="F387" i="35"/>
  <c r="F424" i="35"/>
  <c r="F435" i="35"/>
  <c r="F443" i="35"/>
  <c r="F451" i="35"/>
  <c r="F470" i="35"/>
  <c r="F14" i="36"/>
  <c r="F17" i="36"/>
  <c r="F23" i="36"/>
  <c r="F25" i="36"/>
  <c r="F31" i="36"/>
  <c r="F33" i="36"/>
  <c r="F39" i="36"/>
  <c r="F41" i="36"/>
  <c r="F47" i="36"/>
  <c r="F49" i="36"/>
  <c r="F55" i="36"/>
  <c r="F57" i="36"/>
  <c r="F63" i="36"/>
  <c r="F65" i="36"/>
  <c r="F91" i="36"/>
  <c r="F102" i="36"/>
  <c r="F113" i="36"/>
  <c r="D129" i="36"/>
  <c r="F125" i="36"/>
  <c r="F127" i="36"/>
  <c r="F136" i="36"/>
  <c r="F146" i="36"/>
  <c r="F175" i="36"/>
  <c r="F183" i="36"/>
  <c r="F191" i="36"/>
  <c r="F199" i="36"/>
  <c r="F251" i="36"/>
  <c r="F253" i="36"/>
  <c r="D269" i="36"/>
  <c r="F279" i="36"/>
  <c r="F294" i="36"/>
  <c r="F302" i="36"/>
  <c r="F315" i="36"/>
  <c r="F327" i="36"/>
  <c r="D362" i="36"/>
  <c r="F360" i="36"/>
  <c r="F378" i="36"/>
  <c r="F387" i="36"/>
  <c r="F398" i="36"/>
  <c r="D410" i="36"/>
  <c r="F409" i="36"/>
  <c r="F424" i="36"/>
  <c r="F435" i="36"/>
  <c r="F437" i="36"/>
  <c r="F443" i="36"/>
  <c r="F451" i="36"/>
  <c r="F14" i="37"/>
  <c r="F17" i="37"/>
  <c r="F23" i="37"/>
  <c r="F25" i="37"/>
  <c r="F31" i="37"/>
  <c r="F33" i="37"/>
  <c r="F39" i="37"/>
  <c r="F41" i="37"/>
  <c r="F47" i="37"/>
  <c r="F49" i="37"/>
  <c r="F55" i="37"/>
  <c r="F57" i="37"/>
  <c r="F63" i="37"/>
  <c r="F65" i="37"/>
  <c r="F74" i="37"/>
  <c r="F91" i="37"/>
  <c r="F102" i="37"/>
  <c r="F113" i="37"/>
  <c r="F136" i="37"/>
  <c r="F169" i="37"/>
  <c r="F177" i="37"/>
  <c r="F183" i="37"/>
  <c r="F185" i="37"/>
  <c r="F191" i="37"/>
  <c r="F193" i="37"/>
  <c r="F16" i="38"/>
  <c r="F427" i="37"/>
  <c r="F204" i="37"/>
  <c r="D235" i="37"/>
  <c r="F294" i="37"/>
  <c r="F296" i="37"/>
  <c r="F327" i="37"/>
  <c r="F351" i="37"/>
  <c r="F400" i="37"/>
  <c r="F418" i="37"/>
  <c r="F437" i="37"/>
  <c r="F445" i="37"/>
  <c r="F451" i="37"/>
  <c r="F458" i="37"/>
  <c r="F470" i="37"/>
  <c r="F14" i="38"/>
  <c r="F31" i="38"/>
  <c r="F39" i="38"/>
  <c r="F47" i="38"/>
  <c r="F55" i="38"/>
  <c r="F63" i="38"/>
  <c r="F76" i="38"/>
  <c r="F91" i="38"/>
  <c r="F102" i="38"/>
  <c r="F113" i="38"/>
  <c r="F136" i="38"/>
  <c r="F146" i="38"/>
  <c r="F164" i="38"/>
  <c r="F169" i="38"/>
  <c r="F175" i="38"/>
  <c r="F177" i="38"/>
  <c r="F183" i="38"/>
  <c r="F191" i="38"/>
  <c r="F199" i="38"/>
  <c r="F226" i="38"/>
  <c r="F251" i="38"/>
  <c r="F253" i="38"/>
  <c r="F279" i="38"/>
  <c r="F294" i="38"/>
  <c r="F296" i="38"/>
  <c r="F302" i="38"/>
  <c r="F327" i="38"/>
  <c r="F338" i="38"/>
  <c r="F340" i="38"/>
  <c r="F360" i="38"/>
  <c r="F387" i="38"/>
  <c r="F398" i="38"/>
  <c r="F400" i="38"/>
  <c r="F409" i="38"/>
  <c r="F418" i="38"/>
  <c r="F424" i="38"/>
  <c r="F426" i="38"/>
  <c r="F435" i="38"/>
  <c r="F437" i="38"/>
  <c r="F443" i="38"/>
  <c r="F445" i="38"/>
  <c r="F451" i="38"/>
  <c r="F458" i="38"/>
  <c r="F470" i="38"/>
  <c r="F76" i="39"/>
  <c r="F113" i="39"/>
  <c r="F140" i="39"/>
  <c r="F164" i="39"/>
  <c r="F175" i="39"/>
  <c r="F183" i="39"/>
  <c r="D235" i="39"/>
  <c r="F315" i="39"/>
  <c r="F349" i="39"/>
  <c r="F392" i="39"/>
  <c r="F398" i="39"/>
  <c r="F409" i="39"/>
  <c r="F435" i="39"/>
  <c r="F470" i="39"/>
  <c r="F76" i="40"/>
  <c r="F93" i="40"/>
  <c r="F102" i="40"/>
  <c r="F113" i="40"/>
  <c r="F115" i="40"/>
  <c r="F146" i="40"/>
  <c r="F185" i="40"/>
  <c r="F193" i="40"/>
  <c r="D210" i="40"/>
  <c r="F251" i="40"/>
  <c r="F315" i="40"/>
  <c r="F338" i="40"/>
  <c r="F435" i="40"/>
  <c r="F109" i="38"/>
  <c r="F132" i="38"/>
  <c r="F142" i="38"/>
  <c r="F160" i="38"/>
  <c r="F187" i="38"/>
  <c r="F195" i="38"/>
  <c r="F334" i="38"/>
  <c r="F420" i="38"/>
  <c r="F428" i="38"/>
  <c r="F10" i="39"/>
  <c r="F171" i="39"/>
  <c r="F179" i="39"/>
  <c r="F187" i="39"/>
  <c r="F77" i="39"/>
  <c r="F242" i="39"/>
  <c r="F77" i="40"/>
  <c r="F438" i="40"/>
  <c r="F93" i="39"/>
  <c r="E104" i="39"/>
  <c r="E316" i="40"/>
  <c r="F48" i="34"/>
  <c r="F108" i="34"/>
  <c r="F116" i="34"/>
  <c r="F205" i="34"/>
  <c r="D228" i="34"/>
  <c r="F319" i="34"/>
  <c r="F330" i="34"/>
  <c r="F341" i="34"/>
  <c r="F352" i="34"/>
  <c r="F379" i="34"/>
  <c r="F401" i="34"/>
  <c r="F419" i="34"/>
  <c r="F427" i="34"/>
  <c r="F446" i="34"/>
  <c r="F459" i="34"/>
  <c r="F18" i="35"/>
  <c r="F26" i="35"/>
  <c r="F34" i="35"/>
  <c r="F42" i="35"/>
  <c r="F58" i="35"/>
  <c r="F66" i="35"/>
  <c r="F77" i="35"/>
  <c r="F108" i="35"/>
  <c r="F116" i="35"/>
  <c r="F128" i="35"/>
  <c r="F205" i="35"/>
  <c r="F227" i="35"/>
  <c r="F254" i="35"/>
  <c r="F267" i="35"/>
  <c r="F330" i="35"/>
  <c r="F352" i="35"/>
  <c r="E362" i="35"/>
  <c r="F366" i="35"/>
  <c r="F379" i="35"/>
  <c r="F419" i="35"/>
  <c r="F427" i="35"/>
  <c r="F18" i="36"/>
  <c r="F26" i="36"/>
  <c r="F34" i="36"/>
  <c r="F42" i="36"/>
  <c r="F50" i="36"/>
  <c r="F58" i="36"/>
  <c r="F66" i="36"/>
  <c r="F95" i="36"/>
  <c r="F108" i="36"/>
  <c r="F116" i="36"/>
  <c r="F128" i="36"/>
  <c r="F170" i="36"/>
  <c r="F178" i="36"/>
  <c r="F205" i="36"/>
  <c r="F227" i="36"/>
  <c r="F254" i="36"/>
  <c r="F286" i="36"/>
  <c r="F330" i="36"/>
  <c r="D354" i="36"/>
  <c r="F352" i="36"/>
  <c r="F366" i="36"/>
  <c r="F379" i="36"/>
  <c r="E410" i="36"/>
  <c r="F419" i="36"/>
  <c r="F446" i="36"/>
  <c r="F18" i="37"/>
  <c r="F26" i="37"/>
  <c r="F34" i="37"/>
  <c r="F42" i="37"/>
  <c r="F50" i="37"/>
  <c r="F58" i="37"/>
  <c r="F66" i="37"/>
  <c r="F77" i="37"/>
  <c r="F95" i="37"/>
  <c r="F128" i="37"/>
  <c r="F159" i="37"/>
  <c r="F205" i="37"/>
  <c r="F227" i="37"/>
  <c r="E235" i="37"/>
  <c r="F242" i="37"/>
  <c r="F254" i="37"/>
  <c r="F267" i="37"/>
  <c r="F286" i="37"/>
  <c r="F297" i="37"/>
  <c r="F330" i="37"/>
  <c r="F352" i="37"/>
  <c r="D380" i="37"/>
  <c r="C210" i="39"/>
  <c r="C246" i="39"/>
  <c r="F239" i="39"/>
  <c r="E147" i="38"/>
  <c r="F141" i="38"/>
  <c r="F186" i="38"/>
  <c r="E235" i="38"/>
  <c r="F352" i="38"/>
  <c r="E410" i="38"/>
  <c r="F95" i="39"/>
  <c r="F116" i="39"/>
  <c r="E129" i="39"/>
  <c r="F141" i="39"/>
  <c r="F159" i="39"/>
  <c r="E235" i="39"/>
  <c r="C269" i="39"/>
  <c r="F297" i="39"/>
  <c r="F327" i="39"/>
  <c r="F341" i="39"/>
  <c r="F387" i="39"/>
  <c r="C402" i="39"/>
  <c r="F424" i="39"/>
  <c r="F432" i="39"/>
  <c r="F451" i="39"/>
  <c r="F476" i="39"/>
  <c r="F477" i="39" s="1"/>
  <c r="F91" i="40"/>
  <c r="F99" i="40"/>
  <c r="E118" i="40"/>
  <c r="F121" i="40"/>
  <c r="F128" i="40"/>
  <c r="F136" i="40"/>
  <c r="F161" i="40"/>
  <c r="F172" i="40"/>
  <c r="F183" i="40"/>
  <c r="F188" i="40"/>
  <c r="F207" i="40"/>
  <c r="F227" i="40"/>
  <c r="F242" i="40"/>
  <c r="F245" i="40"/>
  <c r="F279" i="40"/>
  <c r="F286" i="40"/>
  <c r="F294" i="40"/>
  <c r="F297" i="40"/>
  <c r="F330" i="40"/>
  <c r="F352" i="40"/>
  <c r="F357" i="40"/>
  <c r="F360" i="40"/>
  <c r="F368" i="40"/>
  <c r="F387" i="40"/>
  <c r="F419" i="40"/>
  <c r="F443" i="40"/>
  <c r="F451" i="40"/>
  <c r="F468" i="40"/>
  <c r="F369" i="34"/>
  <c r="D385" i="26"/>
  <c r="F385" i="26" s="1"/>
  <c r="H385" i="26" s="1"/>
  <c r="K385" i="26" s="1"/>
  <c r="D393" i="26"/>
  <c r="F393" i="26" s="1"/>
  <c r="H393" i="26" s="1"/>
  <c r="K393" i="26" s="1"/>
  <c r="F12" i="35"/>
  <c r="F21" i="35"/>
  <c r="F29" i="35"/>
  <c r="F37" i="35"/>
  <c r="F45" i="35"/>
  <c r="F53" i="35"/>
  <c r="F61" i="35"/>
  <c r="F69" i="35"/>
  <c r="F80" i="35"/>
  <c r="F111" i="35"/>
  <c r="F123" i="35"/>
  <c r="F234" i="35"/>
  <c r="F292" i="35"/>
  <c r="F336" i="35"/>
  <c r="F358" i="35"/>
  <c r="F422" i="35"/>
  <c r="F433" i="35"/>
  <c r="F466" i="35"/>
  <c r="F12" i="36"/>
  <c r="F21" i="36"/>
  <c r="F29" i="36"/>
  <c r="F37" i="36"/>
  <c r="F45" i="36"/>
  <c r="F80" i="36"/>
  <c r="F100" i="36"/>
  <c r="F111" i="36"/>
  <c r="F144" i="36"/>
  <c r="F162" i="36"/>
  <c r="F197" i="36"/>
  <c r="C235" i="36"/>
  <c r="F336" i="36"/>
  <c r="F344" i="36"/>
  <c r="F358" i="36"/>
  <c r="F422" i="36"/>
  <c r="F466" i="36"/>
  <c r="F21" i="37"/>
  <c r="F37" i="37"/>
  <c r="F45" i="37"/>
  <c r="F61" i="37"/>
  <c r="F69" i="37"/>
  <c r="F80" i="37"/>
  <c r="F111" i="37"/>
  <c r="F144" i="37"/>
  <c r="F189" i="37"/>
  <c r="F208" i="37"/>
  <c r="F292" i="37"/>
  <c r="F336" i="37"/>
  <c r="F344" i="37"/>
  <c r="F358" i="37"/>
  <c r="F396" i="37"/>
  <c r="F422" i="37"/>
  <c r="F466" i="37"/>
  <c r="F12" i="38"/>
  <c r="F21" i="38"/>
  <c r="F29" i="38"/>
  <c r="D210" i="38"/>
  <c r="F262" i="38"/>
  <c r="C280" i="38"/>
  <c r="F21" i="39"/>
  <c r="F80" i="39"/>
  <c r="F144" i="39"/>
  <c r="C235" i="39"/>
  <c r="F300" i="39"/>
  <c r="F344" i="39"/>
  <c r="F369" i="39"/>
  <c r="C389" i="39"/>
  <c r="F47" i="34"/>
  <c r="F14" i="34"/>
  <c r="F13" i="35"/>
  <c r="F46" i="35"/>
  <c r="F54" i="35"/>
  <c r="F70" i="35"/>
  <c r="F209" i="35"/>
  <c r="F22" i="36"/>
  <c r="F112" i="36"/>
  <c r="F263" i="36"/>
  <c r="F423" i="36"/>
  <c r="F62" i="37"/>
  <c r="F112" i="37"/>
  <c r="F238" i="37"/>
  <c r="F263" i="37"/>
  <c r="F397" i="37"/>
  <c r="F423" i="37"/>
  <c r="F423" i="38"/>
  <c r="F121" i="39"/>
  <c r="F172" i="39"/>
  <c r="F191" i="39"/>
  <c r="F199" i="39"/>
  <c r="F223" i="39"/>
  <c r="F251" i="39"/>
  <c r="F261" i="39"/>
  <c r="F294" i="39"/>
  <c r="F338" i="39"/>
  <c r="F440" i="39"/>
  <c r="E118" i="37"/>
  <c r="F476" i="34"/>
  <c r="F477" i="34" s="1"/>
  <c r="C477" i="34"/>
  <c r="C166" i="35"/>
  <c r="F146" i="37"/>
  <c r="F233" i="40"/>
  <c r="E235" i="40"/>
  <c r="F77" i="38"/>
  <c r="F56" i="34"/>
  <c r="F23" i="38"/>
  <c r="F80" i="38"/>
  <c r="E118" i="38"/>
  <c r="F267" i="39"/>
  <c r="D303" i="35"/>
  <c r="F315" i="37"/>
  <c r="E316" i="37"/>
  <c r="E71" i="37"/>
  <c r="F180" i="37"/>
  <c r="E269" i="37"/>
  <c r="D210" i="37"/>
  <c r="F387" i="37"/>
  <c r="F239" i="38"/>
  <c r="D129" i="37"/>
  <c r="F121" i="37"/>
  <c r="D147" i="37"/>
  <c r="F199" i="37"/>
  <c r="F419" i="37"/>
  <c r="F435" i="37"/>
  <c r="F443" i="37"/>
  <c r="C477" i="39"/>
  <c r="F175" i="40"/>
  <c r="F191" i="40"/>
  <c r="F199" i="40"/>
  <c r="F123" i="38"/>
  <c r="F128" i="38"/>
  <c r="F144" i="38"/>
  <c r="F159" i="38"/>
  <c r="F173" i="38"/>
  <c r="F178" i="38"/>
  <c r="F189" i="38"/>
  <c r="F194" i="38"/>
  <c r="C210" i="38"/>
  <c r="F254" i="38"/>
  <c r="F286" i="38"/>
  <c r="F300" i="38"/>
  <c r="E323" i="38"/>
  <c r="F336" i="38"/>
  <c r="F111" i="38"/>
  <c r="F134" i="38"/>
  <c r="F162" i="38"/>
  <c r="E200" i="38"/>
  <c r="F181" i="38"/>
  <c r="F197" i="38"/>
  <c r="E210" i="38"/>
  <c r="D235" i="38"/>
  <c r="F267" i="38"/>
  <c r="F292" i="38"/>
  <c r="F297" i="38"/>
  <c r="F322" i="38"/>
  <c r="F330" i="38"/>
  <c r="F344" i="38"/>
  <c r="F160" i="34"/>
  <c r="F38" i="35"/>
  <c r="F428" i="35"/>
  <c r="F54" i="36"/>
  <c r="F109" i="36"/>
  <c r="F135" i="36"/>
  <c r="F160" i="36"/>
  <c r="F98" i="37"/>
  <c r="F342" i="37"/>
  <c r="F353" i="37"/>
  <c r="F98" i="38"/>
  <c r="F203" i="38"/>
  <c r="F52" i="34"/>
  <c r="F28" i="34"/>
  <c r="F278" i="34"/>
  <c r="F198" i="35"/>
  <c r="F263" i="35"/>
  <c r="F423" i="35"/>
  <c r="F378" i="37"/>
  <c r="F384" i="37"/>
  <c r="F406" i="37"/>
  <c r="F421" i="37"/>
  <c r="F99" i="38"/>
  <c r="F115" i="38"/>
  <c r="F127" i="38"/>
  <c r="F140" i="38"/>
  <c r="F180" i="38"/>
  <c r="F185" i="38"/>
  <c r="F193" i="38"/>
  <c r="F261" i="38"/>
  <c r="F272" i="38"/>
  <c r="F285" i="38"/>
  <c r="F378" i="38"/>
  <c r="D362" i="38"/>
  <c r="E370" i="38"/>
  <c r="F379" i="38"/>
  <c r="F388" i="38"/>
  <c r="F396" i="38"/>
  <c r="F399" i="38"/>
  <c r="F407" i="38"/>
  <c r="C429" i="38"/>
  <c r="E429" i="38"/>
  <c r="F433" i="38"/>
  <c r="F436" i="38"/>
  <c r="F441" i="38"/>
  <c r="F446" i="38"/>
  <c r="F449" i="38"/>
  <c r="F40" i="39"/>
  <c r="E200" i="39"/>
  <c r="F173" i="39"/>
  <c r="F176" i="39"/>
  <c r="F178" i="39"/>
  <c r="F181" i="39"/>
  <c r="F184" i="39"/>
  <c r="F186" i="39"/>
  <c r="F189" i="39"/>
  <c r="F192" i="39"/>
  <c r="F194" i="39"/>
  <c r="F197" i="39"/>
  <c r="E354" i="39"/>
  <c r="F361" i="39"/>
  <c r="E370" i="39"/>
  <c r="D370" i="39"/>
  <c r="F379" i="39"/>
  <c r="D389" i="39"/>
  <c r="F388" i="39"/>
  <c r="F393" i="39"/>
  <c r="F396" i="39"/>
  <c r="F399" i="39"/>
  <c r="F401" i="39"/>
  <c r="F407" i="39"/>
  <c r="F417" i="39"/>
  <c r="F419" i="39"/>
  <c r="F422" i="39"/>
  <c r="F425" i="39"/>
  <c r="F427" i="39"/>
  <c r="F433" i="39"/>
  <c r="F436" i="39"/>
  <c r="F438" i="39"/>
  <c r="F441" i="39"/>
  <c r="F444" i="39"/>
  <c r="F446" i="39"/>
  <c r="F449" i="39"/>
  <c r="C471" i="39"/>
  <c r="F469" i="39"/>
  <c r="F92" i="40"/>
  <c r="F95" i="40"/>
  <c r="D104" i="40"/>
  <c r="F103" i="40"/>
  <c r="F111" i="40"/>
  <c r="D129" i="40"/>
  <c r="F126" i="40"/>
  <c r="F134" i="40"/>
  <c r="F144" i="40"/>
  <c r="F150" i="40"/>
  <c r="E166" i="40"/>
  <c r="F165" i="40"/>
  <c r="E200" i="40"/>
  <c r="F176" i="40"/>
  <c r="F203" i="40"/>
  <c r="E210" i="40"/>
  <c r="F225" i="40"/>
  <c r="D235" i="40"/>
  <c r="F240" i="40"/>
  <c r="F254" i="40"/>
  <c r="F262" i="40"/>
  <c r="F265" i="40"/>
  <c r="F267" i="40"/>
  <c r="F433" i="40"/>
  <c r="F436" i="40"/>
  <c r="F441" i="40"/>
  <c r="F446" i="40"/>
  <c r="F449" i="40"/>
  <c r="F466" i="40"/>
  <c r="F469" i="40"/>
  <c r="F98" i="39"/>
  <c r="F109" i="39"/>
  <c r="F117" i="39"/>
  <c r="F132" i="39"/>
  <c r="F142" i="39"/>
  <c r="F421" i="38"/>
  <c r="F79" i="39"/>
  <c r="F99" i="39"/>
  <c r="F110" i="39"/>
  <c r="F133" i="39"/>
  <c r="F143" i="39"/>
  <c r="F161" i="39"/>
  <c r="F177" i="39"/>
  <c r="F185" i="39"/>
  <c r="F193" i="39"/>
  <c r="F233" i="39"/>
  <c r="F245" i="39"/>
  <c r="F272" i="39"/>
  <c r="F321" i="39"/>
  <c r="F335" i="39"/>
  <c r="F343" i="39"/>
  <c r="F351" i="39"/>
  <c r="F357" i="39"/>
  <c r="F365" i="39"/>
  <c r="F395" i="39"/>
  <c r="F406" i="39"/>
  <c r="F418" i="39"/>
  <c r="F421" i="39"/>
  <c r="F426" i="39"/>
  <c r="F445" i="39"/>
  <c r="F458" i="39"/>
  <c r="F79" i="40"/>
  <c r="F127" i="40"/>
  <c r="F384" i="40"/>
  <c r="F386" i="40"/>
  <c r="F395" i="40"/>
  <c r="F397" i="40"/>
  <c r="F400" i="40"/>
  <c r="F406" i="40"/>
  <c r="F418" i="40"/>
  <c r="F423" i="40"/>
  <c r="F426" i="40"/>
  <c r="F437" i="40"/>
  <c r="D147" i="35"/>
  <c r="F50" i="35"/>
  <c r="F74" i="35"/>
  <c r="E71" i="36"/>
  <c r="F338" i="36"/>
  <c r="F239" i="37"/>
  <c r="D246" i="37"/>
  <c r="F242" i="36"/>
  <c r="E104" i="37"/>
  <c r="F338" i="35"/>
  <c r="E129" i="37"/>
  <c r="E246" i="35"/>
  <c r="D429" i="35"/>
  <c r="C71" i="37"/>
  <c r="F468" i="36"/>
  <c r="F242" i="35"/>
  <c r="F234" i="36"/>
  <c r="F12" i="37"/>
  <c r="E118" i="36"/>
  <c r="F121" i="36"/>
  <c r="C81" i="37"/>
  <c r="E129" i="35"/>
  <c r="C200" i="35"/>
  <c r="F251" i="35"/>
  <c r="E129" i="36"/>
  <c r="D81" i="37"/>
  <c r="F35" i="34"/>
  <c r="F95" i="35"/>
  <c r="F159" i="36"/>
  <c r="C288" i="37"/>
  <c r="F24" i="34"/>
  <c r="F329" i="34"/>
  <c r="F296" i="35"/>
  <c r="D354" i="35"/>
  <c r="F76" i="36"/>
  <c r="E118" i="35"/>
  <c r="E71" i="35"/>
  <c r="F468" i="35"/>
  <c r="F74" i="36"/>
  <c r="F159" i="35"/>
  <c r="E104" i="36"/>
  <c r="F161" i="34"/>
  <c r="F79" i="35"/>
  <c r="F99" i="35"/>
  <c r="F245" i="35"/>
  <c r="F127" i="37"/>
  <c r="E166" i="37"/>
  <c r="F164" i="37"/>
  <c r="E200" i="37"/>
  <c r="F175" i="37"/>
  <c r="F188" i="37"/>
  <c r="F196" i="37"/>
  <c r="F207" i="37"/>
  <c r="E228" i="37"/>
  <c r="F251" i="37"/>
  <c r="F272" i="37"/>
  <c r="F279" i="37"/>
  <c r="D303" i="37"/>
  <c r="F302" i="37"/>
  <c r="F338" i="37"/>
  <c r="F360" i="37"/>
  <c r="F144" i="35"/>
  <c r="F186" i="35"/>
  <c r="F197" i="35"/>
  <c r="D280" i="35"/>
  <c r="F300" i="35"/>
  <c r="C429" i="35"/>
  <c r="F438" i="35"/>
  <c r="F449" i="35"/>
  <c r="F134" i="36"/>
  <c r="E200" i="36"/>
  <c r="F189" i="36"/>
  <c r="F194" i="36"/>
  <c r="F262" i="36"/>
  <c r="F292" i="36"/>
  <c r="F297" i="36"/>
  <c r="F300" i="36"/>
  <c r="F407" i="36"/>
  <c r="C429" i="36"/>
  <c r="F433" i="36"/>
  <c r="F441" i="36"/>
  <c r="F449" i="36"/>
  <c r="F141" i="37"/>
  <c r="F173" i="37"/>
  <c r="F181" i="37"/>
  <c r="F197" i="37"/>
  <c r="F234" i="37"/>
  <c r="F407" i="37"/>
  <c r="F433" i="37"/>
  <c r="F441" i="37"/>
  <c r="F449" i="37"/>
  <c r="F134" i="35"/>
  <c r="F173" i="35"/>
  <c r="F407" i="35"/>
  <c r="D200" i="36"/>
  <c r="F181" i="36"/>
  <c r="F186" i="36"/>
  <c r="F427" i="36"/>
  <c r="F134" i="37"/>
  <c r="F170" i="37"/>
  <c r="F178" i="37"/>
  <c r="F186" i="37"/>
  <c r="F194" i="37"/>
  <c r="F262" i="37"/>
  <c r="F446" i="37"/>
  <c r="F69" i="34"/>
  <c r="F66" i="34"/>
  <c r="F55" i="34"/>
  <c r="F53" i="34"/>
  <c r="F45" i="34"/>
  <c r="F39" i="34"/>
  <c r="F37" i="34"/>
  <c r="F31" i="34"/>
  <c r="F29" i="34"/>
  <c r="F23" i="34"/>
  <c r="F21" i="34"/>
  <c r="F12" i="34"/>
  <c r="F75" i="34"/>
  <c r="D104" i="34"/>
  <c r="F123" i="34"/>
  <c r="D129" i="34"/>
  <c r="E147" i="34"/>
  <c r="F142" i="34"/>
  <c r="F179" i="34"/>
  <c r="F187" i="34"/>
  <c r="F195" i="34"/>
  <c r="F203" i="34"/>
  <c r="F206" i="34"/>
  <c r="F208" i="34"/>
  <c r="F244" i="34"/>
  <c r="F252" i="34"/>
  <c r="F258" i="34"/>
  <c r="F262" i="34"/>
  <c r="E280" i="34"/>
  <c r="F287" i="34"/>
  <c r="E303" i="34"/>
  <c r="D316" i="34"/>
  <c r="F320" i="34"/>
  <c r="F339" i="34"/>
  <c r="F353" i="34"/>
  <c r="F361" i="34"/>
  <c r="E389" i="34"/>
  <c r="F394" i="34"/>
  <c r="E200" i="35"/>
  <c r="F181" i="35"/>
  <c r="F189" i="35"/>
  <c r="D452" i="35"/>
  <c r="F441" i="35"/>
  <c r="F60" i="34"/>
  <c r="F124" i="34"/>
  <c r="F135" i="34"/>
  <c r="F145" i="34"/>
  <c r="F174" i="34"/>
  <c r="F182" i="34"/>
  <c r="F198" i="34"/>
  <c r="F209" i="34"/>
  <c r="F293" i="34"/>
  <c r="C331" i="34"/>
  <c r="E331" i="34"/>
  <c r="F337" i="34"/>
  <c r="E380" i="34"/>
  <c r="F397" i="34"/>
  <c r="E429" i="34"/>
  <c r="D386" i="26"/>
  <c r="F386" i="26" s="1"/>
  <c r="H386" i="26" s="1"/>
  <c r="K386" i="26" s="1"/>
  <c r="D394" i="26"/>
  <c r="F394" i="26" s="1"/>
  <c r="H394" i="26" s="1"/>
  <c r="K394" i="26" s="1"/>
  <c r="F442" i="34"/>
  <c r="F450" i="34"/>
  <c r="F467" i="34"/>
  <c r="E81" i="35"/>
  <c r="F78" i="35"/>
  <c r="F145" i="35"/>
  <c r="F174" i="35"/>
  <c r="F182" i="35"/>
  <c r="F190" i="35"/>
  <c r="E228" i="35"/>
  <c r="D235" i="35"/>
  <c r="F301" i="35"/>
  <c r="E316" i="35"/>
  <c r="F320" i="35"/>
  <c r="D345" i="35"/>
  <c r="E380" i="35"/>
  <c r="D402" i="35"/>
  <c r="F397" i="35"/>
  <c r="D410" i="35"/>
  <c r="F450" i="35"/>
  <c r="F68" i="34"/>
  <c r="F44" i="34"/>
  <c r="F36" i="34"/>
  <c r="F20" i="34"/>
  <c r="F11" i="34"/>
  <c r="F93" i="34"/>
  <c r="F158" i="34"/>
  <c r="C210" i="34"/>
  <c r="F253" i="34"/>
  <c r="C316" i="34"/>
  <c r="F400" i="34"/>
  <c r="D389" i="26"/>
  <c r="F389" i="26" s="1"/>
  <c r="H389" i="26" s="1"/>
  <c r="K389" i="26" s="1"/>
  <c r="F17" i="35"/>
  <c r="F76" i="35"/>
  <c r="E104" i="35"/>
  <c r="F101" i="35"/>
  <c r="F124" i="35"/>
  <c r="E147" i="35"/>
  <c r="E166" i="35"/>
  <c r="F163" i="35"/>
  <c r="E235" i="35"/>
  <c r="D246" i="35"/>
  <c r="F253" i="35"/>
  <c r="E323" i="35"/>
  <c r="E370" i="35"/>
  <c r="E389" i="35"/>
  <c r="F386" i="35"/>
  <c r="F400" i="35"/>
  <c r="F93" i="36"/>
  <c r="F101" i="36"/>
  <c r="F158" i="36"/>
  <c r="C210" i="36"/>
  <c r="F226" i="36"/>
  <c r="E235" i="36"/>
  <c r="D246" i="36"/>
  <c r="E323" i="36"/>
  <c r="F340" i="36"/>
  <c r="F365" i="36"/>
  <c r="E370" i="36"/>
  <c r="F386" i="36"/>
  <c r="F400" i="36"/>
  <c r="F458" i="36"/>
  <c r="F470" i="36"/>
  <c r="F76" i="37"/>
  <c r="F93" i="37"/>
  <c r="F101" i="37"/>
  <c r="F163" i="37"/>
  <c r="D280" i="37"/>
  <c r="F285" i="37"/>
  <c r="F337" i="37"/>
  <c r="F340" i="37"/>
  <c r="D362" i="37"/>
  <c r="C104" i="38"/>
  <c r="F101" i="38"/>
  <c r="D384" i="26"/>
  <c r="F384" i="26" s="1"/>
  <c r="H384" i="26" s="1"/>
  <c r="K384" i="26" s="1"/>
  <c r="D392" i="26"/>
  <c r="F392" i="26" s="1"/>
  <c r="H392" i="26" s="1"/>
  <c r="K392" i="26" s="1"/>
  <c r="D104" i="35"/>
  <c r="D118" i="35"/>
  <c r="F115" i="35"/>
  <c r="F161" i="35"/>
  <c r="D200" i="35"/>
  <c r="F185" i="35"/>
  <c r="F193" i="35"/>
  <c r="C235" i="35"/>
  <c r="C280" i="35"/>
  <c r="F285" i="35"/>
  <c r="F335" i="35"/>
  <c r="F418" i="35"/>
  <c r="F421" i="35"/>
  <c r="F426" i="35"/>
  <c r="F79" i="36"/>
  <c r="D104" i="36"/>
  <c r="F99" i="36"/>
  <c r="D118" i="36"/>
  <c r="F110" i="36"/>
  <c r="F115" i="36"/>
  <c r="F140" i="36"/>
  <c r="F143" i="36"/>
  <c r="D166" i="36"/>
  <c r="F161" i="36"/>
  <c r="F169" i="36"/>
  <c r="F177" i="36"/>
  <c r="F185" i="36"/>
  <c r="F193" i="36"/>
  <c r="F233" i="36"/>
  <c r="F261" i="36"/>
  <c r="F272" i="36"/>
  <c r="E354" i="36"/>
  <c r="F357" i="36"/>
  <c r="D370" i="36"/>
  <c r="F418" i="36"/>
  <c r="F421" i="36"/>
  <c r="F426" i="36"/>
  <c r="D104" i="37"/>
  <c r="F99" i="37"/>
  <c r="F107" i="37"/>
  <c r="F110" i="37"/>
  <c r="F115" i="37"/>
  <c r="F140" i="37"/>
  <c r="F161" i="37"/>
  <c r="F226" i="37"/>
  <c r="F233" i="37"/>
  <c r="E255" i="37"/>
  <c r="F253" i="37"/>
  <c r="F261" i="37"/>
  <c r="D269" i="37"/>
  <c r="C280" i="37"/>
  <c r="F357" i="37"/>
  <c r="D370" i="37"/>
  <c r="F368" i="37"/>
  <c r="E380" i="37"/>
  <c r="E410" i="37"/>
  <c r="D429" i="37"/>
  <c r="D104" i="38"/>
  <c r="D118" i="38"/>
  <c r="D370" i="38"/>
  <c r="F379" i="37"/>
  <c r="F37" i="38"/>
  <c r="F45" i="38"/>
  <c r="F53" i="38"/>
  <c r="F61" i="38"/>
  <c r="F69" i="38"/>
  <c r="F95" i="38"/>
  <c r="F205" i="38"/>
  <c r="F208" i="38"/>
  <c r="F227" i="38"/>
  <c r="F234" i="38"/>
  <c r="F242" i="38"/>
  <c r="D429" i="38"/>
  <c r="F422" i="38"/>
  <c r="F466" i="38"/>
  <c r="C71" i="39"/>
  <c r="F29" i="39"/>
  <c r="F37" i="39"/>
  <c r="F45" i="39"/>
  <c r="F53" i="39"/>
  <c r="F61" i="39"/>
  <c r="F69" i="39"/>
  <c r="F108" i="39"/>
  <c r="F111" i="39"/>
  <c r="F128" i="39"/>
  <c r="F162" i="39"/>
  <c r="F12" i="40"/>
  <c r="F21" i="40"/>
  <c r="F29" i="40"/>
  <c r="F37" i="40"/>
  <c r="F45" i="40"/>
  <c r="F53" i="40"/>
  <c r="F61" i="40"/>
  <c r="F69" i="40"/>
  <c r="F159" i="40"/>
  <c r="D200" i="40"/>
  <c r="F173" i="40"/>
  <c r="F181" i="40"/>
  <c r="F186" i="40"/>
  <c r="F189" i="40"/>
  <c r="F197" i="40"/>
  <c r="F205" i="40"/>
  <c r="F208" i="40"/>
  <c r="E228" i="40"/>
  <c r="F234" i="40"/>
  <c r="F396" i="40"/>
  <c r="F396" i="34"/>
  <c r="F399" i="34"/>
  <c r="E410" i="34"/>
  <c r="D429" i="34"/>
  <c r="D383" i="26"/>
  <c r="F383" i="26" s="1"/>
  <c r="H383" i="26" s="1"/>
  <c r="K383" i="26" s="1"/>
  <c r="F425" i="34"/>
  <c r="D391" i="26"/>
  <c r="F391" i="26" s="1"/>
  <c r="H391" i="26" s="1"/>
  <c r="K391" i="26" s="1"/>
  <c r="F428" i="34"/>
  <c r="F433" i="34"/>
  <c r="F439" i="34"/>
  <c r="F457" i="34"/>
  <c r="F19" i="35"/>
  <c r="F27" i="35"/>
  <c r="F35" i="35"/>
  <c r="F43" i="35"/>
  <c r="F51" i="35"/>
  <c r="F59" i="35"/>
  <c r="F67" i="35"/>
  <c r="F126" i="35"/>
  <c r="F132" i="35"/>
  <c r="F142" i="35"/>
  <c r="F171" i="35"/>
  <c r="F179" i="35"/>
  <c r="F195" i="35"/>
  <c r="D210" i="35"/>
  <c r="F249" i="35"/>
  <c r="F258" i="35"/>
  <c r="F268" i="35"/>
  <c r="F298" i="35"/>
  <c r="F328" i="35"/>
  <c r="F394" i="35"/>
  <c r="F396" i="35"/>
  <c r="F399" i="35"/>
  <c r="E410" i="35"/>
  <c r="F439" i="35"/>
  <c r="F19" i="36"/>
  <c r="F27" i="36"/>
  <c r="F35" i="36"/>
  <c r="F43" i="36"/>
  <c r="F51" i="36"/>
  <c r="F56" i="36"/>
  <c r="F64" i="36"/>
  <c r="F126" i="36"/>
  <c r="F132" i="36"/>
  <c r="E147" i="36"/>
  <c r="F142" i="36"/>
  <c r="F171" i="36"/>
  <c r="F195" i="36"/>
  <c r="F206" i="36"/>
  <c r="F208" i="36"/>
  <c r="F225" i="36"/>
  <c r="F298" i="36"/>
  <c r="F328" i="36"/>
  <c r="D380" i="36"/>
  <c r="F394" i="36"/>
  <c r="F396" i="36"/>
  <c r="F399" i="36"/>
  <c r="F420" i="36"/>
  <c r="F428" i="36"/>
  <c r="F439" i="36"/>
  <c r="F16" i="37"/>
  <c r="F24" i="37"/>
  <c r="F32" i="37"/>
  <c r="F40" i="37"/>
  <c r="F48" i="37"/>
  <c r="F56" i="37"/>
  <c r="F64" i="37"/>
  <c r="F123" i="37"/>
  <c r="F126" i="37"/>
  <c r="F132" i="37"/>
  <c r="E147" i="37"/>
  <c r="F142" i="37"/>
  <c r="F160" i="37"/>
  <c r="F162" i="37"/>
  <c r="F179" i="37"/>
  <c r="F187" i="37"/>
  <c r="F195" i="37"/>
  <c r="F203" i="37"/>
  <c r="F283" i="37"/>
  <c r="F287" i="37"/>
  <c r="F298" i="37"/>
  <c r="F300" i="37"/>
  <c r="D316" i="37"/>
  <c r="C323" i="37"/>
  <c r="F322" i="37"/>
  <c r="F328" i="37"/>
  <c r="E471" i="35"/>
  <c r="F13" i="36"/>
  <c r="F75" i="36"/>
  <c r="F78" i="36"/>
  <c r="F124" i="36"/>
  <c r="D147" i="36"/>
  <c r="F174" i="36"/>
  <c r="F182" i="36"/>
  <c r="E210" i="36"/>
  <c r="F209" i="36"/>
  <c r="E228" i="36"/>
  <c r="D235" i="36"/>
  <c r="F250" i="36"/>
  <c r="F320" i="36"/>
  <c r="C331" i="36"/>
  <c r="E331" i="36"/>
  <c r="F334" i="36"/>
  <c r="F342" i="36"/>
  <c r="F373" i="36"/>
  <c r="E380" i="36"/>
  <c r="F397" i="36"/>
  <c r="F460" i="36"/>
  <c r="F13" i="37"/>
  <c r="E81" i="37"/>
  <c r="F78" i="37"/>
  <c r="F124" i="37"/>
  <c r="D200" i="37"/>
  <c r="F301" i="37"/>
  <c r="D323" i="37"/>
  <c r="F209" i="38"/>
  <c r="C81" i="39"/>
  <c r="F101" i="39"/>
  <c r="F107" i="39"/>
  <c r="F115" i="39"/>
  <c r="F124" i="39"/>
  <c r="F127" i="39"/>
  <c r="F135" i="39"/>
  <c r="C147" i="39"/>
  <c r="F145" i="39"/>
  <c r="C166" i="39"/>
  <c r="E166" i="39"/>
  <c r="C228" i="39"/>
  <c r="D246" i="39"/>
  <c r="F241" i="39"/>
  <c r="D255" i="39"/>
  <c r="F253" i="39"/>
  <c r="E269" i="39"/>
  <c r="F266" i="39"/>
  <c r="C288" i="39"/>
  <c r="C316" i="39"/>
  <c r="F329" i="39"/>
  <c r="E345" i="39"/>
  <c r="C81" i="40"/>
  <c r="F169" i="40"/>
  <c r="F177" i="40"/>
  <c r="F204" i="40"/>
  <c r="F226" i="40"/>
  <c r="D246" i="40"/>
  <c r="F253" i="40"/>
  <c r="E269" i="40"/>
  <c r="E323" i="40"/>
  <c r="D331" i="40"/>
  <c r="D354" i="40"/>
  <c r="F365" i="40"/>
  <c r="F378" i="40"/>
  <c r="D118" i="39"/>
  <c r="C129" i="39"/>
  <c r="D166" i="39"/>
  <c r="D200" i="39"/>
  <c r="E246" i="39"/>
  <c r="E255" i="39"/>
  <c r="C303" i="39"/>
  <c r="E380" i="39"/>
  <c r="E410" i="40"/>
  <c r="C429" i="40"/>
  <c r="E370" i="37"/>
  <c r="F398" i="37"/>
  <c r="D410" i="37"/>
  <c r="F409" i="37"/>
  <c r="E429" i="37"/>
  <c r="F424" i="37"/>
  <c r="F11" i="38"/>
  <c r="F17" i="38"/>
  <c r="F20" i="38"/>
  <c r="F25" i="38"/>
  <c r="F28" i="38"/>
  <c r="F33" i="38"/>
  <c r="F36" i="38"/>
  <c r="F41" i="38"/>
  <c r="F44" i="38"/>
  <c r="F49" i="38"/>
  <c r="F52" i="38"/>
  <c r="F57" i="38"/>
  <c r="F60" i="38"/>
  <c r="F65" i="38"/>
  <c r="F68" i="38"/>
  <c r="F11" i="39"/>
  <c r="F14" i="39"/>
  <c r="F17" i="39"/>
  <c r="F23" i="39"/>
  <c r="F25" i="39"/>
  <c r="F28" i="39"/>
  <c r="F31" i="39"/>
  <c r="F33" i="39"/>
  <c r="F36" i="39"/>
  <c r="F39" i="39"/>
  <c r="F41" i="39"/>
  <c r="F44" i="39"/>
  <c r="F47" i="39"/>
  <c r="F49" i="39"/>
  <c r="F52" i="39"/>
  <c r="F55" i="39"/>
  <c r="F57" i="39"/>
  <c r="F60" i="39"/>
  <c r="F63" i="39"/>
  <c r="F65" i="39"/>
  <c r="F68" i="39"/>
  <c r="F91" i="39"/>
  <c r="F102" i="39"/>
  <c r="E118" i="39"/>
  <c r="D129" i="39"/>
  <c r="F125" i="39"/>
  <c r="D147" i="39"/>
  <c r="F136" i="39"/>
  <c r="F146" i="39"/>
  <c r="E210" i="39"/>
  <c r="F207" i="39"/>
  <c r="F11" i="40"/>
  <c r="F14" i="40"/>
  <c r="F17" i="40"/>
  <c r="F20" i="40"/>
  <c r="F23" i="40"/>
  <c r="F25" i="40"/>
  <c r="F28" i="40"/>
  <c r="F31" i="40"/>
  <c r="F33" i="40"/>
  <c r="F36" i="40"/>
  <c r="F39" i="40"/>
  <c r="F41" i="40"/>
  <c r="F44" i="40"/>
  <c r="F47" i="40"/>
  <c r="F49" i="40"/>
  <c r="F52" i="40"/>
  <c r="F55" i="40"/>
  <c r="F57" i="40"/>
  <c r="F60" i="40"/>
  <c r="F63" i="40"/>
  <c r="F65" i="40"/>
  <c r="F68" i="40"/>
  <c r="D303" i="40"/>
  <c r="F302" i="40"/>
  <c r="F327" i="40"/>
  <c r="E402" i="40"/>
  <c r="F398" i="40"/>
  <c r="D410" i="40"/>
  <c r="F409" i="40"/>
  <c r="E429" i="40"/>
  <c r="F424" i="40"/>
  <c r="F468" i="37"/>
  <c r="E71" i="38"/>
  <c r="F18" i="38"/>
  <c r="F26" i="38"/>
  <c r="F34" i="38"/>
  <c r="F42" i="38"/>
  <c r="F50" i="38"/>
  <c r="F58" i="38"/>
  <c r="F66" i="38"/>
  <c r="D81" i="38"/>
  <c r="F419" i="38"/>
  <c r="F427" i="38"/>
  <c r="F468" i="38"/>
  <c r="F18" i="39"/>
  <c r="F26" i="39"/>
  <c r="F34" i="39"/>
  <c r="F42" i="39"/>
  <c r="F50" i="39"/>
  <c r="F58" i="39"/>
  <c r="F66" i="39"/>
  <c r="F74" i="39"/>
  <c r="F205" i="39"/>
  <c r="D228" i="39"/>
  <c r="F227" i="39"/>
  <c r="F254" i="39"/>
  <c r="F264" i="39"/>
  <c r="E280" i="39"/>
  <c r="F279" i="39"/>
  <c r="F319" i="39"/>
  <c r="F459" i="39"/>
  <c r="F461" i="39"/>
  <c r="F468" i="39"/>
  <c r="E71" i="40"/>
  <c r="F18" i="40"/>
  <c r="F26" i="40"/>
  <c r="F34" i="40"/>
  <c r="F42" i="40"/>
  <c r="F50" i="40"/>
  <c r="F58" i="40"/>
  <c r="F66" i="40"/>
  <c r="D81" i="40"/>
  <c r="C118" i="38"/>
  <c r="F117" i="38"/>
  <c r="D166" i="38"/>
  <c r="F171" i="38"/>
  <c r="F179" i="38"/>
  <c r="C269" i="38"/>
  <c r="E269" i="38"/>
  <c r="D288" i="38"/>
  <c r="D316" i="38"/>
  <c r="F320" i="38"/>
  <c r="F342" i="38"/>
  <c r="F367" i="38"/>
  <c r="D380" i="38"/>
  <c r="F394" i="38"/>
  <c r="F439" i="38"/>
  <c r="F19" i="39"/>
  <c r="F27" i="39"/>
  <c r="F35" i="39"/>
  <c r="F43" i="39"/>
  <c r="F51" i="39"/>
  <c r="F59" i="39"/>
  <c r="F67" i="39"/>
  <c r="C200" i="39"/>
  <c r="D210" i="39"/>
  <c r="F206" i="39"/>
  <c r="D354" i="39"/>
  <c r="F353" i="39"/>
  <c r="F367" i="39"/>
  <c r="F383" i="39"/>
  <c r="E389" i="39"/>
  <c r="F405" i="39"/>
  <c r="E410" i="39"/>
  <c r="D429" i="39"/>
  <c r="F420" i="39"/>
  <c r="F428" i="39"/>
  <c r="F447" i="39"/>
  <c r="F19" i="40"/>
  <c r="F27" i="40"/>
  <c r="F35" i="40"/>
  <c r="F43" i="40"/>
  <c r="F51" i="40"/>
  <c r="F59" i="40"/>
  <c r="F67" i="40"/>
  <c r="F98" i="40"/>
  <c r="F109" i="40"/>
  <c r="F117" i="40"/>
  <c r="E129" i="40"/>
  <c r="C147" i="40"/>
  <c r="E147" i="40"/>
  <c r="F142" i="40"/>
  <c r="D166" i="40"/>
  <c r="F179" i="40"/>
  <c r="F187" i="40"/>
  <c r="E255" i="40"/>
  <c r="E280" i="40"/>
  <c r="D288" i="40"/>
  <c r="F287" i="40"/>
  <c r="F298" i="40"/>
  <c r="F300" i="40"/>
  <c r="F306" i="40"/>
  <c r="F320" i="40"/>
  <c r="F334" i="40"/>
  <c r="F342" i="40"/>
  <c r="F344" i="40"/>
  <c r="F350" i="40"/>
  <c r="F353" i="40"/>
  <c r="F358" i="40"/>
  <c r="E370" i="40"/>
  <c r="F13" i="38"/>
  <c r="F75" i="38"/>
  <c r="F78" i="38"/>
  <c r="F124" i="38"/>
  <c r="F135" i="38"/>
  <c r="F145" i="38"/>
  <c r="E166" i="38"/>
  <c r="F163" i="38"/>
  <c r="D269" i="38"/>
  <c r="F301" i="38"/>
  <c r="E316" i="38"/>
  <c r="F397" i="38"/>
  <c r="D410" i="38"/>
  <c r="F460" i="38"/>
  <c r="F75" i="39"/>
  <c r="F78" i="39"/>
  <c r="F174" i="39"/>
  <c r="F182" i="39"/>
  <c r="F190" i="39"/>
  <c r="F198" i="39"/>
  <c r="F225" i="39"/>
  <c r="F238" i="39"/>
  <c r="F240" i="39"/>
  <c r="F244" i="39"/>
  <c r="C255" i="39"/>
  <c r="F252" i="39"/>
  <c r="F258" i="39"/>
  <c r="F263" i="39"/>
  <c r="F268" i="39"/>
  <c r="F278" i="39"/>
  <c r="E288" i="39"/>
  <c r="F287" i="39"/>
  <c r="F293" i="39"/>
  <c r="F295" i="39"/>
  <c r="F298" i="39"/>
  <c r="F301" i="39"/>
  <c r="D323" i="39"/>
  <c r="C331" i="39"/>
  <c r="F328" i="39"/>
  <c r="F337" i="39"/>
  <c r="F339" i="39"/>
  <c r="C354" i="39"/>
  <c r="F373" i="39"/>
  <c r="F386" i="39"/>
  <c r="F397" i="39"/>
  <c r="F442" i="39"/>
  <c r="F460" i="39"/>
  <c r="F467" i="39"/>
  <c r="E81" i="40"/>
  <c r="F78" i="40"/>
  <c r="E104" i="40"/>
  <c r="F101" i="40"/>
  <c r="F112" i="40"/>
  <c r="F124" i="40"/>
  <c r="D147" i="40"/>
  <c r="F135" i="40"/>
  <c r="F250" i="40"/>
  <c r="F263" i="40"/>
  <c r="C280" i="40"/>
  <c r="E288" i="40"/>
  <c r="F301" i="40"/>
  <c r="F326" i="40"/>
  <c r="E354" i="40"/>
  <c r="C362" i="40"/>
  <c r="D370" i="40"/>
  <c r="F373" i="40"/>
  <c r="E380" i="40"/>
  <c r="F421" i="40"/>
  <c r="D429" i="40"/>
  <c r="C288" i="40"/>
  <c r="F283" i="40"/>
  <c r="D316" i="40"/>
  <c r="D280" i="40"/>
  <c r="D269" i="40"/>
  <c r="F238" i="40"/>
  <c r="F170" i="40"/>
  <c r="C129" i="40"/>
  <c r="D118" i="40"/>
  <c r="F132" i="40"/>
  <c r="F74" i="40"/>
  <c r="C71" i="40"/>
  <c r="D71" i="40"/>
  <c r="C380" i="39"/>
  <c r="E402" i="39"/>
  <c r="C410" i="39"/>
  <c r="E429" i="39"/>
  <c r="C370" i="39"/>
  <c r="F385" i="39"/>
  <c r="C452" i="39"/>
  <c r="C362" i="39"/>
  <c r="C429" i="39"/>
  <c r="F285" i="39"/>
  <c r="C323" i="39"/>
  <c r="C345" i="39"/>
  <c r="F291" i="39"/>
  <c r="F250" i="39"/>
  <c r="C280" i="39"/>
  <c r="F226" i="39"/>
  <c r="F169" i="39"/>
  <c r="F158" i="39"/>
  <c r="F160" i="39"/>
  <c r="C118" i="39"/>
  <c r="C104" i="39"/>
  <c r="E81" i="39"/>
  <c r="E71" i="39"/>
  <c r="F12" i="39"/>
  <c r="E380" i="38"/>
  <c r="F358" i="38"/>
  <c r="D323" i="38"/>
  <c r="F365" i="38"/>
  <c r="D147" i="38"/>
  <c r="D129" i="38"/>
  <c r="D200" i="38"/>
  <c r="F170" i="38"/>
  <c r="F107" i="38"/>
  <c r="E104" i="38"/>
  <c r="E81" i="38"/>
  <c r="F74" i="38"/>
  <c r="D71" i="38"/>
  <c r="F10" i="38"/>
  <c r="F365" i="37"/>
  <c r="C429" i="37"/>
  <c r="F408" i="37"/>
  <c r="D331" i="37"/>
  <c r="D288" i="37"/>
  <c r="F320" i="37"/>
  <c r="F250" i="37"/>
  <c r="E210" i="37"/>
  <c r="D166" i="37"/>
  <c r="C147" i="37"/>
  <c r="C129" i="37"/>
  <c r="D118" i="37"/>
  <c r="F75" i="37"/>
  <c r="D71" i="37"/>
  <c r="D429" i="36"/>
  <c r="E429" i="36"/>
  <c r="F417" i="36"/>
  <c r="F406" i="36"/>
  <c r="F367" i="36"/>
  <c r="D331" i="36"/>
  <c r="D303" i="36"/>
  <c r="D280" i="36"/>
  <c r="C280" i="36"/>
  <c r="F238" i="36"/>
  <c r="D210" i="36"/>
  <c r="F173" i="36"/>
  <c r="C166" i="36"/>
  <c r="C147" i="36"/>
  <c r="C129" i="36"/>
  <c r="F107" i="36"/>
  <c r="E81" i="36"/>
  <c r="D81" i="36"/>
  <c r="D71" i="36"/>
  <c r="C71" i="36"/>
  <c r="E429" i="35"/>
  <c r="F417" i="35"/>
  <c r="D389" i="35"/>
  <c r="F334" i="35"/>
  <c r="E269" i="35"/>
  <c r="E210" i="35"/>
  <c r="F203" i="35"/>
  <c r="F170" i="35"/>
  <c r="F125" i="35"/>
  <c r="F107" i="35"/>
  <c r="C81" i="35"/>
  <c r="D71" i="35"/>
  <c r="F268" i="34"/>
  <c r="F334" i="34"/>
  <c r="F342" i="34"/>
  <c r="D402" i="34"/>
  <c r="D331" i="34"/>
  <c r="E345" i="34"/>
  <c r="F359" i="34"/>
  <c r="C370" i="34"/>
  <c r="F383" i="34"/>
  <c r="D389" i="34"/>
  <c r="F92" i="34"/>
  <c r="F79" i="34"/>
  <c r="F99" i="34"/>
  <c r="C118" i="34"/>
  <c r="F112" i="34"/>
  <c r="F133" i="34"/>
  <c r="F143" i="34"/>
  <c r="F266" i="34"/>
  <c r="D288" i="34"/>
  <c r="F299" i="34"/>
  <c r="F335" i="34"/>
  <c r="F343" i="34"/>
  <c r="F357" i="34"/>
  <c r="E362" i="34"/>
  <c r="F384" i="34"/>
  <c r="F418" i="34"/>
  <c r="F421" i="34"/>
  <c r="F426" i="34"/>
  <c r="F437" i="34"/>
  <c r="F440" i="34"/>
  <c r="D269" i="34"/>
  <c r="E81" i="34"/>
  <c r="F98" i="34"/>
  <c r="F134" i="34"/>
  <c r="F59" i="34"/>
  <c r="F27" i="34"/>
  <c r="F19" i="34"/>
  <c r="F338" i="34"/>
  <c r="F461" i="34"/>
  <c r="F231" i="34"/>
  <c r="C81" i="34"/>
  <c r="E235" i="34"/>
  <c r="C228" i="34"/>
  <c r="E288" i="34"/>
  <c r="D362" i="34"/>
  <c r="D452" i="34"/>
  <c r="F61" i="34"/>
  <c r="F51" i="34"/>
  <c r="F43" i="34"/>
  <c r="F40" i="34"/>
  <c r="F32" i="34"/>
  <c r="F16" i="34"/>
  <c r="E71" i="34"/>
  <c r="F100" i="34"/>
  <c r="F234" i="34"/>
  <c r="F239" i="34"/>
  <c r="F242" i="34"/>
  <c r="F385" i="34"/>
  <c r="D147" i="34"/>
  <c r="F101" i="34"/>
  <c r="D246" i="34"/>
  <c r="F65" i="34"/>
  <c r="F57" i="34"/>
  <c r="F49" i="34"/>
  <c r="F41" i="34"/>
  <c r="F33" i="34"/>
  <c r="F25" i="34"/>
  <c r="F17" i="34"/>
  <c r="E166" i="34"/>
  <c r="F185" i="34"/>
  <c r="F417" i="34"/>
  <c r="F114" i="34"/>
  <c r="F139" i="34"/>
  <c r="F141" i="34"/>
  <c r="F144" i="34"/>
  <c r="F170" i="34"/>
  <c r="F176" i="34"/>
  <c r="F178" i="34"/>
  <c r="F184" i="34"/>
  <c r="F186" i="34"/>
  <c r="F192" i="34"/>
  <c r="F194" i="34"/>
  <c r="F197" i="34"/>
  <c r="D280" i="34"/>
  <c r="C288" i="34"/>
  <c r="D303" i="34"/>
  <c r="F295" i="34"/>
  <c r="F300" i="34"/>
  <c r="C429" i="34"/>
  <c r="F422" i="34"/>
  <c r="F436" i="34"/>
  <c r="F438" i="34"/>
  <c r="F449" i="34"/>
  <c r="F469" i="34"/>
  <c r="E471" i="34"/>
  <c r="F283" i="34"/>
  <c r="D235" i="34"/>
  <c r="F223" i="34"/>
  <c r="C129" i="34"/>
  <c r="F110" i="34"/>
  <c r="F77" i="34"/>
  <c r="C200" i="40"/>
  <c r="F108" i="40"/>
  <c r="F125" i="40"/>
  <c r="F143" i="40"/>
  <c r="C166" i="40"/>
  <c r="F182" i="40"/>
  <c r="F198" i="40"/>
  <c r="D228" i="40"/>
  <c r="E246" i="40"/>
  <c r="D345" i="40"/>
  <c r="E362" i="40"/>
  <c r="D389" i="40"/>
  <c r="F123" i="40"/>
  <c r="F141" i="40"/>
  <c r="F164" i="40"/>
  <c r="F180" i="40"/>
  <c r="F196" i="40"/>
  <c r="F239" i="40"/>
  <c r="F285" i="40"/>
  <c r="F296" i="40"/>
  <c r="C303" i="40"/>
  <c r="C323" i="40"/>
  <c r="E345" i="40"/>
  <c r="F337" i="40"/>
  <c r="F366" i="40"/>
  <c r="E389" i="40"/>
  <c r="F447" i="40"/>
  <c r="C452" i="40"/>
  <c r="E331" i="40"/>
  <c r="D362" i="40"/>
  <c r="D380" i="40"/>
  <c r="F75" i="40"/>
  <c r="F87" i="40"/>
  <c r="F88" i="40" s="1"/>
  <c r="C88" i="40"/>
  <c r="C104" i="40"/>
  <c r="F139" i="40"/>
  <c r="F162" i="40"/>
  <c r="F178" i="40"/>
  <c r="F194" i="40"/>
  <c r="C210" i="40"/>
  <c r="D323" i="40"/>
  <c r="F322" i="40"/>
  <c r="D402" i="40"/>
  <c r="F392" i="40"/>
  <c r="F408" i="40"/>
  <c r="D452" i="40"/>
  <c r="F445" i="40"/>
  <c r="F457" i="40"/>
  <c r="C471" i="40"/>
  <c r="C331" i="40"/>
  <c r="C118" i="40"/>
  <c r="C255" i="40"/>
  <c r="F249" i="40"/>
  <c r="C269" i="40"/>
  <c r="F335" i="40"/>
  <c r="C345" i="40"/>
  <c r="E452" i="40"/>
  <c r="D471" i="40"/>
  <c r="F100" i="40"/>
  <c r="F116" i="40"/>
  <c r="F133" i="40"/>
  <c r="F158" i="40"/>
  <c r="F174" i="40"/>
  <c r="F190" i="40"/>
  <c r="F206" i="40"/>
  <c r="C228" i="40"/>
  <c r="F231" i="40"/>
  <c r="C235" i="40"/>
  <c r="D255" i="40"/>
  <c r="E303" i="40"/>
  <c r="F348" i="40"/>
  <c r="F351" i="40"/>
  <c r="C354" i="40"/>
  <c r="F379" i="40"/>
  <c r="E471" i="40"/>
  <c r="C402" i="40"/>
  <c r="F434" i="40"/>
  <c r="F450" i="40"/>
  <c r="F252" i="40"/>
  <c r="F278" i="40"/>
  <c r="F299" i="40"/>
  <c r="C316" i="40"/>
  <c r="F329" i="40"/>
  <c r="F349" i="40"/>
  <c r="F369" i="40"/>
  <c r="C380" i="40"/>
  <c r="F393" i="40"/>
  <c r="F432" i="40"/>
  <c r="F448" i="40"/>
  <c r="C389" i="40"/>
  <c r="F223" i="40"/>
  <c r="C246" i="40"/>
  <c r="F268" i="40"/>
  <c r="F295" i="40"/>
  <c r="F343" i="40"/>
  <c r="F407" i="40"/>
  <c r="F444" i="40"/>
  <c r="F467" i="40"/>
  <c r="F244" i="40"/>
  <c r="F266" i="40"/>
  <c r="F293" i="40"/>
  <c r="F321" i="40"/>
  <c r="F341" i="40"/>
  <c r="F361" i="40"/>
  <c r="C370" i="40"/>
  <c r="F385" i="40"/>
  <c r="F405" i="40"/>
  <c r="F442" i="40"/>
  <c r="F461" i="40"/>
  <c r="F241" i="40"/>
  <c r="F264" i="40"/>
  <c r="F291" i="40"/>
  <c r="F319" i="40"/>
  <c r="F339" i="40"/>
  <c r="F359" i="40"/>
  <c r="F383" i="40"/>
  <c r="F401" i="40"/>
  <c r="C410" i="40"/>
  <c r="F440" i="40"/>
  <c r="F459" i="40"/>
  <c r="F476" i="40"/>
  <c r="F477" i="40" s="1"/>
  <c r="F170" i="39"/>
  <c r="E228" i="39"/>
  <c r="F322" i="39"/>
  <c r="F342" i="39"/>
  <c r="F352" i="39"/>
  <c r="F368" i="39"/>
  <c r="D410" i="39"/>
  <c r="F204" i="39"/>
  <c r="E323" i="39"/>
  <c r="F87" i="39"/>
  <c r="F88" i="39" s="1"/>
  <c r="D288" i="39"/>
  <c r="F20" i="39"/>
  <c r="F22" i="39"/>
  <c r="D81" i="39"/>
  <c r="D104" i="39"/>
  <c r="F231" i="39"/>
  <c r="D269" i="39"/>
  <c r="F286" i="39"/>
  <c r="F302" i="39"/>
  <c r="F320" i="39"/>
  <c r="F330" i="39"/>
  <c r="F340" i="39"/>
  <c r="F350" i="39"/>
  <c r="F366" i="39"/>
  <c r="F384" i="39"/>
  <c r="F394" i="39"/>
  <c r="F443" i="39"/>
  <c r="E303" i="39"/>
  <c r="D331" i="39"/>
  <c r="F326" i="39"/>
  <c r="E452" i="39"/>
  <c r="E471" i="39"/>
  <c r="D71" i="39"/>
  <c r="D303" i="39"/>
  <c r="D362" i="39"/>
  <c r="D380" i="39"/>
  <c r="D452" i="39"/>
  <c r="D471" i="39"/>
  <c r="F16" i="39"/>
  <c r="F13" i="39"/>
  <c r="F265" i="39"/>
  <c r="D280" i="39"/>
  <c r="F296" i="39"/>
  <c r="F306" i="39"/>
  <c r="E331" i="39"/>
  <c r="D345" i="39"/>
  <c r="F334" i="39"/>
  <c r="F360" i="39"/>
  <c r="F378" i="39"/>
  <c r="D402" i="39"/>
  <c r="F437" i="39"/>
  <c r="F466" i="39"/>
  <c r="F87" i="38"/>
  <c r="F88" i="38" s="1"/>
  <c r="C88" i="38"/>
  <c r="E280" i="38"/>
  <c r="F100" i="38"/>
  <c r="F116" i="38"/>
  <c r="F133" i="38"/>
  <c r="F158" i="38"/>
  <c r="F174" i="38"/>
  <c r="F190" i="38"/>
  <c r="F206" i="38"/>
  <c r="F231" i="38"/>
  <c r="C235" i="38"/>
  <c r="D255" i="38"/>
  <c r="E303" i="38"/>
  <c r="F315" i="38"/>
  <c r="D331" i="38"/>
  <c r="D345" i="38"/>
  <c r="F366" i="38"/>
  <c r="E389" i="38"/>
  <c r="F447" i="38"/>
  <c r="C452" i="38"/>
  <c r="C71" i="38"/>
  <c r="F326" i="38"/>
  <c r="C331" i="38"/>
  <c r="C288" i="38"/>
  <c r="D452" i="38"/>
  <c r="F457" i="38"/>
  <c r="C471" i="38"/>
  <c r="F93" i="38"/>
  <c r="F112" i="38"/>
  <c r="C129" i="38"/>
  <c r="C147" i="38"/>
  <c r="E228" i="38"/>
  <c r="D354" i="38"/>
  <c r="F348" i="38"/>
  <c r="F353" i="38"/>
  <c r="C354" i="38"/>
  <c r="E402" i="38"/>
  <c r="E452" i="38"/>
  <c r="D471" i="38"/>
  <c r="C255" i="38"/>
  <c r="F249" i="38"/>
  <c r="E362" i="38"/>
  <c r="C389" i="38"/>
  <c r="F386" i="38"/>
  <c r="E331" i="38"/>
  <c r="E345" i="38"/>
  <c r="C81" i="38"/>
  <c r="C200" i="38"/>
  <c r="F225" i="38"/>
  <c r="D246" i="38"/>
  <c r="D280" i="38"/>
  <c r="E288" i="38"/>
  <c r="F287" i="38"/>
  <c r="F335" i="38"/>
  <c r="C345" i="38"/>
  <c r="E354" i="38"/>
  <c r="E471" i="38"/>
  <c r="E246" i="38"/>
  <c r="D303" i="38"/>
  <c r="D389" i="38"/>
  <c r="E255" i="38"/>
  <c r="D402" i="38"/>
  <c r="F392" i="38"/>
  <c r="F79" i="38"/>
  <c r="F108" i="38"/>
  <c r="F125" i="38"/>
  <c r="F143" i="38"/>
  <c r="C166" i="38"/>
  <c r="F182" i="38"/>
  <c r="F198" i="38"/>
  <c r="D228" i="38"/>
  <c r="F245" i="38"/>
  <c r="F258" i="38"/>
  <c r="F298" i="38"/>
  <c r="C303" i="38"/>
  <c r="C362" i="38"/>
  <c r="F438" i="38"/>
  <c r="F351" i="38"/>
  <c r="F373" i="38"/>
  <c r="F395" i="38"/>
  <c r="C402" i="38"/>
  <c r="F434" i="38"/>
  <c r="F450" i="38"/>
  <c r="F252" i="38"/>
  <c r="F278" i="38"/>
  <c r="F299" i="38"/>
  <c r="C316" i="38"/>
  <c r="F329" i="38"/>
  <c r="F349" i="38"/>
  <c r="F369" i="38"/>
  <c r="C380" i="38"/>
  <c r="F393" i="38"/>
  <c r="F432" i="38"/>
  <c r="F448" i="38"/>
  <c r="F223" i="38"/>
  <c r="C246" i="38"/>
  <c r="F268" i="38"/>
  <c r="F295" i="38"/>
  <c r="F343" i="38"/>
  <c r="F444" i="38"/>
  <c r="F244" i="38"/>
  <c r="F266" i="38"/>
  <c r="F293" i="38"/>
  <c r="F321" i="38"/>
  <c r="F341" i="38"/>
  <c r="F361" i="38"/>
  <c r="C370" i="38"/>
  <c r="F385" i="38"/>
  <c r="F405" i="38"/>
  <c r="F442" i="38"/>
  <c r="F461" i="38"/>
  <c r="F241" i="38"/>
  <c r="F264" i="38"/>
  <c r="F291" i="38"/>
  <c r="F319" i="38"/>
  <c r="F339" i="38"/>
  <c r="F359" i="38"/>
  <c r="F383" i="38"/>
  <c r="F401" i="38"/>
  <c r="C410" i="38"/>
  <c r="F440" i="38"/>
  <c r="F459" i="38"/>
  <c r="F476" i="38"/>
  <c r="F477" i="38" s="1"/>
  <c r="F79" i="37"/>
  <c r="F108" i="37"/>
  <c r="F125" i="37"/>
  <c r="F143" i="37"/>
  <c r="C166" i="37"/>
  <c r="F182" i="37"/>
  <c r="F198" i="37"/>
  <c r="D228" i="37"/>
  <c r="E246" i="37"/>
  <c r="F245" i="37"/>
  <c r="F258" i="37"/>
  <c r="D345" i="37"/>
  <c r="F366" i="37"/>
  <c r="E389" i="37"/>
  <c r="F447" i="37"/>
  <c r="C452" i="37"/>
  <c r="D402" i="37"/>
  <c r="F392" i="37"/>
  <c r="F10" i="37"/>
  <c r="F87" i="37"/>
  <c r="F88" i="37" s="1"/>
  <c r="C88" i="37"/>
  <c r="C104" i="37"/>
  <c r="C210" i="37"/>
  <c r="D354" i="37"/>
  <c r="F348" i="37"/>
  <c r="E402" i="37"/>
  <c r="E452" i="37"/>
  <c r="D471" i="37"/>
  <c r="C331" i="37"/>
  <c r="C200" i="37"/>
  <c r="E331" i="37"/>
  <c r="D389" i="37"/>
  <c r="E345" i="37"/>
  <c r="F457" i="37"/>
  <c r="C471" i="37"/>
  <c r="C118" i="37"/>
  <c r="C255" i="37"/>
  <c r="F249" i="37"/>
  <c r="C269" i="37"/>
  <c r="E280" i="37"/>
  <c r="E323" i="37"/>
  <c r="F335" i="37"/>
  <c r="C345" i="37"/>
  <c r="E354" i="37"/>
  <c r="E471" i="37"/>
  <c r="E362" i="37"/>
  <c r="C303" i="37"/>
  <c r="D452" i="37"/>
  <c r="F100" i="37"/>
  <c r="F116" i="37"/>
  <c r="F133" i="37"/>
  <c r="F158" i="37"/>
  <c r="F174" i="37"/>
  <c r="F190" i="37"/>
  <c r="F206" i="37"/>
  <c r="C228" i="37"/>
  <c r="F231" i="37"/>
  <c r="C235" i="37"/>
  <c r="D255" i="37"/>
  <c r="E303" i="37"/>
  <c r="C362" i="37"/>
  <c r="F438" i="37"/>
  <c r="F395" i="37"/>
  <c r="C402" i="37"/>
  <c r="F434" i="37"/>
  <c r="F450" i="37"/>
  <c r="F252" i="37"/>
  <c r="F278" i="37"/>
  <c r="F299" i="37"/>
  <c r="C316" i="37"/>
  <c r="F329" i="37"/>
  <c r="F349" i="37"/>
  <c r="F369" i="37"/>
  <c r="C380" i="37"/>
  <c r="F393" i="37"/>
  <c r="F432" i="37"/>
  <c r="F448" i="37"/>
  <c r="C389" i="37"/>
  <c r="F223" i="37"/>
  <c r="C246" i="37"/>
  <c r="F268" i="37"/>
  <c r="F295" i="37"/>
  <c r="F343" i="37"/>
  <c r="F444" i="37"/>
  <c r="C354" i="37"/>
  <c r="F244" i="37"/>
  <c r="F266" i="37"/>
  <c r="F293" i="37"/>
  <c r="F321" i="37"/>
  <c r="F341" i="37"/>
  <c r="F361" i="37"/>
  <c r="C370" i="37"/>
  <c r="F385" i="37"/>
  <c r="F405" i="37"/>
  <c r="F442" i="37"/>
  <c r="F461" i="37"/>
  <c r="F241" i="37"/>
  <c r="F264" i="37"/>
  <c r="F291" i="37"/>
  <c r="F319" i="37"/>
  <c r="F339" i="37"/>
  <c r="F359" i="37"/>
  <c r="F383" i="37"/>
  <c r="F401" i="37"/>
  <c r="C410" i="37"/>
  <c r="F440" i="37"/>
  <c r="F459" i="37"/>
  <c r="F476" i="37"/>
  <c r="F477" i="37" s="1"/>
  <c r="C200" i="36"/>
  <c r="D228" i="36"/>
  <c r="E246" i="36"/>
  <c r="D345" i="36"/>
  <c r="F61" i="36"/>
  <c r="F77" i="36"/>
  <c r="F123" i="36"/>
  <c r="F141" i="36"/>
  <c r="F164" i="36"/>
  <c r="F180" i="36"/>
  <c r="F196" i="36"/>
  <c r="F239" i="36"/>
  <c r="F285" i="36"/>
  <c r="F296" i="36"/>
  <c r="C303" i="36"/>
  <c r="C323" i="36"/>
  <c r="E345" i="36"/>
  <c r="F337" i="36"/>
  <c r="E389" i="36"/>
  <c r="C452" i="36"/>
  <c r="D389" i="36"/>
  <c r="F87" i="36"/>
  <c r="F88" i="36" s="1"/>
  <c r="C88" i="36"/>
  <c r="C104" i="36"/>
  <c r="D288" i="36"/>
  <c r="D323" i="36"/>
  <c r="F322" i="36"/>
  <c r="C389" i="36"/>
  <c r="D402" i="36"/>
  <c r="F392" i="36"/>
  <c r="F408" i="36"/>
  <c r="D452" i="36"/>
  <c r="F445" i="36"/>
  <c r="F457" i="36"/>
  <c r="C471" i="36"/>
  <c r="F10" i="36"/>
  <c r="C269" i="36"/>
  <c r="D471" i="36"/>
  <c r="C228" i="36"/>
  <c r="F231" i="36"/>
  <c r="D255" i="36"/>
  <c r="E303" i="36"/>
  <c r="F348" i="36"/>
  <c r="F351" i="36"/>
  <c r="C354" i="36"/>
  <c r="E471" i="36"/>
  <c r="E362" i="36"/>
  <c r="C118" i="36"/>
  <c r="C255" i="36"/>
  <c r="F249" i="36"/>
  <c r="E280" i="36"/>
  <c r="F335" i="36"/>
  <c r="C345" i="36"/>
  <c r="E402" i="36"/>
  <c r="E452" i="36"/>
  <c r="F53" i="36"/>
  <c r="F69" i="36"/>
  <c r="F98" i="36"/>
  <c r="F114" i="36"/>
  <c r="F172" i="36"/>
  <c r="F188" i="36"/>
  <c r="F204" i="36"/>
  <c r="E255" i="36"/>
  <c r="F267" i="36"/>
  <c r="C288" i="36"/>
  <c r="E316" i="36"/>
  <c r="F326" i="36"/>
  <c r="C362" i="36"/>
  <c r="F438" i="36"/>
  <c r="C402" i="36"/>
  <c r="F434" i="36"/>
  <c r="F450" i="36"/>
  <c r="F252" i="36"/>
  <c r="F278" i="36"/>
  <c r="F299" i="36"/>
  <c r="C316" i="36"/>
  <c r="F329" i="36"/>
  <c r="F349" i="36"/>
  <c r="F369" i="36"/>
  <c r="C380" i="36"/>
  <c r="F393" i="36"/>
  <c r="F432" i="36"/>
  <c r="F448" i="36"/>
  <c r="F223" i="36"/>
  <c r="C246" i="36"/>
  <c r="F268" i="36"/>
  <c r="F295" i="36"/>
  <c r="F343" i="36"/>
  <c r="F384" i="36"/>
  <c r="F444" i="36"/>
  <c r="F467" i="36"/>
  <c r="F244" i="36"/>
  <c r="F266" i="36"/>
  <c r="F293" i="36"/>
  <c r="F321" i="36"/>
  <c r="F341" i="36"/>
  <c r="F361" i="36"/>
  <c r="C370" i="36"/>
  <c r="F385" i="36"/>
  <c r="F405" i="36"/>
  <c r="F442" i="36"/>
  <c r="F461" i="36"/>
  <c r="F241" i="36"/>
  <c r="F264" i="36"/>
  <c r="F291" i="36"/>
  <c r="F319" i="36"/>
  <c r="F339" i="36"/>
  <c r="F359" i="36"/>
  <c r="F383" i="36"/>
  <c r="F401" i="36"/>
  <c r="C410" i="36"/>
  <c r="F440" i="36"/>
  <c r="F459" i="36"/>
  <c r="F476" i="36"/>
  <c r="F477" i="36" s="1"/>
  <c r="C147" i="35"/>
  <c r="F121" i="35"/>
  <c r="C323" i="35"/>
  <c r="E402" i="35"/>
  <c r="F457" i="35"/>
  <c r="C471" i="35"/>
  <c r="C71" i="35"/>
  <c r="F75" i="35"/>
  <c r="F100" i="35"/>
  <c r="C118" i="35"/>
  <c r="F141" i="35"/>
  <c r="F184" i="35"/>
  <c r="F225" i="35"/>
  <c r="F238" i="35"/>
  <c r="D255" i="35"/>
  <c r="F261" i="35"/>
  <c r="D288" i="35"/>
  <c r="F326" i="35"/>
  <c r="E354" i="35"/>
  <c r="F353" i="35"/>
  <c r="F373" i="35"/>
  <c r="C380" i="35"/>
  <c r="D380" i="35"/>
  <c r="F392" i="35"/>
  <c r="F436" i="35"/>
  <c r="D471" i="35"/>
  <c r="D81" i="35"/>
  <c r="C104" i="35"/>
  <c r="C402" i="35"/>
  <c r="C269" i="35"/>
  <c r="D331" i="35"/>
  <c r="F93" i="35"/>
  <c r="F114" i="35"/>
  <c r="F135" i="35"/>
  <c r="F162" i="35"/>
  <c r="F180" i="35"/>
  <c r="F196" i="35"/>
  <c r="F286" i="35"/>
  <c r="E331" i="35"/>
  <c r="C345" i="35"/>
  <c r="F344" i="35"/>
  <c r="D370" i="35"/>
  <c r="F378" i="35"/>
  <c r="F398" i="35"/>
  <c r="F223" i="35"/>
  <c r="C228" i="35"/>
  <c r="F231" i="35"/>
  <c r="F365" i="35"/>
  <c r="C370" i="35"/>
  <c r="D166" i="35"/>
  <c r="D228" i="35"/>
  <c r="E255" i="35"/>
  <c r="E280" i="35"/>
  <c r="C303" i="35"/>
  <c r="F348" i="35"/>
  <c r="F351" i="35"/>
  <c r="C354" i="35"/>
  <c r="F91" i="35"/>
  <c r="F112" i="35"/>
  <c r="F133" i="35"/>
  <c r="F160" i="35"/>
  <c r="F178" i="35"/>
  <c r="F194" i="35"/>
  <c r="C210" i="35"/>
  <c r="F239" i="35"/>
  <c r="C255" i="35"/>
  <c r="F262" i="35"/>
  <c r="C288" i="35"/>
  <c r="E303" i="35"/>
  <c r="F294" i="35"/>
  <c r="F306" i="35"/>
  <c r="D323" i="35"/>
  <c r="F406" i="35"/>
  <c r="F437" i="35"/>
  <c r="F458" i="35"/>
  <c r="F169" i="35"/>
  <c r="F87" i="35"/>
  <c r="F88" i="35" s="1"/>
  <c r="F110" i="35"/>
  <c r="F158" i="35"/>
  <c r="F176" i="35"/>
  <c r="F192" i="35"/>
  <c r="F208" i="35"/>
  <c r="D316" i="35"/>
  <c r="F322" i="35"/>
  <c r="E345" i="35"/>
  <c r="F337" i="35"/>
  <c r="F342" i="35"/>
  <c r="F357" i="35"/>
  <c r="C362" i="35"/>
  <c r="C389" i="35"/>
  <c r="E452" i="35"/>
  <c r="F445" i="35"/>
  <c r="C452" i="35"/>
  <c r="F252" i="35"/>
  <c r="F278" i="35"/>
  <c r="F299" i="35"/>
  <c r="C316" i="35"/>
  <c r="F329" i="35"/>
  <c r="F349" i="35"/>
  <c r="F369" i="35"/>
  <c r="F393" i="35"/>
  <c r="F432" i="35"/>
  <c r="F448" i="35"/>
  <c r="F226" i="35"/>
  <c r="F250" i="35"/>
  <c r="F272" i="35"/>
  <c r="F297" i="35"/>
  <c r="F327" i="35"/>
  <c r="F367" i="35"/>
  <c r="F409" i="35"/>
  <c r="F446" i="35"/>
  <c r="F469" i="35"/>
  <c r="F244" i="35"/>
  <c r="F266" i="35"/>
  <c r="F293" i="35"/>
  <c r="F321" i="35"/>
  <c r="F341" i="35"/>
  <c r="F361" i="35"/>
  <c r="F385" i="35"/>
  <c r="F405" i="35"/>
  <c r="F442" i="35"/>
  <c r="F461" i="35"/>
  <c r="F241" i="35"/>
  <c r="F264" i="35"/>
  <c r="F291" i="35"/>
  <c r="F319" i="35"/>
  <c r="F339" i="35"/>
  <c r="F359" i="35"/>
  <c r="F383" i="35"/>
  <c r="F401" i="35"/>
  <c r="C410" i="35"/>
  <c r="F440" i="35"/>
  <c r="F459" i="35"/>
  <c r="F476" i="35"/>
  <c r="F477" i="35" s="1"/>
  <c r="C452" i="34"/>
  <c r="F432" i="34"/>
  <c r="F169" i="34"/>
  <c r="C200" i="34"/>
  <c r="D210" i="34"/>
  <c r="F405" i="34"/>
  <c r="C410" i="34"/>
  <c r="E104" i="34"/>
  <c r="C402" i="34"/>
  <c r="F393" i="34"/>
  <c r="F13" i="34"/>
  <c r="F22" i="34"/>
  <c r="F30" i="34"/>
  <c r="F38" i="34"/>
  <c r="F46" i="34"/>
  <c r="F54" i="34"/>
  <c r="F67" i="34"/>
  <c r="D81" i="34"/>
  <c r="D118" i="34"/>
  <c r="F117" i="34"/>
  <c r="F140" i="34"/>
  <c r="C166" i="34"/>
  <c r="E200" i="34"/>
  <c r="F190" i="34"/>
  <c r="C280" i="34"/>
  <c r="F285" i="34"/>
  <c r="D354" i="34"/>
  <c r="D255" i="34"/>
  <c r="D200" i="34"/>
  <c r="E255" i="34"/>
  <c r="D71" i="34"/>
  <c r="E118" i="34"/>
  <c r="D166" i="34"/>
  <c r="F162" i="34"/>
  <c r="F180" i="34"/>
  <c r="E210" i="34"/>
  <c r="E246" i="34"/>
  <c r="C104" i="34"/>
  <c r="F91" i="34"/>
  <c r="E452" i="34"/>
  <c r="E129" i="34"/>
  <c r="F10" i="34"/>
  <c r="C71" i="34"/>
  <c r="F458" i="34"/>
  <c r="C471" i="34"/>
  <c r="F63" i="34"/>
  <c r="F87" i="34"/>
  <c r="F88" i="34" s="1"/>
  <c r="F103" i="34"/>
  <c r="F127" i="34"/>
  <c r="D323" i="34"/>
  <c r="D471" i="34"/>
  <c r="C380" i="34"/>
  <c r="C147" i="34"/>
  <c r="F18" i="34"/>
  <c r="F26" i="34"/>
  <c r="F34" i="34"/>
  <c r="F42" i="34"/>
  <c r="F50" i="34"/>
  <c r="F58" i="34"/>
  <c r="F78" i="34"/>
  <c r="F121" i="34"/>
  <c r="F171" i="34"/>
  <c r="F196" i="34"/>
  <c r="E316" i="34"/>
  <c r="F315" i="34"/>
  <c r="F165" i="34"/>
  <c r="F183" i="34"/>
  <c r="F226" i="34"/>
  <c r="F250" i="34"/>
  <c r="C255" i="34"/>
  <c r="E269" i="34"/>
  <c r="C345" i="34"/>
  <c r="C362" i="34"/>
  <c r="F386" i="34"/>
  <c r="D410" i="34"/>
  <c r="F70" i="34"/>
  <c r="F95" i="34"/>
  <c r="F115" i="34"/>
  <c r="F136" i="34"/>
  <c r="F163" i="34"/>
  <c r="F181" i="34"/>
  <c r="F199" i="34"/>
  <c r="F245" i="34"/>
  <c r="C269" i="34"/>
  <c r="F267" i="34"/>
  <c r="F272" i="34"/>
  <c r="C303" i="34"/>
  <c r="F301" i="34"/>
  <c r="F340" i="34"/>
  <c r="F367" i="34"/>
  <c r="C389" i="34"/>
  <c r="C354" i="34"/>
  <c r="F111" i="34"/>
  <c r="F132" i="34"/>
  <c r="F159" i="34"/>
  <c r="F177" i="34"/>
  <c r="F193" i="34"/>
  <c r="F265" i="34"/>
  <c r="F294" i="34"/>
  <c r="C323" i="34"/>
  <c r="F358" i="34"/>
  <c r="F365" i="34"/>
  <c r="F373" i="34"/>
  <c r="F387" i="34"/>
  <c r="F409" i="34"/>
  <c r="F64" i="34"/>
  <c r="F109" i="34"/>
  <c r="F128" i="34"/>
  <c r="F150" i="34"/>
  <c r="F175" i="34"/>
  <c r="F191" i="34"/>
  <c r="E228" i="34"/>
  <c r="F233" i="34"/>
  <c r="F240" i="34"/>
  <c r="F263" i="34"/>
  <c r="F297" i="34"/>
  <c r="F327" i="34"/>
  <c r="E354" i="34"/>
  <c r="F351" i="34"/>
  <c r="D370" i="34"/>
  <c r="D380" i="34"/>
  <c r="F441" i="34"/>
  <c r="F62" i="34"/>
  <c r="F80" i="34"/>
  <c r="F107" i="34"/>
  <c r="F126" i="34"/>
  <c r="F146" i="34"/>
  <c r="F173" i="34"/>
  <c r="F189" i="34"/>
  <c r="F204" i="34"/>
  <c r="F254" i="34"/>
  <c r="F292" i="34"/>
  <c r="E323" i="34"/>
  <c r="F322" i="34"/>
  <c r="D345" i="34"/>
  <c r="E370" i="34"/>
  <c r="E402" i="34"/>
  <c r="F395" i="34"/>
  <c r="F407" i="34"/>
  <c r="F444" i="34"/>
  <c r="F460" i="34"/>
  <c r="F238" i="34"/>
  <c r="C246" i="34"/>
  <c r="F261" i="34"/>
  <c r="F286" i="34"/>
  <c r="F306" i="34"/>
  <c r="F336" i="34"/>
  <c r="F378" i="34"/>
  <c r="F398" i="34"/>
  <c r="F435" i="34"/>
  <c r="F451" i="34"/>
  <c r="F350" i="34"/>
  <c r="F447" i="34"/>
  <c r="F470" i="34"/>
  <c r="F227" i="34"/>
  <c r="F251" i="34"/>
  <c r="F298" i="34"/>
  <c r="F328" i="34"/>
  <c r="F348" i="34"/>
  <c r="F368" i="34"/>
  <c r="F392" i="34"/>
  <c r="F445" i="34"/>
  <c r="F468" i="34"/>
  <c r="F225" i="34"/>
  <c r="C235" i="34"/>
  <c r="F249" i="34"/>
  <c r="F296" i="34"/>
  <c r="F326" i="34"/>
  <c r="F344" i="34"/>
  <c r="F366" i="34"/>
  <c r="F388" i="34"/>
  <c r="F408" i="34"/>
  <c r="F443" i="34"/>
  <c r="F466" i="34"/>
  <c r="C394" i="26"/>
  <c r="C384" i="26"/>
  <c r="C385" i="26"/>
  <c r="C386" i="26"/>
  <c r="C387" i="26"/>
  <c r="C388" i="26"/>
  <c r="C389" i="26"/>
  <c r="C390" i="26"/>
  <c r="C391" i="26"/>
  <c r="C392" i="26"/>
  <c r="C393" i="26"/>
  <c r="C383" i="26"/>
  <c r="C454" i="34" l="1"/>
  <c r="C473" i="34" s="1"/>
  <c r="D454" i="39"/>
  <c r="D473" i="39" s="1"/>
  <c r="C454" i="39"/>
  <c r="C473" i="39" s="1"/>
  <c r="E454" i="40"/>
  <c r="E473" i="40" s="1"/>
  <c r="D454" i="38"/>
  <c r="D473" i="38" s="1"/>
  <c r="D454" i="37"/>
  <c r="D473" i="37" s="1"/>
  <c r="D454" i="34"/>
  <c r="D473" i="34" s="1"/>
  <c r="E454" i="36"/>
  <c r="E473" i="36" s="1"/>
  <c r="E454" i="38"/>
  <c r="E473" i="38" s="1"/>
  <c r="E454" i="39"/>
  <c r="E473" i="39" s="1"/>
  <c r="C454" i="35"/>
  <c r="C473" i="35" s="1"/>
  <c r="D454" i="35"/>
  <c r="D473" i="35" s="1"/>
  <c r="D454" i="40"/>
  <c r="D473" i="40" s="1"/>
  <c r="D454" i="36"/>
  <c r="D473" i="36" s="1"/>
  <c r="E454" i="37"/>
  <c r="E473" i="37" s="1"/>
  <c r="E454" i="34"/>
  <c r="E473" i="34" s="1"/>
  <c r="E454" i="35"/>
  <c r="E473" i="35" s="1"/>
  <c r="C454" i="38"/>
  <c r="C473" i="38" s="1"/>
  <c r="C454" i="36"/>
  <c r="C473" i="36" s="1"/>
  <c r="C454" i="37"/>
  <c r="C473" i="37" s="1"/>
  <c r="C454" i="40"/>
  <c r="C473" i="40" s="1"/>
  <c r="F316" i="38"/>
  <c r="C83" i="36"/>
  <c r="E83" i="39"/>
  <c r="F316" i="37"/>
  <c r="E83" i="36"/>
  <c r="F316" i="39"/>
  <c r="F410" i="38"/>
  <c r="F429" i="38"/>
  <c r="E83" i="34"/>
  <c r="F316" i="40"/>
  <c r="F316" i="35"/>
  <c r="C83" i="35"/>
  <c r="D83" i="37"/>
  <c r="F380" i="36"/>
  <c r="F280" i="36"/>
  <c r="E83" i="37"/>
  <c r="F316" i="36"/>
  <c r="D83" i="35"/>
  <c r="F429" i="35"/>
  <c r="F166" i="39"/>
  <c r="F147" i="39"/>
  <c r="F280" i="38"/>
  <c r="F331" i="37"/>
  <c r="F81" i="40"/>
  <c r="F235" i="39"/>
  <c r="F228" i="40"/>
  <c r="F331" i="40"/>
  <c r="F235" i="40"/>
  <c r="C83" i="40"/>
  <c r="F81" i="39"/>
  <c r="F228" i="39"/>
  <c r="F323" i="34"/>
  <c r="F235" i="38"/>
  <c r="F380" i="39"/>
  <c r="F210" i="40"/>
  <c r="F280" i="40"/>
  <c r="F71" i="38"/>
  <c r="F129" i="36"/>
  <c r="F288" i="36"/>
  <c r="C83" i="34"/>
  <c r="F288" i="39"/>
  <c r="E83" i="38"/>
  <c r="F429" i="37"/>
  <c r="F288" i="37"/>
  <c r="C83" i="39"/>
  <c r="F410" i="39"/>
  <c r="F303" i="38"/>
  <c r="F104" i="38"/>
  <c r="E83" i="40"/>
  <c r="F118" i="39"/>
  <c r="F370" i="39"/>
  <c r="F129" i="40"/>
  <c r="F210" i="35"/>
  <c r="F228" i="36"/>
  <c r="F118" i="37"/>
  <c r="F246" i="38"/>
  <c r="F118" i="38"/>
  <c r="F362" i="39"/>
  <c r="F288" i="40"/>
  <c r="D83" i="40"/>
  <c r="F380" i="40"/>
  <c r="F429" i="40"/>
  <c r="F104" i="39"/>
  <c r="F288" i="35"/>
  <c r="E83" i="35"/>
  <c r="C83" i="37"/>
  <c r="F71" i="40"/>
  <c r="F380" i="38"/>
  <c r="F255" i="39"/>
  <c r="F81" i="35"/>
  <c r="F354" i="39"/>
  <c r="F280" i="39"/>
  <c r="F210" i="37"/>
  <c r="F362" i="37"/>
  <c r="F288" i="38"/>
  <c r="F166" i="38"/>
  <c r="F246" i="39"/>
  <c r="F235" i="35"/>
  <c r="F370" i="36"/>
  <c r="C83" i="38"/>
  <c r="F429" i="39"/>
  <c r="F129" i="39"/>
  <c r="F429" i="36"/>
  <c r="F380" i="37"/>
  <c r="F104" i="37"/>
  <c r="F71" i="35"/>
  <c r="F83" i="35" s="1"/>
  <c r="F280" i="37"/>
  <c r="F269" i="36"/>
  <c r="F235" i="37"/>
  <c r="F71" i="37"/>
  <c r="F147" i="38"/>
  <c r="F471" i="39"/>
  <c r="F303" i="40"/>
  <c r="F210" i="34"/>
  <c r="F389" i="35"/>
  <c r="F255" i="35"/>
  <c r="F129" i="35"/>
  <c r="F246" i="36"/>
  <c r="F235" i="36"/>
  <c r="F129" i="38"/>
  <c r="F452" i="39"/>
  <c r="F303" i="39"/>
  <c r="F210" i="39"/>
  <c r="F200" i="39"/>
  <c r="F269" i="40"/>
  <c r="F200" i="40"/>
  <c r="D83" i="38"/>
  <c r="F246" i="37"/>
  <c r="F354" i="34"/>
  <c r="F200" i="36"/>
  <c r="F166" i="36"/>
  <c r="F129" i="37"/>
  <c r="F81" i="38"/>
  <c r="F269" i="39"/>
  <c r="F210" i="36"/>
  <c r="F228" i="37"/>
  <c r="F380" i="34"/>
  <c r="F118" i="35"/>
  <c r="F147" i="36"/>
  <c r="F200" i="37"/>
  <c r="F228" i="38"/>
  <c r="F402" i="39"/>
  <c r="F389" i="40"/>
  <c r="F280" i="34"/>
  <c r="F118" i="36"/>
  <c r="F345" i="36"/>
  <c r="F166" i="37"/>
  <c r="F81" i="37"/>
  <c r="F210" i="38"/>
  <c r="F104" i="40"/>
  <c r="F166" i="40"/>
  <c r="F147" i="40"/>
  <c r="D83" i="36"/>
  <c r="F147" i="35"/>
  <c r="F380" i="35"/>
  <c r="F104" i="36"/>
  <c r="F81" i="36"/>
  <c r="F147" i="37"/>
  <c r="F429" i="34"/>
  <c r="F362" i="40"/>
  <c r="F345" i="40"/>
  <c r="F323" i="40"/>
  <c r="F246" i="40"/>
  <c r="F118" i="40"/>
  <c r="F389" i="39"/>
  <c r="F323" i="39"/>
  <c r="F71" i="39"/>
  <c r="F269" i="38"/>
  <c r="F362" i="38"/>
  <c r="F345" i="38"/>
  <c r="F323" i="38"/>
  <c r="F200" i="38"/>
  <c r="F471" i="37"/>
  <c r="F389" i="37"/>
  <c r="F410" i="37"/>
  <c r="F345" i="37"/>
  <c r="F402" i="36"/>
  <c r="F362" i="36"/>
  <c r="F331" i="36"/>
  <c r="F323" i="36"/>
  <c r="F255" i="36"/>
  <c r="F71" i="36"/>
  <c r="F410" i="35"/>
  <c r="F345" i="35"/>
  <c r="F331" i="35"/>
  <c r="F323" i="35"/>
  <c r="F269" i="35"/>
  <c r="F228" i="35"/>
  <c r="F166" i="35"/>
  <c r="F104" i="35"/>
  <c r="F362" i="34"/>
  <c r="F331" i="34"/>
  <c r="F235" i="34"/>
  <c r="F345" i="34"/>
  <c r="F471" i="34"/>
  <c r="F410" i="34"/>
  <c r="F402" i="34"/>
  <c r="F389" i="34"/>
  <c r="F316" i="34"/>
  <c r="F303" i="34"/>
  <c r="F288" i="34"/>
  <c r="F269" i="34"/>
  <c r="F81" i="34"/>
  <c r="F354" i="40"/>
  <c r="F370" i="40"/>
  <c r="F452" i="40"/>
  <c r="F402" i="40"/>
  <c r="F471" i="40"/>
  <c r="F410" i="40"/>
  <c r="F255" i="40"/>
  <c r="F345" i="39"/>
  <c r="D83" i="39"/>
  <c r="F331" i="39"/>
  <c r="F370" i="38"/>
  <c r="F255" i="38"/>
  <c r="F331" i="38"/>
  <c r="F389" i="38"/>
  <c r="F354" i="38"/>
  <c r="F452" i="38"/>
  <c r="F402" i="38"/>
  <c r="F471" i="38"/>
  <c r="F255" i="37"/>
  <c r="F354" i="37"/>
  <c r="F402" i="37"/>
  <c r="F269" i="37"/>
  <c r="F323" i="37"/>
  <c r="F370" i="37"/>
  <c r="F303" i="37"/>
  <c r="F452" i="37"/>
  <c r="F303" i="36"/>
  <c r="F452" i="36"/>
  <c r="F389" i="36"/>
  <c r="F471" i="36"/>
  <c r="F410" i="36"/>
  <c r="F354" i="36"/>
  <c r="F362" i="35"/>
  <c r="F452" i="35"/>
  <c r="F370" i="35"/>
  <c r="F471" i="35"/>
  <c r="F354" i="35"/>
  <c r="F200" i="35"/>
  <c r="F402" i="35"/>
  <c r="F246" i="35"/>
  <c r="F303" i="35"/>
  <c r="F280" i="35"/>
  <c r="F129" i="34"/>
  <c r="F104" i="34"/>
  <c r="F255" i="34"/>
  <c r="F228" i="34"/>
  <c r="F118" i="34"/>
  <c r="F370" i="34"/>
  <c r="F147" i="34"/>
  <c r="D83" i="34"/>
  <c r="F452" i="34"/>
  <c r="F246" i="34"/>
  <c r="F166" i="34"/>
  <c r="F200" i="34"/>
  <c r="F71" i="34"/>
  <c r="C439" i="26"/>
  <c r="D479" i="37" l="1"/>
  <c r="C479" i="36"/>
  <c r="F2" i="36" s="1"/>
  <c r="C479" i="35"/>
  <c r="F2" i="35" s="1"/>
  <c r="F454" i="34"/>
  <c r="F473" i="34" s="1"/>
  <c r="F454" i="40"/>
  <c r="F473" i="40" s="1"/>
  <c r="F454" i="39"/>
  <c r="F473" i="39" s="1"/>
  <c r="F454" i="36"/>
  <c r="F473" i="36" s="1"/>
  <c r="F454" i="37"/>
  <c r="F473" i="37" s="1"/>
  <c r="F454" i="35"/>
  <c r="F473" i="35" s="1"/>
  <c r="F479" i="35" s="1"/>
  <c r="F454" i="38"/>
  <c r="F473" i="38" s="1"/>
  <c r="E479" i="39"/>
  <c r="F83" i="39"/>
  <c r="E479" i="36"/>
  <c r="E479" i="34"/>
  <c r="F83" i="38"/>
  <c r="C479" i="40"/>
  <c r="F2" i="40" s="1"/>
  <c r="E479" i="38"/>
  <c r="F83" i="37"/>
  <c r="C479" i="37"/>
  <c r="F2" i="37" s="1"/>
  <c r="D479" i="35"/>
  <c r="C479" i="39"/>
  <c r="F2" i="39" s="1"/>
  <c r="E479" i="37"/>
  <c r="E479" i="35"/>
  <c r="E479" i="40"/>
  <c r="F83" i="40"/>
  <c r="C479" i="34"/>
  <c r="F2" i="34" s="1"/>
  <c r="C479" i="38"/>
  <c r="F2" i="38" s="1"/>
  <c r="D479" i="39"/>
  <c r="D479" i="40"/>
  <c r="F83" i="36"/>
  <c r="D479" i="38"/>
  <c r="D479" i="36"/>
  <c r="F83" i="34"/>
  <c r="D479" i="34"/>
  <c r="D477" i="27"/>
  <c r="E477" i="27"/>
  <c r="E477" i="31"/>
  <c r="D477" i="31"/>
  <c r="C477" i="31"/>
  <c r="E477" i="30"/>
  <c r="D477" i="30"/>
  <c r="C477" i="30"/>
  <c r="E477" i="28"/>
  <c r="D477" i="28"/>
  <c r="C477" i="28"/>
  <c r="C477" i="27"/>
  <c r="F479" i="39" l="1"/>
  <c r="F481" i="39" s="1"/>
  <c r="F479" i="40"/>
  <c r="F481" i="40" s="1"/>
  <c r="F479" i="37"/>
  <c r="F481" i="37" s="1"/>
  <c r="F481" i="35"/>
  <c r="F479" i="38"/>
  <c r="F481" i="38" s="1"/>
  <c r="F479" i="36"/>
  <c r="F481" i="36" s="1"/>
  <c r="F479" i="34"/>
  <c r="F481" i="34" s="1"/>
  <c r="F476" i="31"/>
  <c r="F477" i="31" s="1"/>
  <c r="F476" i="30"/>
  <c r="F477" i="30" s="1"/>
  <c r="F476" i="28"/>
  <c r="F477" i="28" s="1"/>
  <c r="F476" i="27"/>
  <c r="F477" i="27" s="1"/>
  <c r="E476" i="1"/>
  <c r="E477" i="1" s="1"/>
  <c r="D476" i="1"/>
  <c r="C476" i="1"/>
  <c r="C470" i="1"/>
  <c r="D470" i="1"/>
  <c r="E203" i="31"/>
  <c r="D203" i="31"/>
  <c r="C203" i="31"/>
  <c r="E203" i="28"/>
  <c r="D203" i="28"/>
  <c r="C203" i="28"/>
  <c r="E203" i="27"/>
  <c r="D203" i="27"/>
  <c r="C203" i="27"/>
  <c r="E203" i="1"/>
  <c r="D203" i="1"/>
  <c r="C203" i="1"/>
  <c r="C204" i="28"/>
  <c r="D204" i="28"/>
  <c r="E204" i="28"/>
  <c r="E429" i="31"/>
  <c r="D429" i="31"/>
  <c r="C429" i="31"/>
  <c r="F428" i="31"/>
  <c r="F427" i="31"/>
  <c r="F426" i="31"/>
  <c r="F425" i="31"/>
  <c r="F424" i="31"/>
  <c r="F423" i="31"/>
  <c r="F422" i="31"/>
  <c r="F421" i="31"/>
  <c r="F420" i="31"/>
  <c r="F419" i="31"/>
  <c r="F418" i="31"/>
  <c r="F417" i="31"/>
  <c r="E429" i="30"/>
  <c r="D429" i="30"/>
  <c r="C429" i="30"/>
  <c r="F428" i="30"/>
  <c r="F427" i="30"/>
  <c r="F426" i="30"/>
  <c r="F425" i="30"/>
  <c r="F424" i="30"/>
  <c r="F423" i="30"/>
  <c r="F422" i="30"/>
  <c r="F421" i="30"/>
  <c r="F420" i="30"/>
  <c r="F419" i="30"/>
  <c r="F418" i="30"/>
  <c r="F417" i="30"/>
  <c r="E429" i="28"/>
  <c r="D429" i="28"/>
  <c r="C429" i="28"/>
  <c r="F428" i="28"/>
  <c r="F427" i="28"/>
  <c r="F426" i="28"/>
  <c r="F425" i="28"/>
  <c r="F424" i="28"/>
  <c r="F423" i="28"/>
  <c r="F422" i="28"/>
  <c r="F421" i="28"/>
  <c r="F420" i="28"/>
  <c r="F419" i="28"/>
  <c r="F418" i="28"/>
  <c r="F417" i="28"/>
  <c r="E429" i="27"/>
  <c r="D429" i="27"/>
  <c r="C429" i="27"/>
  <c r="F428" i="27"/>
  <c r="F427" i="27"/>
  <c r="F426" i="27"/>
  <c r="F425" i="27"/>
  <c r="F424" i="27"/>
  <c r="F423" i="27"/>
  <c r="F422" i="27"/>
  <c r="F421" i="27"/>
  <c r="F420" i="27"/>
  <c r="F419" i="27"/>
  <c r="F418" i="27"/>
  <c r="F417" i="27"/>
  <c r="D429" i="1"/>
  <c r="E429" i="1"/>
  <c r="C429" i="1"/>
  <c r="F476" i="1" l="1"/>
  <c r="F477" i="1" s="1"/>
  <c r="D11" i="25" s="1"/>
  <c r="D477" i="1"/>
  <c r="C11" i="25" s="1"/>
  <c r="D439" i="26"/>
  <c r="F439" i="26" s="1"/>
  <c r="H439" i="26" s="1"/>
  <c r="K439" i="26" s="1"/>
  <c r="C477" i="1"/>
  <c r="B11" i="25" s="1"/>
  <c r="F203" i="31"/>
  <c r="F203" i="28"/>
  <c r="F203" i="27"/>
  <c r="F203" i="1"/>
  <c r="F204" i="28"/>
  <c r="F429" i="27"/>
  <c r="F429" i="28"/>
  <c r="F429" i="31"/>
  <c r="F429" i="30"/>
  <c r="F429" i="1"/>
  <c r="E203" i="30"/>
  <c r="D203" i="30"/>
  <c r="C203" i="30"/>
  <c r="D191" i="26" l="1"/>
  <c r="F191" i="26" s="1"/>
  <c r="H191" i="26" s="1"/>
  <c r="K191" i="26" s="1"/>
  <c r="F203" i="30"/>
  <c r="C213" i="26"/>
  <c r="C212" i="26"/>
  <c r="C211" i="26"/>
  <c r="C209" i="26"/>
  <c r="E227" i="31"/>
  <c r="D227" i="31"/>
  <c r="C227" i="31"/>
  <c r="E226" i="31"/>
  <c r="D226" i="31"/>
  <c r="C226" i="31"/>
  <c r="E225" i="31"/>
  <c r="D225" i="31"/>
  <c r="C225" i="31"/>
  <c r="E223" i="31"/>
  <c r="D223" i="31"/>
  <c r="C223" i="31"/>
  <c r="C225" i="30"/>
  <c r="D225" i="30"/>
  <c r="E225" i="30"/>
  <c r="C226" i="30"/>
  <c r="D226" i="30"/>
  <c r="E226" i="30"/>
  <c r="C227" i="30"/>
  <c r="D227" i="30"/>
  <c r="E227" i="30"/>
  <c r="E223" i="30"/>
  <c r="D223" i="30"/>
  <c r="C223" i="30"/>
  <c r="E227" i="28"/>
  <c r="D227" i="28"/>
  <c r="C227" i="28"/>
  <c r="E226" i="28"/>
  <c r="D226" i="28"/>
  <c r="C226" i="28"/>
  <c r="E225" i="28"/>
  <c r="D225" i="28"/>
  <c r="C225" i="28"/>
  <c r="E223" i="28"/>
  <c r="D223" i="28"/>
  <c r="C223" i="28"/>
  <c r="E227" i="27"/>
  <c r="D227" i="27"/>
  <c r="C227" i="27"/>
  <c r="E226" i="27"/>
  <c r="D226" i="27"/>
  <c r="C226" i="27"/>
  <c r="E225" i="27"/>
  <c r="D225" i="27"/>
  <c r="C225" i="27"/>
  <c r="E223" i="27"/>
  <c r="D223" i="27"/>
  <c r="C223" i="27"/>
  <c r="E234" i="1"/>
  <c r="D234" i="1"/>
  <c r="C234" i="1"/>
  <c r="C223" i="1"/>
  <c r="D223" i="1"/>
  <c r="E223" i="1"/>
  <c r="C225" i="1"/>
  <c r="D225" i="1"/>
  <c r="E225" i="1"/>
  <c r="C226" i="1"/>
  <c r="D226" i="1"/>
  <c r="E226" i="1"/>
  <c r="C227" i="1"/>
  <c r="D227" i="1"/>
  <c r="E227" i="1"/>
  <c r="C170" i="30"/>
  <c r="D170" i="30"/>
  <c r="E170" i="30"/>
  <c r="C171" i="30"/>
  <c r="D171" i="30"/>
  <c r="E171" i="30"/>
  <c r="C172" i="30"/>
  <c r="D172" i="30"/>
  <c r="E172" i="30"/>
  <c r="C173" i="30"/>
  <c r="D173" i="30"/>
  <c r="E173" i="30"/>
  <c r="C174" i="30"/>
  <c r="D174" i="30"/>
  <c r="E174" i="30"/>
  <c r="C175" i="30"/>
  <c r="D175" i="30"/>
  <c r="E175" i="30"/>
  <c r="C176" i="30"/>
  <c r="D176" i="30"/>
  <c r="E176" i="30"/>
  <c r="C177" i="30"/>
  <c r="D177" i="30"/>
  <c r="E177" i="30"/>
  <c r="C178" i="30"/>
  <c r="D178" i="30"/>
  <c r="E178" i="30"/>
  <c r="C179" i="30"/>
  <c r="D179" i="30"/>
  <c r="E179" i="30"/>
  <c r="C180" i="30"/>
  <c r="D180" i="30"/>
  <c r="E180" i="30"/>
  <c r="C181" i="30"/>
  <c r="D181" i="30"/>
  <c r="E181" i="30"/>
  <c r="C182" i="30"/>
  <c r="D182" i="30"/>
  <c r="E182" i="30"/>
  <c r="C183" i="30"/>
  <c r="D183" i="30"/>
  <c r="E183" i="30"/>
  <c r="C184" i="30"/>
  <c r="D184" i="30"/>
  <c r="E184" i="30"/>
  <c r="C185" i="30"/>
  <c r="D185" i="30"/>
  <c r="E185" i="30"/>
  <c r="C186" i="30"/>
  <c r="D186" i="30"/>
  <c r="E186" i="30"/>
  <c r="C187" i="30"/>
  <c r="D187" i="30"/>
  <c r="E187" i="30"/>
  <c r="C188" i="30"/>
  <c r="D188" i="30"/>
  <c r="E188" i="30"/>
  <c r="C189" i="30"/>
  <c r="D189" i="30"/>
  <c r="E189" i="30"/>
  <c r="C190" i="30"/>
  <c r="D190" i="30"/>
  <c r="E190" i="30"/>
  <c r="C191" i="30"/>
  <c r="D191" i="30"/>
  <c r="E191" i="30"/>
  <c r="C192" i="30"/>
  <c r="D192" i="30"/>
  <c r="E192" i="30"/>
  <c r="C193" i="30"/>
  <c r="D193" i="30"/>
  <c r="E193" i="30"/>
  <c r="C194" i="30"/>
  <c r="D194" i="30"/>
  <c r="E194" i="30"/>
  <c r="C195" i="30"/>
  <c r="D195" i="30"/>
  <c r="E195" i="30"/>
  <c r="C196" i="30"/>
  <c r="D196" i="30"/>
  <c r="E196" i="30"/>
  <c r="C197" i="30"/>
  <c r="D197" i="30"/>
  <c r="E197" i="30"/>
  <c r="C198" i="30"/>
  <c r="D198" i="30"/>
  <c r="E198" i="30"/>
  <c r="C199" i="30"/>
  <c r="D199" i="30"/>
  <c r="E199" i="30"/>
  <c r="C170" i="28"/>
  <c r="D170" i="28"/>
  <c r="E170" i="28"/>
  <c r="C171" i="28"/>
  <c r="D171" i="28"/>
  <c r="E171" i="28"/>
  <c r="C172" i="28"/>
  <c r="D172" i="28"/>
  <c r="E172" i="28"/>
  <c r="C173" i="28"/>
  <c r="D173" i="28"/>
  <c r="E173" i="28"/>
  <c r="C174" i="28"/>
  <c r="D174" i="28"/>
  <c r="E174" i="28"/>
  <c r="C175" i="28"/>
  <c r="D175" i="28"/>
  <c r="E175" i="28"/>
  <c r="C176" i="28"/>
  <c r="D176" i="28"/>
  <c r="E176" i="28"/>
  <c r="C177" i="28"/>
  <c r="D177" i="28"/>
  <c r="E177" i="28"/>
  <c r="C178" i="28"/>
  <c r="D178" i="28"/>
  <c r="E178" i="28"/>
  <c r="C179" i="28"/>
  <c r="D179" i="28"/>
  <c r="E179" i="28"/>
  <c r="C180" i="28"/>
  <c r="D180" i="28"/>
  <c r="E180" i="28"/>
  <c r="C181" i="28"/>
  <c r="D181" i="28"/>
  <c r="E181" i="28"/>
  <c r="C182" i="28"/>
  <c r="D182" i="28"/>
  <c r="E182" i="28"/>
  <c r="C183" i="28"/>
  <c r="D183" i="28"/>
  <c r="E183" i="28"/>
  <c r="C184" i="28"/>
  <c r="D184" i="28"/>
  <c r="E184" i="28"/>
  <c r="C185" i="28"/>
  <c r="D185" i="28"/>
  <c r="E185" i="28"/>
  <c r="C186" i="28"/>
  <c r="D186" i="28"/>
  <c r="E186" i="28"/>
  <c r="C187" i="28"/>
  <c r="D187" i="28"/>
  <c r="E187" i="28"/>
  <c r="C188" i="28"/>
  <c r="D188" i="28"/>
  <c r="E188" i="28"/>
  <c r="C189" i="28"/>
  <c r="D189" i="28"/>
  <c r="E189" i="28"/>
  <c r="C190" i="28"/>
  <c r="D190" i="28"/>
  <c r="E190" i="28"/>
  <c r="C191" i="28"/>
  <c r="D191" i="28"/>
  <c r="E191" i="28"/>
  <c r="C192" i="28"/>
  <c r="D192" i="28"/>
  <c r="E192" i="28"/>
  <c r="C193" i="28"/>
  <c r="D193" i="28"/>
  <c r="E193" i="28"/>
  <c r="C194" i="28"/>
  <c r="D194" i="28"/>
  <c r="E194" i="28"/>
  <c r="C195" i="28"/>
  <c r="D195" i="28"/>
  <c r="E195" i="28"/>
  <c r="C196" i="28"/>
  <c r="D196" i="28"/>
  <c r="E196" i="28"/>
  <c r="C197" i="28"/>
  <c r="D197" i="28"/>
  <c r="E197" i="28"/>
  <c r="C198" i="28"/>
  <c r="D198" i="28"/>
  <c r="E198" i="28"/>
  <c r="C199" i="28"/>
  <c r="D199" i="28"/>
  <c r="E199" i="28"/>
  <c r="C170" i="27"/>
  <c r="D170" i="27"/>
  <c r="E170" i="27"/>
  <c r="C171" i="27"/>
  <c r="D171" i="27"/>
  <c r="E171" i="27"/>
  <c r="C172" i="27"/>
  <c r="D172" i="27"/>
  <c r="E172" i="27"/>
  <c r="C173" i="27"/>
  <c r="D173" i="27"/>
  <c r="E173" i="27"/>
  <c r="C174" i="27"/>
  <c r="D174" i="27"/>
  <c r="E174" i="27"/>
  <c r="C175" i="27"/>
  <c r="D175" i="27"/>
  <c r="E175" i="27"/>
  <c r="C176" i="27"/>
  <c r="D176" i="27"/>
  <c r="E176" i="27"/>
  <c r="C177" i="27"/>
  <c r="D177" i="27"/>
  <c r="E177" i="27"/>
  <c r="C178" i="27"/>
  <c r="D178" i="27"/>
  <c r="E178" i="27"/>
  <c r="C179" i="27"/>
  <c r="D179" i="27"/>
  <c r="E179" i="27"/>
  <c r="C180" i="27"/>
  <c r="D180" i="27"/>
  <c r="E180" i="27"/>
  <c r="C181" i="27"/>
  <c r="D181" i="27"/>
  <c r="E181" i="27"/>
  <c r="C182" i="27"/>
  <c r="D182" i="27"/>
  <c r="E182" i="27"/>
  <c r="C183" i="27"/>
  <c r="D183" i="27"/>
  <c r="E183" i="27"/>
  <c r="C184" i="27"/>
  <c r="D184" i="27"/>
  <c r="E184" i="27"/>
  <c r="C185" i="27"/>
  <c r="D185" i="27"/>
  <c r="E185" i="27"/>
  <c r="C186" i="27"/>
  <c r="D186" i="27"/>
  <c r="E186" i="27"/>
  <c r="C187" i="27"/>
  <c r="D187" i="27"/>
  <c r="E187" i="27"/>
  <c r="C188" i="27"/>
  <c r="D188" i="27"/>
  <c r="E188" i="27"/>
  <c r="C189" i="27"/>
  <c r="D189" i="27"/>
  <c r="E189" i="27"/>
  <c r="C190" i="27"/>
  <c r="D190" i="27"/>
  <c r="E190" i="27"/>
  <c r="C191" i="27"/>
  <c r="D191" i="27"/>
  <c r="E191" i="27"/>
  <c r="C192" i="27"/>
  <c r="D192" i="27"/>
  <c r="E192" i="27"/>
  <c r="C193" i="27"/>
  <c r="D193" i="27"/>
  <c r="E193" i="27"/>
  <c r="C194" i="27"/>
  <c r="D194" i="27"/>
  <c r="E194" i="27"/>
  <c r="C195" i="27"/>
  <c r="D195" i="27"/>
  <c r="E195" i="27"/>
  <c r="C196" i="27"/>
  <c r="D196" i="27"/>
  <c r="E196" i="27"/>
  <c r="C197" i="27"/>
  <c r="D197" i="27"/>
  <c r="E197" i="27"/>
  <c r="C198" i="27"/>
  <c r="D198" i="27"/>
  <c r="E198" i="27"/>
  <c r="C199" i="27"/>
  <c r="D199" i="27"/>
  <c r="E199" i="27"/>
  <c r="C170" i="1"/>
  <c r="D170" i="1"/>
  <c r="E170" i="1"/>
  <c r="C171" i="1"/>
  <c r="D171" i="1"/>
  <c r="E171" i="1"/>
  <c r="C172" i="1"/>
  <c r="D172" i="1"/>
  <c r="E172" i="1"/>
  <c r="C173" i="1"/>
  <c r="D173" i="1"/>
  <c r="E173" i="1"/>
  <c r="C174" i="1"/>
  <c r="D174" i="1"/>
  <c r="E174" i="1"/>
  <c r="C175" i="1"/>
  <c r="D175" i="1"/>
  <c r="E175" i="1"/>
  <c r="C176" i="1"/>
  <c r="D176" i="1"/>
  <c r="E176" i="1"/>
  <c r="C177" i="1"/>
  <c r="D177" i="1"/>
  <c r="E177" i="1"/>
  <c r="C178" i="1"/>
  <c r="D178" i="1"/>
  <c r="E178" i="1"/>
  <c r="C179" i="1"/>
  <c r="D179" i="1"/>
  <c r="E179" i="1"/>
  <c r="C180" i="1"/>
  <c r="D180" i="1"/>
  <c r="E180" i="1"/>
  <c r="C181" i="1"/>
  <c r="D181" i="1"/>
  <c r="E181" i="1"/>
  <c r="C182" i="1"/>
  <c r="D182" i="1"/>
  <c r="E182" i="1"/>
  <c r="C183" i="1"/>
  <c r="D183" i="1"/>
  <c r="E183" i="1"/>
  <c r="C184" i="1"/>
  <c r="D184" i="1"/>
  <c r="E184" i="1"/>
  <c r="C185" i="1"/>
  <c r="D185" i="1"/>
  <c r="E185" i="1"/>
  <c r="C186" i="1"/>
  <c r="D186" i="1"/>
  <c r="E186" i="1"/>
  <c r="C187" i="1"/>
  <c r="D187" i="1"/>
  <c r="E187" i="1"/>
  <c r="C188" i="1"/>
  <c r="D188" i="1"/>
  <c r="E188" i="1"/>
  <c r="C189" i="1"/>
  <c r="D189" i="1"/>
  <c r="E189" i="1"/>
  <c r="C190" i="1"/>
  <c r="D190" i="1"/>
  <c r="E190" i="1"/>
  <c r="C191" i="1"/>
  <c r="D191" i="1"/>
  <c r="E191" i="1"/>
  <c r="C192" i="1"/>
  <c r="D192" i="1"/>
  <c r="E192" i="1"/>
  <c r="C193" i="1"/>
  <c r="D193" i="1"/>
  <c r="E193" i="1"/>
  <c r="C194" i="1"/>
  <c r="D194" i="1"/>
  <c r="E194" i="1"/>
  <c r="C195" i="1"/>
  <c r="D195" i="1"/>
  <c r="E195" i="1"/>
  <c r="C196" i="1"/>
  <c r="D196" i="1"/>
  <c r="E196" i="1"/>
  <c r="C197" i="1"/>
  <c r="D197" i="1"/>
  <c r="E197" i="1"/>
  <c r="C198" i="1"/>
  <c r="D198" i="1"/>
  <c r="E198" i="1"/>
  <c r="C199" i="1"/>
  <c r="D199" i="1"/>
  <c r="E199" i="1"/>
  <c r="C173" i="31"/>
  <c r="D173" i="31"/>
  <c r="E173" i="31"/>
  <c r="C174" i="31"/>
  <c r="D174" i="31"/>
  <c r="E174" i="31"/>
  <c r="C175" i="31"/>
  <c r="D175" i="31"/>
  <c r="E175" i="31"/>
  <c r="C176" i="31"/>
  <c r="D176" i="31"/>
  <c r="E176" i="31"/>
  <c r="C177" i="31"/>
  <c r="D177" i="31"/>
  <c r="E177" i="31"/>
  <c r="C178" i="31"/>
  <c r="D178" i="31"/>
  <c r="E178" i="31"/>
  <c r="C179" i="31"/>
  <c r="D179" i="31"/>
  <c r="E179" i="31"/>
  <c r="C180" i="31"/>
  <c r="D180" i="31"/>
  <c r="E180" i="31"/>
  <c r="C181" i="31"/>
  <c r="D181" i="31"/>
  <c r="E181" i="31"/>
  <c r="C182" i="31"/>
  <c r="D182" i="31"/>
  <c r="E182" i="31"/>
  <c r="C183" i="31"/>
  <c r="D183" i="31"/>
  <c r="E183" i="31"/>
  <c r="C184" i="31"/>
  <c r="D184" i="31"/>
  <c r="E184" i="31"/>
  <c r="C185" i="31"/>
  <c r="D185" i="31"/>
  <c r="E185" i="31"/>
  <c r="C186" i="31"/>
  <c r="D186" i="31"/>
  <c r="E186" i="31"/>
  <c r="C187" i="31"/>
  <c r="D187" i="31"/>
  <c r="E187" i="31"/>
  <c r="C188" i="31"/>
  <c r="D188" i="31"/>
  <c r="E188" i="31"/>
  <c r="C189" i="31"/>
  <c r="D189" i="31"/>
  <c r="E189" i="31"/>
  <c r="C190" i="31"/>
  <c r="D190" i="31"/>
  <c r="E190" i="31"/>
  <c r="C191" i="31"/>
  <c r="D191" i="31"/>
  <c r="E191" i="31"/>
  <c r="C192" i="31"/>
  <c r="D192" i="31"/>
  <c r="E192" i="31"/>
  <c r="C193" i="31"/>
  <c r="D193" i="31"/>
  <c r="E193" i="31"/>
  <c r="C194" i="31"/>
  <c r="D194" i="31"/>
  <c r="E194" i="31"/>
  <c r="C195" i="31"/>
  <c r="D195" i="31"/>
  <c r="E195" i="31"/>
  <c r="C196" i="31"/>
  <c r="D196" i="31"/>
  <c r="E196" i="31"/>
  <c r="C197" i="31"/>
  <c r="D197" i="31"/>
  <c r="E197" i="31"/>
  <c r="C198" i="31"/>
  <c r="D198" i="31"/>
  <c r="E198" i="31"/>
  <c r="C199" i="31"/>
  <c r="D199" i="31"/>
  <c r="E199" i="31"/>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72" i="31"/>
  <c r="D172" i="31"/>
  <c r="E172" i="31"/>
  <c r="C150" i="26"/>
  <c r="E160" i="27"/>
  <c r="D160" i="27"/>
  <c r="C160" i="27"/>
  <c r="E160" i="28"/>
  <c r="D160" i="28"/>
  <c r="C160" i="28"/>
  <c r="E160" i="30"/>
  <c r="D160" i="30"/>
  <c r="C160" i="30"/>
  <c r="C160" i="31"/>
  <c r="D160" i="31"/>
  <c r="E160" i="31"/>
  <c r="C160" i="1"/>
  <c r="D160" i="1"/>
  <c r="E160" i="1"/>
  <c r="C292" i="1"/>
  <c r="D292" i="1"/>
  <c r="E292" i="1"/>
  <c r="C293" i="1"/>
  <c r="D293" i="1"/>
  <c r="E293" i="1"/>
  <c r="C294" i="1"/>
  <c r="D294" i="1"/>
  <c r="E294" i="1"/>
  <c r="C295" i="1"/>
  <c r="D295" i="1"/>
  <c r="E295" i="1"/>
  <c r="C296" i="1"/>
  <c r="D296" i="1"/>
  <c r="E296" i="1"/>
  <c r="C297" i="1"/>
  <c r="D297" i="1"/>
  <c r="E297" i="1"/>
  <c r="C298" i="1"/>
  <c r="D298" i="1"/>
  <c r="E298" i="1"/>
  <c r="C299" i="1"/>
  <c r="D299" i="1"/>
  <c r="E299" i="1"/>
  <c r="C300" i="1"/>
  <c r="D300" i="1"/>
  <c r="E300" i="1"/>
  <c r="C301" i="1"/>
  <c r="D301" i="1"/>
  <c r="E301" i="1"/>
  <c r="C302" i="1"/>
  <c r="D302" i="1"/>
  <c r="E302" i="1"/>
  <c r="C285" i="1"/>
  <c r="D285" i="1"/>
  <c r="E285" i="1"/>
  <c r="C286" i="1"/>
  <c r="D286" i="1"/>
  <c r="E286" i="1"/>
  <c r="C287" i="1"/>
  <c r="D287" i="1"/>
  <c r="E287" i="1"/>
  <c r="C275" i="1"/>
  <c r="D275" i="1"/>
  <c r="E275" i="1"/>
  <c r="C278" i="1"/>
  <c r="D278" i="1"/>
  <c r="E278" i="1"/>
  <c r="C279" i="1"/>
  <c r="D279" i="1"/>
  <c r="E279" i="1"/>
  <c r="C261" i="1"/>
  <c r="D261" i="1"/>
  <c r="E261" i="1"/>
  <c r="C262" i="1"/>
  <c r="D262" i="1"/>
  <c r="E262" i="1"/>
  <c r="C263" i="1"/>
  <c r="D263" i="1"/>
  <c r="E263" i="1"/>
  <c r="C264" i="1"/>
  <c r="D264" i="1"/>
  <c r="E264" i="1"/>
  <c r="C265" i="1"/>
  <c r="D265" i="1"/>
  <c r="E265" i="1"/>
  <c r="C266" i="1"/>
  <c r="D266" i="1"/>
  <c r="E266" i="1"/>
  <c r="C267" i="1"/>
  <c r="D267" i="1"/>
  <c r="E267" i="1"/>
  <c r="C268" i="1"/>
  <c r="D268" i="1"/>
  <c r="E268" i="1"/>
  <c r="C250" i="1"/>
  <c r="D250" i="1"/>
  <c r="E250" i="1"/>
  <c r="C251" i="1"/>
  <c r="D251" i="1"/>
  <c r="E251" i="1"/>
  <c r="C252" i="1"/>
  <c r="D252" i="1"/>
  <c r="E252" i="1"/>
  <c r="C253" i="1"/>
  <c r="D253" i="1"/>
  <c r="E253" i="1"/>
  <c r="C254" i="1"/>
  <c r="D254" i="1"/>
  <c r="E254" i="1"/>
  <c r="C239" i="1"/>
  <c r="D239" i="1"/>
  <c r="E239" i="1"/>
  <c r="C240" i="1"/>
  <c r="D240" i="1"/>
  <c r="E240" i="1"/>
  <c r="C241" i="1"/>
  <c r="D241" i="1"/>
  <c r="E241" i="1"/>
  <c r="C242" i="1"/>
  <c r="D242" i="1"/>
  <c r="E242" i="1"/>
  <c r="C243" i="1"/>
  <c r="D243" i="1"/>
  <c r="E243" i="1"/>
  <c r="C245" i="1"/>
  <c r="D245" i="1"/>
  <c r="E245" i="1"/>
  <c r="C233" i="1"/>
  <c r="D233" i="1"/>
  <c r="E233" i="1"/>
  <c r="C205" i="1"/>
  <c r="D205" i="1"/>
  <c r="E205" i="1"/>
  <c r="C206" i="1"/>
  <c r="D206" i="1"/>
  <c r="E206" i="1"/>
  <c r="C207" i="1"/>
  <c r="D207" i="1"/>
  <c r="E207" i="1"/>
  <c r="C208" i="1"/>
  <c r="D208" i="1"/>
  <c r="E208" i="1"/>
  <c r="C209" i="1"/>
  <c r="D209" i="1"/>
  <c r="E209" i="1"/>
  <c r="C158" i="1"/>
  <c r="D158" i="1"/>
  <c r="E158" i="1"/>
  <c r="C159" i="1"/>
  <c r="D159" i="1"/>
  <c r="E159" i="1"/>
  <c r="C161" i="1"/>
  <c r="D161" i="1"/>
  <c r="E161" i="1"/>
  <c r="C162" i="1"/>
  <c r="D162" i="1"/>
  <c r="E162" i="1"/>
  <c r="C163" i="1"/>
  <c r="D163" i="1"/>
  <c r="E163" i="1"/>
  <c r="C164" i="1"/>
  <c r="D164" i="1"/>
  <c r="E164" i="1"/>
  <c r="C165" i="1"/>
  <c r="D165" i="1"/>
  <c r="E165" i="1"/>
  <c r="C133" i="1"/>
  <c r="D133" i="1"/>
  <c r="E133" i="1"/>
  <c r="C134" i="1"/>
  <c r="D134" i="1"/>
  <c r="E134" i="1"/>
  <c r="C135" i="1"/>
  <c r="D135" i="1"/>
  <c r="E135" i="1"/>
  <c r="C136" i="1"/>
  <c r="D136" i="1"/>
  <c r="E136" i="1"/>
  <c r="C139" i="1"/>
  <c r="D139" i="1"/>
  <c r="E139" i="1"/>
  <c r="C140" i="1"/>
  <c r="D140" i="1"/>
  <c r="E140" i="1"/>
  <c r="C141" i="1"/>
  <c r="D141" i="1"/>
  <c r="E141" i="1"/>
  <c r="C142" i="1"/>
  <c r="D142" i="1"/>
  <c r="E142" i="1"/>
  <c r="C143" i="1"/>
  <c r="D143" i="1"/>
  <c r="E143" i="1"/>
  <c r="C144" i="1"/>
  <c r="D144" i="1"/>
  <c r="E144" i="1"/>
  <c r="C145" i="1"/>
  <c r="D145" i="1"/>
  <c r="E145" i="1"/>
  <c r="C146" i="1"/>
  <c r="D146" i="1"/>
  <c r="E146" i="1"/>
  <c r="C123" i="1"/>
  <c r="D123" i="1"/>
  <c r="E123" i="1"/>
  <c r="C124" i="1"/>
  <c r="D124" i="1"/>
  <c r="E124" i="1"/>
  <c r="C125" i="1"/>
  <c r="D125" i="1"/>
  <c r="E125" i="1"/>
  <c r="C126" i="1"/>
  <c r="D126" i="1"/>
  <c r="E126" i="1"/>
  <c r="C127" i="1"/>
  <c r="D127" i="1"/>
  <c r="E127" i="1"/>
  <c r="C128" i="1"/>
  <c r="D128" i="1"/>
  <c r="E128" i="1"/>
  <c r="C108" i="1"/>
  <c r="D108" i="1"/>
  <c r="E108" i="1"/>
  <c r="C109" i="1"/>
  <c r="D109" i="1"/>
  <c r="E109" i="1"/>
  <c r="C110" i="1"/>
  <c r="D110" i="1"/>
  <c r="E110" i="1"/>
  <c r="C111" i="1"/>
  <c r="D111" i="1"/>
  <c r="E111" i="1"/>
  <c r="C112" i="1"/>
  <c r="D112" i="1"/>
  <c r="E112" i="1"/>
  <c r="C113" i="1"/>
  <c r="D113" i="1"/>
  <c r="E113" i="1"/>
  <c r="C114" i="1"/>
  <c r="D114" i="1"/>
  <c r="E114" i="1"/>
  <c r="C115" i="1"/>
  <c r="D115" i="1"/>
  <c r="E115" i="1"/>
  <c r="C116" i="1"/>
  <c r="D116" i="1"/>
  <c r="E116" i="1"/>
  <c r="C117" i="1"/>
  <c r="D117" i="1"/>
  <c r="E117" i="1"/>
  <c r="C92" i="1"/>
  <c r="D92" i="1"/>
  <c r="E92" i="1"/>
  <c r="C93" i="1"/>
  <c r="D93" i="1"/>
  <c r="E93" i="1"/>
  <c r="C98" i="1"/>
  <c r="D98" i="1"/>
  <c r="E98" i="1"/>
  <c r="C99" i="1"/>
  <c r="D99" i="1"/>
  <c r="E99" i="1"/>
  <c r="C100" i="1"/>
  <c r="D100" i="1"/>
  <c r="E100" i="1"/>
  <c r="C101" i="1"/>
  <c r="D101" i="1"/>
  <c r="E101" i="1"/>
  <c r="C102" i="1"/>
  <c r="D102" i="1"/>
  <c r="E102" i="1"/>
  <c r="C103" i="1"/>
  <c r="D103" i="1"/>
  <c r="E103" i="1"/>
  <c r="C75" i="1"/>
  <c r="D75" i="1"/>
  <c r="E75" i="1"/>
  <c r="C76" i="1"/>
  <c r="D76" i="1"/>
  <c r="E76" i="1"/>
  <c r="C77" i="1"/>
  <c r="D77" i="1"/>
  <c r="E77" i="1"/>
  <c r="C78" i="1"/>
  <c r="D78" i="1"/>
  <c r="E78" i="1"/>
  <c r="C79" i="1"/>
  <c r="D79" i="1"/>
  <c r="E79" i="1"/>
  <c r="C80" i="1"/>
  <c r="D80" i="1"/>
  <c r="E80" i="1"/>
  <c r="C11" i="1"/>
  <c r="D11" i="1"/>
  <c r="E11" i="1"/>
  <c r="C12" i="1"/>
  <c r="D12" i="1"/>
  <c r="E12" i="1"/>
  <c r="C13" i="1"/>
  <c r="D13" i="1"/>
  <c r="E13" i="1"/>
  <c r="C14" i="1"/>
  <c r="D14" i="1"/>
  <c r="E14" i="1"/>
  <c r="C16" i="1"/>
  <c r="D16" i="1"/>
  <c r="E16" i="1"/>
  <c r="C17" i="1"/>
  <c r="D17" i="1"/>
  <c r="E17" i="1"/>
  <c r="C18" i="1"/>
  <c r="D18" i="1"/>
  <c r="E18" i="1"/>
  <c r="C19" i="1"/>
  <c r="D19" i="1"/>
  <c r="E19" i="1"/>
  <c r="C20" i="1"/>
  <c r="D20" i="1"/>
  <c r="E20" i="1"/>
  <c r="C21" i="1"/>
  <c r="D21" i="1"/>
  <c r="E21" i="1"/>
  <c r="C22" i="1"/>
  <c r="D22" i="1"/>
  <c r="E22" i="1"/>
  <c r="C23" i="1"/>
  <c r="D23" i="1"/>
  <c r="E23" i="1"/>
  <c r="C24" i="1"/>
  <c r="D24" i="1"/>
  <c r="E24" i="1"/>
  <c r="C25" i="1"/>
  <c r="D25" i="1"/>
  <c r="E25" i="1"/>
  <c r="C26" i="1"/>
  <c r="D26" i="1"/>
  <c r="E26" i="1"/>
  <c r="C27" i="1"/>
  <c r="D27" i="1"/>
  <c r="E27" i="1"/>
  <c r="C28" i="1"/>
  <c r="D28" i="1"/>
  <c r="E28" i="1"/>
  <c r="C29" i="1"/>
  <c r="D29" i="1"/>
  <c r="E29" i="1"/>
  <c r="C30" i="1"/>
  <c r="D30" i="1"/>
  <c r="E30" i="1"/>
  <c r="C31" i="1"/>
  <c r="D31" i="1"/>
  <c r="E31" i="1"/>
  <c r="C32" i="1"/>
  <c r="D32" i="1"/>
  <c r="E32" i="1"/>
  <c r="C33" i="1"/>
  <c r="D33" i="1"/>
  <c r="E33" i="1"/>
  <c r="C34" i="1"/>
  <c r="D34" i="1"/>
  <c r="E34" i="1"/>
  <c r="C35" i="1"/>
  <c r="D35" i="1"/>
  <c r="E35" i="1"/>
  <c r="C36" i="1"/>
  <c r="D36" i="1"/>
  <c r="E36" i="1"/>
  <c r="C37" i="1"/>
  <c r="D37" i="1"/>
  <c r="E37" i="1"/>
  <c r="C38" i="1"/>
  <c r="D38" i="1"/>
  <c r="E38" i="1"/>
  <c r="C39" i="1"/>
  <c r="D39" i="1"/>
  <c r="E39" i="1"/>
  <c r="C40" i="1"/>
  <c r="D40" i="1"/>
  <c r="E40" i="1"/>
  <c r="C41" i="1"/>
  <c r="D41" i="1"/>
  <c r="E41" i="1"/>
  <c r="C42" i="1"/>
  <c r="D42" i="1"/>
  <c r="E42" i="1"/>
  <c r="C43" i="1"/>
  <c r="D43" i="1"/>
  <c r="E43" i="1"/>
  <c r="C44" i="1"/>
  <c r="D44" i="1"/>
  <c r="E44" i="1"/>
  <c r="C45" i="1"/>
  <c r="D45" i="1"/>
  <c r="E45" i="1"/>
  <c r="C46" i="1"/>
  <c r="D46" i="1"/>
  <c r="E46" i="1"/>
  <c r="C47" i="1"/>
  <c r="D47" i="1"/>
  <c r="E47" i="1"/>
  <c r="C48" i="1"/>
  <c r="D48" i="1"/>
  <c r="E48" i="1"/>
  <c r="C49" i="1"/>
  <c r="D49" i="1"/>
  <c r="E49" i="1"/>
  <c r="C50" i="1"/>
  <c r="D50" i="1"/>
  <c r="E50" i="1"/>
  <c r="C51" i="1"/>
  <c r="D51" i="1"/>
  <c r="E51" i="1"/>
  <c r="C52" i="1"/>
  <c r="D52" i="1"/>
  <c r="E52" i="1"/>
  <c r="C53" i="1"/>
  <c r="D53" i="1"/>
  <c r="E53" i="1"/>
  <c r="C54" i="1"/>
  <c r="D54" i="1"/>
  <c r="E54" i="1"/>
  <c r="C55" i="1"/>
  <c r="D55" i="1"/>
  <c r="E55" i="1"/>
  <c r="C56" i="1"/>
  <c r="D56" i="1"/>
  <c r="E56" i="1"/>
  <c r="C57" i="1"/>
  <c r="D57" i="1"/>
  <c r="E57" i="1"/>
  <c r="C58" i="1"/>
  <c r="D58" i="1"/>
  <c r="E58" i="1"/>
  <c r="C59" i="1"/>
  <c r="D59" i="1"/>
  <c r="E59" i="1"/>
  <c r="C60" i="1"/>
  <c r="D60" i="1"/>
  <c r="E60" i="1"/>
  <c r="C61" i="1"/>
  <c r="D61" i="1"/>
  <c r="E61" i="1"/>
  <c r="C62" i="1"/>
  <c r="D62" i="1"/>
  <c r="E62" i="1"/>
  <c r="C63" i="1"/>
  <c r="D63" i="1"/>
  <c r="E63" i="1"/>
  <c r="C64" i="1"/>
  <c r="D64" i="1"/>
  <c r="E64" i="1"/>
  <c r="C65" i="1"/>
  <c r="D65" i="1"/>
  <c r="E65" i="1"/>
  <c r="C66" i="1"/>
  <c r="D66" i="1"/>
  <c r="E66" i="1"/>
  <c r="C67" i="1"/>
  <c r="D67" i="1"/>
  <c r="E67" i="1"/>
  <c r="C68" i="1"/>
  <c r="D68" i="1"/>
  <c r="E68" i="1"/>
  <c r="C69" i="1"/>
  <c r="D69" i="1"/>
  <c r="E69" i="1"/>
  <c r="C70" i="1"/>
  <c r="D70" i="1"/>
  <c r="E70" i="1"/>
  <c r="D227" i="26" l="1"/>
  <c r="D187" i="26"/>
  <c r="F187" i="26" s="1"/>
  <c r="H187" i="26" s="1"/>
  <c r="K187" i="26" s="1"/>
  <c r="D179" i="26"/>
  <c r="F179" i="26" s="1"/>
  <c r="H179" i="26" s="1"/>
  <c r="K179" i="26" s="1"/>
  <c r="D171" i="26"/>
  <c r="F171" i="26" s="1"/>
  <c r="H171" i="26" s="1"/>
  <c r="K171" i="26" s="1"/>
  <c r="D163" i="26"/>
  <c r="F163" i="26" s="1"/>
  <c r="H163" i="26" s="1"/>
  <c r="K163" i="26" s="1"/>
  <c r="D212" i="26"/>
  <c r="F212" i="26" s="1"/>
  <c r="H212" i="26" s="1"/>
  <c r="K212" i="26" s="1"/>
  <c r="D184" i="26"/>
  <c r="F184" i="26" s="1"/>
  <c r="H184" i="26" s="1"/>
  <c r="K184" i="26" s="1"/>
  <c r="D176" i="26"/>
  <c r="F176" i="26" s="1"/>
  <c r="H176" i="26" s="1"/>
  <c r="K176" i="26" s="1"/>
  <c r="D168" i="26"/>
  <c r="F168" i="26" s="1"/>
  <c r="H168" i="26" s="1"/>
  <c r="K168" i="26" s="1"/>
  <c r="D181" i="26"/>
  <c r="F181" i="26" s="1"/>
  <c r="H181" i="26" s="1"/>
  <c r="K181" i="26" s="1"/>
  <c r="D173" i="26"/>
  <c r="F173" i="26" s="1"/>
  <c r="H173" i="26" s="1"/>
  <c r="K173" i="26" s="1"/>
  <c r="D165" i="26"/>
  <c r="F165" i="26" s="1"/>
  <c r="H165" i="26" s="1"/>
  <c r="K165" i="26" s="1"/>
  <c r="D170" i="26"/>
  <c r="F170" i="26" s="1"/>
  <c r="H170" i="26" s="1"/>
  <c r="K170" i="26" s="1"/>
  <c r="D162" i="26"/>
  <c r="F162" i="26" s="1"/>
  <c r="H162" i="26" s="1"/>
  <c r="K162" i="26" s="1"/>
  <c r="D211" i="26"/>
  <c r="F211" i="26" s="1"/>
  <c r="H211" i="26" s="1"/>
  <c r="K211" i="26" s="1"/>
  <c r="D183" i="26"/>
  <c r="F183" i="26" s="1"/>
  <c r="H183" i="26" s="1"/>
  <c r="K183" i="26" s="1"/>
  <c r="D175" i="26"/>
  <c r="F175" i="26" s="1"/>
  <c r="H175" i="26" s="1"/>
  <c r="K175" i="26" s="1"/>
  <c r="D167" i="26"/>
  <c r="D188" i="26"/>
  <c r="F188" i="26" s="1"/>
  <c r="H188" i="26" s="1"/>
  <c r="K188" i="26" s="1"/>
  <c r="D180" i="26"/>
  <c r="F180" i="26" s="1"/>
  <c r="H180" i="26" s="1"/>
  <c r="K180" i="26" s="1"/>
  <c r="D172" i="26"/>
  <c r="F172" i="26" s="1"/>
  <c r="H172" i="26" s="1"/>
  <c r="K172" i="26" s="1"/>
  <c r="D164" i="26"/>
  <c r="F164" i="26" s="1"/>
  <c r="H164" i="26" s="1"/>
  <c r="K164" i="26" s="1"/>
  <c r="D213" i="26"/>
  <c r="F213" i="26" s="1"/>
  <c r="H213" i="26" s="1"/>
  <c r="K213" i="26" s="1"/>
  <c r="D186" i="26"/>
  <c r="F186" i="26" s="1"/>
  <c r="H186" i="26" s="1"/>
  <c r="K186" i="26" s="1"/>
  <c r="D178" i="26"/>
  <c r="F178" i="26" s="1"/>
  <c r="H178" i="26" s="1"/>
  <c r="K178" i="26" s="1"/>
  <c r="D185" i="26"/>
  <c r="F185" i="26" s="1"/>
  <c r="H185" i="26" s="1"/>
  <c r="K185" i="26" s="1"/>
  <c r="D177" i="26"/>
  <c r="F177" i="26" s="1"/>
  <c r="H177" i="26" s="1"/>
  <c r="K177" i="26" s="1"/>
  <c r="D169" i="26"/>
  <c r="F169" i="26" s="1"/>
  <c r="H169" i="26" s="1"/>
  <c r="K169" i="26" s="1"/>
  <c r="D161" i="26"/>
  <c r="F161" i="26" s="1"/>
  <c r="H161" i="26" s="1"/>
  <c r="K161" i="26" s="1"/>
  <c r="D209" i="26"/>
  <c r="F209" i="26" s="1"/>
  <c r="H209" i="26" s="1"/>
  <c r="K209" i="26" s="1"/>
  <c r="D150" i="26"/>
  <c r="F150" i="26" s="1"/>
  <c r="H150" i="26" s="1"/>
  <c r="K150" i="26" s="1"/>
  <c r="D182" i="26"/>
  <c r="F182" i="26" s="1"/>
  <c r="H182" i="26" s="1"/>
  <c r="K182" i="26" s="1"/>
  <c r="D174" i="26"/>
  <c r="F174" i="26" s="1"/>
  <c r="H174" i="26" s="1"/>
  <c r="K174" i="26" s="1"/>
  <c r="D166" i="26"/>
  <c r="F166" i="26" s="1"/>
  <c r="H166" i="26" s="1"/>
  <c r="K166" i="26" s="1"/>
  <c r="C228" i="30"/>
  <c r="E228" i="30"/>
  <c r="D228" i="30"/>
  <c r="C228" i="31"/>
  <c r="D228" i="31"/>
  <c r="E228" i="31"/>
  <c r="D228" i="1"/>
  <c r="E228" i="1"/>
  <c r="C228" i="1"/>
  <c r="E228" i="28"/>
  <c r="C228" i="28"/>
  <c r="D228" i="28"/>
  <c r="D228" i="27"/>
  <c r="E228" i="27"/>
  <c r="C228" i="27"/>
  <c r="F167" i="26"/>
  <c r="H167" i="26" s="1"/>
  <c r="K167" i="26" s="1"/>
  <c r="F223" i="27"/>
  <c r="F225" i="30"/>
  <c r="F176" i="31"/>
  <c r="F225" i="31"/>
  <c r="F227" i="27"/>
  <c r="F226" i="30"/>
  <c r="F174" i="31"/>
  <c r="F227" i="30"/>
  <c r="F223" i="31"/>
  <c r="F226" i="27"/>
  <c r="F225" i="27"/>
  <c r="F234" i="1"/>
  <c r="F226" i="28"/>
  <c r="F193" i="28"/>
  <c r="F184" i="30"/>
  <c r="F194" i="30"/>
  <c r="F173" i="31"/>
  <c r="F227" i="31"/>
  <c r="F196" i="31"/>
  <c r="F180" i="31"/>
  <c r="F226" i="31"/>
  <c r="F196" i="30"/>
  <c r="F178" i="30"/>
  <c r="F170" i="30"/>
  <c r="F223" i="30"/>
  <c r="F225" i="28"/>
  <c r="F195" i="28"/>
  <c r="F173" i="28"/>
  <c r="F172" i="28"/>
  <c r="F223" i="28"/>
  <c r="F227" i="28"/>
  <c r="F190" i="31"/>
  <c r="F178" i="31"/>
  <c r="F192" i="31"/>
  <c r="F188" i="31"/>
  <c r="F184" i="31"/>
  <c r="F191" i="31"/>
  <c r="F186" i="31"/>
  <c r="F194" i="31"/>
  <c r="F182" i="31"/>
  <c r="F198" i="31"/>
  <c r="F192" i="30"/>
  <c r="F190" i="30"/>
  <c r="F182" i="30"/>
  <c r="F176" i="30"/>
  <c r="F180" i="30"/>
  <c r="F172" i="30"/>
  <c r="F198" i="30"/>
  <c r="F179" i="30"/>
  <c r="F174" i="30"/>
  <c r="F188" i="30"/>
  <c r="F186" i="30"/>
  <c r="F195" i="30"/>
  <c r="F197" i="30"/>
  <c r="F199" i="30"/>
  <c r="F185" i="30"/>
  <c r="F181" i="30"/>
  <c r="F189" i="30"/>
  <c r="F173" i="30"/>
  <c r="F187" i="30"/>
  <c r="F171" i="30"/>
  <c r="F191" i="30"/>
  <c r="F175" i="30"/>
  <c r="F183" i="30"/>
  <c r="F193" i="30"/>
  <c r="F177" i="30"/>
  <c r="F160" i="30"/>
  <c r="F191" i="28"/>
  <c r="F175" i="28"/>
  <c r="F197" i="28"/>
  <c r="F189" i="28"/>
  <c r="F181" i="28"/>
  <c r="F178" i="28"/>
  <c r="F171" i="28"/>
  <c r="F183" i="28"/>
  <c r="F185" i="28"/>
  <c r="F192" i="28"/>
  <c r="F174" i="28"/>
  <c r="F177" i="28"/>
  <c r="F199" i="28"/>
  <c r="F187" i="28"/>
  <c r="F179" i="28"/>
  <c r="F196" i="28"/>
  <c r="F198" i="28"/>
  <c r="F182" i="28"/>
  <c r="F170" i="28"/>
  <c r="F186" i="28"/>
  <c r="F194" i="28"/>
  <c r="F184" i="28"/>
  <c r="F188" i="28"/>
  <c r="F180" i="28"/>
  <c r="F190" i="28"/>
  <c r="F176" i="28"/>
  <c r="F199" i="27"/>
  <c r="F191" i="27"/>
  <c r="F183" i="27"/>
  <c r="F175" i="27"/>
  <c r="F172" i="27"/>
  <c r="F192" i="27"/>
  <c r="F184" i="27"/>
  <c r="F188" i="27"/>
  <c r="F194" i="27"/>
  <c r="F186" i="27"/>
  <c r="F196" i="27"/>
  <c r="F193" i="27"/>
  <c r="F182" i="27"/>
  <c r="F177" i="27"/>
  <c r="F198" i="27"/>
  <c r="F190" i="27"/>
  <c r="F185" i="27"/>
  <c r="F174" i="27"/>
  <c r="F195" i="27"/>
  <c r="F187" i="27"/>
  <c r="F179" i="27"/>
  <c r="F176" i="27"/>
  <c r="F171" i="27"/>
  <c r="F180" i="27"/>
  <c r="F197" i="27"/>
  <c r="F189" i="27"/>
  <c r="F181" i="27"/>
  <c r="F178" i="27"/>
  <c r="F173" i="27"/>
  <c r="F170" i="27"/>
  <c r="F160" i="27"/>
  <c r="F170" i="1"/>
  <c r="F223" i="1"/>
  <c r="F225" i="1"/>
  <c r="F191" i="1"/>
  <c r="F175" i="1"/>
  <c r="F226" i="1"/>
  <c r="F227" i="1"/>
  <c r="F193" i="1"/>
  <c r="F187" i="1"/>
  <c r="F185" i="1"/>
  <c r="F177" i="1"/>
  <c r="F194" i="1"/>
  <c r="F181" i="1"/>
  <c r="F171" i="1"/>
  <c r="F197" i="1"/>
  <c r="F179" i="1"/>
  <c r="F199" i="1"/>
  <c r="F160" i="1"/>
  <c r="F188" i="1"/>
  <c r="F183" i="1"/>
  <c r="F180" i="1"/>
  <c r="F173" i="1"/>
  <c r="F174" i="1"/>
  <c r="F189" i="1"/>
  <c r="F195" i="1"/>
  <c r="F190" i="1"/>
  <c r="F176" i="1"/>
  <c r="F192" i="1"/>
  <c r="F178" i="1"/>
  <c r="F198" i="1"/>
  <c r="F182" i="1"/>
  <c r="F184" i="1"/>
  <c r="F172" i="1"/>
  <c r="F196" i="1"/>
  <c r="F186" i="1"/>
  <c r="F193" i="31"/>
  <c r="F179" i="31"/>
  <c r="F181" i="31"/>
  <c r="F197" i="31"/>
  <c r="F183" i="31"/>
  <c r="F185" i="31"/>
  <c r="F187" i="31"/>
  <c r="F175" i="31"/>
  <c r="F195" i="31"/>
  <c r="F199" i="31"/>
  <c r="F189" i="31"/>
  <c r="F177" i="31"/>
  <c r="F172" i="31"/>
  <c r="F160" i="28"/>
  <c r="F160" i="31"/>
  <c r="E470" i="27"/>
  <c r="D470" i="27"/>
  <c r="C470" i="27"/>
  <c r="E469" i="27"/>
  <c r="D469" i="27"/>
  <c r="C469" i="27"/>
  <c r="E468" i="27"/>
  <c r="D468" i="27"/>
  <c r="C468" i="27"/>
  <c r="E467" i="27"/>
  <c r="D467" i="27"/>
  <c r="C467" i="27"/>
  <c r="E466" i="27"/>
  <c r="D466" i="27"/>
  <c r="C466" i="27"/>
  <c r="E461" i="27"/>
  <c r="D461" i="27"/>
  <c r="C461" i="27"/>
  <c r="E460" i="27"/>
  <c r="D460" i="27"/>
  <c r="C460" i="27"/>
  <c r="E459" i="27"/>
  <c r="D459" i="27"/>
  <c r="C459" i="27"/>
  <c r="E458" i="27"/>
  <c r="D458" i="27"/>
  <c r="C458" i="27"/>
  <c r="E457" i="27"/>
  <c r="D457" i="27"/>
  <c r="C457" i="27"/>
  <c r="E451" i="27"/>
  <c r="D451" i="27"/>
  <c r="C451" i="27"/>
  <c r="E450" i="27"/>
  <c r="D450" i="27"/>
  <c r="C450" i="27"/>
  <c r="E449" i="27"/>
  <c r="D449" i="27"/>
  <c r="C449" i="27"/>
  <c r="E448" i="27"/>
  <c r="D448" i="27"/>
  <c r="C448" i="27"/>
  <c r="E447" i="27"/>
  <c r="D447" i="27"/>
  <c r="C447" i="27"/>
  <c r="E446" i="27"/>
  <c r="D446" i="27"/>
  <c r="C446" i="27"/>
  <c r="E445" i="27"/>
  <c r="D445" i="27"/>
  <c r="C445" i="27"/>
  <c r="E444" i="27"/>
  <c r="D444" i="27"/>
  <c r="C444" i="27"/>
  <c r="E443" i="27"/>
  <c r="D443" i="27"/>
  <c r="C443" i="27"/>
  <c r="E442" i="27"/>
  <c r="D442" i="27"/>
  <c r="C442" i="27"/>
  <c r="E441" i="27"/>
  <c r="D441" i="27"/>
  <c r="C441" i="27"/>
  <c r="E440" i="27"/>
  <c r="D440" i="27"/>
  <c r="C440" i="27"/>
  <c r="E439" i="27"/>
  <c r="D439" i="27"/>
  <c r="C439" i="27"/>
  <c r="E438" i="27"/>
  <c r="D438" i="27"/>
  <c r="C438" i="27"/>
  <c r="E437" i="27"/>
  <c r="D437" i="27"/>
  <c r="C437" i="27"/>
  <c r="E436" i="27"/>
  <c r="D436" i="27"/>
  <c r="C436" i="27"/>
  <c r="E435" i="27"/>
  <c r="D435" i="27"/>
  <c r="C435" i="27"/>
  <c r="E434" i="27"/>
  <c r="D434" i="27"/>
  <c r="C434" i="27"/>
  <c r="E433" i="27"/>
  <c r="D433" i="27"/>
  <c r="C433" i="27"/>
  <c r="E432" i="27"/>
  <c r="D432" i="27"/>
  <c r="C432" i="27"/>
  <c r="E409" i="27"/>
  <c r="D409" i="27"/>
  <c r="C409" i="27"/>
  <c r="E408" i="27"/>
  <c r="D408" i="27"/>
  <c r="C408" i="27"/>
  <c r="E407" i="27"/>
  <c r="D407" i="27"/>
  <c r="C407" i="27"/>
  <c r="E406" i="27"/>
  <c r="D406" i="27"/>
  <c r="C406" i="27"/>
  <c r="E405" i="27"/>
  <c r="D405" i="27"/>
  <c r="C405" i="27"/>
  <c r="E401" i="27"/>
  <c r="D401" i="27"/>
  <c r="C401" i="27"/>
  <c r="E400" i="27"/>
  <c r="D400" i="27"/>
  <c r="C400" i="27"/>
  <c r="E399" i="27"/>
  <c r="D399" i="27"/>
  <c r="C399" i="27"/>
  <c r="E398" i="27"/>
  <c r="D398" i="27"/>
  <c r="C398" i="27"/>
  <c r="E397" i="27"/>
  <c r="D397" i="27"/>
  <c r="C397" i="27"/>
  <c r="E396" i="27"/>
  <c r="D396" i="27"/>
  <c r="C396" i="27"/>
  <c r="E395" i="27"/>
  <c r="D395" i="27"/>
  <c r="C395" i="27"/>
  <c r="E394" i="27"/>
  <c r="D394" i="27"/>
  <c r="C394" i="27"/>
  <c r="E393" i="27"/>
  <c r="D393" i="27"/>
  <c r="C393" i="27"/>
  <c r="E392" i="27"/>
  <c r="D392" i="27"/>
  <c r="C392" i="27"/>
  <c r="E388" i="27"/>
  <c r="D388" i="27"/>
  <c r="C388" i="27"/>
  <c r="E387" i="27"/>
  <c r="D387" i="27"/>
  <c r="C387" i="27"/>
  <c r="E386" i="27"/>
  <c r="D386" i="27"/>
  <c r="C386" i="27"/>
  <c r="E385" i="27"/>
  <c r="D385" i="27"/>
  <c r="C385" i="27"/>
  <c r="E384" i="27"/>
  <c r="D384" i="27"/>
  <c r="C384" i="27"/>
  <c r="E383" i="27"/>
  <c r="D383" i="27"/>
  <c r="C383" i="27"/>
  <c r="E379" i="27"/>
  <c r="D379" i="27"/>
  <c r="C379" i="27"/>
  <c r="E378" i="27"/>
  <c r="D378" i="27"/>
  <c r="C378" i="27"/>
  <c r="E373" i="27"/>
  <c r="D373" i="27"/>
  <c r="C373" i="27"/>
  <c r="E369" i="27"/>
  <c r="D369" i="27"/>
  <c r="C369" i="27"/>
  <c r="E368" i="27"/>
  <c r="D368" i="27"/>
  <c r="C368" i="27"/>
  <c r="E367" i="27"/>
  <c r="D367" i="27"/>
  <c r="C367" i="27"/>
  <c r="E366" i="27"/>
  <c r="D366" i="27"/>
  <c r="C366" i="27"/>
  <c r="E365" i="27"/>
  <c r="D365" i="27"/>
  <c r="C365" i="27"/>
  <c r="E361" i="27"/>
  <c r="D361" i="27"/>
  <c r="C361" i="27"/>
  <c r="E360" i="27"/>
  <c r="D360" i="27"/>
  <c r="C360" i="27"/>
  <c r="E359" i="27"/>
  <c r="D359" i="27"/>
  <c r="C359" i="27"/>
  <c r="E358" i="27"/>
  <c r="D358" i="27"/>
  <c r="C358" i="27"/>
  <c r="E357" i="27"/>
  <c r="D357" i="27"/>
  <c r="C357" i="27"/>
  <c r="E353" i="27"/>
  <c r="D353" i="27"/>
  <c r="C353" i="27"/>
  <c r="E352" i="27"/>
  <c r="D352" i="27"/>
  <c r="C352" i="27"/>
  <c r="E351" i="27"/>
  <c r="D351" i="27"/>
  <c r="C351" i="27"/>
  <c r="E350" i="27"/>
  <c r="D350" i="27"/>
  <c r="C350" i="27"/>
  <c r="E349" i="27"/>
  <c r="D349" i="27"/>
  <c r="C349" i="27"/>
  <c r="E348" i="27"/>
  <c r="D348" i="27"/>
  <c r="C348" i="27"/>
  <c r="E344" i="27"/>
  <c r="D344" i="27"/>
  <c r="C344" i="27"/>
  <c r="E343" i="27"/>
  <c r="D343" i="27"/>
  <c r="C343" i="27"/>
  <c r="E342" i="27"/>
  <c r="D342" i="27"/>
  <c r="C342" i="27"/>
  <c r="E341" i="27"/>
  <c r="D341" i="27"/>
  <c r="C341" i="27"/>
  <c r="E340" i="27"/>
  <c r="D340" i="27"/>
  <c r="C340" i="27"/>
  <c r="E339" i="27"/>
  <c r="D339" i="27"/>
  <c r="C339" i="27"/>
  <c r="E338" i="27"/>
  <c r="D338" i="27"/>
  <c r="C338" i="27"/>
  <c r="E337" i="27"/>
  <c r="D337" i="27"/>
  <c r="C337" i="27"/>
  <c r="E336" i="27"/>
  <c r="D336" i="27"/>
  <c r="C336" i="27"/>
  <c r="E335" i="27"/>
  <c r="D335" i="27"/>
  <c r="C335" i="27"/>
  <c r="E334" i="27"/>
  <c r="D334" i="27"/>
  <c r="C334" i="27"/>
  <c r="E330" i="27"/>
  <c r="D330" i="27"/>
  <c r="C330" i="27"/>
  <c r="E329" i="27"/>
  <c r="D329" i="27"/>
  <c r="C329" i="27"/>
  <c r="E328" i="27"/>
  <c r="D328" i="27"/>
  <c r="C328" i="27"/>
  <c r="E327" i="27"/>
  <c r="D327" i="27"/>
  <c r="C327" i="27"/>
  <c r="E326" i="27"/>
  <c r="D326" i="27"/>
  <c r="C326" i="27"/>
  <c r="E322" i="27"/>
  <c r="D322" i="27"/>
  <c r="C322" i="27"/>
  <c r="E321" i="27"/>
  <c r="D321" i="27"/>
  <c r="C321" i="27"/>
  <c r="E320" i="27"/>
  <c r="D320" i="27"/>
  <c r="C320" i="27"/>
  <c r="E319" i="27"/>
  <c r="D319" i="27"/>
  <c r="C319" i="27"/>
  <c r="E315" i="27"/>
  <c r="D315" i="27"/>
  <c r="C315" i="27"/>
  <c r="E306" i="27"/>
  <c r="D306" i="27"/>
  <c r="C306" i="27"/>
  <c r="E302" i="27"/>
  <c r="D302" i="27"/>
  <c r="C302" i="27"/>
  <c r="E301" i="27"/>
  <c r="D301" i="27"/>
  <c r="C301" i="27"/>
  <c r="E300" i="27"/>
  <c r="D300" i="27"/>
  <c r="C300" i="27"/>
  <c r="E299" i="27"/>
  <c r="D299" i="27"/>
  <c r="C299" i="27"/>
  <c r="E298" i="27"/>
  <c r="D298" i="27"/>
  <c r="C298" i="27"/>
  <c r="E297" i="27"/>
  <c r="D297" i="27"/>
  <c r="C297" i="27"/>
  <c r="E296" i="27"/>
  <c r="D296" i="27"/>
  <c r="C296" i="27"/>
  <c r="E295" i="27"/>
  <c r="D295" i="27"/>
  <c r="C295" i="27"/>
  <c r="E294" i="27"/>
  <c r="D294" i="27"/>
  <c r="C294" i="27"/>
  <c r="E293" i="27"/>
  <c r="D293" i="27"/>
  <c r="C293" i="27"/>
  <c r="E292" i="27"/>
  <c r="D292" i="27"/>
  <c r="C292" i="27"/>
  <c r="E291" i="27"/>
  <c r="D291" i="27"/>
  <c r="C291" i="27"/>
  <c r="E287" i="27"/>
  <c r="D287" i="27"/>
  <c r="C287" i="27"/>
  <c r="E286" i="27"/>
  <c r="D286" i="27"/>
  <c r="C286" i="27"/>
  <c r="E285" i="27"/>
  <c r="D285" i="27"/>
  <c r="C285" i="27"/>
  <c r="E283" i="27"/>
  <c r="D283" i="27"/>
  <c r="C283" i="27"/>
  <c r="E279" i="27"/>
  <c r="D279" i="27"/>
  <c r="C279" i="27"/>
  <c r="E278" i="27"/>
  <c r="D278" i="27"/>
  <c r="C278" i="27"/>
  <c r="E275" i="27"/>
  <c r="D275" i="27"/>
  <c r="C275" i="27"/>
  <c r="E272" i="27"/>
  <c r="D272" i="27"/>
  <c r="C272" i="27"/>
  <c r="E268" i="27"/>
  <c r="D268" i="27"/>
  <c r="C268" i="27"/>
  <c r="E267" i="27"/>
  <c r="D267" i="27"/>
  <c r="C267" i="27"/>
  <c r="E266" i="27"/>
  <c r="D266" i="27"/>
  <c r="C266" i="27"/>
  <c r="E265" i="27"/>
  <c r="D265" i="27"/>
  <c r="C265" i="27"/>
  <c r="E264" i="27"/>
  <c r="D264" i="27"/>
  <c r="C264" i="27"/>
  <c r="E263" i="27"/>
  <c r="D263" i="27"/>
  <c r="C263" i="27"/>
  <c r="E262" i="27"/>
  <c r="D262" i="27"/>
  <c r="C262" i="27"/>
  <c r="E261" i="27"/>
  <c r="D261" i="27"/>
  <c r="C261" i="27"/>
  <c r="E258" i="27"/>
  <c r="D258" i="27"/>
  <c r="C258" i="27"/>
  <c r="E254" i="27"/>
  <c r="D254" i="27"/>
  <c r="C254" i="27"/>
  <c r="E253" i="27"/>
  <c r="D253" i="27"/>
  <c r="C253" i="27"/>
  <c r="E252" i="27"/>
  <c r="D252" i="27"/>
  <c r="C252" i="27"/>
  <c r="E251" i="27"/>
  <c r="D251" i="27"/>
  <c r="C251" i="27"/>
  <c r="E250" i="27"/>
  <c r="D250" i="27"/>
  <c r="C250" i="27"/>
  <c r="E249" i="27"/>
  <c r="D249" i="27"/>
  <c r="C249" i="27"/>
  <c r="E245" i="27"/>
  <c r="D245" i="27"/>
  <c r="C245" i="27"/>
  <c r="E244" i="27"/>
  <c r="D244" i="27"/>
  <c r="C244" i="27"/>
  <c r="E242" i="27"/>
  <c r="D242" i="27"/>
  <c r="C242" i="27"/>
  <c r="E241" i="27"/>
  <c r="D241" i="27"/>
  <c r="C241" i="27"/>
  <c r="E240" i="27"/>
  <c r="D240" i="27"/>
  <c r="C240" i="27"/>
  <c r="E239" i="27"/>
  <c r="D239" i="27"/>
  <c r="C239" i="27"/>
  <c r="E238" i="27"/>
  <c r="D238" i="27"/>
  <c r="C238" i="27"/>
  <c r="E234" i="27"/>
  <c r="D234" i="27"/>
  <c r="C234" i="27"/>
  <c r="E233" i="27"/>
  <c r="D233" i="27"/>
  <c r="C233" i="27"/>
  <c r="E231" i="27"/>
  <c r="D231" i="27"/>
  <c r="C231" i="27"/>
  <c r="E209" i="27"/>
  <c r="D209" i="27"/>
  <c r="C209" i="27"/>
  <c r="E208" i="27"/>
  <c r="D208" i="27"/>
  <c r="C208" i="27"/>
  <c r="E207" i="27"/>
  <c r="D207" i="27"/>
  <c r="C207" i="27"/>
  <c r="E206" i="27"/>
  <c r="D206" i="27"/>
  <c r="C206" i="27"/>
  <c r="E205" i="27"/>
  <c r="D205" i="27"/>
  <c r="C205" i="27"/>
  <c r="E204" i="27"/>
  <c r="D204" i="27"/>
  <c r="C204" i="27"/>
  <c r="E169" i="27"/>
  <c r="E200" i="27" s="1"/>
  <c r="D169" i="27"/>
  <c r="D200" i="27" s="1"/>
  <c r="C169" i="27"/>
  <c r="C200" i="27" s="1"/>
  <c r="E165" i="27"/>
  <c r="D165" i="27"/>
  <c r="C165" i="27"/>
  <c r="E164" i="27"/>
  <c r="D164" i="27"/>
  <c r="C164" i="27"/>
  <c r="E163" i="27"/>
  <c r="D163" i="27"/>
  <c r="C163" i="27"/>
  <c r="E162" i="27"/>
  <c r="D162" i="27"/>
  <c r="C162" i="27"/>
  <c r="E161" i="27"/>
  <c r="D161" i="27"/>
  <c r="C161" i="27"/>
  <c r="E159" i="27"/>
  <c r="D159" i="27"/>
  <c r="C159" i="27"/>
  <c r="E158" i="27"/>
  <c r="D158" i="27"/>
  <c r="C158" i="27"/>
  <c r="E150" i="27"/>
  <c r="D150" i="27"/>
  <c r="C150" i="27"/>
  <c r="E146" i="27"/>
  <c r="D146" i="27"/>
  <c r="C146" i="27"/>
  <c r="E145" i="27"/>
  <c r="D145" i="27"/>
  <c r="C145" i="27"/>
  <c r="E144" i="27"/>
  <c r="D144" i="27"/>
  <c r="C144" i="27"/>
  <c r="E143" i="27"/>
  <c r="D143" i="27"/>
  <c r="C143" i="27"/>
  <c r="E142" i="27"/>
  <c r="D142" i="27"/>
  <c r="C142" i="27"/>
  <c r="E141" i="27"/>
  <c r="D141" i="27"/>
  <c r="C141" i="27"/>
  <c r="E140" i="27"/>
  <c r="D140" i="27"/>
  <c r="C140" i="27"/>
  <c r="E139" i="27"/>
  <c r="D139" i="27"/>
  <c r="C139" i="27"/>
  <c r="E136" i="27"/>
  <c r="D136" i="27"/>
  <c r="C136" i="27"/>
  <c r="E135" i="27"/>
  <c r="D135" i="27"/>
  <c r="C135" i="27"/>
  <c r="E134" i="27"/>
  <c r="D134" i="27"/>
  <c r="C134" i="27"/>
  <c r="E133" i="27"/>
  <c r="D133" i="27"/>
  <c r="C133" i="27"/>
  <c r="E132" i="27"/>
  <c r="D132" i="27"/>
  <c r="C132" i="27"/>
  <c r="E128" i="27"/>
  <c r="D128" i="27"/>
  <c r="C128" i="27"/>
  <c r="E127" i="27"/>
  <c r="D127" i="27"/>
  <c r="C127" i="27"/>
  <c r="E126" i="27"/>
  <c r="D126" i="27"/>
  <c r="C126" i="27"/>
  <c r="E125" i="27"/>
  <c r="D125" i="27"/>
  <c r="C125" i="27"/>
  <c r="E124" i="27"/>
  <c r="D124" i="27"/>
  <c r="C124" i="27"/>
  <c r="E123" i="27"/>
  <c r="D123" i="27"/>
  <c r="C123" i="27"/>
  <c r="E121" i="27"/>
  <c r="D121" i="27"/>
  <c r="C121" i="27"/>
  <c r="E117" i="27"/>
  <c r="D117" i="27"/>
  <c r="C117" i="27"/>
  <c r="E116" i="27"/>
  <c r="D116" i="27"/>
  <c r="C116" i="27"/>
  <c r="E115" i="27"/>
  <c r="D115" i="27"/>
  <c r="C115" i="27"/>
  <c r="E114" i="27"/>
  <c r="D114" i="27"/>
  <c r="C114" i="27"/>
  <c r="E113" i="27"/>
  <c r="D113" i="27"/>
  <c r="C113" i="27"/>
  <c r="E112" i="27"/>
  <c r="D112" i="27"/>
  <c r="C112" i="27"/>
  <c r="E111" i="27"/>
  <c r="D111" i="27"/>
  <c r="C111" i="27"/>
  <c r="E110" i="27"/>
  <c r="D110" i="27"/>
  <c r="C110" i="27"/>
  <c r="E109" i="27"/>
  <c r="D109" i="27"/>
  <c r="C109" i="27"/>
  <c r="E108" i="27"/>
  <c r="D108" i="27"/>
  <c r="C108" i="27"/>
  <c r="E107" i="27"/>
  <c r="D107" i="27"/>
  <c r="C107" i="27"/>
  <c r="E103" i="27"/>
  <c r="D103" i="27"/>
  <c r="C103" i="27"/>
  <c r="E102" i="27"/>
  <c r="D102" i="27"/>
  <c r="C102" i="27"/>
  <c r="E101" i="27"/>
  <c r="D101" i="27"/>
  <c r="C101" i="27"/>
  <c r="E100" i="27"/>
  <c r="D100" i="27"/>
  <c r="C100" i="27"/>
  <c r="E99" i="27"/>
  <c r="D99" i="27"/>
  <c r="C99" i="27"/>
  <c r="E98" i="27"/>
  <c r="D98" i="27"/>
  <c r="C98" i="27"/>
  <c r="E95" i="27"/>
  <c r="D95" i="27"/>
  <c r="C95" i="27"/>
  <c r="E93" i="27"/>
  <c r="D93" i="27"/>
  <c r="C93" i="27"/>
  <c r="E92" i="27"/>
  <c r="D92" i="27"/>
  <c r="C92" i="27"/>
  <c r="E91" i="27"/>
  <c r="D91" i="27"/>
  <c r="C91" i="27"/>
  <c r="E87" i="27"/>
  <c r="E88" i="27" s="1"/>
  <c r="D87" i="27"/>
  <c r="D88" i="27" s="1"/>
  <c r="C87" i="27"/>
  <c r="C88" i="27" s="1"/>
  <c r="E80" i="27"/>
  <c r="D80" i="27"/>
  <c r="C80" i="27"/>
  <c r="E79" i="27"/>
  <c r="D79" i="27"/>
  <c r="C79" i="27"/>
  <c r="E78" i="27"/>
  <c r="D78" i="27"/>
  <c r="C78" i="27"/>
  <c r="E77" i="27"/>
  <c r="D77" i="27"/>
  <c r="C77" i="27"/>
  <c r="E76" i="27"/>
  <c r="D76" i="27"/>
  <c r="C76" i="27"/>
  <c r="E75" i="27"/>
  <c r="D75" i="27"/>
  <c r="C75" i="27"/>
  <c r="E74" i="27"/>
  <c r="D74" i="27"/>
  <c r="C74" i="27"/>
  <c r="C69" i="27"/>
  <c r="D69" i="27"/>
  <c r="E69" i="27"/>
  <c r="C70" i="27"/>
  <c r="D70" i="27"/>
  <c r="E70" i="27"/>
  <c r="E470" i="28"/>
  <c r="D470" i="28"/>
  <c r="C470" i="28"/>
  <c r="E469" i="28"/>
  <c r="D469" i="28"/>
  <c r="C469" i="28"/>
  <c r="E468" i="28"/>
  <c r="D468" i="28"/>
  <c r="C468" i="28"/>
  <c r="E467" i="28"/>
  <c r="D467" i="28"/>
  <c r="C467" i="28"/>
  <c r="E466" i="28"/>
  <c r="D466" i="28"/>
  <c r="C466" i="28"/>
  <c r="E461" i="28"/>
  <c r="D461" i="28"/>
  <c r="C461" i="28"/>
  <c r="E460" i="28"/>
  <c r="D460" i="28"/>
  <c r="C460" i="28"/>
  <c r="E459" i="28"/>
  <c r="D459" i="28"/>
  <c r="C459" i="28"/>
  <c r="E458" i="28"/>
  <c r="D458" i="28"/>
  <c r="C458" i="28"/>
  <c r="E457" i="28"/>
  <c r="D457" i="28"/>
  <c r="C457" i="28"/>
  <c r="E451" i="28"/>
  <c r="D451" i="28"/>
  <c r="C451" i="28"/>
  <c r="E450" i="28"/>
  <c r="D450" i="28"/>
  <c r="C450" i="28"/>
  <c r="E449" i="28"/>
  <c r="D449" i="28"/>
  <c r="C449" i="28"/>
  <c r="E448" i="28"/>
  <c r="D448" i="28"/>
  <c r="C448" i="28"/>
  <c r="E447" i="28"/>
  <c r="D447" i="28"/>
  <c r="C447" i="28"/>
  <c r="E446" i="28"/>
  <c r="D446" i="28"/>
  <c r="C446" i="28"/>
  <c r="E445" i="28"/>
  <c r="D445" i="28"/>
  <c r="C445" i="28"/>
  <c r="E444" i="28"/>
  <c r="D444" i="28"/>
  <c r="C444" i="28"/>
  <c r="E443" i="28"/>
  <c r="D443" i="28"/>
  <c r="C443" i="28"/>
  <c r="E442" i="28"/>
  <c r="D442" i="28"/>
  <c r="C442" i="28"/>
  <c r="E441" i="28"/>
  <c r="D441" i="28"/>
  <c r="C441" i="28"/>
  <c r="E440" i="28"/>
  <c r="D440" i="28"/>
  <c r="C440" i="28"/>
  <c r="E439" i="28"/>
  <c r="D439" i="28"/>
  <c r="C439" i="28"/>
  <c r="E438" i="28"/>
  <c r="D438" i="28"/>
  <c r="C438" i="28"/>
  <c r="E437" i="28"/>
  <c r="D437" i="28"/>
  <c r="C437" i="28"/>
  <c r="E436" i="28"/>
  <c r="D436" i="28"/>
  <c r="C436" i="28"/>
  <c r="E435" i="28"/>
  <c r="D435" i="28"/>
  <c r="C435" i="28"/>
  <c r="E434" i="28"/>
  <c r="D434" i="28"/>
  <c r="C434" i="28"/>
  <c r="E433" i="28"/>
  <c r="D433" i="28"/>
  <c r="C433" i="28"/>
  <c r="E432" i="28"/>
  <c r="D432" i="28"/>
  <c r="C432" i="28"/>
  <c r="E409" i="28"/>
  <c r="D409" i="28"/>
  <c r="C409" i="28"/>
  <c r="E408" i="28"/>
  <c r="D408" i="28"/>
  <c r="C408" i="28"/>
  <c r="E407" i="28"/>
  <c r="D407" i="28"/>
  <c r="C407" i="28"/>
  <c r="E406" i="28"/>
  <c r="D406" i="28"/>
  <c r="C406" i="28"/>
  <c r="E405" i="28"/>
  <c r="D405" i="28"/>
  <c r="C405" i="28"/>
  <c r="C393" i="28"/>
  <c r="D393" i="28"/>
  <c r="E393" i="28"/>
  <c r="C394" i="28"/>
  <c r="D394" i="28"/>
  <c r="E394" i="28"/>
  <c r="C395" i="28"/>
  <c r="D395" i="28"/>
  <c r="E395" i="28"/>
  <c r="C396" i="28"/>
  <c r="D396" i="28"/>
  <c r="E396" i="28"/>
  <c r="C397" i="28"/>
  <c r="D397" i="28"/>
  <c r="E397" i="28"/>
  <c r="C398" i="28"/>
  <c r="D398" i="28"/>
  <c r="E398" i="28"/>
  <c r="C399" i="28"/>
  <c r="D399" i="28"/>
  <c r="E399" i="28"/>
  <c r="C400" i="28"/>
  <c r="D400" i="28"/>
  <c r="E400" i="28"/>
  <c r="C401" i="28"/>
  <c r="D401" i="28"/>
  <c r="E401" i="28"/>
  <c r="E392" i="28"/>
  <c r="D392" i="28"/>
  <c r="C392" i="28"/>
  <c r="C384" i="28"/>
  <c r="D384" i="28"/>
  <c r="E384" i="28"/>
  <c r="C385" i="28"/>
  <c r="D385" i="28"/>
  <c r="E385" i="28"/>
  <c r="C386" i="28"/>
  <c r="D386" i="28"/>
  <c r="E386" i="28"/>
  <c r="C387" i="28"/>
  <c r="D387" i="28"/>
  <c r="E387" i="28"/>
  <c r="C388" i="28"/>
  <c r="D388" i="28"/>
  <c r="E388" i="28"/>
  <c r="E383" i="28"/>
  <c r="D383" i="28"/>
  <c r="C383" i="28"/>
  <c r="C378" i="28"/>
  <c r="D378" i="28"/>
  <c r="E378" i="28"/>
  <c r="C379" i="28"/>
  <c r="D379" i="28"/>
  <c r="E379" i="28"/>
  <c r="E373" i="28"/>
  <c r="D373" i="28"/>
  <c r="C373" i="28"/>
  <c r="C366" i="28"/>
  <c r="D366" i="28"/>
  <c r="E366" i="28"/>
  <c r="C367" i="28"/>
  <c r="D367" i="28"/>
  <c r="E367" i="28"/>
  <c r="C368" i="28"/>
  <c r="D368" i="28"/>
  <c r="E368" i="28"/>
  <c r="C369" i="28"/>
  <c r="D369" i="28"/>
  <c r="E369" i="28"/>
  <c r="E365" i="28"/>
  <c r="D365" i="28"/>
  <c r="C365" i="28"/>
  <c r="C358" i="28"/>
  <c r="D358" i="28"/>
  <c r="E358" i="28"/>
  <c r="C359" i="28"/>
  <c r="D359" i="28"/>
  <c r="E359" i="28"/>
  <c r="C360" i="28"/>
  <c r="D360" i="28"/>
  <c r="E360" i="28"/>
  <c r="C361" i="28"/>
  <c r="D361" i="28"/>
  <c r="E361" i="28"/>
  <c r="E357" i="28"/>
  <c r="D357" i="28"/>
  <c r="C357" i="28"/>
  <c r="C349" i="28"/>
  <c r="D349" i="28"/>
  <c r="E349" i="28"/>
  <c r="C350" i="28"/>
  <c r="D350" i="28"/>
  <c r="E350" i="28"/>
  <c r="C351" i="28"/>
  <c r="D351" i="28"/>
  <c r="E351" i="28"/>
  <c r="C352" i="28"/>
  <c r="D352" i="28"/>
  <c r="E352" i="28"/>
  <c r="C353" i="28"/>
  <c r="D353" i="28"/>
  <c r="E353" i="28"/>
  <c r="E348" i="28"/>
  <c r="D348" i="28"/>
  <c r="C348" i="28"/>
  <c r="C335" i="28"/>
  <c r="D335" i="28"/>
  <c r="E335" i="28"/>
  <c r="C336" i="28"/>
  <c r="D336" i="28"/>
  <c r="E336" i="28"/>
  <c r="C337" i="28"/>
  <c r="D337" i="28"/>
  <c r="E337" i="28"/>
  <c r="C338" i="28"/>
  <c r="D338" i="28"/>
  <c r="E338" i="28"/>
  <c r="C339" i="28"/>
  <c r="D339" i="28"/>
  <c r="E339" i="28"/>
  <c r="C340" i="28"/>
  <c r="D340" i="28"/>
  <c r="E340" i="28"/>
  <c r="C341" i="28"/>
  <c r="D341" i="28"/>
  <c r="E341" i="28"/>
  <c r="C342" i="28"/>
  <c r="D342" i="28"/>
  <c r="E342" i="28"/>
  <c r="C343" i="28"/>
  <c r="D343" i="28"/>
  <c r="E343" i="28"/>
  <c r="C344" i="28"/>
  <c r="D344" i="28"/>
  <c r="E344" i="28"/>
  <c r="E334" i="28"/>
  <c r="D334" i="28"/>
  <c r="C334" i="28"/>
  <c r="C327" i="28"/>
  <c r="D327" i="28"/>
  <c r="E327" i="28"/>
  <c r="C328" i="28"/>
  <c r="D328" i="28"/>
  <c r="E328" i="28"/>
  <c r="C329" i="28"/>
  <c r="D329" i="28"/>
  <c r="E329" i="28"/>
  <c r="C330" i="28"/>
  <c r="D330" i="28"/>
  <c r="E330" i="28"/>
  <c r="E326" i="28"/>
  <c r="D326" i="28"/>
  <c r="C326" i="28"/>
  <c r="C320" i="28"/>
  <c r="D320" i="28"/>
  <c r="E320" i="28"/>
  <c r="C321" i="28"/>
  <c r="D321" i="28"/>
  <c r="E321" i="28"/>
  <c r="C322" i="28"/>
  <c r="D322" i="28"/>
  <c r="E322" i="28"/>
  <c r="E319" i="28"/>
  <c r="D319" i="28"/>
  <c r="C319" i="28"/>
  <c r="C315" i="28"/>
  <c r="D315" i="28"/>
  <c r="E315" i="28"/>
  <c r="E306" i="28"/>
  <c r="D306" i="28"/>
  <c r="C306" i="28"/>
  <c r="C292" i="28"/>
  <c r="D292" i="28"/>
  <c r="E292" i="28"/>
  <c r="C293" i="28"/>
  <c r="D293" i="28"/>
  <c r="E293" i="28"/>
  <c r="C294" i="28"/>
  <c r="D294" i="28"/>
  <c r="E294" i="28"/>
  <c r="C295" i="28"/>
  <c r="D295" i="28"/>
  <c r="E295" i="28"/>
  <c r="C296" i="28"/>
  <c r="D296" i="28"/>
  <c r="E296" i="28"/>
  <c r="C297" i="28"/>
  <c r="D297" i="28"/>
  <c r="E297" i="28"/>
  <c r="C298" i="28"/>
  <c r="D298" i="28"/>
  <c r="E298" i="28"/>
  <c r="C299" i="28"/>
  <c r="D299" i="28"/>
  <c r="E299" i="28"/>
  <c r="C300" i="28"/>
  <c r="D300" i="28"/>
  <c r="E300" i="28"/>
  <c r="C301" i="28"/>
  <c r="D301" i="28"/>
  <c r="E301" i="28"/>
  <c r="C302" i="28"/>
  <c r="D302" i="28"/>
  <c r="E302" i="28"/>
  <c r="E291" i="28"/>
  <c r="D291" i="28"/>
  <c r="C291" i="28"/>
  <c r="C285" i="28"/>
  <c r="D285" i="28"/>
  <c r="E285" i="28"/>
  <c r="C286" i="28"/>
  <c r="D286" i="28"/>
  <c r="E286" i="28"/>
  <c r="C287" i="28"/>
  <c r="D287" i="28"/>
  <c r="E287" i="28"/>
  <c r="E283" i="28"/>
  <c r="D283" i="28"/>
  <c r="C283" i="28"/>
  <c r="C278" i="28"/>
  <c r="D278" i="28"/>
  <c r="E278" i="28"/>
  <c r="C279" i="28"/>
  <c r="D279" i="28"/>
  <c r="E279" i="28"/>
  <c r="E272" i="28"/>
  <c r="D272" i="28"/>
  <c r="C272" i="28"/>
  <c r="C261" i="28"/>
  <c r="D261" i="28"/>
  <c r="E261" i="28"/>
  <c r="C262" i="28"/>
  <c r="D262" i="28"/>
  <c r="E262" i="28"/>
  <c r="C263" i="28"/>
  <c r="D263" i="28"/>
  <c r="E263" i="28"/>
  <c r="C264" i="28"/>
  <c r="D264" i="28"/>
  <c r="E264" i="28"/>
  <c r="C265" i="28"/>
  <c r="D265" i="28"/>
  <c r="E265" i="28"/>
  <c r="C266" i="28"/>
  <c r="D266" i="28"/>
  <c r="E266" i="28"/>
  <c r="C267" i="28"/>
  <c r="D267" i="28"/>
  <c r="E267" i="28"/>
  <c r="C268" i="28"/>
  <c r="D268" i="28"/>
  <c r="E268" i="28"/>
  <c r="E258" i="28"/>
  <c r="D258" i="28"/>
  <c r="C258" i="28"/>
  <c r="C250" i="28"/>
  <c r="D250" i="28"/>
  <c r="E250" i="28"/>
  <c r="C251" i="28"/>
  <c r="D251" i="28"/>
  <c r="E251" i="28"/>
  <c r="C252" i="28"/>
  <c r="D252" i="28"/>
  <c r="E252" i="28"/>
  <c r="C253" i="28"/>
  <c r="D253" i="28"/>
  <c r="E253" i="28"/>
  <c r="C254" i="28"/>
  <c r="D254" i="28"/>
  <c r="E254" i="28"/>
  <c r="E249" i="28"/>
  <c r="D249" i="28"/>
  <c r="C249" i="28"/>
  <c r="C239" i="28"/>
  <c r="D239" i="28"/>
  <c r="E239" i="28"/>
  <c r="C240" i="28"/>
  <c r="D240" i="28"/>
  <c r="E240" i="28"/>
  <c r="C241" i="28"/>
  <c r="D241" i="28"/>
  <c r="E241" i="28"/>
  <c r="C242" i="28"/>
  <c r="D242" i="28"/>
  <c r="E242" i="28"/>
  <c r="C244" i="28"/>
  <c r="D244" i="28"/>
  <c r="E244" i="28"/>
  <c r="C245" i="28"/>
  <c r="D245" i="28"/>
  <c r="E245" i="28"/>
  <c r="E238" i="28"/>
  <c r="D238" i="28"/>
  <c r="C238" i="28"/>
  <c r="C233" i="28"/>
  <c r="D233" i="28"/>
  <c r="E233" i="28"/>
  <c r="C234" i="28"/>
  <c r="D234" i="28"/>
  <c r="E234" i="28"/>
  <c r="E231" i="28"/>
  <c r="D231" i="28"/>
  <c r="C231" i="28"/>
  <c r="C205" i="28"/>
  <c r="D205" i="28"/>
  <c r="E205" i="28"/>
  <c r="C206" i="28"/>
  <c r="D206" i="28"/>
  <c r="E206" i="28"/>
  <c r="C207" i="28"/>
  <c r="D207" i="28"/>
  <c r="E207" i="28"/>
  <c r="C208" i="28"/>
  <c r="D208" i="28"/>
  <c r="E208" i="28"/>
  <c r="C209" i="28"/>
  <c r="D209" i="28"/>
  <c r="E209" i="28"/>
  <c r="E169" i="28"/>
  <c r="E200" i="28" s="1"/>
  <c r="D169" i="28"/>
  <c r="D200" i="28" s="1"/>
  <c r="C169" i="28"/>
  <c r="C200" i="28" s="1"/>
  <c r="C158" i="28"/>
  <c r="D158" i="28"/>
  <c r="E158" i="28"/>
  <c r="C159" i="28"/>
  <c r="D159" i="28"/>
  <c r="E159" i="28"/>
  <c r="C161" i="28"/>
  <c r="D161" i="28"/>
  <c r="E161" i="28"/>
  <c r="C162" i="28"/>
  <c r="D162" i="28"/>
  <c r="E162" i="28"/>
  <c r="C163" i="28"/>
  <c r="D163" i="28"/>
  <c r="E163" i="28"/>
  <c r="C164" i="28"/>
  <c r="D164" i="28"/>
  <c r="E164" i="28"/>
  <c r="C165" i="28"/>
  <c r="D165" i="28"/>
  <c r="E165" i="28"/>
  <c r="E150" i="28"/>
  <c r="D150" i="28"/>
  <c r="C150" i="28"/>
  <c r="C133" i="28"/>
  <c r="D133" i="28"/>
  <c r="E133" i="28"/>
  <c r="C134" i="28"/>
  <c r="D134" i="28"/>
  <c r="E134" i="28"/>
  <c r="C135" i="28"/>
  <c r="D135" i="28"/>
  <c r="E135" i="28"/>
  <c r="C136" i="28"/>
  <c r="D136" i="28"/>
  <c r="E136" i="28"/>
  <c r="C139" i="28"/>
  <c r="D139" i="28"/>
  <c r="E139" i="28"/>
  <c r="C140" i="28"/>
  <c r="D140" i="28"/>
  <c r="E140" i="28"/>
  <c r="C141" i="28"/>
  <c r="D141" i="28"/>
  <c r="E141" i="28"/>
  <c r="C142" i="28"/>
  <c r="D142" i="28"/>
  <c r="E142" i="28"/>
  <c r="C143" i="28"/>
  <c r="D143" i="28"/>
  <c r="E143" i="28"/>
  <c r="C144" i="28"/>
  <c r="D144" i="28"/>
  <c r="E144" i="28"/>
  <c r="C145" i="28"/>
  <c r="D145" i="28"/>
  <c r="E145" i="28"/>
  <c r="C146" i="28"/>
  <c r="D146" i="28"/>
  <c r="E146" i="28"/>
  <c r="E132" i="28"/>
  <c r="D132" i="28"/>
  <c r="C132" i="28"/>
  <c r="C123" i="28"/>
  <c r="D123" i="28"/>
  <c r="E123" i="28"/>
  <c r="C124" i="28"/>
  <c r="D124" i="28"/>
  <c r="E124" i="28"/>
  <c r="C125" i="28"/>
  <c r="D125" i="28"/>
  <c r="E125" i="28"/>
  <c r="C126" i="28"/>
  <c r="D126" i="28"/>
  <c r="E126" i="28"/>
  <c r="C127" i="28"/>
  <c r="D127" i="28"/>
  <c r="E127" i="28"/>
  <c r="C128" i="28"/>
  <c r="D128" i="28"/>
  <c r="E128" i="28"/>
  <c r="E121" i="28"/>
  <c r="D121" i="28"/>
  <c r="C121" i="28"/>
  <c r="C108" i="28"/>
  <c r="D108" i="28"/>
  <c r="E108" i="28"/>
  <c r="C109" i="28"/>
  <c r="D109" i="28"/>
  <c r="E109" i="28"/>
  <c r="C110" i="28"/>
  <c r="D110" i="28"/>
  <c r="E110" i="28"/>
  <c r="C111" i="28"/>
  <c r="D111" i="28"/>
  <c r="E111" i="28"/>
  <c r="C112" i="28"/>
  <c r="D112" i="28"/>
  <c r="E112" i="28"/>
  <c r="C113" i="28"/>
  <c r="D113" i="28"/>
  <c r="E113" i="28"/>
  <c r="C114" i="28"/>
  <c r="D114" i="28"/>
  <c r="E114" i="28"/>
  <c r="C115" i="28"/>
  <c r="D115" i="28"/>
  <c r="E115" i="28"/>
  <c r="C116" i="28"/>
  <c r="D116" i="28"/>
  <c r="E116" i="28"/>
  <c r="C117" i="28"/>
  <c r="D117" i="28"/>
  <c r="E117" i="28"/>
  <c r="E107" i="28"/>
  <c r="D107" i="28"/>
  <c r="C107" i="28"/>
  <c r="C92" i="28"/>
  <c r="D92" i="28"/>
  <c r="E92" i="28"/>
  <c r="C93" i="28"/>
  <c r="D93" i="28"/>
  <c r="E93" i="28"/>
  <c r="C95" i="28"/>
  <c r="D95" i="28"/>
  <c r="E95" i="28"/>
  <c r="C98" i="28"/>
  <c r="D98" i="28"/>
  <c r="E98" i="28"/>
  <c r="C99" i="28"/>
  <c r="D99" i="28"/>
  <c r="E99" i="28"/>
  <c r="C100" i="28"/>
  <c r="D100" i="28"/>
  <c r="E100" i="28"/>
  <c r="C101" i="28"/>
  <c r="D101" i="28"/>
  <c r="E101" i="28"/>
  <c r="C102" i="28"/>
  <c r="D102" i="28"/>
  <c r="E102" i="28"/>
  <c r="C103" i="28"/>
  <c r="D103" i="28"/>
  <c r="E103" i="28"/>
  <c r="E91" i="28"/>
  <c r="D91" i="28"/>
  <c r="C91" i="28"/>
  <c r="E87" i="28"/>
  <c r="E88" i="28" s="1"/>
  <c r="D87" i="28"/>
  <c r="D88" i="28" s="1"/>
  <c r="C87" i="28"/>
  <c r="C88" i="28" s="1"/>
  <c r="C75" i="28"/>
  <c r="D75" i="28"/>
  <c r="E75" i="28"/>
  <c r="C76" i="28"/>
  <c r="D76" i="28"/>
  <c r="E76" i="28"/>
  <c r="C77" i="28"/>
  <c r="D77" i="28"/>
  <c r="E77" i="28"/>
  <c r="C78" i="28"/>
  <c r="D78" i="28"/>
  <c r="E78" i="28"/>
  <c r="C79" i="28"/>
  <c r="D79" i="28"/>
  <c r="E79" i="28"/>
  <c r="C80" i="28"/>
  <c r="D80" i="28"/>
  <c r="E80" i="28"/>
  <c r="E74" i="28"/>
  <c r="D74" i="28"/>
  <c r="C74" i="28"/>
  <c r="C11" i="28"/>
  <c r="D11" i="28"/>
  <c r="E11" i="28"/>
  <c r="C12" i="28"/>
  <c r="D12" i="28"/>
  <c r="E12" i="28"/>
  <c r="C13" i="28"/>
  <c r="D13" i="28"/>
  <c r="E13" i="28"/>
  <c r="C14" i="28"/>
  <c r="D14" i="28"/>
  <c r="E14" i="28"/>
  <c r="C16" i="28"/>
  <c r="D16" i="28"/>
  <c r="E16" i="28"/>
  <c r="C17" i="28"/>
  <c r="D17" i="28"/>
  <c r="E17" i="28"/>
  <c r="C18" i="28"/>
  <c r="D18" i="28"/>
  <c r="E18" i="28"/>
  <c r="C19" i="28"/>
  <c r="D19" i="28"/>
  <c r="E19" i="28"/>
  <c r="C20" i="28"/>
  <c r="D20" i="28"/>
  <c r="E20" i="28"/>
  <c r="C21" i="28"/>
  <c r="D21" i="28"/>
  <c r="E21" i="28"/>
  <c r="C22" i="28"/>
  <c r="D22" i="28"/>
  <c r="E22" i="28"/>
  <c r="C23" i="28"/>
  <c r="D23" i="28"/>
  <c r="E23" i="28"/>
  <c r="C24" i="28"/>
  <c r="D24" i="28"/>
  <c r="E24" i="28"/>
  <c r="C25" i="28"/>
  <c r="D25" i="28"/>
  <c r="E25" i="28"/>
  <c r="C26" i="28"/>
  <c r="D26" i="28"/>
  <c r="E26" i="28"/>
  <c r="C27" i="28"/>
  <c r="D27" i="28"/>
  <c r="E27" i="28"/>
  <c r="C28" i="28"/>
  <c r="D28" i="28"/>
  <c r="E28" i="28"/>
  <c r="C29" i="28"/>
  <c r="D29" i="28"/>
  <c r="E29" i="28"/>
  <c r="C30" i="28"/>
  <c r="D30" i="28"/>
  <c r="E30" i="28"/>
  <c r="C31" i="28"/>
  <c r="D31" i="28"/>
  <c r="E31" i="28"/>
  <c r="C32" i="28"/>
  <c r="D32" i="28"/>
  <c r="E32" i="28"/>
  <c r="C33" i="28"/>
  <c r="D33" i="28"/>
  <c r="E33" i="28"/>
  <c r="C34" i="28"/>
  <c r="D34" i="28"/>
  <c r="E34" i="28"/>
  <c r="C35" i="28"/>
  <c r="D35" i="28"/>
  <c r="E35" i="28"/>
  <c r="C36" i="28"/>
  <c r="D36" i="28"/>
  <c r="E36" i="28"/>
  <c r="C37" i="28"/>
  <c r="D37" i="28"/>
  <c r="E37" i="28"/>
  <c r="C38" i="28"/>
  <c r="D38" i="28"/>
  <c r="E38" i="28"/>
  <c r="C39" i="28"/>
  <c r="D39" i="28"/>
  <c r="E39" i="28"/>
  <c r="C40" i="28"/>
  <c r="D40" i="28"/>
  <c r="E40" i="28"/>
  <c r="C41" i="28"/>
  <c r="D41" i="28"/>
  <c r="E41" i="28"/>
  <c r="C42" i="28"/>
  <c r="D42" i="28"/>
  <c r="E42" i="28"/>
  <c r="C43" i="28"/>
  <c r="D43" i="28"/>
  <c r="E43" i="28"/>
  <c r="C44" i="28"/>
  <c r="D44" i="28"/>
  <c r="E44" i="28"/>
  <c r="C45" i="28"/>
  <c r="D45" i="28"/>
  <c r="E45" i="28"/>
  <c r="C46" i="28"/>
  <c r="D46" i="28"/>
  <c r="E46" i="28"/>
  <c r="C47" i="28"/>
  <c r="D47" i="28"/>
  <c r="E47" i="28"/>
  <c r="C48" i="28"/>
  <c r="D48" i="28"/>
  <c r="E48" i="28"/>
  <c r="C49" i="28"/>
  <c r="D49" i="28"/>
  <c r="E49" i="28"/>
  <c r="C50" i="28"/>
  <c r="D50" i="28"/>
  <c r="E50" i="28"/>
  <c r="C51" i="28"/>
  <c r="D51" i="28"/>
  <c r="E51" i="28"/>
  <c r="C52" i="28"/>
  <c r="D52" i="28"/>
  <c r="E52" i="28"/>
  <c r="C53" i="28"/>
  <c r="D53" i="28"/>
  <c r="E53" i="28"/>
  <c r="C54" i="28"/>
  <c r="D54" i="28"/>
  <c r="E54" i="28"/>
  <c r="C55" i="28"/>
  <c r="D55" i="28"/>
  <c r="E55" i="28"/>
  <c r="C56" i="28"/>
  <c r="D56" i="28"/>
  <c r="E56" i="28"/>
  <c r="C57" i="28"/>
  <c r="D57" i="28"/>
  <c r="E57" i="28"/>
  <c r="C58" i="28"/>
  <c r="D58" i="28"/>
  <c r="E58" i="28"/>
  <c r="C59" i="28"/>
  <c r="D59" i="28"/>
  <c r="E59" i="28"/>
  <c r="C60" i="28"/>
  <c r="D60" i="28"/>
  <c r="E60" i="28"/>
  <c r="C61" i="28"/>
  <c r="D61" i="28"/>
  <c r="E61" i="28"/>
  <c r="C62" i="28"/>
  <c r="D62" i="28"/>
  <c r="E62" i="28"/>
  <c r="C63" i="28"/>
  <c r="D63" i="28"/>
  <c r="E63" i="28"/>
  <c r="C64" i="28"/>
  <c r="D64" i="28"/>
  <c r="E64" i="28"/>
  <c r="C65" i="28"/>
  <c r="D65" i="28"/>
  <c r="E65" i="28"/>
  <c r="C66" i="28"/>
  <c r="D66" i="28"/>
  <c r="E66" i="28"/>
  <c r="C67" i="28"/>
  <c r="D67" i="28"/>
  <c r="E67" i="28"/>
  <c r="C68" i="28"/>
  <c r="D68" i="28"/>
  <c r="E68" i="28"/>
  <c r="C69" i="28"/>
  <c r="D69" i="28"/>
  <c r="E69" i="28"/>
  <c r="C70" i="28"/>
  <c r="D70" i="28"/>
  <c r="E70" i="28"/>
  <c r="E10" i="28"/>
  <c r="D10" i="28"/>
  <c r="C10" i="28"/>
  <c r="C458" i="30"/>
  <c r="D458" i="30"/>
  <c r="E458" i="30"/>
  <c r="C459" i="30"/>
  <c r="D459" i="30"/>
  <c r="E459" i="30"/>
  <c r="C460" i="30"/>
  <c r="D460" i="30"/>
  <c r="E460" i="30"/>
  <c r="C461" i="30"/>
  <c r="D461" i="30"/>
  <c r="E461" i="30"/>
  <c r="C466" i="30"/>
  <c r="D466" i="30"/>
  <c r="E466" i="30"/>
  <c r="C467" i="30"/>
  <c r="D467" i="30"/>
  <c r="E467" i="30"/>
  <c r="C468" i="30"/>
  <c r="D468" i="30"/>
  <c r="E468" i="30"/>
  <c r="C469" i="30"/>
  <c r="D469" i="30"/>
  <c r="E469" i="30"/>
  <c r="C470" i="30"/>
  <c r="D470" i="30"/>
  <c r="E470" i="30"/>
  <c r="E457" i="30"/>
  <c r="D457" i="30"/>
  <c r="C457" i="30"/>
  <c r="C433" i="30"/>
  <c r="D433" i="30"/>
  <c r="E433" i="30"/>
  <c r="C434" i="30"/>
  <c r="D434" i="30"/>
  <c r="E434" i="30"/>
  <c r="C435" i="30"/>
  <c r="D435" i="30"/>
  <c r="E435" i="30"/>
  <c r="C436" i="30"/>
  <c r="D436" i="30"/>
  <c r="E436" i="30"/>
  <c r="C437" i="30"/>
  <c r="D437" i="30"/>
  <c r="E437" i="30"/>
  <c r="C438" i="30"/>
  <c r="D438" i="30"/>
  <c r="E438" i="30"/>
  <c r="C439" i="30"/>
  <c r="D439" i="30"/>
  <c r="E439" i="30"/>
  <c r="C440" i="30"/>
  <c r="D440" i="30"/>
  <c r="E440" i="30"/>
  <c r="C441" i="30"/>
  <c r="D441" i="30"/>
  <c r="E441" i="30"/>
  <c r="C442" i="30"/>
  <c r="D442" i="30"/>
  <c r="E442" i="30"/>
  <c r="C443" i="30"/>
  <c r="D443" i="30"/>
  <c r="E443" i="30"/>
  <c r="C444" i="30"/>
  <c r="D444" i="30"/>
  <c r="E444" i="30"/>
  <c r="C445" i="30"/>
  <c r="D445" i="30"/>
  <c r="E445" i="30"/>
  <c r="C446" i="30"/>
  <c r="D446" i="30"/>
  <c r="E446" i="30"/>
  <c r="C447" i="30"/>
  <c r="D447" i="30"/>
  <c r="E447" i="30"/>
  <c r="C448" i="30"/>
  <c r="D448" i="30"/>
  <c r="E448" i="30"/>
  <c r="C449" i="30"/>
  <c r="D449" i="30"/>
  <c r="E449" i="30"/>
  <c r="C450" i="30"/>
  <c r="D450" i="30"/>
  <c r="E450" i="30"/>
  <c r="C451" i="30"/>
  <c r="D451" i="30"/>
  <c r="E451" i="30"/>
  <c r="E432" i="30"/>
  <c r="D432" i="30"/>
  <c r="C432" i="30"/>
  <c r="C406" i="30"/>
  <c r="D406" i="30"/>
  <c r="E406" i="30"/>
  <c r="C407" i="30"/>
  <c r="D407" i="30"/>
  <c r="E407" i="30"/>
  <c r="C408" i="30"/>
  <c r="D408" i="30"/>
  <c r="E408" i="30"/>
  <c r="C409" i="30"/>
  <c r="D409" i="30"/>
  <c r="E409" i="30"/>
  <c r="E405" i="30"/>
  <c r="D405" i="30"/>
  <c r="C405" i="30"/>
  <c r="C393" i="30"/>
  <c r="D393" i="30"/>
  <c r="E393" i="30"/>
  <c r="C394" i="30"/>
  <c r="D394" i="30"/>
  <c r="E394" i="30"/>
  <c r="C395" i="30"/>
  <c r="D395" i="30"/>
  <c r="E395" i="30"/>
  <c r="C396" i="30"/>
  <c r="D396" i="30"/>
  <c r="E396" i="30"/>
  <c r="C397" i="30"/>
  <c r="D397" i="30"/>
  <c r="E397" i="30"/>
  <c r="C398" i="30"/>
  <c r="D398" i="30"/>
  <c r="E398" i="30"/>
  <c r="C399" i="30"/>
  <c r="D399" i="30"/>
  <c r="E399" i="30"/>
  <c r="C400" i="30"/>
  <c r="D400" i="30"/>
  <c r="E400" i="30"/>
  <c r="C401" i="30"/>
  <c r="D401" i="30"/>
  <c r="E401" i="30"/>
  <c r="E392" i="30"/>
  <c r="D392" i="30"/>
  <c r="C392" i="30"/>
  <c r="C384" i="30"/>
  <c r="D384" i="30"/>
  <c r="E384" i="30"/>
  <c r="C385" i="30"/>
  <c r="D385" i="30"/>
  <c r="E385" i="30"/>
  <c r="C386" i="30"/>
  <c r="D386" i="30"/>
  <c r="E386" i="30"/>
  <c r="C387" i="30"/>
  <c r="D387" i="30"/>
  <c r="E387" i="30"/>
  <c r="C388" i="30"/>
  <c r="D388" i="30"/>
  <c r="E388" i="30"/>
  <c r="E383" i="30"/>
  <c r="D383" i="30"/>
  <c r="C383" i="30"/>
  <c r="C378" i="30"/>
  <c r="D378" i="30"/>
  <c r="E378" i="30"/>
  <c r="C379" i="30"/>
  <c r="D379" i="30"/>
  <c r="E379" i="30"/>
  <c r="E373" i="30"/>
  <c r="D373" i="30"/>
  <c r="C373" i="30"/>
  <c r="C366" i="30"/>
  <c r="D366" i="30"/>
  <c r="E366" i="30"/>
  <c r="C367" i="30"/>
  <c r="D367" i="30"/>
  <c r="E367" i="30"/>
  <c r="C368" i="30"/>
  <c r="D368" i="30"/>
  <c r="E368" i="30"/>
  <c r="C369" i="30"/>
  <c r="D369" i="30"/>
  <c r="E369" i="30"/>
  <c r="E365" i="30"/>
  <c r="D365" i="30"/>
  <c r="C365" i="30"/>
  <c r="C358" i="30"/>
  <c r="D358" i="30"/>
  <c r="E358" i="30"/>
  <c r="C359" i="30"/>
  <c r="D359" i="30"/>
  <c r="E359" i="30"/>
  <c r="C360" i="30"/>
  <c r="D360" i="30"/>
  <c r="E360" i="30"/>
  <c r="C361" i="30"/>
  <c r="D361" i="30"/>
  <c r="E361" i="30"/>
  <c r="E357" i="30"/>
  <c r="D357" i="30"/>
  <c r="C357" i="30"/>
  <c r="C349" i="30"/>
  <c r="D349" i="30"/>
  <c r="E349" i="30"/>
  <c r="C350" i="30"/>
  <c r="D350" i="30"/>
  <c r="E350" i="30"/>
  <c r="C351" i="30"/>
  <c r="D351" i="30"/>
  <c r="E351" i="30"/>
  <c r="C352" i="30"/>
  <c r="D352" i="30"/>
  <c r="E352" i="30"/>
  <c r="C353" i="30"/>
  <c r="D353" i="30"/>
  <c r="E353" i="30"/>
  <c r="E348" i="30"/>
  <c r="D348" i="30"/>
  <c r="C348" i="30"/>
  <c r="C335" i="30"/>
  <c r="D335" i="30"/>
  <c r="E335" i="30"/>
  <c r="C336" i="30"/>
  <c r="D336" i="30"/>
  <c r="E336" i="30"/>
  <c r="C337" i="30"/>
  <c r="D337" i="30"/>
  <c r="E337" i="30"/>
  <c r="C338" i="30"/>
  <c r="D338" i="30"/>
  <c r="E338" i="30"/>
  <c r="C339" i="30"/>
  <c r="D339" i="30"/>
  <c r="E339" i="30"/>
  <c r="C340" i="30"/>
  <c r="D340" i="30"/>
  <c r="E340" i="30"/>
  <c r="C341" i="30"/>
  <c r="D341" i="30"/>
  <c r="E341" i="30"/>
  <c r="C342" i="30"/>
  <c r="D342" i="30"/>
  <c r="E342" i="30"/>
  <c r="C343" i="30"/>
  <c r="D343" i="30"/>
  <c r="E343" i="30"/>
  <c r="C344" i="30"/>
  <c r="D344" i="30"/>
  <c r="E344" i="30"/>
  <c r="E334" i="30"/>
  <c r="D334" i="30"/>
  <c r="C334" i="30"/>
  <c r="C327" i="30"/>
  <c r="D327" i="30"/>
  <c r="E327" i="30"/>
  <c r="C328" i="30"/>
  <c r="D328" i="30"/>
  <c r="E328" i="30"/>
  <c r="C329" i="30"/>
  <c r="D329" i="30"/>
  <c r="E329" i="30"/>
  <c r="C330" i="30"/>
  <c r="D330" i="30"/>
  <c r="E330" i="30"/>
  <c r="E326" i="30"/>
  <c r="D326" i="30"/>
  <c r="C326" i="30"/>
  <c r="C320" i="30"/>
  <c r="D320" i="30"/>
  <c r="E320" i="30"/>
  <c r="C321" i="30"/>
  <c r="D321" i="30"/>
  <c r="E321" i="30"/>
  <c r="C322" i="30"/>
  <c r="D322" i="30"/>
  <c r="E322" i="30"/>
  <c r="E319" i="30"/>
  <c r="D319" i="30"/>
  <c r="C319" i="30"/>
  <c r="C315" i="30"/>
  <c r="D315" i="30"/>
  <c r="E315" i="30"/>
  <c r="E306" i="30"/>
  <c r="D306" i="30"/>
  <c r="C306" i="30"/>
  <c r="C292" i="30"/>
  <c r="D292" i="30"/>
  <c r="E292" i="30"/>
  <c r="C293" i="30"/>
  <c r="D293" i="30"/>
  <c r="E293" i="30"/>
  <c r="C294" i="30"/>
  <c r="D294" i="30"/>
  <c r="E294" i="30"/>
  <c r="C295" i="30"/>
  <c r="D295" i="30"/>
  <c r="E295" i="30"/>
  <c r="C296" i="30"/>
  <c r="D296" i="30"/>
  <c r="E296" i="30"/>
  <c r="C297" i="30"/>
  <c r="D297" i="30"/>
  <c r="E297" i="30"/>
  <c r="C298" i="30"/>
  <c r="D298" i="30"/>
  <c r="E298" i="30"/>
  <c r="C299" i="30"/>
  <c r="D299" i="30"/>
  <c r="E299" i="30"/>
  <c r="C300" i="30"/>
  <c r="D300" i="30"/>
  <c r="E300" i="30"/>
  <c r="C301" i="30"/>
  <c r="D301" i="30"/>
  <c r="E301" i="30"/>
  <c r="C302" i="30"/>
  <c r="D302" i="30"/>
  <c r="E302" i="30"/>
  <c r="E291" i="30"/>
  <c r="D291" i="30"/>
  <c r="C291" i="30"/>
  <c r="C285" i="30"/>
  <c r="D285" i="30"/>
  <c r="E285" i="30"/>
  <c r="C286" i="30"/>
  <c r="D286" i="30"/>
  <c r="E286" i="30"/>
  <c r="C287" i="30"/>
  <c r="D287" i="30"/>
  <c r="E287" i="30"/>
  <c r="E283" i="30"/>
  <c r="D283" i="30"/>
  <c r="C283" i="30"/>
  <c r="C278" i="30"/>
  <c r="D278" i="30"/>
  <c r="E278" i="30"/>
  <c r="C279" i="30"/>
  <c r="D279" i="30"/>
  <c r="E279" i="30"/>
  <c r="E272" i="30"/>
  <c r="D272" i="30"/>
  <c r="C272" i="30"/>
  <c r="C261" i="30"/>
  <c r="D261" i="30"/>
  <c r="E261" i="30"/>
  <c r="C262" i="30"/>
  <c r="D262" i="30"/>
  <c r="E262" i="30"/>
  <c r="C263" i="30"/>
  <c r="D263" i="30"/>
  <c r="E263" i="30"/>
  <c r="C264" i="30"/>
  <c r="D264" i="30"/>
  <c r="E264" i="30"/>
  <c r="C265" i="30"/>
  <c r="D265" i="30"/>
  <c r="E265" i="30"/>
  <c r="C266" i="30"/>
  <c r="D266" i="30"/>
  <c r="E266" i="30"/>
  <c r="C267" i="30"/>
  <c r="D267" i="30"/>
  <c r="E267" i="30"/>
  <c r="C268" i="30"/>
  <c r="D268" i="30"/>
  <c r="E268" i="30"/>
  <c r="E258" i="30"/>
  <c r="D258" i="30"/>
  <c r="C258" i="30"/>
  <c r="C250" i="30"/>
  <c r="D250" i="30"/>
  <c r="E250" i="30"/>
  <c r="C251" i="30"/>
  <c r="D251" i="30"/>
  <c r="E251" i="30"/>
  <c r="C252" i="30"/>
  <c r="D252" i="30"/>
  <c r="E252" i="30"/>
  <c r="C253" i="30"/>
  <c r="D253" i="30"/>
  <c r="E253" i="30"/>
  <c r="C254" i="30"/>
  <c r="D254" i="30"/>
  <c r="E254" i="30"/>
  <c r="E249" i="30"/>
  <c r="D249" i="30"/>
  <c r="C249" i="30"/>
  <c r="C239" i="30"/>
  <c r="D239" i="30"/>
  <c r="E239" i="30"/>
  <c r="C240" i="30"/>
  <c r="D240" i="30"/>
  <c r="E240" i="30"/>
  <c r="C241" i="30"/>
  <c r="D241" i="30"/>
  <c r="E241" i="30"/>
  <c r="C242" i="30"/>
  <c r="D242" i="30"/>
  <c r="E242" i="30"/>
  <c r="C244" i="30"/>
  <c r="D244" i="30"/>
  <c r="E244" i="30"/>
  <c r="C245" i="30"/>
  <c r="D245" i="30"/>
  <c r="E245" i="30"/>
  <c r="E238" i="30"/>
  <c r="D238" i="30"/>
  <c r="C238" i="30"/>
  <c r="C233" i="30"/>
  <c r="D233" i="30"/>
  <c r="E233" i="30"/>
  <c r="C234" i="30"/>
  <c r="D234" i="30"/>
  <c r="E234" i="30"/>
  <c r="E231" i="30"/>
  <c r="D231" i="30"/>
  <c r="C231" i="30"/>
  <c r="C205" i="30"/>
  <c r="D205" i="30"/>
  <c r="E205" i="30"/>
  <c r="C206" i="30"/>
  <c r="D206" i="30"/>
  <c r="E206" i="30"/>
  <c r="C207" i="30"/>
  <c r="D207" i="30"/>
  <c r="E207" i="30"/>
  <c r="C208" i="30"/>
  <c r="D208" i="30"/>
  <c r="E208" i="30"/>
  <c r="C209" i="30"/>
  <c r="D209" i="30"/>
  <c r="E209" i="30"/>
  <c r="E204" i="30"/>
  <c r="D204" i="30"/>
  <c r="C204" i="30"/>
  <c r="E169" i="30"/>
  <c r="E200" i="30" s="1"/>
  <c r="D169" i="30"/>
  <c r="D200" i="30" s="1"/>
  <c r="C169" i="30"/>
  <c r="C200" i="30" s="1"/>
  <c r="C158" i="30"/>
  <c r="D158" i="30"/>
  <c r="E158" i="30"/>
  <c r="C159" i="30"/>
  <c r="D159" i="30"/>
  <c r="E159" i="30"/>
  <c r="C161" i="30"/>
  <c r="D161" i="30"/>
  <c r="E161" i="30"/>
  <c r="C162" i="30"/>
  <c r="D162" i="30"/>
  <c r="E162" i="30"/>
  <c r="C163" i="30"/>
  <c r="D163" i="30"/>
  <c r="E163" i="30"/>
  <c r="C164" i="30"/>
  <c r="D164" i="30"/>
  <c r="E164" i="30"/>
  <c r="C165" i="30"/>
  <c r="D165" i="30"/>
  <c r="E165" i="30"/>
  <c r="E150" i="30"/>
  <c r="D150" i="30"/>
  <c r="C150" i="30"/>
  <c r="C133" i="30"/>
  <c r="D133" i="30"/>
  <c r="E133" i="30"/>
  <c r="C134" i="30"/>
  <c r="D134" i="30"/>
  <c r="E134" i="30"/>
  <c r="C135" i="30"/>
  <c r="D135" i="30"/>
  <c r="E135" i="30"/>
  <c r="C136" i="30"/>
  <c r="D136" i="30"/>
  <c r="E136" i="30"/>
  <c r="C139" i="30"/>
  <c r="D139" i="30"/>
  <c r="E139" i="30"/>
  <c r="C140" i="30"/>
  <c r="D140" i="30"/>
  <c r="E140" i="30"/>
  <c r="C141" i="30"/>
  <c r="D141" i="30"/>
  <c r="E141" i="30"/>
  <c r="C142" i="30"/>
  <c r="D142" i="30"/>
  <c r="E142" i="30"/>
  <c r="C143" i="30"/>
  <c r="D143" i="30"/>
  <c r="E143" i="30"/>
  <c r="C144" i="30"/>
  <c r="D144" i="30"/>
  <c r="E144" i="30"/>
  <c r="C145" i="30"/>
  <c r="D145" i="30"/>
  <c r="E145" i="30"/>
  <c r="C146" i="30"/>
  <c r="D146" i="30"/>
  <c r="E146" i="30"/>
  <c r="E132" i="30"/>
  <c r="D132" i="30"/>
  <c r="C132" i="30"/>
  <c r="C123" i="30"/>
  <c r="D123" i="30"/>
  <c r="E123" i="30"/>
  <c r="C124" i="30"/>
  <c r="D124" i="30"/>
  <c r="E124" i="30"/>
  <c r="C125" i="30"/>
  <c r="D125" i="30"/>
  <c r="E125" i="30"/>
  <c r="C126" i="30"/>
  <c r="D126" i="30"/>
  <c r="E126" i="30"/>
  <c r="C127" i="30"/>
  <c r="D127" i="30"/>
  <c r="E127" i="30"/>
  <c r="C128" i="30"/>
  <c r="D128" i="30"/>
  <c r="E128" i="30"/>
  <c r="E121" i="30"/>
  <c r="D121" i="30"/>
  <c r="C121" i="30"/>
  <c r="C108" i="30"/>
  <c r="D108" i="30"/>
  <c r="E108" i="30"/>
  <c r="C109" i="30"/>
  <c r="D109" i="30"/>
  <c r="E109" i="30"/>
  <c r="C110" i="30"/>
  <c r="D110" i="30"/>
  <c r="E110" i="30"/>
  <c r="C111" i="30"/>
  <c r="D111" i="30"/>
  <c r="E111" i="30"/>
  <c r="C112" i="30"/>
  <c r="D112" i="30"/>
  <c r="E112" i="30"/>
  <c r="C113" i="30"/>
  <c r="D113" i="30"/>
  <c r="E113" i="30"/>
  <c r="C114" i="30"/>
  <c r="D114" i="30"/>
  <c r="E114" i="30"/>
  <c r="C115" i="30"/>
  <c r="D115" i="30"/>
  <c r="E115" i="30"/>
  <c r="C116" i="30"/>
  <c r="D116" i="30"/>
  <c r="E116" i="30"/>
  <c r="C117" i="30"/>
  <c r="D117" i="30"/>
  <c r="E117" i="30"/>
  <c r="E107" i="30"/>
  <c r="D107" i="30"/>
  <c r="C107" i="30"/>
  <c r="C92" i="30"/>
  <c r="D92" i="30"/>
  <c r="E92" i="30"/>
  <c r="C93" i="30"/>
  <c r="D93" i="30"/>
  <c r="E93" i="30"/>
  <c r="C95" i="30"/>
  <c r="D95" i="30"/>
  <c r="E95" i="30"/>
  <c r="C98" i="30"/>
  <c r="D98" i="30"/>
  <c r="E98" i="30"/>
  <c r="C99" i="30"/>
  <c r="D99" i="30"/>
  <c r="E99" i="30"/>
  <c r="C100" i="30"/>
  <c r="D100" i="30"/>
  <c r="E100" i="30"/>
  <c r="C101" i="30"/>
  <c r="D101" i="30"/>
  <c r="E101" i="30"/>
  <c r="C102" i="30"/>
  <c r="D102" i="30"/>
  <c r="E102" i="30"/>
  <c r="C103" i="30"/>
  <c r="D103" i="30"/>
  <c r="E103" i="30"/>
  <c r="E91" i="30"/>
  <c r="D91" i="30"/>
  <c r="C91" i="30"/>
  <c r="E87" i="30"/>
  <c r="E88" i="30" s="1"/>
  <c r="D87" i="30"/>
  <c r="D88" i="30" s="1"/>
  <c r="C87" i="30"/>
  <c r="C88" i="30" s="1"/>
  <c r="C75" i="30"/>
  <c r="D75" i="30"/>
  <c r="E75" i="30"/>
  <c r="C76" i="30"/>
  <c r="D76" i="30"/>
  <c r="E76" i="30"/>
  <c r="C77" i="30"/>
  <c r="D77" i="30"/>
  <c r="E77" i="30"/>
  <c r="C78" i="30"/>
  <c r="D78" i="30"/>
  <c r="E78" i="30"/>
  <c r="C79" i="30"/>
  <c r="D79" i="30"/>
  <c r="E79" i="30"/>
  <c r="C80" i="30"/>
  <c r="D80" i="30"/>
  <c r="E80" i="30"/>
  <c r="E74" i="30"/>
  <c r="D74" i="30"/>
  <c r="C74" i="30"/>
  <c r="C11" i="30"/>
  <c r="D11" i="30"/>
  <c r="E11" i="30"/>
  <c r="C12" i="30"/>
  <c r="D12" i="30"/>
  <c r="E12" i="30"/>
  <c r="C13" i="30"/>
  <c r="D13" i="30"/>
  <c r="E13" i="30"/>
  <c r="C14" i="30"/>
  <c r="D14" i="30"/>
  <c r="E14" i="30"/>
  <c r="C16" i="30"/>
  <c r="D16" i="30"/>
  <c r="E16" i="30"/>
  <c r="C17" i="30"/>
  <c r="D17" i="30"/>
  <c r="E17" i="30"/>
  <c r="C18" i="30"/>
  <c r="D18" i="30"/>
  <c r="E18" i="30"/>
  <c r="C19" i="30"/>
  <c r="D19" i="30"/>
  <c r="E19" i="30"/>
  <c r="C20" i="30"/>
  <c r="D20" i="30"/>
  <c r="E20" i="30"/>
  <c r="C21" i="30"/>
  <c r="D21" i="30"/>
  <c r="E21" i="30"/>
  <c r="C22" i="30"/>
  <c r="D22" i="30"/>
  <c r="E22" i="30"/>
  <c r="C23" i="30"/>
  <c r="D23" i="30"/>
  <c r="E23" i="30"/>
  <c r="C24" i="30"/>
  <c r="D24" i="30"/>
  <c r="E24" i="30"/>
  <c r="C25" i="30"/>
  <c r="D25" i="30"/>
  <c r="E25" i="30"/>
  <c r="C26" i="30"/>
  <c r="D26" i="30"/>
  <c r="E26" i="30"/>
  <c r="C27" i="30"/>
  <c r="D27" i="30"/>
  <c r="E27" i="30"/>
  <c r="C28" i="30"/>
  <c r="D28" i="30"/>
  <c r="E28" i="30"/>
  <c r="C29" i="30"/>
  <c r="D29" i="30"/>
  <c r="E29" i="30"/>
  <c r="C30" i="30"/>
  <c r="D30" i="30"/>
  <c r="E30" i="30"/>
  <c r="C31" i="30"/>
  <c r="D31" i="30"/>
  <c r="E31" i="30"/>
  <c r="C32" i="30"/>
  <c r="D32" i="30"/>
  <c r="E32" i="30"/>
  <c r="C33" i="30"/>
  <c r="D33" i="30"/>
  <c r="E33" i="30"/>
  <c r="C34" i="30"/>
  <c r="D34" i="30"/>
  <c r="E34" i="30"/>
  <c r="C35" i="30"/>
  <c r="D35" i="30"/>
  <c r="E35" i="30"/>
  <c r="C36" i="30"/>
  <c r="D36" i="30"/>
  <c r="E36" i="30"/>
  <c r="C37" i="30"/>
  <c r="D37" i="30"/>
  <c r="E37" i="30"/>
  <c r="C38" i="30"/>
  <c r="D38" i="30"/>
  <c r="E38" i="30"/>
  <c r="C39" i="30"/>
  <c r="D39" i="30"/>
  <c r="E39" i="30"/>
  <c r="C40" i="30"/>
  <c r="D40" i="30"/>
  <c r="E40" i="30"/>
  <c r="C41" i="30"/>
  <c r="D41" i="30"/>
  <c r="E41" i="30"/>
  <c r="C42" i="30"/>
  <c r="D42" i="30"/>
  <c r="E42" i="30"/>
  <c r="C43" i="30"/>
  <c r="D43" i="30"/>
  <c r="E43" i="30"/>
  <c r="C44" i="30"/>
  <c r="D44" i="30"/>
  <c r="E44" i="30"/>
  <c r="C45" i="30"/>
  <c r="D45" i="30"/>
  <c r="E45" i="30"/>
  <c r="C46" i="30"/>
  <c r="D46" i="30"/>
  <c r="E46" i="30"/>
  <c r="C47" i="30"/>
  <c r="D47" i="30"/>
  <c r="E47" i="30"/>
  <c r="C48" i="30"/>
  <c r="D48" i="30"/>
  <c r="E48" i="30"/>
  <c r="C49" i="30"/>
  <c r="D49" i="30"/>
  <c r="E49" i="30"/>
  <c r="C50" i="30"/>
  <c r="D50" i="30"/>
  <c r="E50" i="30"/>
  <c r="C51" i="30"/>
  <c r="D51" i="30"/>
  <c r="E51" i="30"/>
  <c r="C52" i="30"/>
  <c r="D52" i="30"/>
  <c r="E52" i="30"/>
  <c r="C53" i="30"/>
  <c r="D53" i="30"/>
  <c r="E53" i="30"/>
  <c r="C54" i="30"/>
  <c r="D54" i="30"/>
  <c r="E54" i="30"/>
  <c r="C55" i="30"/>
  <c r="D55" i="30"/>
  <c r="E55" i="30"/>
  <c r="C56" i="30"/>
  <c r="D56" i="30"/>
  <c r="E56" i="30"/>
  <c r="C57" i="30"/>
  <c r="D57" i="30"/>
  <c r="E57" i="30"/>
  <c r="C58" i="30"/>
  <c r="D58" i="30"/>
  <c r="E58" i="30"/>
  <c r="C59" i="30"/>
  <c r="D59" i="30"/>
  <c r="E59" i="30"/>
  <c r="C60" i="30"/>
  <c r="D60" i="30"/>
  <c r="E60" i="30"/>
  <c r="C61" i="30"/>
  <c r="D61" i="30"/>
  <c r="E61" i="30"/>
  <c r="C62" i="30"/>
  <c r="D62" i="30"/>
  <c r="E62" i="30"/>
  <c r="C63" i="30"/>
  <c r="D63" i="30"/>
  <c r="E63" i="30"/>
  <c r="C64" i="30"/>
  <c r="D64" i="30"/>
  <c r="E64" i="30"/>
  <c r="C65" i="30"/>
  <c r="D65" i="30"/>
  <c r="E65" i="30"/>
  <c r="C66" i="30"/>
  <c r="D66" i="30"/>
  <c r="E66" i="30"/>
  <c r="C67" i="30"/>
  <c r="D67" i="30"/>
  <c r="E67" i="30"/>
  <c r="C68" i="30"/>
  <c r="D68" i="30"/>
  <c r="E68" i="30"/>
  <c r="C69" i="30"/>
  <c r="D69" i="30"/>
  <c r="E69" i="30"/>
  <c r="C70" i="30"/>
  <c r="D70" i="30"/>
  <c r="E70" i="30"/>
  <c r="E10" i="30"/>
  <c r="D10" i="30"/>
  <c r="C10" i="30"/>
  <c r="C458" i="31"/>
  <c r="D458" i="31"/>
  <c r="E458" i="31"/>
  <c r="C459" i="31"/>
  <c r="D459" i="31"/>
  <c r="E459" i="31"/>
  <c r="C460" i="31"/>
  <c r="D460" i="31"/>
  <c r="E460" i="31"/>
  <c r="C461" i="31"/>
  <c r="D461" i="31"/>
  <c r="E461" i="31"/>
  <c r="C466" i="31"/>
  <c r="D466" i="31"/>
  <c r="E466" i="31"/>
  <c r="C467" i="31"/>
  <c r="D467" i="31"/>
  <c r="E467" i="31"/>
  <c r="C468" i="31"/>
  <c r="D468" i="31"/>
  <c r="E468" i="31"/>
  <c r="C469" i="31"/>
  <c r="D469" i="31"/>
  <c r="E469" i="31"/>
  <c r="C470" i="31"/>
  <c r="D470" i="31"/>
  <c r="E470" i="31"/>
  <c r="E457" i="31"/>
  <c r="D457" i="31"/>
  <c r="C457" i="31"/>
  <c r="C433" i="31"/>
  <c r="D433" i="31"/>
  <c r="E433" i="31"/>
  <c r="C434" i="31"/>
  <c r="D434" i="31"/>
  <c r="E434" i="31"/>
  <c r="C435" i="31"/>
  <c r="D435" i="31"/>
  <c r="E435" i="31"/>
  <c r="C436" i="31"/>
  <c r="D436" i="31"/>
  <c r="E436" i="31"/>
  <c r="C437" i="31"/>
  <c r="D437" i="31"/>
  <c r="E437" i="31"/>
  <c r="C438" i="31"/>
  <c r="D438" i="31"/>
  <c r="E438" i="31"/>
  <c r="C439" i="31"/>
  <c r="D439" i="31"/>
  <c r="E439" i="31"/>
  <c r="C440" i="31"/>
  <c r="D440" i="31"/>
  <c r="E440" i="31"/>
  <c r="C441" i="31"/>
  <c r="D441" i="31"/>
  <c r="E441" i="31"/>
  <c r="C442" i="31"/>
  <c r="D442" i="31"/>
  <c r="E442" i="31"/>
  <c r="C443" i="31"/>
  <c r="D443" i="31"/>
  <c r="E443" i="31"/>
  <c r="C444" i="31"/>
  <c r="D444" i="31"/>
  <c r="E444" i="31"/>
  <c r="C445" i="31"/>
  <c r="D445" i="31"/>
  <c r="E445" i="31"/>
  <c r="C446" i="31"/>
  <c r="D446" i="31"/>
  <c r="E446" i="31"/>
  <c r="C447" i="31"/>
  <c r="D447" i="31"/>
  <c r="E447" i="31"/>
  <c r="C448" i="31"/>
  <c r="D448" i="31"/>
  <c r="E448" i="31"/>
  <c r="C449" i="31"/>
  <c r="D449" i="31"/>
  <c r="E449" i="31"/>
  <c r="C450" i="31"/>
  <c r="D450" i="31"/>
  <c r="E450" i="31"/>
  <c r="C451" i="31"/>
  <c r="D451" i="31"/>
  <c r="E451" i="31"/>
  <c r="E432" i="31"/>
  <c r="D432" i="31"/>
  <c r="C432" i="31"/>
  <c r="C406" i="31"/>
  <c r="D406" i="31"/>
  <c r="E406" i="31"/>
  <c r="C407" i="31"/>
  <c r="D407" i="31"/>
  <c r="E407" i="31"/>
  <c r="C408" i="31"/>
  <c r="D408" i="31"/>
  <c r="E408" i="31"/>
  <c r="C409" i="31"/>
  <c r="D409" i="31"/>
  <c r="E409" i="31"/>
  <c r="E405" i="31"/>
  <c r="D405" i="31"/>
  <c r="C405" i="31"/>
  <c r="C393" i="31"/>
  <c r="D393" i="31"/>
  <c r="E393" i="31"/>
  <c r="C394" i="31"/>
  <c r="D394" i="31"/>
  <c r="E394" i="31"/>
  <c r="C395" i="31"/>
  <c r="D395" i="31"/>
  <c r="E395" i="31"/>
  <c r="C396" i="31"/>
  <c r="D396" i="31"/>
  <c r="E396" i="31"/>
  <c r="C397" i="31"/>
  <c r="D397" i="31"/>
  <c r="E397" i="31"/>
  <c r="C398" i="31"/>
  <c r="D398" i="31"/>
  <c r="E398" i="31"/>
  <c r="C399" i="31"/>
  <c r="D399" i="31"/>
  <c r="E399" i="31"/>
  <c r="C400" i="31"/>
  <c r="D400" i="31"/>
  <c r="E400" i="31"/>
  <c r="C401" i="31"/>
  <c r="D401" i="31"/>
  <c r="E401" i="31"/>
  <c r="E392" i="31"/>
  <c r="D392" i="31"/>
  <c r="C392" i="31"/>
  <c r="C384" i="31"/>
  <c r="D384" i="31"/>
  <c r="E384" i="31"/>
  <c r="C385" i="31"/>
  <c r="D385" i="31"/>
  <c r="E385" i="31"/>
  <c r="C386" i="31"/>
  <c r="D386" i="31"/>
  <c r="E386" i="31"/>
  <c r="C387" i="31"/>
  <c r="D387" i="31"/>
  <c r="E387" i="31"/>
  <c r="C388" i="31"/>
  <c r="D388" i="31"/>
  <c r="E388" i="31"/>
  <c r="E383" i="31"/>
  <c r="D383" i="31"/>
  <c r="C383" i="31"/>
  <c r="C378" i="31"/>
  <c r="D378" i="31"/>
  <c r="E378" i="31"/>
  <c r="C379" i="31"/>
  <c r="D379" i="31"/>
  <c r="E379" i="31"/>
  <c r="E373" i="31"/>
  <c r="D373" i="31"/>
  <c r="C373" i="31"/>
  <c r="C366" i="31"/>
  <c r="D366" i="31"/>
  <c r="E366" i="31"/>
  <c r="C367" i="31"/>
  <c r="D367" i="31"/>
  <c r="E367" i="31"/>
  <c r="C368" i="31"/>
  <c r="D368" i="31"/>
  <c r="E368" i="31"/>
  <c r="C369" i="31"/>
  <c r="D369" i="31"/>
  <c r="E369" i="31"/>
  <c r="E365" i="31"/>
  <c r="D365" i="31"/>
  <c r="C365" i="31"/>
  <c r="C358" i="31"/>
  <c r="D358" i="31"/>
  <c r="E358" i="31"/>
  <c r="C359" i="31"/>
  <c r="D359" i="31"/>
  <c r="E359" i="31"/>
  <c r="C360" i="31"/>
  <c r="D360" i="31"/>
  <c r="E360" i="31"/>
  <c r="C361" i="31"/>
  <c r="D361" i="31"/>
  <c r="E361" i="31"/>
  <c r="E357" i="31"/>
  <c r="D357" i="31"/>
  <c r="C357" i="31"/>
  <c r="C349" i="31"/>
  <c r="D349" i="31"/>
  <c r="E349" i="31"/>
  <c r="C350" i="31"/>
  <c r="D350" i="31"/>
  <c r="E350" i="31"/>
  <c r="C351" i="31"/>
  <c r="D351" i="31"/>
  <c r="E351" i="31"/>
  <c r="C352" i="31"/>
  <c r="D352" i="31"/>
  <c r="E352" i="31"/>
  <c r="C353" i="31"/>
  <c r="D353" i="31"/>
  <c r="E353" i="31"/>
  <c r="E348" i="31"/>
  <c r="D348" i="31"/>
  <c r="C348" i="31"/>
  <c r="C335" i="31"/>
  <c r="D335" i="31"/>
  <c r="E335" i="31"/>
  <c r="C336" i="31"/>
  <c r="D336" i="31"/>
  <c r="E336" i="31"/>
  <c r="C337" i="31"/>
  <c r="D337" i="31"/>
  <c r="E337" i="31"/>
  <c r="C338" i="31"/>
  <c r="D338" i="31"/>
  <c r="E338" i="31"/>
  <c r="C339" i="31"/>
  <c r="D339" i="31"/>
  <c r="E339" i="31"/>
  <c r="C340" i="31"/>
  <c r="D340" i="31"/>
  <c r="E340" i="31"/>
  <c r="C341" i="31"/>
  <c r="D341" i="31"/>
  <c r="E341" i="31"/>
  <c r="C342" i="31"/>
  <c r="D342" i="31"/>
  <c r="E342" i="31"/>
  <c r="C343" i="31"/>
  <c r="D343" i="31"/>
  <c r="E343" i="31"/>
  <c r="C344" i="31"/>
  <c r="D344" i="31"/>
  <c r="E344" i="31"/>
  <c r="E334" i="31"/>
  <c r="D334" i="31"/>
  <c r="C334" i="31"/>
  <c r="C327" i="31"/>
  <c r="D327" i="31"/>
  <c r="E327" i="31"/>
  <c r="C328" i="31"/>
  <c r="D328" i="31"/>
  <c r="E328" i="31"/>
  <c r="C329" i="31"/>
  <c r="D329" i="31"/>
  <c r="E329" i="31"/>
  <c r="C330" i="31"/>
  <c r="D330" i="31"/>
  <c r="E330" i="31"/>
  <c r="E326" i="31"/>
  <c r="D326" i="31"/>
  <c r="C326" i="31"/>
  <c r="C320" i="31"/>
  <c r="D320" i="31"/>
  <c r="E320" i="31"/>
  <c r="C321" i="31"/>
  <c r="D321" i="31"/>
  <c r="E321" i="31"/>
  <c r="C322" i="31"/>
  <c r="D322" i="31"/>
  <c r="E322" i="31"/>
  <c r="E319" i="31"/>
  <c r="D319" i="31"/>
  <c r="C319" i="31"/>
  <c r="C315" i="31"/>
  <c r="D315" i="31"/>
  <c r="E315" i="31"/>
  <c r="E306" i="31"/>
  <c r="D306" i="31"/>
  <c r="C306" i="31"/>
  <c r="C292" i="31"/>
  <c r="D292" i="31"/>
  <c r="E292" i="31"/>
  <c r="C293" i="31"/>
  <c r="D293" i="31"/>
  <c r="E293" i="31"/>
  <c r="C294" i="31"/>
  <c r="D294" i="31"/>
  <c r="E294" i="31"/>
  <c r="C295" i="31"/>
  <c r="D295" i="31"/>
  <c r="E295" i="31"/>
  <c r="C296" i="31"/>
  <c r="D296" i="31"/>
  <c r="E296" i="31"/>
  <c r="C297" i="31"/>
  <c r="D297" i="31"/>
  <c r="E297" i="31"/>
  <c r="C298" i="31"/>
  <c r="D298" i="31"/>
  <c r="E298" i="31"/>
  <c r="C299" i="31"/>
  <c r="D299" i="31"/>
  <c r="E299" i="31"/>
  <c r="C300" i="31"/>
  <c r="D300" i="31"/>
  <c r="E300" i="31"/>
  <c r="C301" i="31"/>
  <c r="D301" i="31"/>
  <c r="E301" i="31"/>
  <c r="C302" i="31"/>
  <c r="D302" i="31"/>
  <c r="E302" i="31"/>
  <c r="E291" i="31"/>
  <c r="D291" i="31"/>
  <c r="C291" i="31"/>
  <c r="C285" i="31"/>
  <c r="D285" i="31"/>
  <c r="E285" i="31"/>
  <c r="C286" i="31"/>
  <c r="D286" i="31"/>
  <c r="E286" i="31"/>
  <c r="C287" i="31"/>
  <c r="D287" i="31"/>
  <c r="E287" i="31"/>
  <c r="E283" i="31"/>
  <c r="D283" i="31"/>
  <c r="C283" i="31"/>
  <c r="C278" i="31"/>
  <c r="D278" i="31"/>
  <c r="E278" i="31"/>
  <c r="C279" i="31"/>
  <c r="D279" i="31"/>
  <c r="E279" i="31"/>
  <c r="E272" i="31"/>
  <c r="D272" i="31"/>
  <c r="C272" i="31"/>
  <c r="C261" i="31"/>
  <c r="D261" i="31"/>
  <c r="E261" i="31"/>
  <c r="C262" i="31"/>
  <c r="D262" i="31"/>
  <c r="E262" i="31"/>
  <c r="C263" i="31"/>
  <c r="D263" i="31"/>
  <c r="E263" i="31"/>
  <c r="C264" i="31"/>
  <c r="D264" i="31"/>
  <c r="E264" i="31"/>
  <c r="C265" i="31"/>
  <c r="D265" i="31"/>
  <c r="E265" i="31"/>
  <c r="C266" i="31"/>
  <c r="D266" i="31"/>
  <c r="E266" i="31"/>
  <c r="C267" i="31"/>
  <c r="D267" i="31"/>
  <c r="E267" i="31"/>
  <c r="C268" i="31"/>
  <c r="D268" i="31"/>
  <c r="E268" i="31"/>
  <c r="E258" i="31"/>
  <c r="D258" i="31"/>
  <c r="C258" i="31"/>
  <c r="C250" i="31"/>
  <c r="D250" i="31"/>
  <c r="E250" i="31"/>
  <c r="C251" i="31"/>
  <c r="D251" i="31"/>
  <c r="E251" i="31"/>
  <c r="C252" i="31"/>
  <c r="D252" i="31"/>
  <c r="E252" i="31"/>
  <c r="C253" i="31"/>
  <c r="D253" i="31"/>
  <c r="E253" i="31"/>
  <c r="C254" i="31"/>
  <c r="D254" i="31"/>
  <c r="E254" i="31"/>
  <c r="E249" i="31"/>
  <c r="D249" i="31"/>
  <c r="C249" i="31"/>
  <c r="C239" i="31"/>
  <c r="D239" i="31"/>
  <c r="E239" i="31"/>
  <c r="C240" i="31"/>
  <c r="D240" i="31"/>
  <c r="E240" i="31"/>
  <c r="C241" i="31"/>
  <c r="D241" i="31"/>
  <c r="E241" i="31"/>
  <c r="C242" i="31"/>
  <c r="D242" i="31"/>
  <c r="E242" i="31"/>
  <c r="C244" i="31"/>
  <c r="D244" i="31"/>
  <c r="E244" i="31"/>
  <c r="C245" i="31"/>
  <c r="D245" i="31"/>
  <c r="E245" i="31"/>
  <c r="E238" i="31"/>
  <c r="D238" i="31"/>
  <c r="C238" i="31"/>
  <c r="C233" i="31"/>
  <c r="D233" i="31"/>
  <c r="E233" i="31"/>
  <c r="C234" i="31"/>
  <c r="D234" i="31"/>
  <c r="E234" i="31"/>
  <c r="E231" i="31"/>
  <c r="D231" i="31"/>
  <c r="C231" i="31"/>
  <c r="C205" i="31"/>
  <c r="D205" i="31"/>
  <c r="E205" i="31"/>
  <c r="C206" i="31"/>
  <c r="D206" i="31"/>
  <c r="E206" i="31"/>
  <c r="C207" i="31"/>
  <c r="D207" i="31"/>
  <c r="E207" i="31"/>
  <c r="C208" i="31"/>
  <c r="D208" i="31"/>
  <c r="E208" i="31"/>
  <c r="C209" i="31"/>
  <c r="D209" i="31"/>
  <c r="E209" i="31"/>
  <c r="E204" i="31"/>
  <c r="D204" i="31"/>
  <c r="C204" i="31"/>
  <c r="C170" i="31"/>
  <c r="D170" i="31"/>
  <c r="E170" i="31"/>
  <c r="C171" i="31"/>
  <c r="D171" i="31"/>
  <c r="E171" i="31"/>
  <c r="E169" i="31"/>
  <c r="D169" i="31"/>
  <c r="C169" i="31"/>
  <c r="C158" i="31"/>
  <c r="D158" i="31"/>
  <c r="E158" i="31"/>
  <c r="C159" i="31"/>
  <c r="D159" i="31"/>
  <c r="E159" i="31"/>
  <c r="C161" i="31"/>
  <c r="D161" i="31"/>
  <c r="E161" i="31"/>
  <c r="C162" i="31"/>
  <c r="D162" i="31"/>
  <c r="E162" i="31"/>
  <c r="C163" i="31"/>
  <c r="D163" i="31"/>
  <c r="E163" i="31"/>
  <c r="C164" i="31"/>
  <c r="D164" i="31"/>
  <c r="E164" i="31"/>
  <c r="C165" i="31"/>
  <c r="D165" i="31"/>
  <c r="E165" i="31"/>
  <c r="E150" i="31"/>
  <c r="D150" i="31"/>
  <c r="C150" i="31"/>
  <c r="C133" i="31"/>
  <c r="D133" i="31"/>
  <c r="E133" i="31"/>
  <c r="C134" i="31"/>
  <c r="D134" i="31"/>
  <c r="E134" i="31"/>
  <c r="C135" i="31"/>
  <c r="D135" i="31"/>
  <c r="E135" i="31"/>
  <c r="C136" i="31"/>
  <c r="D136" i="31"/>
  <c r="E136" i="31"/>
  <c r="C139" i="31"/>
  <c r="D139" i="31"/>
  <c r="E139" i="31"/>
  <c r="C140" i="31"/>
  <c r="D140" i="31"/>
  <c r="E140" i="31"/>
  <c r="C141" i="31"/>
  <c r="D141" i="31"/>
  <c r="E141" i="31"/>
  <c r="C142" i="31"/>
  <c r="D142" i="31"/>
  <c r="E142" i="31"/>
  <c r="C143" i="31"/>
  <c r="D143" i="31"/>
  <c r="E143" i="31"/>
  <c r="C144" i="31"/>
  <c r="D144" i="31"/>
  <c r="E144" i="31"/>
  <c r="C145" i="31"/>
  <c r="D145" i="31"/>
  <c r="E145" i="31"/>
  <c r="C146" i="31"/>
  <c r="D146" i="31"/>
  <c r="E146" i="31"/>
  <c r="E132" i="31"/>
  <c r="D132" i="31"/>
  <c r="C132" i="31"/>
  <c r="C123" i="31"/>
  <c r="D123" i="31"/>
  <c r="E123" i="31"/>
  <c r="C124" i="31"/>
  <c r="D124" i="31"/>
  <c r="E124" i="31"/>
  <c r="C125" i="31"/>
  <c r="D125" i="31"/>
  <c r="E125" i="31"/>
  <c r="C126" i="31"/>
  <c r="D126" i="31"/>
  <c r="E126" i="31"/>
  <c r="C127" i="31"/>
  <c r="D127" i="31"/>
  <c r="E127" i="31"/>
  <c r="C128" i="31"/>
  <c r="D128" i="31"/>
  <c r="E128" i="31"/>
  <c r="E121" i="31"/>
  <c r="D121" i="31"/>
  <c r="C121" i="31"/>
  <c r="C108" i="31"/>
  <c r="D108" i="31"/>
  <c r="E108" i="31"/>
  <c r="C109" i="31"/>
  <c r="D109" i="31"/>
  <c r="E109" i="31"/>
  <c r="C110" i="31"/>
  <c r="D110" i="31"/>
  <c r="E110" i="31"/>
  <c r="C111" i="31"/>
  <c r="D111" i="31"/>
  <c r="E111" i="31"/>
  <c r="C112" i="31"/>
  <c r="D112" i="31"/>
  <c r="E112" i="31"/>
  <c r="C113" i="31"/>
  <c r="D113" i="31"/>
  <c r="E113" i="31"/>
  <c r="C114" i="31"/>
  <c r="D114" i="31"/>
  <c r="E114" i="31"/>
  <c r="C115" i="31"/>
  <c r="D115" i="31"/>
  <c r="E115" i="31"/>
  <c r="C116" i="31"/>
  <c r="D116" i="31"/>
  <c r="E116" i="31"/>
  <c r="C117" i="31"/>
  <c r="D117" i="31"/>
  <c r="E117" i="31"/>
  <c r="E107" i="31"/>
  <c r="D107" i="31"/>
  <c r="C107" i="31"/>
  <c r="C92" i="31"/>
  <c r="D92" i="31"/>
  <c r="E92" i="31"/>
  <c r="C93" i="31"/>
  <c r="D93" i="31"/>
  <c r="E93" i="31"/>
  <c r="C95" i="31"/>
  <c r="D95" i="31"/>
  <c r="E95" i="31"/>
  <c r="C98" i="31"/>
  <c r="D98" i="31"/>
  <c r="E98" i="31"/>
  <c r="C99" i="31"/>
  <c r="D99" i="31"/>
  <c r="E99" i="31"/>
  <c r="C100" i="31"/>
  <c r="D100" i="31"/>
  <c r="E100" i="31"/>
  <c r="C101" i="31"/>
  <c r="D101" i="31"/>
  <c r="E101" i="31"/>
  <c r="C102" i="31"/>
  <c r="D102" i="31"/>
  <c r="E102" i="31"/>
  <c r="C103" i="31"/>
  <c r="D103" i="31"/>
  <c r="E103" i="31"/>
  <c r="E91" i="31"/>
  <c r="D91" i="31"/>
  <c r="C91" i="31"/>
  <c r="E87" i="31"/>
  <c r="E88" i="31" s="1"/>
  <c r="D87" i="31"/>
  <c r="D88" i="31" s="1"/>
  <c r="C87" i="31"/>
  <c r="C88" i="31" s="1"/>
  <c r="C75" i="31"/>
  <c r="D75" i="31"/>
  <c r="E75" i="31"/>
  <c r="C76" i="31"/>
  <c r="D76" i="31"/>
  <c r="E76" i="31"/>
  <c r="C77" i="31"/>
  <c r="D77" i="31"/>
  <c r="E77" i="31"/>
  <c r="C78" i="31"/>
  <c r="D78" i="31"/>
  <c r="E78" i="31"/>
  <c r="C79" i="31"/>
  <c r="D79" i="31"/>
  <c r="E79" i="31"/>
  <c r="C80" i="31"/>
  <c r="D80" i="31"/>
  <c r="E80" i="31"/>
  <c r="E74" i="31"/>
  <c r="D74" i="31"/>
  <c r="C74" i="31"/>
  <c r="C11" i="31"/>
  <c r="D11" i="31"/>
  <c r="E11" i="31"/>
  <c r="C12" i="31"/>
  <c r="D12" i="31"/>
  <c r="E12" i="31"/>
  <c r="C13" i="31"/>
  <c r="D13" i="31"/>
  <c r="E13" i="31"/>
  <c r="C14" i="31"/>
  <c r="D14" i="31"/>
  <c r="E14" i="31"/>
  <c r="C16" i="31"/>
  <c r="D16" i="31"/>
  <c r="E16" i="31"/>
  <c r="C17" i="31"/>
  <c r="D17" i="31"/>
  <c r="E17" i="31"/>
  <c r="C18" i="31"/>
  <c r="D18" i="31"/>
  <c r="E18" i="31"/>
  <c r="C19" i="31"/>
  <c r="D19" i="31"/>
  <c r="E19" i="31"/>
  <c r="C20" i="31"/>
  <c r="D20" i="31"/>
  <c r="E20" i="31"/>
  <c r="C21" i="31"/>
  <c r="D21" i="31"/>
  <c r="E21" i="31"/>
  <c r="C22" i="31"/>
  <c r="D22" i="31"/>
  <c r="E22" i="31"/>
  <c r="C23" i="31"/>
  <c r="D23" i="31"/>
  <c r="E23" i="31"/>
  <c r="C24" i="31"/>
  <c r="D24" i="31"/>
  <c r="E24" i="31"/>
  <c r="C25" i="31"/>
  <c r="D25" i="31"/>
  <c r="E25" i="31"/>
  <c r="C26" i="31"/>
  <c r="D26" i="31"/>
  <c r="E26" i="31"/>
  <c r="C27" i="31"/>
  <c r="D27" i="31"/>
  <c r="E27" i="31"/>
  <c r="C28" i="31"/>
  <c r="D28" i="31"/>
  <c r="E28" i="31"/>
  <c r="C29" i="31"/>
  <c r="D29" i="31"/>
  <c r="E29" i="31"/>
  <c r="C30" i="31"/>
  <c r="D30" i="31"/>
  <c r="E30" i="31"/>
  <c r="C31" i="31"/>
  <c r="D31" i="31"/>
  <c r="E31" i="31"/>
  <c r="C32" i="31"/>
  <c r="D32" i="31"/>
  <c r="E32" i="31"/>
  <c r="C33" i="31"/>
  <c r="D33" i="31"/>
  <c r="E33" i="31"/>
  <c r="C34" i="31"/>
  <c r="D34" i="31"/>
  <c r="E34" i="31"/>
  <c r="C35" i="31"/>
  <c r="D35" i="31"/>
  <c r="E35" i="31"/>
  <c r="C36" i="31"/>
  <c r="D36" i="31"/>
  <c r="E36" i="31"/>
  <c r="C37" i="31"/>
  <c r="D37" i="31"/>
  <c r="E37" i="31"/>
  <c r="C38" i="31"/>
  <c r="D38" i="31"/>
  <c r="E38" i="31"/>
  <c r="C39" i="31"/>
  <c r="D39" i="31"/>
  <c r="E39" i="31"/>
  <c r="C40" i="31"/>
  <c r="D40" i="31"/>
  <c r="E40" i="31"/>
  <c r="C41" i="31"/>
  <c r="D41" i="31"/>
  <c r="E41" i="31"/>
  <c r="C42" i="31"/>
  <c r="D42" i="31"/>
  <c r="E42" i="31"/>
  <c r="C43" i="31"/>
  <c r="D43" i="31"/>
  <c r="E43" i="31"/>
  <c r="C44" i="31"/>
  <c r="D44" i="31"/>
  <c r="E44" i="31"/>
  <c r="C45" i="31"/>
  <c r="D45" i="31"/>
  <c r="E45" i="31"/>
  <c r="C46" i="31"/>
  <c r="D46" i="31"/>
  <c r="E46" i="31"/>
  <c r="C47" i="31"/>
  <c r="D47" i="31"/>
  <c r="E47" i="31"/>
  <c r="C48" i="31"/>
  <c r="D48" i="31"/>
  <c r="E48" i="31"/>
  <c r="C49" i="31"/>
  <c r="D49" i="31"/>
  <c r="E49" i="31"/>
  <c r="C50" i="31"/>
  <c r="D50" i="31"/>
  <c r="E50" i="31"/>
  <c r="C51" i="31"/>
  <c r="D51" i="31"/>
  <c r="E51" i="31"/>
  <c r="C52" i="31"/>
  <c r="D52" i="31"/>
  <c r="E52" i="31"/>
  <c r="C53" i="31"/>
  <c r="D53" i="31"/>
  <c r="E53" i="31"/>
  <c r="C54" i="31"/>
  <c r="D54" i="31"/>
  <c r="E54" i="31"/>
  <c r="C55" i="31"/>
  <c r="D55" i="31"/>
  <c r="E55" i="31"/>
  <c r="C56" i="31"/>
  <c r="D56" i="31"/>
  <c r="E56" i="31"/>
  <c r="C57" i="31"/>
  <c r="D57" i="31"/>
  <c r="E57" i="31"/>
  <c r="C58" i="31"/>
  <c r="D58" i="31"/>
  <c r="E58" i="31"/>
  <c r="C59" i="31"/>
  <c r="D59" i="31"/>
  <c r="E59" i="31"/>
  <c r="C60" i="31"/>
  <c r="D60" i="31"/>
  <c r="E60" i="31"/>
  <c r="C61" i="31"/>
  <c r="D61" i="31"/>
  <c r="E61" i="31"/>
  <c r="C62" i="31"/>
  <c r="D62" i="31"/>
  <c r="E62" i="31"/>
  <c r="C63" i="31"/>
  <c r="D63" i="31"/>
  <c r="E63" i="31"/>
  <c r="C64" i="31"/>
  <c r="D64" i="31"/>
  <c r="E64" i="31"/>
  <c r="C65" i="31"/>
  <c r="D65" i="31"/>
  <c r="E65" i="31"/>
  <c r="C66" i="31"/>
  <c r="D66" i="31"/>
  <c r="E66" i="31"/>
  <c r="C67" i="31"/>
  <c r="D67" i="31"/>
  <c r="E67" i="31"/>
  <c r="C68" i="31"/>
  <c r="D68" i="31"/>
  <c r="E68" i="31"/>
  <c r="C69" i="31"/>
  <c r="D69" i="31"/>
  <c r="E69" i="31"/>
  <c r="C70" i="31"/>
  <c r="D70" i="31"/>
  <c r="E70" i="31"/>
  <c r="E10" i="31"/>
  <c r="D10" i="31"/>
  <c r="C10" i="31"/>
  <c r="E470" i="1"/>
  <c r="E469" i="1"/>
  <c r="D469" i="1"/>
  <c r="C469" i="1"/>
  <c r="E468" i="1"/>
  <c r="D468" i="1"/>
  <c r="C468" i="1"/>
  <c r="E467" i="1"/>
  <c r="D467" i="1"/>
  <c r="C467" i="1"/>
  <c r="E466" i="1"/>
  <c r="D466" i="1"/>
  <c r="C466" i="1"/>
  <c r="E465" i="1"/>
  <c r="D465" i="1"/>
  <c r="C465" i="1"/>
  <c r="E464" i="1"/>
  <c r="D464" i="1"/>
  <c r="C464" i="1"/>
  <c r="E459" i="1"/>
  <c r="D459" i="1"/>
  <c r="C459" i="1"/>
  <c r="E458" i="1"/>
  <c r="D458" i="1"/>
  <c r="C458" i="1"/>
  <c r="E457" i="1"/>
  <c r="D457" i="1"/>
  <c r="C457" i="1"/>
  <c r="E451" i="1"/>
  <c r="D451" i="1"/>
  <c r="C451" i="1"/>
  <c r="E450" i="1"/>
  <c r="D450" i="1"/>
  <c r="C450" i="1"/>
  <c r="E449" i="1"/>
  <c r="D449" i="1"/>
  <c r="C449" i="1"/>
  <c r="E448" i="1"/>
  <c r="D448" i="1"/>
  <c r="C448" i="1"/>
  <c r="E447" i="1"/>
  <c r="D447" i="1"/>
  <c r="C447" i="1"/>
  <c r="E446" i="1"/>
  <c r="D446" i="1"/>
  <c r="C446" i="1"/>
  <c r="E445" i="1"/>
  <c r="D445" i="1"/>
  <c r="C445" i="1"/>
  <c r="E444" i="1"/>
  <c r="D444" i="1"/>
  <c r="C444" i="1"/>
  <c r="E443" i="1"/>
  <c r="D443" i="1"/>
  <c r="C443" i="1"/>
  <c r="E442" i="1"/>
  <c r="D442" i="1"/>
  <c r="C442" i="1"/>
  <c r="E441" i="1"/>
  <c r="D441" i="1"/>
  <c r="C441" i="1"/>
  <c r="E440" i="1"/>
  <c r="D440" i="1"/>
  <c r="C440" i="1"/>
  <c r="E439" i="1"/>
  <c r="D439" i="1"/>
  <c r="C439" i="1"/>
  <c r="E438" i="1"/>
  <c r="D438" i="1"/>
  <c r="C438" i="1"/>
  <c r="E437" i="1"/>
  <c r="D437" i="1"/>
  <c r="C437" i="1"/>
  <c r="E436" i="1"/>
  <c r="D436" i="1"/>
  <c r="C436" i="1"/>
  <c r="E435" i="1"/>
  <c r="D435" i="1"/>
  <c r="C435" i="1"/>
  <c r="E434" i="1"/>
  <c r="D434" i="1"/>
  <c r="C434" i="1"/>
  <c r="E433" i="1"/>
  <c r="D433" i="1"/>
  <c r="C433" i="1"/>
  <c r="E432" i="1"/>
  <c r="D432" i="1"/>
  <c r="C432" i="1"/>
  <c r="E409" i="1"/>
  <c r="D409" i="1"/>
  <c r="C409" i="1"/>
  <c r="E408" i="1"/>
  <c r="D408" i="1"/>
  <c r="C408" i="1"/>
  <c r="E407" i="1"/>
  <c r="D407" i="1"/>
  <c r="C407" i="1"/>
  <c r="E406" i="1"/>
  <c r="D406" i="1"/>
  <c r="C406" i="1"/>
  <c r="E405" i="1"/>
  <c r="D405" i="1"/>
  <c r="C405" i="1"/>
  <c r="E401" i="1"/>
  <c r="D401" i="1"/>
  <c r="C401" i="1"/>
  <c r="E400" i="1"/>
  <c r="D400" i="1"/>
  <c r="C400" i="1"/>
  <c r="E399" i="1"/>
  <c r="D399" i="1"/>
  <c r="C399" i="1"/>
  <c r="E398" i="1"/>
  <c r="D398" i="1"/>
  <c r="C398" i="1"/>
  <c r="E397" i="1"/>
  <c r="D397" i="1"/>
  <c r="C397" i="1"/>
  <c r="E396" i="1"/>
  <c r="D396" i="1"/>
  <c r="C396" i="1"/>
  <c r="E395" i="1"/>
  <c r="D395" i="1"/>
  <c r="C395" i="1"/>
  <c r="E394" i="1"/>
  <c r="D394" i="1"/>
  <c r="C394" i="1"/>
  <c r="E393" i="1"/>
  <c r="D393" i="1"/>
  <c r="C393" i="1"/>
  <c r="E392" i="1"/>
  <c r="D392" i="1"/>
  <c r="C392" i="1"/>
  <c r="E388" i="1"/>
  <c r="D388" i="1"/>
  <c r="C388" i="1"/>
  <c r="E387" i="1"/>
  <c r="D387" i="1"/>
  <c r="C387" i="1"/>
  <c r="E386" i="1"/>
  <c r="D386" i="1"/>
  <c r="C386" i="1"/>
  <c r="E385" i="1"/>
  <c r="D385" i="1"/>
  <c r="C385" i="1"/>
  <c r="E384" i="1"/>
  <c r="D384" i="1"/>
  <c r="C384" i="1"/>
  <c r="E383" i="1"/>
  <c r="D383" i="1"/>
  <c r="C383" i="1"/>
  <c r="E379" i="1"/>
  <c r="D379" i="1"/>
  <c r="C379" i="1"/>
  <c r="E373" i="1"/>
  <c r="D373" i="1"/>
  <c r="C373" i="1"/>
  <c r="E369" i="1"/>
  <c r="D369" i="1"/>
  <c r="C369" i="1"/>
  <c r="E368" i="1"/>
  <c r="D368" i="1"/>
  <c r="C368" i="1"/>
  <c r="E367" i="1"/>
  <c r="D367" i="1"/>
  <c r="C367" i="1"/>
  <c r="E366" i="1"/>
  <c r="D366" i="1"/>
  <c r="C366" i="1"/>
  <c r="E365" i="1"/>
  <c r="D365" i="1"/>
  <c r="C365" i="1"/>
  <c r="E361" i="1"/>
  <c r="D361" i="1"/>
  <c r="C361" i="1"/>
  <c r="E360" i="1"/>
  <c r="D360" i="1"/>
  <c r="C360" i="1"/>
  <c r="E359" i="1"/>
  <c r="D359" i="1"/>
  <c r="C359" i="1"/>
  <c r="E358" i="1"/>
  <c r="D358" i="1"/>
  <c r="C358" i="1"/>
  <c r="E357" i="1"/>
  <c r="D357" i="1"/>
  <c r="C357" i="1"/>
  <c r="E353" i="1"/>
  <c r="D353" i="1"/>
  <c r="C353" i="1"/>
  <c r="E352" i="1"/>
  <c r="D352" i="1"/>
  <c r="C352" i="1"/>
  <c r="E351" i="1"/>
  <c r="D351" i="1"/>
  <c r="C351" i="1"/>
  <c r="E350" i="1"/>
  <c r="D350" i="1"/>
  <c r="C350" i="1"/>
  <c r="E349" i="1"/>
  <c r="D349" i="1"/>
  <c r="C349" i="1"/>
  <c r="E348" i="1"/>
  <c r="D348" i="1"/>
  <c r="C348" i="1"/>
  <c r="E344" i="1"/>
  <c r="D344" i="1"/>
  <c r="C344" i="1"/>
  <c r="E343" i="1"/>
  <c r="D343" i="1"/>
  <c r="C343" i="1"/>
  <c r="E342" i="1"/>
  <c r="D342" i="1"/>
  <c r="C342" i="1"/>
  <c r="E341" i="1"/>
  <c r="D341" i="1"/>
  <c r="C341" i="1"/>
  <c r="E340" i="1"/>
  <c r="D340" i="1"/>
  <c r="C340" i="1"/>
  <c r="E339" i="1"/>
  <c r="D339" i="1"/>
  <c r="C339" i="1"/>
  <c r="E338" i="1"/>
  <c r="D338" i="1"/>
  <c r="C338" i="1"/>
  <c r="E337" i="1"/>
  <c r="D337" i="1"/>
  <c r="C337" i="1"/>
  <c r="E336" i="1"/>
  <c r="D336" i="1"/>
  <c r="C336" i="1"/>
  <c r="E335" i="1"/>
  <c r="D335" i="1"/>
  <c r="C335" i="1"/>
  <c r="E334" i="1"/>
  <c r="D334" i="1"/>
  <c r="C334" i="1"/>
  <c r="E330" i="1"/>
  <c r="D330" i="1"/>
  <c r="C330" i="1"/>
  <c r="E329" i="1"/>
  <c r="D329" i="1"/>
  <c r="C329" i="1"/>
  <c r="E328" i="1"/>
  <c r="D328" i="1"/>
  <c r="C328" i="1"/>
  <c r="E327" i="1"/>
  <c r="D327" i="1"/>
  <c r="C327" i="1"/>
  <c r="E326" i="1"/>
  <c r="D326" i="1"/>
  <c r="C326" i="1"/>
  <c r="E322" i="1"/>
  <c r="D322" i="1"/>
  <c r="C322" i="1"/>
  <c r="E321" i="1"/>
  <c r="D321" i="1"/>
  <c r="C321" i="1"/>
  <c r="E320" i="1"/>
  <c r="D320" i="1"/>
  <c r="C320" i="1"/>
  <c r="E319" i="1"/>
  <c r="D319" i="1"/>
  <c r="C319" i="1"/>
  <c r="E315" i="1"/>
  <c r="D315" i="1"/>
  <c r="C315" i="1"/>
  <c r="E306" i="1"/>
  <c r="D306" i="1"/>
  <c r="C306" i="1"/>
  <c r="E291" i="1"/>
  <c r="E303" i="1" s="1"/>
  <c r="D291" i="1"/>
  <c r="C291" i="1"/>
  <c r="C303" i="1" s="1"/>
  <c r="E283" i="1"/>
  <c r="E288" i="1" s="1"/>
  <c r="D283" i="1"/>
  <c r="C283" i="1"/>
  <c r="C288" i="1" s="1"/>
  <c r="E272" i="1"/>
  <c r="E280" i="1" s="1"/>
  <c r="D272" i="1"/>
  <c r="C272" i="1"/>
  <c r="C280" i="1" s="1"/>
  <c r="E258" i="1"/>
  <c r="E269" i="1" s="1"/>
  <c r="D258" i="1"/>
  <c r="C258" i="1"/>
  <c r="C269" i="1" s="1"/>
  <c r="E249" i="1"/>
  <c r="E255" i="1" s="1"/>
  <c r="D249" i="1"/>
  <c r="C249" i="1"/>
  <c r="C255" i="1" s="1"/>
  <c r="E238" i="1"/>
  <c r="E246" i="1" s="1"/>
  <c r="D238" i="1"/>
  <c r="C238" i="1"/>
  <c r="C246" i="1" s="1"/>
  <c r="E231" i="1"/>
  <c r="E235" i="1" s="1"/>
  <c r="D231" i="1"/>
  <c r="C231" i="1"/>
  <c r="C235" i="1" s="1"/>
  <c r="E204" i="1"/>
  <c r="E210" i="1" s="1"/>
  <c r="D204" i="1"/>
  <c r="C204" i="1"/>
  <c r="C210" i="1" s="1"/>
  <c r="E169" i="1"/>
  <c r="E200" i="1" s="1"/>
  <c r="D169" i="1"/>
  <c r="C169" i="1"/>
  <c r="C200" i="1" s="1"/>
  <c r="E150" i="1"/>
  <c r="E166" i="1" s="1"/>
  <c r="D150" i="1"/>
  <c r="C150" i="1"/>
  <c r="C166" i="1" s="1"/>
  <c r="E132" i="1"/>
  <c r="E147" i="1" s="1"/>
  <c r="D132" i="1"/>
  <c r="C132" i="1"/>
  <c r="C147" i="1" s="1"/>
  <c r="E129" i="1"/>
  <c r="C129" i="1"/>
  <c r="E107" i="1"/>
  <c r="E118" i="1" s="1"/>
  <c r="D107" i="1"/>
  <c r="C107" i="1"/>
  <c r="C118" i="1" s="1"/>
  <c r="E91" i="1"/>
  <c r="E104" i="1" s="1"/>
  <c r="D91" i="1"/>
  <c r="C91" i="1"/>
  <c r="C104" i="1" s="1"/>
  <c r="E87" i="1"/>
  <c r="E88" i="1" s="1"/>
  <c r="D87" i="1"/>
  <c r="C87" i="1"/>
  <c r="C88" i="1" s="1"/>
  <c r="E74" i="1"/>
  <c r="D74" i="1"/>
  <c r="C74" i="1"/>
  <c r="C10" i="27"/>
  <c r="D424" i="26" l="1"/>
  <c r="D228" i="26"/>
  <c r="D426" i="26"/>
  <c r="F426" i="26" s="1"/>
  <c r="H426" i="26" s="1"/>
  <c r="K426" i="26" s="1"/>
  <c r="D429" i="26"/>
  <c r="F429" i="26" s="1"/>
  <c r="H429" i="26" s="1"/>
  <c r="K429" i="26" s="1"/>
  <c r="D427" i="26"/>
  <c r="F427" i="26" s="1"/>
  <c r="H427" i="26" s="1"/>
  <c r="K427" i="26" s="1"/>
  <c r="D428" i="26"/>
  <c r="F428" i="26" s="1"/>
  <c r="H428" i="26" s="1"/>
  <c r="K428" i="26" s="1"/>
  <c r="D256" i="26"/>
  <c r="F256" i="26" s="1"/>
  <c r="H256" i="26" s="1"/>
  <c r="K256" i="26" s="1"/>
  <c r="F227" i="26"/>
  <c r="H227" i="26" s="1"/>
  <c r="K227" i="26" s="1"/>
  <c r="D299" i="26"/>
  <c r="D331" i="26"/>
  <c r="D422" i="26"/>
  <c r="D397" i="26"/>
  <c r="D218" i="26"/>
  <c r="D197" i="26"/>
  <c r="D243" i="26"/>
  <c r="D278" i="26"/>
  <c r="D296" i="26"/>
  <c r="D326" i="26"/>
  <c r="D338" i="26"/>
  <c r="D431" i="26"/>
  <c r="D434" i="26"/>
  <c r="D362" i="26"/>
  <c r="D355" i="26"/>
  <c r="D350" i="26"/>
  <c r="D370" i="26"/>
  <c r="D415" i="26"/>
  <c r="D365" i="26"/>
  <c r="D306" i="26"/>
  <c r="D316" i="26"/>
  <c r="D399" i="26"/>
  <c r="D407" i="26"/>
  <c r="D341" i="26"/>
  <c r="D402" i="26"/>
  <c r="D410" i="26"/>
  <c r="D284" i="26"/>
  <c r="D324" i="26"/>
  <c r="D334" i="26"/>
  <c r="D130" i="26"/>
  <c r="D374" i="26"/>
  <c r="D401" i="26"/>
  <c r="D409" i="26"/>
  <c r="D421" i="26"/>
  <c r="D87" i="26"/>
  <c r="D148" i="26"/>
  <c r="D219" i="26"/>
  <c r="D73" i="26"/>
  <c r="D92" i="26"/>
  <c r="D102" i="26"/>
  <c r="D110" i="26"/>
  <c r="D133" i="26"/>
  <c r="D151" i="26"/>
  <c r="D194" i="26"/>
  <c r="D223" i="26"/>
  <c r="D234" i="26"/>
  <c r="D246" i="26"/>
  <c r="D260" i="26"/>
  <c r="D273" i="26"/>
  <c r="D281" i="26"/>
  <c r="D70" i="26"/>
  <c r="D86" i="26"/>
  <c r="D97" i="26"/>
  <c r="D107" i="26"/>
  <c r="D118" i="26"/>
  <c r="D229" i="26"/>
  <c r="D298" i="26"/>
  <c r="D310" i="26"/>
  <c r="D318" i="26"/>
  <c r="D330" i="26"/>
  <c r="D340" i="26"/>
  <c r="D354" i="26"/>
  <c r="D364" i="26"/>
  <c r="D433" i="26"/>
  <c r="D226" i="26"/>
  <c r="D96" i="26"/>
  <c r="D159" i="26"/>
  <c r="F159" i="26" s="1"/>
  <c r="H159" i="26" s="1"/>
  <c r="K159" i="26" s="1"/>
  <c r="D64" i="26"/>
  <c r="D95" i="26"/>
  <c r="D105" i="26"/>
  <c r="D116" i="26"/>
  <c r="D126" i="26"/>
  <c r="D136" i="26"/>
  <c r="D154" i="26"/>
  <c r="D237" i="26"/>
  <c r="D249" i="26"/>
  <c r="D266" i="26"/>
  <c r="D276" i="26"/>
  <c r="D137" i="26"/>
  <c r="D71" i="26"/>
  <c r="D108" i="26"/>
  <c r="D119" i="26"/>
  <c r="D131" i="26"/>
  <c r="D244" i="26"/>
  <c r="D271" i="26"/>
  <c r="D279" i="26"/>
  <c r="D375" i="26"/>
  <c r="D74" i="26"/>
  <c r="D93" i="26"/>
  <c r="D103" i="26"/>
  <c r="D124" i="26"/>
  <c r="D134" i="26"/>
  <c r="D152" i="26"/>
  <c r="D195" i="26"/>
  <c r="D224" i="26"/>
  <c r="D247" i="26"/>
  <c r="D274" i="26"/>
  <c r="D425" i="26"/>
  <c r="D106" i="26"/>
  <c r="D117" i="26"/>
  <c r="D127" i="26"/>
  <c r="D155" i="26"/>
  <c r="D250" i="26"/>
  <c r="D267" i="26"/>
  <c r="D277" i="26"/>
  <c r="D235" i="26"/>
  <c r="D72" i="26"/>
  <c r="D89" i="26"/>
  <c r="D101" i="26"/>
  <c r="D109" i="26"/>
  <c r="D120" i="26"/>
  <c r="D132" i="26"/>
  <c r="D149" i="26"/>
  <c r="D193" i="26"/>
  <c r="D233" i="26"/>
  <c r="D245" i="26"/>
  <c r="D259" i="26"/>
  <c r="D272" i="26"/>
  <c r="D280" i="26"/>
  <c r="D312" i="26"/>
  <c r="D332" i="26"/>
  <c r="D356" i="26"/>
  <c r="D366" i="26"/>
  <c r="D376" i="26"/>
  <c r="D403" i="26"/>
  <c r="D411" i="26"/>
  <c r="D160" i="26"/>
  <c r="F160" i="26" s="1"/>
  <c r="H160" i="26" s="1"/>
  <c r="K160" i="26" s="1"/>
  <c r="D75" i="26"/>
  <c r="D65" i="26"/>
  <c r="D94" i="26"/>
  <c r="D104" i="26"/>
  <c r="D115" i="26"/>
  <c r="D125" i="26"/>
  <c r="D135" i="26"/>
  <c r="D153" i="26"/>
  <c r="D196" i="26"/>
  <c r="D225" i="26"/>
  <c r="D236" i="26"/>
  <c r="D248" i="26"/>
  <c r="D265" i="26"/>
  <c r="D275" i="26"/>
  <c r="D129" i="1"/>
  <c r="D113" i="26"/>
  <c r="D200" i="1"/>
  <c r="D158" i="26"/>
  <c r="D303" i="1"/>
  <c r="D270" i="26"/>
  <c r="D303" i="26"/>
  <c r="D313" i="26"/>
  <c r="D323" i="26"/>
  <c r="D333" i="26"/>
  <c r="D357" i="26"/>
  <c r="D367" i="26"/>
  <c r="D377" i="26"/>
  <c r="D404" i="26"/>
  <c r="D412" i="26"/>
  <c r="C210" i="27"/>
  <c r="D246" i="1"/>
  <c r="D222" i="26"/>
  <c r="D280" i="1"/>
  <c r="D253" i="26"/>
  <c r="D311" i="26"/>
  <c r="D319" i="26"/>
  <c r="D269" i="1"/>
  <c r="D240" i="26"/>
  <c r="D147" i="1"/>
  <c r="D123" i="26"/>
  <c r="D304" i="26"/>
  <c r="D314" i="26"/>
  <c r="D358" i="26"/>
  <c r="D368" i="26"/>
  <c r="D405" i="26"/>
  <c r="D413" i="26"/>
  <c r="D69" i="26"/>
  <c r="D210" i="1"/>
  <c r="D192" i="26"/>
  <c r="D118" i="1"/>
  <c r="D100" i="26"/>
  <c r="D255" i="1"/>
  <c r="D232" i="26"/>
  <c r="D297" i="26"/>
  <c r="D309" i="26"/>
  <c r="D317" i="26"/>
  <c r="D327" i="26"/>
  <c r="D339" i="26"/>
  <c r="D353" i="26"/>
  <c r="D363" i="26"/>
  <c r="D373" i="26"/>
  <c r="D400" i="26"/>
  <c r="D408" i="26"/>
  <c r="D416" i="26"/>
  <c r="D432" i="26"/>
  <c r="D288" i="1"/>
  <c r="D263" i="26"/>
  <c r="D322" i="26"/>
  <c r="D344" i="26"/>
  <c r="D423" i="26"/>
  <c r="D104" i="1"/>
  <c r="D85" i="26"/>
  <c r="D166" i="1"/>
  <c r="D140" i="26"/>
  <c r="D302" i="26"/>
  <c r="D88" i="1"/>
  <c r="D82" i="26"/>
  <c r="D235" i="1"/>
  <c r="D216" i="26"/>
  <c r="D293" i="26"/>
  <c r="D305" i="26"/>
  <c r="D315" i="26"/>
  <c r="D325" i="26"/>
  <c r="D337" i="26"/>
  <c r="D349" i="26"/>
  <c r="D361" i="26"/>
  <c r="D369" i="26"/>
  <c r="D398" i="26"/>
  <c r="D406" i="26"/>
  <c r="D414" i="26"/>
  <c r="D430" i="26"/>
  <c r="C210" i="31"/>
  <c r="D210" i="31"/>
  <c r="E210" i="31"/>
  <c r="D410" i="31"/>
  <c r="D210" i="28"/>
  <c r="C210" i="28"/>
  <c r="E210" i="28"/>
  <c r="E210" i="27"/>
  <c r="D210" i="27"/>
  <c r="E452" i="31"/>
  <c r="C316" i="31"/>
  <c r="C452" i="31"/>
  <c r="D452" i="31"/>
  <c r="C280" i="30"/>
  <c r="D452" i="28"/>
  <c r="C316" i="27"/>
  <c r="C316" i="1"/>
  <c r="C323" i="1"/>
  <c r="E362" i="1"/>
  <c r="F228" i="1"/>
  <c r="D316" i="1"/>
  <c r="D323" i="1"/>
  <c r="E354" i="30"/>
  <c r="D370" i="30"/>
  <c r="E380" i="30"/>
  <c r="D402" i="30"/>
  <c r="D362" i="30"/>
  <c r="C362" i="30"/>
  <c r="C210" i="30"/>
  <c r="E210" i="30"/>
  <c r="D210" i="30"/>
  <c r="D452" i="30"/>
  <c r="E452" i="30"/>
  <c r="C452" i="30"/>
  <c r="C410" i="30"/>
  <c r="D410" i="30"/>
  <c r="E410" i="30"/>
  <c r="E402" i="30"/>
  <c r="C402" i="30"/>
  <c r="C389" i="30"/>
  <c r="E316" i="30"/>
  <c r="D389" i="30"/>
  <c r="E389" i="30"/>
  <c r="C380" i="30"/>
  <c r="E370" i="30"/>
  <c r="C370" i="30"/>
  <c r="D380" i="30"/>
  <c r="E362" i="30"/>
  <c r="C345" i="30"/>
  <c r="D345" i="30"/>
  <c r="C354" i="30"/>
  <c r="E345" i="30"/>
  <c r="D354" i="30"/>
  <c r="C323" i="30"/>
  <c r="D323" i="30"/>
  <c r="E331" i="30"/>
  <c r="D280" i="30"/>
  <c r="C331" i="30"/>
  <c r="D331" i="30"/>
  <c r="E323" i="30"/>
  <c r="C303" i="30"/>
  <c r="C316" i="30"/>
  <c r="D316" i="30"/>
  <c r="E303" i="30"/>
  <c r="D303" i="30"/>
  <c r="C288" i="30"/>
  <c r="D288" i="30"/>
  <c r="E288" i="30"/>
  <c r="E280" i="30"/>
  <c r="C269" i="30"/>
  <c r="D269" i="30"/>
  <c r="E269" i="30"/>
  <c r="C255" i="30"/>
  <c r="D255" i="30"/>
  <c r="E255" i="30"/>
  <c r="E235" i="30"/>
  <c r="D246" i="30"/>
  <c r="E246" i="30"/>
  <c r="C246" i="30"/>
  <c r="F228" i="30"/>
  <c r="C235" i="30"/>
  <c r="D235" i="30"/>
  <c r="C166" i="30"/>
  <c r="E166" i="30"/>
  <c r="D166" i="30"/>
  <c r="C104" i="30"/>
  <c r="E118" i="30"/>
  <c r="D129" i="30"/>
  <c r="D147" i="30"/>
  <c r="E147" i="30"/>
  <c r="C147" i="30"/>
  <c r="E129" i="30"/>
  <c r="C129" i="30"/>
  <c r="C118" i="30"/>
  <c r="D118" i="30"/>
  <c r="D104" i="30"/>
  <c r="E104" i="30"/>
  <c r="C410" i="31"/>
  <c r="E410" i="31"/>
  <c r="C402" i="31"/>
  <c r="D402" i="31"/>
  <c r="E402" i="31"/>
  <c r="D389" i="31"/>
  <c r="E389" i="31"/>
  <c r="C389" i="31"/>
  <c r="C380" i="31"/>
  <c r="D380" i="31"/>
  <c r="E380" i="31"/>
  <c r="E362" i="31"/>
  <c r="C370" i="31"/>
  <c r="D370" i="31"/>
  <c r="E370" i="31"/>
  <c r="D316" i="31"/>
  <c r="C362" i="31"/>
  <c r="D362" i="31"/>
  <c r="E303" i="31"/>
  <c r="C323" i="31"/>
  <c r="D323" i="31"/>
  <c r="D354" i="31"/>
  <c r="C354" i="31"/>
  <c r="E354" i="31"/>
  <c r="C345" i="31"/>
  <c r="E345" i="31"/>
  <c r="D345" i="31"/>
  <c r="C331" i="31"/>
  <c r="D331" i="31"/>
  <c r="E331" i="31"/>
  <c r="E316" i="31"/>
  <c r="E323" i="31"/>
  <c r="C303" i="31"/>
  <c r="D280" i="31"/>
  <c r="D303" i="31"/>
  <c r="C288" i="31"/>
  <c r="D288" i="31"/>
  <c r="E288" i="31"/>
  <c r="D255" i="31"/>
  <c r="E280" i="31"/>
  <c r="C280" i="31"/>
  <c r="D269" i="31"/>
  <c r="E269" i="31"/>
  <c r="C269" i="31"/>
  <c r="C255" i="31"/>
  <c r="E255" i="31"/>
  <c r="E246" i="31"/>
  <c r="C246" i="31"/>
  <c r="D246" i="31"/>
  <c r="F228" i="31"/>
  <c r="C104" i="31"/>
  <c r="E118" i="31"/>
  <c r="D129" i="31"/>
  <c r="E235" i="31"/>
  <c r="C235" i="31"/>
  <c r="D235" i="31"/>
  <c r="C200" i="31"/>
  <c r="D200" i="31"/>
  <c r="E200" i="31"/>
  <c r="D166" i="31"/>
  <c r="C166" i="31"/>
  <c r="E166" i="31"/>
  <c r="D147" i="31"/>
  <c r="C147" i="31"/>
  <c r="E147" i="31"/>
  <c r="E129" i="31"/>
  <c r="C129" i="31"/>
  <c r="C118" i="31"/>
  <c r="D118" i="31"/>
  <c r="D104" i="31"/>
  <c r="E104" i="31"/>
  <c r="E452" i="28"/>
  <c r="C452" i="28"/>
  <c r="E452" i="27"/>
  <c r="C452" i="27"/>
  <c r="D452" i="27"/>
  <c r="C452" i="1"/>
  <c r="E316" i="1"/>
  <c r="C331" i="1"/>
  <c r="D345" i="1"/>
  <c r="C354" i="1"/>
  <c r="C380" i="1"/>
  <c r="D389" i="1"/>
  <c r="D410" i="1"/>
  <c r="E452" i="1"/>
  <c r="C345" i="1"/>
  <c r="C389" i="1"/>
  <c r="D452" i="1"/>
  <c r="D331" i="1"/>
  <c r="E345" i="1"/>
  <c r="D354" i="1"/>
  <c r="C370" i="1"/>
  <c r="D380" i="1"/>
  <c r="E389" i="1"/>
  <c r="C402" i="1"/>
  <c r="E410" i="1"/>
  <c r="E323" i="1"/>
  <c r="E331" i="1"/>
  <c r="E354" i="1"/>
  <c r="C362" i="1"/>
  <c r="D370" i="1"/>
  <c r="E380" i="1"/>
  <c r="D402" i="1"/>
  <c r="C410" i="1"/>
  <c r="D362" i="1"/>
  <c r="E370" i="1"/>
  <c r="E402" i="1"/>
  <c r="D316" i="28"/>
  <c r="C410" i="28"/>
  <c r="D410" i="28"/>
  <c r="E410" i="28"/>
  <c r="C402" i="28"/>
  <c r="D402" i="28"/>
  <c r="E402" i="28"/>
  <c r="C389" i="28"/>
  <c r="E389" i="28"/>
  <c r="D389" i="28"/>
  <c r="D380" i="28"/>
  <c r="C380" i="28"/>
  <c r="E380" i="28"/>
  <c r="C323" i="28"/>
  <c r="E362" i="28"/>
  <c r="C370" i="28"/>
  <c r="D370" i="28"/>
  <c r="E370" i="28"/>
  <c r="C362" i="28"/>
  <c r="D362" i="28"/>
  <c r="C354" i="28"/>
  <c r="D354" i="28"/>
  <c r="E354" i="28"/>
  <c r="E280" i="28"/>
  <c r="C316" i="28"/>
  <c r="E303" i="28"/>
  <c r="C345" i="28"/>
  <c r="E345" i="28"/>
  <c r="D345" i="28"/>
  <c r="E316" i="28"/>
  <c r="C331" i="28"/>
  <c r="D331" i="28"/>
  <c r="E331" i="28"/>
  <c r="C255" i="28"/>
  <c r="D323" i="28"/>
  <c r="E323" i="28"/>
  <c r="C288" i="28"/>
  <c r="C303" i="28"/>
  <c r="D303" i="28"/>
  <c r="D288" i="28"/>
  <c r="E288" i="28"/>
  <c r="C280" i="28"/>
  <c r="D280" i="28"/>
  <c r="C269" i="28"/>
  <c r="E269" i="28"/>
  <c r="D269" i="28"/>
  <c r="D255" i="28"/>
  <c r="E255" i="28"/>
  <c r="C246" i="28"/>
  <c r="E235" i="28"/>
  <c r="D246" i="28"/>
  <c r="E246" i="28"/>
  <c r="F228" i="28"/>
  <c r="C235" i="28"/>
  <c r="D235" i="28"/>
  <c r="E104" i="28"/>
  <c r="C166" i="28"/>
  <c r="D166" i="28"/>
  <c r="E166" i="28"/>
  <c r="E147" i="28"/>
  <c r="D147" i="28"/>
  <c r="C147" i="28"/>
  <c r="C129" i="28"/>
  <c r="D129" i="28"/>
  <c r="E129" i="28"/>
  <c r="C118" i="28"/>
  <c r="D118" i="28"/>
  <c r="E118" i="28"/>
  <c r="C104" i="28"/>
  <c r="D104" i="28"/>
  <c r="D323" i="27"/>
  <c r="C410" i="27"/>
  <c r="D410" i="27"/>
  <c r="E410" i="27"/>
  <c r="D402" i="27"/>
  <c r="E402" i="27"/>
  <c r="C402" i="27"/>
  <c r="C389" i="27"/>
  <c r="D389" i="27"/>
  <c r="E389" i="27"/>
  <c r="E354" i="27"/>
  <c r="C362" i="27"/>
  <c r="D370" i="27"/>
  <c r="E380" i="27"/>
  <c r="D362" i="27"/>
  <c r="E370" i="27"/>
  <c r="C380" i="27"/>
  <c r="E323" i="27"/>
  <c r="D380" i="27"/>
  <c r="C370" i="27"/>
  <c r="E362" i="27"/>
  <c r="C354" i="27"/>
  <c r="D354" i="27"/>
  <c r="E331" i="27"/>
  <c r="D280" i="27"/>
  <c r="C345" i="27"/>
  <c r="D345" i="27"/>
  <c r="E345" i="27"/>
  <c r="C331" i="27"/>
  <c r="D331" i="27"/>
  <c r="C323" i="27"/>
  <c r="D316" i="27"/>
  <c r="C303" i="27"/>
  <c r="E316" i="27"/>
  <c r="D303" i="27"/>
  <c r="E280" i="27"/>
  <c r="E303" i="27"/>
  <c r="C288" i="27"/>
  <c r="D288" i="27"/>
  <c r="E288" i="27"/>
  <c r="C280" i="27"/>
  <c r="C269" i="27"/>
  <c r="D269" i="27"/>
  <c r="E269" i="27"/>
  <c r="C246" i="27"/>
  <c r="C255" i="27"/>
  <c r="D255" i="27"/>
  <c r="C235" i="27"/>
  <c r="E255" i="27"/>
  <c r="E246" i="27"/>
  <c r="D246" i="27"/>
  <c r="F228" i="27"/>
  <c r="D235" i="27"/>
  <c r="E235" i="27"/>
  <c r="D166" i="27"/>
  <c r="E166" i="27"/>
  <c r="C166" i="27"/>
  <c r="D147" i="27"/>
  <c r="E147" i="27"/>
  <c r="C147" i="27"/>
  <c r="D129" i="27"/>
  <c r="E129" i="27"/>
  <c r="C129" i="27"/>
  <c r="C104" i="27"/>
  <c r="E118" i="27"/>
  <c r="C118" i="27"/>
  <c r="D118" i="27"/>
  <c r="E104" i="27"/>
  <c r="D104" i="27"/>
  <c r="E11" i="27"/>
  <c r="E12" i="27"/>
  <c r="E13" i="27"/>
  <c r="E14"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10" i="27"/>
  <c r="E10" i="1"/>
  <c r="C11" i="27"/>
  <c r="D11" i="27"/>
  <c r="C12" i="27"/>
  <c r="D12" i="27"/>
  <c r="C13" i="27"/>
  <c r="D13" i="27"/>
  <c r="C14" i="27"/>
  <c r="D14" i="27"/>
  <c r="C16" i="27"/>
  <c r="D16" i="27"/>
  <c r="D11" i="26" s="1"/>
  <c r="C17" i="27"/>
  <c r="D17" i="27"/>
  <c r="C18" i="27"/>
  <c r="D18" i="27"/>
  <c r="C19" i="27"/>
  <c r="D19" i="27"/>
  <c r="C20" i="27"/>
  <c r="D20" i="27"/>
  <c r="C21" i="27"/>
  <c r="D21" i="27"/>
  <c r="C22" i="27"/>
  <c r="D22" i="27"/>
  <c r="C23" i="27"/>
  <c r="D23" i="27"/>
  <c r="C24" i="27"/>
  <c r="D24" i="27"/>
  <c r="D19" i="26" s="1"/>
  <c r="C25" i="27"/>
  <c r="D25" i="27"/>
  <c r="C26" i="27"/>
  <c r="D26" i="27"/>
  <c r="C27" i="27"/>
  <c r="D27" i="27"/>
  <c r="C28" i="27"/>
  <c r="D28" i="27"/>
  <c r="C29" i="27"/>
  <c r="D29" i="27"/>
  <c r="C30" i="27"/>
  <c r="D30" i="27"/>
  <c r="C31" i="27"/>
  <c r="D31" i="27"/>
  <c r="C32" i="27"/>
  <c r="D32" i="27"/>
  <c r="D27" i="26" s="1"/>
  <c r="C33" i="27"/>
  <c r="D33" i="27"/>
  <c r="C34" i="27"/>
  <c r="D34" i="27"/>
  <c r="C35" i="27"/>
  <c r="D35" i="27"/>
  <c r="C36" i="27"/>
  <c r="D36" i="27"/>
  <c r="C37" i="27"/>
  <c r="D37" i="27"/>
  <c r="C38" i="27"/>
  <c r="D38" i="27"/>
  <c r="C39" i="27"/>
  <c r="D39" i="27"/>
  <c r="C40" i="27"/>
  <c r="D40" i="27"/>
  <c r="D35" i="26" s="1"/>
  <c r="C41" i="27"/>
  <c r="D41" i="27"/>
  <c r="C42" i="27"/>
  <c r="D42" i="27"/>
  <c r="C43" i="27"/>
  <c r="D43" i="27"/>
  <c r="C44" i="27"/>
  <c r="D44" i="27"/>
  <c r="C45" i="27"/>
  <c r="D45" i="27"/>
  <c r="C46" i="27"/>
  <c r="D46" i="27"/>
  <c r="C47" i="27"/>
  <c r="D47" i="27"/>
  <c r="C48" i="27"/>
  <c r="D48" i="27"/>
  <c r="D43" i="26" s="1"/>
  <c r="C49" i="27"/>
  <c r="D49" i="27"/>
  <c r="C50" i="27"/>
  <c r="D50" i="27"/>
  <c r="C51" i="27"/>
  <c r="D51" i="27"/>
  <c r="C52" i="27"/>
  <c r="D52" i="27"/>
  <c r="C53" i="27"/>
  <c r="D53" i="27"/>
  <c r="C54" i="27"/>
  <c r="D54" i="27"/>
  <c r="C55" i="27"/>
  <c r="D55" i="27"/>
  <c r="C56" i="27"/>
  <c r="D56" i="27"/>
  <c r="D51" i="26" s="1"/>
  <c r="C57" i="27"/>
  <c r="D57" i="27"/>
  <c r="C58" i="27"/>
  <c r="D58" i="27"/>
  <c r="C59" i="27"/>
  <c r="D59" i="27"/>
  <c r="C60" i="27"/>
  <c r="D60" i="27"/>
  <c r="C61" i="27"/>
  <c r="D61" i="27"/>
  <c r="C62" i="27"/>
  <c r="D62" i="27"/>
  <c r="C63" i="27"/>
  <c r="D63" i="27"/>
  <c r="C64" i="27"/>
  <c r="D64" i="27"/>
  <c r="C65" i="27"/>
  <c r="D65" i="27"/>
  <c r="C66" i="27"/>
  <c r="D66" i="27"/>
  <c r="C67" i="27"/>
  <c r="D67" i="27"/>
  <c r="C68" i="27"/>
  <c r="D68" i="27"/>
  <c r="D10" i="27"/>
  <c r="C10" i="1"/>
  <c r="D10" i="1"/>
  <c r="E454" i="31" l="1"/>
  <c r="D454" i="30"/>
  <c r="E454" i="30"/>
  <c r="C454" i="27"/>
  <c r="C454" i="30"/>
  <c r="C454" i="1"/>
  <c r="E454" i="28"/>
  <c r="C454" i="31"/>
  <c r="D454" i="27"/>
  <c r="E454" i="27"/>
  <c r="D454" i="28"/>
  <c r="C454" i="28"/>
  <c r="E454" i="1"/>
  <c r="D454" i="31"/>
  <c r="D454" i="1"/>
  <c r="D28" i="26"/>
  <c r="D20" i="26"/>
  <c r="D12" i="26"/>
  <c r="D52" i="26"/>
  <c r="D44" i="26"/>
  <c r="D36" i="26"/>
  <c r="D24" i="26"/>
  <c r="D16" i="26"/>
  <c r="D7" i="26"/>
  <c r="D62" i="26"/>
  <c r="D54" i="26"/>
  <c r="D46" i="26"/>
  <c r="D38" i="26"/>
  <c r="D30" i="26"/>
  <c r="D22" i="26"/>
  <c r="D14" i="26"/>
  <c r="D31" i="26"/>
  <c r="D23" i="26"/>
  <c r="D15" i="26"/>
  <c r="D6" i="26"/>
  <c r="D61" i="26"/>
  <c r="D53" i="26"/>
  <c r="D45" i="26"/>
  <c r="D37" i="26"/>
  <c r="D57" i="26"/>
  <c r="D49" i="26"/>
  <c r="D41" i="26"/>
  <c r="D33" i="26"/>
  <c r="D25" i="26"/>
  <c r="D17" i="26"/>
  <c r="D8" i="26"/>
  <c r="D60" i="26"/>
  <c r="D56" i="26"/>
  <c r="D48" i="26"/>
  <c r="D40" i="26"/>
  <c r="D32" i="26"/>
  <c r="D63" i="26"/>
  <c r="D59" i="26"/>
  <c r="D55" i="26"/>
  <c r="D47" i="26"/>
  <c r="D39" i="26"/>
  <c r="D5" i="26"/>
  <c r="D58" i="26"/>
  <c r="D50" i="26"/>
  <c r="D42" i="26"/>
  <c r="D34" i="26"/>
  <c r="D26" i="26"/>
  <c r="D18" i="26"/>
  <c r="D9" i="26"/>
  <c r="D29" i="26"/>
  <c r="D21" i="26"/>
  <c r="D13" i="26"/>
  <c r="F50" i="30"/>
  <c r="F253" i="27"/>
  <c r="F315" i="27"/>
  <c r="F340" i="27"/>
  <c r="F22" i="28"/>
  <c r="F70" i="28"/>
  <c r="F145" i="28"/>
  <c r="F207" i="28"/>
  <c r="F37" i="30"/>
  <c r="F80" i="30"/>
  <c r="F302" i="30"/>
  <c r="F327" i="30"/>
  <c r="F409" i="30"/>
  <c r="F439" i="30"/>
  <c r="F60" i="31"/>
  <c r="F447" i="27"/>
  <c r="F60" i="28"/>
  <c r="F99" i="28"/>
  <c r="F110" i="28"/>
  <c r="F121" i="28"/>
  <c r="F133" i="28"/>
  <c r="F143" i="28"/>
  <c r="F278" i="28"/>
  <c r="F293" i="28"/>
  <c r="F301" i="28"/>
  <c r="F326" i="28"/>
  <c r="F446" i="28"/>
  <c r="F459" i="28"/>
  <c r="F48" i="28"/>
  <c r="F26" i="27"/>
  <c r="F34" i="27"/>
  <c r="F367" i="28"/>
  <c r="F32" i="28"/>
  <c r="F144" i="28"/>
  <c r="F24" i="27"/>
  <c r="F32" i="27"/>
  <c r="F40" i="27"/>
  <c r="F91" i="28"/>
  <c r="F113" i="28"/>
  <c r="F253" i="28"/>
  <c r="F449" i="28"/>
  <c r="F19" i="27"/>
  <c r="F42" i="28"/>
  <c r="F291" i="28"/>
  <c r="F22" i="27"/>
  <c r="F46" i="27"/>
  <c r="F68" i="30"/>
  <c r="F74" i="30"/>
  <c r="F91" i="30"/>
  <c r="F102" i="30"/>
  <c r="F113" i="30"/>
  <c r="F165" i="30"/>
  <c r="F208" i="30"/>
  <c r="F241" i="30"/>
  <c r="F253" i="30"/>
  <c r="F296" i="30"/>
  <c r="F329" i="30"/>
  <c r="F340" i="30"/>
  <c r="F351" i="30"/>
  <c r="F365" i="30"/>
  <c r="F400" i="30"/>
  <c r="F433" i="30"/>
  <c r="F441" i="30"/>
  <c r="F449" i="30"/>
  <c r="F13" i="31"/>
  <c r="F22" i="31"/>
  <c r="F38" i="31"/>
  <c r="F46" i="31"/>
  <c r="F458" i="28"/>
  <c r="F77" i="30"/>
  <c r="F95" i="30"/>
  <c r="F233" i="30"/>
  <c r="F291" i="30"/>
  <c r="F321" i="30"/>
  <c r="F343" i="30"/>
  <c r="F395" i="30"/>
  <c r="F436" i="30"/>
  <c r="F250" i="28"/>
  <c r="F146" i="30"/>
  <c r="F285" i="30"/>
  <c r="F319" i="27"/>
  <c r="F360" i="27"/>
  <c r="F238" i="28"/>
  <c r="F397" i="28"/>
  <c r="F408" i="28"/>
  <c r="F136" i="30"/>
  <c r="F17" i="27"/>
  <c r="F48" i="27"/>
  <c r="F233" i="28"/>
  <c r="F239" i="28"/>
  <c r="F335" i="28"/>
  <c r="F343" i="28"/>
  <c r="F373" i="28"/>
  <c r="F13" i="30"/>
  <c r="F38" i="30"/>
  <c r="F46" i="30"/>
  <c r="F92" i="30"/>
  <c r="F134" i="30"/>
  <c r="F264" i="30"/>
  <c r="F379" i="30"/>
  <c r="F450" i="30"/>
  <c r="F467" i="30"/>
  <c r="F49" i="31"/>
  <c r="F252" i="28"/>
  <c r="F387" i="27"/>
  <c r="F392" i="30"/>
  <c r="F251" i="27"/>
  <c r="F330" i="27"/>
  <c r="F48" i="30"/>
  <c r="F378" i="30"/>
  <c r="F65" i="31"/>
  <c r="F66" i="28"/>
  <c r="F338" i="28"/>
  <c r="F387" i="28"/>
  <c r="F398" i="28"/>
  <c r="F409" i="28"/>
  <c r="F54" i="30"/>
  <c r="F62" i="30"/>
  <c r="F142" i="30"/>
  <c r="F239" i="30"/>
  <c r="F349" i="30"/>
  <c r="F385" i="30"/>
  <c r="F458" i="30"/>
  <c r="F42" i="31"/>
  <c r="F66" i="31"/>
  <c r="F171" i="31"/>
  <c r="F233" i="31"/>
  <c r="F245" i="31"/>
  <c r="F261" i="31"/>
  <c r="F272" i="31"/>
  <c r="F291" i="31"/>
  <c r="F299" i="31"/>
  <c r="F321" i="31"/>
  <c r="F335" i="31"/>
  <c r="F343" i="31"/>
  <c r="F357" i="31"/>
  <c r="F368" i="31"/>
  <c r="F384" i="31"/>
  <c r="F395" i="31"/>
  <c r="F406" i="31"/>
  <c r="F436" i="31"/>
  <c r="F444" i="31"/>
  <c r="F433" i="27"/>
  <c r="F266" i="30"/>
  <c r="F52" i="27"/>
  <c r="F60" i="27"/>
  <c r="F68" i="27"/>
  <c r="F51" i="28"/>
  <c r="F59" i="28"/>
  <c r="F64" i="28"/>
  <c r="F117" i="28"/>
  <c r="F161" i="28"/>
  <c r="F401" i="28"/>
  <c r="F20" i="30"/>
  <c r="F28" i="30"/>
  <c r="F36" i="30"/>
  <c r="F70" i="30"/>
  <c r="F80" i="31"/>
  <c r="F100" i="31"/>
  <c r="F111" i="31"/>
  <c r="F123" i="31"/>
  <c r="F134" i="31"/>
  <c r="F144" i="31"/>
  <c r="F163" i="31"/>
  <c r="F295" i="28"/>
  <c r="F306" i="28"/>
  <c r="F14" i="30"/>
  <c r="F31" i="30"/>
  <c r="F39" i="30"/>
  <c r="F52" i="30"/>
  <c r="F60" i="30"/>
  <c r="F93" i="30"/>
  <c r="F115" i="30"/>
  <c r="F127" i="30"/>
  <c r="F140" i="30"/>
  <c r="F244" i="30"/>
  <c r="F268" i="30"/>
  <c r="F334" i="30"/>
  <c r="F353" i="30"/>
  <c r="F367" i="30"/>
  <c r="F383" i="30"/>
  <c r="F443" i="30"/>
  <c r="F32" i="31"/>
  <c r="F40" i="31"/>
  <c r="F56" i="31"/>
  <c r="F64" i="31"/>
  <c r="F103" i="31"/>
  <c r="F114" i="31"/>
  <c r="F126" i="31"/>
  <c r="F18" i="27"/>
  <c r="F50" i="27"/>
  <c r="F66" i="27"/>
  <c r="F65" i="28"/>
  <c r="F127" i="28"/>
  <c r="F158" i="28"/>
  <c r="F388" i="28"/>
  <c r="F11" i="30"/>
  <c r="F18" i="30"/>
  <c r="F42" i="30"/>
  <c r="F110" i="30"/>
  <c r="F435" i="30"/>
  <c r="F459" i="30"/>
  <c r="F19" i="31"/>
  <c r="F27" i="31"/>
  <c r="F43" i="31"/>
  <c r="F51" i="31"/>
  <c r="F36" i="27"/>
  <c r="F87" i="27"/>
  <c r="F88" i="27" s="1"/>
  <c r="F101" i="27"/>
  <c r="E71" i="30"/>
  <c r="F145" i="27"/>
  <c r="F252" i="27"/>
  <c r="F358" i="27"/>
  <c r="F409" i="27"/>
  <c r="F57" i="31"/>
  <c r="F44" i="27"/>
  <c r="F295" i="27"/>
  <c r="F339" i="27"/>
  <c r="F385" i="27"/>
  <c r="F107" i="30"/>
  <c r="F132" i="30"/>
  <c r="F369" i="30"/>
  <c r="F99" i="27"/>
  <c r="F162" i="27"/>
  <c r="F268" i="27"/>
  <c r="F353" i="27"/>
  <c r="F341" i="28"/>
  <c r="F342" i="30"/>
  <c r="F448" i="27"/>
  <c r="F16" i="30"/>
  <c r="F294" i="30"/>
  <c r="F398" i="30"/>
  <c r="F451" i="30"/>
  <c r="F21" i="31"/>
  <c r="F45" i="31"/>
  <c r="F164" i="27"/>
  <c r="F275" i="27"/>
  <c r="F344" i="27"/>
  <c r="F53" i="30"/>
  <c r="F64" i="30"/>
  <c r="F16" i="27"/>
  <c r="F79" i="27"/>
  <c r="F133" i="27"/>
  <c r="F115" i="28"/>
  <c r="F231" i="30"/>
  <c r="F68" i="28"/>
  <c r="F59" i="30"/>
  <c r="F67" i="30"/>
  <c r="F258" i="30"/>
  <c r="F11" i="27"/>
  <c r="F208" i="27"/>
  <c r="F285" i="27"/>
  <c r="F329" i="27"/>
  <c r="F365" i="27"/>
  <c r="F435" i="27"/>
  <c r="F443" i="27"/>
  <c r="F12" i="28"/>
  <c r="F21" i="28"/>
  <c r="F29" i="28"/>
  <c r="F95" i="28"/>
  <c r="F108" i="28"/>
  <c r="F116" i="28"/>
  <c r="F136" i="28"/>
  <c r="F162" i="28"/>
  <c r="F450" i="28"/>
  <c r="F34" i="30"/>
  <c r="F78" i="30"/>
  <c r="F135" i="27"/>
  <c r="F262" i="27"/>
  <c r="F398" i="27"/>
  <c r="F13" i="28"/>
  <c r="F46" i="28"/>
  <c r="F98" i="28"/>
  <c r="F66" i="30"/>
  <c r="F70" i="27"/>
  <c r="F244" i="27"/>
  <c r="F283" i="27"/>
  <c r="F369" i="27"/>
  <c r="F110" i="27"/>
  <c r="F143" i="27"/>
  <c r="F342" i="27"/>
  <c r="F361" i="27"/>
  <c r="F458" i="27"/>
  <c r="F13" i="27"/>
  <c r="F63" i="27"/>
  <c r="F241" i="27"/>
  <c r="F301" i="27"/>
  <c r="F44" i="30"/>
  <c r="F163" i="30"/>
  <c r="F53" i="27"/>
  <c r="F58" i="27"/>
  <c r="F14" i="27"/>
  <c r="F30" i="27"/>
  <c r="F38" i="27"/>
  <c r="F56" i="27"/>
  <c r="F64" i="27"/>
  <c r="F261" i="27"/>
  <c r="F272" i="27"/>
  <c r="F279" i="27"/>
  <c r="F459" i="27"/>
  <c r="F50" i="28"/>
  <c r="F69" i="28"/>
  <c r="F80" i="28"/>
  <c r="F100" i="28"/>
  <c r="F128" i="28"/>
  <c r="F141" i="28"/>
  <c r="F165" i="28"/>
  <c r="F208" i="28"/>
  <c r="F254" i="28"/>
  <c r="F286" i="28"/>
  <c r="F359" i="28"/>
  <c r="F40" i="30"/>
  <c r="F76" i="30"/>
  <c r="F98" i="30"/>
  <c r="F123" i="30"/>
  <c r="F261" i="30"/>
  <c r="F322" i="30"/>
  <c r="F330" i="30"/>
  <c r="F368" i="30"/>
  <c r="F457" i="30"/>
  <c r="F469" i="30"/>
  <c r="F17" i="31"/>
  <c r="F25" i="31"/>
  <c r="F33" i="31"/>
  <c r="F41" i="31"/>
  <c r="F54" i="31"/>
  <c r="F112" i="27"/>
  <c r="F124" i="27"/>
  <c r="F39" i="27"/>
  <c r="F231" i="27"/>
  <c r="F328" i="27"/>
  <c r="F467" i="27"/>
  <c r="F209" i="28"/>
  <c r="F368" i="28"/>
  <c r="F39" i="31"/>
  <c r="D81" i="31"/>
  <c r="F42" i="27"/>
  <c r="F121" i="27"/>
  <c r="F258" i="27"/>
  <c r="F142" i="28"/>
  <c r="F63" i="31"/>
  <c r="F293" i="27"/>
  <c r="F28" i="27"/>
  <c r="F51" i="27"/>
  <c r="F54" i="27"/>
  <c r="F75" i="27"/>
  <c r="F92" i="27"/>
  <c r="F103" i="27"/>
  <c r="F114" i="27"/>
  <c r="F126" i="27"/>
  <c r="F139" i="27"/>
  <c r="F150" i="27"/>
  <c r="F169" i="27"/>
  <c r="F200" i="27" s="1"/>
  <c r="F209" i="27"/>
  <c r="F242" i="27"/>
  <c r="F294" i="27"/>
  <c r="F302" i="27"/>
  <c r="F392" i="27"/>
  <c r="F400" i="27"/>
  <c r="F441" i="27"/>
  <c r="F449" i="27"/>
  <c r="F469" i="27"/>
  <c r="F92" i="28"/>
  <c r="F123" i="28"/>
  <c r="F134" i="28"/>
  <c r="F351" i="28"/>
  <c r="F435" i="28"/>
  <c r="F22" i="30"/>
  <c r="F30" i="30"/>
  <c r="F79" i="30"/>
  <c r="F111" i="30"/>
  <c r="F158" i="30"/>
  <c r="F204" i="30"/>
  <c r="F251" i="30"/>
  <c r="F287" i="30"/>
  <c r="F298" i="30"/>
  <c r="F320" i="30"/>
  <c r="F336" i="30"/>
  <c r="F360" i="30"/>
  <c r="F394" i="30"/>
  <c r="F405" i="30"/>
  <c r="F437" i="30"/>
  <c r="F28" i="31"/>
  <c r="F36" i="31"/>
  <c r="F468" i="31"/>
  <c r="F334" i="27"/>
  <c r="F436" i="27"/>
  <c r="F249" i="27"/>
  <c r="F264" i="27"/>
  <c r="F407" i="27"/>
  <c r="F439" i="27"/>
  <c r="D471" i="27"/>
  <c r="F102" i="28"/>
  <c r="F31" i="27"/>
  <c r="F102" i="27"/>
  <c r="F146" i="27"/>
  <c r="F359" i="27"/>
  <c r="F367" i="27"/>
  <c r="F388" i="27"/>
  <c r="F442" i="27"/>
  <c r="F29" i="31"/>
  <c r="F12" i="27"/>
  <c r="F20" i="27"/>
  <c r="F27" i="27"/>
  <c r="F29" i="27"/>
  <c r="F43" i="27"/>
  <c r="F69" i="27"/>
  <c r="F286" i="27"/>
  <c r="F297" i="27"/>
  <c r="F321" i="27"/>
  <c r="F335" i="27"/>
  <c r="F338" i="27"/>
  <c r="F351" i="27"/>
  <c r="F373" i="27"/>
  <c r="F386" i="27"/>
  <c r="F17" i="28"/>
  <c r="F41" i="28"/>
  <c r="F54" i="28"/>
  <c r="F75" i="28"/>
  <c r="F51" i="30"/>
  <c r="D71" i="31"/>
  <c r="F53" i="31"/>
  <c r="F393" i="27"/>
  <c r="C471" i="27"/>
  <c r="F140" i="28"/>
  <c r="F33" i="27"/>
  <c r="F207" i="27"/>
  <c r="F136" i="27"/>
  <c r="F383" i="27"/>
  <c r="F399" i="27"/>
  <c r="F434" i="27"/>
  <c r="E81" i="28"/>
  <c r="C71" i="27"/>
  <c r="F25" i="27"/>
  <c r="F55" i="27"/>
  <c r="F62" i="27"/>
  <c r="C81" i="27"/>
  <c r="F80" i="27"/>
  <c r="F100" i="27"/>
  <c r="F111" i="27"/>
  <c r="F123" i="27"/>
  <c r="F134" i="27"/>
  <c r="F144" i="27"/>
  <c r="F163" i="27"/>
  <c r="F238" i="27"/>
  <c r="F250" i="27"/>
  <c r="F265" i="27"/>
  <c r="F292" i="27"/>
  <c r="F300" i="27"/>
  <c r="F327" i="27"/>
  <c r="F343" i="27"/>
  <c r="F357" i="27"/>
  <c r="F28" i="28"/>
  <c r="F44" i="28"/>
  <c r="F49" i="28"/>
  <c r="F57" i="28"/>
  <c r="F62" i="28"/>
  <c r="F67" i="28"/>
  <c r="F78" i="28"/>
  <c r="F432" i="28"/>
  <c r="F17" i="30"/>
  <c r="F32" i="30"/>
  <c r="E71" i="31"/>
  <c r="F49" i="27"/>
  <c r="F444" i="27"/>
  <c r="F466" i="27"/>
  <c r="F61" i="27"/>
  <c r="F396" i="27"/>
  <c r="F45" i="27"/>
  <c r="F59" i="27"/>
  <c r="D81" i="27"/>
  <c r="F91" i="27"/>
  <c r="F165" i="27"/>
  <c r="F206" i="27"/>
  <c r="F470" i="27"/>
  <c r="F14" i="28"/>
  <c r="F20" i="28"/>
  <c r="F23" i="28"/>
  <c r="F31" i="28"/>
  <c r="F36" i="28"/>
  <c r="F39" i="28"/>
  <c r="F47" i="28"/>
  <c r="F400" i="28"/>
  <c r="F438" i="28"/>
  <c r="F315" i="30"/>
  <c r="F442" i="30"/>
  <c r="F35" i="27"/>
  <c r="F296" i="27"/>
  <c r="F320" i="27"/>
  <c r="F401" i="27"/>
  <c r="F47" i="27"/>
  <c r="F234" i="27"/>
  <c r="F113" i="27"/>
  <c r="F125" i="27"/>
  <c r="F348" i="27"/>
  <c r="D71" i="27"/>
  <c r="E71" i="27"/>
  <c r="F21" i="27"/>
  <c r="F37" i="27"/>
  <c r="F65" i="27"/>
  <c r="F78" i="27"/>
  <c r="F98" i="27"/>
  <c r="F109" i="27"/>
  <c r="F117" i="27"/>
  <c r="F132" i="27"/>
  <c r="F142" i="27"/>
  <c r="F161" i="27"/>
  <c r="F233" i="27"/>
  <c r="F245" i="27"/>
  <c r="F263" i="27"/>
  <c r="F278" i="27"/>
  <c r="F341" i="27"/>
  <c r="F352" i="27"/>
  <c r="F451" i="27"/>
  <c r="F468" i="27"/>
  <c r="F18" i="28"/>
  <c r="F26" i="28"/>
  <c r="F34" i="28"/>
  <c r="F107" i="28"/>
  <c r="F124" i="28"/>
  <c r="F135" i="28"/>
  <c r="F150" i="28"/>
  <c r="F169" i="28"/>
  <c r="F200" i="28" s="1"/>
  <c r="F263" i="28"/>
  <c r="F321" i="28"/>
  <c r="F384" i="28"/>
  <c r="F395" i="28"/>
  <c r="F433" i="28"/>
  <c r="F125" i="30"/>
  <c r="F133" i="30"/>
  <c r="F262" i="30"/>
  <c r="F267" i="30"/>
  <c r="F445" i="30"/>
  <c r="F23" i="27"/>
  <c r="F41" i="27"/>
  <c r="F57" i="27"/>
  <c r="F76" i="27"/>
  <c r="F93" i="27"/>
  <c r="F107" i="27"/>
  <c r="F115" i="27"/>
  <c r="F127" i="27"/>
  <c r="F140" i="27"/>
  <c r="F158" i="27"/>
  <c r="F204" i="27"/>
  <c r="F239" i="27"/>
  <c r="F266" i="27"/>
  <c r="F287" i="27"/>
  <c r="F298" i="27"/>
  <c r="F306" i="27"/>
  <c r="F322" i="27"/>
  <c r="F336" i="27"/>
  <c r="F349" i="27"/>
  <c r="F378" i="27"/>
  <c r="F394" i="27"/>
  <c r="F405" i="27"/>
  <c r="F432" i="27"/>
  <c r="F437" i="27"/>
  <c r="F445" i="27"/>
  <c r="E471" i="27"/>
  <c r="F460" i="27"/>
  <c r="F10" i="28"/>
  <c r="F24" i="28"/>
  <c r="F37" i="28"/>
  <c r="F45" i="28"/>
  <c r="F52" i="28"/>
  <c r="F55" i="28"/>
  <c r="F63" i="28"/>
  <c r="F111" i="28"/>
  <c r="F125" i="28"/>
  <c r="F350" i="28"/>
  <c r="F361" i="28"/>
  <c r="F393" i="28"/>
  <c r="F23" i="30"/>
  <c r="F33" i="30"/>
  <c r="F57" i="30"/>
  <c r="F69" i="30"/>
  <c r="F109" i="30"/>
  <c r="F161" i="30"/>
  <c r="F169" i="30"/>
  <c r="F200" i="30" s="1"/>
  <c r="F234" i="30"/>
  <c r="F242" i="30"/>
  <c r="F292" i="30"/>
  <c r="F297" i="30"/>
  <c r="F344" i="30"/>
  <c r="F352" i="30"/>
  <c r="F396" i="30"/>
  <c r="F401" i="30"/>
  <c r="F461" i="30"/>
  <c r="F20" i="31"/>
  <c r="F368" i="27"/>
  <c r="F384" i="27"/>
  <c r="F397" i="27"/>
  <c r="F408" i="27"/>
  <c r="F440" i="27"/>
  <c r="F450" i="27"/>
  <c r="F16" i="28"/>
  <c r="F19" i="28"/>
  <c r="F27" i="28"/>
  <c r="F40" i="28"/>
  <c r="F58" i="28"/>
  <c r="F76" i="28"/>
  <c r="F103" i="28"/>
  <c r="F114" i="28"/>
  <c r="F26" i="30"/>
  <c r="F58" i="30"/>
  <c r="F117" i="30"/>
  <c r="F249" i="30"/>
  <c r="F300" i="30"/>
  <c r="F358" i="30"/>
  <c r="F407" i="30"/>
  <c r="F76" i="31"/>
  <c r="F93" i="31"/>
  <c r="F107" i="31"/>
  <c r="F115" i="31"/>
  <c r="F127" i="31"/>
  <c r="F140" i="31"/>
  <c r="F158" i="31"/>
  <c r="F35" i="28"/>
  <c r="F43" i="28"/>
  <c r="F53" i="28"/>
  <c r="F61" i="28"/>
  <c r="F74" i="28"/>
  <c r="F79" i="28"/>
  <c r="F109" i="28"/>
  <c r="F294" i="28"/>
  <c r="F315" i="28"/>
  <c r="F337" i="28"/>
  <c r="F348" i="28"/>
  <c r="F21" i="30"/>
  <c r="F68" i="31"/>
  <c r="F99" i="31"/>
  <c r="F110" i="31"/>
  <c r="F121" i="31"/>
  <c r="F133" i="31"/>
  <c r="F143" i="31"/>
  <c r="F162" i="31"/>
  <c r="F205" i="31"/>
  <c r="F238" i="31"/>
  <c r="F250" i="31"/>
  <c r="F263" i="31"/>
  <c r="F278" i="31"/>
  <c r="F293" i="31"/>
  <c r="F301" i="31"/>
  <c r="F326" i="31"/>
  <c r="F337" i="31"/>
  <c r="F348" i="31"/>
  <c r="F359" i="31"/>
  <c r="F373" i="31"/>
  <c r="F386" i="31"/>
  <c r="F397" i="31"/>
  <c r="F408" i="31"/>
  <c r="F438" i="31"/>
  <c r="F446" i="31"/>
  <c r="F459" i="31"/>
  <c r="F67" i="27"/>
  <c r="E81" i="27"/>
  <c r="F77" i="27"/>
  <c r="F95" i="27"/>
  <c r="F108" i="27"/>
  <c r="F116" i="27"/>
  <c r="F128" i="27"/>
  <c r="F141" i="27"/>
  <c r="F159" i="27"/>
  <c r="F205" i="27"/>
  <c r="F240" i="27"/>
  <c r="F254" i="27"/>
  <c r="F267" i="27"/>
  <c r="F291" i="27"/>
  <c r="F299" i="27"/>
  <c r="F326" i="27"/>
  <c r="F337" i="27"/>
  <c r="F350" i="27"/>
  <c r="F366" i="27"/>
  <c r="F379" i="27"/>
  <c r="F395" i="27"/>
  <c r="F406" i="27"/>
  <c r="F438" i="27"/>
  <c r="F446" i="27"/>
  <c r="F461" i="27"/>
  <c r="F11" i="28"/>
  <c r="F25" i="28"/>
  <c r="F30" i="28"/>
  <c r="F33" i="28"/>
  <c r="F38" i="28"/>
  <c r="F56" i="28"/>
  <c r="F77" i="28"/>
  <c r="F93" i="28"/>
  <c r="F101" i="28"/>
  <c r="F112" i="28"/>
  <c r="F440" i="28"/>
  <c r="F448" i="28"/>
  <c r="F470" i="28"/>
  <c r="F24" i="30"/>
  <c r="F56" i="30"/>
  <c r="F100" i="30"/>
  <c r="F144" i="30"/>
  <c r="F206" i="30"/>
  <c r="F279" i="30"/>
  <c r="F338" i="30"/>
  <c r="F387" i="30"/>
  <c r="F447" i="30"/>
  <c r="F47" i="31"/>
  <c r="F50" i="31"/>
  <c r="F242" i="28"/>
  <c r="F251" i="28"/>
  <c r="F285" i="28"/>
  <c r="F319" i="28"/>
  <c r="F444" i="28"/>
  <c r="F12" i="30"/>
  <c r="F29" i="30"/>
  <c r="F49" i="30"/>
  <c r="F65" i="30"/>
  <c r="F75" i="30"/>
  <c r="F103" i="30"/>
  <c r="F126" i="30"/>
  <c r="F150" i="30"/>
  <c r="F209" i="30"/>
  <c r="F254" i="30"/>
  <c r="F286" i="30"/>
  <c r="F319" i="30"/>
  <c r="F341" i="30"/>
  <c r="F366" i="30"/>
  <c r="F393" i="30"/>
  <c r="F434" i="30"/>
  <c r="D471" i="30"/>
  <c r="F14" i="31"/>
  <c r="F18" i="31"/>
  <c r="F59" i="31"/>
  <c r="F61" i="31"/>
  <c r="C81" i="31"/>
  <c r="E81" i="31"/>
  <c r="F92" i="31"/>
  <c r="F139" i="31"/>
  <c r="F150" i="31"/>
  <c r="E471" i="31"/>
  <c r="F126" i="28"/>
  <c r="F139" i="28"/>
  <c r="F146" i="28"/>
  <c r="F159" i="28"/>
  <c r="F272" i="28"/>
  <c r="F349" i="28"/>
  <c r="F365" i="28"/>
  <c r="F386" i="28"/>
  <c r="F399" i="28"/>
  <c r="F436" i="28"/>
  <c r="F447" i="28"/>
  <c r="F469" i="28"/>
  <c r="C71" i="30"/>
  <c r="F27" i="30"/>
  <c r="F43" i="30"/>
  <c r="F47" i="30"/>
  <c r="F63" i="30"/>
  <c r="F101" i="30"/>
  <c r="F124" i="30"/>
  <c r="F145" i="30"/>
  <c r="F159" i="30"/>
  <c r="F207" i="30"/>
  <c r="F252" i="30"/>
  <c r="F283" i="30"/>
  <c r="F306" i="30"/>
  <c r="F339" i="30"/>
  <c r="F361" i="30"/>
  <c r="F388" i="30"/>
  <c r="F432" i="30"/>
  <c r="F448" i="30"/>
  <c r="F470" i="30"/>
  <c r="F16" i="31"/>
  <c r="F23" i="31"/>
  <c r="F26" i="31"/>
  <c r="F44" i="31"/>
  <c r="F62" i="31"/>
  <c r="F67" i="31"/>
  <c r="F69" i="31"/>
  <c r="F78" i="31"/>
  <c r="F98" i="31"/>
  <c r="F109" i="31"/>
  <c r="F117" i="31"/>
  <c r="F132" i="31"/>
  <c r="F142" i="31"/>
  <c r="F161" i="31"/>
  <c r="F458" i="31"/>
  <c r="F470" i="31"/>
  <c r="F132" i="28"/>
  <c r="F163" i="28"/>
  <c r="F205" i="28"/>
  <c r="F240" i="28"/>
  <c r="F261" i="28"/>
  <c r="F279" i="28"/>
  <c r="F296" i="28"/>
  <c r="F320" i="28"/>
  <c r="F328" i="28"/>
  <c r="F339" i="28"/>
  <c r="F352" i="28"/>
  <c r="F360" i="28"/>
  <c r="F392" i="28"/>
  <c r="F434" i="28"/>
  <c r="F460" i="28"/>
  <c r="D71" i="30"/>
  <c r="F25" i="30"/>
  <c r="F41" i="30"/>
  <c r="F45" i="30"/>
  <c r="F61" i="30"/>
  <c r="E81" i="30"/>
  <c r="F99" i="30"/>
  <c r="F121" i="30"/>
  <c r="F143" i="30"/>
  <c r="F446" i="30"/>
  <c r="F460" i="30"/>
  <c r="F10" i="31"/>
  <c r="F12" i="31"/>
  <c r="F24" i="31"/>
  <c r="F31" i="31"/>
  <c r="F34" i="31"/>
  <c r="F52" i="31"/>
  <c r="F70" i="31"/>
  <c r="F461" i="31"/>
  <c r="F164" i="28"/>
  <c r="F206" i="28"/>
  <c r="F241" i="28"/>
  <c r="F258" i="28"/>
  <c r="F265" i="28"/>
  <c r="F283" i="28"/>
  <c r="F297" i="28"/>
  <c r="F302" i="28"/>
  <c r="F340" i="28"/>
  <c r="F366" i="28"/>
  <c r="F461" i="28"/>
  <c r="F19" i="30"/>
  <c r="F35" i="30"/>
  <c r="F55" i="30"/>
  <c r="D81" i="30"/>
  <c r="F87" i="30"/>
  <c r="F88" i="30" s="1"/>
  <c r="F112" i="30"/>
  <c r="F135" i="30"/>
  <c r="F164" i="30"/>
  <c r="F240" i="30"/>
  <c r="F265" i="30"/>
  <c r="F295" i="30"/>
  <c r="F328" i="30"/>
  <c r="F350" i="30"/>
  <c r="F399" i="30"/>
  <c r="F440" i="30"/>
  <c r="F11" i="31"/>
  <c r="F30" i="31"/>
  <c r="F35" i="31"/>
  <c r="F37" i="31"/>
  <c r="F48" i="31"/>
  <c r="F55" i="31"/>
  <c r="F58" i="31"/>
  <c r="F74" i="31"/>
  <c r="F91" i="31"/>
  <c r="F102" i="31"/>
  <c r="F113" i="31"/>
  <c r="F125" i="31"/>
  <c r="F136" i="31"/>
  <c r="F146" i="31"/>
  <c r="F165" i="31"/>
  <c r="F208" i="31"/>
  <c r="F241" i="31"/>
  <c r="F253" i="31"/>
  <c r="F266" i="31"/>
  <c r="F285" i="31"/>
  <c r="F296" i="31"/>
  <c r="F315" i="31"/>
  <c r="F329" i="31"/>
  <c r="F340" i="31"/>
  <c r="F351" i="31"/>
  <c r="F365" i="31"/>
  <c r="F378" i="31"/>
  <c r="F392" i="31"/>
  <c r="F400" i="31"/>
  <c r="F433" i="31"/>
  <c r="F441" i="31"/>
  <c r="F449" i="31"/>
  <c r="C71" i="31"/>
  <c r="F77" i="31"/>
  <c r="F95" i="31"/>
  <c r="F108" i="31"/>
  <c r="F116" i="31"/>
  <c r="F128" i="31"/>
  <c r="F141" i="31"/>
  <c r="F159" i="31"/>
  <c r="F75" i="31"/>
  <c r="F87" i="31"/>
  <c r="F88" i="31" s="1"/>
  <c r="F101" i="31"/>
  <c r="F112" i="31"/>
  <c r="F124" i="31"/>
  <c r="F135" i="31"/>
  <c r="F145" i="31"/>
  <c r="F164" i="31"/>
  <c r="F79" i="31"/>
  <c r="F206" i="31"/>
  <c r="F239" i="31"/>
  <c r="F251" i="31"/>
  <c r="F264" i="31"/>
  <c r="F279" i="31"/>
  <c r="F294" i="31"/>
  <c r="F302" i="31"/>
  <c r="F327" i="31"/>
  <c r="F338" i="31"/>
  <c r="F349" i="31"/>
  <c r="F360" i="31"/>
  <c r="F387" i="31"/>
  <c r="F398" i="31"/>
  <c r="F409" i="31"/>
  <c r="F439" i="31"/>
  <c r="F447" i="31"/>
  <c r="F169" i="31"/>
  <c r="F209" i="31"/>
  <c r="F242" i="31"/>
  <c r="F254" i="31"/>
  <c r="F267" i="31"/>
  <c r="F286" i="31"/>
  <c r="F297" i="31"/>
  <c r="F319" i="31"/>
  <c r="F330" i="31"/>
  <c r="F341" i="31"/>
  <c r="F352" i="31"/>
  <c r="F366" i="31"/>
  <c r="F379" i="31"/>
  <c r="F393" i="31"/>
  <c r="F401" i="31"/>
  <c r="F434" i="31"/>
  <c r="F442" i="31"/>
  <c r="F450" i="31"/>
  <c r="F466" i="31"/>
  <c r="F204" i="31"/>
  <c r="F234" i="31"/>
  <c r="F249" i="31"/>
  <c r="F262" i="31"/>
  <c r="F292" i="31"/>
  <c r="F300" i="31"/>
  <c r="F322" i="31"/>
  <c r="F336" i="31"/>
  <c r="F344" i="31"/>
  <c r="F358" i="31"/>
  <c r="F369" i="31"/>
  <c r="F385" i="31"/>
  <c r="F396" i="31"/>
  <c r="F407" i="31"/>
  <c r="F437" i="31"/>
  <c r="F445" i="31"/>
  <c r="F457" i="31"/>
  <c r="C471" i="31"/>
  <c r="F469" i="31"/>
  <c r="F207" i="31"/>
  <c r="F240" i="31"/>
  <c r="F252" i="31"/>
  <c r="F265" i="31"/>
  <c r="F283" i="31"/>
  <c r="F295" i="31"/>
  <c r="F306" i="31"/>
  <c r="F328" i="31"/>
  <c r="F339" i="31"/>
  <c r="F350" i="31"/>
  <c r="F361" i="31"/>
  <c r="F388" i="31"/>
  <c r="F399" i="31"/>
  <c r="F432" i="31"/>
  <c r="F440" i="31"/>
  <c r="F448" i="31"/>
  <c r="D471" i="31"/>
  <c r="F460" i="31"/>
  <c r="F170" i="31"/>
  <c r="F231" i="31"/>
  <c r="F244" i="31"/>
  <c r="F258" i="31"/>
  <c r="F268" i="31"/>
  <c r="F287" i="31"/>
  <c r="F298" i="31"/>
  <c r="F320" i="31"/>
  <c r="F334" i="31"/>
  <c r="F342" i="31"/>
  <c r="F353" i="31"/>
  <c r="F367" i="31"/>
  <c r="F383" i="31"/>
  <c r="F394" i="31"/>
  <c r="F405" i="31"/>
  <c r="F435" i="31"/>
  <c r="F443" i="31"/>
  <c r="F451" i="31"/>
  <c r="F467" i="31"/>
  <c r="C471" i="30"/>
  <c r="F116" i="30"/>
  <c r="F141" i="30"/>
  <c r="F205" i="30"/>
  <c r="F250" i="30"/>
  <c r="F278" i="30"/>
  <c r="F301" i="30"/>
  <c r="F337" i="30"/>
  <c r="F359" i="30"/>
  <c r="F386" i="30"/>
  <c r="F408" i="30"/>
  <c r="F468" i="30"/>
  <c r="C81" i="30"/>
  <c r="F114" i="30"/>
  <c r="F139" i="30"/>
  <c r="F245" i="30"/>
  <c r="F272" i="30"/>
  <c r="F299" i="30"/>
  <c r="F335" i="30"/>
  <c r="F357" i="30"/>
  <c r="F384" i="30"/>
  <c r="F406" i="30"/>
  <c r="F444" i="30"/>
  <c r="E471" i="30"/>
  <c r="F466" i="30"/>
  <c r="F10" i="30"/>
  <c r="F108" i="30"/>
  <c r="F128" i="30"/>
  <c r="F162" i="30"/>
  <c r="F238" i="30"/>
  <c r="F263" i="30"/>
  <c r="F293" i="30"/>
  <c r="F326" i="30"/>
  <c r="F348" i="30"/>
  <c r="F373" i="30"/>
  <c r="F397" i="30"/>
  <c r="F438" i="30"/>
  <c r="D81" i="28"/>
  <c r="F245" i="28"/>
  <c r="F299" i="28"/>
  <c r="F357" i="28"/>
  <c r="F406" i="28"/>
  <c r="F466" i="28"/>
  <c r="C81" i="28"/>
  <c r="E471" i="28"/>
  <c r="F231" i="28"/>
  <c r="F266" i="28"/>
  <c r="F287" i="28"/>
  <c r="F329" i="28"/>
  <c r="F342" i="28"/>
  <c r="F378" i="28"/>
  <c r="F394" i="28"/>
  <c r="F441" i="28"/>
  <c r="F451" i="28"/>
  <c r="D71" i="28"/>
  <c r="F264" i="28"/>
  <c r="F327" i="28"/>
  <c r="F439" i="28"/>
  <c r="D471" i="28"/>
  <c r="F87" i="28"/>
  <c r="F88" i="28" s="1"/>
  <c r="E71" i="28"/>
  <c r="C71" i="28"/>
  <c r="F267" i="28"/>
  <c r="F330" i="28"/>
  <c r="F379" i="28"/>
  <c r="F442" i="28"/>
  <c r="F468" i="28"/>
  <c r="F234" i="28"/>
  <c r="F262" i="28"/>
  <c r="F292" i="28"/>
  <c r="F322" i="28"/>
  <c r="F344" i="28"/>
  <c r="F369" i="28"/>
  <c r="F396" i="28"/>
  <c r="F437" i="28"/>
  <c r="F457" i="28"/>
  <c r="C471" i="28"/>
  <c r="F249" i="28"/>
  <c r="F300" i="28"/>
  <c r="F336" i="28"/>
  <c r="F358" i="28"/>
  <c r="F385" i="28"/>
  <c r="F407" i="28"/>
  <c r="F445" i="28"/>
  <c r="F244" i="28"/>
  <c r="F268" i="28"/>
  <c r="F298" i="28"/>
  <c r="F334" i="28"/>
  <c r="F353" i="28"/>
  <c r="F383" i="28"/>
  <c r="F405" i="28"/>
  <c r="F443" i="28"/>
  <c r="F467" i="28"/>
  <c r="F457" i="27"/>
  <c r="F10" i="27"/>
  <c r="F74" i="27"/>
  <c r="C7" i="25" l="1"/>
  <c r="B7" i="25"/>
  <c r="F210" i="31"/>
  <c r="F210" i="28"/>
  <c r="F210" i="27"/>
  <c r="F452" i="31"/>
  <c r="F354" i="30"/>
  <c r="F210" i="30"/>
  <c r="F370" i="30"/>
  <c r="F452" i="30"/>
  <c r="F410" i="30"/>
  <c r="F402" i="30"/>
  <c r="F389" i="30"/>
  <c r="F380" i="30"/>
  <c r="F362" i="30"/>
  <c r="F345" i="30"/>
  <c r="F331" i="30"/>
  <c r="F323" i="30"/>
  <c r="F316" i="30"/>
  <c r="F303" i="30"/>
  <c r="F280" i="30"/>
  <c r="F288" i="30"/>
  <c r="F269" i="30"/>
  <c r="F255" i="30"/>
  <c r="F246" i="30"/>
  <c r="F235" i="30"/>
  <c r="F166" i="30"/>
  <c r="F129" i="30"/>
  <c r="F147" i="30"/>
  <c r="F118" i="30"/>
  <c r="F104" i="30"/>
  <c r="F410" i="31"/>
  <c r="F402" i="31"/>
  <c r="F389" i="31"/>
  <c r="F380" i="31"/>
  <c r="F370" i="31"/>
  <c r="F288" i="31"/>
  <c r="F362" i="31"/>
  <c r="F331" i="31"/>
  <c r="F354" i="31"/>
  <c r="F345" i="31"/>
  <c r="F323" i="31"/>
  <c r="F316" i="31"/>
  <c r="F303" i="31"/>
  <c r="F280" i="31"/>
  <c r="F269" i="31"/>
  <c r="F255" i="31"/>
  <c r="F246" i="31"/>
  <c r="F235" i="31"/>
  <c r="F200" i="31"/>
  <c r="F166" i="31"/>
  <c r="F147" i="31"/>
  <c r="F129" i="31"/>
  <c r="F104" i="31"/>
  <c r="F118" i="31"/>
  <c r="F452" i="28"/>
  <c r="F452" i="27"/>
  <c r="F410" i="27"/>
  <c r="F323" i="27"/>
  <c r="F410" i="28"/>
  <c r="F402" i="28"/>
  <c r="F389" i="28"/>
  <c r="F380" i="28"/>
  <c r="F370" i="28"/>
  <c r="F362" i="28"/>
  <c r="F354" i="28"/>
  <c r="F345" i="28"/>
  <c r="F331" i="28"/>
  <c r="F323" i="28"/>
  <c r="F316" i="28"/>
  <c r="F303" i="28"/>
  <c r="F288" i="28"/>
  <c r="F280" i="28"/>
  <c r="F269" i="28"/>
  <c r="F255" i="28"/>
  <c r="F246" i="28"/>
  <c r="F235" i="28"/>
  <c r="F129" i="28"/>
  <c r="F166" i="28"/>
  <c r="F147" i="28"/>
  <c r="F118" i="28"/>
  <c r="F104" i="28"/>
  <c r="F362" i="27"/>
  <c r="F402" i="27"/>
  <c r="F389" i="27"/>
  <c r="F380" i="27"/>
  <c r="F370" i="27"/>
  <c r="F354" i="27"/>
  <c r="F345" i="27"/>
  <c r="F331" i="27"/>
  <c r="F316" i="27"/>
  <c r="F303" i="27"/>
  <c r="F288" i="27"/>
  <c r="F280" i="27"/>
  <c r="F269" i="27"/>
  <c r="F255" i="27"/>
  <c r="F246" i="27"/>
  <c r="F235" i="27"/>
  <c r="F166" i="27"/>
  <c r="F147" i="27"/>
  <c r="F129" i="27"/>
  <c r="F118" i="27"/>
  <c r="F104" i="27"/>
  <c r="E473" i="28"/>
  <c r="E83" i="30"/>
  <c r="D83" i="31"/>
  <c r="D83" i="27"/>
  <c r="D473" i="27"/>
  <c r="E473" i="27"/>
  <c r="C473" i="27"/>
  <c r="F81" i="30"/>
  <c r="F81" i="28"/>
  <c r="F71" i="31"/>
  <c r="C83" i="28"/>
  <c r="E83" i="28"/>
  <c r="D473" i="31"/>
  <c r="E473" i="30"/>
  <c r="C473" i="28"/>
  <c r="D473" i="28"/>
  <c r="F71" i="28"/>
  <c r="D83" i="28"/>
  <c r="C83" i="30"/>
  <c r="F81" i="27"/>
  <c r="F471" i="30"/>
  <c r="D473" i="30"/>
  <c r="C473" i="30"/>
  <c r="D83" i="30"/>
  <c r="F71" i="27"/>
  <c r="C473" i="31"/>
  <c r="E473" i="31"/>
  <c r="F71" i="30"/>
  <c r="E83" i="27"/>
  <c r="F471" i="27"/>
  <c r="F81" i="31"/>
  <c r="C83" i="31"/>
  <c r="C83" i="27"/>
  <c r="E83" i="31"/>
  <c r="F471" i="31"/>
  <c r="F471" i="28"/>
  <c r="F113" i="26"/>
  <c r="H113" i="26" s="1"/>
  <c r="K113" i="26" s="1"/>
  <c r="C113" i="26"/>
  <c r="F192" i="26"/>
  <c r="H192" i="26" s="1"/>
  <c r="K192" i="26" s="1"/>
  <c r="C192" i="26"/>
  <c r="F309" i="26"/>
  <c r="H309" i="26" s="1"/>
  <c r="K309" i="26" s="1"/>
  <c r="C309" i="26"/>
  <c r="F454" i="28" l="1"/>
  <c r="F473" i="28" s="1"/>
  <c r="F454" i="31"/>
  <c r="F473" i="31" s="1"/>
  <c r="F454" i="27"/>
  <c r="F473" i="27" s="1"/>
  <c r="F454" i="30"/>
  <c r="F473" i="30" s="1"/>
  <c r="C479" i="27"/>
  <c r="F2" i="27" s="1"/>
  <c r="E479" i="27"/>
  <c r="D479" i="28"/>
  <c r="D479" i="31"/>
  <c r="C479" i="31"/>
  <c r="F2" i="31" s="1"/>
  <c r="D479" i="30"/>
  <c r="E479" i="28"/>
  <c r="D479" i="27"/>
  <c r="C479" i="30"/>
  <c r="F2" i="30" s="1"/>
  <c r="C479" i="28"/>
  <c r="F2" i="28" s="1"/>
  <c r="E479" i="31"/>
  <c r="E479" i="30"/>
  <c r="F83" i="30"/>
  <c r="F83" i="31"/>
  <c r="F83" i="28"/>
  <c r="F83" i="27"/>
  <c r="F204" i="1"/>
  <c r="F334" i="1"/>
  <c r="F425" i="26"/>
  <c r="H425" i="26" s="1"/>
  <c r="K425" i="26" s="1"/>
  <c r="F424" i="26"/>
  <c r="H424" i="26" s="1"/>
  <c r="K424" i="26" s="1"/>
  <c r="F423" i="26"/>
  <c r="H423" i="26" s="1"/>
  <c r="K423" i="26" s="1"/>
  <c r="F422" i="26"/>
  <c r="F377" i="26"/>
  <c r="H377" i="26" s="1"/>
  <c r="K377" i="26" s="1"/>
  <c r="F370" i="26"/>
  <c r="H370" i="26" s="1"/>
  <c r="K370" i="26" s="1"/>
  <c r="F369" i="26"/>
  <c r="H369" i="26" s="1"/>
  <c r="K369" i="26" s="1"/>
  <c r="F358" i="26"/>
  <c r="H358" i="26" s="1"/>
  <c r="K358" i="26" s="1"/>
  <c r="F350" i="26"/>
  <c r="H350" i="26" s="1"/>
  <c r="K350" i="26" s="1"/>
  <c r="F341" i="26"/>
  <c r="H341" i="26" s="1"/>
  <c r="K341" i="26" s="1"/>
  <c r="F334" i="26"/>
  <c r="H334" i="26" s="1"/>
  <c r="K334" i="26" s="1"/>
  <c r="F327" i="26"/>
  <c r="H327" i="26" s="1"/>
  <c r="K327" i="26" s="1"/>
  <c r="F319" i="26"/>
  <c r="H319" i="26" s="1"/>
  <c r="K319" i="26" s="1"/>
  <c r="F318" i="26"/>
  <c r="H318" i="26" s="1"/>
  <c r="K318" i="26" s="1"/>
  <c r="F306" i="26"/>
  <c r="H306" i="26" s="1"/>
  <c r="K306" i="26" s="1"/>
  <c r="F305" i="26"/>
  <c r="H305" i="26" s="1"/>
  <c r="K305" i="26" s="1"/>
  <c r="F299" i="26"/>
  <c r="H299" i="26" s="1"/>
  <c r="K299" i="26" s="1"/>
  <c r="F293" i="26"/>
  <c r="H293" i="26" s="1"/>
  <c r="K293" i="26" s="1"/>
  <c r="F281" i="26"/>
  <c r="H281" i="26" s="1"/>
  <c r="K281" i="26" s="1"/>
  <c r="F280" i="26"/>
  <c r="H280" i="26" s="1"/>
  <c r="K280" i="26" s="1"/>
  <c r="F267" i="26"/>
  <c r="H267" i="26" s="1"/>
  <c r="K267" i="26" s="1"/>
  <c r="F260" i="26"/>
  <c r="H260" i="26" s="1"/>
  <c r="K260" i="26" s="1"/>
  <c r="F250" i="26"/>
  <c r="H250" i="26" s="1"/>
  <c r="K250" i="26" s="1"/>
  <c r="F249" i="26"/>
  <c r="H249" i="26" s="1"/>
  <c r="K249" i="26" s="1"/>
  <c r="F237" i="26"/>
  <c r="H237" i="26" s="1"/>
  <c r="K237" i="26" s="1"/>
  <c r="F236" i="26"/>
  <c r="H236" i="26" s="1"/>
  <c r="K236" i="26" s="1"/>
  <c r="F229" i="26"/>
  <c r="H229" i="26" s="1"/>
  <c r="K229" i="26" s="1"/>
  <c r="F228" i="26"/>
  <c r="H228" i="26" s="1"/>
  <c r="K228" i="26" s="1"/>
  <c r="F219" i="26"/>
  <c r="H219" i="26" s="1"/>
  <c r="K219" i="26" s="1"/>
  <c r="F155" i="26"/>
  <c r="H155" i="26" s="1"/>
  <c r="K155" i="26" s="1"/>
  <c r="F154" i="26"/>
  <c r="H154" i="26" s="1"/>
  <c r="K154" i="26" s="1"/>
  <c r="F110" i="26"/>
  <c r="H110" i="26" s="1"/>
  <c r="K110" i="26" s="1"/>
  <c r="F109" i="26"/>
  <c r="H109" i="26" s="1"/>
  <c r="K109" i="26" s="1"/>
  <c r="F97" i="26"/>
  <c r="H97" i="26" s="1"/>
  <c r="K97" i="26" s="1"/>
  <c r="F96" i="26"/>
  <c r="H96" i="26" s="1"/>
  <c r="K96" i="26" s="1"/>
  <c r="H422" i="26"/>
  <c r="K422" i="26" s="1"/>
  <c r="F479" i="27" l="1"/>
  <c r="F481" i="27" s="1"/>
  <c r="F479" i="28"/>
  <c r="F481" i="28" s="1"/>
  <c r="F479" i="30"/>
  <c r="F481" i="30" s="1"/>
  <c r="F479" i="31"/>
  <c r="F481" i="31" s="1"/>
  <c r="F434" i="26"/>
  <c r="H434" i="26" s="1"/>
  <c r="K434" i="26" s="1"/>
  <c r="C434" i="26"/>
  <c r="F433" i="26"/>
  <c r="H433" i="26" s="1"/>
  <c r="K433" i="26" s="1"/>
  <c r="C433" i="26"/>
  <c r="F432" i="26"/>
  <c r="H432" i="26" s="1"/>
  <c r="K432" i="26" s="1"/>
  <c r="C432" i="26"/>
  <c r="F431" i="26"/>
  <c r="H431" i="26" s="1"/>
  <c r="K431" i="26" s="1"/>
  <c r="C431" i="26"/>
  <c r="F430" i="26"/>
  <c r="H430" i="26" s="1"/>
  <c r="K430" i="26" s="1"/>
  <c r="C430" i="26"/>
  <c r="C425" i="26"/>
  <c r="C424" i="26"/>
  <c r="C423" i="26"/>
  <c r="C422" i="26"/>
  <c r="F421" i="26"/>
  <c r="C421" i="26"/>
  <c r="F416" i="26"/>
  <c r="H416" i="26" s="1"/>
  <c r="K416" i="26" s="1"/>
  <c r="C416" i="26"/>
  <c r="F415" i="26"/>
  <c r="H415" i="26" s="1"/>
  <c r="K415" i="26" s="1"/>
  <c r="C415" i="26"/>
  <c r="F414" i="26"/>
  <c r="H414" i="26" s="1"/>
  <c r="K414" i="26" s="1"/>
  <c r="C414" i="26"/>
  <c r="F413" i="26"/>
  <c r="H413" i="26" s="1"/>
  <c r="K413" i="26" s="1"/>
  <c r="C413" i="26"/>
  <c r="F412" i="26"/>
  <c r="H412" i="26" s="1"/>
  <c r="K412" i="26" s="1"/>
  <c r="C412" i="26"/>
  <c r="F411" i="26"/>
  <c r="H411" i="26" s="1"/>
  <c r="K411" i="26" s="1"/>
  <c r="C411" i="26"/>
  <c r="F410" i="26"/>
  <c r="H410" i="26" s="1"/>
  <c r="K410" i="26" s="1"/>
  <c r="C410" i="26"/>
  <c r="F409" i="26"/>
  <c r="H409" i="26" s="1"/>
  <c r="K409" i="26" s="1"/>
  <c r="C409" i="26"/>
  <c r="F408" i="26"/>
  <c r="H408" i="26" s="1"/>
  <c r="K408" i="26" s="1"/>
  <c r="C408" i="26"/>
  <c r="F407" i="26"/>
  <c r="H407" i="26" s="1"/>
  <c r="K407" i="26" s="1"/>
  <c r="C407" i="26"/>
  <c r="F406" i="26"/>
  <c r="H406" i="26" s="1"/>
  <c r="K406" i="26" s="1"/>
  <c r="C406" i="26"/>
  <c r="F405" i="26"/>
  <c r="H405" i="26" s="1"/>
  <c r="K405" i="26" s="1"/>
  <c r="C405" i="26"/>
  <c r="F404" i="26"/>
  <c r="H404" i="26" s="1"/>
  <c r="K404" i="26" s="1"/>
  <c r="C404" i="26"/>
  <c r="F403" i="26"/>
  <c r="H403" i="26" s="1"/>
  <c r="K403" i="26" s="1"/>
  <c r="C403" i="26"/>
  <c r="F402" i="26"/>
  <c r="H402" i="26" s="1"/>
  <c r="K402" i="26" s="1"/>
  <c r="C402" i="26"/>
  <c r="F401" i="26"/>
  <c r="H401" i="26" s="1"/>
  <c r="K401" i="26" s="1"/>
  <c r="C401" i="26"/>
  <c r="F400" i="26"/>
  <c r="H400" i="26" s="1"/>
  <c r="K400" i="26" s="1"/>
  <c r="C400" i="26"/>
  <c r="F399" i="26"/>
  <c r="H399" i="26" s="1"/>
  <c r="K399" i="26" s="1"/>
  <c r="C399" i="26"/>
  <c r="F398" i="26"/>
  <c r="H398" i="26" s="1"/>
  <c r="K398" i="26" s="1"/>
  <c r="C398" i="26"/>
  <c r="F397" i="26"/>
  <c r="H397" i="26" s="1"/>
  <c r="K397" i="26" s="1"/>
  <c r="C397" i="26"/>
  <c r="C377" i="26"/>
  <c r="F376" i="26"/>
  <c r="H376" i="26" s="1"/>
  <c r="K376" i="26" s="1"/>
  <c r="C376" i="26"/>
  <c r="F375" i="26"/>
  <c r="H375" i="26" s="1"/>
  <c r="K375" i="26" s="1"/>
  <c r="C375" i="26"/>
  <c r="F374" i="26"/>
  <c r="H374" i="26" s="1"/>
  <c r="K374" i="26" s="1"/>
  <c r="C374" i="26"/>
  <c r="F373" i="26"/>
  <c r="H373" i="26" s="1"/>
  <c r="K373" i="26" s="1"/>
  <c r="C373" i="26"/>
  <c r="C370" i="26"/>
  <c r="C369" i="26"/>
  <c r="F368" i="26"/>
  <c r="H368" i="26" s="1"/>
  <c r="K368" i="26" s="1"/>
  <c r="C368" i="26"/>
  <c r="F367" i="26"/>
  <c r="H367" i="26" s="1"/>
  <c r="K367" i="26" s="1"/>
  <c r="C367" i="26"/>
  <c r="F366" i="26"/>
  <c r="H366" i="26" s="1"/>
  <c r="K366" i="26" s="1"/>
  <c r="C366" i="26"/>
  <c r="F365" i="26"/>
  <c r="H365" i="26" s="1"/>
  <c r="K365" i="26" s="1"/>
  <c r="C365" i="26"/>
  <c r="F364" i="26"/>
  <c r="H364" i="26" s="1"/>
  <c r="K364" i="26" s="1"/>
  <c r="C364" i="26"/>
  <c r="F363" i="26"/>
  <c r="H363" i="26" s="1"/>
  <c r="K363" i="26" s="1"/>
  <c r="C363" i="26"/>
  <c r="F362" i="26"/>
  <c r="H362" i="26" s="1"/>
  <c r="K362" i="26" s="1"/>
  <c r="C362" i="26"/>
  <c r="F361" i="26"/>
  <c r="H361" i="26" s="1"/>
  <c r="K361" i="26" s="1"/>
  <c r="C361" i="26"/>
  <c r="C358" i="26"/>
  <c r="F357" i="26"/>
  <c r="H357" i="26" s="1"/>
  <c r="K357" i="26" s="1"/>
  <c r="C357" i="26"/>
  <c r="F356" i="26"/>
  <c r="H356" i="26" s="1"/>
  <c r="K356" i="26" s="1"/>
  <c r="C356" i="26"/>
  <c r="F355" i="26"/>
  <c r="H355" i="26" s="1"/>
  <c r="K355" i="26" s="1"/>
  <c r="C355" i="26"/>
  <c r="F354" i="26"/>
  <c r="H354" i="26" s="1"/>
  <c r="K354" i="26" s="1"/>
  <c r="C354" i="26"/>
  <c r="F353" i="26"/>
  <c r="H353" i="26" s="1"/>
  <c r="K353" i="26" s="1"/>
  <c r="C353" i="26"/>
  <c r="C350" i="26"/>
  <c r="F349" i="26"/>
  <c r="C349" i="26"/>
  <c r="F344" i="26"/>
  <c r="H344" i="26" s="1"/>
  <c r="K344" i="26" s="1"/>
  <c r="C344" i="26"/>
  <c r="C341" i="26"/>
  <c r="F340" i="26"/>
  <c r="H340" i="26" s="1"/>
  <c r="K340" i="26" s="1"/>
  <c r="C340" i="26"/>
  <c r="F339" i="26"/>
  <c r="H339" i="26" s="1"/>
  <c r="K339" i="26" s="1"/>
  <c r="C339" i="26"/>
  <c r="F338" i="26"/>
  <c r="H338" i="26" s="1"/>
  <c r="K338" i="26" s="1"/>
  <c r="C338" i="26"/>
  <c r="F337" i="26"/>
  <c r="H337" i="26" s="1"/>
  <c r="K337" i="26" s="1"/>
  <c r="C337" i="26"/>
  <c r="C334" i="26"/>
  <c r="F333" i="26"/>
  <c r="H333" i="26" s="1"/>
  <c r="K333" i="26" s="1"/>
  <c r="C333" i="26"/>
  <c r="F332" i="26"/>
  <c r="H332" i="26" s="1"/>
  <c r="K332" i="26" s="1"/>
  <c r="C332" i="26"/>
  <c r="F331" i="26"/>
  <c r="H331" i="26" s="1"/>
  <c r="K331" i="26" s="1"/>
  <c r="C331" i="26"/>
  <c r="F330" i="26"/>
  <c r="H330" i="26" s="1"/>
  <c r="K330" i="26" s="1"/>
  <c r="C330" i="26"/>
  <c r="C327" i="26"/>
  <c r="F326" i="26"/>
  <c r="H326" i="26" s="1"/>
  <c r="K326" i="26" s="1"/>
  <c r="C326" i="26"/>
  <c r="F325" i="26"/>
  <c r="H325" i="26" s="1"/>
  <c r="K325" i="26" s="1"/>
  <c r="C325" i="26"/>
  <c r="F324" i="26"/>
  <c r="H324" i="26" s="1"/>
  <c r="K324" i="26" s="1"/>
  <c r="C324" i="26"/>
  <c r="F323" i="26"/>
  <c r="H323" i="26" s="1"/>
  <c r="K323" i="26" s="1"/>
  <c r="C323" i="26"/>
  <c r="F322" i="26"/>
  <c r="H322" i="26" s="1"/>
  <c r="K322" i="26" s="1"/>
  <c r="C322" i="26"/>
  <c r="C319" i="26"/>
  <c r="C318" i="26"/>
  <c r="F317" i="26"/>
  <c r="H317" i="26" s="1"/>
  <c r="K317" i="26" s="1"/>
  <c r="C317" i="26"/>
  <c r="F316" i="26"/>
  <c r="H316" i="26" s="1"/>
  <c r="K316" i="26" s="1"/>
  <c r="C316" i="26"/>
  <c r="F315" i="26"/>
  <c r="H315" i="26" s="1"/>
  <c r="K315" i="26" s="1"/>
  <c r="C315" i="26"/>
  <c r="F314" i="26"/>
  <c r="H314" i="26" s="1"/>
  <c r="K314" i="26" s="1"/>
  <c r="C314" i="26"/>
  <c r="F313" i="26"/>
  <c r="H313" i="26" s="1"/>
  <c r="K313" i="26" s="1"/>
  <c r="C313" i="26"/>
  <c r="F312" i="26"/>
  <c r="H312" i="26" s="1"/>
  <c r="K312" i="26" s="1"/>
  <c r="C312" i="26"/>
  <c r="F311" i="26"/>
  <c r="H311" i="26" s="1"/>
  <c r="K311" i="26" s="1"/>
  <c r="C311" i="26"/>
  <c r="F310" i="26"/>
  <c r="H310" i="26" s="1"/>
  <c r="K310" i="26" s="1"/>
  <c r="C310" i="26"/>
  <c r="C306" i="26"/>
  <c r="C305" i="26"/>
  <c r="F304" i="26"/>
  <c r="H304" i="26" s="1"/>
  <c r="K304" i="26" s="1"/>
  <c r="C304" i="26"/>
  <c r="F303" i="26"/>
  <c r="H303" i="26" s="1"/>
  <c r="K303" i="26" s="1"/>
  <c r="C303" i="26"/>
  <c r="F302" i="26"/>
  <c r="H302" i="26" s="1"/>
  <c r="K302" i="26" s="1"/>
  <c r="C302" i="26"/>
  <c r="C299" i="26"/>
  <c r="F298" i="26"/>
  <c r="H298" i="26" s="1"/>
  <c r="K298" i="26" s="1"/>
  <c r="C298" i="26"/>
  <c r="F297" i="26"/>
  <c r="H297" i="26" s="1"/>
  <c r="K297" i="26" s="1"/>
  <c r="C297" i="26"/>
  <c r="F296" i="26"/>
  <c r="H296" i="26" s="1"/>
  <c r="K296" i="26" s="1"/>
  <c r="C296" i="26"/>
  <c r="C293" i="26"/>
  <c r="F284" i="26"/>
  <c r="H284" i="26" s="1"/>
  <c r="K284" i="26" s="1"/>
  <c r="C284" i="26"/>
  <c r="C281" i="26"/>
  <c r="C280" i="26"/>
  <c r="F279" i="26"/>
  <c r="H279" i="26" s="1"/>
  <c r="K279" i="26" s="1"/>
  <c r="C279" i="26"/>
  <c r="F278" i="26"/>
  <c r="H278" i="26" s="1"/>
  <c r="K278" i="26" s="1"/>
  <c r="C278" i="26"/>
  <c r="F277" i="26"/>
  <c r="H277" i="26" s="1"/>
  <c r="K277" i="26" s="1"/>
  <c r="C277" i="26"/>
  <c r="F276" i="26"/>
  <c r="H276" i="26" s="1"/>
  <c r="K276" i="26" s="1"/>
  <c r="C276" i="26"/>
  <c r="F275" i="26"/>
  <c r="H275" i="26" s="1"/>
  <c r="K275" i="26" s="1"/>
  <c r="C275" i="26"/>
  <c r="F274" i="26"/>
  <c r="H274" i="26" s="1"/>
  <c r="K274" i="26" s="1"/>
  <c r="C274" i="26"/>
  <c r="F273" i="26"/>
  <c r="H273" i="26" s="1"/>
  <c r="K273" i="26" s="1"/>
  <c r="C273" i="26"/>
  <c r="F272" i="26"/>
  <c r="H272" i="26" s="1"/>
  <c r="K272" i="26" s="1"/>
  <c r="C272" i="26"/>
  <c r="F271" i="26"/>
  <c r="H271" i="26" s="1"/>
  <c r="K271" i="26" s="1"/>
  <c r="C271" i="26"/>
  <c r="F270" i="26"/>
  <c r="H270" i="26" s="1"/>
  <c r="K270" i="26" s="1"/>
  <c r="C270" i="26"/>
  <c r="C267" i="26"/>
  <c r="F266" i="26"/>
  <c r="H266" i="26" s="1"/>
  <c r="K266" i="26" s="1"/>
  <c r="C266" i="26"/>
  <c r="F265" i="26"/>
  <c r="H265" i="26" s="1"/>
  <c r="K265" i="26" s="1"/>
  <c r="C265" i="26"/>
  <c r="F263" i="26"/>
  <c r="H263" i="26" s="1"/>
  <c r="K263" i="26" s="1"/>
  <c r="C263" i="26"/>
  <c r="C260" i="26"/>
  <c r="F259" i="26"/>
  <c r="H259" i="26" s="1"/>
  <c r="K259" i="26" s="1"/>
  <c r="C259" i="26"/>
  <c r="F253" i="26"/>
  <c r="H253" i="26" s="1"/>
  <c r="K253" i="26" s="1"/>
  <c r="C253" i="26"/>
  <c r="C250" i="26"/>
  <c r="C249" i="26"/>
  <c r="F248" i="26"/>
  <c r="H248" i="26" s="1"/>
  <c r="K248" i="26" s="1"/>
  <c r="C248" i="26"/>
  <c r="F247" i="26"/>
  <c r="H247" i="26" s="1"/>
  <c r="K247" i="26" s="1"/>
  <c r="C247" i="26"/>
  <c r="F246" i="26"/>
  <c r="H246" i="26" s="1"/>
  <c r="K246" i="26" s="1"/>
  <c r="C246" i="26"/>
  <c r="F245" i="26"/>
  <c r="H245" i="26" s="1"/>
  <c r="K245" i="26" s="1"/>
  <c r="C245" i="26"/>
  <c r="F244" i="26"/>
  <c r="H244" i="26" s="1"/>
  <c r="K244" i="26" s="1"/>
  <c r="C244" i="26"/>
  <c r="F243" i="26"/>
  <c r="H243" i="26" s="1"/>
  <c r="K243" i="26" s="1"/>
  <c r="C243" i="26"/>
  <c r="F240" i="26"/>
  <c r="H240" i="26" s="1"/>
  <c r="K240" i="26" s="1"/>
  <c r="C240" i="26"/>
  <c r="C237" i="26"/>
  <c r="C236" i="26"/>
  <c r="F235" i="26"/>
  <c r="H235" i="26" s="1"/>
  <c r="K235" i="26" s="1"/>
  <c r="C235" i="26"/>
  <c r="F234" i="26"/>
  <c r="H234" i="26" s="1"/>
  <c r="K234" i="26" s="1"/>
  <c r="C234" i="26"/>
  <c r="F233" i="26"/>
  <c r="H233" i="26" s="1"/>
  <c r="K233" i="26" s="1"/>
  <c r="C233" i="26"/>
  <c r="F232" i="26"/>
  <c r="H232" i="26" s="1"/>
  <c r="K232" i="26" s="1"/>
  <c r="C232" i="26"/>
  <c r="C229" i="26"/>
  <c r="C228" i="26"/>
  <c r="F226" i="26"/>
  <c r="H226" i="26" s="1"/>
  <c r="K226" i="26" s="1"/>
  <c r="C226" i="26"/>
  <c r="F225" i="26"/>
  <c r="H225" i="26" s="1"/>
  <c r="K225" i="26" s="1"/>
  <c r="C225" i="26"/>
  <c r="F224" i="26"/>
  <c r="H224" i="26" s="1"/>
  <c r="K224" i="26" s="1"/>
  <c r="C224" i="26"/>
  <c r="F223" i="26"/>
  <c r="H223" i="26" s="1"/>
  <c r="K223" i="26" s="1"/>
  <c r="C223" i="26"/>
  <c r="F222" i="26"/>
  <c r="H222" i="26" s="1"/>
  <c r="K222" i="26" s="1"/>
  <c r="C222" i="26"/>
  <c r="C219" i="26"/>
  <c r="F218" i="26"/>
  <c r="H218" i="26" s="1"/>
  <c r="K218" i="26" s="1"/>
  <c r="C218" i="26"/>
  <c r="F216" i="26"/>
  <c r="H216" i="26" s="1"/>
  <c r="K216" i="26" s="1"/>
  <c r="C216" i="26"/>
  <c r="F197" i="26"/>
  <c r="H197" i="26" s="1"/>
  <c r="K197" i="26" s="1"/>
  <c r="C197" i="26"/>
  <c r="F196" i="26"/>
  <c r="H196" i="26" s="1"/>
  <c r="K196" i="26" s="1"/>
  <c r="C196" i="26"/>
  <c r="F195" i="26"/>
  <c r="H195" i="26" s="1"/>
  <c r="K195" i="26" s="1"/>
  <c r="C195" i="26"/>
  <c r="F194" i="26"/>
  <c r="H194" i="26" s="1"/>
  <c r="K194" i="26" s="1"/>
  <c r="C194" i="26"/>
  <c r="F193" i="26"/>
  <c r="H193" i="26" s="1"/>
  <c r="K193" i="26" s="1"/>
  <c r="C193" i="26"/>
  <c r="F158" i="26"/>
  <c r="H158" i="26" s="1"/>
  <c r="K158" i="26" s="1"/>
  <c r="C158" i="26"/>
  <c r="C155" i="26"/>
  <c r="C154" i="26"/>
  <c r="F153" i="26"/>
  <c r="H153" i="26" s="1"/>
  <c r="K153" i="26" s="1"/>
  <c r="C153" i="26"/>
  <c r="F152" i="26"/>
  <c r="H152" i="26" s="1"/>
  <c r="K152" i="26" s="1"/>
  <c r="C152" i="26"/>
  <c r="F151" i="26"/>
  <c r="H151" i="26" s="1"/>
  <c r="K151" i="26" s="1"/>
  <c r="C151" i="26"/>
  <c r="F149" i="26"/>
  <c r="H149" i="26" s="1"/>
  <c r="K149" i="26" s="1"/>
  <c r="C149" i="26"/>
  <c r="F148" i="26"/>
  <c r="H148" i="26" s="1"/>
  <c r="K148" i="26" s="1"/>
  <c r="C148" i="26"/>
  <c r="F140" i="26"/>
  <c r="H140" i="26" s="1"/>
  <c r="K140" i="26" s="1"/>
  <c r="C140" i="26"/>
  <c r="F137" i="26"/>
  <c r="H137" i="26" s="1"/>
  <c r="K137" i="26" s="1"/>
  <c r="C137" i="26"/>
  <c r="F136" i="26"/>
  <c r="H136" i="26" s="1"/>
  <c r="K136" i="26" s="1"/>
  <c r="C136" i="26"/>
  <c r="F135" i="26"/>
  <c r="H135" i="26" s="1"/>
  <c r="K135" i="26" s="1"/>
  <c r="C135" i="26"/>
  <c r="F134" i="26"/>
  <c r="H134" i="26" s="1"/>
  <c r="K134" i="26" s="1"/>
  <c r="C134" i="26"/>
  <c r="F133" i="26"/>
  <c r="H133" i="26" s="1"/>
  <c r="K133" i="26" s="1"/>
  <c r="C133" i="26"/>
  <c r="F132" i="26"/>
  <c r="H132" i="26" s="1"/>
  <c r="K132" i="26" s="1"/>
  <c r="C132" i="26"/>
  <c r="F131" i="26"/>
  <c r="H131" i="26" s="1"/>
  <c r="K131" i="26" s="1"/>
  <c r="C131" i="26"/>
  <c r="F130" i="26"/>
  <c r="H130" i="26" s="1"/>
  <c r="K130" i="26" s="1"/>
  <c r="C130" i="26"/>
  <c r="F127" i="26"/>
  <c r="H127" i="26" s="1"/>
  <c r="K127" i="26" s="1"/>
  <c r="C127" i="26"/>
  <c r="F126" i="26"/>
  <c r="H126" i="26" s="1"/>
  <c r="K126" i="26" s="1"/>
  <c r="C126" i="26"/>
  <c r="F125" i="26"/>
  <c r="H125" i="26" s="1"/>
  <c r="K125" i="26" s="1"/>
  <c r="C125" i="26"/>
  <c r="F124" i="26"/>
  <c r="H124" i="26" s="1"/>
  <c r="K124" i="26" s="1"/>
  <c r="C124" i="26"/>
  <c r="F123" i="26"/>
  <c r="H123" i="26" s="1"/>
  <c r="K123" i="26" s="1"/>
  <c r="C123" i="26"/>
  <c r="F120" i="26"/>
  <c r="H120" i="26" s="1"/>
  <c r="K120" i="26" s="1"/>
  <c r="C120" i="26"/>
  <c r="F119" i="26"/>
  <c r="H119" i="26" s="1"/>
  <c r="K119" i="26" s="1"/>
  <c r="C119" i="26"/>
  <c r="F118" i="26"/>
  <c r="H118" i="26" s="1"/>
  <c r="K118" i="26" s="1"/>
  <c r="C118" i="26"/>
  <c r="F117" i="26"/>
  <c r="H117" i="26" s="1"/>
  <c r="K117" i="26" s="1"/>
  <c r="C117" i="26"/>
  <c r="F116" i="26"/>
  <c r="H116" i="26" s="1"/>
  <c r="K116" i="26" s="1"/>
  <c r="C116" i="26"/>
  <c r="F115" i="26"/>
  <c r="H115" i="26" s="1"/>
  <c r="K115" i="26" s="1"/>
  <c r="C115" i="26"/>
  <c r="C110" i="26"/>
  <c r="C109" i="26"/>
  <c r="F108" i="26"/>
  <c r="H108" i="26" s="1"/>
  <c r="K108" i="26" s="1"/>
  <c r="C108" i="26"/>
  <c r="F107" i="26"/>
  <c r="H107" i="26" s="1"/>
  <c r="K107" i="26" s="1"/>
  <c r="C107" i="26"/>
  <c r="F106" i="26"/>
  <c r="H106" i="26" s="1"/>
  <c r="K106" i="26" s="1"/>
  <c r="C106" i="26"/>
  <c r="F105" i="26"/>
  <c r="H105" i="26" s="1"/>
  <c r="K105" i="26" s="1"/>
  <c r="C105" i="26"/>
  <c r="F104" i="26"/>
  <c r="H104" i="26" s="1"/>
  <c r="K104" i="26" s="1"/>
  <c r="C104" i="26"/>
  <c r="F103" i="26"/>
  <c r="H103" i="26" s="1"/>
  <c r="K103" i="26" s="1"/>
  <c r="C103" i="26"/>
  <c r="F102" i="26"/>
  <c r="H102" i="26" s="1"/>
  <c r="K102" i="26" s="1"/>
  <c r="C102" i="26"/>
  <c r="F101" i="26"/>
  <c r="H101" i="26" s="1"/>
  <c r="K101" i="26" s="1"/>
  <c r="C101" i="26"/>
  <c r="F100" i="26"/>
  <c r="H100" i="26" s="1"/>
  <c r="K100" i="26" s="1"/>
  <c r="C100" i="26"/>
  <c r="C97" i="26"/>
  <c r="C96" i="26"/>
  <c r="F95" i="26"/>
  <c r="H95" i="26" s="1"/>
  <c r="K95" i="26" s="1"/>
  <c r="C95" i="26"/>
  <c r="F94" i="26"/>
  <c r="H94" i="26" s="1"/>
  <c r="K94" i="26" s="1"/>
  <c r="C94" i="26"/>
  <c r="F93" i="26"/>
  <c r="H93" i="26" s="1"/>
  <c r="K93" i="26" s="1"/>
  <c r="C93" i="26"/>
  <c r="F92" i="26"/>
  <c r="H92" i="26" s="1"/>
  <c r="K92" i="26" s="1"/>
  <c r="C92" i="26"/>
  <c r="F89" i="26"/>
  <c r="H89" i="26" s="1"/>
  <c r="K89" i="26" s="1"/>
  <c r="C89" i="26"/>
  <c r="F87" i="26"/>
  <c r="H87" i="26" s="1"/>
  <c r="K87" i="26" s="1"/>
  <c r="C87" i="26"/>
  <c r="F86" i="26"/>
  <c r="H86" i="26" s="1"/>
  <c r="K86" i="26" s="1"/>
  <c r="C86" i="26"/>
  <c r="F85" i="26"/>
  <c r="H85" i="26" s="1"/>
  <c r="K85" i="26" s="1"/>
  <c r="C85" i="26"/>
  <c r="F82" i="26"/>
  <c r="C82" i="26"/>
  <c r="F75" i="26"/>
  <c r="H75" i="26" s="1"/>
  <c r="K75" i="26" s="1"/>
  <c r="C75" i="26"/>
  <c r="F74" i="26"/>
  <c r="H74" i="26" s="1"/>
  <c r="K74" i="26" s="1"/>
  <c r="C74" i="26"/>
  <c r="F73" i="26"/>
  <c r="H73" i="26" s="1"/>
  <c r="K73" i="26" s="1"/>
  <c r="C73" i="26"/>
  <c r="F72" i="26"/>
  <c r="H72" i="26" s="1"/>
  <c r="K72" i="26" s="1"/>
  <c r="C72" i="26"/>
  <c r="F71" i="26"/>
  <c r="H71" i="26" s="1"/>
  <c r="K71" i="26" s="1"/>
  <c r="C71" i="26"/>
  <c r="F70" i="26"/>
  <c r="H70" i="26" s="1"/>
  <c r="K70" i="26" s="1"/>
  <c r="C70" i="26"/>
  <c r="F69" i="26"/>
  <c r="C69" i="26"/>
  <c r="F65" i="26"/>
  <c r="H65" i="26" s="1"/>
  <c r="K65" i="26" s="1"/>
  <c r="C65" i="26"/>
  <c r="F64" i="26"/>
  <c r="H64" i="26" s="1"/>
  <c r="K64" i="26" s="1"/>
  <c r="C64" i="26"/>
  <c r="F63" i="26"/>
  <c r="H63" i="26" s="1"/>
  <c r="K63" i="26" s="1"/>
  <c r="C63" i="26"/>
  <c r="F62" i="26"/>
  <c r="H62" i="26" s="1"/>
  <c r="K62" i="26" s="1"/>
  <c r="C62" i="26"/>
  <c r="F61" i="26"/>
  <c r="H61" i="26" s="1"/>
  <c r="K61" i="26" s="1"/>
  <c r="C61" i="26"/>
  <c r="F60" i="26"/>
  <c r="H60" i="26" s="1"/>
  <c r="K60" i="26" s="1"/>
  <c r="C60" i="26"/>
  <c r="F59" i="26"/>
  <c r="H59" i="26" s="1"/>
  <c r="K59" i="26" s="1"/>
  <c r="C59" i="26"/>
  <c r="F58" i="26"/>
  <c r="H58" i="26" s="1"/>
  <c r="K58" i="26" s="1"/>
  <c r="C58" i="26"/>
  <c r="F57" i="26"/>
  <c r="H57" i="26" s="1"/>
  <c r="K57" i="26" s="1"/>
  <c r="C57" i="26"/>
  <c r="F56" i="26"/>
  <c r="H56" i="26" s="1"/>
  <c r="K56" i="26" s="1"/>
  <c r="C56" i="26"/>
  <c r="F55" i="26"/>
  <c r="H55" i="26" s="1"/>
  <c r="K55" i="26" s="1"/>
  <c r="C55" i="26"/>
  <c r="F54" i="26"/>
  <c r="H54" i="26" s="1"/>
  <c r="K54" i="26" s="1"/>
  <c r="C54" i="26"/>
  <c r="F53" i="26"/>
  <c r="H53" i="26" s="1"/>
  <c r="K53" i="26" s="1"/>
  <c r="C53" i="26"/>
  <c r="F52" i="26"/>
  <c r="H52" i="26" s="1"/>
  <c r="K52" i="26" s="1"/>
  <c r="C52" i="26"/>
  <c r="F51" i="26"/>
  <c r="H51" i="26" s="1"/>
  <c r="K51" i="26" s="1"/>
  <c r="C51" i="26"/>
  <c r="F50" i="26"/>
  <c r="H50" i="26" s="1"/>
  <c r="K50" i="26" s="1"/>
  <c r="C50" i="26"/>
  <c r="F49" i="26"/>
  <c r="H49" i="26" s="1"/>
  <c r="K49" i="26" s="1"/>
  <c r="C49" i="26"/>
  <c r="F48" i="26"/>
  <c r="H48" i="26" s="1"/>
  <c r="K48" i="26" s="1"/>
  <c r="C48" i="26"/>
  <c r="F47" i="26"/>
  <c r="H47" i="26" s="1"/>
  <c r="K47" i="26" s="1"/>
  <c r="C47" i="26"/>
  <c r="F46" i="26"/>
  <c r="H46" i="26" s="1"/>
  <c r="K46" i="26" s="1"/>
  <c r="C46" i="26"/>
  <c r="F45" i="26"/>
  <c r="H45" i="26" s="1"/>
  <c r="K45" i="26" s="1"/>
  <c r="C45" i="26"/>
  <c r="F44" i="26"/>
  <c r="H44" i="26" s="1"/>
  <c r="K44" i="26" s="1"/>
  <c r="C44" i="26"/>
  <c r="F43" i="26"/>
  <c r="H43" i="26" s="1"/>
  <c r="K43" i="26" s="1"/>
  <c r="C43" i="26"/>
  <c r="F42" i="26"/>
  <c r="H42" i="26" s="1"/>
  <c r="K42" i="26" s="1"/>
  <c r="C42" i="26"/>
  <c r="F41" i="26"/>
  <c r="H41" i="26" s="1"/>
  <c r="K41" i="26" s="1"/>
  <c r="C41" i="26"/>
  <c r="F40" i="26"/>
  <c r="H40" i="26" s="1"/>
  <c r="K40" i="26" s="1"/>
  <c r="C40" i="26"/>
  <c r="F39" i="26"/>
  <c r="H39" i="26" s="1"/>
  <c r="K39" i="26" s="1"/>
  <c r="C39" i="26"/>
  <c r="F38" i="26"/>
  <c r="H38" i="26" s="1"/>
  <c r="K38" i="26" s="1"/>
  <c r="C38" i="26"/>
  <c r="F37" i="26"/>
  <c r="H37" i="26" s="1"/>
  <c r="K37" i="26" s="1"/>
  <c r="C37" i="26"/>
  <c r="F36" i="26"/>
  <c r="H36" i="26" s="1"/>
  <c r="K36" i="26" s="1"/>
  <c r="C36" i="26"/>
  <c r="F35" i="26"/>
  <c r="H35" i="26" s="1"/>
  <c r="K35" i="26" s="1"/>
  <c r="C35" i="26"/>
  <c r="F34" i="26"/>
  <c r="H34" i="26" s="1"/>
  <c r="K34" i="26" s="1"/>
  <c r="C34" i="26"/>
  <c r="F33" i="26"/>
  <c r="H33" i="26" s="1"/>
  <c r="K33" i="26" s="1"/>
  <c r="C33" i="26"/>
  <c r="F32" i="26"/>
  <c r="H32" i="26" s="1"/>
  <c r="K32" i="26" s="1"/>
  <c r="C32" i="26"/>
  <c r="F31" i="26"/>
  <c r="H31" i="26" s="1"/>
  <c r="K31" i="26" s="1"/>
  <c r="C31" i="26"/>
  <c r="F30" i="26"/>
  <c r="H30" i="26" s="1"/>
  <c r="K30" i="26" s="1"/>
  <c r="C30" i="26"/>
  <c r="F29" i="26"/>
  <c r="H29" i="26" s="1"/>
  <c r="K29" i="26" s="1"/>
  <c r="C29" i="26"/>
  <c r="F28" i="26"/>
  <c r="H28" i="26" s="1"/>
  <c r="K28" i="26" s="1"/>
  <c r="C28" i="26"/>
  <c r="F27" i="26"/>
  <c r="H27" i="26" s="1"/>
  <c r="K27" i="26" s="1"/>
  <c r="C27" i="26"/>
  <c r="F26" i="26"/>
  <c r="H26" i="26" s="1"/>
  <c r="K26" i="26" s="1"/>
  <c r="C26" i="26"/>
  <c r="F25" i="26"/>
  <c r="H25" i="26" s="1"/>
  <c r="K25" i="26" s="1"/>
  <c r="C25" i="26"/>
  <c r="F24" i="26"/>
  <c r="H24" i="26" s="1"/>
  <c r="K24" i="26" s="1"/>
  <c r="C24" i="26"/>
  <c r="F23" i="26"/>
  <c r="H23" i="26" s="1"/>
  <c r="K23" i="26" s="1"/>
  <c r="C23" i="26"/>
  <c r="F22" i="26"/>
  <c r="H22" i="26" s="1"/>
  <c r="K22" i="26" s="1"/>
  <c r="C22" i="26"/>
  <c r="F21" i="26"/>
  <c r="H21" i="26" s="1"/>
  <c r="K21" i="26" s="1"/>
  <c r="C21" i="26"/>
  <c r="F20" i="26"/>
  <c r="H20" i="26" s="1"/>
  <c r="K20" i="26" s="1"/>
  <c r="C20" i="26"/>
  <c r="F19" i="26"/>
  <c r="H19" i="26" s="1"/>
  <c r="K19" i="26" s="1"/>
  <c r="C19" i="26"/>
  <c r="F18" i="26"/>
  <c r="H18" i="26" s="1"/>
  <c r="K18" i="26" s="1"/>
  <c r="C18" i="26"/>
  <c r="F17" i="26"/>
  <c r="H17" i="26" s="1"/>
  <c r="K17" i="26" s="1"/>
  <c r="C17" i="26"/>
  <c r="F16" i="26"/>
  <c r="H16" i="26" s="1"/>
  <c r="K16" i="26" s="1"/>
  <c r="C16" i="26"/>
  <c r="F15" i="26"/>
  <c r="H15" i="26" s="1"/>
  <c r="K15" i="26" s="1"/>
  <c r="C15" i="26"/>
  <c r="F14" i="26"/>
  <c r="H14" i="26" s="1"/>
  <c r="K14" i="26" s="1"/>
  <c r="C14" i="26"/>
  <c r="F13" i="26"/>
  <c r="H13" i="26" s="1"/>
  <c r="K13" i="26" s="1"/>
  <c r="C13" i="26"/>
  <c r="F12" i="26"/>
  <c r="H12" i="26" s="1"/>
  <c r="K12" i="26" s="1"/>
  <c r="C12" i="26"/>
  <c r="F11" i="26"/>
  <c r="H11" i="26" s="1"/>
  <c r="K11" i="26" s="1"/>
  <c r="C11" i="26"/>
  <c r="F9" i="26"/>
  <c r="H9" i="26" s="1"/>
  <c r="K9" i="26" s="1"/>
  <c r="C9" i="26"/>
  <c r="F8" i="26"/>
  <c r="H8" i="26" s="1"/>
  <c r="K8" i="26" s="1"/>
  <c r="C8" i="26"/>
  <c r="F7" i="26"/>
  <c r="H7" i="26" s="1"/>
  <c r="K7" i="26" s="1"/>
  <c r="C7" i="26"/>
  <c r="F6" i="26"/>
  <c r="H6" i="26" s="1"/>
  <c r="K6" i="26" s="1"/>
  <c r="C6" i="26"/>
  <c r="F5" i="26"/>
  <c r="C5" i="26"/>
  <c r="H82" i="26" l="1"/>
  <c r="F418" i="26"/>
  <c r="H421" i="26"/>
  <c r="F435" i="26"/>
  <c r="H69" i="26"/>
  <c r="F76" i="26"/>
  <c r="H5" i="26"/>
  <c r="F66" i="26"/>
  <c r="H349" i="26"/>
  <c r="K349" i="26" s="1"/>
  <c r="C418" i="26"/>
  <c r="D435" i="26"/>
  <c r="D76" i="26"/>
  <c r="D66" i="26"/>
  <c r="D418" i="26"/>
  <c r="C435" i="26"/>
  <c r="C76" i="26"/>
  <c r="C66" i="26"/>
  <c r="F458" i="1"/>
  <c r="F459" i="1"/>
  <c r="F464" i="1"/>
  <c r="F465" i="1"/>
  <c r="F466" i="1"/>
  <c r="F467" i="1"/>
  <c r="F468" i="1"/>
  <c r="F469" i="1"/>
  <c r="F470" i="1"/>
  <c r="F409" i="1"/>
  <c r="F400" i="1"/>
  <c r="F401" i="1"/>
  <c r="F388" i="1"/>
  <c r="F379" i="1"/>
  <c r="F369" i="1"/>
  <c r="F361" i="1"/>
  <c r="F353" i="1"/>
  <c r="F343" i="1"/>
  <c r="F344" i="1"/>
  <c r="F329" i="1"/>
  <c r="F330" i="1"/>
  <c r="F322" i="1"/>
  <c r="F315" i="1"/>
  <c r="F301" i="1"/>
  <c r="F302" i="1"/>
  <c r="F287" i="1"/>
  <c r="F279" i="1"/>
  <c r="F267" i="1"/>
  <c r="F268" i="1"/>
  <c r="F253" i="1"/>
  <c r="F254" i="1"/>
  <c r="F243" i="1"/>
  <c r="F245" i="1"/>
  <c r="F164" i="1"/>
  <c r="F165" i="1"/>
  <c r="F116" i="1"/>
  <c r="F117" i="1"/>
  <c r="F102" i="1"/>
  <c r="F103" i="1"/>
  <c r="F437" i="26" l="1"/>
  <c r="F78" i="26"/>
  <c r="K5" i="26"/>
  <c r="K66" i="26" s="1"/>
  <c r="H66" i="26"/>
  <c r="K421" i="26"/>
  <c r="K435" i="26" s="1"/>
  <c r="H435" i="26"/>
  <c r="K69" i="26"/>
  <c r="K76" i="26" s="1"/>
  <c r="H76" i="26"/>
  <c r="K82" i="26"/>
  <c r="K418" i="26" s="1"/>
  <c r="H418" i="26"/>
  <c r="D437" i="26"/>
  <c r="D78" i="26"/>
  <c r="C437" i="26"/>
  <c r="C78" i="26"/>
  <c r="F125" i="1"/>
  <c r="K437" i="26" l="1"/>
  <c r="H437" i="26"/>
  <c r="F442" i="26"/>
  <c r="H78" i="26"/>
  <c r="K78" i="26"/>
  <c r="C442" i="26"/>
  <c r="D442" i="26"/>
  <c r="K442" i="26" l="1"/>
  <c r="H442" i="26"/>
  <c r="F92" i="1"/>
  <c r="F209" i="1"/>
  <c r="F145" i="1"/>
  <c r="F144" i="1"/>
  <c r="F127" i="1"/>
  <c r="F146" i="1"/>
  <c r="F128" i="1"/>
  <c r="C471" i="1"/>
  <c r="B8" i="25" s="1"/>
  <c r="C81" i="1"/>
  <c r="B6" i="25" s="1"/>
  <c r="C71" i="1"/>
  <c r="B5" i="25" s="1"/>
  <c r="C473" i="1" l="1"/>
  <c r="C83" i="1"/>
  <c r="F451" i="1"/>
  <c r="F443" i="1"/>
  <c r="F435" i="1"/>
  <c r="F450" i="1"/>
  <c r="F442" i="1"/>
  <c r="F434" i="1"/>
  <c r="F449" i="1"/>
  <c r="F433" i="1"/>
  <c r="F441" i="1"/>
  <c r="F93" i="1"/>
  <c r="F278" i="1"/>
  <c r="F395" i="1"/>
  <c r="F399" i="1"/>
  <c r="F408" i="1"/>
  <c r="F432" i="1"/>
  <c r="F444" i="1"/>
  <c r="F436" i="1"/>
  <c r="F99" i="1"/>
  <c r="F440" i="1"/>
  <c r="F447" i="1"/>
  <c r="F439" i="1"/>
  <c r="F448" i="1"/>
  <c r="F100" i="1"/>
  <c r="F446" i="1"/>
  <c r="F438" i="1"/>
  <c r="F445" i="1"/>
  <c r="F437" i="1"/>
  <c r="F98" i="1"/>
  <c r="F357" i="1"/>
  <c r="F101" i="1"/>
  <c r="F341" i="1"/>
  <c r="F350" i="1"/>
  <c r="F285" i="1"/>
  <c r="F299" i="1"/>
  <c r="F321" i="1"/>
  <c r="F392" i="1"/>
  <c r="F396" i="1"/>
  <c r="F405" i="1"/>
  <c r="F258" i="1"/>
  <c r="F265" i="1"/>
  <c r="F251" i="1"/>
  <c r="F79" i="1"/>
  <c r="F296" i="1"/>
  <c r="F300" i="1"/>
  <c r="F337" i="1"/>
  <c r="F393" i="1"/>
  <c r="F262" i="1"/>
  <c r="F266" i="1"/>
  <c r="F252" i="1"/>
  <c r="F293" i="1"/>
  <c r="F298" i="1"/>
  <c r="F397" i="1"/>
  <c r="F406" i="1"/>
  <c r="F297" i="1"/>
  <c r="F339" i="1"/>
  <c r="F394" i="1"/>
  <c r="F398" i="1"/>
  <c r="F327" i="1"/>
  <c r="F320" i="1"/>
  <c r="F328" i="1"/>
  <c r="F387" i="1"/>
  <c r="F407" i="1"/>
  <c r="F263" i="1"/>
  <c r="F249" i="1"/>
  <c r="F207" i="1"/>
  <c r="F291" i="1"/>
  <c r="F319" i="1"/>
  <c r="F323" i="1" s="1"/>
  <c r="F335" i="1"/>
  <c r="F264" i="1"/>
  <c r="F250" i="1"/>
  <c r="F292" i="1"/>
  <c r="F275" i="1"/>
  <c r="F326" i="1"/>
  <c r="F359" i="1"/>
  <c r="F367" i="1"/>
  <c r="F349" i="1"/>
  <c r="F366" i="1"/>
  <c r="F385" i="1"/>
  <c r="F384" i="1"/>
  <c r="F342" i="1"/>
  <c r="F348" i="1"/>
  <c r="F360" i="1"/>
  <c r="F351" i="1"/>
  <c r="F368" i="1"/>
  <c r="F386" i="1"/>
  <c r="F352" i="1"/>
  <c r="F242" i="1"/>
  <c r="F241" i="1"/>
  <c r="F240" i="1"/>
  <c r="F261" i="1"/>
  <c r="F239" i="1"/>
  <c r="C479" i="1" l="1"/>
  <c r="F354" i="1"/>
  <c r="F402" i="1"/>
  <c r="F255" i="1"/>
  <c r="F331" i="1"/>
  <c r="F269" i="1"/>
  <c r="F410" i="1"/>
  <c r="F452" i="1"/>
  <c r="B9" i="25"/>
  <c r="F135" i="1"/>
  <c r="F141" i="1"/>
  <c r="F143" i="1"/>
  <c r="F124" i="1"/>
  <c r="F139" i="1"/>
  <c r="F133" i="1"/>
  <c r="F134" i="1"/>
  <c r="F126" i="1"/>
  <c r="F115" i="1"/>
  <c r="F80" i="1"/>
  <c r="F76" i="1"/>
  <c r="F77" i="1"/>
  <c r="F75" i="1"/>
  <c r="F78" i="1"/>
  <c r="F51" i="1"/>
  <c r="F50" i="1"/>
  <c r="F52" i="1"/>
  <c r="F49" i="1"/>
  <c r="F53" i="1"/>
  <c r="E81" i="1"/>
  <c r="D81" i="1"/>
  <c r="C6" i="25" l="1"/>
  <c r="F2" i="1"/>
  <c r="F457" i="1"/>
  <c r="F74" i="1"/>
  <c r="F81" i="1" s="1"/>
  <c r="D6" i="25" s="1"/>
  <c r="F238" i="1"/>
  <c r="F246" i="1" s="1"/>
  <c r="D471" i="1"/>
  <c r="E471" i="1"/>
  <c r="C8" i="25" l="1"/>
  <c r="F471" i="1"/>
  <c r="D8" i="25" s="1"/>
  <c r="F67" i="1"/>
  <c r="F63" i="1"/>
  <c r="F59" i="1"/>
  <c r="F55" i="1"/>
  <c r="F46" i="1"/>
  <c r="F42" i="1"/>
  <c r="F38" i="1"/>
  <c r="F34" i="1"/>
  <c r="F30" i="1"/>
  <c r="F26" i="1"/>
  <c r="F22" i="1"/>
  <c r="F18" i="1"/>
  <c r="F13" i="1"/>
  <c r="F70" i="1"/>
  <c r="F66" i="1"/>
  <c r="F62" i="1"/>
  <c r="F58" i="1"/>
  <c r="F54" i="1"/>
  <c r="F45" i="1"/>
  <c r="F41" i="1"/>
  <c r="F37" i="1"/>
  <c r="F33" i="1"/>
  <c r="F29" i="1"/>
  <c r="F25" i="1"/>
  <c r="F21" i="1"/>
  <c r="F17" i="1"/>
  <c r="F12" i="1"/>
  <c r="F61" i="1"/>
  <c r="F40" i="1"/>
  <c r="F24" i="1"/>
  <c r="F65" i="1"/>
  <c r="F48" i="1"/>
  <c r="F36" i="1"/>
  <c r="F28" i="1"/>
  <c r="F16" i="1"/>
  <c r="F64" i="1"/>
  <c r="F56" i="1"/>
  <c r="F43" i="1"/>
  <c r="F39" i="1"/>
  <c r="F35" i="1"/>
  <c r="F31" i="1"/>
  <c r="F27" i="1"/>
  <c r="F23" i="1"/>
  <c r="F19" i="1"/>
  <c r="F14" i="1"/>
  <c r="F69" i="1"/>
  <c r="F57" i="1"/>
  <c r="F44" i="1"/>
  <c r="F32" i="1"/>
  <c r="F20" i="1"/>
  <c r="F11" i="1"/>
  <c r="F68" i="1"/>
  <c r="F60" i="1"/>
  <c r="F47" i="1"/>
  <c r="M407" i="17"/>
  <c r="L407" i="17"/>
  <c r="M408" i="17" s="1"/>
  <c r="J407" i="17"/>
  <c r="F407" i="17"/>
  <c r="E407" i="17"/>
  <c r="F408" i="17" s="1"/>
  <c r="C407" i="17"/>
  <c r="M373" i="17"/>
  <c r="L373" i="17"/>
  <c r="J373" i="17"/>
  <c r="F373" i="17"/>
  <c r="E373" i="17"/>
  <c r="C373" i="17"/>
  <c r="M339" i="17"/>
  <c r="L339" i="17"/>
  <c r="M340" i="17" s="1"/>
  <c r="J339" i="17"/>
  <c r="F339" i="17"/>
  <c r="E339" i="17"/>
  <c r="C339" i="17"/>
  <c r="M305" i="17"/>
  <c r="L305" i="17"/>
  <c r="M306" i="17" s="1"/>
  <c r="J305" i="17"/>
  <c r="F305" i="17"/>
  <c r="E305" i="17"/>
  <c r="C305" i="17"/>
  <c r="M271" i="17"/>
  <c r="L271" i="17"/>
  <c r="M272" i="17" s="1"/>
  <c r="J271" i="17"/>
  <c r="F271" i="17"/>
  <c r="E271" i="17"/>
  <c r="F272" i="17" s="1"/>
  <c r="C271" i="17"/>
  <c r="M237" i="17"/>
  <c r="L237" i="17"/>
  <c r="J237" i="17"/>
  <c r="F237" i="17"/>
  <c r="E237" i="17"/>
  <c r="C237" i="17"/>
  <c r="M203" i="17"/>
  <c r="L203" i="17"/>
  <c r="M204" i="17" s="1"/>
  <c r="J203" i="17"/>
  <c r="F203" i="17"/>
  <c r="E203" i="17"/>
  <c r="C203" i="17"/>
  <c r="M169" i="17"/>
  <c r="L169" i="17"/>
  <c r="M170" i="17" s="1"/>
  <c r="J169" i="17"/>
  <c r="F169" i="17"/>
  <c r="E169" i="17"/>
  <c r="C169" i="17"/>
  <c r="M135" i="17"/>
  <c r="L135" i="17"/>
  <c r="M136" i="17" s="1"/>
  <c r="J135" i="17"/>
  <c r="F135" i="17"/>
  <c r="E135" i="17"/>
  <c r="C135" i="17"/>
  <c r="M101" i="17"/>
  <c r="L101" i="17"/>
  <c r="J101" i="17"/>
  <c r="F101" i="17"/>
  <c r="E101" i="17"/>
  <c r="C101" i="17"/>
  <c r="M67" i="17"/>
  <c r="L67" i="17"/>
  <c r="M68" i="17" s="1"/>
  <c r="J67" i="17"/>
  <c r="F67" i="17"/>
  <c r="E67" i="17"/>
  <c r="C67" i="17"/>
  <c r="J33" i="17"/>
  <c r="C33" i="17"/>
  <c r="F170" i="17" l="1"/>
  <c r="F306" i="17"/>
  <c r="F136" i="17"/>
  <c r="F102" i="17"/>
  <c r="F238" i="17"/>
  <c r="F374" i="17"/>
  <c r="F68" i="17"/>
  <c r="F204" i="17"/>
  <c r="F340" i="17"/>
  <c r="M102" i="17"/>
  <c r="M238" i="17"/>
  <c r="M374" i="17"/>
  <c r="F3604" i="18"/>
  <c r="E3604" i="18"/>
  <c r="F383" i="1" l="1"/>
  <c r="F389" i="1" s="1"/>
  <c r="F140" i="1"/>
  <c r="M33" i="17" l="1"/>
  <c r="L33" i="17"/>
  <c r="M34" i="17" s="1"/>
  <c r="F338" i="1" l="1"/>
  <c r="F142" i="1"/>
  <c r="F336" i="1"/>
  <c r="F169" i="1" l="1"/>
  <c r="F200" i="1" s="1"/>
  <c r="F132" i="1"/>
  <c r="F87" i="1"/>
  <c r="F88" i="1" s="1"/>
  <c r="F33" i="17"/>
  <c r="E33" i="17"/>
  <c r="F34" i="17" l="1"/>
  <c r="F365" i="1" l="1"/>
  <c r="F370" i="1" s="1"/>
  <c r="F161" i="1" l="1"/>
  <c r="F373" i="1" l="1"/>
  <c r="F380" i="1" s="1"/>
  <c r="E71" i="1"/>
  <c r="E83" i="1" s="1"/>
  <c r="D71" i="1"/>
  <c r="C5" i="25" l="1"/>
  <c r="D83" i="1"/>
  <c r="F110" i="1"/>
  <c r="F340" i="1"/>
  <c r="F345" i="1" s="1"/>
  <c r="F112" i="1"/>
  <c r="F208" i="1"/>
  <c r="F358" i="1"/>
  <c r="F362" i="1" s="1"/>
  <c r="F206" i="1"/>
  <c r="F114" i="1"/>
  <c r="F109" i="1"/>
  <c r="F113" i="1"/>
  <c r="F205" i="1"/>
  <c r="F10" i="1"/>
  <c r="F71" i="1" s="1"/>
  <c r="D5" i="25" s="1"/>
  <c r="F233" i="1"/>
  <c r="F231" i="1"/>
  <c r="F111" i="1"/>
  <c r="F108" i="1"/>
  <c r="F150" i="1"/>
  <c r="F163" i="1"/>
  <c r="F91" i="1"/>
  <c r="F104" i="1" s="1"/>
  <c r="F107" i="1"/>
  <c r="F162" i="1"/>
  <c r="F136" i="1"/>
  <c r="F147" i="1" s="1"/>
  <c r="F159" i="1"/>
  <c r="F283" i="1"/>
  <c r="F286" i="1"/>
  <c r="F306" i="1"/>
  <c r="F316" i="1" s="1"/>
  <c r="F294" i="1"/>
  <c r="F123" i="1"/>
  <c r="F129" i="1" s="1"/>
  <c r="F158" i="1"/>
  <c r="F272" i="1"/>
  <c r="F280" i="1" s="1"/>
  <c r="F295" i="1"/>
  <c r="F235" i="1" l="1"/>
  <c r="F210" i="1"/>
  <c r="F118" i="1"/>
  <c r="F303" i="1"/>
  <c r="F166" i="1"/>
  <c r="F288" i="1"/>
  <c r="D473" i="1"/>
  <c r="D479" i="1" s="1"/>
  <c r="C9" i="25"/>
  <c r="F83" i="1"/>
  <c r="E473" i="1"/>
  <c r="E479" i="1" s="1"/>
  <c r="F454" i="1" l="1"/>
  <c r="F473" i="1" s="1"/>
  <c r="F479" i="1" l="1"/>
  <c r="F481" i="1" s="1"/>
  <c r="D7" i="25"/>
  <c r="D9" i="25" s="1"/>
</calcChain>
</file>

<file path=xl/comments1.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 xml:space="preserve">Org memberships:  </t>
        </r>
        <r>
          <rPr>
            <sz val="9"/>
            <color indexed="81"/>
            <rFont val="Tahoma"/>
            <family val="2"/>
          </rPr>
          <t>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10.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11.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12.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13.xml><?xml version="1.0" encoding="utf-8"?>
<comments xmlns="http://schemas.openxmlformats.org/spreadsheetml/2006/main">
  <authors>
    <author>Desktop Services</author>
  </authors>
  <commentList>
    <comment ref="C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List>
</comments>
</file>

<file path=xl/comments2.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3.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4.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5.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6.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7.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8.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9.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sharedStrings.xml><?xml version="1.0" encoding="utf-8"?>
<sst xmlns="http://schemas.openxmlformats.org/spreadsheetml/2006/main" count="13245" uniqueCount="539">
  <si>
    <t>Acct. code</t>
  </si>
  <si>
    <t>Salaries, Administrative  Higher Education</t>
  </si>
  <si>
    <t>Salaries, Classified</t>
  </si>
  <si>
    <t>Wages, General</t>
  </si>
  <si>
    <t>Wages, Student</t>
  </si>
  <si>
    <t>Employer Retirement Contributions</t>
  </si>
  <si>
    <t>FICA for Salaried State Employees</t>
  </si>
  <si>
    <t>FICA for Wage-earning State Employees</t>
  </si>
  <si>
    <t>Group Life Insurance</t>
  </si>
  <si>
    <t>Medical/Hospitalization Insurance</t>
  </si>
  <si>
    <t>Retiree Health Medical/Hosp. Insur. Credit</t>
  </si>
  <si>
    <t>VSDB Long Term Disability Insurance</t>
  </si>
  <si>
    <t>Teachers Insurance and Annuity</t>
  </si>
  <si>
    <t>Deferred Compensation Match Payments</t>
  </si>
  <si>
    <t>Non-Personal Services</t>
  </si>
  <si>
    <t>Training: Trans., Lodging, Meals</t>
  </si>
  <si>
    <t>Travel: Personal Vehicle</t>
  </si>
  <si>
    <t>Travel: Public Carriers</t>
  </si>
  <si>
    <t>Travel: State Owned or Leased Vehicles</t>
  </si>
  <si>
    <t>Travel: Subsistence and Lodging</t>
  </si>
  <si>
    <t>Travel: Meal Reimbursements</t>
  </si>
  <si>
    <t>Apparel Supplies</t>
  </si>
  <si>
    <t>Office Supplies</t>
  </si>
  <si>
    <t>Stationery/Forms</t>
  </si>
  <si>
    <t>Laboratory Supplies</t>
  </si>
  <si>
    <t>Field Supplies</t>
  </si>
  <si>
    <t>Mechanical Repair/Maintenance Materials</t>
  </si>
  <si>
    <t>Educational Supplies</t>
  </si>
  <si>
    <t>Computer Software Purchases</t>
  </si>
  <si>
    <t>Photo Equipment</t>
  </si>
  <si>
    <t>Field Equipment</t>
  </si>
  <si>
    <t>Construction Equipment</t>
  </si>
  <si>
    <t>Org Memberships</t>
  </si>
  <si>
    <t>Food/Dietary Services</t>
  </si>
  <si>
    <t>Production Services</t>
  </si>
  <si>
    <t>Computer Softare, Third Party</t>
  </si>
  <si>
    <t>Premiums</t>
  </si>
  <si>
    <t>Graduate Scholarships and Fellowships</t>
  </si>
  <si>
    <t>Undergraduate Scholarships</t>
  </si>
  <si>
    <t>Building Rentals</t>
  </si>
  <si>
    <t>eVA Two Percent Fee</t>
  </si>
  <si>
    <t xml:space="preserve">Org #: </t>
  </si>
  <si>
    <t>Balance
as of:</t>
  </si>
  <si>
    <t>Budgeted amount</t>
  </si>
  <si>
    <t>Description of travel taken</t>
  </si>
  <si>
    <t>Expense</t>
  </si>
  <si>
    <t>Title</t>
  </si>
  <si>
    <t>Payperiod</t>
  </si>
  <si>
    <t>Remaining</t>
  </si>
  <si>
    <t>Upcoming Encumbered Expenses</t>
  </si>
  <si>
    <t>Description</t>
  </si>
  <si>
    <t>Account codes</t>
  </si>
  <si>
    <t>XXXXXX</t>
  </si>
  <si>
    <t>Account code</t>
  </si>
  <si>
    <t>Posted Expenses as of: MM/DD/YY</t>
  </si>
  <si>
    <t>Category Name and Description</t>
  </si>
  <si>
    <t>International Travel: Personal Vehicle</t>
  </si>
  <si>
    <t>International Travel: Public Carriers</t>
  </si>
  <si>
    <t>Travel: Supplements and Aid</t>
  </si>
  <si>
    <t>Training Courses, Workshops, Conferences</t>
  </si>
  <si>
    <t>Employee Tuition Reimbursement</t>
  </si>
  <si>
    <t>Employee Training Consulting Services</t>
  </si>
  <si>
    <t>Travel: Day Trip Meals (Reportable)</t>
  </si>
  <si>
    <t>Bonuses and Incentives</t>
  </si>
  <si>
    <t>Salaries, Overtime</t>
  </si>
  <si>
    <t>Salaries, Teaching and Research</t>
  </si>
  <si>
    <t>Wages, Teaching and Research Part-time</t>
  </si>
  <si>
    <t>Temp NT-SAL</t>
  </si>
  <si>
    <t>Salaries, Professional Faculty</t>
  </si>
  <si>
    <t>Staff Member/Vendor</t>
  </si>
  <si>
    <t>Method of Payment</t>
  </si>
  <si>
    <t>Notes</t>
  </si>
  <si>
    <t>SPCC</t>
  </si>
  <si>
    <r>
      <rPr>
        <b/>
        <u/>
        <sz val="11"/>
        <color rgb="FFFF0000"/>
        <rFont val="Cambria"/>
        <family val="1"/>
        <scheme val="major"/>
      </rPr>
      <t>*****NOTE:</t>
    </r>
    <r>
      <rPr>
        <b/>
        <sz val="11"/>
        <color rgb="FFFF0000"/>
        <rFont val="Cambria"/>
        <family val="1"/>
        <scheme val="major"/>
      </rPr>
      <t xml:space="preserve"> </t>
    </r>
    <r>
      <rPr>
        <b/>
        <sz val="11"/>
        <color theme="1"/>
        <rFont val="Cambria"/>
        <family val="1"/>
        <scheme val="major"/>
      </rPr>
      <t xml:space="preserve"> </t>
    </r>
    <r>
      <rPr>
        <b/>
        <sz val="11"/>
        <color rgb="FFFF0000"/>
        <rFont val="Cambria"/>
        <family val="1"/>
        <scheme val="major"/>
      </rPr>
      <t>PLEASE MAKE ALL ENTRIES BELOW THE LAST ITEM ON THE LIST.</t>
    </r>
  </si>
  <si>
    <t>EXAMPLE ITEM</t>
  </si>
  <si>
    <t>Staples</t>
  </si>
  <si>
    <t>EXAMPLE!</t>
  </si>
  <si>
    <t>PURCHASED ITEM</t>
  </si>
  <si>
    <t>RETURNED ITEM</t>
  </si>
  <si>
    <t>Total Expended $</t>
  </si>
  <si>
    <t>Total Remaining $</t>
  </si>
  <si>
    <t>TO DATE</t>
  </si>
  <si>
    <t>Printing Services</t>
  </si>
  <si>
    <t>ATV</t>
  </si>
  <si>
    <t>Charged to org</t>
  </si>
  <si>
    <t>Other</t>
  </si>
  <si>
    <t>Other Contractural Services</t>
  </si>
  <si>
    <t>Repair &amp; Maintenance Services</t>
  </si>
  <si>
    <t>Merit Funding Class</t>
  </si>
  <si>
    <t>Merit Funding Admin</t>
  </si>
  <si>
    <t>Travel Services</t>
  </si>
  <si>
    <t>Express Services</t>
  </si>
  <si>
    <t>Public Information/Public Relations</t>
  </si>
  <si>
    <t>Computer Software Maintenance Services</t>
  </si>
  <si>
    <t>Posting date</t>
  </si>
  <si>
    <t>Laboratory Equipment</t>
  </si>
  <si>
    <t>Column totals</t>
  </si>
  <si>
    <t>Remaining Travel Balance</t>
  </si>
  <si>
    <t>: Reconciliation date</t>
  </si>
  <si>
    <t>Recruitment Advertising</t>
  </si>
  <si>
    <t>Reclamation Services</t>
  </si>
  <si>
    <t>Building Repair/Maintenance Materials</t>
  </si>
  <si>
    <t>Network Servers</t>
  </si>
  <si>
    <t>Office Machines</t>
  </si>
  <si>
    <t>Enter category here</t>
  </si>
  <si>
    <t>Enter Category Title here</t>
  </si>
  <si>
    <t>User Added NPS Categories</t>
  </si>
  <si>
    <t>######</t>
  </si>
  <si>
    <t>International Training Courses, Worksh., Conf.</t>
  </si>
  <si>
    <t>Employ. Retire. Contrib. - Defined Contrib. Pro.</t>
  </si>
  <si>
    <t>Fed. Old-Age Insur. (FICA) - Salary Medicare</t>
  </si>
  <si>
    <t>Internat'l Travel: Day Trip Meals (Reportable)</t>
  </si>
  <si>
    <t>Internat'l Travel: State Owned or Leased Veh.</t>
  </si>
  <si>
    <t>Internat'l Travel: Subsistence and Lodging</t>
  </si>
  <si>
    <t>Internat'l Training: Trans., Lodging, Meals</t>
  </si>
  <si>
    <t>Office Appurtenances</t>
  </si>
  <si>
    <t>Student - Staff Member</t>
  </si>
  <si>
    <t>Wage $ spent:</t>
  </si>
  <si>
    <t>Fringe $ spent</t>
  </si>
  <si>
    <t>Total hours worked:</t>
  </si>
  <si>
    <t>Hours worked</t>
  </si>
  <si>
    <t>Total hours remaining:</t>
  </si>
  <si>
    <t>Payperiod posting date</t>
  </si>
  <si>
    <t>Anniversary date:</t>
  </si>
  <si>
    <t>Student wage $ spent:</t>
  </si>
  <si>
    <t>Wage Payroll</t>
  </si>
  <si>
    <t>Student Payroll</t>
  </si>
  <si>
    <t>Staff Member's Name</t>
  </si>
  <si>
    <t>W1</t>
  </si>
  <si>
    <t>S1</t>
  </si>
  <si>
    <t>W2</t>
  </si>
  <si>
    <t>S2</t>
  </si>
  <si>
    <t>S3</t>
  </si>
  <si>
    <t>W3</t>
  </si>
  <si>
    <t>W4</t>
  </si>
  <si>
    <t>S4</t>
  </si>
  <si>
    <t>S5</t>
  </si>
  <si>
    <t>W5</t>
  </si>
  <si>
    <t>W6</t>
  </si>
  <si>
    <t>S6</t>
  </si>
  <si>
    <t>S7</t>
  </si>
  <si>
    <t>W7</t>
  </si>
  <si>
    <t>W8</t>
  </si>
  <si>
    <t>S8</t>
  </si>
  <si>
    <t>S9</t>
  </si>
  <si>
    <t>W9</t>
  </si>
  <si>
    <t>W10</t>
  </si>
  <si>
    <t>S10</t>
  </si>
  <si>
    <t>W11</t>
  </si>
  <si>
    <t>S11</t>
  </si>
  <si>
    <t>W12</t>
  </si>
  <si>
    <t>S12</t>
  </si>
  <si>
    <t>Travel dates:</t>
  </si>
  <si>
    <t>Staff member's name</t>
  </si>
  <si>
    <t>BUDGET DETAIL</t>
  </si>
  <si>
    <t>Personnel Services</t>
  </si>
  <si>
    <t>University Stipends</t>
  </si>
  <si>
    <t>Wages, Grad Assistant</t>
  </si>
  <si>
    <t>Wage Federal Work Study Student</t>
  </si>
  <si>
    <t>Ft Bonus - Award/Recognition</t>
  </si>
  <si>
    <t>Salaries, Annual Leave Balances</t>
  </si>
  <si>
    <t>Employee Hybrid Contribution Match</t>
  </si>
  <si>
    <t>Salaries, Information Technology Employees</t>
  </si>
  <si>
    <t>Merit Funding, Faculty</t>
  </si>
  <si>
    <t>Salaries, Teach/Research F/T, IT Employees</t>
  </si>
  <si>
    <t>Salaries, F/T Administration, IT Employees</t>
  </si>
  <si>
    <t>Salaries, Overtime IT Employees</t>
  </si>
  <si>
    <t>Wages, Overtime</t>
  </si>
  <si>
    <t>Wages, Teac. &amp; Research P/T Coop. Teachers</t>
  </si>
  <si>
    <t>Wages, IT Employees</t>
  </si>
  <si>
    <t>Wages, Teach. &amp; Research P/T IT Employees</t>
  </si>
  <si>
    <t>Salaries, Sick Leave Balances</t>
  </si>
  <si>
    <t>Salaries, Compensatory Leave Balances</t>
  </si>
  <si>
    <t>Employee Retirement Contributions - VRS</t>
  </si>
  <si>
    <t>Recurring NT-SAL 1-19 HRS/WK</t>
  </si>
  <si>
    <t>Internat'l Travel: Supplements and Aid</t>
  </si>
  <si>
    <t>Internat'l Travel: Meal Reimbursements</t>
  </si>
  <si>
    <t>Media Services</t>
  </si>
  <si>
    <t>Supplemental Workers' Compensation Award</t>
  </si>
  <si>
    <t>Workers' Compensation Award</t>
  </si>
  <si>
    <t>Short-term Disability Benefits</t>
  </si>
  <si>
    <t>Supplemental Disability Benefits</t>
  </si>
  <si>
    <t>Rec. Workers' Compensation Award</t>
  </si>
  <si>
    <t>Indirect Cost Recoveries Auxiliary Programs PS</t>
  </si>
  <si>
    <t>Indirect Cost Recoveries Spons. Programs PS</t>
  </si>
  <si>
    <t>Intra-Agency Recoveries For Personal Services</t>
  </si>
  <si>
    <t>Outbound Freight Services</t>
  </si>
  <si>
    <t>Inbound Freight Services</t>
  </si>
  <si>
    <t>Publication Subscriptions</t>
  </si>
  <si>
    <t>Employee IT Training Courses, Wrkshps, Conf.</t>
  </si>
  <si>
    <t>Legal Services</t>
  </si>
  <si>
    <t>Custodial Services</t>
  </si>
  <si>
    <t>Custodial Services, Internal</t>
  </si>
  <si>
    <t>Electrical Repair &amp; Maintenance Services</t>
  </si>
  <si>
    <t>Equipment Repair &amp; Maintenance Services</t>
  </si>
  <si>
    <t>Mechanical Repair &amp; Maintenance Services</t>
  </si>
  <si>
    <t>Plant Repair &amp; Maintenance Services</t>
  </si>
  <si>
    <t>Plant Repair &amp; Maintenance Services, Internal</t>
  </si>
  <si>
    <t>Vehicle Repair &amp; Maintenance Services</t>
  </si>
  <si>
    <t>Skilled Services</t>
  </si>
  <si>
    <t>Computer  Software Development Services</t>
  </si>
  <si>
    <t>Moving and Relocation Services</t>
  </si>
  <si>
    <t>Management and Information Services</t>
  </si>
  <si>
    <t>Postal Services</t>
  </si>
  <si>
    <t>Communication Services</t>
  </si>
  <si>
    <t>Telecommunications Services (Non-State vend.)</t>
  </si>
  <si>
    <t>Telecommunications Services (State agency)</t>
  </si>
  <si>
    <t>Employee Development Services</t>
  </si>
  <si>
    <t>Repair and Maintenance Services</t>
  </si>
  <si>
    <t>Support Services</t>
  </si>
  <si>
    <t>Transportation Services</t>
  </si>
  <si>
    <t>Sub-Total Personal Services</t>
  </si>
  <si>
    <t>Personal Services Recoveries Total</t>
  </si>
  <si>
    <t>Administrative Supplies</t>
  </si>
  <si>
    <t>Office Supplies, Mailing</t>
  </si>
  <si>
    <t>Medical and Laboratory  Supplies</t>
  </si>
  <si>
    <t>Custodial Repair and Maintenance Materials</t>
  </si>
  <si>
    <t>Electrical Repair and Maintenance Materials</t>
  </si>
  <si>
    <t>Vehicle Repair and Maintenance Materials</t>
  </si>
  <si>
    <t>Residential Supplies</t>
  </si>
  <si>
    <t>Repair and Maintenance Supplies</t>
  </si>
  <si>
    <t>Food and Dietary Supplies</t>
  </si>
  <si>
    <t>Medical and Laboratory Supplies</t>
  </si>
  <si>
    <t>Food Service Supplies</t>
  </si>
  <si>
    <t>Laundry and Linen Supplies</t>
  </si>
  <si>
    <t>Personal Care Supplies</t>
  </si>
  <si>
    <t>Computer Operating Supplies</t>
  </si>
  <si>
    <t>Fish and Wildlife Supplies</t>
  </si>
  <si>
    <t>Law Enforcement Supplies</t>
  </si>
  <si>
    <t>Photographic Supplies</t>
  </si>
  <si>
    <t>Recreational Supplies</t>
  </si>
  <si>
    <t>Highway Emergency Operations Materials</t>
  </si>
  <si>
    <t>Awards, Contributions, and Claims</t>
  </si>
  <si>
    <t>Unemployment Compensation Reimbursements</t>
  </si>
  <si>
    <t>Incentives</t>
  </si>
  <si>
    <t>Educational and Training Assistance</t>
  </si>
  <si>
    <t>Tuition Waiver</t>
  </si>
  <si>
    <t>Operating Lease Payments</t>
  </si>
  <si>
    <t>Computer Rentals (not mainframe)</t>
  </si>
  <si>
    <t>Computer Processor Rentals</t>
  </si>
  <si>
    <t>Computer Software Rentals</t>
  </si>
  <si>
    <t>Equipment Rentals</t>
  </si>
  <si>
    <t>Building Rentals, Internal</t>
  </si>
  <si>
    <t>Land Rentals</t>
  </si>
  <si>
    <t>Land and Building Rentals</t>
  </si>
  <si>
    <t>Building Rentals - State Owned Facilities</t>
  </si>
  <si>
    <t>Building Rentals - Non-State Owned Facilities</t>
  </si>
  <si>
    <t>Service Charges</t>
  </si>
  <si>
    <t>Natural Resources</t>
  </si>
  <si>
    <t>Animals</t>
  </si>
  <si>
    <t>Minerals</t>
  </si>
  <si>
    <t>Plants</t>
  </si>
  <si>
    <t>Equipment</t>
  </si>
  <si>
    <t>Site Development</t>
  </si>
  <si>
    <t>Site Improvements</t>
  </si>
  <si>
    <t>Site Preparation</t>
  </si>
  <si>
    <t>Utilities</t>
  </si>
  <si>
    <t>Mobile Client Computers (microcomputers)</t>
  </si>
  <si>
    <t>Mainframe Computers and Components</t>
  </si>
  <si>
    <t>Network Components</t>
  </si>
  <si>
    <t>Other Computer Equipment</t>
  </si>
  <si>
    <t>Development Tool Purchases</t>
  </si>
  <si>
    <t>College Library Books</t>
  </si>
  <si>
    <t>Educational Equipment</t>
  </si>
  <si>
    <t>Exhibit Equipment</t>
  </si>
  <si>
    <t>Reference Equipment</t>
  </si>
  <si>
    <t>Educational and Cultural Equip. Improvements</t>
  </si>
  <si>
    <t>Educational and Cultural Equipment</t>
  </si>
  <si>
    <t>Electronic Equipment</t>
  </si>
  <si>
    <t>Voice and Data Transmission Equipment</t>
  </si>
  <si>
    <t>Medical and Laboratory Equipment</t>
  </si>
  <si>
    <t>Medical and Dental Equipment</t>
  </si>
  <si>
    <t>Medical and Laboratory Equip. Improvements</t>
  </si>
  <si>
    <t>Motorized Equipment</t>
  </si>
  <si>
    <t>Motor Vehicle Equipment</t>
  </si>
  <si>
    <t>Power Repair and Maintenance Equipment</t>
  </si>
  <si>
    <t>Motorized Equipment Improvements</t>
  </si>
  <si>
    <t>Office Equipment</t>
  </si>
  <si>
    <t>Office  Incidentals</t>
  </si>
  <si>
    <t>Office  Furniture</t>
  </si>
  <si>
    <t>Office Equipment Improvement</t>
  </si>
  <si>
    <t>Specific Use Equipment</t>
  </si>
  <si>
    <t>Household Equipment</t>
  </si>
  <si>
    <t>Law Enforcement Equipment</t>
  </si>
  <si>
    <t>Manufacturing Equipment</t>
  </si>
  <si>
    <t>Non-Power Repair &amp; Maintenance Equipment</t>
  </si>
  <si>
    <t>Recreational Equipment</t>
  </si>
  <si>
    <t>Traffic Control Equipment</t>
  </si>
  <si>
    <t>Firearms Equipment</t>
  </si>
  <si>
    <t>Specific Use Equipment Improvements</t>
  </si>
  <si>
    <t>Stationary Equipment</t>
  </si>
  <si>
    <t>Fixtures</t>
  </si>
  <si>
    <t>Built-in Equipment</t>
  </si>
  <si>
    <t>Mechanical Equipment</t>
  </si>
  <si>
    <t>Personal Services Recoveries</t>
  </si>
  <si>
    <t>Non-Personal Services Recoveries</t>
  </si>
  <si>
    <t>Non-Personal Services Recoveries Total</t>
  </si>
  <si>
    <t>Enter category  here</t>
  </si>
  <si>
    <t>Enter date here</t>
  </si>
  <si>
    <t>Total Budgeted $</t>
  </si>
  <si>
    <t>Outbound Freight Services (De-activated)</t>
  </si>
  <si>
    <t xml:space="preserve">Department or Program Title: </t>
  </si>
  <si>
    <t>PERSONNEL SERVICES</t>
  </si>
  <si>
    <t>PS RECOVERIES</t>
  </si>
  <si>
    <t>NPS RECOVERIES</t>
  </si>
  <si>
    <t>NON-PERSONNEL SERVICES</t>
  </si>
  <si>
    <t>Total Non-Personal Services</t>
  </si>
  <si>
    <t>Electronic &amp; Photographic Equip. Improvements</t>
  </si>
  <si>
    <t>Travel Auth. #</t>
  </si>
  <si>
    <t>Premuim Coverage Savings</t>
  </si>
  <si>
    <t>Budget Summary Page</t>
  </si>
  <si>
    <t>Original Budget &amp; Budget Revisions</t>
  </si>
  <si>
    <t>Total Personal Services &amp; PS Recoveries</t>
  </si>
  <si>
    <t>Total Non-Personal Services &amp; NPS Recoveries</t>
  </si>
  <si>
    <t xml:space="preserve">Budget &amp; Revisions: </t>
  </si>
  <si>
    <t>Date of expense, original budget, or bud. revision</t>
  </si>
  <si>
    <t>Budget Forecasting</t>
  </si>
  <si>
    <t>budgeted &amp; revision amounts</t>
  </si>
  <si>
    <t>spent amounts</t>
  </si>
  <si>
    <t># of months</t>
  </si>
  <si>
    <t>average $ spent per month</t>
  </si>
  <si>
    <t>Personal Services</t>
  </si>
  <si>
    <t>Minimum budget amount needed</t>
  </si>
  <si>
    <t>amount of growth</t>
  </si>
  <si>
    <t>Grand Total needed</t>
  </si>
  <si>
    <t>Other Equipment</t>
  </si>
  <si>
    <t>Charge Card Supplies</t>
  </si>
  <si>
    <t>Management Services</t>
  </si>
  <si>
    <t>Dept name</t>
  </si>
  <si>
    <t>Org #</t>
  </si>
  <si>
    <t>All orgs combined</t>
  </si>
  <si>
    <t>Computer Hardware Maintenance Services</t>
  </si>
  <si>
    <t>Computer Software, Third Party</t>
  </si>
  <si>
    <t>Travel: Personal Vehicle - Team</t>
  </si>
  <si>
    <t>Travel: Public Carriers - Recruiting (students, employ.)</t>
  </si>
  <si>
    <t>Travel: Personal Vehicle - Recruiting (students, employ.)</t>
  </si>
  <si>
    <t>Travel: Public Carriers - Team</t>
  </si>
  <si>
    <t>Travel: State Vehicles - Recruiting (students, employees)</t>
  </si>
  <si>
    <t>Travel: State Vehicles - Team</t>
  </si>
  <si>
    <t>Travel: Subsistence and Lodging - Recruiting</t>
  </si>
  <si>
    <t>Travel: Subsistence and Lodging - Team</t>
  </si>
  <si>
    <t>Travel: Supplements and Aid - Recruiting (stud., employ.)</t>
  </si>
  <si>
    <t>Travel: Supplements and Aid - Team (stud., employ.)</t>
  </si>
  <si>
    <t>Travel: Meal Reimbursements - Not Reportable - Recruiting</t>
  </si>
  <si>
    <t>Travel: Meal Reimbursements - Not Reportable - Team</t>
  </si>
  <si>
    <t xml:space="preserve"> </t>
  </si>
  <si>
    <t>Packaging and Shipping Supplies</t>
  </si>
  <si>
    <t>Manufacturing Supplies</t>
  </si>
  <si>
    <t>Merchandise</t>
  </si>
  <si>
    <t>Manufacturing and Merchandising  Supplies</t>
  </si>
  <si>
    <t>AAAAAA</t>
  </si>
  <si>
    <t>Org #:</t>
  </si>
  <si>
    <t>Title/Project:</t>
  </si>
  <si>
    <t>Travel: Supplements and Aid - Recruit. (stud., employ.)</t>
  </si>
  <si>
    <t>Travel: Meal Reimbursements - Not Report. - Recruiting</t>
  </si>
  <si>
    <t>BBBBBB</t>
  </si>
  <si>
    <t>CCCCCC</t>
  </si>
  <si>
    <t>DDDDDD</t>
  </si>
  <si>
    <t>EEEEEE</t>
  </si>
  <si>
    <r>
      <rPr>
        <b/>
        <sz val="22"/>
        <color theme="1"/>
        <rFont val="Cambria"/>
        <family val="1"/>
        <scheme val="major"/>
      </rPr>
      <t>EXPENDITURES</t>
    </r>
    <r>
      <rPr>
        <sz val="18"/>
        <color theme="1"/>
        <rFont val="Cambria"/>
        <family val="1"/>
        <scheme val="major"/>
      </rPr>
      <t xml:space="preserve">                                   </t>
    </r>
    <r>
      <rPr>
        <u/>
        <sz val="12"/>
        <color theme="1"/>
        <rFont val="Cambria"/>
        <family val="1"/>
        <scheme val="major"/>
      </rPr>
      <t>Enter original budgets, budget revisions, and expenditures for all orgs on this page.</t>
    </r>
  </si>
  <si>
    <t>Sub-Award #:</t>
  </si>
  <si>
    <t>Beginning Date:</t>
  </si>
  <si>
    <t>Vendor Name:</t>
  </si>
  <si>
    <t>Ending Date:</t>
  </si>
  <si>
    <t>Sub-Award $ Amt:</t>
  </si>
  <si>
    <t>Remaining Balance:</t>
  </si>
  <si>
    <t>Method of payment</t>
  </si>
  <si>
    <t>Date of payment</t>
  </si>
  <si>
    <t>Invoice #1</t>
  </si>
  <si>
    <t>Invoice #2</t>
  </si>
  <si>
    <t>Invoice #3</t>
  </si>
  <si>
    <t>Invoice #4</t>
  </si>
  <si>
    <t>Invoice #5</t>
  </si>
  <si>
    <t>Invoice #6</t>
  </si>
  <si>
    <t>Invoice #7</t>
  </si>
  <si>
    <t>Invoice #8</t>
  </si>
  <si>
    <t>Invoice #9</t>
  </si>
  <si>
    <t>Invoice #10</t>
  </si>
  <si>
    <t>Invoice #11</t>
  </si>
  <si>
    <t>Invoice #12</t>
  </si>
  <si>
    <t>Invoice #13</t>
  </si>
  <si>
    <t>Invoice #14</t>
  </si>
  <si>
    <t>Invoice #15</t>
  </si>
  <si>
    <t>Invoice #16</t>
  </si>
  <si>
    <t>Invoice #17</t>
  </si>
  <si>
    <t>Invoice #18</t>
  </si>
  <si>
    <t>Invoice #19</t>
  </si>
  <si>
    <t>Invoice #20</t>
  </si>
  <si>
    <t>Invoice #21</t>
  </si>
  <si>
    <t>Invoice #22</t>
  </si>
  <si>
    <t>Invoice #23</t>
  </si>
  <si>
    <t>Invoice #24</t>
  </si>
  <si>
    <t>Invoice #25</t>
  </si>
  <si>
    <t>Invoice #26</t>
  </si>
  <si>
    <t>Invoice #27</t>
  </si>
  <si>
    <t>Invoice #28</t>
  </si>
  <si>
    <t>Invoice #29</t>
  </si>
  <si>
    <t>Invoice #30</t>
  </si>
  <si>
    <t>Invoice #31</t>
  </si>
  <si>
    <t>Invoice #32</t>
  </si>
  <si>
    <t>Invoice #33</t>
  </si>
  <si>
    <t>Invoice #34</t>
  </si>
  <si>
    <t>Invoice #35</t>
  </si>
  <si>
    <t>Invoice #36</t>
  </si>
  <si>
    <t>Invoice #37</t>
  </si>
  <si>
    <t>Invoice #38</t>
  </si>
  <si>
    <t>Invoice #39</t>
  </si>
  <si>
    <t>Invoice #40</t>
  </si>
  <si>
    <t>Invoice #41</t>
  </si>
  <si>
    <t>Invoice #42</t>
  </si>
  <si>
    <t>Invoice #43</t>
  </si>
  <si>
    <t>Invoice #44</t>
  </si>
  <si>
    <t>Invoice #45</t>
  </si>
  <si>
    <t>Invoice #46</t>
  </si>
  <si>
    <t>Invoice #47</t>
  </si>
  <si>
    <t>Invoice #48</t>
  </si>
  <si>
    <t>Invoice #49</t>
  </si>
  <si>
    <t>Invoice #50</t>
  </si>
  <si>
    <t>Total</t>
  </si>
  <si>
    <t>Other Supplies and Materials</t>
  </si>
  <si>
    <t>Participant Support Costs</t>
  </si>
  <si>
    <t>P######</t>
  </si>
  <si>
    <t>Reconciliation Total</t>
  </si>
  <si>
    <t>Indirect Costs (IDC or F&amp;A or Overhead)</t>
  </si>
  <si>
    <t xml:space="preserve">TOTAL DIRECT COSTS </t>
  </si>
  <si>
    <t>TOTAL IDC (F&amp;A, Overhead)</t>
  </si>
  <si>
    <t>Total IDC (F&amp;A, Overhead)</t>
  </si>
  <si>
    <t>FFFFFF</t>
  </si>
  <si>
    <t>GGGGGG</t>
  </si>
  <si>
    <t>HHHHHH</t>
  </si>
  <si>
    <t>IIIIII</t>
  </si>
  <si>
    <t>JJJJJJ</t>
  </si>
  <si>
    <t>KKKKKK</t>
  </si>
  <si>
    <t>LLLLLL</t>
  </si>
  <si>
    <t>GRAND TOTAL = PS, NPS, IDC &amp; Recoveries</t>
  </si>
  <si>
    <t>#/months in grant</t>
  </si>
  <si>
    <t>V01</t>
  </si>
  <si>
    <t>V02</t>
  </si>
  <si>
    <t>V03</t>
  </si>
  <si>
    <t>V04</t>
  </si>
  <si>
    <t>V05</t>
  </si>
  <si>
    <t>V06</t>
  </si>
  <si>
    <t>V07</t>
  </si>
  <si>
    <t>V08</t>
  </si>
  <si>
    <t>V09</t>
  </si>
  <si>
    <t>V10</t>
  </si>
  <si>
    <t>V11</t>
  </si>
  <si>
    <t>V12</t>
  </si>
  <si>
    <t>V13</t>
  </si>
  <si>
    <t>V14</t>
  </si>
  <si>
    <t>V15</t>
  </si>
  <si>
    <t>V16</t>
  </si>
  <si>
    <t>V17</t>
  </si>
  <si>
    <t>V18</t>
  </si>
  <si>
    <t>V19</t>
  </si>
  <si>
    <t>V20</t>
  </si>
  <si>
    <t>V21</t>
  </si>
  <si>
    <t>V22</t>
  </si>
  <si>
    <t>V23</t>
  </si>
  <si>
    <t>V24</t>
  </si>
  <si>
    <t>Travel - AAAAAA</t>
  </si>
  <si>
    <t>Travel - BBBBBB</t>
  </si>
  <si>
    <t>Travel - CCCCCC</t>
  </si>
  <si>
    <t>Travel - DDDDDD</t>
  </si>
  <si>
    <t>Travel - EEEEEE</t>
  </si>
  <si>
    <t>Travel - FFFFFF</t>
  </si>
  <si>
    <t>Travel - GGGGGG</t>
  </si>
  <si>
    <t>Travel - HHHHHH</t>
  </si>
  <si>
    <t>Travel - IIIIII</t>
  </si>
  <si>
    <t>Travel - JJJJJJ</t>
  </si>
  <si>
    <t>Travel - KKKKKK</t>
  </si>
  <si>
    <t>Travel - LLLLLL</t>
  </si>
  <si>
    <t>Sub-Award - AAAAAA</t>
  </si>
  <si>
    <t>Sub-Award - BBBBBB</t>
  </si>
  <si>
    <t>Sub-Award - CCCCCC</t>
  </si>
  <si>
    <t>Sub-Award - DDDDDD</t>
  </si>
  <si>
    <t>Sub-Award - EEEEEE</t>
  </si>
  <si>
    <t>Sub-Award - FFFFFF</t>
  </si>
  <si>
    <t>Sub-Award - GGGGGG</t>
  </si>
  <si>
    <t>Sub-Award - HHHHHH</t>
  </si>
  <si>
    <t>Sub-Award - IIIIII</t>
  </si>
  <si>
    <t>Sub-Award - JJJJJJ</t>
  </si>
  <si>
    <t>Sub-Award - KKKKKK</t>
  </si>
  <si>
    <t>Sub-Award - LLLLLL</t>
  </si>
  <si>
    <t>Invoice amount</t>
  </si>
  <si>
    <t>End Date:</t>
  </si>
  <si>
    <t>Posted Expenses</t>
  </si>
  <si>
    <t>Agency Service Charges</t>
  </si>
  <si>
    <t>Refuse Service Charges, Hazardous Waste</t>
  </si>
  <si>
    <t>Refuse Service Charges</t>
  </si>
  <si>
    <t>Refuse Service Charges, Biohazardous Waste</t>
  </si>
  <si>
    <t>Water and Sewer Service Charges</t>
  </si>
  <si>
    <t>Private Vendor Service Charge</t>
  </si>
  <si>
    <t>Agricultural Supplies</t>
  </si>
  <si>
    <t>Architectural and Engineering Supplies</t>
  </si>
  <si>
    <t>Highway Repair and Maintenance Materials</t>
  </si>
  <si>
    <t>Medical and Dental Supplies</t>
  </si>
  <si>
    <t>Energy Supplies</t>
  </si>
  <si>
    <t>Coal</t>
  </si>
  <si>
    <t>Gas</t>
  </si>
  <si>
    <t>Gasoline</t>
  </si>
  <si>
    <t>Oil</t>
  </si>
  <si>
    <t>Steam</t>
  </si>
  <si>
    <t>Wood Fuels</t>
  </si>
  <si>
    <t>Messenger Services</t>
  </si>
  <si>
    <t>Postal Services, Permit</t>
  </si>
  <si>
    <t>Postal Services, Contract</t>
  </si>
  <si>
    <t>Fiscal Services</t>
  </si>
  <si>
    <t>Highway Repair and Maintenance Services</t>
  </si>
  <si>
    <t>Extermination/Vector Control Services</t>
  </si>
  <si>
    <t>Architectural and Engineering Services</t>
  </si>
  <si>
    <t>Architectural and Engineering Services, Other</t>
  </si>
  <si>
    <t>Arch. and Eng. Serv., Survey Borings and Tests</t>
  </si>
  <si>
    <t>Aviation Services</t>
  </si>
  <si>
    <t>Clerical Services</t>
  </si>
  <si>
    <t>Laundry and Linen Services</t>
  </si>
  <si>
    <t>Manual Labor Services</t>
  </si>
  <si>
    <t>License Tags</t>
  </si>
  <si>
    <t>Individual Claims and Settlements</t>
  </si>
  <si>
    <t>Payments on Behalf of Individuals</t>
  </si>
  <si>
    <t>Income Assistance Payments</t>
  </si>
  <si>
    <t>Student Loans</t>
  </si>
  <si>
    <t>Watercraft Equipment</t>
  </si>
  <si>
    <t>Construction of Plant and Improvements</t>
  </si>
  <si>
    <t>Construction catch-all</t>
  </si>
  <si>
    <t>Human Subject Payments - IRB</t>
  </si>
  <si>
    <t>Electrical Service Charges</t>
  </si>
  <si>
    <t>Agency Serv. Charges, Auxilary Support Transfer</t>
  </si>
  <si>
    <t>GRAND TOTAL = PS, NPS, IDC, and Recoveries</t>
  </si>
  <si>
    <t>Pooled QNR/PTS Benefits</t>
  </si>
  <si>
    <t>Stationary Equipment Improvements</t>
  </si>
  <si>
    <t>Intra-Agency Recoveries for Contractural Svcs.</t>
  </si>
  <si>
    <t>Intra-Agency Recoveries for Supplies &amp; Materials</t>
  </si>
  <si>
    <t>Intra-Agency Recoveries for Transfer Payments</t>
  </si>
  <si>
    <t>Intra-Agency Recoveries for Equipment</t>
  </si>
  <si>
    <t>Agricultural Vehicular Equipment</t>
  </si>
  <si>
    <t xml:space="preserve">   </t>
  </si>
  <si>
    <t>Office Furniture</t>
  </si>
  <si>
    <t>Office Incidentals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</si>
</sst>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m/d/yy;@"/>
    <numFmt numFmtId="166" formatCode="mm/dd/yy;@"/>
  </numFmts>
  <fonts count="73" x14ac:knownFonts="1">
    <font>
      <sz val="11"/>
      <color theme="1"/>
      <name val="Calibri"/>
      <family val="2"/>
      <scheme val="minor"/>
    </font>
    <font>
      <sz val="11"/>
      <color theme="1"/>
      <name val="Calibri"/>
      <family val="2"/>
      <scheme val="minor"/>
    </font>
    <font>
      <sz val="10"/>
      <name val="Arial"/>
      <family val="2"/>
    </font>
    <font>
      <b/>
      <sz val="10"/>
      <name val="MS Sans Serif"/>
      <family val="2"/>
    </font>
    <font>
      <sz val="10"/>
      <name val="MS Sans Serif"/>
      <family val="2"/>
    </font>
    <font>
      <b/>
      <sz val="11"/>
      <color theme="1"/>
      <name val="Cambria"/>
      <family val="1"/>
      <scheme val="major"/>
    </font>
    <font>
      <sz val="11"/>
      <color theme="1"/>
      <name val="Cambria"/>
      <family val="1"/>
      <scheme val="major"/>
    </font>
    <font>
      <sz val="11"/>
      <name val="Cambria"/>
      <family val="1"/>
      <scheme val="major"/>
    </font>
    <font>
      <b/>
      <sz val="14"/>
      <color theme="1"/>
      <name val="Cambria"/>
      <family val="1"/>
      <scheme val="major"/>
    </font>
    <font>
      <b/>
      <sz val="11"/>
      <name val="Cambria"/>
      <family val="1"/>
      <scheme val="major"/>
    </font>
    <font>
      <b/>
      <sz val="14"/>
      <name val="Cambria"/>
      <family val="1"/>
      <scheme val="major"/>
    </font>
    <font>
      <sz val="8"/>
      <color theme="1"/>
      <name val="Tahoma"/>
      <family val="2"/>
    </font>
    <font>
      <sz val="8"/>
      <color theme="0"/>
      <name val="Tahoma"/>
      <family val="2"/>
    </font>
    <font>
      <sz val="8"/>
      <color rgb="FF9C0006"/>
      <name val="Tahoma"/>
      <family val="2"/>
    </font>
    <font>
      <b/>
      <sz val="8"/>
      <color rgb="FFFA7D00"/>
      <name val="Tahoma"/>
      <family val="2"/>
    </font>
    <font>
      <b/>
      <sz val="8"/>
      <color theme="0"/>
      <name val="Tahoma"/>
      <family val="2"/>
    </font>
    <font>
      <i/>
      <sz val="8"/>
      <color rgb="FF7F7F7F"/>
      <name val="Tahoma"/>
      <family val="2"/>
    </font>
    <font>
      <sz val="8"/>
      <color rgb="FF006100"/>
      <name val="Tahoma"/>
      <family val="2"/>
    </font>
    <font>
      <b/>
      <sz val="8"/>
      <color theme="3"/>
      <name val="Tahoma"/>
      <family val="2"/>
    </font>
    <font>
      <sz val="8"/>
      <color rgb="FF3F3F76"/>
      <name val="Tahoma"/>
      <family val="2"/>
    </font>
    <font>
      <sz val="8"/>
      <color rgb="FFFA7D00"/>
      <name val="Tahoma"/>
      <family val="2"/>
    </font>
    <font>
      <sz val="8"/>
      <color rgb="FF9C6500"/>
      <name val="Tahoma"/>
      <family val="2"/>
    </font>
    <font>
      <b/>
      <sz val="8"/>
      <color rgb="FF3F3F3F"/>
      <name val="Tahoma"/>
      <family val="2"/>
    </font>
    <font>
      <b/>
      <sz val="8"/>
      <color theme="1"/>
      <name val="Tahoma"/>
      <family val="2"/>
    </font>
    <font>
      <sz val="8"/>
      <color rgb="FFFF0000"/>
      <name val="Tahoma"/>
      <family val="2"/>
    </font>
    <font>
      <b/>
      <sz val="11"/>
      <color theme="0"/>
      <name val="Cambria"/>
      <family val="1"/>
      <scheme val="major"/>
    </font>
    <font>
      <sz val="11"/>
      <color theme="0"/>
      <name val="Cambria"/>
      <family val="1"/>
      <scheme val="major"/>
    </font>
    <font>
      <b/>
      <sz val="18"/>
      <color theme="1"/>
      <name val="Cambria"/>
      <family val="1"/>
      <scheme val="major"/>
    </font>
    <font>
      <b/>
      <sz val="11"/>
      <color rgb="FFFFFF00"/>
      <name val="Cambria"/>
      <family val="1"/>
      <scheme val="major"/>
    </font>
    <font>
      <sz val="10"/>
      <name val="Cambria"/>
      <family val="1"/>
      <scheme val="major"/>
    </font>
    <font>
      <sz val="16"/>
      <color theme="1"/>
      <name val="Cambria"/>
      <family val="1"/>
      <scheme val="major"/>
    </font>
    <font>
      <sz val="16"/>
      <name val="Cambria"/>
      <family val="1"/>
      <scheme val="major"/>
    </font>
    <font>
      <sz val="16"/>
      <color theme="0"/>
      <name val="Cambria"/>
      <family val="1"/>
      <scheme val="major"/>
    </font>
    <font>
      <sz val="24"/>
      <color theme="1"/>
      <name val="Cambria"/>
      <family val="1"/>
      <scheme val="major"/>
    </font>
    <font>
      <sz val="9"/>
      <color indexed="81"/>
      <name val="Tahoma"/>
      <family val="2"/>
    </font>
    <font>
      <b/>
      <sz val="9"/>
      <color indexed="81"/>
      <name val="Tahoma"/>
      <family val="2"/>
    </font>
    <font>
      <b/>
      <u/>
      <sz val="9"/>
      <color indexed="81"/>
      <name val="Tahoma"/>
      <family val="2"/>
    </font>
    <font>
      <sz val="10"/>
      <name val="Arial Unicode MS"/>
      <family val="2"/>
    </font>
    <font>
      <b/>
      <sz val="11"/>
      <color rgb="FFFF0000"/>
      <name val="Cambria"/>
      <family val="1"/>
      <scheme val="major"/>
    </font>
    <font>
      <b/>
      <u/>
      <sz val="11"/>
      <color rgb="FFFF0000"/>
      <name val="Cambria"/>
      <family val="1"/>
      <scheme val="major"/>
    </font>
    <font>
      <b/>
      <sz val="20"/>
      <color theme="1"/>
      <name val="Cambria"/>
      <family val="1"/>
      <scheme val="major"/>
    </font>
    <font>
      <sz val="8"/>
      <name val="Arial"/>
      <family val="2"/>
    </font>
    <font>
      <sz val="10"/>
      <name val="Arial"/>
      <family val="2"/>
    </font>
    <font>
      <i/>
      <sz val="11"/>
      <name val="Cambria"/>
      <family val="1"/>
      <scheme val="major"/>
    </font>
    <font>
      <sz val="10"/>
      <name val="Arial"/>
      <family val="2"/>
    </font>
    <font>
      <u/>
      <sz val="8"/>
      <color indexed="12"/>
      <name val="Arial"/>
      <family val="2"/>
    </font>
    <font>
      <sz val="10"/>
      <name val="Arial"/>
      <family val="2"/>
    </font>
    <font>
      <u/>
      <sz val="10"/>
      <color theme="10"/>
      <name val="Arial"/>
      <family val="2"/>
    </font>
    <font>
      <sz val="14"/>
      <name val="Cambria"/>
      <family val="1"/>
      <scheme val="major"/>
    </font>
    <font>
      <sz val="20"/>
      <color theme="1"/>
      <name val="Cambria"/>
      <family val="1"/>
      <scheme val="major"/>
    </font>
    <font>
      <b/>
      <sz val="16"/>
      <color theme="1"/>
      <name val="Cambria"/>
      <family val="1"/>
      <scheme val="major"/>
    </font>
    <font>
      <sz val="14"/>
      <color theme="1"/>
      <name val="Cambria"/>
      <family val="1"/>
      <scheme val="major"/>
    </font>
    <font>
      <b/>
      <sz val="12"/>
      <name val="Cambria"/>
      <family val="1"/>
      <scheme val="major"/>
    </font>
    <font>
      <sz val="12"/>
      <color theme="1"/>
      <name val="Cambria"/>
      <family val="1"/>
      <scheme val="major"/>
    </font>
    <font>
      <b/>
      <sz val="16"/>
      <name val="Cambria"/>
      <family val="1"/>
      <scheme val="major"/>
    </font>
    <font>
      <sz val="24"/>
      <color theme="0"/>
      <name val="Cambria"/>
      <family val="1"/>
      <scheme val="major"/>
    </font>
    <font>
      <b/>
      <sz val="14"/>
      <color theme="0"/>
      <name val="Cambria"/>
      <family val="1"/>
      <scheme val="major"/>
    </font>
    <font>
      <sz val="14"/>
      <color theme="0"/>
      <name val="Cambria"/>
      <family val="1"/>
      <scheme val="major"/>
    </font>
    <font>
      <u/>
      <sz val="11"/>
      <name val="Cambria"/>
      <family val="1"/>
      <scheme val="major"/>
    </font>
    <font>
      <sz val="18"/>
      <color theme="1"/>
      <name val="Cambria"/>
      <family val="1"/>
      <scheme val="major"/>
    </font>
    <font>
      <u/>
      <sz val="12"/>
      <color theme="1"/>
      <name val="Cambria"/>
      <family val="1"/>
      <scheme val="major"/>
    </font>
    <font>
      <b/>
      <sz val="22"/>
      <color theme="1"/>
      <name val="Cambria"/>
      <family val="1"/>
      <scheme val="major"/>
    </font>
    <font>
      <sz val="18"/>
      <color theme="0"/>
      <name val="Cambria"/>
      <family val="1"/>
      <scheme val="major"/>
    </font>
    <font>
      <b/>
      <sz val="20"/>
      <color theme="0"/>
      <name val="Cambria"/>
      <family val="1"/>
      <scheme val="major"/>
    </font>
    <font>
      <sz val="12"/>
      <name val="Cambria"/>
      <family val="1"/>
      <scheme val="major"/>
    </font>
    <font>
      <b/>
      <sz val="20"/>
      <name val="Cambria"/>
      <family val="1"/>
      <scheme val="major"/>
    </font>
    <font>
      <sz val="24"/>
      <name val="Cambria"/>
      <family val="1"/>
      <scheme val="major"/>
    </font>
    <font>
      <sz val="18"/>
      <name val="Cambria"/>
      <family val="1"/>
      <scheme val="major"/>
    </font>
    <font>
      <b/>
      <sz val="12"/>
      <color theme="1"/>
      <name val="Calibri"/>
      <family val="2"/>
      <scheme val="minor"/>
    </font>
    <font>
      <b/>
      <sz val="12"/>
      <color theme="1"/>
      <name val="Cambria"/>
      <family val="1"/>
      <scheme val="major"/>
    </font>
    <font>
      <sz val="11"/>
      <name val="Calibri"/>
      <family val="2"/>
      <scheme val="minor"/>
    </font>
    <font>
      <sz val="9"/>
      <color indexed="81"/>
      <name val="Tahoma"/>
      <charset val="1"/>
    </font>
    <font>
      <b/>
      <sz val="9"/>
      <color indexed="81"/>
      <name val="Tahoma"/>
      <charset val="1"/>
    </font>
  </fonts>
  <fills count="30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FF66FF"/>
        <bgColor indexed="64"/>
      </patternFill>
    </fill>
    <fill>
      <patternFill patternType="solid">
        <fgColor rgb="FFFF6600"/>
        <bgColor indexed="64"/>
      </patternFill>
    </fill>
    <fill>
      <patternFill patternType="solid">
        <fgColor rgb="FF92D050"/>
        <bgColor indexed="64"/>
      </patternFill>
    </fill>
    <fill>
      <patternFill patternType="solid">
        <fgColor rgb="FFABDB77"/>
        <bgColor indexed="64"/>
      </patternFill>
    </fill>
    <fill>
      <patternFill patternType="solid">
        <fgColor rgb="FFA9A9A9"/>
        <bgColor indexed="64"/>
      </patternFill>
    </fill>
    <fill>
      <patternFill patternType="solid">
        <fgColor rgb="FF0066FF"/>
        <bgColor indexed="64"/>
      </patternFill>
    </fill>
    <fill>
      <patternFill patternType="solid">
        <fgColor rgb="FFFFCC00"/>
        <bgColor indexed="64"/>
      </patternFill>
    </fill>
    <fill>
      <patternFill patternType="solid">
        <fgColor rgb="FF6600CC"/>
        <bgColor indexed="64"/>
      </patternFill>
    </fill>
    <fill>
      <patternFill patternType="solid">
        <fgColor rgb="FFCC00FF"/>
        <bgColor indexed="64"/>
      </patternFill>
    </fill>
    <fill>
      <patternFill patternType="solid">
        <fgColor theme="3" tint="0.79998168889431442"/>
        <bgColor indexed="64"/>
      </patternFill>
    </fill>
    <fill>
      <patternFill patternType="solid">
        <fgColor rgb="FFFFC9FF"/>
        <bgColor indexed="64"/>
      </patternFill>
    </fill>
    <fill>
      <patternFill patternType="solid">
        <fgColor rgb="FFB4DE86"/>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FF7DFF"/>
        <bgColor indexed="64"/>
      </patternFill>
    </fill>
    <fill>
      <patternFill patternType="solid">
        <fgColor theme="0"/>
        <bgColor indexed="64"/>
      </patternFill>
    </fill>
    <fill>
      <patternFill patternType="solid">
        <fgColor rgb="FFE8E8E8"/>
        <bgColor indexed="64"/>
      </patternFill>
    </fill>
    <fill>
      <patternFill patternType="solid">
        <fgColor theme="6" tint="0.39997558519241921"/>
        <bgColor indexed="64"/>
      </patternFill>
    </fill>
    <fill>
      <patternFill patternType="solid">
        <fgColor rgb="FFA8C36B"/>
        <bgColor indexed="64"/>
      </patternFill>
    </fill>
    <fill>
      <patternFill patternType="solid">
        <fgColor rgb="FF83C937"/>
        <bgColor indexed="64"/>
      </patternFill>
    </fill>
    <fill>
      <patternFill patternType="solid">
        <fgColor rgb="FF235591"/>
        <bgColor indexed="64"/>
      </patternFill>
    </fill>
    <fill>
      <patternFill patternType="solid">
        <fgColor rgb="FF85B6FF"/>
        <bgColor indexed="64"/>
      </patternFill>
    </fill>
    <fill>
      <patternFill patternType="solid">
        <fgColor theme="7" tint="-0.249977111117893"/>
        <bgColor indexed="64"/>
      </patternFill>
    </fill>
    <fill>
      <patternFill patternType="solid">
        <fgColor rgb="FFA490BE"/>
        <bgColor indexed="64"/>
      </patternFill>
    </fill>
    <fill>
      <patternFill patternType="solid">
        <fgColor rgb="FF0054D0"/>
        <bgColor indexed="64"/>
      </patternFill>
    </fill>
    <fill>
      <patternFill patternType="solid">
        <fgColor rgb="FF6197D9"/>
        <bgColor indexed="64"/>
      </patternFill>
    </fill>
    <fill>
      <patternFill patternType="solid">
        <fgColor rgb="FF2F72C3"/>
        <bgColor indexed="64"/>
      </patternFill>
    </fill>
    <fill>
      <patternFill patternType="solid">
        <fgColor rgb="FF2A65AC"/>
        <bgColor indexed="64"/>
      </patternFill>
    </fill>
    <fill>
      <patternFill patternType="solid">
        <fgColor rgb="FF21518B"/>
        <bgColor indexed="64"/>
      </patternFill>
    </fill>
    <fill>
      <patternFill patternType="solid">
        <fgColor rgb="FF90B6E4"/>
        <bgColor indexed="64"/>
      </patternFill>
    </fill>
    <fill>
      <patternFill patternType="solid">
        <fgColor rgb="FFFF85FF"/>
        <bgColor indexed="64"/>
      </patternFill>
    </fill>
    <fill>
      <patternFill patternType="solid">
        <fgColor rgb="FFFFABFF"/>
        <bgColor indexed="64"/>
      </patternFill>
    </fill>
    <fill>
      <patternFill patternType="solid">
        <fgColor rgb="FF7ABC32"/>
        <bgColor indexed="64"/>
      </patternFill>
    </fill>
    <fill>
      <patternFill patternType="solid">
        <fgColor rgb="FFC2E59B"/>
        <bgColor indexed="64"/>
      </patternFill>
    </fill>
    <fill>
      <patternFill patternType="solid">
        <fgColor rgb="FFD6EDBD"/>
        <bgColor indexed="64"/>
      </patternFill>
    </fill>
    <fill>
      <patternFill patternType="solid">
        <fgColor theme="8" tint="-0.249977111117893"/>
        <bgColor indexed="64"/>
      </patternFill>
    </fill>
    <fill>
      <patternFill patternType="solid">
        <fgColor rgb="FF389BB2"/>
        <bgColor indexed="64"/>
      </patternFill>
    </fill>
    <fill>
      <patternFill patternType="solid">
        <fgColor rgb="FF59B5CB"/>
        <bgColor indexed="64"/>
      </patternFill>
    </fill>
    <fill>
      <patternFill patternType="solid">
        <fgColor rgb="FF76C2D4"/>
        <bgColor indexed="64"/>
      </patternFill>
    </fill>
    <fill>
      <patternFill patternType="solid">
        <fgColor rgb="FFAAD8E4"/>
        <bgColor indexed="64"/>
      </patternFill>
    </fill>
    <fill>
      <patternFill patternType="solid">
        <fgColor rgb="FF257DFF"/>
        <bgColor indexed="64"/>
      </patternFill>
    </fill>
    <fill>
      <patternFill patternType="solid">
        <fgColor rgb="FF5399FF"/>
        <bgColor indexed="64"/>
      </patternFill>
    </fill>
    <fill>
      <patternFill patternType="solid">
        <fgColor rgb="FF663300"/>
        <bgColor indexed="64"/>
      </patternFill>
    </fill>
    <fill>
      <patternFill patternType="solid">
        <fgColor rgb="FF8A4500"/>
        <bgColor indexed="64"/>
      </patternFill>
    </fill>
    <fill>
      <patternFill patternType="solid">
        <fgColor rgb="FFAC5600"/>
        <bgColor indexed="64"/>
      </patternFill>
    </fill>
    <fill>
      <patternFill patternType="solid">
        <fgColor rgb="FFDA6D00"/>
        <bgColor indexed="64"/>
      </patternFill>
    </fill>
    <fill>
      <patternFill patternType="solid">
        <fgColor rgb="FFFF860D"/>
        <bgColor indexed="64"/>
      </patternFill>
    </fill>
    <fill>
      <patternFill patternType="solid">
        <fgColor rgb="FF8A15FF"/>
        <bgColor indexed="64"/>
      </patternFill>
    </fill>
    <fill>
      <patternFill patternType="solid">
        <fgColor rgb="FFA347FF"/>
        <bgColor indexed="64"/>
      </patternFill>
    </fill>
    <fill>
      <patternFill patternType="solid">
        <fgColor rgb="FFB265FF"/>
        <bgColor indexed="64"/>
      </patternFill>
    </fill>
    <fill>
      <patternFill patternType="solid">
        <fgColor rgb="FFC993FF"/>
        <bgColor indexed="64"/>
      </patternFill>
    </fill>
    <fill>
      <patternFill patternType="solid">
        <fgColor rgb="FFFF57FF"/>
        <bgColor indexed="64"/>
      </patternFill>
    </fill>
    <fill>
      <patternFill patternType="solid">
        <fgColor theme="3" tint="-0.249977111117893"/>
        <bgColor indexed="64"/>
      </patternFill>
    </fill>
    <fill>
      <patternFill patternType="solid">
        <fgColor rgb="FF245898"/>
        <bgColor indexed="64"/>
      </patternFill>
    </fill>
    <fill>
      <patternFill patternType="solid">
        <fgColor rgb="FF4F8CD5"/>
        <bgColor indexed="64"/>
      </patternFill>
    </fill>
    <fill>
      <patternFill patternType="solid">
        <fgColor rgb="FF8CB4E4"/>
        <bgColor indexed="64"/>
      </patternFill>
    </fill>
    <fill>
      <patternFill patternType="solid">
        <fgColor rgb="FF1C706E"/>
        <bgColor indexed="64"/>
      </patternFill>
    </fill>
    <fill>
      <patternFill patternType="solid">
        <fgColor rgb="FF238D8A"/>
        <bgColor indexed="64"/>
      </patternFill>
    </fill>
    <fill>
      <patternFill patternType="solid">
        <fgColor rgb="FF2DB5B2"/>
        <bgColor indexed="64"/>
      </patternFill>
    </fill>
    <fill>
      <patternFill patternType="solid">
        <fgColor rgb="FF51D3D0"/>
        <bgColor indexed="64"/>
      </patternFill>
    </fill>
    <fill>
      <patternFill patternType="solid">
        <fgColor rgb="FF94E4E2"/>
        <bgColor indexed="64"/>
      </patternFill>
    </fill>
    <fill>
      <patternFill patternType="solid">
        <fgColor theme="1" tint="0.34998626667073579"/>
        <bgColor indexed="64"/>
      </patternFill>
    </fill>
    <fill>
      <patternFill patternType="solid">
        <fgColor rgb="FF38EA00"/>
        <bgColor indexed="64"/>
      </patternFill>
    </fill>
    <fill>
      <patternFill patternType="solid">
        <fgColor rgb="FF3DFF01"/>
        <bgColor indexed="64"/>
      </patternFill>
    </fill>
    <fill>
      <patternFill patternType="solid">
        <fgColor rgb="FF76FF4B"/>
        <bgColor indexed="64"/>
      </patternFill>
    </fill>
    <fill>
      <patternFill patternType="solid">
        <fgColor rgb="FF9FFF81"/>
        <bgColor indexed="64"/>
      </patternFill>
    </fill>
    <fill>
      <patternFill patternType="solid">
        <fgColor rgb="FFC8FFB7"/>
        <bgColor indexed="64"/>
      </patternFill>
    </fill>
    <fill>
      <patternFill patternType="solid">
        <fgColor rgb="FFFFEBFF"/>
        <bgColor indexed="64"/>
      </patternFill>
    </fill>
    <fill>
      <patternFill patternType="solid">
        <fgColor rgb="FFF0EA00"/>
        <bgColor indexed="64"/>
      </patternFill>
    </fill>
    <fill>
      <patternFill patternType="solid">
        <fgColor rgb="FFFFFF69"/>
        <bgColor indexed="64"/>
      </patternFill>
    </fill>
    <fill>
      <patternFill patternType="solid">
        <fgColor rgb="FFFFFF93"/>
        <bgColor indexed="64"/>
      </patternFill>
    </fill>
    <fill>
      <patternFill patternType="solid">
        <fgColor rgb="FFFFFFD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rgb="FFB7423F"/>
        <bgColor indexed="64"/>
      </patternFill>
    </fill>
    <fill>
      <patternFill patternType="solid">
        <fgColor rgb="FFC35451"/>
        <bgColor indexed="64"/>
      </patternFill>
    </fill>
    <fill>
      <patternFill patternType="solid">
        <fgColor rgb="FFCF7573"/>
        <bgColor indexed="64"/>
      </patternFill>
    </fill>
    <fill>
      <patternFill patternType="solid">
        <fgColor rgb="FFD88E8C"/>
        <bgColor indexed="64"/>
      </patternFill>
    </fill>
    <fill>
      <patternFill patternType="solid">
        <fgColor rgb="FF00B0F0"/>
        <bgColor indexed="64"/>
      </patternFill>
    </fill>
    <fill>
      <patternFill patternType="solid">
        <fgColor theme="6" tint="-0.249977111117893"/>
        <bgColor indexed="64"/>
      </patternFill>
    </fill>
    <fill>
      <patternFill patternType="solid">
        <fgColor rgb="FF85A644"/>
        <bgColor indexed="64"/>
      </patternFill>
    </fill>
    <fill>
      <patternFill patternType="solid">
        <fgColor rgb="FF95B850"/>
        <bgColor indexed="64"/>
      </patternFill>
    </fill>
    <fill>
      <patternFill patternType="solid">
        <fgColor rgb="FFADC876"/>
        <bgColor indexed="64"/>
      </patternFill>
    </fill>
    <fill>
      <patternFill patternType="solid">
        <fgColor rgb="FFC4D79D"/>
        <bgColor indexed="64"/>
      </patternFill>
    </fill>
    <fill>
      <patternFill patternType="solid">
        <fgColor theme="9" tint="0.79998168889431442"/>
        <bgColor indexed="64"/>
      </patternFill>
    </fill>
    <fill>
      <patternFill patternType="solid">
        <fgColor rgb="FFF8A968"/>
        <bgColor indexed="64"/>
      </patternFill>
    </fill>
    <fill>
      <patternFill patternType="solid">
        <fgColor rgb="FFF6903C"/>
        <bgColor indexed="64"/>
      </patternFill>
    </fill>
    <fill>
      <patternFill patternType="solid">
        <fgColor rgb="FFFF2DFF"/>
        <bgColor indexed="64"/>
      </patternFill>
    </fill>
    <fill>
      <patternFill patternType="solid">
        <fgColor rgb="FF745892"/>
        <bgColor indexed="64"/>
      </patternFill>
    </fill>
    <fill>
      <patternFill patternType="solid">
        <fgColor rgb="FF876BA5"/>
        <bgColor indexed="64"/>
      </patternFill>
    </fill>
    <fill>
      <patternFill patternType="solid">
        <fgColor rgb="FF9A83B3"/>
        <bgColor indexed="64"/>
      </patternFill>
    </fill>
    <fill>
      <patternFill patternType="solid">
        <fgColor rgb="FFB5A5C7"/>
        <bgColor indexed="64"/>
      </patternFill>
    </fill>
    <fill>
      <patternFill patternType="solid">
        <fgColor theme="2" tint="-0.749992370372631"/>
        <bgColor indexed="64"/>
      </patternFill>
    </fill>
    <fill>
      <patternFill patternType="solid">
        <fgColor rgb="FFFF81FF"/>
        <bgColor indexed="64"/>
      </patternFill>
    </fill>
    <fill>
      <patternFill patternType="solid">
        <fgColor rgb="FFFF9BFF"/>
        <bgColor indexed="64"/>
      </patternFill>
    </fill>
    <fill>
      <patternFill patternType="solid">
        <fgColor rgb="FFFFB7FF"/>
        <bgColor indexed="64"/>
      </patternFill>
    </fill>
    <fill>
      <patternFill patternType="solid">
        <fgColor rgb="FFFFD5FF"/>
        <bgColor indexed="64"/>
      </patternFill>
    </fill>
    <fill>
      <patternFill patternType="solid">
        <fgColor rgb="FF3E6EA8"/>
        <bgColor indexed="64"/>
      </patternFill>
    </fill>
    <fill>
      <patternFill patternType="solid">
        <fgColor rgb="FF5485C0"/>
        <bgColor indexed="64"/>
      </patternFill>
    </fill>
    <fill>
      <patternFill patternType="solid">
        <fgColor rgb="FF7BA1CF"/>
        <bgColor indexed="64"/>
      </patternFill>
    </fill>
    <fill>
      <patternFill patternType="solid">
        <fgColor rgb="FFA0BBDC"/>
        <bgColor indexed="64"/>
      </patternFill>
    </fill>
    <fill>
      <patternFill patternType="solid">
        <fgColor rgb="FFCCFF33"/>
        <bgColor indexed="64"/>
      </patternFill>
    </fill>
    <fill>
      <patternFill patternType="solid">
        <fgColor rgb="FFDDFF7D"/>
        <bgColor indexed="64"/>
      </patternFill>
    </fill>
    <fill>
      <patternFill patternType="solid">
        <fgColor rgb="FFE5FF9B"/>
        <bgColor indexed="64"/>
      </patternFill>
    </fill>
    <fill>
      <patternFill patternType="solid">
        <fgColor rgb="FFF1FFC9"/>
        <bgColor indexed="64"/>
      </patternFill>
    </fill>
    <fill>
      <patternFill patternType="solid">
        <fgColor rgb="FFFBFFEF"/>
        <bgColor indexed="64"/>
      </patternFill>
    </fill>
    <fill>
      <patternFill patternType="solid">
        <fgColor rgb="FFFF5050"/>
        <bgColor indexed="64"/>
      </patternFill>
    </fill>
    <fill>
      <patternFill patternType="solid">
        <fgColor rgb="FFFF6969"/>
        <bgColor indexed="64"/>
      </patternFill>
    </fill>
    <fill>
      <patternFill patternType="solid">
        <fgColor rgb="FFFF8585"/>
        <bgColor indexed="64"/>
      </patternFill>
    </fill>
    <fill>
      <patternFill patternType="solid">
        <fgColor rgb="FFFF9B9B"/>
        <bgColor indexed="64"/>
      </patternFill>
    </fill>
    <fill>
      <patternFill patternType="solid">
        <fgColor rgb="FFFFB3B3"/>
        <bgColor indexed="64"/>
      </patternFill>
    </fill>
    <fill>
      <patternFill patternType="solid">
        <fgColor rgb="FF0DC0FF"/>
        <bgColor indexed="64"/>
      </patternFill>
    </fill>
    <fill>
      <patternFill patternType="solid">
        <fgColor rgb="FF47CFFF"/>
        <bgColor indexed="64"/>
      </patternFill>
    </fill>
    <fill>
      <patternFill patternType="solid">
        <fgColor rgb="FF71DAFF"/>
        <bgColor indexed="64"/>
      </patternFill>
    </fill>
    <fill>
      <patternFill patternType="solid">
        <fgColor rgb="FF9BE5FF"/>
        <bgColor indexed="64"/>
      </patternFill>
    </fill>
    <fill>
      <patternFill patternType="solid">
        <fgColor rgb="FFFF7D25"/>
        <bgColor indexed="64"/>
      </patternFill>
    </fill>
    <fill>
      <patternFill patternType="solid">
        <fgColor rgb="FFFF8F43"/>
        <bgColor indexed="64"/>
      </patternFill>
    </fill>
    <fill>
      <patternFill patternType="solid">
        <fgColor rgb="FFFFA669"/>
        <bgColor indexed="64"/>
      </patternFill>
    </fill>
    <fill>
      <patternFill patternType="solid">
        <fgColor rgb="FFFFC69F"/>
        <bgColor indexed="64"/>
      </patternFill>
    </fill>
    <fill>
      <patternFill patternType="solid">
        <fgColor rgb="FF008000"/>
        <bgColor indexed="64"/>
      </patternFill>
    </fill>
    <fill>
      <patternFill patternType="solid">
        <fgColor rgb="FF009600"/>
        <bgColor indexed="64"/>
      </patternFill>
    </fill>
    <fill>
      <patternFill patternType="solid">
        <fgColor rgb="FF00AC00"/>
        <bgColor indexed="64"/>
      </patternFill>
    </fill>
    <fill>
      <patternFill patternType="solid">
        <fgColor rgb="FF00C000"/>
        <bgColor indexed="64"/>
      </patternFill>
    </fill>
    <fill>
      <patternFill patternType="solid">
        <fgColor rgb="FF00D600"/>
        <bgColor indexed="64"/>
      </patternFill>
    </fill>
    <fill>
      <patternFill patternType="solid">
        <fgColor rgb="FFFFD72D"/>
        <bgColor indexed="64"/>
      </patternFill>
    </fill>
    <fill>
      <patternFill patternType="solid">
        <fgColor rgb="FFFFDF57"/>
        <bgColor indexed="64"/>
      </patternFill>
    </fill>
    <fill>
      <patternFill patternType="solid">
        <fgColor rgb="FFFFE579"/>
        <bgColor indexed="64"/>
      </patternFill>
    </fill>
    <fill>
      <patternFill patternType="solid">
        <fgColor rgb="FFFFEFAB"/>
        <bgColor indexed="64"/>
      </patternFill>
    </fill>
    <fill>
      <patternFill patternType="solid">
        <fgColor rgb="FF3366CC"/>
        <bgColor indexed="64"/>
      </patternFill>
    </fill>
    <fill>
      <patternFill patternType="solid">
        <fgColor rgb="FF547FD4"/>
        <bgColor indexed="64"/>
      </patternFill>
    </fill>
    <fill>
      <patternFill patternType="solid">
        <fgColor rgb="FF7598DD"/>
        <bgColor indexed="64"/>
      </patternFill>
    </fill>
    <fill>
      <patternFill patternType="solid">
        <fgColor rgb="FF90ACE4"/>
        <bgColor indexed="64"/>
      </patternFill>
    </fill>
    <fill>
      <patternFill patternType="solid">
        <fgColor rgb="FFB5C8ED"/>
        <bgColor indexed="64"/>
      </patternFill>
    </fill>
    <fill>
      <patternFill patternType="solid">
        <fgColor rgb="FF6600FF"/>
        <bgColor indexed="64"/>
      </patternFill>
    </fill>
    <fill>
      <patternFill patternType="solid">
        <fgColor rgb="FF832FFF"/>
        <bgColor indexed="64"/>
      </patternFill>
    </fill>
    <fill>
      <patternFill patternType="solid">
        <fgColor rgb="FF964FFF"/>
        <bgColor indexed="64"/>
      </patternFill>
    </fill>
    <fill>
      <patternFill patternType="solid">
        <fgColor rgb="FFA86DFF"/>
        <bgColor indexed="64"/>
      </patternFill>
    </fill>
    <fill>
      <patternFill patternType="solid">
        <fgColor rgb="FFC197FF"/>
        <bgColor indexed="64"/>
      </patternFill>
    </fill>
    <fill>
      <patternFill patternType="solid">
        <fgColor rgb="FF635E37"/>
        <bgColor indexed="64"/>
      </patternFill>
    </fill>
    <fill>
      <patternFill patternType="solid">
        <fgColor rgb="FF7B7545"/>
        <bgColor indexed="64"/>
      </patternFill>
    </fill>
    <fill>
      <patternFill patternType="solid">
        <fgColor rgb="FF9E9658"/>
        <bgColor indexed="64"/>
      </patternFill>
    </fill>
    <fill>
      <patternFill patternType="solid">
        <fgColor rgb="FFB9B281"/>
        <bgColor indexed="64"/>
      </patternFill>
    </fill>
    <fill>
      <patternFill patternType="solid">
        <fgColor rgb="FFFF0000"/>
        <bgColor indexed="64"/>
      </patternFill>
    </fill>
    <fill>
      <patternFill patternType="solid">
        <fgColor rgb="FFC00000"/>
        <bgColor indexed="64"/>
      </patternFill>
    </fill>
    <fill>
      <patternFill patternType="solid">
        <fgColor rgb="FFDA0000"/>
        <bgColor indexed="64"/>
      </patternFill>
    </fill>
    <fill>
      <patternFill patternType="solid">
        <fgColor rgb="FFFE0000"/>
        <bgColor indexed="64"/>
      </patternFill>
    </fill>
    <fill>
      <patternFill patternType="solid">
        <fgColor rgb="FFFF3333"/>
        <bgColor indexed="64"/>
      </patternFill>
    </fill>
    <fill>
      <patternFill patternType="solid">
        <fgColor rgb="FFFF6161"/>
        <bgColor indexed="64"/>
      </patternFill>
    </fill>
    <fill>
      <patternFill patternType="solid">
        <fgColor theme="6" tint="0.59999389629810485"/>
        <bgColor indexed="64"/>
      </patternFill>
    </fill>
    <fill>
      <patternFill patternType="solid">
        <fgColor rgb="FF96B74D"/>
        <bgColor indexed="64"/>
      </patternFill>
    </fill>
    <fill>
      <patternFill patternType="solid">
        <fgColor theme="1" tint="4.9989318521683403E-2"/>
        <bgColor indexed="64"/>
      </patternFill>
    </fill>
    <fill>
      <patternFill patternType="solid">
        <fgColor rgb="FF89B2E3"/>
        <bgColor indexed="64"/>
      </patternFill>
    </fill>
    <fill>
      <patternFill patternType="solid">
        <fgColor rgb="FFD9FFCD"/>
        <bgColor indexed="64"/>
      </patternFill>
    </fill>
    <fill>
      <patternFill patternType="solid">
        <fgColor rgb="FFFFE1FF"/>
        <bgColor indexed="64"/>
      </patternFill>
    </fill>
    <fill>
      <patternFill patternType="solid">
        <fgColor rgb="FF89B9FF"/>
        <bgColor indexed="64"/>
      </patternFill>
    </fill>
    <fill>
      <patternFill patternType="solid">
        <fgColor rgb="FFFF9021"/>
        <bgColor indexed="64"/>
      </patternFill>
    </fill>
    <fill>
      <patternFill patternType="solid">
        <fgColor rgb="FFCB97FF"/>
        <bgColor indexed="64"/>
      </patternFill>
    </fill>
    <fill>
      <patternFill patternType="solid">
        <fgColor rgb="FFDDF1C7"/>
        <bgColor indexed="64"/>
      </patternFill>
    </fill>
    <fill>
      <patternFill patternType="solid">
        <fgColor rgb="FFA2D6E2"/>
        <bgColor indexed="64"/>
      </patternFill>
    </fill>
    <fill>
      <patternFill patternType="solid">
        <fgColor rgb="FFFFFFD9"/>
        <bgColor indexed="64"/>
      </patternFill>
    </fill>
    <fill>
      <patternFill patternType="solid">
        <fgColor rgb="FFDC9A98"/>
        <bgColor indexed="64"/>
      </patternFill>
    </fill>
    <fill>
      <patternFill patternType="solid">
        <fgColor rgb="FFC7DAA2"/>
        <bgColor indexed="64"/>
      </patternFill>
    </fill>
    <fill>
      <patternFill patternType="solid">
        <fgColor rgb="FFFFB9FF"/>
        <bgColor indexed="64"/>
      </patternFill>
    </fill>
    <fill>
      <patternFill patternType="solid">
        <fgColor rgb="FF7FABE1"/>
        <bgColor indexed="64"/>
      </patternFill>
    </fill>
    <fill>
      <patternFill patternType="solid">
        <fgColor rgb="FFC3B6D2"/>
        <bgColor indexed="64"/>
      </patternFill>
    </fill>
    <fill>
      <patternFill patternType="solid">
        <fgColor rgb="FF8AE2E0"/>
        <bgColor indexed="64"/>
      </patternFill>
    </fill>
    <fill>
      <patternFill patternType="solid">
        <fgColor rgb="FFB0C7E2"/>
        <bgColor indexed="64"/>
      </patternFill>
    </fill>
    <fill>
      <patternFill patternType="solid">
        <fgColor rgb="FFFDFFF7"/>
        <bgColor indexed="64"/>
      </patternFill>
    </fill>
    <fill>
      <patternFill patternType="solid">
        <fgColor rgb="FFFFD5D5"/>
        <bgColor indexed="64"/>
      </patternFill>
    </fill>
    <fill>
      <patternFill patternType="solid">
        <fgColor rgb="FFB3EBFF"/>
        <bgColor indexed="64"/>
      </patternFill>
    </fill>
    <fill>
      <patternFill patternType="solid">
        <fgColor rgb="FFFFCFAF"/>
        <bgColor indexed="64"/>
      </patternFill>
    </fill>
    <fill>
      <patternFill patternType="solid">
        <fgColor rgb="FF15FF15"/>
        <bgColor indexed="64"/>
      </patternFill>
    </fill>
    <fill>
      <patternFill patternType="solid">
        <fgColor rgb="FFFFF1B3"/>
        <bgColor indexed="64"/>
      </patternFill>
    </fill>
    <fill>
      <patternFill patternType="solid">
        <fgColor rgb="FFC2D1F0"/>
        <bgColor indexed="64"/>
      </patternFill>
    </fill>
    <fill>
      <patternFill patternType="solid">
        <fgColor rgb="FFCDABFF"/>
        <bgColor indexed="64"/>
      </patternFill>
    </fill>
    <fill>
      <patternFill patternType="solid">
        <fgColor rgb="FFC8C39C"/>
        <bgColor indexed="64"/>
      </patternFill>
    </fill>
    <fill>
      <patternFill patternType="solid">
        <fgColor theme="5" tint="0.39997558519241921"/>
        <bgColor indexed="64"/>
      </patternFill>
    </fill>
    <fill>
      <patternFill patternType="solid">
        <fgColor rgb="FFCC6C6A"/>
        <bgColor indexed="64"/>
      </patternFill>
    </fill>
    <fill>
      <patternFill patternType="solid">
        <fgColor rgb="FFBF4845"/>
        <bgColor indexed="64"/>
      </patternFill>
    </fill>
    <fill>
      <patternFill patternType="solid">
        <fgColor theme="7" tint="0.39997558519241921"/>
        <bgColor indexed="64"/>
      </patternFill>
    </fill>
    <fill>
      <patternFill patternType="solid">
        <fgColor rgb="FF886EAA"/>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3CA5BE"/>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8A15A"/>
        <bgColor indexed="64"/>
      </patternFill>
    </fill>
    <fill>
      <patternFill patternType="solid">
        <fgColor rgb="FF9966FF"/>
        <bgColor indexed="64"/>
      </patternFill>
    </fill>
    <fill>
      <patternFill patternType="solid">
        <fgColor rgb="FFA87DFF"/>
        <bgColor indexed="64"/>
      </patternFill>
    </fill>
    <fill>
      <patternFill patternType="solid">
        <fgColor rgb="FFBC9BFF"/>
        <bgColor indexed="64"/>
      </patternFill>
    </fill>
    <fill>
      <patternFill patternType="solid">
        <fgColor rgb="FFD0B9FF"/>
        <bgColor indexed="64"/>
      </patternFill>
    </fill>
    <fill>
      <patternFill patternType="solid">
        <fgColor rgb="FFE6D9FF"/>
        <bgColor indexed="64"/>
      </patternFill>
    </fill>
    <fill>
      <patternFill patternType="solid">
        <fgColor rgb="FFAE5DFF"/>
        <bgColor indexed="64"/>
      </patternFill>
    </fill>
    <fill>
      <patternFill patternType="solid">
        <fgColor rgb="FFC58BFF"/>
        <bgColor indexed="64"/>
      </patternFill>
    </fill>
    <fill>
      <patternFill patternType="solid">
        <fgColor rgb="FF76933C"/>
        <bgColor indexed="64"/>
      </patternFill>
    </fill>
    <fill>
      <patternFill patternType="solid">
        <fgColor rgb="FFD937FF"/>
        <bgColor indexed="64"/>
      </patternFill>
    </fill>
    <fill>
      <patternFill patternType="solid">
        <fgColor rgb="FFE05DFF"/>
        <bgColor indexed="64"/>
      </patternFill>
    </fill>
    <fill>
      <patternFill patternType="solid">
        <fgColor rgb="FFE579FF"/>
        <bgColor indexed="64"/>
      </patternFill>
    </fill>
    <fill>
      <patternFill patternType="solid">
        <fgColor rgb="FFED9FFF"/>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FFFFA7"/>
        <bgColor indexed="64"/>
      </patternFill>
    </fill>
    <fill>
      <patternFill patternType="solid">
        <fgColor theme="2" tint="-0.499984740745262"/>
        <bgColor indexed="64"/>
      </patternFill>
    </fill>
    <fill>
      <patternFill patternType="solid">
        <fgColor rgb="FF66FF33"/>
        <bgColor indexed="64"/>
      </patternFill>
    </fill>
    <fill>
      <patternFill patternType="solid">
        <fgColor rgb="FFADFF93"/>
        <bgColor indexed="64"/>
      </patternFill>
    </fill>
    <fill>
      <patternFill patternType="solid">
        <fgColor rgb="FFFFC000"/>
        <bgColor indexed="64"/>
      </patternFill>
    </fill>
    <fill>
      <patternFill patternType="solid">
        <fgColor rgb="FFFFD653"/>
        <bgColor indexed="64"/>
      </patternFill>
    </fill>
    <fill>
      <patternFill patternType="solid">
        <fgColor rgb="FF6DD9FF"/>
        <bgColor indexed="64"/>
      </patternFill>
    </fill>
    <fill>
      <patternFill patternType="solid">
        <fgColor theme="5" tint="0.59999389629810485"/>
        <bgColor indexed="64"/>
      </patternFill>
    </fill>
    <fill>
      <patternFill patternType="solid">
        <fgColor rgb="FFDAE5C1"/>
        <bgColor indexed="64"/>
      </patternFill>
    </fill>
    <fill>
      <patternFill patternType="solid">
        <fgColor rgb="FFF8A764"/>
        <bgColor indexed="64"/>
      </patternFill>
    </fill>
    <fill>
      <patternFill patternType="solid">
        <fgColor rgb="FFEBE600"/>
        <bgColor indexed="64"/>
      </patternFill>
    </fill>
    <fill>
      <patternFill patternType="solid">
        <fgColor rgb="FFFFFF99"/>
        <bgColor indexed="64"/>
      </patternFill>
    </fill>
    <fill>
      <patternFill patternType="solid">
        <fgColor rgb="FFFF00FF"/>
        <bgColor indexed="64"/>
      </patternFill>
    </fill>
    <fill>
      <patternFill patternType="solid">
        <fgColor rgb="FFFF61FF"/>
        <bgColor indexed="64"/>
      </patternFill>
    </fill>
    <fill>
      <patternFill patternType="solid">
        <fgColor rgb="FFFF9FFF"/>
        <bgColor indexed="64"/>
      </patternFill>
    </fill>
    <fill>
      <patternFill patternType="solid">
        <fgColor theme="2" tint="-0.249977111117893"/>
        <bgColor indexed="64"/>
      </patternFill>
    </fill>
    <fill>
      <patternFill patternType="solid">
        <fgColor rgb="FF99FF79"/>
        <bgColor indexed="64"/>
      </patternFill>
    </fill>
    <fill>
      <patternFill patternType="solid">
        <fgColor rgb="FFCDFFBD"/>
        <bgColor indexed="64"/>
      </patternFill>
    </fill>
    <fill>
      <patternFill patternType="solid">
        <fgColor rgb="FFFFD85B"/>
        <bgColor indexed="64"/>
      </patternFill>
    </fill>
    <fill>
      <patternFill patternType="solid">
        <fgColor rgb="FFFFE9A3"/>
        <bgColor indexed="64"/>
      </patternFill>
    </fill>
    <fill>
      <patternFill patternType="solid">
        <fgColor rgb="FF4BD0FF"/>
        <bgColor indexed="64"/>
      </patternFill>
    </fill>
    <fill>
      <patternFill patternType="solid">
        <fgColor rgb="FF8BE1FF"/>
        <bgColor indexed="64"/>
      </patternFill>
    </fill>
    <fill>
      <patternFill patternType="solid">
        <fgColor rgb="FFD3817F"/>
        <bgColor indexed="64"/>
      </patternFill>
    </fill>
    <fill>
      <patternFill patternType="solid">
        <fgColor rgb="FFB0C979"/>
        <bgColor indexed="64"/>
      </patternFill>
    </fill>
    <fill>
      <patternFill patternType="solid">
        <fgColor rgb="FF7DC2D5"/>
        <bgColor indexed="64"/>
      </patternFill>
    </fill>
    <fill>
      <patternFill patternType="solid">
        <fgColor rgb="FF2FC9FF"/>
        <bgColor indexed="64"/>
      </patternFill>
    </fill>
    <fill>
      <patternFill patternType="solid">
        <fgColor rgb="FFFFDB69"/>
        <bgColor indexed="64"/>
      </patternFill>
    </fill>
    <fill>
      <patternFill patternType="solid">
        <fgColor rgb="FF9CFF7D"/>
        <bgColor indexed="64"/>
      </patternFill>
    </fill>
    <fill>
      <patternFill patternType="solid">
        <fgColor rgb="FFFF69FF"/>
        <bgColor indexed="64"/>
      </patternFill>
    </fill>
    <fill>
      <patternFill patternType="solid">
        <fgColor rgb="FFFFFF81"/>
        <bgColor indexed="64"/>
      </patternFill>
    </fill>
    <fill>
      <patternFill patternType="solid">
        <fgColor rgb="FFF8AB6C"/>
        <bgColor indexed="64"/>
      </patternFill>
    </fill>
    <fill>
      <patternFill patternType="solid">
        <fgColor rgb="FF7E60A0"/>
        <bgColor indexed="64"/>
      </patternFill>
    </fill>
    <fill>
      <patternFill patternType="solid">
        <fgColor rgb="FF8CAF47"/>
        <bgColor indexed="64"/>
      </patternFill>
    </fill>
    <fill>
      <patternFill patternType="solid">
        <fgColor rgb="FFC2514E"/>
        <bgColor indexed="64"/>
      </patternFill>
    </fill>
    <fill>
      <patternFill patternType="solid">
        <fgColor rgb="FFFFFFB7"/>
        <bgColor indexed="64"/>
      </patternFill>
    </fill>
    <fill>
      <patternFill patternType="solid">
        <fgColor rgb="FFFFFF3F"/>
        <bgColor indexed="64"/>
      </patternFill>
    </fill>
    <fill>
      <patternFill patternType="solid">
        <fgColor rgb="FFF8F200"/>
        <bgColor indexed="64"/>
      </patternFill>
    </fill>
    <fill>
      <patternFill patternType="solid">
        <fgColor rgb="FFEAE400"/>
        <bgColor indexed="64"/>
      </patternFill>
    </fill>
    <fill>
      <patternFill patternType="solid">
        <fgColor rgb="FF204F88"/>
        <bgColor indexed="64"/>
      </patternFill>
    </fill>
    <fill>
      <patternFill patternType="solid">
        <fgColor rgb="FFCE00FE"/>
        <bgColor indexed="64"/>
      </patternFill>
    </fill>
    <fill>
      <patternFill patternType="solid">
        <fgColor rgb="FFE781FF"/>
        <bgColor indexed="64"/>
      </patternFill>
    </fill>
    <fill>
      <patternFill patternType="solid">
        <fgColor rgb="FFEFABFF"/>
        <bgColor indexed="64"/>
      </patternFill>
    </fill>
    <fill>
      <patternFill patternType="solid">
        <fgColor rgb="FF857B4B"/>
        <bgColor indexed="64"/>
      </patternFill>
    </fill>
    <fill>
      <patternFill patternType="solid">
        <fgColor rgb="FFA2965C"/>
        <bgColor indexed="64"/>
      </patternFill>
    </fill>
    <fill>
      <patternFill patternType="solid">
        <fgColor rgb="FF00D200"/>
        <bgColor indexed="64"/>
      </patternFill>
    </fill>
    <fill>
      <patternFill patternType="solid">
        <fgColor rgb="FF8BFF8B"/>
        <bgColor indexed="64"/>
      </patternFill>
    </fill>
    <fill>
      <patternFill patternType="solid">
        <fgColor rgb="FFB7FFB7"/>
        <bgColor indexed="64"/>
      </patternFill>
    </fill>
    <fill>
      <patternFill patternType="solid">
        <fgColor rgb="FFDEA900"/>
        <bgColor indexed="64"/>
      </patternFill>
    </fill>
    <fill>
      <patternFill patternType="solid">
        <fgColor rgb="FF0097CC"/>
        <bgColor indexed="64"/>
      </patternFill>
    </fill>
    <fill>
      <patternFill patternType="solid">
        <fgColor rgb="FF25C6FF"/>
        <bgColor indexed="64"/>
      </patternFill>
    </fill>
    <fill>
      <patternFill patternType="solid">
        <fgColor rgb="FF79DCFF"/>
        <bgColor indexed="64"/>
      </patternFill>
    </fill>
    <fill>
      <patternFill patternType="solid">
        <fgColor rgb="FFAC2087"/>
        <bgColor indexed="64"/>
      </patternFill>
    </fill>
    <fill>
      <patternFill patternType="solid">
        <fgColor rgb="FFD327A6"/>
        <bgColor indexed="64"/>
      </patternFill>
    </fill>
    <fill>
      <patternFill patternType="solid">
        <fgColor rgb="FFDF53BA"/>
        <bgColor indexed="64"/>
      </patternFill>
    </fill>
    <fill>
      <patternFill patternType="solid">
        <fgColor rgb="FFE575C8"/>
        <bgColor indexed="64"/>
      </patternFill>
    </fill>
    <fill>
      <patternFill patternType="solid">
        <fgColor rgb="FFEC9CD7"/>
        <bgColor indexed="64"/>
      </patternFill>
    </fill>
    <fill>
      <patternFill patternType="solid">
        <fgColor rgb="FF339966"/>
        <bgColor indexed="64"/>
      </patternFill>
    </fill>
    <fill>
      <patternFill patternType="solid">
        <fgColor rgb="FF3CB679"/>
        <bgColor indexed="64"/>
      </patternFill>
    </fill>
    <fill>
      <patternFill patternType="solid">
        <fgColor rgb="FF55C78E"/>
        <bgColor indexed="64"/>
      </patternFill>
    </fill>
    <fill>
      <patternFill patternType="solid">
        <fgColor rgb="FF84D6AD"/>
        <bgColor indexed="64"/>
      </patternFill>
    </fill>
    <fill>
      <patternFill patternType="solid">
        <fgColor rgb="FF297B52"/>
        <bgColor indexed="64"/>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bottom style="medium">
        <color auto="1"/>
      </bottom>
      <diagonal/>
    </border>
    <border>
      <left/>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style="medium">
        <color auto="1"/>
      </left>
      <right/>
      <top/>
      <bottom/>
      <diagonal/>
    </border>
    <border>
      <left/>
      <right style="thin">
        <color auto="1"/>
      </right>
      <top style="thin">
        <color auto="1"/>
      </top>
      <bottom/>
      <diagonal/>
    </border>
    <border>
      <left style="thick">
        <color auto="1"/>
      </left>
      <right style="thick">
        <color auto="1"/>
      </right>
      <top style="thick">
        <color auto="1"/>
      </top>
      <bottom style="thick">
        <color auto="1"/>
      </bottom>
      <diagonal/>
    </border>
    <border>
      <left style="thin">
        <color auto="1"/>
      </left>
      <right style="medium">
        <color auto="1"/>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thick">
        <color auto="1"/>
      </right>
      <top style="thin">
        <color auto="1"/>
      </top>
      <bottom style="thin">
        <color auto="1"/>
      </bottom>
      <diagonal/>
    </border>
    <border>
      <left style="thin">
        <color auto="1"/>
      </left>
      <right/>
      <top style="thin">
        <color auto="1"/>
      </top>
      <bottom/>
      <diagonal/>
    </border>
    <border>
      <left style="thin">
        <color auto="1"/>
      </left>
      <right/>
      <top style="medium">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style="medium">
        <color auto="1"/>
      </left>
      <right style="medium">
        <color auto="1"/>
      </right>
      <top/>
      <bottom/>
      <diagonal/>
    </border>
    <border>
      <left style="medium">
        <color auto="1"/>
      </left>
      <right/>
      <top style="thin">
        <color auto="1"/>
      </top>
      <bottom/>
      <diagonal/>
    </border>
    <border>
      <left style="medium">
        <color auto="1"/>
      </left>
      <right/>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diagonal/>
    </border>
    <border>
      <left style="thin">
        <color auto="1"/>
      </left>
      <right/>
      <top/>
      <bottom style="medium">
        <color auto="1"/>
      </bottom>
      <diagonal/>
    </border>
    <border>
      <left style="thin">
        <color auto="1"/>
      </left>
      <right style="medium">
        <color auto="1"/>
      </right>
      <top style="thin">
        <color theme="0" tint="-0.14996795556505021"/>
      </top>
      <bottom style="thin">
        <color theme="0" tint="-0.14996795556505021"/>
      </bottom>
      <diagonal/>
    </border>
    <border>
      <left style="thin">
        <color auto="1"/>
      </left>
      <right style="medium">
        <color auto="1"/>
      </right>
      <top style="thin">
        <color theme="0" tint="-0.14996795556505021"/>
      </top>
      <bottom style="medium">
        <color auto="1"/>
      </bottom>
      <diagonal/>
    </border>
    <border>
      <left style="thin">
        <color auto="1"/>
      </left>
      <right style="medium">
        <color auto="1"/>
      </right>
      <top style="thin">
        <color theme="0" tint="-0.14996795556505021"/>
      </top>
      <bottom/>
      <diagonal/>
    </border>
    <border>
      <left style="thin">
        <color theme="1"/>
      </left>
      <right style="thin">
        <color theme="1"/>
      </right>
      <top style="medium">
        <color auto="1"/>
      </top>
      <bottom style="thin">
        <color theme="0" tint="-0.34998626667073579"/>
      </bottom>
      <diagonal/>
    </border>
    <border>
      <left style="thin">
        <color auto="1"/>
      </left>
      <right/>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diagonal/>
    </border>
    <border>
      <left/>
      <right style="thin">
        <color auto="1"/>
      </right>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theme="1"/>
      </left>
      <right style="thin">
        <color theme="1"/>
      </right>
      <top style="thin">
        <color theme="0" tint="-0.34998626667073579"/>
      </top>
      <bottom style="thin">
        <color theme="0" tint="-0.34998626667073579"/>
      </bottom>
      <diagonal/>
    </border>
    <border>
      <left style="thin">
        <color theme="1"/>
      </left>
      <right style="thin">
        <color auto="1"/>
      </right>
      <top style="thin">
        <color theme="0" tint="-0.24994659260841701"/>
      </top>
      <bottom style="medium">
        <color auto="1"/>
      </bottom>
      <diagonal/>
    </border>
    <border>
      <left style="thin">
        <color auto="1"/>
      </left>
      <right/>
      <top style="thin">
        <color theme="0" tint="-0.34998626667073579"/>
      </top>
      <bottom style="medium">
        <color auto="1"/>
      </bottom>
      <diagonal/>
    </border>
    <border>
      <left style="thin">
        <color theme="1"/>
      </left>
      <right style="thin">
        <color theme="1"/>
      </right>
      <top/>
      <bottom style="thin">
        <color theme="0" tint="-0.34998626667073579"/>
      </bottom>
      <diagonal/>
    </border>
    <border>
      <left style="thin">
        <color theme="1"/>
      </left>
      <right style="thin">
        <color theme="1"/>
      </right>
      <top style="thin">
        <color theme="0" tint="-0.34998626667073579"/>
      </top>
      <bottom/>
      <diagonal/>
    </border>
    <border>
      <left style="thin">
        <color auto="1"/>
      </left>
      <right style="thin">
        <color auto="1"/>
      </right>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diagonal/>
    </border>
  </borders>
  <cellStyleXfs count="110">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1" fillId="0" borderId="0"/>
    <xf numFmtId="0" fontId="4" fillId="0" borderId="0" applyNumberFormat="0" applyFont="0" applyFill="0" applyBorder="0" applyAlignment="0" applyProtection="0">
      <alignment horizontal="left"/>
    </xf>
    <xf numFmtId="4" fontId="4" fillId="0" borderId="0" applyFont="0" applyFill="0" applyBorder="0" applyAlignment="0" applyProtection="0"/>
    <xf numFmtId="0" fontId="3" fillId="0" borderId="11">
      <alignment horizontal="center"/>
    </xf>
    <xf numFmtId="43" fontId="2" fillId="0" borderId="0" applyFont="0" applyFill="0" applyBorder="0" applyAlignment="0" applyProtection="0"/>
    <xf numFmtId="0" fontId="2" fillId="0" borderId="0"/>
    <xf numFmtId="0" fontId="11" fillId="0" borderId="0"/>
    <xf numFmtId="43" fontId="11" fillId="0" borderId="0" applyFont="0" applyFill="0" applyBorder="0" applyAlignment="0" applyProtection="0"/>
    <xf numFmtId="41" fontId="11" fillId="0" borderId="0" applyFont="0" applyFill="0" applyBorder="0" applyAlignment="0" applyProtection="0"/>
    <xf numFmtId="44" fontId="11" fillId="0" borderId="0" applyFont="0" applyFill="0" applyBorder="0" applyAlignment="0" applyProtection="0"/>
    <xf numFmtId="42" fontId="11" fillId="0" borderId="0" applyFont="0" applyFill="0" applyBorder="0" applyAlignment="0" applyProtection="0"/>
    <xf numFmtId="9" fontId="11" fillId="0" borderId="0" applyFont="0" applyFill="0" applyBorder="0" applyAlignment="0" applyProtection="0"/>
    <xf numFmtId="0" fontId="18" fillId="0" borderId="0" applyNumberFormat="0" applyFill="0" applyBorder="0" applyAlignment="0" applyProtection="0"/>
    <xf numFmtId="0" fontId="18" fillId="0" borderId="1" applyNumberFormat="0" applyFill="0" applyAlignment="0" applyProtection="0"/>
    <xf numFmtId="0" fontId="18"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7" fillId="2" borderId="0" applyNumberFormat="0" applyBorder="0" applyAlignment="0" applyProtection="0"/>
    <xf numFmtId="0" fontId="13" fillId="3" borderId="0" applyNumberFormat="0" applyBorder="0" applyAlignment="0" applyProtection="0"/>
    <xf numFmtId="0" fontId="21" fillId="4" borderId="0" applyNumberFormat="0" applyBorder="0" applyAlignment="0" applyProtection="0"/>
    <xf numFmtId="0" fontId="19" fillId="5" borderId="4" applyNumberFormat="0" applyAlignment="0" applyProtection="0"/>
    <xf numFmtId="0" fontId="22" fillId="6" borderId="5" applyNumberFormat="0" applyAlignment="0" applyProtection="0"/>
    <xf numFmtId="0" fontId="14" fillId="6" borderId="4" applyNumberFormat="0" applyAlignment="0" applyProtection="0"/>
    <xf numFmtId="0" fontId="20" fillId="0" borderId="6" applyNumberFormat="0" applyFill="0" applyAlignment="0" applyProtection="0"/>
    <xf numFmtId="0" fontId="15" fillId="7" borderId="7" applyNumberFormat="0" applyAlignment="0" applyProtection="0"/>
    <xf numFmtId="0" fontId="24" fillId="0" borderId="0" applyNumberFormat="0" applyFill="0" applyBorder="0" applyAlignment="0" applyProtection="0"/>
    <xf numFmtId="0" fontId="11" fillId="8" borderId="8" applyNumberFormat="0" applyFont="0" applyAlignment="0" applyProtection="0"/>
    <xf numFmtId="0" fontId="16" fillId="0" borderId="0" applyNumberFormat="0" applyFill="0" applyBorder="0" applyAlignment="0" applyProtection="0"/>
    <xf numFmtId="0" fontId="23" fillId="0" borderId="9" applyNumberFormat="0" applyFill="0" applyAlignment="0" applyProtection="0"/>
    <xf numFmtId="0" fontId="12"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2" fillId="32" borderId="0" applyNumberFormat="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7" fillId="0" borderId="0"/>
    <xf numFmtId="0" fontId="37" fillId="0" borderId="0"/>
    <xf numFmtId="0" fontId="41" fillId="0" borderId="0"/>
    <xf numFmtId="9" fontId="42" fillId="0" borderId="0" applyFont="0" applyFill="0" applyBorder="0" applyAlignment="0" applyProtection="0"/>
    <xf numFmtId="0" fontId="45" fillId="0" borderId="0" applyNumberFormat="0" applyFill="0" applyBorder="0" applyAlignment="0" applyProtection="0">
      <alignment vertical="top"/>
      <protection locked="0"/>
    </xf>
    <xf numFmtId="9" fontId="44" fillId="0" borderId="0" applyFont="0" applyFill="0" applyBorder="0" applyAlignment="0" applyProtection="0"/>
    <xf numFmtId="9" fontId="2" fillId="0" borderId="0" applyFont="0" applyFill="0" applyBorder="0" applyAlignment="0" applyProtection="0"/>
    <xf numFmtId="44" fontId="46" fillId="0" borderId="0" applyFont="0" applyFill="0" applyBorder="0" applyAlignment="0" applyProtection="0"/>
    <xf numFmtId="0" fontId="47" fillId="0" borderId="0" applyNumberFormat="0" applyFill="0" applyBorder="0" applyAlignment="0" applyProtection="0">
      <alignment vertical="top"/>
      <protection locked="0"/>
    </xf>
    <xf numFmtId="9" fontId="4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cellStyleXfs>
  <cellXfs count="1859">
    <xf numFmtId="0" fontId="0" fillId="0" borderId="0" xfId="0"/>
    <xf numFmtId="0" fontId="6" fillId="0" borderId="0" xfId="0" applyFont="1" applyAlignment="1">
      <alignment vertical="center"/>
    </xf>
    <xf numFmtId="4" fontId="9" fillId="0" borderId="0" xfId="0" applyNumberFormat="1" applyFont="1" applyFill="1" applyBorder="1" applyAlignment="1">
      <alignment horizontal="right" vertical="center"/>
    </xf>
    <xf numFmtId="0" fontId="5" fillId="0" borderId="0" xfId="0" applyFont="1" applyAlignment="1">
      <alignment vertical="center"/>
    </xf>
    <xf numFmtId="0" fontId="6" fillId="34" borderId="25" xfId="0" applyFont="1" applyFill="1" applyBorder="1" applyAlignment="1">
      <alignment horizontal="center" vertical="center"/>
    </xf>
    <xf numFmtId="44" fontId="6" fillId="34" borderId="19" xfId="0" applyNumberFormat="1" applyFont="1" applyFill="1" applyBorder="1" applyAlignment="1">
      <alignment horizontal="right" vertical="center" wrapText="1"/>
    </xf>
    <xf numFmtId="4" fontId="6" fillId="0" borderId="0" xfId="0" applyNumberFormat="1" applyFont="1" applyFill="1" applyBorder="1" applyAlignment="1">
      <alignment horizontal="center" vertical="center"/>
    </xf>
    <xf numFmtId="0" fontId="33" fillId="0" borderId="0" xfId="0" applyFont="1" applyAlignment="1">
      <alignment horizontal="center" vertical="center"/>
    </xf>
    <xf numFmtId="2" fontId="6" fillId="51" borderId="34" xfId="0" applyNumberFormat="1" applyFont="1" applyFill="1" applyBorder="1" applyAlignment="1">
      <alignment horizontal="right" vertical="center" wrapText="1"/>
    </xf>
    <xf numFmtId="0" fontId="29" fillId="0" borderId="0" xfId="11" applyFont="1" applyBorder="1" applyAlignment="1">
      <alignment horizontal="center" vertical="center"/>
    </xf>
    <xf numFmtId="44" fontId="7" fillId="51" borderId="34" xfId="0" applyNumberFormat="1" applyFont="1" applyFill="1" applyBorder="1" applyAlignment="1">
      <alignment horizontal="right" vertical="center"/>
    </xf>
    <xf numFmtId="2" fontId="6" fillId="51" borderId="33" xfId="0" applyNumberFormat="1" applyFont="1" applyFill="1" applyBorder="1" applyAlignment="1">
      <alignment horizontal="right" vertical="center"/>
    </xf>
    <xf numFmtId="0" fontId="29" fillId="51" borderId="11" xfId="11" applyFont="1" applyFill="1" applyBorder="1" applyAlignment="1">
      <alignment horizontal="center" vertical="center"/>
    </xf>
    <xf numFmtId="0" fontId="6" fillId="34" borderId="35" xfId="0" applyFont="1" applyFill="1" applyBorder="1" applyAlignment="1">
      <alignment horizontal="center" vertical="center"/>
    </xf>
    <xf numFmtId="0" fontId="6" fillId="34" borderId="14" xfId="0" applyFont="1" applyFill="1" applyBorder="1" applyAlignment="1">
      <alignment horizontal="center" vertical="center"/>
    </xf>
    <xf numFmtId="2" fontId="6" fillId="34" borderId="14" xfId="0" applyNumberFormat="1" applyFont="1" applyFill="1" applyBorder="1" applyAlignment="1">
      <alignment horizontal="center" vertical="center"/>
    </xf>
    <xf numFmtId="14" fontId="29" fillId="51" borderId="35" xfId="11" applyNumberFormat="1" applyFont="1" applyFill="1" applyBorder="1" applyAlignment="1">
      <alignment horizontal="center" vertical="center"/>
    </xf>
    <xf numFmtId="0" fontId="6" fillId="51" borderId="35"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applyAlignment="1">
      <alignment horizontal="center" vertical="center"/>
    </xf>
    <xf numFmtId="4" fontId="9" fillId="0" borderId="0" xfId="0" applyNumberFormat="1" applyFont="1" applyFill="1" applyBorder="1" applyAlignment="1">
      <alignment horizontal="left" vertical="center"/>
    </xf>
    <xf numFmtId="0" fontId="6" fillId="0" borderId="0" xfId="0" applyFont="1" applyFill="1" applyAlignment="1">
      <alignment vertical="center"/>
    </xf>
    <xf numFmtId="166" fontId="6" fillId="0" borderId="0" xfId="0" applyNumberFormat="1" applyFont="1" applyBorder="1" applyAlignment="1">
      <alignment horizontal="center" vertical="center"/>
    </xf>
    <xf numFmtId="44" fontId="5" fillId="0" borderId="0" xfId="0" applyNumberFormat="1" applyFont="1" applyAlignment="1">
      <alignment vertical="center"/>
    </xf>
    <xf numFmtId="0" fontId="6" fillId="0" borderId="0" xfId="0" applyFont="1" applyAlignment="1">
      <alignment horizontal="center" vertical="center" wrapText="1"/>
    </xf>
    <xf numFmtId="0" fontId="6" fillId="0" borderId="0" xfId="0" applyFont="1" applyAlignment="1">
      <alignment vertical="center" wrapText="1"/>
    </xf>
    <xf numFmtId="4" fontId="6" fillId="0" borderId="0" xfId="0" applyNumberFormat="1" applyFont="1" applyBorder="1" applyAlignment="1">
      <alignment horizontal="center" vertical="center" wrapText="1"/>
    </xf>
    <xf numFmtId="0" fontId="33" fillId="0" borderId="0" xfId="0" applyFont="1" applyAlignment="1">
      <alignment vertical="center"/>
    </xf>
    <xf numFmtId="0" fontId="6" fillId="51" borderId="30" xfId="0" applyFont="1" applyFill="1" applyBorder="1" applyAlignment="1">
      <alignment vertical="center"/>
    </xf>
    <xf numFmtId="0" fontId="6" fillId="51" borderId="0" xfId="0" applyFont="1" applyFill="1" applyBorder="1" applyAlignment="1">
      <alignment vertical="center"/>
    </xf>
    <xf numFmtId="0" fontId="6" fillId="41" borderId="51" xfId="0" applyFont="1" applyFill="1" applyBorder="1" applyAlignment="1">
      <alignment vertical="center"/>
    </xf>
    <xf numFmtId="4" fontId="6" fillId="51" borderId="0" xfId="0" applyNumberFormat="1" applyFont="1" applyFill="1" applyBorder="1" applyAlignment="1">
      <alignment vertical="center"/>
    </xf>
    <xf numFmtId="0" fontId="6" fillId="51" borderId="35" xfId="0" applyFont="1" applyFill="1" applyBorder="1" applyAlignment="1">
      <alignment vertical="center"/>
    </xf>
    <xf numFmtId="44" fontId="6" fillId="41" borderId="14" xfId="0" applyNumberFormat="1" applyFont="1" applyFill="1" applyBorder="1" applyAlignment="1">
      <alignment horizontal="right" vertical="center"/>
    </xf>
    <xf numFmtId="44" fontId="6" fillId="41" borderId="54" xfId="0" applyNumberFormat="1" applyFont="1" applyFill="1" applyBorder="1" applyAlignment="1">
      <alignment horizontal="right" vertical="center"/>
    </xf>
    <xf numFmtId="0" fontId="30" fillId="51" borderId="34" xfId="0" applyFont="1" applyFill="1" applyBorder="1" applyAlignment="1">
      <alignment vertical="center"/>
    </xf>
    <xf numFmtId="0" fontId="6" fillId="51" borderId="47" xfId="0" applyFont="1" applyFill="1" applyBorder="1" applyAlignment="1">
      <alignment vertical="center"/>
    </xf>
    <xf numFmtId="0" fontId="6" fillId="51" borderId="11" xfId="0" applyFont="1" applyFill="1" applyBorder="1" applyAlignment="1">
      <alignment vertical="center"/>
    </xf>
    <xf numFmtId="0" fontId="6" fillId="51" borderId="48" xfId="0" applyFont="1" applyFill="1" applyBorder="1" applyAlignment="1">
      <alignment vertical="center"/>
    </xf>
    <xf numFmtId="0" fontId="6" fillId="0" borderId="0" xfId="0" applyFont="1" applyBorder="1" applyAlignment="1">
      <alignment vertical="center"/>
    </xf>
    <xf numFmtId="0" fontId="6" fillId="51" borderId="44" xfId="0" applyFont="1" applyFill="1" applyBorder="1" applyAlignment="1">
      <alignment vertical="center"/>
    </xf>
    <xf numFmtId="0" fontId="6" fillId="51" borderId="45" xfId="0" applyFont="1" applyFill="1" applyBorder="1" applyAlignment="1">
      <alignment vertical="center"/>
    </xf>
    <xf numFmtId="0" fontId="6" fillId="51" borderId="46" xfId="0" applyFont="1" applyFill="1" applyBorder="1" applyAlignment="1">
      <alignment vertical="center"/>
    </xf>
    <xf numFmtId="0" fontId="6" fillId="41" borderId="50" xfId="0" applyFont="1" applyFill="1" applyBorder="1" applyAlignment="1">
      <alignment horizontal="right" vertical="center"/>
    </xf>
    <xf numFmtId="0" fontId="28" fillId="41" borderId="49" xfId="0" applyFont="1" applyFill="1" applyBorder="1" applyAlignment="1">
      <alignment vertical="center"/>
    </xf>
    <xf numFmtId="0" fontId="6" fillId="41" borderId="51" xfId="0" applyFont="1" applyFill="1" applyBorder="1" applyAlignment="1">
      <alignment horizontal="right" vertical="center"/>
    </xf>
    <xf numFmtId="44" fontId="6" fillId="41" borderId="14" xfId="0" applyNumberFormat="1" applyFont="1" applyFill="1" applyBorder="1" applyAlignment="1">
      <alignment vertical="center"/>
    </xf>
    <xf numFmtId="44" fontId="6" fillId="41" borderId="15" xfId="0" applyNumberFormat="1" applyFont="1" applyFill="1" applyBorder="1" applyAlignment="1">
      <alignment horizontal="right" vertical="center"/>
    </xf>
    <xf numFmtId="0" fontId="6" fillId="0" borderId="0" xfId="0" applyNumberFormat="1" applyFont="1" applyBorder="1" applyAlignment="1">
      <alignment vertical="center"/>
    </xf>
    <xf numFmtId="0" fontId="6" fillId="0" borderId="0" xfId="0" applyNumberFormat="1" applyFont="1" applyAlignment="1">
      <alignment vertical="center"/>
    </xf>
    <xf numFmtId="0" fontId="6" fillId="37" borderId="14" xfId="0" applyFont="1" applyFill="1" applyBorder="1" applyAlignment="1">
      <alignment horizontal="center" vertical="center"/>
    </xf>
    <xf numFmtId="14" fontId="5" fillId="37" borderId="18" xfId="0" applyNumberFormat="1" applyFont="1" applyFill="1" applyBorder="1" applyAlignment="1">
      <alignment horizontal="center" vertical="center"/>
    </xf>
    <xf numFmtId="0" fontId="6" fillId="0" borderId="0" xfId="0" applyFont="1"/>
    <xf numFmtId="43" fontId="6" fillId="0" borderId="0" xfId="0" applyNumberFormat="1" applyFont="1"/>
    <xf numFmtId="0" fontId="7" fillId="0" borderId="0" xfId="86" applyFont="1" applyFill="1" applyBorder="1"/>
    <xf numFmtId="0" fontId="6" fillId="0" borderId="0" xfId="0" applyFont="1" applyAlignment="1">
      <alignment wrapText="1"/>
    </xf>
    <xf numFmtId="0" fontId="6" fillId="0" borderId="0" xfId="0" applyFont="1" applyFill="1"/>
    <xf numFmtId="43" fontId="7" fillId="0" borderId="0" xfId="0" applyNumberFormat="1" applyFont="1" applyFill="1" applyBorder="1"/>
    <xf numFmtId="0" fontId="7" fillId="0" borderId="0" xfId="0" applyFont="1" applyFill="1" applyBorder="1"/>
    <xf numFmtId="43" fontId="9" fillId="38" borderId="0" xfId="86" applyNumberFormat="1" applyFont="1" applyFill="1" applyBorder="1" applyAlignment="1">
      <alignment horizontal="center" vertical="center" wrapText="1"/>
    </xf>
    <xf numFmtId="43" fontId="6" fillId="0" borderId="0" xfId="0" applyNumberFormat="1" applyFont="1" applyAlignment="1">
      <alignment horizontal="center"/>
    </xf>
    <xf numFmtId="43" fontId="7" fillId="0" borderId="0" xfId="0" applyNumberFormat="1" applyFont="1" applyFill="1" applyBorder="1" applyAlignment="1">
      <alignment horizontal="center"/>
    </xf>
    <xf numFmtId="43" fontId="9" fillId="38" borderId="27" xfId="86" applyNumberFormat="1" applyFont="1" applyFill="1" applyBorder="1" applyAlignment="1">
      <alignment horizontal="center" wrapText="1"/>
    </xf>
    <xf numFmtId="43" fontId="9" fillId="38" borderId="10" xfId="86" applyNumberFormat="1" applyFont="1" applyFill="1" applyBorder="1" applyAlignment="1">
      <alignment horizontal="center" wrapText="1"/>
    </xf>
    <xf numFmtId="43" fontId="9" fillId="38" borderId="56" xfId="86" applyNumberFormat="1" applyFont="1" applyFill="1" applyBorder="1" applyAlignment="1">
      <alignment horizontal="center" wrapText="1"/>
    </xf>
    <xf numFmtId="43" fontId="9" fillId="38" borderId="13" xfId="86" applyNumberFormat="1" applyFont="1" applyFill="1" applyBorder="1" applyAlignment="1">
      <alignment horizontal="center" vertical="center" wrapText="1"/>
    </xf>
    <xf numFmtId="0" fontId="43" fillId="0" borderId="0" xfId="86" applyFont="1" applyFill="1" applyAlignment="1">
      <alignment horizontal="center" vertical="center"/>
    </xf>
    <xf numFmtId="4" fontId="6" fillId="58" borderId="22" xfId="0" applyNumberFormat="1" applyFont="1" applyFill="1" applyBorder="1" applyAlignment="1">
      <alignment horizontal="center" vertical="center" wrapText="1"/>
    </xf>
    <xf numFmtId="0" fontId="6" fillId="0" borderId="0" xfId="0" applyFont="1" applyAlignment="1">
      <alignment vertical="center"/>
    </xf>
    <xf numFmtId="44" fontId="6" fillId="36" borderId="14" xfId="0" applyNumberFormat="1" applyFont="1" applyFill="1" applyBorder="1" applyAlignment="1">
      <alignment vertical="center"/>
    </xf>
    <xf numFmtId="4" fontId="5" fillId="0" borderId="0" xfId="0" applyNumberFormat="1" applyFont="1" applyBorder="1" applyAlignment="1">
      <alignment horizontal="center" vertical="center" wrapText="1"/>
    </xf>
    <xf numFmtId="0" fontId="5" fillId="0" borderId="0" xfId="0" applyFont="1" applyFill="1" applyBorder="1" applyAlignment="1">
      <alignment horizontal="center" vertical="center" wrapText="1"/>
    </xf>
    <xf numFmtId="4" fontId="6" fillId="0" borderId="0" xfId="0" applyNumberFormat="1" applyFont="1" applyAlignment="1">
      <alignment horizontal="center" vertical="center" wrapText="1"/>
    </xf>
    <xf numFmtId="4" fontId="6" fillId="58" borderId="20" xfId="0" applyNumberFormat="1" applyFont="1" applyFill="1" applyBorder="1" applyAlignment="1">
      <alignment horizontal="center" vertical="center" wrapText="1"/>
    </xf>
    <xf numFmtId="0" fontId="6" fillId="37" borderId="57" xfId="0" applyFont="1" applyFill="1" applyBorder="1" applyAlignment="1">
      <alignment horizontal="center" vertical="center" wrapText="1"/>
    </xf>
    <xf numFmtId="0" fontId="51" fillId="0" borderId="0" xfId="0" applyFont="1" applyAlignment="1">
      <alignment vertical="center"/>
    </xf>
    <xf numFmtId="0" fontId="51" fillId="0" borderId="0" xfId="0" applyFont="1" applyAlignment="1">
      <alignment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6" fillId="0" borderId="0" xfId="0" applyFont="1" applyFill="1" applyBorder="1" applyAlignment="1">
      <alignment vertical="center"/>
    </xf>
    <xf numFmtId="0" fontId="7" fillId="0" borderId="0" xfId="0" applyFont="1" applyFill="1" applyBorder="1" applyAlignment="1">
      <alignment horizontal="center" vertical="center"/>
    </xf>
    <xf numFmtId="166" fontId="7" fillId="0" borderId="0" xfId="0" applyNumberFormat="1" applyFont="1" applyFill="1" applyBorder="1" applyAlignment="1">
      <alignment horizontal="center" vertical="center"/>
    </xf>
    <xf numFmtId="0" fontId="53" fillId="0" borderId="0" xfId="0" applyFont="1" applyAlignment="1">
      <alignment vertical="center"/>
    </xf>
    <xf numFmtId="44" fontId="52" fillId="59" borderId="32" xfId="86" applyNumberFormat="1" applyFont="1" applyFill="1" applyBorder="1" applyAlignment="1">
      <alignment horizontal="center" vertical="center" wrapText="1"/>
    </xf>
    <xf numFmtId="0" fontId="6" fillId="37" borderId="29" xfId="0" applyFont="1" applyFill="1" applyBorder="1" applyAlignment="1">
      <alignment horizontal="center" vertical="center" wrapText="1"/>
    </xf>
    <xf numFmtId="0" fontId="6" fillId="37" borderId="21" xfId="0" applyFont="1" applyFill="1" applyBorder="1" applyAlignment="1">
      <alignment horizontal="center" vertical="center" wrapText="1"/>
    </xf>
    <xf numFmtId="0" fontId="6" fillId="37" borderId="29" xfId="0" applyFont="1" applyFill="1" applyBorder="1" applyAlignment="1">
      <alignment horizontal="center" vertical="center"/>
    </xf>
    <xf numFmtId="0" fontId="6" fillId="37" borderId="22" xfId="0" applyFont="1" applyFill="1" applyBorder="1" applyAlignment="1">
      <alignment vertical="center" wrapText="1"/>
    </xf>
    <xf numFmtId="44" fontId="6" fillId="37" borderId="42" xfId="0" applyNumberFormat="1" applyFont="1" applyFill="1" applyBorder="1" applyAlignment="1">
      <alignment vertical="center"/>
    </xf>
    <xf numFmtId="44" fontId="6" fillId="36" borderId="43" xfId="0" applyNumberFormat="1" applyFont="1" applyFill="1" applyBorder="1" applyAlignment="1">
      <alignment vertical="center"/>
    </xf>
    <xf numFmtId="0" fontId="6" fillId="0" borderId="0" xfId="0" applyFont="1" applyAlignment="1">
      <alignment vertical="center"/>
    </xf>
    <xf numFmtId="0" fontId="6" fillId="0" borderId="0" xfId="0" applyFont="1" applyAlignment="1">
      <alignment horizontal="right" vertical="center"/>
    </xf>
    <xf numFmtId="0" fontId="6" fillId="0" borderId="45" xfId="0" applyFont="1" applyBorder="1" applyAlignment="1">
      <alignment vertical="center"/>
    </xf>
    <xf numFmtId="0" fontId="29" fillId="0" borderId="0" xfId="11" applyFont="1" applyBorder="1" applyAlignment="1">
      <alignment horizontal="right" vertical="center"/>
    </xf>
    <xf numFmtId="2" fontId="6" fillId="51" borderId="34" xfId="0" applyNumberFormat="1" applyFont="1" applyFill="1" applyBorder="1" applyAlignment="1">
      <alignment horizontal="right" vertical="center"/>
    </xf>
    <xf numFmtId="0" fontId="6" fillId="0" borderId="0" xfId="0" applyFont="1" applyBorder="1" applyAlignment="1">
      <alignment horizontal="center" vertical="center"/>
    </xf>
    <xf numFmtId="0" fontId="33" fillId="0" borderId="0" xfId="0" applyFont="1" applyBorder="1" applyAlignment="1">
      <alignment horizontal="center" vertical="center"/>
    </xf>
    <xf numFmtId="0" fontId="6" fillId="53" borderId="25" xfId="0" applyFont="1" applyFill="1" applyBorder="1" applyAlignment="1">
      <alignment horizontal="center" vertical="center"/>
    </xf>
    <xf numFmtId="0" fontId="6" fillId="58" borderId="20" xfId="0" applyFont="1" applyFill="1" applyBorder="1" applyAlignment="1">
      <alignment horizontal="center" vertical="center" wrapText="1"/>
    </xf>
    <xf numFmtId="0" fontId="6" fillId="34" borderId="18" xfId="0" applyFont="1" applyFill="1" applyBorder="1" applyAlignment="1">
      <alignment horizontal="center" vertical="center"/>
    </xf>
    <xf numFmtId="0" fontId="6" fillId="51" borderId="14" xfId="0" applyFont="1" applyFill="1" applyBorder="1" applyAlignment="1">
      <alignment vertical="center"/>
    </xf>
    <xf numFmtId="14" fontId="29" fillId="51" borderId="14" xfId="11" applyNumberFormat="1" applyFont="1" applyFill="1" applyBorder="1" applyAlignment="1">
      <alignment horizontal="center" vertical="center"/>
    </xf>
    <xf numFmtId="0" fontId="6" fillId="51" borderId="14" xfId="0" applyFont="1" applyFill="1" applyBorder="1" applyAlignment="1">
      <alignment horizontal="center" vertical="center"/>
    </xf>
    <xf numFmtId="0" fontId="6" fillId="51" borderId="35" xfId="0" applyFont="1" applyFill="1" applyBorder="1" applyAlignment="1">
      <alignment horizontal="right" vertical="center"/>
    </xf>
    <xf numFmtId="2" fontId="6" fillId="51" borderId="14" xfId="0" applyNumberFormat="1" applyFont="1" applyFill="1" applyBorder="1" applyAlignment="1">
      <alignment horizontal="center" vertical="center"/>
    </xf>
    <xf numFmtId="0" fontId="33" fillId="0" borderId="30" xfId="0" applyFont="1" applyFill="1" applyBorder="1" applyAlignment="1">
      <alignment vertical="center"/>
    </xf>
    <xf numFmtId="0" fontId="6" fillId="35" borderId="44" xfId="0" applyFont="1" applyFill="1" applyBorder="1" applyAlignment="1">
      <alignment vertical="center"/>
    </xf>
    <xf numFmtId="0" fontId="6" fillId="35" borderId="45" xfId="0" applyFont="1" applyFill="1" applyBorder="1" applyAlignment="1">
      <alignment vertical="center"/>
    </xf>
    <xf numFmtId="0" fontId="6" fillId="35" borderId="46" xfId="0" applyFont="1" applyFill="1" applyBorder="1" applyAlignment="1">
      <alignment vertical="center"/>
    </xf>
    <xf numFmtId="0" fontId="6" fillId="35" borderId="30" xfId="0" applyFont="1" applyFill="1" applyBorder="1" applyAlignment="1">
      <alignment vertical="center"/>
    </xf>
    <xf numFmtId="0" fontId="6" fillId="35" borderId="0" xfId="0" applyFont="1" applyFill="1" applyBorder="1" applyAlignment="1">
      <alignment vertical="center"/>
    </xf>
    <xf numFmtId="4" fontId="6" fillId="35" borderId="0" xfId="0" applyNumberFormat="1" applyFont="1" applyFill="1" applyBorder="1" applyAlignment="1">
      <alignment vertical="center"/>
    </xf>
    <xf numFmtId="2" fontId="6" fillId="35" borderId="34" xfId="0" applyNumberFormat="1" applyFont="1" applyFill="1" applyBorder="1" applyAlignment="1">
      <alignment horizontal="right" vertical="center" wrapText="1"/>
    </xf>
    <xf numFmtId="2" fontId="6" fillId="35" borderId="33" xfId="0" applyNumberFormat="1" applyFont="1" applyFill="1" applyBorder="1" applyAlignment="1">
      <alignment horizontal="right" vertical="center"/>
    </xf>
    <xf numFmtId="44" fontId="7" fillId="35" borderId="34" xfId="0" applyNumberFormat="1" applyFont="1" applyFill="1" applyBorder="1" applyAlignment="1">
      <alignment horizontal="right" vertical="center"/>
    </xf>
    <xf numFmtId="0" fontId="30" fillId="35" borderId="34" xfId="0" applyFont="1" applyFill="1" applyBorder="1" applyAlignment="1">
      <alignment vertical="center"/>
    </xf>
    <xf numFmtId="0" fontId="6" fillId="35" borderId="48" xfId="0" applyFont="1" applyFill="1" applyBorder="1" applyAlignment="1">
      <alignment vertical="center"/>
    </xf>
    <xf numFmtId="0" fontId="6" fillId="35" borderId="47" xfId="0" applyFont="1" applyFill="1" applyBorder="1" applyAlignment="1">
      <alignment vertical="center"/>
    </xf>
    <xf numFmtId="0" fontId="6" fillId="35" borderId="11" xfId="0" applyFont="1" applyFill="1" applyBorder="1" applyAlignment="1">
      <alignment vertical="center"/>
    </xf>
    <xf numFmtId="0" fontId="29" fillId="35" borderId="11" xfId="11" applyFont="1" applyFill="1" applyBorder="1" applyAlignment="1">
      <alignment horizontal="center" vertical="center"/>
    </xf>
    <xf numFmtId="14" fontId="6" fillId="35" borderId="35" xfId="0" applyNumberFormat="1" applyFont="1" applyFill="1" applyBorder="1" applyAlignment="1">
      <alignment vertical="center"/>
    </xf>
    <xf numFmtId="2" fontId="6" fillId="35" borderId="14" xfId="0" applyNumberFormat="1" applyFont="1" applyFill="1" applyBorder="1" applyAlignment="1">
      <alignment vertical="center"/>
    </xf>
    <xf numFmtId="14" fontId="29" fillId="35" borderId="35" xfId="11" applyNumberFormat="1" applyFont="1" applyFill="1" applyBorder="1" applyAlignment="1">
      <alignment horizontal="center" vertical="center"/>
    </xf>
    <xf numFmtId="2" fontId="29" fillId="35" borderId="14" xfId="11" applyNumberFormat="1" applyFont="1" applyFill="1" applyBorder="1" applyAlignment="1">
      <alignment horizontal="center" vertical="center"/>
    </xf>
    <xf numFmtId="14" fontId="6" fillId="35" borderId="35" xfId="0" applyNumberFormat="1" applyFont="1" applyFill="1" applyBorder="1" applyAlignment="1">
      <alignment horizontal="center" vertical="center"/>
    </xf>
    <xf numFmtId="2" fontId="6" fillId="35" borderId="14" xfId="0" applyNumberFormat="1" applyFont="1" applyFill="1" applyBorder="1" applyAlignment="1">
      <alignment horizontal="center" vertical="center"/>
    </xf>
    <xf numFmtId="0" fontId="6" fillId="35" borderId="35" xfId="0" applyFont="1" applyFill="1" applyBorder="1" applyAlignment="1">
      <alignment horizontal="right" vertical="center"/>
    </xf>
    <xf numFmtId="14" fontId="30" fillId="64" borderId="17" xfId="0" applyNumberFormat="1" applyFont="1" applyFill="1" applyBorder="1" applyAlignment="1">
      <alignment vertical="center"/>
    </xf>
    <xf numFmtId="0" fontId="31" fillId="64" borderId="53" xfId="11" applyFont="1" applyFill="1" applyBorder="1" applyAlignment="1">
      <alignment horizontal="center" vertical="center"/>
    </xf>
    <xf numFmtId="44" fontId="32" fillId="64" borderId="32" xfId="0" applyNumberFormat="1" applyFont="1" applyFill="1" applyBorder="1" applyAlignment="1">
      <alignment horizontal="right" vertical="center"/>
    </xf>
    <xf numFmtId="44" fontId="32" fillId="64" borderId="32" xfId="0" applyNumberFormat="1" applyFont="1" applyFill="1" applyBorder="1" applyAlignment="1">
      <alignment vertical="center"/>
    </xf>
    <xf numFmtId="0" fontId="6" fillId="64" borderId="60" xfId="0" applyFont="1" applyFill="1" applyBorder="1" applyAlignment="1">
      <alignment horizontal="right" vertical="center"/>
    </xf>
    <xf numFmtId="0" fontId="6" fillId="64" borderId="50" xfId="0" applyFont="1" applyFill="1" applyBorder="1" applyAlignment="1">
      <alignment horizontal="right" vertical="center"/>
    </xf>
    <xf numFmtId="0" fontId="6" fillId="64" borderId="61" xfId="0" applyFont="1" applyFill="1" applyBorder="1" applyAlignment="1">
      <alignment horizontal="right" vertical="center"/>
    </xf>
    <xf numFmtId="0" fontId="6" fillId="64" borderId="51" xfId="0" applyFont="1" applyFill="1" applyBorder="1" applyAlignment="1">
      <alignment horizontal="right" vertical="center"/>
    </xf>
    <xf numFmtId="0" fontId="28" fillId="64" borderId="50" xfId="0" applyFont="1" applyFill="1" applyBorder="1" applyAlignment="1">
      <alignment vertical="center"/>
    </xf>
    <xf numFmtId="0" fontId="6" fillId="64" borderId="51" xfId="0" applyFont="1" applyFill="1" applyBorder="1" applyAlignment="1">
      <alignment vertical="center"/>
    </xf>
    <xf numFmtId="0" fontId="55" fillId="64" borderId="21" xfId="0" applyFont="1" applyFill="1" applyBorder="1" applyAlignment="1">
      <alignment horizontal="center" vertical="center"/>
    </xf>
    <xf numFmtId="0" fontId="6" fillId="62" borderId="60" xfId="0" applyFont="1" applyFill="1" applyBorder="1" applyAlignment="1">
      <alignment horizontal="right" vertical="center"/>
    </xf>
    <xf numFmtId="0" fontId="6" fillId="62" borderId="50" xfId="0" applyFont="1" applyFill="1" applyBorder="1" applyAlignment="1">
      <alignment horizontal="right" vertical="center"/>
    </xf>
    <xf numFmtId="0" fontId="6" fillId="62" borderId="61" xfId="0" applyFont="1" applyFill="1" applyBorder="1" applyAlignment="1">
      <alignment horizontal="right" vertical="center"/>
    </xf>
    <xf numFmtId="0" fontId="6" fillId="62" borderId="51" xfId="0" applyFont="1" applyFill="1" applyBorder="1" applyAlignment="1">
      <alignment horizontal="right" vertical="center"/>
    </xf>
    <xf numFmtId="0" fontId="55" fillId="62" borderId="21" xfId="0" applyFont="1" applyFill="1" applyBorder="1" applyAlignment="1">
      <alignment horizontal="center" vertical="center"/>
    </xf>
    <xf numFmtId="0" fontId="28" fillId="62" borderId="50" xfId="0" applyFont="1" applyFill="1" applyBorder="1" applyAlignment="1">
      <alignment vertical="center"/>
    </xf>
    <xf numFmtId="0" fontId="6" fillId="62" borderId="51" xfId="0" applyFont="1" applyFill="1" applyBorder="1" applyAlignment="1">
      <alignment vertical="center"/>
    </xf>
    <xf numFmtId="14" fontId="30" fillId="62" borderId="17" xfId="0" applyNumberFormat="1" applyFont="1" applyFill="1" applyBorder="1" applyAlignment="1">
      <alignment vertical="center"/>
    </xf>
    <xf numFmtId="0" fontId="31" fillId="62" borderId="53" xfId="11" applyFont="1" applyFill="1" applyBorder="1" applyAlignment="1">
      <alignment horizontal="center" vertical="center"/>
    </xf>
    <xf numFmtId="44" fontId="32" fillId="62" borderId="32" xfId="0" applyNumberFormat="1" applyFont="1" applyFill="1" applyBorder="1" applyAlignment="1">
      <alignment horizontal="right" vertical="center"/>
    </xf>
    <xf numFmtId="44" fontId="32" fillId="62" borderId="32" xfId="0" applyNumberFormat="1" applyFont="1" applyFill="1" applyBorder="1" applyAlignment="1">
      <alignment vertical="center"/>
    </xf>
    <xf numFmtId="0" fontId="26" fillId="62" borderId="52" xfId="0" applyFont="1" applyFill="1" applyBorder="1" applyAlignment="1">
      <alignment horizontal="right" vertical="center"/>
    </xf>
    <xf numFmtId="0" fontId="26" fillId="64" borderId="52" xfId="0" applyFont="1" applyFill="1" applyBorder="1" applyAlignment="1">
      <alignment horizontal="right" vertical="center"/>
    </xf>
    <xf numFmtId="44" fontId="6" fillId="65" borderId="14" xfId="0" applyNumberFormat="1" applyFont="1" applyFill="1" applyBorder="1" applyAlignment="1">
      <alignment horizontal="right" vertical="center"/>
    </xf>
    <xf numFmtId="44" fontId="6" fillId="65" borderId="54" xfId="0" applyNumberFormat="1" applyFont="1" applyFill="1" applyBorder="1" applyAlignment="1">
      <alignment horizontal="right" vertical="center"/>
    </xf>
    <xf numFmtId="44" fontId="6" fillId="65" borderId="15" xfId="0" applyNumberFormat="1" applyFont="1" applyFill="1" applyBorder="1" applyAlignment="1">
      <alignment horizontal="right" vertical="center"/>
    </xf>
    <xf numFmtId="0" fontId="33" fillId="0" borderId="0" xfId="0" applyFont="1" applyAlignment="1">
      <alignment horizontal="right" vertical="center"/>
    </xf>
    <xf numFmtId="4" fontId="7" fillId="0" borderId="0" xfId="0" applyNumberFormat="1" applyFont="1" applyFill="1" applyBorder="1" applyAlignment="1">
      <alignment horizontal="right" vertical="center" wrapText="1"/>
    </xf>
    <xf numFmtId="14" fontId="7" fillId="0" borderId="0" xfId="0" applyNumberFormat="1" applyFont="1" applyFill="1" applyBorder="1" applyAlignment="1">
      <alignment horizontal="right" vertical="center" wrapText="1"/>
    </xf>
    <xf numFmtId="14" fontId="6" fillId="0" borderId="0" xfId="0" applyNumberFormat="1" applyFont="1" applyFill="1" applyBorder="1" applyAlignment="1">
      <alignment horizontal="right" vertical="center"/>
    </xf>
    <xf numFmtId="4" fontId="7" fillId="0" borderId="0" xfId="0" applyNumberFormat="1" applyFont="1" applyFill="1" applyBorder="1" applyAlignment="1">
      <alignment horizontal="right" vertical="center"/>
    </xf>
    <xf numFmtId="0" fontId="30" fillId="0" borderId="0" xfId="0" applyFont="1" applyAlignment="1">
      <alignment horizontal="right" vertical="center"/>
    </xf>
    <xf numFmtId="14" fontId="6" fillId="51" borderId="14" xfId="0" applyNumberFormat="1" applyFont="1" applyFill="1" applyBorder="1" applyAlignment="1">
      <alignment vertical="center"/>
    </xf>
    <xf numFmtId="0" fontId="6" fillId="51" borderId="14" xfId="0" applyNumberFormat="1" applyFont="1" applyFill="1" applyBorder="1" applyAlignment="1">
      <alignment vertical="center"/>
    </xf>
    <xf numFmtId="0" fontId="6" fillId="51" borderId="14" xfId="0" applyNumberFormat="1" applyFont="1" applyFill="1" applyBorder="1" applyAlignment="1">
      <alignment horizontal="center" vertical="center"/>
    </xf>
    <xf numFmtId="0" fontId="26" fillId="54" borderId="29" xfId="11" applyFont="1" applyFill="1" applyBorder="1" applyAlignment="1">
      <alignment horizontal="right" vertical="center"/>
    </xf>
    <xf numFmtId="0" fontId="6" fillId="51" borderId="15" xfId="0" applyFont="1" applyFill="1" applyBorder="1" applyAlignment="1">
      <alignment horizontal="center" vertical="center"/>
    </xf>
    <xf numFmtId="0" fontId="6" fillId="51" borderId="15" xfId="0" applyNumberFormat="1" applyFont="1" applyFill="1" applyBorder="1" applyAlignment="1">
      <alignment horizontal="center" vertical="center"/>
    </xf>
    <xf numFmtId="0" fontId="6" fillId="51" borderId="21" xfId="0" applyFont="1" applyFill="1" applyBorder="1" applyAlignment="1">
      <alignment vertical="center"/>
    </xf>
    <xf numFmtId="0" fontId="6" fillId="51" borderId="29" xfId="0" applyNumberFormat="1" applyFont="1" applyFill="1" applyBorder="1" applyAlignment="1">
      <alignment vertical="center"/>
    </xf>
    <xf numFmtId="0" fontId="6" fillId="51" borderId="29" xfId="0" applyFont="1" applyFill="1" applyBorder="1" applyAlignment="1">
      <alignment vertical="center"/>
    </xf>
    <xf numFmtId="44" fontId="7" fillId="51" borderId="59" xfId="0" applyNumberFormat="1" applyFont="1" applyFill="1" applyBorder="1" applyAlignment="1">
      <alignment horizontal="right" vertical="center"/>
    </xf>
    <xf numFmtId="0" fontId="6" fillId="0" borderId="0" xfId="0" applyNumberFormat="1" applyFont="1" applyFill="1" applyBorder="1" applyAlignment="1">
      <alignment vertical="center"/>
    </xf>
    <xf numFmtId="14" fontId="6" fillId="0" borderId="28" xfId="0" applyNumberFormat="1" applyFont="1" applyBorder="1" applyAlignment="1">
      <alignment horizontal="center" vertical="center"/>
    </xf>
    <xf numFmtId="0" fontId="6" fillId="0" borderId="38" xfId="0" applyFont="1" applyBorder="1" applyAlignment="1">
      <alignment horizontal="center" vertical="center"/>
    </xf>
    <xf numFmtId="44" fontId="6" fillId="37" borderId="14" xfId="0" applyNumberFormat="1" applyFont="1" applyFill="1" applyBorder="1" applyAlignment="1">
      <alignment vertical="center"/>
    </xf>
    <xf numFmtId="0" fontId="6" fillId="37" borderId="14" xfId="0" applyFont="1" applyFill="1" applyBorder="1" applyAlignment="1">
      <alignment horizontal="center" vertical="center" wrapText="1"/>
    </xf>
    <xf numFmtId="0" fontId="6" fillId="0" borderId="38" xfId="0" applyFont="1" applyBorder="1" applyAlignment="1">
      <alignment horizontal="center" vertical="center" wrapText="1"/>
    </xf>
    <xf numFmtId="44" fontId="52" fillId="190" borderId="32" xfId="86" applyNumberFormat="1" applyFont="1" applyFill="1" applyBorder="1" applyAlignment="1">
      <alignment horizontal="center" vertical="center" wrapText="1"/>
    </xf>
    <xf numFmtId="44" fontId="52" fillId="191" borderId="32" xfId="86" applyNumberFormat="1" applyFont="1" applyFill="1" applyBorder="1" applyAlignment="1">
      <alignment horizontal="center" vertical="center" wrapText="1"/>
    </xf>
    <xf numFmtId="44" fontId="7" fillId="191" borderId="14" xfId="86" applyNumberFormat="1" applyFont="1" applyFill="1" applyBorder="1" applyAlignment="1">
      <alignment horizontal="center" wrapText="1"/>
    </xf>
    <xf numFmtId="44" fontId="7" fillId="59" borderId="14" xfId="86" applyNumberFormat="1" applyFont="1" applyFill="1" applyBorder="1" applyAlignment="1">
      <alignment horizontal="center" wrapText="1"/>
    </xf>
    <xf numFmtId="44" fontId="7" fillId="190" borderId="14" xfId="86" applyNumberFormat="1" applyFont="1" applyFill="1" applyBorder="1" applyAlignment="1">
      <alignment horizontal="center" wrapText="1"/>
    </xf>
    <xf numFmtId="44" fontId="6" fillId="0" borderId="0" xfId="0" applyNumberFormat="1" applyFont="1" applyAlignment="1">
      <alignment vertical="center"/>
    </xf>
    <xf numFmtId="44" fontId="6" fillId="59" borderId="20" xfId="0" applyNumberFormat="1" applyFont="1" applyFill="1" applyBorder="1" applyAlignment="1">
      <alignment horizontal="center" vertical="center" wrapText="1"/>
    </xf>
    <xf numFmtId="44" fontId="6" fillId="37" borderId="14" xfId="0" applyNumberFormat="1" applyFont="1" applyFill="1" applyBorder="1" applyAlignment="1">
      <alignment horizontal="center" vertical="center"/>
    </xf>
    <xf numFmtId="44" fontId="6" fillId="0" borderId="46" xfId="0" applyNumberFormat="1" applyFont="1" applyFill="1" applyBorder="1" applyAlignment="1">
      <alignment horizontal="center" vertical="center"/>
    </xf>
    <xf numFmtId="44" fontId="6" fillId="0" borderId="14" xfId="0" applyNumberFormat="1" applyFont="1" applyBorder="1"/>
    <xf numFmtId="0" fontId="48" fillId="34" borderId="14" xfId="86" applyFont="1" applyFill="1" applyBorder="1" applyAlignment="1">
      <alignment horizontal="center" wrapText="1"/>
    </xf>
    <xf numFmtId="1" fontId="7" fillId="38" borderId="19" xfId="0" applyNumberFormat="1" applyFont="1" applyFill="1" applyBorder="1" applyAlignment="1" applyProtection="1">
      <alignment horizontal="center" vertical="center"/>
      <protection locked="0"/>
    </xf>
    <xf numFmtId="1" fontId="7" fillId="0" borderId="0" xfId="0" applyNumberFormat="1" applyFont="1" applyFill="1" applyBorder="1" applyAlignment="1" applyProtection="1">
      <alignment horizontal="center" vertical="center"/>
      <protection locked="0"/>
    </xf>
    <xf numFmtId="1" fontId="6" fillId="0" borderId="10" xfId="0" applyNumberFormat="1" applyFont="1" applyFill="1" applyBorder="1" applyAlignment="1" applyProtection="1">
      <alignment horizontal="center" vertical="center"/>
      <protection locked="0"/>
    </xf>
    <xf numFmtId="1" fontId="6" fillId="188" borderId="14" xfId="0" applyNumberFormat="1" applyFont="1" applyFill="1" applyBorder="1" applyAlignment="1" applyProtection="1">
      <alignment horizontal="center" vertical="center"/>
      <protection locked="0"/>
    </xf>
    <xf numFmtId="1" fontId="9" fillId="0" borderId="0" xfId="0" applyNumberFormat="1" applyFont="1" applyFill="1" applyBorder="1" applyAlignment="1" applyProtection="1">
      <alignment horizontal="center" vertical="center"/>
      <protection locked="0"/>
    </xf>
    <xf numFmtId="1" fontId="6" fillId="0" borderId="0" xfId="0" applyNumberFormat="1" applyFont="1" applyAlignment="1" applyProtection="1">
      <alignment horizontal="center" vertical="center"/>
      <protection locked="0"/>
    </xf>
    <xf numFmtId="1" fontId="6" fillId="67" borderId="14" xfId="0" applyNumberFormat="1" applyFont="1" applyFill="1" applyBorder="1" applyAlignment="1" applyProtection="1">
      <alignment horizontal="center" vertical="center"/>
      <protection locked="0"/>
    </xf>
    <xf numFmtId="1" fontId="6" fillId="0" borderId="12" xfId="0" applyNumberFormat="1" applyFont="1" applyFill="1" applyBorder="1" applyAlignment="1" applyProtection="1">
      <alignment horizontal="center" vertical="center"/>
      <protection locked="0"/>
    </xf>
    <xf numFmtId="1" fontId="6" fillId="107" borderId="14" xfId="0" applyNumberFormat="1" applyFont="1" applyFill="1" applyBorder="1" applyAlignment="1" applyProtection="1">
      <alignment horizontal="center" vertical="center"/>
      <protection locked="0"/>
    </xf>
    <xf numFmtId="1" fontId="6" fillId="0" borderId="0" xfId="0" applyNumberFormat="1" applyFont="1" applyFill="1" applyBorder="1" applyAlignment="1" applyProtection="1">
      <alignment horizontal="center" vertical="center"/>
      <protection locked="0"/>
    </xf>
    <xf numFmtId="1" fontId="6" fillId="52" borderId="14" xfId="0" applyNumberFormat="1" applyFont="1" applyFill="1" applyBorder="1" applyAlignment="1" applyProtection="1">
      <alignment horizontal="center" vertical="center"/>
      <protection locked="0"/>
    </xf>
    <xf numFmtId="1" fontId="6" fillId="83" borderId="14" xfId="0" applyNumberFormat="1" applyFont="1" applyFill="1" applyBorder="1" applyAlignment="1" applyProtection="1">
      <alignment horizontal="center" vertical="center"/>
      <protection locked="0"/>
    </xf>
    <xf numFmtId="1" fontId="6" fillId="87" borderId="14" xfId="0" applyNumberFormat="1" applyFont="1" applyFill="1" applyBorder="1" applyAlignment="1" applyProtection="1">
      <alignment horizontal="center" vertical="center"/>
      <protection locked="0"/>
    </xf>
    <xf numFmtId="1" fontId="26" fillId="91" borderId="14" xfId="0" applyNumberFormat="1" applyFont="1" applyFill="1" applyBorder="1" applyAlignment="1" applyProtection="1">
      <alignment horizontal="center" vertical="center"/>
      <protection locked="0"/>
    </xf>
    <xf numFmtId="1" fontId="6" fillId="75" borderId="14" xfId="0" applyNumberFormat="1" applyFont="1" applyFill="1" applyBorder="1" applyAlignment="1" applyProtection="1">
      <alignment horizontal="center" vertical="center"/>
      <protection locked="0"/>
    </xf>
    <xf numFmtId="1" fontId="6" fillId="80" borderId="14" xfId="0" applyNumberFormat="1" applyFont="1" applyFill="1" applyBorder="1" applyAlignment="1" applyProtection="1">
      <alignment horizontal="center" vertical="center"/>
      <protection locked="0"/>
    </xf>
    <xf numFmtId="1" fontId="6" fillId="112" borderId="14" xfId="0" applyNumberFormat="1" applyFont="1" applyFill="1" applyBorder="1" applyAlignment="1" applyProtection="1">
      <alignment horizontal="center" vertical="center"/>
      <protection locked="0"/>
    </xf>
    <xf numFmtId="1" fontId="6" fillId="118" borderId="14" xfId="0" applyNumberFormat="1" applyFont="1" applyFill="1" applyBorder="1" applyAlignment="1" applyProtection="1">
      <alignment horizontal="center" vertical="center"/>
      <protection locked="0"/>
    </xf>
    <xf numFmtId="1" fontId="6" fillId="124" borderId="14" xfId="0" applyNumberFormat="1" applyFont="1" applyFill="1" applyBorder="1" applyAlignment="1" applyProtection="1">
      <alignment horizontal="center" vertical="center"/>
      <protection locked="0"/>
    </xf>
    <xf numFmtId="1" fontId="7" fillId="36" borderId="14" xfId="0" applyNumberFormat="1" applyFont="1" applyFill="1" applyBorder="1" applyAlignment="1" applyProtection="1">
      <alignment horizontal="center" vertical="center"/>
      <protection locked="0"/>
    </xf>
    <xf numFmtId="1" fontId="6" fillId="56" borderId="14" xfId="0" applyNumberFormat="1" applyFont="1" applyFill="1" applyBorder="1" applyAlignment="1" applyProtection="1">
      <alignment horizontal="center" vertical="center"/>
      <protection locked="0"/>
    </xf>
    <xf numFmtId="1" fontId="6" fillId="96" borderId="14" xfId="0" applyNumberFormat="1" applyFont="1" applyFill="1" applyBorder="1" applyAlignment="1" applyProtection="1">
      <alignment horizontal="center" vertical="center"/>
      <protection locked="0"/>
    </xf>
    <xf numFmtId="1" fontId="6" fillId="132" borderId="14" xfId="0" applyNumberFormat="1" applyFont="1" applyFill="1" applyBorder="1" applyAlignment="1" applyProtection="1">
      <alignment horizontal="center" vertical="center"/>
      <protection locked="0"/>
    </xf>
    <xf numFmtId="1" fontId="6" fillId="101" borderId="14" xfId="0" applyNumberFormat="1" applyFont="1" applyFill="1" applyBorder="1" applyAlignment="1" applyProtection="1">
      <alignment horizontal="center" vertical="center"/>
      <protection locked="0"/>
    </xf>
    <xf numFmtId="1" fontId="6" fillId="137" borderId="14" xfId="0" applyNumberFormat="1" applyFont="1" applyFill="1" applyBorder="1" applyAlignment="1" applyProtection="1">
      <alignment horizontal="center" vertical="center"/>
      <protection locked="0"/>
    </xf>
    <xf numFmtId="1" fontId="6" fillId="141" borderId="14" xfId="0" applyNumberFormat="1" applyFont="1" applyFill="1" applyBorder="1" applyAlignment="1" applyProtection="1">
      <alignment horizontal="center" vertical="center"/>
      <protection locked="0"/>
    </xf>
    <xf numFmtId="1" fontId="6" fillId="146" borderId="14" xfId="0" applyNumberFormat="1" applyFont="1" applyFill="1" applyBorder="1" applyAlignment="1" applyProtection="1">
      <alignment horizontal="center" vertical="center"/>
      <protection locked="0"/>
    </xf>
    <xf numFmtId="1" fontId="6" fillId="151" borderId="14" xfId="0" applyNumberFormat="1" applyFont="1" applyFill="1" applyBorder="1" applyAlignment="1" applyProtection="1">
      <alignment horizontal="center" vertical="center"/>
      <protection locked="0"/>
    </xf>
    <xf numFmtId="1" fontId="6" fillId="155" borderId="14" xfId="0" applyNumberFormat="1" applyFont="1" applyFill="1" applyBorder="1" applyAlignment="1" applyProtection="1">
      <alignment horizontal="center" vertical="center"/>
      <protection locked="0"/>
    </xf>
    <xf numFmtId="1" fontId="6" fillId="159" borderId="14" xfId="0" applyNumberFormat="1" applyFont="1" applyFill="1" applyBorder="1" applyAlignment="1" applyProtection="1">
      <alignment horizontal="center" vertical="center"/>
      <protection locked="0"/>
    </xf>
    <xf numFmtId="1" fontId="6" fillId="164" borderId="14" xfId="0" applyNumberFormat="1" applyFont="1" applyFill="1" applyBorder="1" applyAlignment="1" applyProtection="1">
      <alignment horizontal="center" vertical="center"/>
      <protection locked="0"/>
    </xf>
    <xf numFmtId="1" fontId="6" fillId="168" borderId="14" xfId="0" applyNumberFormat="1" applyFont="1" applyFill="1" applyBorder="1" applyAlignment="1" applyProtection="1">
      <alignment horizontal="center" vertical="center"/>
      <protection locked="0"/>
    </xf>
    <xf numFmtId="1" fontId="6" fillId="173" borderId="14" xfId="0" applyNumberFormat="1" applyFont="1" applyFill="1" applyBorder="1" applyAlignment="1" applyProtection="1">
      <alignment horizontal="center" vertical="center"/>
      <protection locked="0"/>
    </xf>
    <xf numFmtId="1" fontId="6" fillId="178" borderId="14" xfId="0" applyNumberFormat="1" applyFont="1" applyFill="1" applyBorder="1" applyAlignment="1" applyProtection="1">
      <alignment horizontal="center" vertical="center"/>
      <protection locked="0"/>
    </xf>
    <xf numFmtId="1" fontId="26" fillId="0" borderId="0" xfId="0" applyNumberFormat="1" applyFont="1" applyFill="1" applyBorder="1" applyAlignment="1" applyProtection="1">
      <alignment horizontal="center" vertical="center"/>
      <protection locked="0"/>
    </xf>
    <xf numFmtId="1" fontId="7" fillId="182" borderId="14" xfId="0" applyNumberFormat="1" applyFont="1" applyFill="1" applyBorder="1" applyAlignment="1" applyProtection="1">
      <alignment horizontal="center" vertical="center"/>
      <protection locked="0"/>
    </xf>
    <xf numFmtId="1" fontId="8" fillId="0" borderId="12" xfId="0" applyNumberFormat="1" applyFont="1" applyFill="1" applyBorder="1" applyAlignment="1" applyProtection="1">
      <alignment horizontal="center" vertical="center"/>
      <protection locked="0"/>
    </xf>
    <xf numFmtId="1" fontId="5" fillId="0" borderId="0" xfId="0" applyNumberFormat="1" applyFont="1" applyFill="1" applyBorder="1" applyAlignment="1" applyProtection="1">
      <alignment horizontal="center" vertical="center"/>
      <protection locked="0"/>
    </xf>
    <xf numFmtId="1" fontId="26" fillId="188" borderId="14" xfId="0" applyNumberFormat="1" applyFont="1" applyFill="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5" fillId="0" borderId="0" xfId="0" applyFont="1" applyAlignment="1" applyProtection="1">
      <alignment horizontal="right" vertical="center"/>
      <protection locked="0"/>
    </xf>
    <xf numFmtId="0" fontId="6" fillId="0" borderId="0" xfId="0" applyFont="1" applyAlignment="1" applyProtection="1">
      <alignment horizontal="right" vertical="center"/>
      <protection locked="0"/>
    </xf>
    <xf numFmtId="0" fontId="25" fillId="185" borderId="14" xfId="0" applyFont="1" applyFill="1" applyBorder="1" applyAlignment="1" applyProtection="1">
      <alignment horizontal="right" vertical="center"/>
      <protection locked="0"/>
    </xf>
    <xf numFmtId="0" fontId="7" fillId="0" borderId="0" xfId="0" applyFont="1" applyFill="1" applyBorder="1" applyAlignment="1" applyProtection="1">
      <alignment horizontal="right" vertical="center"/>
      <protection locked="0"/>
    </xf>
    <xf numFmtId="0" fontId="9" fillId="0" borderId="11" xfId="0" applyFont="1" applyFill="1" applyBorder="1" applyAlignment="1" applyProtection="1">
      <alignment horizontal="right" vertical="center"/>
      <protection locked="0"/>
    </xf>
    <xf numFmtId="0" fontId="8" fillId="38" borderId="14" xfId="0" applyFont="1" applyFill="1" applyBorder="1" applyAlignment="1" applyProtection="1">
      <alignment horizontal="right" vertical="center"/>
      <protection locked="0"/>
    </xf>
    <xf numFmtId="4" fontId="6" fillId="0" borderId="58" xfId="0" applyNumberFormat="1" applyFont="1" applyFill="1" applyBorder="1" applyAlignment="1" applyProtection="1">
      <alignment horizontal="right" vertical="center"/>
      <protection locked="0"/>
    </xf>
    <xf numFmtId="0" fontId="7" fillId="0" borderId="58" xfId="0" applyFont="1" applyFill="1" applyBorder="1" applyAlignment="1" applyProtection="1">
      <alignment horizontal="right" vertical="center"/>
      <protection locked="0"/>
    </xf>
    <xf numFmtId="0" fontId="6" fillId="0" borderId="58" xfId="0" applyFont="1" applyFill="1" applyBorder="1" applyAlignment="1" applyProtection="1">
      <alignment horizontal="right" vertical="center"/>
      <protection locked="0"/>
    </xf>
    <xf numFmtId="0" fontId="6" fillId="57" borderId="58" xfId="0" applyFont="1" applyFill="1" applyBorder="1" applyAlignment="1" applyProtection="1">
      <alignment horizontal="right" vertical="center"/>
      <protection locked="0"/>
    </xf>
    <xf numFmtId="0" fontId="6" fillId="0" borderId="0" xfId="0" applyFont="1" applyFill="1" applyAlignment="1" applyProtection="1">
      <alignment horizontal="right" vertical="center"/>
      <protection locked="0"/>
    </xf>
    <xf numFmtId="0" fontId="9" fillId="34" borderId="14" xfId="0" applyFont="1" applyFill="1" applyBorder="1" applyAlignment="1" applyProtection="1">
      <alignment horizontal="right" vertical="center"/>
      <protection locked="0"/>
    </xf>
    <xf numFmtId="0" fontId="48" fillId="0" borderId="0" xfId="0" applyFont="1" applyFill="1" applyBorder="1" applyAlignment="1" applyProtection="1">
      <alignment horizontal="right" vertical="center"/>
      <protection locked="0"/>
    </xf>
    <xf numFmtId="0" fontId="26" fillId="185" borderId="14" xfId="0" applyFont="1" applyFill="1" applyBorder="1" applyAlignment="1" applyProtection="1">
      <alignment horizontal="right" vertical="center"/>
      <protection locked="0"/>
    </xf>
    <xf numFmtId="0" fontId="6" fillId="0" borderId="26" xfId="0" applyFont="1" applyBorder="1" applyAlignment="1">
      <alignment horizontal="center" vertical="center"/>
    </xf>
    <xf numFmtId="1" fontId="6" fillId="232" borderId="14" xfId="0" applyNumberFormat="1" applyFont="1" applyFill="1" applyBorder="1" applyAlignment="1" applyProtection="1">
      <alignment horizontal="center" vertical="center"/>
      <protection locked="0"/>
    </xf>
    <xf numFmtId="0" fontId="5" fillId="34" borderId="14" xfId="0" applyFont="1" applyFill="1" applyBorder="1" applyAlignment="1" applyProtection="1">
      <alignment horizontal="right" vertical="center"/>
      <protection locked="0"/>
    </xf>
    <xf numFmtId="0" fontId="6" fillId="0" borderId="0" xfId="0" applyFont="1" applyBorder="1" applyAlignment="1" applyProtection="1">
      <alignment horizontal="right" vertical="center"/>
      <protection locked="0"/>
    </xf>
    <xf numFmtId="0" fontId="6" fillId="229" borderId="26" xfId="0" applyFont="1" applyFill="1" applyBorder="1" applyAlignment="1" applyProtection="1">
      <alignment horizontal="right" vertical="center"/>
      <protection locked="0"/>
    </xf>
    <xf numFmtId="0" fontId="6" fillId="0" borderId="0" xfId="0" applyFont="1" applyAlignment="1" applyProtection="1">
      <alignment horizontal="center" vertical="center"/>
      <protection locked="0"/>
    </xf>
    <xf numFmtId="14" fontId="6" fillId="37" borderId="18" xfId="0" applyNumberFormat="1" applyFont="1" applyFill="1" applyBorder="1" applyAlignment="1">
      <alignment horizontal="center" vertical="center"/>
    </xf>
    <xf numFmtId="49" fontId="6" fillId="0" borderId="0" xfId="0" applyNumberFormat="1" applyFont="1" applyBorder="1" applyAlignment="1">
      <alignment horizontal="center" vertical="center"/>
    </xf>
    <xf numFmtId="166" fontId="9" fillId="0" borderId="0" xfId="0" applyNumberFormat="1" applyFont="1" applyFill="1" applyBorder="1" applyAlignment="1">
      <alignment horizontal="right" vertical="center"/>
    </xf>
    <xf numFmtId="49" fontId="6" fillId="0" borderId="34" xfId="0" applyNumberFormat="1" applyFont="1" applyBorder="1" applyAlignment="1">
      <alignment vertical="center"/>
    </xf>
    <xf numFmtId="49" fontId="6" fillId="0" borderId="30" xfId="0" applyNumberFormat="1" applyFont="1" applyBorder="1" applyAlignment="1">
      <alignment vertical="top"/>
    </xf>
    <xf numFmtId="4" fontId="9" fillId="41" borderId="20" xfId="0" applyNumberFormat="1" applyFont="1" applyFill="1" applyBorder="1" applyAlignment="1">
      <alignment horizontal="left" vertical="top"/>
    </xf>
    <xf numFmtId="0" fontId="6" fillId="41" borderId="64" xfId="0" applyFont="1" applyFill="1" applyBorder="1" applyAlignment="1">
      <alignment horizontal="right" vertical="top"/>
    </xf>
    <xf numFmtId="0" fontId="6" fillId="41" borderId="65" xfId="0" applyFont="1" applyFill="1" applyBorder="1" applyAlignment="1">
      <alignment horizontal="right" vertical="top"/>
    </xf>
    <xf numFmtId="49" fontId="6" fillId="41" borderId="24" xfId="0" applyNumberFormat="1" applyFont="1" applyFill="1" applyBorder="1" applyAlignment="1">
      <alignment horizontal="right" vertical="top"/>
    </xf>
    <xf numFmtId="49" fontId="6" fillId="41" borderId="65" xfId="0" applyNumberFormat="1" applyFont="1" applyFill="1" applyBorder="1" applyAlignment="1">
      <alignment horizontal="right" vertical="top"/>
    </xf>
    <xf numFmtId="4" fontId="7" fillId="38" borderId="43" xfId="0" applyNumberFormat="1" applyFont="1" applyFill="1" applyBorder="1" applyAlignment="1">
      <alignment horizontal="center" vertical="top" wrapText="1"/>
    </xf>
    <xf numFmtId="0" fontId="6" fillId="58" borderId="20" xfId="0" applyFont="1" applyFill="1" applyBorder="1" applyAlignment="1">
      <alignment horizontal="center" vertical="top" wrapText="1"/>
    </xf>
    <xf numFmtId="4" fontId="6" fillId="34" borderId="42" xfId="0" applyNumberFormat="1" applyFont="1" applyFill="1" applyBorder="1" applyAlignment="1">
      <alignment horizontal="center" vertical="top" wrapText="1"/>
    </xf>
    <xf numFmtId="0" fontId="5" fillId="0" borderId="13" xfId="0" applyFont="1" applyFill="1" applyBorder="1" applyAlignment="1" applyProtection="1">
      <alignment horizontal="right" vertical="center"/>
    </xf>
    <xf numFmtId="4" fontId="5" fillId="0" borderId="13" xfId="0" applyNumberFormat="1" applyFont="1" applyBorder="1" applyAlignment="1" applyProtection="1">
      <alignment horizontal="right" vertical="center"/>
    </xf>
    <xf numFmtId="164" fontId="9" fillId="219" borderId="14" xfId="0" applyNumberFormat="1" applyFont="1" applyFill="1" applyBorder="1" applyAlignment="1" applyProtection="1">
      <alignment horizontal="center" vertical="center"/>
    </xf>
    <xf numFmtId="164" fontId="9" fillId="0" borderId="58" xfId="0" applyNumberFormat="1" applyFont="1" applyFill="1" applyBorder="1" applyAlignment="1" applyProtection="1">
      <alignment vertical="center"/>
    </xf>
    <xf numFmtId="164" fontId="9" fillId="0" borderId="0" xfId="0" applyNumberFormat="1" applyFont="1" applyFill="1" applyBorder="1" applyAlignment="1" applyProtection="1">
      <alignment vertical="center"/>
    </xf>
    <xf numFmtId="4" fontId="9" fillId="0" borderId="0" xfId="0" applyNumberFormat="1" applyFont="1" applyAlignment="1" applyProtection="1">
      <alignment vertical="center"/>
    </xf>
    <xf numFmtId="0" fontId="7" fillId="0" borderId="0" xfId="0" applyFont="1" applyAlignment="1" applyProtection="1">
      <alignment vertical="center"/>
    </xf>
    <xf numFmtId="0" fontId="6" fillId="0" borderId="0" xfId="0" applyFont="1" applyAlignment="1" applyProtection="1">
      <alignment vertical="center"/>
    </xf>
    <xf numFmtId="0" fontId="5" fillId="0" borderId="58" xfId="0" applyFont="1" applyFill="1" applyBorder="1" applyAlignment="1" applyProtection="1">
      <alignment horizontal="left" vertical="center"/>
    </xf>
    <xf numFmtId="4" fontId="5" fillId="0" borderId="0" xfId="0" applyNumberFormat="1" applyFont="1" applyBorder="1" applyAlignment="1" applyProtection="1">
      <alignment vertical="center"/>
    </xf>
    <xf numFmtId="0" fontId="9" fillId="0" borderId="0" xfId="0" applyFont="1" applyFill="1" applyBorder="1" applyAlignment="1" applyProtection="1">
      <alignment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vertical="center"/>
    </xf>
    <xf numFmtId="4" fontId="7" fillId="0" borderId="0" xfId="0" applyNumberFormat="1" applyFont="1" applyBorder="1" applyAlignment="1" applyProtection="1">
      <alignment vertical="center"/>
    </xf>
    <xf numFmtId="4" fontId="7" fillId="0" borderId="0" xfId="0" applyNumberFormat="1" applyFont="1" applyAlignment="1" applyProtection="1">
      <alignment vertical="center"/>
    </xf>
    <xf numFmtId="0" fontId="5" fillId="0" borderId="0" xfId="0" applyFont="1" applyAlignment="1" applyProtection="1">
      <alignment vertical="center"/>
    </xf>
    <xf numFmtId="2" fontId="6" fillId="0" borderId="0" xfId="0" applyNumberFormat="1" applyFont="1" applyAlignment="1" applyProtection="1">
      <alignment vertical="center"/>
    </xf>
    <xf numFmtId="4" fontId="6" fillId="0" borderId="0" xfId="0" applyNumberFormat="1" applyFont="1" applyAlignment="1" applyProtection="1">
      <alignment vertical="center"/>
    </xf>
    <xf numFmtId="4" fontId="9" fillId="55" borderId="39" xfId="0" applyNumberFormat="1" applyFont="1" applyFill="1" applyBorder="1" applyAlignment="1" applyProtection="1">
      <alignment horizontal="center" vertical="center" wrapText="1"/>
    </xf>
    <xf numFmtId="0" fontId="7" fillId="0" borderId="0" xfId="0" applyFont="1" applyBorder="1" applyAlignment="1" applyProtection="1">
      <alignment horizontal="center" vertical="center" wrapText="1"/>
    </xf>
    <xf numFmtId="4" fontId="7" fillId="0" borderId="0" xfId="0" applyNumberFormat="1"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4" fontId="7" fillId="0" borderId="10" xfId="0" applyNumberFormat="1" applyFont="1" applyBorder="1" applyAlignment="1" applyProtection="1">
      <alignment horizontal="center" vertical="center" wrapText="1"/>
    </xf>
    <xf numFmtId="4" fontId="7" fillId="0" borderId="10" xfId="0" applyNumberFormat="1" applyFont="1" applyBorder="1" applyAlignment="1" applyProtection="1">
      <alignment vertical="center" wrapText="1"/>
    </xf>
    <xf numFmtId="0" fontId="8" fillId="46" borderId="19" xfId="0" applyFont="1" applyFill="1" applyBorder="1" applyAlignment="1" applyProtection="1">
      <alignment horizontal="right" vertical="center"/>
    </xf>
    <xf numFmtId="44" fontId="25" fillId="0" borderId="45" xfId="0" applyNumberFormat="1"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44" fontId="6" fillId="40" borderId="14" xfId="0" applyNumberFormat="1" applyFont="1" applyFill="1" applyBorder="1" applyAlignment="1" applyProtection="1">
      <alignment horizontal="right" vertical="center"/>
    </xf>
    <xf numFmtId="44" fontId="6" fillId="34" borderId="14" xfId="0" applyNumberFormat="1" applyFont="1" applyFill="1" applyBorder="1" applyAlignment="1" applyProtection="1">
      <alignment horizontal="right" vertical="center"/>
    </xf>
    <xf numFmtId="44" fontId="6" fillId="38" borderId="14" xfId="0" applyNumberFormat="1" applyFont="1" applyFill="1" applyBorder="1" applyAlignment="1" applyProtection="1">
      <alignment horizontal="right" vertical="center"/>
    </xf>
    <xf numFmtId="44" fontId="9" fillId="55" borderId="14" xfId="0" applyNumberFormat="1" applyFont="1" applyFill="1" applyBorder="1" applyAlignment="1" applyProtection="1">
      <alignment horizontal="right" vertical="center"/>
    </xf>
    <xf numFmtId="4" fontId="58" fillId="0" borderId="0" xfId="0" applyNumberFormat="1" applyFont="1" applyFill="1" applyBorder="1" applyAlignment="1" applyProtection="1">
      <alignment horizontal="right" vertical="center" wrapText="1"/>
    </xf>
    <xf numFmtId="4" fontId="7" fillId="0" borderId="0" xfId="0" applyNumberFormat="1" applyFont="1" applyFill="1" applyBorder="1" applyAlignment="1" applyProtection="1">
      <alignment horizontal="right" vertical="center" wrapText="1"/>
    </xf>
    <xf numFmtId="0" fontId="7" fillId="0" borderId="0" xfId="0" applyFont="1" applyFill="1" applyBorder="1" applyAlignment="1" applyProtection="1">
      <alignment horizontal="right" vertical="center"/>
    </xf>
    <xf numFmtId="4" fontId="7" fillId="0" borderId="0" xfId="0" applyNumberFormat="1" applyFont="1" applyFill="1" applyBorder="1" applyAlignment="1" applyProtection="1">
      <alignment horizontal="right" vertical="center"/>
    </xf>
    <xf numFmtId="0" fontId="9" fillId="0" borderId="0" xfId="0" applyNumberFormat="1" applyFont="1" applyFill="1" applyBorder="1" applyAlignment="1" applyProtection="1">
      <alignment horizontal="right" vertical="center"/>
    </xf>
    <xf numFmtId="4" fontId="9" fillId="0" borderId="0" xfId="0" applyNumberFormat="1" applyFont="1" applyFill="1" applyBorder="1" applyAlignment="1" applyProtection="1">
      <alignment horizontal="right" vertical="center"/>
    </xf>
    <xf numFmtId="0" fontId="7" fillId="0" borderId="0" xfId="0" applyFont="1" applyFill="1" applyBorder="1" applyAlignment="1" applyProtection="1">
      <alignment horizontal="right" vertical="center" wrapText="1"/>
    </xf>
    <xf numFmtId="44" fontId="9" fillId="55" borderId="15" xfId="0" applyNumberFormat="1" applyFont="1" applyFill="1" applyBorder="1" applyAlignment="1" applyProtection="1">
      <alignment horizontal="right" vertical="center"/>
    </xf>
    <xf numFmtId="4" fontId="6" fillId="0" borderId="0" xfId="0" applyNumberFormat="1" applyFont="1" applyFill="1" applyBorder="1" applyAlignment="1" applyProtection="1">
      <alignment horizontal="right" vertical="center"/>
    </xf>
    <xf numFmtId="44" fontId="6" fillId="0" borderId="0" xfId="0" applyNumberFormat="1" applyFont="1" applyFill="1" applyBorder="1" applyAlignment="1" applyProtection="1">
      <alignment horizontal="right" vertical="center"/>
    </xf>
    <xf numFmtId="44" fontId="7" fillId="0" borderId="0" xfId="0" applyNumberFormat="1" applyFont="1" applyFill="1" applyBorder="1" applyAlignment="1" applyProtection="1">
      <alignment horizontal="right" vertical="center"/>
    </xf>
    <xf numFmtId="44" fontId="9" fillId="0" borderId="0" xfId="0" applyNumberFormat="1" applyFont="1" applyFill="1" applyBorder="1" applyAlignment="1" applyProtection="1">
      <alignment horizontal="right" vertical="center"/>
    </xf>
    <xf numFmtId="44" fontId="6" fillId="0" borderId="10" xfId="0" applyNumberFormat="1" applyFont="1" applyFill="1" applyBorder="1" applyAlignment="1" applyProtection="1">
      <alignment horizontal="right" vertical="center"/>
    </xf>
    <xf numFmtId="43" fontId="6" fillId="0" borderId="10" xfId="0" applyNumberFormat="1" applyFont="1" applyFill="1" applyBorder="1" applyAlignment="1" applyProtection="1">
      <alignment horizontal="right" vertical="center"/>
    </xf>
    <xf numFmtId="43" fontId="9" fillId="0" borderId="10" xfId="0" applyNumberFormat="1" applyFont="1" applyFill="1" applyBorder="1" applyAlignment="1" applyProtection="1">
      <alignment horizontal="right" vertical="center"/>
    </xf>
    <xf numFmtId="44" fontId="26" fillId="186" borderId="14" xfId="0" applyNumberFormat="1" applyFont="1" applyFill="1" applyBorder="1" applyAlignment="1" applyProtection="1">
      <alignment horizontal="right" vertical="center"/>
    </xf>
    <xf numFmtId="44" fontId="7" fillId="187" borderId="14" xfId="0" applyNumberFormat="1" applyFont="1" applyFill="1" applyBorder="1" applyAlignment="1" applyProtection="1">
      <alignment horizontal="right" vertical="center"/>
    </xf>
    <xf numFmtId="44" fontId="6" fillId="188" borderId="14" xfId="0" applyNumberFormat="1" applyFont="1" applyFill="1" applyBorder="1" applyAlignment="1" applyProtection="1">
      <alignment horizontal="right" vertical="center"/>
    </xf>
    <xf numFmtId="44" fontId="9" fillId="189" borderId="14" xfId="0" applyNumberFormat="1" applyFont="1" applyFill="1" applyBorder="1" applyAlignment="1" applyProtection="1">
      <alignment horizontal="right" vertical="center"/>
    </xf>
    <xf numFmtId="44" fontId="9" fillId="189" borderId="15" xfId="0" applyNumberFormat="1" applyFont="1" applyFill="1" applyBorder="1" applyAlignment="1" applyProtection="1">
      <alignment horizontal="right" vertical="center"/>
    </xf>
    <xf numFmtId="44" fontId="26" fillId="186" borderId="63" xfId="0" applyNumberFormat="1" applyFont="1" applyFill="1" applyBorder="1" applyAlignment="1" applyProtection="1">
      <alignment horizontal="right" vertical="center"/>
    </xf>
    <xf numFmtId="4" fontId="7" fillId="0" borderId="11" xfId="0" applyNumberFormat="1" applyFont="1" applyFill="1" applyBorder="1" applyAlignment="1" applyProtection="1">
      <alignment horizontal="right" vertical="center"/>
    </xf>
    <xf numFmtId="44" fontId="10" fillId="39" borderId="63" xfId="0" applyNumberFormat="1" applyFont="1" applyFill="1" applyBorder="1" applyAlignment="1" applyProtection="1">
      <alignment horizontal="right" vertical="center"/>
    </xf>
    <xf numFmtId="44" fontId="10" fillId="39" borderId="43" xfId="0" applyNumberFormat="1" applyFont="1" applyFill="1" applyBorder="1" applyAlignment="1" applyProtection="1">
      <alignment horizontal="right" vertical="center"/>
    </xf>
    <xf numFmtId="2" fontId="9" fillId="0" borderId="0" xfId="0" applyNumberFormat="1" applyFont="1" applyFill="1" applyBorder="1" applyAlignment="1" applyProtection="1">
      <alignment horizontal="right" vertical="center"/>
    </xf>
    <xf numFmtId="44" fontId="5" fillId="0" borderId="10" xfId="0" applyNumberFormat="1" applyFont="1" applyFill="1" applyBorder="1" applyAlignment="1" applyProtection="1">
      <alignment horizontal="right" vertical="center"/>
    </xf>
    <xf numFmtId="0" fontId="7" fillId="0" borderId="0" xfId="0" applyFont="1" applyFill="1" applyAlignment="1" applyProtection="1">
      <alignment horizontal="right" vertical="center"/>
    </xf>
    <xf numFmtId="4" fontId="7" fillId="0" borderId="0" xfId="0" applyNumberFormat="1" applyFont="1" applyFill="1" applyAlignment="1" applyProtection="1">
      <alignment horizontal="right" vertical="center"/>
    </xf>
    <xf numFmtId="0" fontId="6" fillId="0" borderId="0" xfId="0" applyFont="1" applyFill="1" applyAlignment="1" applyProtection="1">
      <alignment horizontal="right" vertical="center"/>
    </xf>
    <xf numFmtId="44" fontId="7" fillId="105" borderId="15" xfId="0" applyNumberFormat="1" applyFont="1" applyFill="1" applyBorder="1" applyAlignment="1" applyProtection="1">
      <alignment horizontal="right" vertical="center"/>
    </xf>
    <xf numFmtId="44" fontId="6" fillId="72" borderId="31" xfId="0" applyNumberFormat="1" applyFont="1" applyFill="1" applyBorder="1" applyAlignment="1" applyProtection="1">
      <alignment horizontal="right" vertical="center"/>
    </xf>
    <xf numFmtId="44" fontId="26" fillId="47" borderId="15" xfId="0" applyNumberFormat="1" applyFont="1" applyFill="1" applyBorder="1" applyAlignment="1" applyProtection="1">
      <alignment horizontal="right" vertical="center"/>
    </xf>
    <xf numFmtId="44" fontId="26" fillId="85" borderId="15" xfId="0" applyNumberFormat="1" applyFont="1" applyFill="1" applyBorder="1" applyAlignment="1" applyProtection="1">
      <alignment horizontal="right" vertical="center"/>
    </xf>
    <xf numFmtId="44" fontId="26" fillId="89" borderId="15" xfId="0" applyNumberFormat="1" applyFont="1" applyFill="1" applyBorder="1" applyAlignment="1" applyProtection="1">
      <alignment horizontal="right" vertical="center"/>
    </xf>
    <xf numFmtId="44" fontId="6" fillId="44" borderId="14" xfId="0" applyNumberFormat="1" applyFont="1" applyFill="1" applyBorder="1" applyAlignment="1" applyProtection="1">
      <alignment horizontal="right" vertical="center"/>
    </xf>
    <xf numFmtId="44" fontId="6" fillId="78" borderId="14" xfId="0" applyNumberFormat="1" applyFont="1" applyFill="1" applyBorder="1" applyAlignment="1" applyProtection="1">
      <alignment horizontal="right" vertical="center"/>
    </xf>
    <xf numFmtId="44" fontId="6" fillId="33" borderId="14" xfId="0" applyNumberFormat="1" applyFont="1" applyFill="1" applyBorder="1" applyAlignment="1" applyProtection="1">
      <alignment horizontal="right" vertical="center"/>
    </xf>
    <xf numFmtId="44" fontId="6" fillId="33" borderId="15" xfId="0" applyNumberFormat="1" applyFont="1" applyFill="1" applyBorder="1" applyAlignment="1" applyProtection="1">
      <alignment horizontal="right" vertical="center"/>
    </xf>
    <xf numFmtId="44" fontId="6" fillId="230" borderId="14" xfId="0" applyNumberFormat="1" applyFont="1" applyFill="1" applyBorder="1" applyAlignment="1" applyProtection="1">
      <alignment horizontal="right" vertical="center"/>
    </xf>
    <xf numFmtId="44" fontId="6" fillId="116" borderId="14" xfId="0" applyNumberFormat="1" applyFont="1" applyFill="1" applyBorder="1" applyAlignment="1" applyProtection="1">
      <alignment horizontal="right" vertical="center"/>
    </xf>
    <xf numFmtId="44" fontId="6" fillId="122" borderId="15" xfId="0" applyNumberFormat="1" applyFont="1" applyFill="1" applyBorder="1" applyAlignment="1" applyProtection="1">
      <alignment horizontal="right" vertical="center"/>
    </xf>
    <xf numFmtId="44" fontId="7" fillId="127" borderId="15" xfId="0" applyNumberFormat="1" applyFont="1" applyFill="1" applyBorder="1" applyAlignment="1" applyProtection="1">
      <alignment horizontal="right" vertical="center"/>
    </xf>
    <xf numFmtId="44" fontId="26" fillId="129" borderId="15" xfId="0" applyNumberFormat="1" applyFont="1" applyFill="1" applyBorder="1" applyAlignment="1" applyProtection="1">
      <alignment horizontal="right" vertical="center"/>
    </xf>
    <xf numFmtId="44" fontId="26" fillId="95" borderId="31" xfId="0" applyNumberFormat="1" applyFont="1" applyFill="1" applyBorder="1" applyAlignment="1" applyProtection="1">
      <alignment horizontal="right" vertical="center"/>
    </xf>
    <xf numFmtId="44" fontId="26" fillId="130" borderId="15" xfId="0" applyNumberFormat="1" applyFont="1" applyFill="1" applyBorder="1" applyAlignment="1" applyProtection="1">
      <alignment horizontal="right" vertical="center"/>
    </xf>
    <xf numFmtId="44" fontId="6" fillId="99" borderId="31" xfId="0" applyNumberFormat="1" applyFont="1" applyFill="1" applyBorder="1" applyAlignment="1" applyProtection="1">
      <alignment horizontal="right" vertical="center"/>
    </xf>
    <xf numFmtId="44" fontId="7" fillId="135" borderId="15" xfId="0" applyNumberFormat="1" applyFont="1" applyFill="1" applyBorder="1" applyAlignment="1" applyProtection="1">
      <alignment horizontal="right" vertical="center"/>
    </xf>
    <xf numFmtId="44" fontId="6" fillId="139" borderId="15" xfId="0" applyNumberFormat="1" applyFont="1" applyFill="1" applyBorder="1" applyAlignment="1" applyProtection="1">
      <alignment horizontal="right" vertical="center"/>
    </xf>
    <xf numFmtId="44" fontId="6" fillId="144" borderId="15" xfId="0" applyNumberFormat="1" applyFont="1" applyFill="1" applyBorder="1" applyAlignment="1" applyProtection="1">
      <alignment horizontal="right" vertical="center"/>
    </xf>
    <xf numFmtId="44" fontId="6" fillId="149" borderId="31" xfId="0" applyNumberFormat="1" applyFont="1" applyFill="1" applyBorder="1" applyAlignment="1" applyProtection="1">
      <alignment horizontal="right" vertical="center"/>
    </xf>
    <xf numFmtId="44" fontId="6" fillId="153" borderId="15" xfId="0" applyNumberFormat="1" applyFont="1" applyFill="1" applyBorder="1" applyAlignment="1" applyProtection="1">
      <alignment horizontal="right" vertical="center"/>
    </xf>
    <xf numFmtId="44" fontId="6" fillId="157" borderId="15" xfId="0" applyNumberFormat="1" applyFont="1" applyFill="1" applyBorder="1" applyAlignment="1" applyProtection="1">
      <alignment horizontal="right" vertical="center"/>
    </xf>
    <xf numFmtId="44" fontId="6" fillId="162" borderId="31" xfId="0" applyNumberFormat="1" applyFont="1" applyFill="1" applyBorder="1" applyAlignment="1" applyProtection="1">
      <alignment horizontal="right" vertical="center"/>
    </xf>
    <xf numFmtId="44" fontId="6" fillId="166" borderId="15" xfId="0" applyNumberFormat="1" applyFont="1" applyFill="1" applyBorder="1" applyAlignment="1" applyProtection="1">
      <alignment horizontal="right" vertical="center"/>
    </xf>
    <xf numFmtId="44" fontId="6" fillId="171" borderId="15" xfId="0" applyNumberFormat="1" applyFont="1" applyFill="1" applyBorder="1" applyAlignment="1" applyProtection="1">
      <alignment horizontal="right" vertical="center"/>
    </xf>
    <xf numFmtId="44" fontId="26" fillId="176" borderId="15" xfId="0" applyNumberFormat="1" applyFont="1" applyFill="1" applyBorder="1" applyAlignment="1" applyProtection="1">
      <alignment horizontal="right" vertical="center"/>
    </xf>
    <xf numFmtId="44" fontId="26" fillId="0" borderId="0" xfId="0" applyNumberFormat="1" applyFont="1" applyFill="1" applyBorder="1" applyAlignment="1" applyProtection="1">
      <alignment horizontal="right" vertical="center"/>
    </xf>
    <xf numFmtId="44" fontId="26" fillId="180" borderId="15" xfId="0" applyNumberFormat="1" applyFont="1" applyFill="1" applyBorder="1" applyAlignment="1" applyProtection="1">
      <alignment horizontal="right" vertical="center"/>
    </xf>
    <xf numFmtId="44" fontId="8" fillId="54" borderId="63" xfId="0" applyNumberFormat="1" applyFont="1" applyFill="1" applyBorder="1" applyAlignment="1" applyProtection="1">
      <alignment horizontal="right" vertical="center"/>
    </xf>
    <xf numFmtId="2" fontId="5" fillId="0" borderId="0" xfId="0" applyNumberFormat="1" applyFont="1" applyFill="1" applyBorder="1" applyAlignment="1" applyProtection="1">
      <alignment horizontal="right" vertical="center"/>
    </xf>
    <xf numFmtId="44" fontId="26" fillId="186" borderId="15" xfId="0" applyNumberFormat="1" applyFont="1" applyFill="1" applyBorder="1" applyAlignment="1" applyProtection="1">
      <alignment horizontal="right" vertical="center"/>
    </xf>
    <xf numFmtId="44" fontId="6" fillId="40" borderId="20" xfId="0" applyNumberFormat="1" applyFont="1" applyFill="1" applyBorder="1" applyAlignment="1" applyProtection="1">
      <alignment horizontal="right" vertical="center"/>
    </xf>
    <xf numFmtId="44" fontId="10" fillId="218" borderId="63" xfId="0" applyNumberFormat="1" applyFont="1" applyFill="1" applyBorder="1" applyAlignment="1" applyProtection="1">
      <alignment horizontal="right" vertical="center"/>
    </xf>
    <xf numFmtId="44" fontId="10" fillId="219" borderId="63" xfId="0" applyNumberFormat="1" applyFont="1" applyFill="1" applyBorder="1" applyAlignment="1" applyProtection="1">
      <alignment horizontal="right" vertical="center"/>
    </xf>
    <xf numFmtId="0" fontId="9" fillId="0" borderId="0" xfId="0" applyFont="1" applyAlignment="1" applyProtection="1">
      <alignment horizontal="right" vertical="center"/>
    </xf>
    <xf numFmtId="0" fontId="7" fillId="0" borderId="0" xfId="0" applyFont="1" applyFill="1" applyAlignment="1" applyProtection="1">
      <alignment vertical="center"/>
    </xf>
    <xf numFmtId="0" fontId="9" fillId="0" borderId="0" xfId="0" applyFont="1" applyAlignment="1" applyProtection="1">
      <alignment vertical="center"/>
    </xf>
    <xf numFmtId="44" fontId="6" fillId="42" borderId="63" xfId="0" applyNumberFormat="1" applyFont="1" applyFill="1" applyBorder="1" applyAlignment="1" applyProtection="1">
      <alignment horizontal="right" vertical="center"/>
    </xf>
    <xf numFmtId="44" fontId="26" fillId="69" borderId="15" xfId="0" applyNumberFormat="1" applyFont="1" applyFill="1" applyBorder="1" applyAlignment="1" applyProtection="1">
      <alignment horizontal="right" vertical="center"/>
    </xf>
    <xf numFmtId="44" fontId="26" fillId="66" borderId="63" xfId="0" applyNumberFormat="1" applyFont="1" applyFill="1" applyBorder="1" applyAlignment="1" applyProtection="1">
      <alignment horizontal="right" vertical="center"/>
    </xf>
    <xf numFmtId="44" fontId="26" fillId="70" borderId="63" xfId="0" applyNumberFormat="1" applyFont="1" applyFill="1" applyBorder="1" applyAlignment="1" applyProtection="1">
      <alignment horizontal="right" vertical="center"/>
    </xf>
    <xf numFmtId="44" fontId="7" fillId="104" borderId="63" xfId="0" applyNumberFormat="1" applyFont="1" applyFill="1" applyBorder="1" applyAlignment="1" applyProtection="1">
      <alignment horizontal="right" vertical="center"/>
    </xf>
    <xf numFmtId="44" fontId="6" fillId="72" borderId="15" xfId="0" applyNumberFormat="1" applyFont="1" applyFill="1" applyBorder="1" applyAlignment="1" applyProtection="1">
      <alignment horizontal="right" vertical="center"/>
    </xf>
    <xf numFmtId="0" fontId="0" fillId="0" borderId="0" xfId="0"/>
    <xf numFmtId="44" fontId="6" fillId="33" borderId="14" xfId="0" applyNumberFormat="1" applyFont="1" applyFill="1" applyBorder="1" applyAlignment="1">
      <alignment horizontal="right" vertical="center"/>
    </xf>
    <xf numFmtId="44" fontId="6" fillId="0" borderId="0" xfId="0" applyNumberFormat="1" applyFont="1"/>
    <xf numFmtId="0" fontId="6" fillId="0" borderId="0" xfId="0" applyFont="1" applyAlignment="1">
      <alignment horizontal="right"/>
    </xf>
    <xf numFmtId="0" fontId="6" fillId="0" borderId="13" xfId="0" applyFont="1" applyFill="1" applyBorder="1" applyAlignment="1">
      <alignment horizontal="right"/>
    </xf>
    <xf numFmtId="0" fontId="6" fillId="0" borderId="0" xfId="0" applyFont="1" applyBorder="1"/>
    <xf numFmtId="0" fontId="6" fillId="0" borderId="14" xfId="0" applyFont="1" applyBorder="1"/>
    <xf numFmtId="0" fontId="6" fillId="0" borderId="19" xfId="0" applyFont="1" applyBorder="1"/>
    <xf numFmtId="44" fontId="6" fillId="235" borderId="14" xfId="0" applyNumberFormat="1" applyFont="1" applyFill="1" applyBorder="1"/>
    <xf numFmtId="0" fontId="6" fillId="235" borderId="14" xfId="0" applyFont="1" applyFill="1" applyBorder="1"/>
    <xf numFmtId="165" fontId="6" fillId="235" borderId="14" xfId="0" applyNumberFormat="1" applyFont="1" applyFill="1" applyBorder="1"/>
    <xf numFmtId="0" fontId="6" fillId="234" borderId="66" xfId="0" applyFont="1" applyFill="1" applyBorder="1" applyAlignment="1">
      <alignment horizontal="center" vertical="center"/>
    </xf>
    <xf numFmtId="0" fontId="6" fillId="234" borderId="14" xfId="0" applyFont="1" applyFill="1" applyBorder="1" applyAlignment="1">
      <alignment horizontal="center" vertical="center"/>
    </xf>
    <xf numFmtId="44" fontId="6" fillId="33" borderId="15" xfId="0" applyNumberFormat="1" applyFont="1" applyFill="1" applyBorder="1" applyAlignment="1">
      <alignment horizontal="right" vertical="center"/>
    </xf>
    <xf numFmtId="44" fontId="26" fillId="84" borderId="63" xfId="0" applyNumberFormat="1" applyFont="1" applyFill="1" applyBorder="1" applyAlignment="1" applyProtection="1">
      <alignment horizontal="right" vertical="center"/>
    </xf>
    <xf numFmtId="44" fontId="26" fillId="49" borderId="63" xfId="0" applyNumberFormat="1" applyFont="1" applyFill="1" applyBorder="1" applyAlignment="1" applyProtection="1">
      <alignment horizontal="right" vertical="center"/>
    </xf>
    <xf numFmtId="44" fontId="6" fillId="44" borderId="15" xfId="0" applyNumberFormat="1" applyFont="1" applyFill="1" applyBorder="1" applyAlignment="1" applyProtection="1">
      <alignment horizontal="right" vertical="center"/>
    </xf>
    <xf numFmtId="44" fontId="6" fillId="74" borderId="63" xfId="0" applyNumberFormat="1" applyFont="1" applyFill="1" applyBorder="1" applyAlignment="1" applyProtection="1">
      <alignment horizontal="right" vertical="center"/>
    </xf>
    <xf numFmtId="44" fontId="6" fillId="78" borderId="15" xfId="0" applyNumberFormat="1" applyFont="1" applyFill="1" applyBorder="1" applyAlignment="1" applyProtection="1">
      <alignment horizontal="right" vertical="center"/>
    </xf>
    <xf numFmtId="44" fontId="6" fillId="110" borderId="63" xfId="0" applyNumberFormat="1" applyFont="1" applyFill="1" applyBorder="1" applyAlignment="1" applyProtection="1">
      <alignment horizontal="right" vertical="center"/>
    </xf>
    <xf numFmtId="44" fontId="6" fillId="230" borderId="15" xfId="0" applyNumberFormat="1" applyFont="1" applyFill="1" applyBorder="1" applyAlignment="1" applyProtection="1">
      <alignment horizontal="right" vertical="center"/>
    </xf>
    <xf numFmtId="44" fontId="6" fillId="229" borderId="63" xfId="0" applyNumberFormat="1" applyFont="1" applyFill="1" applyBorder="1" applyAlignment="1" applyProtection="1">
      <alignment horizontal="right" vertical="center"/>
    </xf>
    <xf numFmtId="44" fontId="6" fillId="116" borderId="15" xfId="0" applyNumberFormat="1" applyFont="1" applyFill="1" applyBorder="1" applyAlignment="1" applyProtection="1">
      <alignment horizontal="right" vertical="center"/>
    </xf>
    <xf numFmtId="44" fontId="6" fillId="236" borderId="63" xfId="0" applyNumberFormat="1" applyFont="1" applyFill="1" applyBorder="1" applyAlignment="1" applyProtection="1">
      <alignment horizontal="right" vertical="center"/>
    </xf>
    <xf numFmtId="44" fontId="7" fillId="128" borderId="63" xfId="0" applyNumberFormat="1" applyFont="1" applyFill="1" applyBorder="1" applyAlignment="1" applyProtection="1">
      <alignment horizontal="right" vertical="center"/>
    </xf>
    <xf numFmtId="44" fontId="26" fillId="50" borderId="63" xfId="0" applyNumberFormat="1" applyFont="1" applyFill="1" applyBorder="1" applyAlignment="1" applyProtection="1">
      <alignment horizontal="right" vertical="center"/>
    </xf>
    <xf numFmtId="44" fontId="26" fillId="95" borderId="15" xfId="0" applyNumberFormat="1" applyFont="1" applyFill="1" applyBorder="1" applyAlignment="1" applyProtection="1">
      <alignment horizontal="right" vertical="center"/>
    </xf>
    <xf numFmtId="44" fontId="26" fillId="94" borderId="63" xfId="0" applyNumberFormat="1" applyFont="1" applyFill="1" applyBorder="1" applyAlignment="1" applyProtection="1">
      <alignment horizontal="right" vertical="center"/>
    </xf>
    <xf numFmtId="44" fontId="26" fillId="64" borderId="63" xfId="0" applyNumberFormat="1" applyFont="1" applyFill="1" applyBorder="1" applyAlignment="1" applyProtection="1">
      <alignment horizontal="right" vertical="center"/>
    </xf>
    <xf numFmtId="44" fontId="6" fillId="99" borderId="15" xfId="0" applyNumberFormat="1" applyFont="1" applyFill="1" applyBorder="1" applyAlignment="1" applyProtection="1">
      <alignment horizontal="right" vertical="center"/>
    </xf>
    <xf numFmtId="44" fontId="6" fillId="98" borderId="63" xfId="0" applyNumberFormat="1" applyFont="1" applyFill="1" applyBorder="1" applyAlignment="1" applyProtection="1">
      <alignment horizontal="right" vertical="center"/>
    </xf>
    <xf numFmtId="44" fontId="7" fillId="42" borderId="63" xfId="0" applyNumberFormat="1" applyFont="1" applyFill="1" applyBorder="1" applyAlignment="1" applyProtection="1">
      <alignment horizontal="right" vertical="center"/>
    </xf>
    <xf numFmtId="44" fontId="26" fillId="114" borderId="63" xfId="0" applyNumberFormat="1" applyFont="1" applyFill="1" applyBorder="1" applyAlignment="1" applyProtection="1">
      <alignment horizontal="right" vertical="center"/>
    </xf>
    <xf numFmtId="44" fontId="6" fillId="143" borderId="63" xfId="0" applyNumberFormat="1" applyFont="1" applyFill="1" applyBorder="1" applyAlignment="1" applyProtection="1">
      <alignment horizontal="right" vertical="center"/>
    </xf>
    <xf numFmtId="44" fontId="6" fillId="149" borderId="15" xfId="0" applyNumberFormat="1" applyFont="1" applyFill="1" applyBorder="1" applyAlignment="1" applyProtection="1">
      <alignment horizontal="right" vertical="center"/>
    </xf>
    <xf numFmtId="44" fontId="6" fillId="148" borderId="63" xfId="0" applyNumberFormat="1" applyFont="1" applyFill="1" applyBorder="1" applyAlignment="1" applyProtection="1">
      <alignment horizontal="right" vertical="center"/>
    </xf>
    <xf numFmtId="44" fontId="6" fillId="120" borderId="63" xfId="0" applyNumberFormat="1" applyFont="1" applyFill="1" applyBorder="1" applyAlignment="1" applyProtection="1">
      <alignment horizontal="right" vertical="center"/>
    </xf>
    <xf numFmtId="44" fontId="6" fillId="43" borderId="63" xfId="0" applyNumberFormat="1" applyFont="1" applyFill="1" applyBorder="1" applyAlignment="1" applyProtection="1">
      <alignment horizontal="right" vertical="center"/>
    </xf>
    <xf numFmtId="44" fontId="6" fillId="162" borderId="15" xfId="0" applyNumberFormat="1" applyFont="1" applyFill="1" applyBorder="1" applyAlignment="1" applyProtection="1">
      <alignment horizontal="right" vertical="center"/>
    </xf>
    <xf numFmtId="44" fontId="6" fillId="161" borderId="63" xfId="0" applyNumberFormat="1" applyFont="1" applyFill="1" applyBorder="1" applyAlignment="1" applyProtection="1">
      <alignment horizontal="right" vertical="center"/>
    </xf>
    <xf numFmtId="44" fontId="6" fillId="48" borderId="63" xfId="0" applyNumberFormat="1" applyFont="1" applyFill="1" applyBorder="1" applyAlignment="1" applyProtection="1">
      <alignment horizontal="right" vertical="center"/>
    </xf>
    <xf numFmtId="44" fontId="26" fillId="170" borderId="63" xfId="0" applyNumberFormat="1" applyFont="1" applyFill="1" applyBorder="1" applyAlignment="1" applyProtection="1">
      <alignment horizontal="right" vertical="center"/>
    </xf>
    <xf numFmtId="44" fontId="26" fillId="175" borderId="63" xfId="0" applyNumberFormat="1" applyFont="1" applyFill="1" applyBorder="1" applyAlignment="1" applyProtection="1">
      <alignment horizontal="right" vertical="center"/>
    </xf>
    <xf numFmtId="44" fontId="8" fillId="0" borderId="0" xfId="0" applyNumberFormat="1" applyFont="1" applyFill="1" applyBorder="1" applyAlignment="1" applyProtection="1">
      <alignment horizontal="right" vertical="center"/>
    </xf>
    <xf numFmtId="44" fontId="10" fillId="0" borderId="0" xfId="0" applyNumberFormat="1" applyFont="1" applyFill="1" applyBorder="1" applyAlignment="1" applyProtection="1">
      <alignment horizontal="right" vertical="center"/>
    </xf>
    <xf numFmtId="44" fontId="26" fillId="134" borderId="63" xfId="0" applyNumberFormat="1" applyFont="1" applyFill="1" applyBorder="1" applyAlignment="1" applyProtection="1">
      <alignment horizontal="right" vertical="center"/>
    </xf>
    <xf numFmtId="44" fontId="6" fillId="0" borderId="0" xfId="0" applyNumberFormat="1" applyFont="1" applyAlignment="1" applyProtection="1">
      <alignment horizontal="right" vertical="center"/>
    </xf>
    <xf numFmtId="44" fontId="9" fillId="0" borderId="0" xfId="0" applyNumberFormat="1" applyFont="1" applyAlignment="1" applyProtection="1">
      <alignment horizontal="right" vertical="center"/>
    </xf>
    <xf numFmtId="44" fontId="26" fillId="68" borderId="54" xfId="0" applyNumberFormat="1" applyFont="1" applyFill="1" applyBorder="1" applyAlignment="1" applyProtection="1">
      <alignment horizontal="right" vertical="center"/>
    </xf>
    <xf numFmtId="44" fontId="6" fillId="67" borderId="15" xfId="0" applyNumberFormat="1" applyFont="1" applyFill="1" applyBorder="1" applyAlignment="1" applyProtection="1">
      <alignment horizontal="right" vertical="center"/>
    </xf>
    <xf numFmtId="44" fontId="9" fillId="71" borderId="15" xfId="0" applyNumberFormat="1" applyFont="1" applyFill="1" applyBorder="1" applyAlignment="1" applyProtection="1">
      <alignment horizontal="right" vertical="center"/>
    </xf>
    <xf numFmtId="44" fontId="25" fillId="70" borderId="43" xfId="0" applyNumberFormat="1" applyFont="1" applyFill="1" applyBorder="1" applyAlignment="1" applyProtection="1">
      <alignment horizontal="right" vertical="center"/>
    </xf>
    <xf numFmtId="44" fontId="9" fillId="0" borderId="10" xfId="0" applyNumberFormat="1" applyFont="1" applyFill="1" applyBorder="1" applyAlignment="1" applyProtection="1">
      <alignment horizontal="right" vertical="center"/>
    </xf>
    <xf numFmtId="44" fontId="6" fillId="106" borderId="16" xfId="0" applyNumberFormat="1" applyFont="1" applyFill="1" applyBorder="1" applyAlignment="1" applyProtection="1">
      <alignment horizontal="right" vertical="center"/>
    </xf>
    <xf numFmtId="44" fontId="6" fillId="107" borderId="14" xfId="0" applyNumberFormat="1" applyFont="1" applyFill="1" applyBorder="1" applyAlignment="1" applyProtection="1">
      <alignment horizontal="right" vertical="center"/>
    </xf>
    <xf numFmtId="44" fontId="9" fillId="108" borderId="14" xfId="0" applyNumberFormat="1" applyFont="1" applyFill="1" applyBorder="1" applyAlignment="1" applyProtection="1">
      <alignment horizontal="right" vertical="center"/>
    </xf>
    <xf numFmtId="44" fontId="9" fillId="108" borderId="18" xfId="0" applyNumberFormat="1" applyFont="1" applyFill="1" applyBorder="1" applyAlignment="1" applyProtection="1">
      <alignment horizontal="right" vertical="center"/>
    </xf>
    <xf numFmtId="44" fontId="9" fillId="108" borderId="31" xfId="0" applyNumberFormat="1" applyFont="1" applyFill="1" applyBorder="1" applyAlignment="1" applyProtection="1">
      <alignment horizontal="right" vertical="center"/>
    </xf>
    <xf numFmtId="44" fontId="6" fillId="106" borderId="54" xfId="0" applyNumberFormat="1" applyFont="1" applyFill="1" applyBorder="1" applyAlignment="1" applyProtection="1">
      <alignment horizontal="right" vertical="center"/>
    </xf>
    <xf numFmtId="44" fontId="6" fillId="107" borderId="15" xfId="0" applyNumberFormat="1" applyFont="1" applyFill="1" applyBorder="1" applyAlignment="1" applyProtection="1">
      <alignment horizontal="right" vertical="center"/>
    </xf>
    <xf numFmtId="44" fontId="9" fillId="108" borderId="15" xfId="0" applyNumberFormat="1" applyFont="1" applyFill="1" applyBorder="1" applyAlignment="1" applyProtection="1">
      <alignment horizontal="right" vertical="center"/>
    </xf>
    <xf numFmtId="44" fontId="6" fillId="104" borderId="63" xfId="0" applyNumberFormat="1" applyFont="1" applyFill="1" applyBorder="1" applyAlignment="1" applyProtection="1">
      <alignment horizontal="right" vertical="center"/>
    </xf>
    <xf numFmtId="44" fontId="9" fillId="104" borderId="43" xfId="0" applyNumberFormat="1" applyFont="1" applyFill="1" applyBorder="1" applyAlignment="1" applyProtection="1">
      <alignment horizontal="right" vertical="center"/>
    </xf>
    <xf numFmtId="44" fontId="6" fillId="73" borderId="14" xfId="0" applyNumberFormat="1" applyFont="1" applyFill="1" applyBorder="1" applyAlignment="1" applyProtection="1">
      <alignment horizontal="right" vertical="center"/>
    </xf>
    <xf numFmtId="44" fontId="6" fillId="52" borderId="14" xfId="0" applyNumberFormat="1" applyFont="1" applyFill="1" applyBorder="1" applyAlignment="1" applyProtection="1">
      <alignment horizontal="right" vertical="center"/>
    </xf>
    <xf numFmtId="44" fontId="9" fillId="109" borderId="14" xfId="0" applyNumberFormat="1" applyFont="1" applyFill="1" applyBorder="1" applyAlignment="1" applyProtection="1">
      <alignment horizontal="right" vertical="center"/>
    </xf>
    <xf numFmtId="44" fontId="6" fillId="73" borderId="15" xfId="0" applyNumberFormat="1" applyFont="1" applyFill="1" applyBorder="1" applyAlignment="1" applyProtection="1">
      <alignment horizontal="right" vertical="center"/>
    </xf>
    <xf numFmtId="44" fontId="6" fillId="52" borderId="15" xfId="0" applyNumberFormat="1" applyFont="1" applyFill="1" applyBorder="1" applyAlignment="1" applyProtection="1">
      <alignment horizontal="right" vertical="center"/>
    </xf>
    <xf numFmtId="44" fontId="9" fillId="109" borderId="15" xfId="0" applyNumberFormat="1" applyFont="1" applyFill="1" applyBorder="1" applyAlignment="1" applyProtection="1">
      <alignment horizontal="right" vertical="center"/>
    </xf>
    <xf numFmtId="44" fontId="9" fillId="42" borderId="43" xfId="0" applyNumberFormat="1" applyFont="1" applyFill="1" applyBorder="1" applyAlignment="1" applyProtection="1">
      <alignment horizontal="right" vertical="center"/>
    </xf>
    <xf numFmtId="44" fontId="26" fillId="82" borderId="14" xfId="0" applyNumberFormat="1" applyFont="1" applyFill="1" applyBorder="1" applyAlignment="1" applyProtection="1">
      <alignment horizontal="right" vertical="center"/>
    </xf>
    <xf numFmtId="44" fontId="6" fillId="83" borderId="14" xfId="0" applyNumberFormat="1" applyFont="1" applyFill="1" applyBorder="1" applyAlignment="1" applyProtection="1">
      <alignment horizontal="right" vertical="center"/>
    </xf>
    <xf numFmtId="44" fontId="9" fillId="63" borderId="14" xfId="0" applyNumberFormat="1" applyFont="1" applyFill="1" applyBorder="1" applyAlignment="1" applyProtection="1">
      <alignment horizontal="right" vertical="center"/>
    </xf>
    <xf numFmtId="44" fontId="26" fillId="82" borderId="15" xfId="0" applyNumberFormat="1" applyFont="1" applyFill="1" applyBorder="1" applyAlignment="1" applyProtection="1">
      <alignment horizontal="right" vertical="center"/>
    </xf>
    <xf numFmtId="44" fontId="6" fillId="83" borderId="15" xfId="0" applyNumberFormat="1" applyFont="1" applyFill="1" applyBorder="1" applyAlignment="1" applyProtection="1">
      <alignment horizontal="right" vertical="center"/>
    </xf>
    <xf numFmtId="44" fontId="9" fillId="63" borderId="15" xfId="0" applyNumberFormat="1" applyFont="1" applyFill="1" applyBorder="1" applyAlignment="1" applyProtection="1">
      <alignment horizontal="right" vertical="center"/>
    </xf>
    <xf numFmtId="44" fontId="25" fillId="66" borderId="43" xfId="0" applyNumberFormat="1" applyFont="1" applyFill="1" applyBorder="1" applyAlignment="1" applyProtection="1">
      <alignment horizontal="right" vertical="center"/>
    </xf>
    <xf numFmtId="44" fontId="26" fillId="86" borderId="14" xfId="0" applyNumberFormat="1" applyFont="1" applyFill="1" applyBorder="1" applyAlignment="1" applyProtection="1">
      <alignment horizontal="right" vertical="center"/>
    </xf>
    <xf numFmtId="44" fontId="6" fillId="87" borderId="14" xfId="0" applyNumberFormat="1" applyFont="1" applyFill="1" applyBorder="1" applyAlignment="1" applyProtection="1">
      <alignment horizontal="right" vertical="center"/>
    </xf>
    <xf numFmtId="44" fontId="9" fillId="88" borderId="14" xfId="0" applyNumberFormat="1" applyFont="1" applyFill="1" applyBorder="1" applyAlignment="1" applyProtection="1">
      <alignment horizontal="right" vertical="center"/>
    </xf>
    <xf numFmtId="44" fontId="26" fillId="86" borderId="15" xfId="0" applyNumberFormat="1" applyFont="1" applyFill="1" applyBorder="1" applyAlignment="1" applyProtection="1">
      <alignment horizontal="right" vertical="center"/>
    </xf>
    <xf numFmtId="44" fontId="6" fillId="87" borderId="15" xfId="0" applyNumberFormat="1" applyFont="1" applyFill="1" applyBorder="1" applyAlignment="1" applyProtection="1">
      <alignment horizontal="right" vertical="center"/>
    </xf>
    <xf numFmtId="44" fontId="9" fillId="88" borderId="15" xfId="0" applyNumberFormat="1" applyFont="1" applyFill="1" applyBorder="1" applyAlignment="1" applyProtection="1">
      <alignment horizontal="right" vertical="center"/>
    </xf>
    <xf numFmtId="44" fontId="25" fillId="84" borderId="43" xfId="0" applyNumberFormat="1" applyFont="1" applyFill="1" applyBorder="1" applyAlignment="1" applyProtection="1">
      <alignment horizontal="right" vertical="center"/>
    </xf>
    <xf numFmtId="44" fontId="26" fillId="90" borderId="14" xfId="0" applyNumberFormat="1" applyFont="1" applyFill="1" applyBorder="1" applyAlignment="1" applyProtection="1">
      <alignment horizontal="right" vertical="center"/>
    </xf>
    <xf numFmtId="44" fontId="26" fillId="91" borderId="14" xfId="0" applyNumberFormat="1" applyFont="1" applyFill="1" applyBorder="1" applyAlignment="1" applyProtection="1">
      <alignment horizontal="right" vertical="center"/>
    </xf>
    <xf numFmtId="44" fontId="9" fillId="92" borderId="14" xfId="0" applyNumberFormat="1" applyFont="1" applyFill="1" applyBorder="1" applyAlignment="1" applyProtection="1">
      <alignment horizontal="right" vertical="center"/>
    </xf>
    <xf numFmtId="44" fontId="26" fillId="90" borderId="15" xfId="0" applyNumberFormat="1" applyFont="1" applyFill="1" applyBorder="1" applyAlignment="1" applyProtection="1">
      <alignment horizontal="right" vertical="center"/>
    </xf>
    <xf numFmtId="44" fontId="26" fillId="91" borderId="15" xfId="0" applyNumberFormat="1" applyFont="1" applyFill="1" applyBorder="1" applyAlignment="1" applyProtection="1">
      <alignment horizontal="right" vertical="center"/>
    </xf>
    <xf numFmtId="44" fontId="9" fillId="92" borderId="15" xfId="0" applyNumberFormat="1" applyFont="1" applyFill="1" applyBorder="1" applyAlignment="1" applyProtection="1">
      <alignment horizontal="right" vertical="center"/>
    </xf>
    <xf numFmtId="44" fontId="25" fillId="49" borderId="43" xfId="0" applyNumberFormat="1" applyFont="1" applyFill="1" applyBorder="1" applyAlignment="1" applyProtection="1">
      <alignment horizontal="right" vertical="center"/>
    </xf>
    <xf numFmtId="44" fontId="6" fillId="45" borderId="14" xfId="0" applyNumberFormat="1" applyFont="1" applyFill="1" applyBorder="1" applyAlignment="1" applyProtection="1">
      <alignment horizontal="right" vertical="center"/>
    </xf>
    <xf numFmtId="44" fontId="6" fillId="75" borderId="14" xfId="0" applyNumberFormat="1" applyFont="1" applyFill="1" applyBorder="1" applyAlignment="1" applyProtection="1">
      <alignment horizontal="right" vertical="center"/>
    </xf>
    <xf numFmtId="44" fontId="9" fillId="76" borderId="14" xfId="0" applyNumberFormat="1" applyFont="1" applyFill="1" applyBorder="1" applyAlignment="1" applyProtection="1">
      <alignment horizontal="right" vertical="center"/>
    </xf>
    <xf numFmtId="44" fontId="6" fillId="45" borderId="15" xfId="0" applyNumberFormat="1" applyFont="1" applyFill="1" applyBorder="1" applyAlignment="1" applyProtection="1">
      <alignment horizontal="right" vertical="center"/>
    </xf>
    <xf numFmtId="44" fontId="6" fillId="75" borderId="15" xfId="0" applyNumberFormat="1" applyFont="1" applyFill="1" applyBorder="1" applyAlignment="1" applyProtection="1">
      <alignment horizontal="right" vertical="center"/>
    </xf>
    <xf numFmtId="44" fontId="9" fillId="76" borderId="15" xfId="0" applyNumberFormat="1" applyFont="1" applyFill="1" applyBorder="1" applyAlignment="1" applyProtection="1">
      <alignment horizontal="right" vertical="center"/>
    </xf>
    <xf numFmtId="44" fontId="9" fillId="74" borderId="43" xfId="0" applyNumberFormat="1" applyFont="1" applyFill="1" applyBorder="1" applyAlignment="1" applyProtection="1">
      <alignment horizontal="right" vertical="center"/>
    </xf>
    <xf numFmtId="44" fontId="6" fillId="79" borderId="14" xfId="0" applyNumberFormat="1" applyFont="1" applyFill="1" applyBorder="1" applyAlignment="1" applyProtection="1">
      <alignment horizontal="right" vertical="center"/>
    </xf>
    <xf numFmtId="44" fontId="6" fillId="80" borderId="14" xfId="0" applyNumberFormat="1" applyFont="1" applyFill="1" applyBorder="1" applyAlignment="1" applyProtection="1">
      <alignment horizontal="right" vertical="center"/>
    </xf>
    <xf numFmtId="44" fontId="9" fillId="81" borderId="14" xfId="0" applyNumberFormat="1" applyFont="1" applyFill="1" applyBorder="1" applyAlignment="1" applyProtection="1">
      <alignment horizontal="right" vertical="center"/>
    </xf>
    <xf numFmtId="44" fontId="6" fillId="79" borderId="15" xfId="0" applyNumberFormat="1" applyFont="1" applyFill="1" applyBorder="1" applyAlignment="1" applyProtection="1">
      <alignment horizontal="right" vertical="center"/>
    </xf>
    <xf numFmtId="44" fontId="6" fillId="80" borderId="15" xfId="0" applyNumberFormat="1" applyFont="1" applyFill="1" applyBorder="1" applyAlignment="1" applyProtection="1">
      <alignment horizontal="right" vertical="center"/>
    </xf>
    <xf numFmtId="44" fontId="9" fillId="81" borderId="15" xfId="0" applyNumberFormat="1" applyFont="1" applyFill="1" applyBorder="1" applyAlignment="1" applyProtection="1">
      <alignment horizontal="right" vertical="center"/>
    </xf>
    <xf numFmtId="44" fontId="6" fillId="111" borderId="14" xfId="0" applyNumberFormat="1" applyFont="1" applyFill="1" applyBorder="1" applyAlignment="1" applyProtection="1">
      <alignment horizontal="right" vertical="center"/>
    </xf>
    <xf numFmtId="44" fontId="6" fillId="112" borderId="14" xfId="0" applyNumberFormat="1" applyFont="1" applyFill="1" applyBorder="1" applyAlignment="1" applyProtection="1">
      <alignment horizontal="right" vertical="center"/>
    </xf>
    <xf numFmtId="44" fontId="9" fillId="113" borderId="14" xfId="0" applyNumberFormat="1" applyFont="1" applyFill="1" applyBorder="1" applyAlignment="1" applyProtection="1">
      <alignment horizontal="right" vertical="center"/>
    </xf>
    <xf numFmtId="44" fontId="6" fillId="111" borderId="15" xfId="0" applyNumberFormat="1" applyFont="1" applyFill="1" applyBorder="1" applyAlignment="1" applyProtection="1">
      <alignment horizontal="right" vertical="center"/>
    </xf>
    <xf numFmtId="44" fontId="6" fillId="112" borderId="15" xfId="0" applyNumberFormat="1" applyFont="1" applyFill="1" applyBorder="1" applyAlignment="1" applyProtection="1">
      <alignment horizontal="right" vertical="center"/>
    </xf>
    <xf numFmtId="44" fontId="9" fillId="113" borderId="15" xfId="0" applyNumberFormat="1" applyFont="1" applyFill="1" applyBorder="1" applyAlignment="1" applyProtection="1">
      <alignment horizontal="right" vertical="center"/>
    </xf>
    <xf numFmtId="44" fontId="9" fillId="110" borderId="43" xfId="0" applyNumberFormat="1" applyFont="1" applyFill="1" applyBorder="1" applyAlignment="1" applyProtection="1">
      <alignment horizontal="right" vertical="center"/>
    </xf>
    <xf numFmtId="44" fontId="6" fillId="231" borderId="14" xfId="0" applyNumberFormat="1" applyFont="1" applyFill="1" applyBorder="1" applyAlignment="1" applyProtection="1">
      <alignment horizontal="right" vertical="center"/>
    </xf>
    <xf numFmtId="44" fontId="6" fillId="232" borderId="14" xfId="0" applyNumberFormat="1" applyFont="1" applyFill="1" applyBorder="1" applyAlignment="1" applyProtection="1">
      <alignment horizontal="right" vertical="center"/>
    </xf>
    <xf numFmtId="44" fontId="9" fillId="233" borderId="14" xfId="0" applyNumberFormat="1" applyFont="1" applyFill="1" applyBorder="1" applyAlignment="1" applyProtection="1">
      <alignment horizontal="right" vertical="center"/>
    </xf>
    <xf numFmtId="44" fontId="6" fillId="231" borderId="15" xfId="0" applyNumberFormat="1" applyFont="1" applyFill="1" applyBorder="1" applyAlignment="1" applyProtection="1">
      <alignment horizontal="right" vertical="center"/>
    </xf>
    <xf numFmtId="44" fontId="6" fillId="232" borderId="15" xfId="0" applyNumberFormat="1" applyFont="1" applyFill="1" applyBorder="1" applyAlignment="1" applyProtection="1">
      <alignment horizontal="right" vertical="center"/>
    </xf>
    <xf numFmtId="44" fontId="9" fillId="233" borderId="15" xfId="0" applyNumberFormat="1" applyFont="1" applyFill="1" applyBorder="1" applyAlignment="1" applyProtection="1">
      <alignment horizontal="right" vertical="center"/>
    </xf>
    <xf numFmtId="44" fontId="9" fillId="229" borderId="43" xfId="0" applyNumberFormat="1" applyFont="1" applyFill="1" applyBorder="1" applyAlignment="1" applyProtection="1">
      <alignment horizontal="right" vertical="center"/>
    </xf>
    <xf numFmtId="44" fontId="6" fillId="117" borderId="14" xfId="0" applyNumberFormat="1" applyFont="1" applyFill="1" applyBorder="1" applyAlignment="1" applyProtection="1">
      <alignment horizontal="right" vertical="center"/>
    </xf>
    <xf numFmtId="44" fontId="6" fillId="118" borderId="14" xfId="0" applyNumberFormat="1" applyFont="1" applyFill="1" applyBorder="1" applyAlignment="1" applyProtection="1">
      <alignment horizontal="right" vertical="center"/>
    </xf>
    <xf numFmtId="44" fontId="9" fillId="119" borderId="14" xfId="0" applyNumberFormat="1" applyFont="1" applyFill="1" applyBorder="1" applyAlignment="1" applyProtection="1">
      <alignment horizontal="right" vertical="center"/>
    </xf>
    <xf numFmtId="44" fontId="6" fillId="117" borderId="15" xfId="0" applyNumberFormat="1" applyFont="1" applyFill="1" applyBorder="1" applyAlignment="1" applyProtection="1">
      <alignment horizontal="right" vertical="center"/>
    </xf>
    <xf numFmtId="44" fontId="6" fillId="118" borderId="15" xfId="0" applyNumberFormat="1" applyFont="1" applyFill="1" applyBorder="1" applyAlignment="1" applyProtection="1">
      <alignment horizontal="right" vertical="center"/>
    </xf>
    <xf numFmtId="44" fontId="9" fillId="119" borderId="15" xfId="0" applyNumberFormat="1" applyFont="1" applyFill="1" applyBorder="1" applyAlignment="1" applyProtection="1">
      <alignment horizontal="right" vertical="center"/>
    </xf>
    <xf numFmtId="44" fontId="6" fillId="123" borderId="14" xfId="0" applyNumberFormat="1" applyFont="1" applyFill="1" applyBorder="1" applyAlignment="1" applyProtection="1">
      <alignment horizontal="right" vertical="center"/>
    </xf>
    <xf numFmtId="44" fontId="6" fillId="124" borderId="14" xfId="0" applyNumberFormat="1" applyFont="1" applyFill="1" applyBorder="1" applyAlignment="1" applyProtection="1">
      <alignment horizontal="right" vertical="center"/>
    </xf>
    <xf numFmtId="44" fontId="9" fillId="125" borderId="14" xfId="0" applyNumberFormat="1" applyFont="1" applyFill="1" applyBorder="1" applyAlignment="1" applyProtection="1">
      <alignment horizontal="right" vertical="center"/>
    </xf>
    <xf numFmtId="44" fontId="6" fillId="123" borderId="15" xfId="0" applyNumberFormat="1" applyFont="1" applyFill="1" applyBorder="1" applyAlignment="1" applyProtection="1">
      <alignment horizontal="right" vertical="center"/>
    </xf>
    <xf numFmtId="44" fontId="6" fillId="124" borderId="15" xfId="0" applyNumberFormat="1" applyFont="1" applyFill="1" applyBorder="1" applyAlignment="1" applyProtection="1">
      <alignment horizontal="right" vertical="center"/>
    </xf>
    <xf numFmtId="44" fontId="9" fillId="125" borderId="15" xfId="0" applyNumberFormat="1" applyFont="1" applyFill="1" applyBorder="1" applyAlignment="1" applyProtection="1">
      <alignment horizontal="right" vertical="center"/>
    </xf>
    <xf numFmtId="44" fontId="9" fillId="236" borderId="43" xfId="0" applyNumberFormat="1" applyFont="1" applyFill="1" applyBorder="1" applyAlignment="1" applyProtection="1">
      <alignment horizontal="right" vertical="center"/>
    </xf>
    <xf numFmtId="44" fontId="7" fillId="37" borderId="14" xfId="0" applyNumberFormat="1" applyFont="1" applyFill="1" applyBorder="1" applyAlignment="1" applyProtection="1">
      <alignment horizontal="right" vertical="center"/>
    </xf>
    <xf numFmtId="44" fontId="7" fillId="36" borderId="14" xfId="0" applyNumberFormat="1" applyFont="1" applyFill="1" applyBorder="1" applyAlignment="1" applyProtection="1">
      <alignment horizontal="right" vertical="center"/>
    </xf>
    <xf numFmtId="44" fontId="9" fillId="126" borderId="14" xfId="0" applyNumberFormat="1" applyFont="1" applyFill="1" applyBorder="1" applyAlignment="1" applyProtection="1">
      <alignment horizontal="right" vertical="center"/>
    </xf>
    <xf numFmtId="44" fontId="9" fillId="126" borderId="19" xfId="0" applyNumberFormat="1" applyFont="1" applyFill="1" applyBorder="1" applyAlignment="1" applyProtection="1">
      <alignment horizontal="right" vertical="center"/>
    </xf>
    <xf numFmtId="44" fontId="7" fillId="37" borderId="15" xfId="0" applyNumberFormat="1" applyFont="1" applyFill="1" applyBorder="1" applyAlignment="1" applyProtection="1">
      <alignment horizontal="right" vertical="center"/>
    </xf>
    <xf numFmtId="44" fontId="7" fillId="36" borderId="15" xfId="0" applyNumberFormat="1" applyFont="1" applyFill="1" applyBorder="1" applyAlignment="1" applyProtection="1">
      <alignment horizontal="right" vertical="center"/>
    </xf>
    <xf numFmtId="44" fontId="9" fillId="126" borderId="26" xfId="0" applyNumberFormat="1" applyFont="1" applyFill="1" applyBorder="1" applyAlignment="1" applyProtection="1">
      <alignment horizontal="right" vertical="center"/>
    </xf>
    <xf numFmtId="44" fontId="9" fillId="128" borderId="43" xfId="0" applyNumberFormat="1" applyFont="1" applyFill="1" applyBorder="1" applyAlignment="1" applyProtection="1">
      <alignment horizontal="right" vertical="center"/>
    </xf>
    <xf numFmtId="44" fontId="26" fillId="93" borderId="14" xfId="0" applyNumberFormat="1" applyFont="1" applyFill="1" applyBorder="1" applyAlignment="1" applyProtection="1">
      <alignment horizontal="right" vertical="center"/>
    </xf>
    <xf numFmtId="44" fontId="6" fillId="56" borderId="14" xfId="0" applyNumberFormat="1" applyFont="1" applyFill="1" applyBorder="1" applyAlignment="1" applyProtection="1">
      <alignment horizontal="right" vertical="center"/>
    </xf>
    <xf numFmtId="44" fontId="9" fillId="73" borderId="14" xfId="0" applyNumberFormat="1" applyFont="1" applyFill="1" applyBorder="1" applyAlignment="1" applyProtection="1">
      <alignment horizontal="right" vertical="center"/>
    </xf>
    <xf numFmtId="44" fontId="9" fillId="73" borderId="19" xfId="0" applyNumberFormat="1" applyFont="1" applyFill="1" applyBorder="1" applyAlignment="1" applyProtection="1">
      <alignment horizontal="right" vertical="center"/>
    </xf>
    <xf numFmtId="44" fontId="6" fillId="56" borderId="15" xfId="0" applyNumberFormat="1" applyFont="1" applyFill="1" applyBorder="1" applyAlignment="1" applyProtection="1">
      <alignment horizontal="right" vertical="center"/>
    </xf>
    <xf numFmtId="44" fontId="9" fillId="73" borderId="26" xfId="0" applyNumberFormat="1" applyFont="1" applyFill="1" applyBorder="1" applyAlignment="1" applyProtection="1">
      <alignment horizontal="right" vertical="center"/>
    </xf>
    <xf numFmtId="44" fontId="6" fillId="50" borderId="63" xfId="0" applyNumberFormat="1" applyFont="1" applyFill="1" applyBorder="1" applyAlignment="1" applyProtection="1">
      <alignment horizontal="right" vertical="center"/>
    </xf>
    <xf numFmtId="44" fontId="6" fillId="68" borderId="14" xfId="0" applyNumberFormat="1" applyFont="1" applyFill="1" applyBorder="1" applyAlignment="1" applyProtection="1">
      <alignment horizontal="right" vertical="center"/>
    </xf>
    <xf numFmtId="44" fontId="6" fillId="96" borderId="14" xfId="0" applyNumberFormat="1" applyFont="1" applyFill="1" applyBorder="1" applyAlignment="1" applyProtection="1">
      <alignment horizontal="right" vertical="center"/>
    </xf>
    <xf numFmtId="44" fontId="9" fillId="97" borderId="14" xfId="0" applyNumberFormat="1" applyFont="1" applyFill="1" applyBorder="1" applyAlignment="1" applyProtection="1">
      <alignment horizontal="right" vertical="center"/>
    </xf>
    <xf numFmtId="44" fontId="6" fillId="68" borderId="15" xfId="0" applyNumberFormat="1" applyFont="1" applyFill="1" applyBorder="1" applyAlignment="1" applyProtection="1">
      <alignment horizontal="right" vertical="center"/>
    </xf>
    <xf numFmtId="44" fontId="6" fillId="96" borderId="15" xfId="0" applyNumberFormat="1" applyFont="1" applyFill="1" applyBorder="1" applyAlignment="1" applyProtection="1">
      <alignment horizontal="right" vertical="center"/>
    </xf>
    <xf numFmtId="44" fontId="9" fillId="97" borderId="15" xfId="0" applyNumberFormat="1" applyFont="1" applyFill="1" applyBorder="1" applyAlignment="1" applyProtection="1">
      <alignment horizontal="right" vertical="center"/>
    </xf>
    <xf numFmtId="44" fontId="25" fillId="94" borderId="43" xfId="0" applyNumberFormat="1" applyFont="1" applyFill="1" applyBorder="1" applyAlignment="1" applyProtection="1">
      <alignment horizontal="right" vertical="center"/>
    </xf>
    <xf numFmtId="44" fontId="6" fillId="131" borderId="14" xfId="0" applyNumberFormat="1" applyFont="1" applyFill="1" applyBorder="1" applyAlignment="1" applyProtection="1">
      <alignment horizontal="right" vertical="center"/>
    </xf>
    <xf numFmtId="44" fontId="6" fillId="132" borderId="14" xfId="0" applyNumberFormat="1" applyFont="1" applyFill="1" applyBorder="1" applyAlignment="1" applyProtection="1">
      <alignment horizontal="right" vertical="center"/>
    </xf>
    <xf numFmtId="44" fontId="9" fillId="133" borderId="14" xfId="0" applyNumberFormat="1" applyFont="1" applyFill="1" applyBorder="1" applyAlignment="1" applyProtection="1">
      <alignment horizontal="right" vertical="center"/>
    </xf>
    <xf numFmtId="44" fontId="6" fillId="131" borderId="15" xfId="0" applyNumberFormat="1" applyFont="1" applyFill="1" applyBorder="1" applyAlignment="1" applyProtection="1">
      <alignment horizontal="right" vertical="center"/>
    </xf>
    <xf numFmtId="44" fontId="6" fillId="132" borderId="15" xfId="0" applyNumberFormat="1" applyFont="1" applyFill="1" applyBorder="1" applyAlignment="1" applyProtection="1">
      <alignment horizontal="right" vertical="center"/>
    </xf>
    <xf numFmtId="44" fontId="9" fillId="133" borderId="15" xfId="0" applyNumberFormat="1" applyFont="1" applyFill="1" applyBorder="1" applyAlignment="1" applyProtection="1">
      <alignment horizontal="right" vertical="center"/>
    </xf>
    <xf numFmtId="44" fontId="6" fillId="100" borderId="14" xfId="0" applyNumberFormat="1" applyFont="1" applyFill="1" applyBorder="1" applyAlignment="1" applyProtection="1">
      <alignment horizontal="right" vertical="center"/>
    </xf>
    <xf numFmtId="44" fontId="6" fillId="101" borderId="14" xfId="0" applyNumberFormat="1" applyFont="1" applyFill="1" applyBorder="1" applyAlignment="1" applyProtection="1">
      <alignment horizontal="right" vertical="center"/>
    </xf>
    <xf numFmtId="44" fontId="9" fillId="102" borderId="14" xfId="0" applyNumberFormat="1" applyFont="1" applyFill="1" applyBorder="1" applyAlignment="1" applyProtection="1">
      <alignment horizontal="right" vertical="center"/>
    </xf>
    <xf numFmtId="44" fontId="6" fillId="100" borderId="15" xfId="0" applyNumberFormat="1" applyFont="1" applyFill="1" applyBorder="1" applyAlignment="1" applyProtection="1">
      <alignment horizontal="right" vertical="center"/>
    </xf>
    <xf numFmtId="44" fontId="6" fillId="101" borderId="15" xfId="0" applyNumberFormat="1" applyFont="1" applyFill="1" applyBorder="1" applyAlignment="1" applyProtection="1">
      <alignment horizontal="right" vertical="center"/>
    </xf>
    <xf numFmtId="44" fontId="9" fillId="102" borderId="15" xfId="0" applyNumberFormat="1" applyFont="1" applyFill="1" applyBorder="1" applyAlignment="1" applyProtection="1">
      <alignment horizontal="right" vertical="center"/>
    </xf>
    <xf numFmtId="44" fontId="9" fillId="98" borderId="43" xfId="0" applyNumberFormat="1" applyFont="1" applyFill="1" applyBorder="1" applyAlignment="1" applyProtection="1">
      <alignment horizontal="right" vertical="center"/>
    </xf>
    <xf numFmtId="44" fontId="6" fillId="136" borderId="14" xfId="0" applyNumberFormat="1" applyFont="1" applyFill="1" applyBorder="1" applyAlignment="1" applyProtection="1">
      <alignment horizontal="right" vertical="center"/>
    </xf>
    <xf numFmtId="44" fontId="6" fillId="137" borderId="14" xfId="0" applyNumberFormat="1" applyFont="1" applyFill="1" applyBorder="1" applyAlignment="1" applyProtection="1">
      <alignment horizontal="right" vertical="center"/>
    </xf>
    <xf numFmtId="44" fontId="9" fillId="138" borderId="14" xfId="0" applyNumberFormat="1" applyFont="1" applyFill="1" applyBorder="1" applyAlignment="1" applyProtection="1">
      <alignment horizontal="right" vertical="center"/>
    </xf>
    <xf numFmtId="44" fontId="6" fillId="136" borderId="15" xfId="0" applyNumberFormat="1" applyFont="1" applyFill="1" applyBorder="1" applyAlignment="1" applyProtection="1">
      <alignment horizontal="right" vertical="center"/>
    </xf>
    <xf numFmtId="44" fontId="6" fillId="137" borderId="15" xfId="0" applyNumberFormat="1" applyFont="1" applyFill="1" applyBorder="1" applyAlignment="1" applyProtection="1">
      <alignment horizontal="right" vertical="center"/>
    </xf>
    <xf numFmtId="44" fontId="9" fillId="138" borderId="15" xfId="0" applyNumberFormat="1" applyFont="1" applyFill="1" applyBorder="1" applyAlignment="1" applyProtection="1">
      <alignment horizontal="right" vertical="center"/>
    </xf>
    <xf numFmtId="44" fontId="6" fillId="140" borderId="18" xfId="0" applyNumberFormat="1" applyFont="1" applyFill="1" applyBorder="1" applyAlignment="1" applyProtection="1">
      <alignment horizontal="right" vertical="center"/>
    </xf>
    <xf numFmtId="44" fontId="6" fillId="141" borderId="14" xfId="0" applyNumberFormat="1" applyFont="1" applyFill="1" applyBorder="1" applyAlignment="1" applyProtection="1">
      <alignment horizontal="right" vertical="center"/>
    </xf>
    <xf numFmtId="44" fontId="9" fillId="142" borderId="14" xfId="0" applyNumberFormat="1" applyFont="1" applyFill="1" applyBorder="1" applyAlignment="1" applyProtection="1">
      <alignment horizontal="right" vertical="center"/>
    </xf>
    <xf numFmtId="44" fontId="6" fillId="140" borderId="31" xfId="0" applyNumberFormat="1" applyFont="1" applyFill="1" applyBorder="1" applyAlignment="1" applyProtection="1">
      <alignment horizontal="right" vertical="center"/>
    </xf>
    <xf numFmtId="44" fontId="6" fillId="141" borderId="15" xfId="0" applyNumberFormat="1" applyFont="1" applyFill="1" applyBorder="1" applyAlignment="1" applyProtection="1">
      <alignment horizontal="right" vertical="center"/>
    </xf>
    <xf numFmtId="44" fontId="9" fillId="142" borderId="15" xfId="0" applyNumberFormat="1" applyFont="1" applyFill="1" applyBorder="1" applyAlignment="1" applyProtection="1">
      <alignment horizontal="right" vertical="center"/>
    </xf>
    <xf numFmtId="44" fontId="25" fillId="114" borderId="43" xfId="0" applyNumberFormat="1" applyFont="1" applyFill="1" applyBorder="1" applyAlignment="1" applyProtection="1">
      <alignment horizontal="right" vertical="center"/>
    </xf>
    <xf numFmtId="44" fontId="6" fillId="145" borderId="14" xfId="0" applyNumberFormat="1" applyFont="1" applyFill="1" applyBorder="1" applyAlignment="1" applyProtection="1">
      <alignment horizontal="right" vertical="center"/>
    </xf>
    <xf numFmtId="44" fontId="6" fillId="146" borderId="14" xfId="0" applyNumberFormat="1" applyFont="1" applyFill="1" applyBorder="1" applyAlignment="1" applyProtection="1">
      <alignment horizontal="right" vertical="center"/>
    </xf>
    <xf numFmtId="44" fontId="9" fillId="147" borderId="14" xfId="0" applyNumberFormat="1" applyFont="1" applyFill="1" applyBorder="1" applyAlignment="1" applyProtection="1">
      <alignment horizontal="right" vertical="center"/>
    </xf>
    <xf numFmtId="44" fontId="6" fillId="145" borderId="16" xfId="0" applyNumberFormat="1" applyFont="1" applyFill="1" applyBorder="1" applyAlignment="1" applyProtection="1">
      <alignment horizontal="right" vertical="center"/>
    </xf>
    <xf numFmtId="44" fontId="6" fillId="145" borderId="54" xfId="0" applyNumberFormat="1" applyFont="1" applyFill="1" applyBorder="1" applyAlignment="1" applyProtection="1">
      <alignment horizontal="right" vertical="center"/>
    </xf>
    <xf numFmtId="44" fontId="6" fillId="146" borderId="15" xfId="0" applyNumberFormat="1" applyFont="1" applyFill="1" applyBorder="1" applyAlignment="1" applyProtection="1">
      <alignment horizontal="right" vertical="center"/>
    </xf>
    <xf numFmtId="44" fontId="9" fillId="147" borderId="15" xfId="0" applyNumberFormat="1" applyFont="1" applyFill="1" applyBorder="1" applyAlignment="1" applyProtection="1">
      <alignment horizontal="right" vertical="center"/>
    </xf>
    <xf numFmtId="44" fontId="9" fillId="143" borderId="43" xfId="0" applyNumberFormat="1" applyFont="1" applyFill="1" applyBorder="1" applyAlignment="1" applyProtection="1">
      <alignment horizontal="right" vertical="center"/>
    </xf>
    <xf numFmtId="44" fontId="6" fillId="150" borderId="16" xfId="0" applyNumberFormat="1" applyFont="1" applyFill="1" applyBorder="1" applyAlignment="1" applyProtection="1">
      <alignment horizontal="right" vertical="center"/>
    </xf>
    <xf numFmtId="44" fontId="6" fillId="151" borderId="14" xfId="0" applyNumberFormat="1" applyFont="1" applyFill="1" applyBorder="1" applyAlignment="1" applyProtection="1">
      <alignment horizontal="right" vertical="center"/>
    </xf>
    <xf numFmtId="44" fontId="9" fillId="152" borderId="14" xfId="0" applyNumberFormat="1" applyFont="1" applyFill="1" applyBorder="1" applyAlignment="1" applyProtection="1">
      <alignment horizontal="right" vertical="center"/>
    </xf>
    <xf numFmtId="44" fontId="6" fillId="150" borderId="54" xfId="0" applyNumberFormat="1" applyFont="1" applyFill="1" applyBorder="1" applyAlignment="1" applyProtection="1">
      <alignment horizontal="right" vertical="center"/>
    </xf>
    <xf numFmtId="44" fontId="6" fillId="151" borderId="15" xfId="0" applyNumberFormat="1" applyFont="1" applyFill="1" applyBorder="1" applyAlignment="1" applyProtection="1">
      <alignment horizontal="right" vertical="center"/>
    </xf>
    <xf numFmtId="44" fontId="9" fillId="152" borderId="15" xfId="0" applyNumberFormat="1" applyFont="1" applyFill="1" applyBorder="1" applyAlignment="1" applyProtection="1">
      <alignment horizontal="right" vertical="center"/>
    </xf>
    <xf numFmtId="44" fontId="9" fillId="148" borderId="43" xfId="0" applyNumberFormat="1" applyFont="1" applyFill="1" applyBorder="1" applyAlignment="1" applyProtection="1">
      <alignment horizontal="right" vertical="center"/>
    </xf>
    <xf numFmtId="44" fontId="6" fillId="154" borderId="14" xfId="0" applyNumberFormat="1" applyFont="1" applyFill="1" applyBorder="1" applyAlignment="1" applyProtection="1">
      <alignment horizontal="right" vertical="center"/>
    </xf>
    <xf numFmtId="44" fontId="6" fillId="155" borderId="14" xfId="0" applyNumberFormat="1" applyFont="1" applyFill="1" applyBorder="1" applyAlignment="1" applyProtection="1">
      <alignment horizontal="right" vertical="center"/>
    </xf>
    <xf numFmtId="44" fontId="9" fillId="156" borderId="14" xfId="0" applyNumberFormat="1" applyFont="1" applyFill="1" applyBorder="1" applyAlignment="1" applyProtection="1">
      <alignment horizontal="right" vertical="center"/>
    </xf>
    <xf numFmtId="44" fontId="6" fillId="154" borderId="16" xfId="0" applyNumberFormat="1" applyFont="1" applyFill="1" applyBorder="1" applyAlignment="1" applyProtection="1">
      <alignment horizontal="right" vertical="center"/>
    </xf>
    <xf numFmtId="44" fontId="6" fillId="154" borderId="54" xfId="0" applyNumberFormat="1" applyFont="1" applyFill="1" applyBorder="1" applyAlignment="1" applyProtection="1">
      <alignment horizontal="right" vertical="center"/>
    </xf>
    <xf numFmtId="44" fontId="6" fillId="155" borderId="15" xfId="0" applyNumberFormat="1" applyFont="1" applyFill="1" applyBorder="1" applyAlignment="1" applyProtection="1">
      <alignment horizontal="right" vertical="center"/>
    </xf>
    <xf numFmtId="44" fontId="9" fillId="156" borderId="15" xfId="0" applyNumberFormat="1" applyFont="1" applyFill="1" applyBorder="1" applyAlignment="1" applyProtection="1">
      <alignment horizontal="right" vertical="center"/>
    </xf>
    <xf numFmtId="44" fontId="9" fillId="120" borderId="43" xfId="0" applyNumberFormat="1" applyFont="1" applyFill="1" applyBorder="1" applyAlignment="1" applyProtection="1">
      <alignment horizontal="right" vertical="center"/>
    </xf>
    <xf numFmtId="44" fontId="6" fillId="158" borderId="16" xfId="0" applyNumberFormat="1" applyFont="1" applyFill="1" applyBorder="1" applyAlignment="1" applyProtection="1">
      <alignment horizontal="right" vertical="center"/>
    </xf>
    <xf numFmtId="44" fontId="6" fillId="159" borderId="14" xfId="0" applyNumberFormat="1" applyFont="1" applyFill="1" applyBorder="1" applyAlignment="1" applyProtection="1">
      <alignment horizontal="right" vertical="center"/>
    </xf>
    <xf numFmtId="44" fontId="9" fillId="160" borderId="14" xfId="0" applyNumberFormat="1" applyFont="1" applyFill="1" applyBorder="1" applyAlignment="1" applyProtection="1">
      <alignment horizontal="right" vertical="center"/>
    </xf>
    <xf numFmtId="44" fontId="6" fillId="158" borderId="54" xfId="0" applyNumberFormat="1" applyFont="1" applyFill="1" applyBorder="1" applyAlignment="1" applyProtection="1">
      <alignment horizontal="right" vertical="center"/>
    </xf>
    <xf numFmtId="44" fontId="6" fillId="159" borderId="15" xfId="0" applyNumberFormat="1" applyFont="1" applyFill="1" applyBorder="1" applyAlignment="1" applyProtection="1">
      <alignment horizontal="right" vertical="center"/>
    </xf>
    <xf numFmtId="44" fontId="9" fillId="160" borderId="15" xfId="0" applyNumberFormat="1" applyFont="1" applyFill="1" applyBorder="1" applyAlignment="1" applyProtection="1">
      <alignment horizontal="right" vertical="center"/>
    </xf>
    <xf numFmtId="44" fontId="9" fillId="43" borderId="43" xfId="0" applyNumberFormat="1" applyFont="1" applyFill="1" applyBorder="1" applyAlignment="1" applyProtection="1">
      <alignment horizontal="right" vertical="center"/>
    </xf>
    <xf numFmtId="44" fontId="6" fillId="163" borderId="16" xfId="0" applyNumberFormat="1" applyFont="1" applyFill="1" applyBorder="1" applyAlignment="1" applyProtection="1">
      <alignment horizontal="right" vertical="center"/>
    </xf>
    <xf numFmtId="44" fontId="6" fillId="164" borderId="14" xfId="0" applyNumberFormat="1" applyFont="1" applyFill="1" applyBorder="1" applyAlignment="1" applyProtection="1">
      <alignment horizontal="right" vertical="center"/>
    </xf>
    <xf numFmtId="44" fontId="9" fillId="165" borderId="14" xfId="0" applyNumberFormat="1" applyFont="1" applyFill="1" applyBorder="1" applyAlignment="1" applyProtection="1">
      <alignment horizontal="right" vertical="center"/>
    </xf>
    <xf numFmtId="44" fontId="6" fillId="163" borderId="54" xfId="0" applyNumberFormat="1" applyFont="1" applyFill="1" applyBorder="1" applyAlignment="1" applyProtection="1">
      <alignment horizontal="right" vertical="center"/>
    </xf>
    <xf numFmtId="44" fontId="6" fillId="164" borderId="15" xfId="0" applyNumberFormat="1" applyFont="1" applyFill="1" applyBorder="1" applyAlignment="1" applyProtection="1">
      <alignment horizontal="right" vertical="center"/>
    </xf>
    <xf numFmtId="44" fontId="9" fillId="165" borderId="15" xfId="0" applyNumberFormat="1" applyFont="1" applyFill="1" applyBorder="1" applyAlignment="1" applyProtection="1">
      <alignment horizontal="right" vertical="center"/>
    </xf>
    <xf numFmtId="44" fontId="9" fillId="161" borderId="43" xfId="0" applyNumberFormat="1" applyFont="1" applyFill="1" applyBorder="1" applyAlignment="1" applyProtection="1">
      <alignment horizontal="right" vertical="center"/>
    </xf>
    <xf numFmtId="44" fontId="6" fillId="167" borderId="16" xfId="0" applyNumberFormat="1" applyFont="1" applyFill="1" applyBorder="1" applyAlignment="1" applyProtection="1">
      <alignment horizontal="right" vertical="center"/>
    </xf>
    <xf numFmtId="44" fontId="6" fillId="168" borderId="14" xfId="0" applyNumberFormat="1" applyFont="1" applyFill="1" applyBorder="1" applyAlignment="1" applyProtection="1">
      <alignment horizontal="right" vertical="center"/>
    </xf>
    <xf numFmtId="44" fontId="9" fillId="169" borderId="14" xfId="0" applyNumberFormat="1" applyFont="1" applyFill="1" applyBorder="1" applyAlignment="1" applyProtection="1">
      <alignment horizontal="right" vertical="center"/>
    </xf>
    <xf numFmtId="44" fontId="6" fillId="167" borderId="14" xfId="0" applyNumberFormat="1" applyFont="1" applyFill="1" applyBorder="1" applyAlignment="1" applyProtection="1">
      <alignment horizontal="right" vertical="center"/>
    </xf>
    <xf numFmtId="44" fontId="6" fillId="167" borderId="15" xfId="0" applyNumberFormat="1" applyFont="1" applyFill="1" applyBorder="1" applyAlignment="1" applyProtection="1">
      <alignment horizontal="right" vertical="center"/>
    </xf>
    <xf numFmtId="44" fontId="6" fillId="168" borderId="15" xfId="0" applyNumberFormat="1" applyFont="1" applyFill="1" applyBorder="1" applyAlignment="1" applyProtection="1">
      <alignment horizontal="right" vertical="center"/>
    </xf>
    <xf numFmtId="44" fontId="9" fillId="169" borderId="15" xfId="0" applyNumberFormat="1" applyFont="1" applyFill="1" applyBorder="1" applyAlignment="1" applyProtection="1">
      <alignment horizontal="right" vertical="center"/>
    </xf>
    <xf numFmtId="44" fontId="9" fillId="48" borderId="43" xfId="0" applyNumberFormat="1" applyFont="1" applyFill="1" applyBorder="1" applyAlignment="1" applyProtection="1">
      <alignment horizontal="right" vertical="center"/>
    </xf>
    <xf numFmtId="44" fontId="6" fillId="172" borderId="14" xfId="0" applyNumberFormat="1" applyFont="1" applyFill="1" applyBorder="1" applyAlignment="1" applyProtection="1">
      <alignment horizontal="right" vertical="center"/>
    </xf>
    <xf numFmtId="44" fontId="6" fillId="173" borderId="14" xfId="0" applyNumberFormat="1" applyFont="1" applyFill="1" applyBorder="1" applyAlignment="1" applyProtection="1">
      <alignment horizontal="right" vertical="center"/>
    </xf>
    <xf numFmtId="44" fontId="9" fillId="174" borderId="14" xfId="0" applyNumberFormat="1" applyFont="1" applyFill="1" applyBorder="1" applyAlignment="1" applyProtection="1">
      <alignment horizontal="right" vertical="center"/>
    </xf>
    <xf numFmtId="44" fontId="6" fillId="172" borderId="15" xfId="0" applyNumberFormat="1" applyFont="1" applyFill="1" applyBorder="1" applyAlignment="1" applyProtection="1">
      <alignment horizontal="right" vertical="center"/>
    </xf>
    <xf numFmtId="44" fontId="6" fillId="173" borderId="15" xfId="0" applyNumberFormat="1" applyFont="1" applyFill="1" applyBorder="1" applyAlignment="1" applyProtection="1">
      <alignment horizontal="right" vertical="center"/>
    </xf>
    <xf numFmtId="44" fontId="9" fillId="174" borderId="15" xfId="0" applyNumberFormat="1" applyFont="1" applyFill="1" applyBorder="1" applyAlignment="1" applyProtection="1">
      <alignment horizontal="right" vertical="center"/>
    </xf>
    <xf numFmtId="44" fontId="25" fillId="170" borderId="43" xfId="0" applyNumberFormat="1" applyFont="1" applyFill="1" applyBorder="1" applyAlignment="1" applyProtection="1">
      <alignment horizontal="right" vertical="center"/>
    </xf>
    <xf numFmtId="44" fontId="6" fillId="177" borderId="14" xfId="0" applyNumberFormat="1" applyFont="1" applyFill="1" applyBorder="1" applyAlignment="1" applyProtection="1">
      <alignment horizontal="right" vertical="center"/>
    </xf>
    <xf numFmtId="44" fontId="6" fillId="178" borderId="14" xfId="0" applyNumberFormat="1" applyFont="1" applyFill="1" applyBorder="1" applyAlignment="1" applyProtection="1">
      <alignment horizontal="right" vertical="center"/>
    </xf>
    <xf numFmtId="44" fontId="9" fillId="179" borderId="14" xfId="0" applyNumberFormat="1" applyFont="1" applyFill="1" applyBorder="1" applyAlignment="1" applyProtection="1">
      <alignment horizontal="right" vertical="center"/>
    </xf>
    <xf numFmtId="44" fontId="6" fillId="177" borderId="15" xfId="0" applyNumberFormat="1" applyFont="1" applyFill="1" applyBorder="1" applyAlignment="1" applyProtection="1">
      <alignment horizontal="right" vertical="center"/>
    </xf>
    <xf numFmtId="44" fontId="6" fillId="178" borderId="15" xfId="0" applyNumberFormat="1" applyFont="1" applyFill="1" applyBorder="1" applyAlignment="1" applyProtection="1">
      <alignment horizontal="right" vertical="center"/>
    </xf>
    <xf numFmtId="44" fontId="9" fillId="179" borderId="15" xfId="0" applyNumberFormat="1" applyFont="1" applyFill="1" applyBorder="1" applyAlignment="1" applyProtection="1">
      <alignment horizontal="right" vertical="center"/>
    </xf>
    <xf numFmtId="44" fontId="26" fillId="181" borderId="14" xfId="0" applyNumberFormat="1" applyFont="1" applyFill="1" applyBorder="1" applyAlignment="1" applyProtection="1">
      <alignment horizontal="right" vertical="center"/>
    </xf>
    <xf numFmtId="44" fontId="7" fillId="182" borderId="14" xfId="0" applyNumberFormat="1" applyFont="1" applyFill="1" applyBorder="1" applyAlignment="1" applyProtection="1">
      <alignment horizontal="right" vertical="center"/>
    </xf>
    <xf numFmtId="44" fontId="9" fillId="183" borderId="14" xfId="0" applyNumberFormat="1" applyFont="1" applyFill="1" applyBorder="1" applyAlignment="1" applyProtection="1">
      <alignment horizontal="right" vertical="center"/>
    </xf>
    <xf numFmtId="44" fontId="26" fillId="181" borderId="15" xfId="0" applyNumberFormat="1" applyFont="1" applyFill="1" applyBorder="1" applyAlignment="1" applyProtection="1">
      <alignment horizontal="right" vertical="center"/>
    </xf>
    <xf numFmtId="44" fontId="7" fillId="182" borderId="15" xfId="0" applyNumberFormat="1" applyFont="1" applyFill="1" applyBorder="1" applyAlignment="1" applyProtection="1">
      <alignment horizontal="right" vertical="center"/>
    </xf>
    <xf numFmtId="44" fontId="9" fillId="183" borderId="15" xfId="0" applyNumberFormat="1" applyFont="1" applyFill="1" applyBorder="1" applyAlignment="1" applyProtection="1">
      <alignment horizontal="right" vertical="center"/>
    </xf>
    <xf numFmtId="44" fontId="25" fillId="134" borderId="43" xfId="0" applyNumberFormat="1" applyFont="1" applyFill="1" applyBorder="1" applyAlignment="1" applyProtection="1">
      <alignment horizontal="right" vertical="center"/>
    </xf>
    <xf numFmtId="44" fontId="7" fillId="184" borderId="14"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vertical="center"/>
    </xf>
    <xf numFmtId="0" fontId="5" fillId="0" borderId="0" xfId="0" applyNumberFormat="1" applyFont="1" applyAlignment="1" applyProtection="1">
      <alignment vertical="center"/>
    </xf>
    <xf numFmtId="0" fontId="5" fillId="0" borderId="0" xfId="0" applyNumberFormat="1" applyFont="1" applyAlignment="1" applyProtection="1">
      <alignment horizontal="right" vertical="center"/>
    </xf>
    <xf numFmtId="0" fontId="6" fillId="0" borderId="0" xfId="0" applyNumberFormat="1" applyFont="1" applyFill="1" applyBorder="1" applyAlignment="1" applyProtection="1">
      <alignment horizontal="right" vertical="center"/>
      <protection locked="0"/>
    </xf>
    <xf numFmtId="0" fontId="26" fillId="185" borderId="15" xfId="0" applyNumberFormat="1" applyFont="1" applyFill="1" applyBorder="1" applyAlignment="1" applyProtection="1">
      <alignment horizontal="right" vertical="center"/>
      <protection locked="0"/>
    </xf>
    <xf numFmtId="0" fontId="26" fillId="185" borderId="26" xfId="0" applyNumberFormat="1" applyFont="1" applyFill="1" applyBorder="1" applyAlignment="1" applyProtection="1">
      <alignment horizontal="right" vertical="center"/>
      <protection locked="0"/>
    </xf>
    <xf numFmtId="0" fontId="9" fillId="0" borderId="11" xfId="0" applyNumberFormat="1" applyFont="1" applyFill="1" applyBorder="1" applyAlignment="1" applyProtection="1">
      <alignment horizontal="right" vertical="center"/>
      <protection locked="0"/>
    </xf>
    <xf numFmtId="0" fontId="5" fillId="0" borderId="0" xfId="0" applyNumberFormat="1" applyFont="1" applyAlignment="1" applyProtection="1">
      <alignment horizontal="right" vertical="center"/>
      <protection locked="0"/>
    </xf>
    <xf numFmtId="0" fontId="6" fillId="0" borderId="0" xfId="0" applyNumberFormat="1" applyFont="1" applyAlignment="1" applyProtection="1">
      <alignment horizontal="right" vertical="center"/>
      <protection locked="0"/>
    </xf>
    <xf numFmtId="0" fontId="6" fillId="0" borderId="58" xfId="0" applyNumberFormat="1" applyFont="1" applyFill="1" applyBorder="1" applyAlignment="1" applyProtection="1">
      <alignment horizontal="right" vertical="center"/>
      <protection locked="0"/>
    </xf>
    <xf numFmtId="0" fontId="26" fillId="70" borderId="15" xfId="0" applyNumberFormat="1" applyFont="1" applyFill="1" applyBorder="1" applyAlignment="1" applyProtection="1">
      <alignment horizontal="right" vertical="center"/>
      <protection locked="0"/>
    </xf>
    <xf numFmtId="0" fontId="26" fillId="70" borderId="42" xfId="0" applyNumberFormat="1" applyFont="1" applyFill="1" applyBorder="1" applyAlignment="1" applyProtection="1">
      <alignment horizontal="right" vertical="center"/>
      <protection locked="0"/>
    </xf>
    <xf numFmtId="0" fontId="6" fillId="104" borderId="54" xfId="0" applyNumberFormat="1" applyFont="1" applyFill="1" applyBorder="1" applyAlignment="1" applyProtection="1">
      <alignment horizontal="right" vertical="center"/>
      <protection locked="0"/>
    </xf>
    <xf numFmtId="0" fontId="7" fillId="104" borderId="58" xfId="0" applyNumberFormat="1" applyFont="1" applyFill="1" applyBorder="1" applyAlignment="1" applyProtection="1">
      <alignment horizontal="right" vertical="center"/>
      <protection locked="0"/>
    </xf>
    <xf numFmtId="0" fontId="7" fillId="104" borderId="26" xfId="0" applyNumberFormat="1" applyFont="1" applyFill="1" applyBorder="1" applyAlignment="1" applyProtection="1">
      <alignment horizontal="right" vertical="center"/>
      <protection locked="0"/>
    </xf>
    <xf numFmtId="0" fontId="7" fillId="104" borderId="42" xfId="0" applyNumberFormat="1" applyFont="1" applyFill="1" applyBorder="1" applyAlignment="1" applyProtection="1">
      <alignment horizontal="right" vertical="center"/>
      <protection locked="0"/>
    </xf>
    <xf numFmtId="0" fontId="6" fillId="42" borderId="15" xfId="0" applyNumberFormat="1" applyFont="1" applyFill="1" applyBorder="1" applyAlignment="1" applyProtection="1">
      <alignment horizontal="right" vertical="center"/>
      <protection locked="0"/>
    </xf>
    <xf numFmtId="0" fontId="6" fillId="42" borderId="26" xfId="0" applyNumberFormat="1" applyFont="1" applyFill="1" applyBorder="1" applyAlignment="1" applyProtection="1">
      <alignment horizontal="right" vertical="center"/>
      <protection locked="0"/>
    </xf>
    <xf numFmtId="0" fontId="6" fillId="42" borderId="42" xfId="0" applyNumberFormat="1" applyFont="1" applyFill="1" applyBorder="1" applyAlignment="1" applyProtection="1">
      <alignment horizontal="right" vertical="center"/>
      <protection locked="0"/>
    </xf>
    <xf numFmtId="0" fontId="26" fillId="66" borderId="15" xfId="0" applyNumberFormat="1" applyFont="1" applyFill="1" applyBorder="1" applyAlignment="1" applyProtection="1">
      <alignment horizontal="right" vertical="center"/>
      <protection locked="0"/>
    </xf>
    <xf numFmtId="0" fontId="26" fillId="66" borderId="58" xfId="0" applyNumberFormat="1" applyFont="1" applyFill="1" applyBorder="1" applyAlignment="1" applyProtection="1">
      <alignment horizontal="right" vertical="center"/>
      <protection locked="0"/>
    </xf>
    <xf numFmtId="0" fontId="26" fillId="66" borderId="42" xfId="0" applyNumberFormat="1" applyFont="1" applyFill="1" applyBorder="1" applyAlignment="1" applyProtection="1">
      <alignment horizontal="right" vertical="center"/>
      <protection locked="0"/>
    </xf>
    <xf numFmtId="0" fontId="26" fillId="84" borderId="15" xfId="0" applyNumberFormat="1" applyFont="1" applyFill="1" applyBorder="1" applyAlignment="1" applyProtection="1">
      <alignment horizontal="right" vertical="center"/>
      <protection locked="0"/>
    </xf>
    <xf numFmtId="0" fontId="26" fillId="84" borderId="26" xfId="0" applyNumberFormat="1" applyFont="1" applyFill="1" applyBorder="1" applyAlignment="1" applyProtection="1">
      <alignment horizontal="right" vertical="center"/>
      <protection locked="0"/>
    </xf>
    <xf numFmtId="0" fontId="26" fillId="84" borderId="42" xfId="0" applyNumberFormat="1" applyFont="1" applyFill="1" applyBorder="1" applyAlignment="1" applyProtection="1">
      <alignment horizontal="right" vertical="center"/>
      <protection locked="0"/>
    </xf>
    <xf numFmtId="0" fontId="26" fillId="49" borderId="15" xfId="0" applyNumberFormat="1" applyFont="1" applyFill="1" applyBorder="1" applyAlignment="1" applyProtection="1">
      <alignment horizontal="right" vertical="center"/>
      <protection locked="0"/>
    </xf>
    <xf numFmtId="0" fontId="26" fillId="49" borderId="26" xfId="0" applyNumberFormat="1" applyFont="1" applyFill="1" applyBorder="1" applyAlignment="1" applyProtection="1">
      <alignment horizontal="right" vertical="center"/>
      <protection locked="0"/>
    </xf>
    <xf numFmtId="0" fontId="26" fillId="49" borderId="42" xfId="0" applyNumberFormat="1" applyFont="1" applyFill="1" applyBorder="1" applyAlignment="1" applyProtection="1">
      <alignment horizontal="right" vertical="center"/>
      <protection locked="0"/>
    </xf>
    <xf numFmtId="0" fontId="7" fillId="74" borderId="15" xfId="0" applyNumberFormat="1" applyFont="1" applyFill="1" applyBorder="1" applyAlignment="1" applyProtection="1">
      <alignment horizontal="right" vertical="center"/>
      <protection locked="0"/>
    </xf>
    <xf numFmtId="0" fontId="7" fillId="74" borderId="26" xfId="0" applyNumberFormat="1" applyFont="1" applyFill="1" applyBorder="1" applyAlignment="1" applyProtection="1">
      <alignment horizontal="right" vertical="center"/>
      <protection locked="0"/>
    </xf>
    <xf numFmtId="0" fontId="7" fillId="74" borderId="42" xfId="0" applyNumberFormat="1" applyFont="1" applyFill="1" applyBorder="1" applyAlignment="1" applyProtection="1">
      <alignment horizontal="right" vertical="center"/>
      <protection locked="0"/>
    </xf>
    <xf numFmtId="0" fontId="6" fillId="77" borderId="42" xfId="0" applyNumberFormat="1" applyFont="1" applyFill="1" applyBorder="1" applyAlignment="1" applyProtection="1">
      <alignment horizontal="right" vertical="center"/>
      <protection locked="0"/>
    </xf>
    <xf numFmtId="0" fontId="6" fillId="110" borderId="15" xfId="0" applyNumberFormat="1" applyFont="1" applyFill="1" applyBorder="1" applyAlignment="1" applyProtection="1">
      <alignment horizontal="right" vertical="center"/>
      <protection locked="0"/>
    </xf>
    <xf numFmtId="0" fontId="6" fillId="110" borderId="26" xfId="0" applyNumberFormat="1" applyFont="1" applyFill="1" applyBorder="1" applyAlignment="1" applyProtection="1">
      <alignment horizontal="right" vertical="center"/>
      <protection locked="0"/>
    </xf>
    <xf numFmtId="0" fontId="6" fillId="110" borderId="42" xfId="0" applyNumberFormat="1" applyFont="1" applyFill="1" applyBorder="1" applyAlignment="1" applyProtection="1">
      <alignment horizontal="right" vertical="center"/>
      <protection locked="0"/>
    </xf>
    <xf numFmtId="0" fontId="6" fillId="229" borderId="26" xfId="0" applyNumberFormat="1" applyFont="1" applyFill="1" applyBorder="1" applyAlignment="1" applyProtection="1">
      <alignment horizontal="right" vertical="center"/>
      <protection locked="0"/>
    </xf>
    <xf numFmtId="0" fontId="6" fillId="229" borderId="42" xfId="0" applyNumberFormat="1" applyFont="1" applyFill="1" applyBorder="1" applyAlignment="1" applyProtection="1">
      <alignment horizontal="right" vertical="center"/>
      <protection locked="0"/>
    </xf>
    <xf numFmtId="0" fontId="6" fillId="121" borderId="15" xfId="0" applyNumberFormat="1" applyFont="1" applyFill="1" applyBorder="1" applyAlignment="1" applyProtection="1">
      <alignment horizontal="right" vertical="center"/>
      <protection locked="0"/>
    </xf>
    <xf numFmtId="0" fontId="6" fillId="121" borderId="26" xfId="0" applyNumberFormat="1" applyFont="1" applyFill="1" applyBorder="1" applyAlignment="1" applyProtection="1">
      <alignment horizontal="right" vertical="center"/>
      <protection locked="0"/>
    </xf>
    <xf numFmtId="0" fontId="6" fillId="236" borderId="42" xfId="0" applyNumberFormat="1" applyFont="1" applyFill="1" applyBorder="1" applyAlignment="1" applyProtection="1">
      <alignment horizontal="right" vertical="center"/>
      <protection locked="0"/>
    </xf>
    <xf numFmtId="0" fontId="7" fillId="128" borderId="15" xfId="0" applyNumberFormat="1" applyFont="1" applyFill="1" applyBorder="1" applyAlignment="1" applyProtection="1">
      <alignment horizontal="right" vertical="center"/>
      <protection locked="0"/>
    </xf>
    <xf numFmtId="0" fontId="6" fillId="128" borderId="26" xfId="0" applyNumberFormat="1" applyFont="1" applyFill="1" applyBorder="1" applyAlignment="1" applyProtection="1">
      <alignment horizontal="right" vertical="center"/>
      <protection locked="0"/>
    </xf>
    <xf numFmtId="0" fontId="6" fillId="128" borderId="42" xfId="0" applyNumberFormat="1" applyFont="1" applyFill="1" applyBorder="1" applyAlignment="1" applyProtection="1">
      <alignment horizontal="right" vertical="center"/>
      <protection locked="0"/>
    </xf>
    <xf numFmtId="0" fontId="26" fillId="50" borderId="15" xfId="0" applyNumberFormat="1" applyFont="1" applyFill="1" applyBorder="1" applyAlignment="1" applyProtection="1">
      <alignment horizontal="right" vertical="center"/>
      <protection locked="0"/>
    </xf>
    <xf numFmtId="0" fontId="26" fillId="50" borderId="26" xfId="0" applyNumberFormat="1" applyFont="1" applyFill="1" applyBorder="1" applyAlignment="1" applyProtection="1">
      <alignment horizontal="right" vertical="center"/>
      <protection locked="0"/>
    </xf>
    <xf numFmtId="0" fontId="26" fillId="50" borderId="42" xfId="0" applyNumberFormat="1" applyFont="1" applyFill="1" applyBorder="1" applyAlignment="1" applyProtection="1">
      <alignment horizontal="right" vertical="center"/>
      <protection locked="0"/>
    </xf>
    <xf numFmtId="0" fontId="26" fillId="94" borderId="26" xfId="0" applyNumberFormat="1" applyFont="1" applyFill="1" applyBorder="1" applyAlignment="1" applyProtection="1">
      <alignment horizontal="right" vertical="center"/>
      <protection locked="0"/>
    </xf>
    <xf numFmtId="0" fontId="26" fillId="94" borderId="42" xfId="0" applyNumberFormat="1" applyFont="1" applyFill="1" applyBorder="1" applyAlignment="1" applyProtection="1">
      <alignment horizontal="right" vertical="center"/>
      <protection locked="0"/>
    </xf>
    <xf numFmtId="0" fontId="26" fillId="64" borderId="54" xfId="0" applyNumberFormat="1" applyFont="1" applyFill="1" applyBorder="1" applyAlignment="1" applyProtection="1">
      <alignment horizontal="right" vertical="center"/>
      <protection locked="0"/>
    </xf>
    <xf numFmtId="0" fontId="26" fillId="64" borderId="58" xfId="0" applyNumberFormat="1" applyFont="1" applyFill="1" applyBorder="1" applyAlignment="1" applyProtection="1">
      <alignment horizontal="right" vertical="center"/>
      <protection locked="0"/>
    </xf>
    <xf numFmtId="0" fontId="26" fillId="64" borderId="26" xfId="0" applyNumberFormat="1" applyFont="1" applyFill="1" applyBorder="1" applyAlignment="1" applyProtection="1">
      <alignment horizontal="right" vertical="center"/>
      <protection locked="0"/>
    </xf>
    <xf numFmtId="0" fontId="26" fillId="64" borderId="42" xfId="0" applyNumberFormat="1" applyFont="1" applyFill="1" applyBorder="1" applyAlignment="1" applyProtection="1">
      <alignment horizontal="right" vertical="center"/>
      <protection locked="0"/>
    </xf>
    <xf numFmtId="0" fontId="26" fillId="98" borderId="15" xfId="0" applyNumberFormat="1" applyFont="1" applyFill="1" applyBorder="1" applyAlignment="1" applyProtection="1">
      <alignment horizontal="right" vertical="center"/>
      <protection locked="0"/>
    </xf>
    <xf numFmtId="0" fontId="26" fillId="98" borderId="26" xfId="0" applyNumberFormat="1" applyFont="1" applyFill="1" applyBorder="1" applyAlignment="1" applyProtection="1">
      <alignment horizontal="right" vertical="center"/>
      <protection locked="0"/>
    </xf>
    <xf numFmtId="0" fontId="26" fillId="98" borderId="42" xfId="0" applyNumberFormat="1" applyFont="1" applyFill="1" applyBorder="1" applyAlignment="1" applyProtection="1">
      <alignment horizontal="right" vertical="center"/>
      <protection locked="0"/>
    </xf>
    <xf numFmtId="0" fontId="7" fillId="42" borderId="15" xfId="0" applyNumberFormat="1" applyFont="1" applyFill="1" applyBorder="1" applyAlignment="1" applyProtection="1">
      <alignment horizontal="right" vertical="center"/>
      <protection locked="0"/>
    </xf>
    <xf numFmtId="0" fontId="7" fillId="42" borderId="26" xfId="0" applyNumberFormat="1" applyFont="1" applyFill="1" applyBorder="1" applyAlignment="1" applyProtection="1">
      <alignment horizontal="right" vertical="center"/>
      <protection locked="0"/>
    </xf>
    <xf numFmtId="0" fontId="7" fillId="42" borderId="42" xfId="0" applyNumberFormat="1" applyFont="1" applyFill="1" applyBorder="1" applyAlignment="1" applyProtection="1">
      <alignment horizontal="right" vertical="center"/>
      <protection locked="0"/>
    </xf>
    <xf numFmtId="0" fontId="26" fillId="114" borderId="15" xfId="0" applyNumberFormat="1" applyFont="1" applyFill="1" applyBorder="1" applyAlignment="1" applyProtection="1">
      <alignment horizontal="right" vertical="center"/>
      <protection locked="0"/>
    </xf>
    <xf numFmtId="0" fontId="26" fillId="114" borderId="26" xfId="0" applyNumberFormat="1" applyFont="1" applyFill="1" applyBorder="1" applyAlignment="1" applyProtection="1">
      <alignment horizontal="right" vertical="center"/>
      <protection locked="0"/>
    </xf>
    <xf numFmtId="0" fontId="26" fillId="114" borderId="42" xfId="0" applyNumberFormat="1" applyFont="1" applyFill="1" applyBorder="1" applyAlignment="1" applyProtection="1">
      <alignment horizontal="right" vertical="center"/>
      <protection locked="0"/>
    </xf>
    <xf numFmtId="0" fontId="6" fillId="143" borderId="15" xfId="0" applyNumberFormat="1" applyFont="1" applyFill="1" applyBorder="1" applyAlignment="1" applyProtection="1">
      <alignment horizontal="right" vertical="center"/>
      <protection locked="0"/>
    </xf>
    <xf numFmtId="0" fontId="6" fillId="143" borderId="26" xfId="0" applyNumberFormat="1" applyFont="1" applyFill="1" applyBorder="1" applyAlignment="1" applyProtection="1">
      <alignment horizontal="right" vertical="center"/>
      <protection locked="0"/>
    </xf>
    <xf numFmtId="0" fontId="7" fillId="143" borderId="26" xfId="0" applyNumberFormat="1" applyFont="1" applyFill="1" applyBorder="1" applyAlignment="1" applyProtection="1">
      <alignment horizontal="right" vertical="center"/>
      <protection locked="0"/>
    </xf>
    <xf numFmtId="0" fontId="6" fillId="143" borderId="42" xfId="0" applyNumberFormat="1" applyFont="1" applyFill="1" applyBorder="1" applyAlignment="1" applyProtection="1">
      <alignment horizontal="right" vertical="center"/>
      <protection locked="0"/>
    </xf>
    <xf numFmtId="0" fontId="6" fillId="148" borderId="15" xfId="0" applyNumberFormat="1" applyFont="1" applyFill="1" applyBorder="1" applyAlignment="1" applyProtection="1">
      <alignment horizontal="right" vertical="center"/>
      <protection locked="0"/>
    </xf>
    <xf numFmtId="0" fontId="6" fillId="148" borderId="26" xfId="0" applyNumberFormat="1" applyFont="1" applyFill="1" applyBorder="1" applyAlignment="1" applyProtection="1">
      <alignment horizontal="right" vertical="center"/>
      <protection locked="0"/>
    </xf>
    <xf numFmtId="0" fontId="6" fillId="148" borderId="42" xfId="0" applyNumberFormat="1" applyFont="1" applyFill="1" applyBorder="1" applyAlignment="1" applyProtection="1">
      <alignment horizontal="right" vertical="center"/>
      <protection locked="0"/>
    </xf>
    <xf numFmtId="0" fontId="6" fillId="120" borderId="15" xfId="0" applyNumberFormat="1" applyFont="1" applyFill="1" applyBorder="1" applyAlignment="1" applyProtection="1">
      <alignment horizontal="right" vertical="center"/>
      <protection locked="0"/>
    </xf>
    <xf numFmtId="0" fontId="6" fillId="120" borderId="26" xfId="0" applyNumberFormat="1" applyFont="1" applyFill="1" applyBorder="1" applyAlignment="1" applyProtection="1">
      <alignment horizontal="right" vertical="center"/>
      <protection locked="0"/>
    </xf>
    <xf numFmtId="0" fontId="6" fillId="120" borderId="42" xfId="0" applyNumberFormat="1" applyFont="1" applyFill="1" applyBorder="1" applyAlignment="1" applyProtection="1">
      <alignment horizontal="right" vertical="center"/>
      <protection locked="0"/>
    </xf>
    <xf numFmtId="0" fontId="6" fillId="43" borderId="15" xfId="0" applyNumberFormat="1" applyFont="1" applyFill="1" applyBorder="1" applyAlignment="1" applyProtection="1">
      <alignment horizontal="right" vertical="center"/>
      <protection locked="0"/>
    </xf>
    <xf numFmtId="0" fontId="6" fillId="43" borderId="26" xfId="0" applyNumberFormat="1" applyFont="1" applyFill="1" applyBorder="1" applyAlignment="1" applyProtection="1">
      <alignment horizontal="right" vertical="center"/>
      <protection locked="0"/>
    </xf>
    <xf numFmtId="0" fontId="6" fillId="43" borderId="42" xfId="0" applyNumberFormat="1" applyFont="1" applyFill="1" applyBorder="1" applyAlignment="1" applyProtection="1">
      <alignment horizontal="right" vertical="center"/>
      <protection locked="0"/>
    </xf>
    <xf numFmtId="0" fontId="26" fillId="161" borderId="15" xfId="0" applyNumberFormat="1" applyFont="1" applyFill="1" applyBorder="1" applyAlignment="1" applyProtection="1">
      <alignment horizontal="right" vertical="center"/>
      <protection locked="0"/>
    </xf>
    <xf numFmtId="0" fontId="26" fillId="161" borderId="26" xfId="0" applyNumberFormat="1" applyFont="1" applyFill="1" applyBorder="1" applyAlignment="1" applyProtection="1">
      <alignment horizontal="right" vertical="center"/>
      <protection locked="0"/>
    </xf>
    <xf numFmtId="0" fontId="26" fillId="161" borderId="42" xfId="0" applyNumberFormat="1" applyFont="1" applyFill="1" applyBorder="1" applyAlignment="1" applyProtection="1">
      <alignment horizontal="right" vertical="center"/>
      <protection locked="0"/>
    </xf>
    <xf numFmtId="0" fontId="6" fillId="48" borderId="15" xfId="0" applyNumberFormat="1" applyFont="1" applyFill="1" applyBorder="1" applyAlignment="1" applyProtection="1">
      <alignment horizontal="right" vertical="center"/>
      <protection locked="0"/>
    </xf>
    <xf numFmtId="0" fontId="6" fillId="48" borderId="26" xfId="0" applyNumberFormat="1" applyFont="1" applyFill="1" applyBorder="1" applyAlignment="1" applyProtection="1">
      <alignment horizontal="right" vertical="center"/>
      <protection locked="0"/>
    </xf>
    <xf numFmtId="0" fontId="7" fillId="48" borderId="26" xfId="0" applyNumberFormat="1" applyFont="1" applyFill="1" applyBorder="1" applyAlignment="1" applyProtection="1">
      <alignment horizontal="right" vertical="center"/>
      <protection locked="0"/>
    </xf>
    <xf numFmtId="0" fontId="7" fillId="48" borderId="42" xfId="0" applyNumberFormat="1" applyFont="1" applyFill="1" applyBorder="1" applyAlignment="1" applyProtection="1">
      <alignment horizontal="right" vertical="center"/>
      <protection locked="0"/>
    </xf>
    <xf numFmtId="0" fontId="26" fillId="170" borderId="15" xfId="0" applyNumberFormat="1" applyFont="1" applyFill="1" applyBorder="1" applyAlignment="1" applyProtection="1">
      <alignment horizontal="right" vertical="center"/>
      <protection locked="0"/>
    </xf>
    <xf numFmtId="0" fontId="26" fillId="170" borderId="26" xfId="0" applyNumberFormat="1" applyFont="1" applyFill="1" applyBorder="1" applyAlignment="1" applyProtection="1">
      <alignment horizontal="right" vertical="center"/>
      <protection locked="0"/>
    </xf>
    <xf numFmtId="0" fontId="26" fillId="170" borderId="42" xfId="0" applyNumberFormat="1" applyFont="1" applyFill="1" applyBorder="1" applyAlignment="1" applyProtection="1">
      <alignment horizontal="right" vertical="center"/>
      <protection locked="0"/>
    </xf>
    <xf numFmtId="0" fontId="26" fillId="175" borderId="15" xfId="0" applyNumberFormat="1" applyFont="1" applyFill="1" applyBorder="1" applyAlignment="1" applyProtection="1">
      <alignment horizontal="right" vertical="center"/>
      <protection locked="0"/>
    </xf>
    <xf numFmtId="0" fontId="26" fillId="175" borderId="26" xfId="0" applyNumberFormat="1" applyFont="1" applyFill="1" applyBorder="1" applyAlignment="1" applyProtection="1">
      <alignment horizontal="right" vertical="center"/>
      <protection locked="0"/>
    </xf>
    <xf numFmtId="0" fontId="26" fillId="175" borderId="42" xfId="0" applyNumberFormat="1" applyFont="1" applyFill="1" applyBorder="1" applyAlignment="1" applyProtection="1">
      <alignment horizontal="right" vertical="center"/>
      <protection locked="0"/>
    </xf>
    <xf numFmtId="0" fontId="7" fillId="0" borderId="0" xfId="0" applyNumberFormat="1" applyFont="1" applyFill="1" applyBorder="1" applyAlignment="1" applyProtection="1">
      <alignment horizontal="right" vertical="center"/>
      <protection locked="0"/>
    </xf>
    <xf numFmtId="0" fontId="26" fillId="134" borderId="15" xfId="0" applyNumberFormat="1" applyFont="1" applyFill="1" applyBorder="1" applyAlignment="1" applyProtection="1">
      <alignment horizontal="right" vertical="center"/>
      <protection locked="0"/>
    </xf>
    <xf numFmtId="0" fontId="26" fillId="134" borderId="26" xfId="0" applyNumberFormat="1" applyFont="1" applyFill="1" applyBorder="1" applyAlignment="1" applyProtection="1">
      <alignment horizontal="right" vertical="center"/>
      <protection locked="0"/>
    </xf>
    <xf numFmtId="0" fontId="26" fillId="134" borderId="42" xfId="0" applyNumberFormat="1" applyFont="1" applyFill="1" applyBorder="1" applyAlignment="1" applyProtection="1">
      <alignment horizontal="right" vertical="center"/>
      <protection locked="0"/>
    </xf>
    <xf numFmtId="0" fontId="48" fillId="0" borderId="0" xfId="0" applyNumberFormat="1" applyFont="1" applyFill="1" applyBorder="1" applyAlignment="1" applyProtection="1">
      <alignment horizontal="right" vertical="center"/>
      <protection locked="0"/>
    </xf>
    <xf numFmtId="0" fontId="7" fillId="0" borderId="0" xfId="0" applyNumberFormat="1" applyFont="1" applyFill="1" applyAlignment="1" applyProtection="1">
      <alignment horizontal="right" vertical="center"/>
    </xf>
    <xf numFmtId="0" fontId="7" fillId="0" borderId="0" xfId="0" applyNumberFormat="1" applyFont="1" applyFill="1" applyAlignment="1" applyProtection="1">
      <alignment vertical="center"/>
    </xf>
    <xf numFmtId="0" fontId="6" fillId="0" borderId="0" xfId="0" applyNumberFormat="1" applyFont="1" applyAlignment="1" applyProtection="1">
      <alignment vertical="center"/>
    </xf>
    <xf numFmtId="44" fontId="25" fillId="175" borderId="43" xfId="0" applyNumberFormat="1" applyFont="1" applyFill="1" applyBorder="1" applyAlignment="1" applyProtection="1">
      <alignment horizontal="right" vertical="center"/>
    </xf>
    <xf numFmtId="0" fontId="26" fillId="115" borderId="26" xfId="0" applyFont="1" applyFill="1" applyBorder="1" applyAlignment="1" applyProtection="1">
      <alignment horizontal="right" vertical="center"/>
      <protection locked="0"/>
    </xf>
    <xf numFmtId="0" fontId="0" fillId="0" borderId="0" xfId="0" applyFill="1"/>
    <xf numFmtId="49" fontId="6" fillId="0" borderId="0" xfId="0" applyNumberFormat="1" applyFont="1" applyFill="1" applyBorder="1" applyAlignment="1">
      <alignment vertical="center"/>
    </xf>
    <xf numFmtId="0" fontId="51" fillId="0" borderId="0" xfId="0" applyFont="1" applyFill="1" applyBorder="1" applyAlignment="1">
      <alignment vertical="center"/>
    </xf>
    <xf numFmtId="44" fontId="51" fillId="0" borderId="0" xfId="0" applyNumberFormat="1" applyFont="1" applyFill="1" applyBorder="1" applyAlignment="1">
      <alignment vertical="center"/>
    </xf>
    <xf numFmtId="44" fontId="6" fillId="0" borderId="0" xfId="0" applyNumberFormat="1" applyFont="1" applyFill="1" applyBorder="1" applyAlignment="1">
      <alignment vertical="center"/>
    </xf>
    <xf numFmtId="0" fontId="6" fillId="0" borderId="0" xfId="0" applyFont="1" applyFill="1" applyBorder="1" applyAlignment="1">
      <alignment vertical="center" wrapText="1"/>
    </xf>
    <xf numFmtId="0" fontId="10" fillId="0" borderId="0" xfId="0" applyFont="1" applyFill="1" applyAlignment="1" applyProtection="1">
      <alignment horizontal="right" vertical="center"/>
      <protection locked="0"/>
    </xf>
    <xf numFmtId="0" fontId="10" fillId="0" borderId="0" xfId="0" applyNumberFormat="1" applyFont="1" applyFill="1" applyAlignment="1" applyProtection="1">
      <alignment horizontal="right" vertical="center"/>
      <protection locked="0"/>
    </xf>
    <xf numFmtId="4" fontId="8" fillId="0" borderId="0" xfId="0" applyNumberFormat="1" applyFont="1" applyAlignment="1" applyProtection="1">
      <alignment horizontal="right" vertical="center"/>
    </xf>
    <xf numFmtId="2" fontId="8" fillId="0" borderId="0" xfId="0" applyNumberFormat="1" applyFont="1" applyAlignment="1" applyProtection="1">
      <alignment horizontal="right" vertical="center"/>
    </xf>
    <xf numFmtId="0" fontId="10" fillId="0" borderId="0" xfId="0" applyFont="1" applyAlignment="1" applyProtection="1">
      <alignment horizontal="right" vertical="center"/>
    </xf>
    <xf numFmtId="0" fontId="8" fillId="0" borderId="0" xfId="0" applyFont="1" applyAlignment="1" applyProtection="1">
      <alignment horizontal="right" vertical="center"/>
    </xf>
    <xf numFmtId="44" fontId="56" fillId="115" borderId="32" xfId="0" applyNumberFormat="1" applyFont="1" applyFill="1" applyBorder="1" applyAlignment="1" applyProtection="1">
      <alignment horizontal="right" vertical="center"/>
    </xf>
    <xf numFmtId="44" fontId="6" fillId="237" borderId="14" xfId="0" applyNumberFormat="1" applyFont="1" applyFill="1" applyBorder="1" applyAlignment="1" applyProtection="1">
      <alignment horizontal="right" vertical="center"/>
    </xf>
    <xf numFmtId="44" fontId="6" fillId="238" borderId="14" xfId="0" applyNumberFormat="1" applyFont="1" applyFill="1" applyBorder="1" applyAlignment="1" applyProtection="1">
      <alignment horizontal="right" vertical="center"/>
    </xf>
    <xf numFmtId="44" fontId="6" fillId="239" borderId="14" xfId="0" applyNumberFormat="1" applyFont="1" applyFill="1" applyBorder="1" applyAlignment="1" applyProtection="1">
      <alignment horizontal="right" vertical="center"/>
    </xf>
    <xf numFmtId="44" fontId="9" fillId="240" borderId="14" xfId="0" applyNumberFormat="1" applyFont="1" applyFill="1" applyBorder="1" applyAlignment="1" applyProtection="1">
      <alignment horizontal="right" vertical="center"/>
    </xf>
    <xf numFmtId="0" fontId="6" fillId="50" borderId="15" xfId="0" applyNumberFormat="1" applyFont="1" applyFill="1" applyBorder="1" applyAlignment="1" applyProtection="1">
      <alignment horizontal="right" vertical="center"/>
      <protection locked="0"/>
    </xf>
    <xf numFmtId="0" fontId="6" fillId="50" borderId="26" xfId="0" applyNumberFormat="1" applyFont="1" applyFill="1" applyBorder="1" applyAlignment="1" applyProtection="1">
      <alignment horizontal="right" vertical="center"/>
      <protection locked="0"/>
    </xf>
    <xf numFmtId="0" fontId="6" fillId="50" borderId="42" xfId="0" applyNumberFormat="1" applyFont="1" applyFill="1" applyBorder="1" applyAlignment="1" applyProtection="1">
      <alignment horizontal="right" vertical="center"/>
      <protection locked="0"/>
    </xf>
    <xf numFmtId="44" fontId="26" fillId="241" borderId="63" xfId="0" applyNumberFormat="1" applyFont="1" applyFill="1" applyBorder="1" applyAlignment="1" applyProtection="1">
      <alignment horizontal="right" vertical="center"/>
    </xf>
    <xf numFmtId="44" fontId="10" fillId="191" borderId="32" xfId="0" applyNumberFormat="1" applyFont="1" applyFill="1" applyBorder="1" applyAlignment="1" applyProtection="1">
      <alignment horizontal="right" vertical="center"/>
    </xf>
    <xf numFmtId="44" fontId="10" fillId="220" borderId="32" xfId="0" applyNumberFormat="1" applyFont="1" applyFill="1" applyBorder="1" applyAlignment="1" applyProtection="1">
      <alignment horizontal="right" vertical="center"/>
    </xf>
    <xf numFmtId="44" fontId="10" fillId="222" borderId="32" xfId="0" applyNumberFormat="1" applyFont="1" applyFill="1" applyBorder="1" applyAlignment="1" applyProtection="1">
      <alignment horizontal="right" vertical="center"/>
    </xf>
    <xf numFmtId="44" fontId="9" fillId="40" borderId="14" xfId="0" applyNumberFormat="1" applyFont="1" applyFill="1" applyBorder="1" applyAlignment="1" applyProtection="1">
      <alignment horizontal="right" vertical="center"/>
    </xf>
    <xf numFmtId="44" fontId="6" fillId="243" borderId="14" xfId="0" applyNumberFormat="1" applyFont="1" applyFill="1" applyBorder="1" applyAlignment="1" applyProtection="1">
      <alignment horizontal="right" vertical="center"/>
    </xf>
    <xf numFmtId="44" fontId="26" fillId="242" borderId="15" xfId="0" applyNumberFormat="1" applyFont="1" applyFill="1" applyBorder="1" applyAlignment="1" applyProtection="1">
      <alignment horizontal="right" vertical="center"/>
    </xf>
    <xf numFmtId="44" fontId="26" fillId="241" borderId="43" xfId="0" applyNumberFormat="1" applyFont="1" applyFill="1" applyBorder="1" applyAlignment="1" applyProtection="1">
      <alignment horizontal="right" vertical="center"/>
    </xf>
    <xf numFmtId="0" fontId="26" fillId="241" borderId="42" xfId="0" applyNumberFormat="1" applyFont="1" applyFill="1" applyBorder="1" applyAlignment="1" applyProtection="1">
      <alignment horizontal="right" vertical="center"/>
      <protection locked="0"/>
    </xf>
    <xf numFmtId="0" fontId="26" fillId="241" borderId="15" xfId="0" applyNumberFormat="1" applyFont="1" applyFill="1" applyBorder="1" applyAlignment="1" applyProtection="1">
      <alignment horizontal="right" vertical="center"/>
      <protection locked="0"/>
    </xf>
    <xf numFmtId="44" fontId="10" fillId="225" borderId="32" xfId="0" applyNumberFormat="1" applyFont="1" applyFill="1" applyBorder="1" applyAlignment="1" applyProtection="1">
      <alignment horizontal="right" vertical="center"/>
    </xf>
    <xf numFmtId="44" fontId="10" fillId="227" borderId="32" xfId="0" applyNumberFormat="1" applyFont="1" applyFill="1" applyBorder="1" applyAlignment="1" applyProtection="1">
      <alignment horizontal="right" vertical="center"/>
    </xf>
    <xf numFmtId="0" fontId="25" fillId="241" borderId="14" xfId="0" applyFont="1" applyFill="1" applyBorder="1" applyAlignment="1" applyProtection="1">
      <alignment horizontal="right" vertical="center"/>
      <protection locked="0"/>
    </xf>
    <xf numFmtId="0" fontId="0" fillId="0" borderId="0" xfId="0"/>
    <xf numFmtId="0" fontId="6" fillId="77" borderId="15" xfId="0" applyFont="1" applyFill="1" applyBorder="1" applyAlignment="1" applyProtection="1">
      <alignment horizontal="right" vertical="center"/>
      <protection locked="0"/>
    </xf>
    <xf numFmtId="0" fontId="7" fillId="0" borderId="0" xfId="0" applyFont="1" applyFill="1" applyAlignment="1" applyProtection="1">
      <alignment horizontal="right" vertical="center"/>
      <protection locked="0"/>
    </xf>
    <xf numFmtId="0" fontId="6" fillId="0" borderId="0" xfId="0" applyFont="1" applyFill="1" applyBorder="1" applyAlignment="1" applyProtection="1">
      <alignment horizontal="right" vertical="center"/>
      <protection locked="0"/>
    </xf>
    <xf numFmtId="4" fontId="6" fillId="0" borderId="0" xfId="0" applyNumberFormat="1" applyFont="1" applyAlignment="1" applyProtection="1">
      <alignment horizontal="right" vertical="center"/>
    </xf>
    <xf numFmtId="2" fontId="6" fillId="0" borderId="0" xfId="0" applyNumberFormat="1" applyFont="1" applyAlignment="1" applyProtection="1">
      <alignment horizontal="right" vertical="center"/>
    </xf>
    <xf numFmtId="4" fontId="7" fillId="0" borderId="0" xfId="0" applyNumberFormat="1" applyFont="1" applyAlignment="1" applyProtection="1">
      <alignment horizontal="right" vertical="center"/>
    </xf>
    <xf numFmtId="0" fontId="7" fillId="0" borderId="0" xfId="0" applyFont="1" applyAlignment="1" applyProtection="1">
      <alignment horizontal="right" vertical="center"/>
    </xf>
    <xf numFmtId="0" fontId="6" fillId="0" borderId="0" xfId="0" applyFont="1" applyAlignment="1" applyProtection="1">
      <alignment horizontal="right" vertical="center"/>
    </xf>
    <xf numFmtId="4" fontId="9" fillId="0" borderId="0" xfId="0" applyNumberFormat="1" applyFont="1" applyAlignment="1" applyProtection="1">
      <alignment horizontal="right" vertical="center"/>
    </xf>
    <xf numFmtId="44" fontId="10" fillId="220" borderId="55" xfId="0" applyNumberFormat="1" applyFont="1" applyFill="1" applyBorder="1" applyAlignment="1" applyProtection="1">
      <alignment horizontal="right" vertical="center"/>
    </xf>
    <xf numFmtId="44" fontId="6" fillId="77" borderId="63" xfId="0" applyNumberFormat="1" applyFont="1" applyFill="1" applyBorder="1" applyAlignment="1" applyProtection="1">
      <alignment horizontal="right" vertical="center"/>
    </xf>
    <xf numFmtId="0" fontId="6" fillId="77" borderId="26" xfId="0" applyNumberFormat="1" applyFont="1" applyFill="1" applyBorder="1" applyAlignment="1" applyProtection="1">
      <alignment horizontal="right" vertical="center"/>
      <protection locked="0"/>
    </xf>
    <xf numFmtId="0" fontId="7" fillId="0" borderId="0" xfId="0" applyNumberFormat="1" applyFont="1" applyFill="1" applyAlignment="1" applyProtection="1">
      <alignment horizontal="right" vertical="center"/>
      <protection locked="0"/>
    </xf>
    <xf numFmtId="44" fontId="7" fillId="0" borderId="14" xfId="0" applyNumberFormat="1" applyFont="1" applyFill="1" applyBorder="1"/>
    <xf numFmtId="44" fontId="7" fillId="0" borderId="14" xfId="0" applyNumberFormat="1" applyFont="1" applyFill="1" applyBorder="1" applyAlignment="1">
      <alignment horizontal="center"/>
    </xf>
    <xf numFmtId="1" fontId="6" fillId="243" borderId="14" xfId="0" applyNumberFormat="1" applyFont="1" applyFill="1" applyBorder="1" applyAlignment="1" applyProtection="1">
      <alignment horizontal="center" vertical="center"/>
      <protection locked="0"/>
    </xf>
    <xf numFmtId="44" fontId="7" fillId="240" borderId="14" xfId="0" applyNumberFormat="1" applyFont="1" applyFill="1" applyBorder="1" applyAlignment="1" applyProtection="1">
      <alignment horizontal="right" vertical="center"/>
    </xf>
    <xf numFmtId="44" fontId="7" fillId="0" borderId="14" xfId="0" applyNumberFormat="1" applyFont="1" applyFill="1" applyBorder="1" applyAlignment="1" applyProtection="1">
      <alignment horizontal="right" vertical="center"/>
    </xf>
    <xf numFmtId="1" fontId="8"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44" fontId="26" fillId="103" borderId="14" xfId="0" applyNumberFormat="1" applyFont="1" applyFill="1" applyBorder="1" applyAlignment="1" applyProtection="1">
      <alignment horizontal="right" vertical="center"/>
    </xf>
    <xf numFmtId="44" fontId="9" fillId="0" borderId="0" xfId="86" applyNumberFormat="1" applyFont="1" applyFill="1" applyBorder="1" applyAlignment="1">
      <alignment horizontal="center" wrapText="1"/>
    </xf>
    <xf numFmtId="44" fontId="9" fillId="0" borderId="0" xfId="86" applyNumberFormat="1" applyFont="1" applyFill="1" applyBorder="1" applyAlignment="1">
      <alignment horizontal="center"/>
    </xf>
    <xf numFmtId="0" fontId="26" fillId="115" borderId="29" xfId="11" applyFont="1" applyFill="1" applyBorder="1" applyAlignment="1">
      <alignment horizontal="right" vertical="center"/>
    </xf>
    <xf numFmtId="0" fontId="26" fillId="115" borderId="21" xfId="0" applyFont="1" applyFill="1" applyBorder="1" applyAlignment="1">
      <alignment horizontal="center" vertical="center"/>
    </xf>
    <xf numFmtId="0" fontId="26" fillId="115" borderId="29" xfId="0" applyNumberFormat="1" applyFont="1" applyFill="1" applyBorder="1" applyAlignment="1">
      <alignment horizontal="center" vertical="center"/>
    </xf>
    <xf numFmtId="0" fontId="26" fillId="115" borderId="22" xfId="0" applyNumberFormat="1" applyFont="1" applyFill="1" applyBorder="1" applyAlignment="1">
      <alignment horizontal="right" vertical="center"/>
    </xf>
    <xf numFmtId="44" fontId="26" fillId="115" borderId="20" xfId="0" applyNumberFormat="1" applyFont="1" applyFill="1" applyBorder="1" applyAlignment="1">
      <alignment horizontal="right" vertical="center"/>
    </xf>
    <xf numFmtId="0" fontId="55" fillId="115" borderId="20" xfId="0" applyFont="1" applyFill="1" applyBorder="1" applyAlignment="1">
      <alignment horizontal="center" vertical="center"/>
    </xf>
    <xf numFmtId="0" fontId="6" fillId="251" borderId="45" xfId="0" applyFont="1" applyFill="1" applyBorder="1" applyAlignment="1">
      <alignment vertical="center"/>
    </xf>
    <xf numFmtId="0" fontId="6" fillId="251" borderId="46" xfId="0" applyFont="1" applyFill="1" applyBorder="1" applyAlignment="1">
      <alignment vertical="center"/>
    </xf>
    <xf numFmtId="0" fontId="6" fillId="251" borderId="0" xfId="0" applyFont="1" applyFill="1" applyBorder="1" applyAlignment="1">
      <alignment vertical="center"/>
    </xf>
    <xf numFmtId="4" fontId="6" fillId="251" borderId="0" xfId="0" applyNumberFormat="1" applyFont="1" applyFill="1" applyBorder="1" applyAlignment="1">
      <alignment vertical="center"/>
    </xf>
    <xf numFmtId="2" fontId="6" fillId="251" borderId="34" xfId="0" applyNumberFormat="1" applyFont="1" applyFill="1" applyBorder="1" applyAlignment="1">
      <alignment horizontal="right" vertical="center" wrapText="1"/>
    </xf>
    <xf numFmtId="14" fontId="6" fillId="251" borderId="14" xfId="0" applyNumberFormat="1" applyFont="1" applyFill="1" applyBorder="1" applyAlignment="1">
      <alignment vertical="center"/>
    </xf>
    <xf numFmtId="0" fontId="6" fillId="251" borderId="14" xfId="0" applyNumberFormat="1" applyFont="1" applyFill="1" applyBorder="1" applyAlignment="1">
      <alignment vertical="center"/>
    </xf>
    <xf numFmtId="0" fontId="6" fillId="251" borderId="14" xfId="0" applyFont="1" applyFill="1" applyBorder="1" applyAlignment="1">
      <alignment horizontal="center" vertical="center"/>
    </xf>
    <xf numFmtId="0" fontId="6" fillId="251" borderId="14" xfId="0" applyNumberFormat="1" applyFont="1" applyFill="1" applyBorder="1" applyAlignment="1">
      <alignment horizontal="center" vertical="center"/>
    </xf>
    <xf numFmtId="0" fontId="6" fillId="251" borderId="15" xfId="0" applyFont="1" applyFill="1" applyBorder="1" applyAlignment="1">
      <alignment horizontal="center" vertical="center"/>
    </xf>
    <xf numFmtId="0" fontId="6" fillId="251" borderId="15" xfId="0" applyNumberFormat="1" applyFont="1" applyFill="1" applyBorder="1" applyAlignment="1">
      <alignment horizontal="center" vertical="center"/>
    </xf>
    <xf numFmtId="2" fontId="6" fillId="251" borderId="34" xfId="0" applyNumberFormat="1" applyFont="1" applyFill="1" applyBorder="1" applyAlignment="1">
      <alignment horizontal="right" vertical="center"/>
    </xf>
    <xf numFmtId="44" fontId="7" fillId="251" borderId="34" xfId="0" applyNumberFormat="1" applyFont="1" applyFill="1" applyBorder="1" applyAlignment="1">
      <alignment horizontal="right" vertical="center"/>
    </xf>
    <xf numFmtId="44" fontId="7" fillId="251" borderId="59" xfId="0" applyNumberFormat="1" applyFont="1" applyFill="1" applyBorder="1" applyAlignment="1">
      <alignment horizontal="right" vertical="center"/>
    </xf>
    <xf numFmtId="0" fontId="6" fillId="251" borderId="48" xfId="0" applyFont="1" applyFill="1" applyBorder="1" applyAlignment="1">
      <alignment vertical="center"/>
    </xf>
    <xf numFmtId="0" fontId="6" fillId="251" borderId="21" xfId="0" applyFont="1" applyFill="1" applyBorder="1" applyAlignment="1">
      <alignment vertical="center"/>
    </xf>
    <xf numFmtId="0" fontId="6" fillId="251" borderId="29" xfId="0" applyNumberFormat="1" applyFont="1" applyFill="1" applyBorder="1" applyAlignment="1">
      <alignment vertical="center"/>
    </xf>
    <xf numFmtId="0" fontId="6" fillId="251" borderId="29" xfId="0" applyFont="1" applyFill="1" applyBorder="1" applyAlignment="1">
      <alignment vertical="center"/>
    </xf>
    <xf numFmtId="44" fontId="6" fillId="53" borderId="14" xfId="0" applyNumberFormat="1" applyFont="1" applyFill="1" applyBorder="1" applyAlignment="1">
      <alignment vertical="center"/>
    </xf>
    <xf numFmtId="14" fontId="6" fillId="251" borderId="19" xfId="0" applyNumberFormat="1" applyFont="1" applyFill="1" applyBorder="1" applyAlignment="1">
      <alignment vertical="center"/>
    </xf>
    <xf numFmtId="0" fontId="6" fillId="251" borderId="19" xfId="0" applyNumberFormat="1" applyFont="1" applyFill="1" applyBorder="1" applyAlignment="1">
      <alignment vertical="center"/>
    </xf>
    <xf numFmtId="0" fontId="6" fillId="53" borderId="42" xfId="0" applyFont="1" applyFill="1" applyBorder="1" applyAlignment="1">
      <alignment horizontal="center" vertical="center"/>
    </xf>
    <xf numFmtId="0" fontId="6" fillId="53" borderId="67" xfId="0" applyFont="1" applyFill="1" applyBorder="1" applyAlignment="1">
      <alignment horizontal="center" vertical="center"/>
    </xf>
    <xf numFmtId="0" fontId="7" fillId="53" borderId="63" xfId="0" applyFont="1" applyFill="1" applyBorder="1" applyAlignment="1">
      <alignment horizontal="center" vertical="center"/>
    </xf>
    <xf numFmtId="2" fontId="6" fillId="53" borderId="63" xfId="0" applyNumberFormat="1" applyFont="1" applyFill="1" applyBorder="1" applyAlignment="1">
      <alignment horizontal="center" vertical="center"/>
    </xf>
    <xf numFmtId="2" fontId="6" fillId="53" borderId="43" xfId="0" applyNumberFormat="1" applyFont="1" applyFill="1" applyBorder="1" applyAlignment="1">
      <alignment horizontal="center" vertical="center"/>
    </xf>
    <xf numFmtId="0" fontId="6" fillId="221" borderId="54" xfId="0" applyFont="1" applyFill="1" applyBorder="1" applyAlignment="1">
      <alignment horizontal="right" vertical="center"/>
    </xf>
    <xf numFmtId="0" fontId="6" fillId="221" borderId="27" xfId="0" applyFont="1" applyFill="1" applyBorder="1" applyAlignment="1">
      <alignment horizontal="right" vertical="center"/>
    </xf>
    <xf numFmtId="0" fontId="6" fillId="221" borderId="50" xfId="0" applyFont="1" applyFill="1" applyBorder="1" applyAlignment="1">
      <alignment horizontal="right" vertical="center"/>
    </xf>
    <xf numFmtId="0" fontId="6" fillId="221" borderId="51" xfId="0" applyFont="1" applyFill="1" applyBorder="1" applyAlignment="1">
      <alignment horizontal="right" vertical="center"/>
    </xf>
    <xf numFmtId="0" fontId="28" fillId="221" borderId="49" xfId="0" applyFont="1" applyFill="1" applyBorder="1" applyAlignment="1">
      <alignment vertical="center"/>
    </xf>
    <xf numFmtId="0" fontId="6" fillId="221" borderId="51" xfId="0" applyFont="1" applyFill="1" applyBorder="1" applyAlignment="1">
      <alignment vertical="center"/>
    </xf>
    <xf numFmtId="44" fontId="6" fillId="221" borderId="19" xfId="0" applyNumberFormat="1" applyFont="1" applyFill="1" applyBorder="1" applyAlignment="1">
      <alignment vertical="center"/>
    </xf>
    <xf numFmtId="44" fontId="6" fillId="221" borderId="14" xfId="0" applyNumberFormat="1" applyFont="1" applyFill="1" applyBorder="1" applyAlignment="1">
      <alignment vertical="center"/>
    </xf>
    <xf numFmtId="44" fontId="6" fillId="221" borderId="14" xfId="0" applyNumberFormat="1" applyFont="1" applyFill="1" applyBorder="1" applyAlignment="1">
      <alignment horizontal="right" vertical="center"/>
    </xf>
    <xf numFmtId="44" fontId="6" fillId="221" borderId="15" xfId="0" applyNumberFormat="1" applyFont="1" applyFill="1" applyBorder="1" applyAlignment="1">
      <alignment horizontal="right" vertical="center"/>
    </xf>
    <xf numFmtId="0" fontId="6" fillId="252" borderId="68" xfId="0" applyFont="1" applyFill="1" applyBorder="1" applyAlignment="1">
      <alignment vertical="center"/>
    </xf>
    <xf numFmtId="0" fontId="6" fillId="252" borderId="45" xfId="0" applyFont="1" applyFill="1" applyBorder="1" applyAlignment="1">
      <alignment vertical="center"/>
    </xf>
    <xf numFmtId="0" fontId="6" fillId="252" borderId="46" xfId="0" applyFont="1" applyFill="1" applyBorder="1" applyAlignment="1">
      <alignment vertical="center"/>
    </xf>
    <xf numFmtId="0" fontId="6" fillId="252" borderId="69" xfId="0" applyFont="1" applyFill="1" applyBorder="1" applyAlignment="1">
      <alignment vertical="center"/>
    </xf>
    <xf numFmtId="0" fontId="6" fillId="252" borderId="0" xfId="0" applyFont="1" applyFill="1" applyBorder="1" applyAlignment="1">
      <alignment vertical="center"/>
    </xf>
    <xf numFmtId="4" fontId="6" fillId="252" borderId="0" xfId="0" applyNumberFormat="1" applyFont="1" applyFill="1" applyBorder="1" applyAlignment="1">
      <alignment vertical="center"/>
    </xf>
    <xf numFmtId="2" fontId="6" fillId="252" borderId="34" xfId="0" applyNumberFormat="1" applyFont="1" applyFill="1" applyBorder="1" applyAlignment="1">
      <alignment horizontal="right" vertical="center" wrapText="1"/>
    </xf>
    <xf numFmtId="2" fontId="6" fillId="252" borderId="34" xfId="0" applyNumberFormat="1" applyFont="1" applyFill="1" applyBorder="1" applyAlignment="1">
      <alignment horizontal="right" vertical="center"/>
    </xf>
    <xf numFmtId="44" fontId="7" fillId="252" borderId="34" xfId="0" applyNumberFormat="1" applyFont="1" applyFill="1" applyBorder="1" applyAlignment="1">
      <alignment horizontal="right" vertical="center"/>
    </xf>
    <xf numFmtId="44" fontId="7" fillId="252" borderId="59" xfId="0" applyNumberFormat="1" applyFont="1" applyFill="1" applyBorder="1" applyAlignment="1">
      <alignment horizontal="right" vertical="center"/>
    </xf>
    <xf numFmtId="14" fontId="6" fillId="252" borderId="19" xfId="0" applyNumberFormat="1" applyFont="1" applyFill="1" applyBorder="1" applyAlignment="1">
      <alignment vertical="center"/>
    </xf>
    <xf numFmtId="0" fontId="6" fillId="252" borderId="19" xfId="0" applyNumberFormat="1" applyFont="1" applyFill="1" applyBorder="1" applyAlignment="1">
      <alignment vertical="center"/>
    </xf>
    <xf numFmtId="14" fontId="6" fillId="252" borderId="14" xfId="0" applyNumberFormat="1" applyFont="1" applyFill="1" applyBorder="1" applyAlignment="1">
      <alignment vertical="center"/>
    </xf>
    <xf numFmtId="0" fontId="6" fillId="252" borderId="14" xfId="0" applyNumberFormat="1" applyFont="1" applyFill="1" applyBorder="1" applyAlignment="1">
      <alignment vertical="center"/>
    </xf>
    <xf numFmtId="0" fontId="6" fillId="252" borderId="14" xfId="0" applyFont="1" applyFill="1" applyBorder="1" applyAlignment="1">
      <alignment horizontal="center" vertical="center"/>
    </xf>
    <xf numFmtId="0" fontId="6" fillId="252" borderId="14" xfId="0" applyNumberFormat="1" applyFont="1" applyFill="1" applyBorder="1" applyAlignment="1">
      <alignment horizontal="center" vertical="center"/>
    </xf>
    <xf numFmtId="0" fontId="6" fillId="252" borderId="15" xfId="0" applyFont="1" applyFill="1" applyBorder="1" applyAlignment="1">
      <alignment horizontal="center" vertical="center"/>
    </xf>
    <xf numFmtId="0" fontId="6" fillId="252" borderId="15" xfId="0" applyNumberFormat="1" applyFont="1" applyFill="1" applyBorder="1" applyAlignment="1">
      <alignment horizontal="center" vertical="center"/>
    </xf>
    <xf numFmtId="0" fontId="6" fillId="252" borderId="21" xfId="0" applyFont="1" applyFill="1" applyBorder="1" applyAlignment="1">
      <alignment vertical="center"/>
    </xf>
    <xf numFmtId="0" fontId="6" fillId="252" borderId="29" xfId="0" applyNumberFormat="1" applyFont="1" applyFill="1" applyBorder="1" applyAlignment="1">
      <alignment vertical="center"/>
    </xf>
    <xf numFmtId="0" fontId="6" fillId="252" borderId="29" xfId="0" applyFont="1" applyFill="1" applyBorder="1" applyAlignment="1">
      <alignment vertical="center"/>
    </xf>
    <xf numFmtId="0" fontId="6" fillId="252" borderId="48" xfId="0" applyFont="1" applyFill="1" applyBorder="1" applyAlignment="1">
      <alignment vertical="center"/>
    </xf>
    <xf numFmtId="0" fontId="66" fillId="121" borderId="20" xfId="0" applyFont="1" applyFill="1" applyBorder="1" applyAlignment="1">
      <alignment horizontal="center" vertical="center"/>
    </xf>
    <xf numFmtId="0" fontId="7" fillId="121" borderId="21" xfId="0" applyFont="1" applyFill="1" applyBorder="1" applyAlignment="1">
      <alignment horizontal="center" vertical="center"/>
    </xf>
    <xf numFmtId="0" fontId="7" fillId="121" borderId="29" xfId="0" applyNumberFormat="1" applyFont="1" applyFill="1" applyBorder="1" applyAlignment="1">
      <alignment horizontal="center" vertical="center"/>
    </xf>
    <xf numFmtId="0" fontId="7" fillId="121" borderId="29" xfId="11" applyFont="1" applyFill="1" applyBorder="1" applyAlignment="1">
      <alignment horizontal="right" vertical="center"/>
    </xf>
    <xf numFmtId="0" fontId="7" fillId="121" borderId="22" xfId="0" applyNumberFormat="1" applyFont="1" applyFill="1" applyBorder="1" applyAlignment="1">
      <alignment horizontal="right" vertical="center"/>
    </xf>
    <xf numFmtId="44" fontId="7" fillId="121" borderId="20" xfId="0" applyNumberFormat="1" applyFont="1" applyFill="1" applyBorder="1" applyAlignment="1">
      <alignment horizontal="right" vertical="center"/>
    </xf>
    <xf numFmtId="0" fontId="55" fillId="64" borderId="20" xfId="0" applyFont="1" applyFill="1" applyBorder="1" applyAlignment="1">
      <alignment horizontal="center" vertical="center"/>
    </xf>
    <xf numFmtId="0" fontId="26" fillId="64" borderId="21" xfId="0" applyFont="1" applyFill="1" applyBorder="1" applyAlignment="1">
      <alignment horizontal="center" vertical="center"/>
    </xf>
    <xf numFmtId="0" fontId="26" fillId="64" borderId="29" xfId="0" applyNumberFormat="1" applyFont="1" applyFill="1" applyBorder="1" applyAlignment="1">
      <alignment horizontal="center" vertical="center"/>
    </xf>
    <xf numFmtId="0" fontId="26" fillId="64" borderId="29" xfId="11" applyFont="1" applyFill="1" applyBorder="1" applyAlignment="1">
      <alignment horizontal="right" vertical="center"/>
    </xf>
    <xf numFmtId="0" fontId="26" fillId="64" borderId="22" xfId="0" applyNumberFormat="1" applyFont="1" applyFill="1" applyBorder="1" applyAlignment="1">
      <alignment horizontal="right" vertical="center"/>
    </xf>
    <xf numFmtId="44" fontId="26" fillId="64" borderId="20" xfId="0" applyNumberFormat="1" applyFont="1" applyFill="1" applyBorder="1" applyAlignment="1">
      <alignment horizontal="right" vertical="center"/>
    </xf>
    <xf numFmtId="2" fontId="6" fillId="35" borderId="34" xfId="0" applyNumberFormat="1" applyFont="1" applyFill="1" applyBorder="1" applyAlignment="1">
      <alignment horizontal="right" vertical="center"/>
    </xf>
    <xf numFmtId="44" fontId="7" fillId="35" borderId="59" xfId="0" applyNumberFormat="1" applyFont="1" applyFill="1" applyBorder="1" applyAlignment="1">
      <alignment horizontal="right" vertical="center"/>
    </xf>
    <xf numFmtId="0" fontId="6" fillId="35" borderId="21" xfId="0" applyFont="1" applyFill="1" applyBorder="1" applyAlignment="1">
      <alignment vertical="center"/>
    </xf>
    <xf numFmtId="0" fontId="6" fillId="35" borderId="29" xfId="0" applyNumberFormat="1" applyFont="1" applyFill="1" applyBorder="1" applyAlignment="1">
      <alignment vertical="center"/>
    </xf>
    <xf numFmtId="0" fontId="6" fillId="35" borderId="29" xfId="0" applyFont="1" applyFill="1" applyBorder="1" applyAlignment="1">
      <alignment vertical="center"/>
    </xf>
    <xf numFmtId="14" fontId="6" fillId="35" borderId="19" xfId="0" applyNumberFormat="1" applyFont="1" applyFill="1" applyBorder="1" applyAlignment="1">
      <alignment vertical="center"/>
    </xf>
    <xf numFmtId="0" fontId="6" fillId="35" borderId="19" xfId="0" applyNumberFormat="1" applyFont="1" applyFill="1" applyBorder="1" applyAlignment="1">
      <alignment vertical="center"/>
    </xf>
    <xf numFmtId="14" fontId="6" fillId="35" borderId="14" xfId="0" applyNumberFormat="1" applyFont="1" applyFill="1" applyBorder="1" applyAlignment="1">
      <alignment vertical="center"/>
    </xf>
    <xf numFmtId="0" fontId="6" fillId="35" borderId="14" xfId="0" applyNumberFormat="1" applyFont="1" applyFill="1" applyBorder="1" applyAlignment="1">
      <alignment vertical="center"/>
    </xf>
    <xf numFmtId="0" fontId="6" fillId="35" borderId="14" xfId="0" applyFont="1" applyFill="1" applyBorder="1" applyAlignment="1">
      <alignment horizontal="center" vertical="center"/>
    </xf>
    <xf numFmtId="0" fontId="6" fillId="35" borderId="14" xfId="0" applyNumberFormat="1" applyFont="1" applyFill="1" applyBorder="1" applyAlignment="1">
      <alignment horizontal="center" vertical="center"/>
    </xf>
    <xf numFmtId="0" fontId="6" fillId="35" borderId="15" xfId="0" applyFont="1" applyFill="1" applyBorder="1" applyAlignment="1">
      <alignment horizontal="center" vertical="center"/>
    </xf>
    <xf numFmtId="0" fontId="6" fillId="35" borderId="15" xfId="0" applyNumberFormat="1" applyFont="1" applyFill="1" applyBorder="1" applyAlignment="1">
      <alignment horizontal="center" vertical="center"/>
    </xf>
    <xf numFmtId="0" fontId="6" fillId="35" borderId="68" xfId="0" applyFont="1" applyFill="1" applyBorder="1" applyAlignment="1">
      <alignment vertical="center"/>
    </xf>
    <xf numFmtId="0" fontId="6" fillId="35" borderId="69" xfId="0" applyFont="1" applyFill="1" applyBorder="1" applyAlignment="1">
      <alignment vertical="center"/>
    </xf>
    <xf numFmtId="0" fontId="55" fillId="77" borderId="20" xfId="0" applyFont="1" applyFill="1" applyBorder="1" applyAlignment="1">
      <alignment horizontal="center" vertical="center"/>
    </xf>
    <xf numFmtId="0" fontId="26" fillId="77" borderId="21" xfId="0" applyFont="1" applyFill="1" applyBorder="1" applyAlignment="1">
      <alignment horizontal="center" vertical="center"/>
    </xf>
    <xf numFmtId="0" fontId="26" fillId="77" borderId="29" xfId="0" applyNumberFormat="1" applyFont="1" applyFill="1" applyBorder="1" applyAlignment="1">
      <alignment horizontal="center" vertical="center"/>
    </xf>
    <xf numFmtId="0" fontId="26" fillId="77" borderId="29" xfId="11" applyFont="1" applyFill="1" applyBorder="1" applyAlignment="1">
      <alignment horizontal="right" vertical="center"/>
    </xf>
    <xf numFmtId="0" fontId="26" fillId="77" borderId="22" xfId="0" applyNumberFormat="1" applyFont="1" applyFill="1" applyBorder="1" applyAlignment="1">
      <alignment horizontal="right" vertical="center"/>
    </xf>
    <xf numFmtId="44" fontId="26" fillId="77" borderId="20" xfId="0" applyNumberFormat="1" applyFont="1" applyFill="1" applyBorder="1" applyAlignment="1">
      <alignment horizontal="right" vertical="center"/>
    </xf>
    <xf numFmtId="0" fontId="6" fillId="224" borderId="68" xfId="0" applyFont="1" applyFill="1" applyBorder="1" applyAlignment="1">
      <alignment vertical="center"/>
    </xf>
    <xf numFmtId="0" fontId="6" fillId="224" borderId="45" xfId="0" applyFont="1" applyFill="1" applyBorder="1" applyAlignment="1">
      <alignment vertical="center"/>
    </xf>
    <xf numFmtId="0" fontId="6" fillId="224" borderId="46" xfId="0" applyFont="1" applyFill="1" applyBorder="1" applyAlignment="1">
      <alignment vertical="center"/>
    </xf>
    <xf numFmtId="0" fontId="6" fillId="224" borderId="69" xfId="0" applyFont="1" applyFill="1" applyBorder="1" applyAlignment="1">
      <alignment vertical="center"/>
    </xf>
    <xf numFmtId="0" fontId="6" fillId="224" borderId="0" xfId="0" applyFont="1" applyFill="1" applyBorder="1" applyAlignment="1">
      <alignment vertical="center"/>
    </xf>
    <xf numFmtId="4" fontId="6" fillId="224" borderId="0" xfId="0" applyNumberFormat="1" applyFont="1" applyFill="1" applyBorder="1" applyAlignment="1">
      <alignment vertical="center"/>
    </xf>
    <xf numFmtId="2" fontId="6" fillId="224" borderId="34" xfId="0" applyNumberFormat="1" applyFont="1" applyFill="1" applyBorder="1" applyAlignment="1">
      <alignment horizontal="right" vertical="center" wrapText="1"/>
    </xf>
    <xf numFmtId="2" fontId="6" fillId="224" borderId="34" xfId="0" applyNumberFormat="1" applyFont="1" applyFill="1" applyBorder="1" applyAlignment="1">
      <alignment horizontal="right" vertical="center"/>
    </xf>
    <xf numFmtId="44" fontId="7" fillId="224" borderId="34" xfId="0" applyNumberFormat="1" applyFont="1" applyFill="1" applyBorder="1" applyAlignment="1">
      <alignment horizontal="right" vertical="center"/>
    </xf>
    <xf numFmtId="44" fontId="7" fillId="224" borderId="59" xfId="0" applyNumberFormat="1" applyFont="1" applyFill="1" applyBorder="1" applyAlignment="1">
      <alignment horizontal="right" vertical="center"/>
    </xf>
    <xf numFmtId="0" fontId="6" fillId="224" borderId="21" xfId="0" applyFont="1" applyFill="1" applyBorder="1" applyAlignment="1">
      <alignment vertical="center"/>
    </xf>
    <xf numFmtId="0" fontId="6" fillId="224" borderId="29" xfId="0" applyNumberFormat="1" applyFont="1" applyFill="1" applyBorder="1" applyAlignment="1">
      <alignment vertical="center"/>
    </xf>
    <xf numFmtId="0" fontId="6" fillId="224" borderId="29" xfId="0" applyFont="1" applyFill="1" applyBorder="1" applyAlignment="1">
      <alignment vertical="center"/>
    </xf>
    <xf numFmtId="0" fontId="6" fillId="224" borderId="48" xfId="0" applyFont="1" applyFill="1" applyBorder="1" applyAlignment="1">
      <alignment vertical="center"/>
    </xf>
    <xf numFmtId="14" fontId="6" fillId="224" borderId="19" xfId="0" applyNumberFormat="1" applyFont="1" applyFill="1" applyBorder="1" applyAlignment="1">
      <alignment vertical="center"/>
    </xf>
    <xf numFmtId="0" fontId="6" fillId="224" borderId="19" xfId="0" applyNumberFormat="1" applyFont="1" applyFill="1" applyBorder="1" applyAlignment="1">
      <alignment vertical="center"/>
    </xf>
    <xf numFmtId="14" fontId="6" fillId="224" borderId="14" xfId="0" applyNumberFormat="1" applyFont="1" applyFill="1" applyBorder="1" applyAlignment="1">
      <alignment vertical="center"/>
    </xf>
    <xf numFmtId="0" fontId="6" fillId="224" borderId="14" xfId="0" applyNumberFormat="1" applyFont="1" applyFill="1" applyBorder="1" applyAlignment="1">
      <alignment vertical="center"/>
    </xf>
    <xf numFmtId="0" fontId="6" fillId="224" borderId="14" xfId="0" applyFont="1" applyFill="1" applyBorder="1" applyAlignment="1">
      <alignment horizontal="center" vertical="center"/>
    </xf>
    <xf numFmtId="0" fontId="6" fillId="224" borderId="14" xfId="0" applyNumberFormat="1" applyFont="1" applyFill="1" applyBorder="1" applyAlignment="1">
      <alignment horizontal="center" vertical="center"/>
    </xf>
    <xf numFmtId="0" fontId="6" fillId="224" borderId="15" xfId="0" applyFont="1" applyFill="1" applyBorder="1" applyAlignment="1">
      <alignment horizontal="center" vertical="center"/>
    </xf>
    <xf numFmtId="0" fontId="6" fillId="224" borderId="15" xfId="0" applyNumberFormat="1" applyFont="1" applyFill="1" applyBorder="1" applyAlignment="1">
      <alignment horizontal="center" vertical="center"/>
    </xf>
    <xf numFmtId="0" fontId="55" fillId="227" borderId="20" xfId="0" applyFont="1" applyFill="1" applyBorder="1" applyAlignment="1">
      <alignment horizontal="center" vertical="center"/>
    </xf>
    <xf numFmtId="0" fontId="26" fillId="227" borderId="21" xfId="0" applyFont="1" applyFill="1" applyBorder="1" applyAlignment="1">
      <alignment horizontal="center" vertical="center"/>
    </xf>
    <xf numFmtId="0" fontId="26" fillId="227" borderId="29" xfId="0" applyNumberFormat="1" applyFont="1" applyFill="1" applyBorder="1" applyAlignment="1">
      <alignment horizontal="center" vertical="center"/>
    </xf>
    <xf numFmtId="0" fontId="26" fillId="227" borderId="29" xfId="11" applyFont="1" applyFill="1" applyBorder="1" applyAlignment="1">
      <alignment horizontal="right" vertical="center"/>
    </xf>
    <xf numFmtId="0" fontId="26" fillId="227" borderId="22" xfId="0" applyNumberFormat="1" applyFont="1" applyFill="1" applyBorder="1" applyAlignment="1">
      <alignment horizontal="right" vertical="center"/>
    </xf>
    <xf numFmtId="44" fontId="26" fillId="227" borderId="20" xfId="0" applyNumberFormat="1" applyFont="1" applyFill="1" applyBorder="1" applyAlignment="1">
      <alignment horizontal="right" vertical="center"/>
    </xf>
    <xf numFmtId="0" fontId="6" fillId="253" borderId="54" xfId="0" applyFont="1" applyFill="1" applyBorder="1" applyAlignment="1">
      <alignment horizontal="right" vertical="center"/>
    </xf>
    <xf numFmtId="0" fontId="6" fillId="253" borderId="50" xfId="0" applyFont="1" applyFill="1" applyBorder="1" applyAlignment="1">
      <alignment horizontal="right" vertical="center"/>
    </xf>
    <xf numFmtId="0" fontId="6" fillId="253" borderId="27" xfId="0" applyFont="1" applyFill="1" applyBorder="1" applyAlignment="1">
      <alignment horizontal="right" vertical="center"/>
    </xf>
    <xf numFmtId="0" fontId="6" fillId="253" borderId="51" xfId="0" applyFont="1" applyFill="1" applyBorder="1" applyAlignment="1">
      <alignment horizontal="right" vertical="center"/>
    </xf>
    <xf numFmtId="0" fontId="28" fillId="253" borderId="49" xfId="0" applyFont="1" applyFill="1" applyBorder="1" applyAlignment="1">
      <alignment vertical="center"/>
    </xf>
    <xf numFmtId="0" fontId="6" fillId="253" borderId="51" xfId="0" applyFont="1" applyFill="1" applyBorder="1" applyAlignment="1">
      <alignment vertical="center"/>
    </xf>
    <xf numFmtId="44" fontId="6" fillId="253" borderId="19" xfId="0" applyNumberFormat="1" applyFont="1" applyFill="1" applyBorder="1" applyAlignment="1">
      <alignment vertical="center"/>
    </xf>
    <xf numFmtId="44" fontId="6" fillId="253" borderId="14" xfId="0" applyNumberFormat="1" applyFont="1" applyFill="1" applyBorder="1" applyAlignment="1">
      <alignment vertical="center"/>
    </xf>
    <xf numFmtId="44" fontId="6" fillId="253" borderId="14" xfId="0" applyNumberFormat="1" applyFont="1" applyFill="1" applyBorder="1" applyAlignment="1">
      <alignment horizontal="right" vertical="center"/>
    </xf>
    <xf numFmtId="44" fontId="6" fillId="253" borderId="15" xfId="0" applyNumberFormat="1" applyFont="1" applyFill="1" applyBorder="1" applyAlignment="1">
      <alignment horizontal="right" vertical="center"/>
    </xf>
    <xf numFmtId="0" fontId="6" fillId="37" borderId="68" xfId="0" applyFont="1" applyFill="1" applyBorder="1" applyAlignment="1">
      <alignment vertical="center"/>
    </xf>
    <xf numFmtId="0" fontId="6" fillId="37" borderId="45" xfId="0" applyFont="1" applyFill="1" applyBorder="1" applyAlignment="1">
      <alignment vertical="center"/>
    </xf>
    <xf numFmtId="0" fontId="6" fillId="37" borderId="46" xfId="0" applyFont="1" applyFill="1" applyBorder="1" applyAlignment="1">
      <alignment vertical="center"/>
    </xf>
    <xf numFmtId="0" fontId="6" fillId="37" borderId="69" xfId="0" applyFont="1" applyFill="1" applyBorder="1" applyAlignment="1">
      <alignment vertical="center"/>
    </xf>
    <xf numFmtId="0" fontId="6" fillId="37" borderId="0" xfId="0" applyFont="1" applyFill="1" applyBorder="1" applyAlignment="1">
      <alignment vertical="center"/>
    </xf>
    <xf numFmtId="4" fontId="6" fillId="37" borderId="0" xfId="0" applyNumberFormat="1" applyFont="1" applyFill="1" applyBorder="1" applyAlignment="1">
      <alignment vertical="center"/>
    </xf>
    <xf numFmtId="2" fontId="6" fillId="37" borderId="34" xfId="0" applyNumberFormat="1" applyFont="1" applyFill="1" applyBorder="1" applyAlignment="1">
      <alignment horizontal="right" vertical="center" wrapText="1"/>
    </xf>
    <xf numFmtId="0" fontId="6" fillId="37" borderId="21" xfId="0" applyFont="1" applyFill="1" applyBorder="1" applyAlignment="1">
      <alignment vertical="center"/>
    </xf>
    <xf numFmtId="0" fontId="6" fillId="37" borderId="29" xfId="0" applyNumberFormat="1" applyFont="1" applyFill="1" applyBorder="1" applyAlignment="1">
      <alignment vertical="center"/>
    </xf>
    <xf numFmtId="0" fontId="6" fillId="37" borderId="29" xfId="0" applyFont="1" applyFill="1" applyBorder="1" applyAlignment="1">
      <alignment vertical="center"/>
    </xf>
    <xf numFmtId="0" fontId="6" fillId="37" borderId="48" xfId="0" applyFont="1" applyFill="1" applyBorder="1" applyAlignment="1">
      <alignment vertical="center"/>
    </xf>
    <xf numFmtId="2" fontId="6" fillId="37" borderId="34" xfId="0" applyNumberFormat="1" applyFont="1" applyFill="1" applyBorder="1" applyAlignment="1">
      <alignment horizontal="right" vertical="center"/>
    </xf>
    <xf numFmtId="44" fontId="7" fillId="37" borderId="34" xfId="0" applyNumberFormat="1" applyFont="1" applyFill="1" applyBorder="1" applyAlignment="1">
      <alignment horizontal="right" vertical="center"/>
    </xf>
    <xf numFmtId="44" fontId="7" fillId="37" borderId="59" xfId="0" applyNumberFormat="1" applyFont="1" applyFill="1" applyBorder="1" applyAlignment="1">
      <alignment horizontal="right" vertical="center"/>
    </xf>
    <xf numFmtId="14" fontId="6" fillId="37" borderId="19" xfId="0" applyNumberFormat="1" applyFont="1" applyFill="1" applyBorder="1" applyAlignment="1">
      <alignment vertical="center"/>
    </xf>
    <xf numFmtId="0" fontId="6" fillId="37" borderId="19" xfId="0" applyNumberFormat="1" applyFont="1" applyFill="1" applyBorder="1" applyAlignment="1">
      <alignment vertical="center"/>
    </xf>
    <xf numFmtId="14" fontId="6" fillId="37" borderId="14" xfId="0" applyNumberFormat="1" applyFont="1" applyFill="1" applyBorder="1" applyAlignment="1">
      <alignment vertical="center"/>
    </xf>
    <xf numFmtId="0" fontId="6" fillId="37" borderId="14" xfId="0" applyNumberFormat="1" applyFont="1" applyFill="1" applyBorder="1" applyAlignment="1">
      <alignment vertical="center"/>
    </xf>
    <xf numFmtId="0" fontId="6" fillId="37" borderId="14" xfId="0" applyNumberFormat="1" applyFont="1" applyFill="1" applyBorder="1" applyAlignment="1">
      <alignment horizontal="center" vertical="center"/>
    </xf>
    <xf numFmtId="0" fontId="6" fillId="37" borderId="15" xfId="0" applyFont="1" applyFill="1" applyBorder="1" applyAlignment="1">
      <alignment horizontal="center" vertical="center"/>
    </xf>
    <xf numFmtId="0" fontId="6" fillId="37" borderId="15" xfId="0" applyNumberFormat="1" applyFont="1" applyFill="1" applyBorder="1" applyAlignment="1">
      <alignment horizontal="center" vertical="center"/>
    </xf>
    <xf numFmtId="0" fontId="66" fillId="254" borderId="20" xfId="0" applyFont="1" applyFill="1" applyBorder="1" applyAlignment="1">
      <alignment horizontal="center" vertical="center"/>
    </xf>
    <xf numFmtId="0" fontId="7" fillId="254" borderId="21" xfId="0" applyFont="1" applyFill="1" applyBorder="1" applyAlignment="1">
      <alignment horizontal="center" vertical="center"/>
    </xf>
    <xf numFmtId="0" fontId="7" fillId="254" borderId="29" xfId="0" applyNumberFormat="1" applyFont="1" applyFill="1" applyBorder="1" applyAlignment="1">
      <alignment horizontal="center" vertical="center"/>
    </xf>
    <xf numFmtId="0" fontId="7" fillId="254" borderId="29" xfId="11" applyFont="1" applyFill="1" applyBorder="1" applyAlignment="1">
      <alignment horizontal="right" vertical="center"/>
    </xf>
    <xf numFmtId="0" fontId="7" fillId="254" borderId="22" xfId="0" applyNumberFormat="1" applyFont="1" applyFill="1" applyBorder="1" applyAlignment="1">
      <alignment horizontal="right" vertical="center"/>
    </xf>
    <xf numFmtId="44" fontId="7" fillId="254" borderId="20" xfId="0" applyNumberFormat="1" applyFont="1" applyFill="1" applyBorder="1" applyAlignment="1">
      <alignment horizontal="right" vertical="center"/>
    </xf>
    <xf numFmtId="0" fontId="6" fillId="33" borderId="54" xfId="0" applyFont="1" applyFill="1" applyBorder="1" applyAlignment="1">
      <alignment horizontal="right" vertical="center"/>
    </xf>
    <xf numFmtId="0" fontId="6" fillId="33" borderId="50" xfId="0" applyFont="1" applyFill="1" applyBorder="1" applyAlignment="1">
      <alignment horizontal="right" vertical="center"/>
    </xf>
    <xf numFmtId="0" fontId="6" fillId="33" borderId="27" xfId="0" applyFont="1" applyFill="1" applyBorder="1" applyAlignment="1">
      <alignment horizontal="right" vertical="center"/>
    </xf>
    <xf numFmtId="0" fontId="6" fillId="33" borderId="51" xfId="0" applyFont="1" applyFill="1" applyBorder="1" applyAlignment="1">
      <alignment horizontal="right" vertical="center"/>
    </xf>
    <xf numFmtId="0" fontId="28" fillId="33" borderId="49" xfId="0" applyFont="1" applyFill="1" applyBorder="1" applyAlignment="1">
      <alignment vertical="center"/>
    </xf>
    <xf numFmtId="0" fontId="6" fillId="33" borderId="51" xfId="0" applyFont="1" applyFill="1" applyBorder="1" applyAlignment="1">
      <alignment vertical="center"/>
    </xf>
    <xf numFmtId="44" fontId="6" fillId="33" borderId="19" xfId="0" applyNumberFormat="1" applyFont="1" applyFill="1" applyBorder="1" applyAlignment="1">
      <alignment vertical="center"/>
    </xf>
    <xf numFmtId="44" fontId="6" fillId="33" borderId="14" xfId="0" applyNumberFormat="1" applyFont="1" applyFill="1" applyBorder="1" applyAlignment="1">
      <alignment vertical="center"/>
    </xf>
    <xf numFmtId="0" fontId="6" fillId="255" borderId="68" xfId="0" applyFont="1" applyFill="1" applyBorder="1" applyAlignment="1">
      <alignment vertical="center"/>
    </xf>
    <xf numFmtId="0" fontId="6" fillId="255" borderId="45" xfId="0" applyFont="1" applyFill="1" applyBorder="1" applyAlignment="1">
      <alignment vertical="center"/>
    </xf>
    <xf numFmtId="0" fontId="6" fillId="255" borderId="46" xfId="0" applyFont="1" applyFill="1" applyBorder="1" applyAlignment="1">
      <alignment vertical="center"/>
    </xf>
    <xf numFmtId="0" fontId="6" fillId="255" borderId="69" xfId="0" applyFont="1" applyFill="1" applyBorder="1" applyAlignment="1">
      <alignment vertical="center"/>
    </xf>
    <xf numFmtId="0" fontId="6" fillId="255" borderId="0" xfId="0" applyFont="1" applyFill="1" applyBorder="1" applyAlignment="1">
      <alignment vertical="center"/>
    </xf>
    <xf numFmtId="4" fontId="6" fillId="255" borderId="0" xfId="0" applyNumberFormat="1" applyFont="1" applyFill="1" applyBorder="1" applyAlignment="1">
      <alignment vertical="center"/>
    </xf>
    <xf numFmtId="2" fontId="6" fillId="255" borderId="34" xfId="0" applyNumberFormat="1" applyFont="1" applyFill="1" applyBorder="1" applyAlignment="1">
      <alignment horizontal="right" vertical="center" wrapText="1"/>
    </xf>
    <xf numFmtId="0" fontId="6" fillId="255" borderId="21" xfId="0" applyFont="1" applyFill="1" applyBorder="1" applyAlignment="1">
      <alignment vertical="center"/>
    </xf>
    <xf numFmtId="0" fontId="6" fillId="255" borderId="29" xfId="0" applyNumberFormat="1" applyFont="1" applyFill="1" applyBorder="1" applyAlignment="1">
      <alignment vertical="center"/>
    </xf>
    <xf numFmtId="0" fontId="6" fillId="255" borderId="29" xfId="0" applyFont="1" applyFill="1" applyBorder="1" applyAlignment="1">
      <alignment vertical="center"/>
    </xf>
    <xf numFmtId="0" fontId="6" fillId="255" borderId="48" xfId="0" applyFont="1" applyFill="1" applyBorder="1" applyAlignment="1">
      <alignment vertical="center"/>
    </xf>
    <xf numFmtId="2" fontId="6" fillId="255" borderId="34" xfId="0" applyNumberFormat="1" applyFont="1" applyFill="1" applyBorder="1" applyAlignment="1">
      <alignment horizontal="right" vertical="center"/>
    </xf>
    <xf numFmtId="44" fontId="7" fillId="255" borderId="34" xfId="0" applyNumberFormat="1" applyFont="1" applyFill="1" applyBorder="1" applyAlignment="1">
      <alignment horizontal="right" vertical="center"/>
    </xf>
    <xf numFmtId="44" fontId="7" fillId="255" borderId="59" xfId="0" applyNumberFormat="1" applyFont="1" applyFill="1" applyBorder="1" applyAlignment="1">
      <alignment horizontal="right" vertical="center"/>
    </xf>
    <xf numFmtId="14" fontId="6" fillId="255" borderId="19" xfId="0" applyNumberFormat="1" applyFont="1" applyFill="1" applyBorder="1" applyAlignment="1">
      <alignment vertical="center"/>
    </xf>
    <xf numFmtId="0" fontId="6" fillId="255" borderId="19" xfId="0" applyNumberFormat="1" applyFont="1" applyFill="1" applyBorder="1" applyAlignment="1">
      <alignment vertical="center"/>
    </xf>
    <xf numFmtId="14" fontId="6" fillId="255" borderId="14" xfId="0" applyNumberFormat="1" applyFont="1" applyFill="1" applyBorder="1" applyAlignment="1">
      <alignment vertical="center"/>
    </xf>
    <xf numFmtId="0" fontId="6" fillId="255" borderId="14" xfId="0" applyNumberFormat="1" applyFont="1" applyFill="1" applyBorder="1" applyAlignment="1">
      <alignment vertical="center"/>
    </xf>
    <xf numFmtId="0" fontId="6" fillId="255" borderId="14" xfId="0" applyFont="1" applyFill="1" applyBorder="1" applyAlignment="1">
      <alignment horizontal="center" vertical="center"/>
    </xf>
    <xf numFmtId="0" fontId="6" fillId="255" borderId="14" xfId="0" applyNumberFormat="1" applyFont="1" applyFill="1" applyBorder="1" applyAlignment="1">
      <alignment horizontal="center" vertical="center"/>
    </xf>
    <xf numFmtId="0" fontId="6" fillId="255" borderId="15" xfId="0" applyFont="1" applyFill="1" applyBorder="1" applyAlignment="1">
      <alignment horizontal="center" vertical="center"/>
    </xf>
    <xf numFmtId="0" fontId="6" fillId="255" borderId="15" xfId="0" applyNumberFormat="1" applyFont="1" applyFill="1" applyBorder="1" applyAlignment="1">
      <alignment horizontal="center" vertical="center"/>
    </xf>
    <xf numFmtId="0" fontId="55" fillId="54" borderId="20" xfId="0" applyFont="1" applyFill="1" applyBorder="1" applyAlignment="1">
      <alignment horizontal="center" vertical="center"/>
    </xf>
    <xf numFmtId="0" fontId="26" fillId="54" borderId="21" xfId="0" applyFont="1" applyFill="1" applyBorder="1" applyAlignment="1">
      <alignment horizontal="center" vertical="center"/>
    </xf>
    <xf numFmtId="0" fontId="26" fillId="54" borderId="29" xfId="0" applyNumberFormat="1" applyFont="1" applyFill="1" applyBorder="1" applyAlignment="1">
      <alignment horizontal="center" vertical="center"/>
    </xf>
    <xf numFmtId="0" fontId="26" fillId="54" borderId="22" xfId="0" applyNumberFormat="1" applyFont="1" applyFill="1" applyBorder="1" applyAlignment="1">
      <alignment horizontal="right" vertical="center"/>
    </xf>
    <xf numFmtId="44" fontId="26" fillId="54" borderId="20" xfId="0" applyNumberFormat="1" applyFont="1" applyFill="1" applyBorder="1" applyAlignment="1">
      <alignment horizontal="right" vertical="center"/>
    </xf>
    <xf numFmtId="0" fontId="6" fillId="245" borderId="54" xfId="0" applyFont="1" applyFill="1" applyBorder="1" applyAlignment="1">
      <alignment horizontal="right" vertical="center"/>
    </xf>
    <xf numFmtId="0" fontId="6" fillId="245" borderId="50" xfId="0" applyFont="1" applyFill="1" applyBorder="1" applyAlignment="1">
      <alignment horizontal="right" vertical="center"/>
    </xf>
    <xf numFmtId="0" fontId="6" fillId="245" borderId="27" xfId="0" applyFont="1" applyFill="1" applyBorder="1" applyAlignment="1">
      <alignment horizontal="right" vertical="center"/>
    </xf>
    <xf numFmtId="0" fontId="6" fillId="245" borderId="51" xfId="0" applyFont="1" applyFill="1" applyBorder="1" applyAlignment="1">
      <alignment horizontal="right" vertical="center"/>
    </xf>
    <xf numFmtId="0" fontId="28" fillId="245" borderId="49" xfId="0" applyFont="1" applyFill="1" applyBorder="1" applyAlignment="1">
      <alignment vertical="center"/>
    </xf>
    <xf numFmtId="0" fontId="6" fillId="245" borderId="51" xfId="0" applyFont="1" applyFill="1" applyBorder="1" applyAlignment="1">
      <alignment vertical="center"/>
    </xf>
    <xf numFmtId="44" fontId="6" fillId="245" borderId="19" xfId="0" applyNumberFormat="1" applyFont="1" applyFill="1" applyBorder="1" applyAlignment="1">
      <alignment vertical="center"/>
    </xf>
    <xf numFmtId="44" fontId="6" fillId="245" borderId="14" xfId="0" applyNumberFormat="1" applyFont="1" applyFill="1" applyBorder="1" applyAlignment="1">
      <alignment vertical="center"/>
    </xf>
    <xf numFmtId="44" fontId="6" fillId="245" borderId="14" xfId="0" applyNumberFormat="1" applyFont="1" applyFill="1" applyBorder="1" applyAlignment="1">
      <alignment horizontal="right" vertical="center"/>
    </xf>
    <xf numFmtId="44" fontId="6" fillId="245" borderId="15" xfId="0" applyNumberFormat="1" applyFont="1" applyFill="1" applyBorder="1" applyAlignment="1">
      <alignment horizontal="right" vertical="center"/>
    </xf>
    <xf numFmtId="0" fontId="6" fillId="41" borderId="54" xfId="0" applyFont="1" applyFill="1" applyBorder="1" applyAlignment="1">
      <alignment horizontal="right" vertical="center"/>
    </xf>
    <xf numFmtId="0" fontId="6" fillId="41" borderId="27" xfId="0" applyFont="1" applyFill="1" applyBorder="1" applyAlignment="1">
      <alignment horizontal="right" vertical="center"/>
    </xf>
    <xf numFmtId="44" fontId="6" fillId="41" borderId="19" xfId="0" applyNumberFormat="1" applyFont="1" applyFill="1" applyBorder="1" applyAlignment="1">
      <alignment vertical="center"/>
    </xf>
    <xf numFmtId="0" fontId="6" fillId="51" borderId="68" xfId="0" applyFont="1" applyFill="1" applyBorder="1" applyAlignment="1">
      <alignment vertical="center"/>
    </xf>
    <xf numFmtId="0" fontId="6" fillId="51" borderId="69" xfId="0" applyFont="1" applyFill="1" applyBorder="1" applyAlignment="1">
      <alignment vertical="center"/>
    </xf>
    <xf numFmtId="14" fontId="6" fillId="51" borderId="19" xfId="0" applyNumberFormat="1" applyFont="1" applyFill="1" applyBorder="1" applyAlignment="1">
      <alignment vertical="center"/>
    </xf>
    <xf numFmtId="0" fontId="6" fillId="51" borderId="19" xfId="0" applyNumberFormat="1" applyFont="1" applyFill="1" applyBorder="1" applyAlignment="1">
      <alignment vertical="center"/>
    </xf>
    <xf numFmtId="0" fontId="55" fillId="256" borderId="20" xfId="0" applyFont="1" applyFill="1" applyBorder="1" applyAlignment="1">
      <alignment horizontal="center" vertical="center"/>
    </xf>
    <xf numFmtId="0" fontId="26" fillId="256" borderId="21" xfId="0" applyFont="1" applyFill="1" applyBorder="1" applyAlignment="1">
      <alignment horizontal="center" vertical="center"/>
    </xf>
    <xf numFmtId="0" fontId="26" fillId="256" borderId="29" xfId="0" applyNumberFormat="1" applyFont="1" applyFill="1" applyBorder="1" applyAlignment="1">
      <alignment horizontal="center" vertical="center"/>
    </xf>
    <xf numFmtId="0" fontId="26" fillId="256" borderId="29" xfId="11" applyFont="1" applyFill="1" applyBorder="1" applyAlignment="1">
      <alignment horizontal="right" vertical="center"/>
    </xf>
    <xf numFmtId="0" fontId="26" fillId="256" borderId="22" xfId="0" applyNumberFormat="1" applyFont="1" applyFill="1" applyBorder="1" applyAlignment="1">
      <alignment horizontal="right" vertical="center"/>
    </xf>
    <xf numFmtId="44" fontId="26" fillId="256" borderId="20" xfId="0" applyNumberFormat="1" applyFont="1" applyFill="1" applyBorder="1" applyAlignment="1">
      <alignment horizontal="right" vertical="center"/>
    </xf>
    <xf numFmtId="0" fontId="6" fillId="257" borderId="54" xfId="0" applyFont="1" applyFill="1" applyBorder="1" applyAlignment="1">
      <alignment horizontal="right" vertical="center"/>
    </xf>
    <xf numFmtId="0" fontId="6" fillId="257" borderId="50" xfId="0" applyFont="1" applyFill="1" applyBorder="1" applyAlignment="1">
      <alignment horizontal="right" vertical="center"/>
    </xf>
    <xf numFmtId="0" fontId="6" fillId="257" borderId="27" xfId="0" applyFont="1" applyFill="1" applyBorder="1" applyAlignment="1">
      <alignment horizontal="right" vertical="center"/>
    </xf>
    <xf numFmtId="0" fontId="6" fillId="257" borderId="51" xfId="0" applyFont="1" applyFill="1" applyBorder="1" applyAlignment="1">
      <alignment horizontal="right" vertical="center"/>
    </xf>
    <xf numFmtId="0" fontId="28" fillId="257" borderId="49" xfId="0" applyFont="1" applyFill="1" applyBorder="1" applyAlignment="1">
      <alignment vertical="center"/>
    </xf>
    <xf numFmtId="0" fontId="6" fillId="257" borderId="51" xfId="0" applyFont="1" applyFill="1" applyBorder="1" applyAlignment="1">
      <alignment vertical="center"/>
    </xf>
    <xf numFmtId="44" fontId="6" fillId="257" borderId="19" xfId="0" applyNumberFormat="1" applyFont="1" applyFill="1" applyBorder="1" applyAlignment="1">
      <alignment vertical="center"/>
    </xf>
    <xf numFmtId="44" fontId="6" fillId="257" borderId="14" xfId="0" applyNumberFormat="1" applyFont="1" applyFill="1" applyBorder="1" applyAlignment="1">
      <alignment vertical="center"/>
    </xf>
    <xf numFmtId="44" fontId="6" fillId="257" borderId="14" xfId="0" applyNumberFormat="1" applyFont="1" applyFill="1" applyBorder="1" applyAlignment="1">
      <alignment horizontal="right" vertical="center"/>
    </xf>
    <xf numFmtId="44" fontId="6" fillId="257" borderId="15" xfId="0" applyNumberFormat="1" applyFont="1" applyFill="1" applyBorder="1" applyAlignment="1">
      <alignment horizontal="right" vertical="center"/>
    </xf>
    <xf numFmtId="0" fontId="6" fillId="258" borderId="68" xfId="0" applyFont="1" applyFill="1" applyBorder="1" applyAlignment="1">
      <alignment vertical="center"/>
    </xf>
    <xf numFmtId="0" fontId="6" fillId="258" borderId="45" xfId="0" applyFont="1" applyFill="1" applyBorder="1" applyAlignment="1">
      <alignment vertical="center"/>
    </xf>
    <xf numFmtId="0" fontId="6" fillId="258" borderId="46" xfId="0" applyFont="1" applyFill="1" applyBorder="1" applyAlignment="1">
      <alignment vertical="center"/>
    </xf>
    <xf numFmtId="0" fontId="6" fillId="258" borderId="69" xfId="0" applyFont="1" applyFill="1" applyBorder="1" applyAlignment="1">
      <alignment vertical="center"/>
    </xf>
    <xf numFmtId="0" fontId="6" fillId="258" borderId="0" xfId="0" applyFont="1" applyFill="1" applyBorder="1" applyAlignment="1">
      <alignment vertical="center"/>
    </xf>
    <xf numFmtId="4" fontId="6" fillId="258" borderId="0" xfId="0" applyNumberFormat="1" applyFont="1" applyFill="1" applyBorder="1" applyAlignment="1">
      <alignment vertical="center"/>
    </xf>
    <xf numFmtId="2" fontId="6" fillId="258" borderId="34" xfId="0" applyNumberFormat="1" applyFont="1" applyFill="1" applyBorder="1" applyAlignment="1">
      <alignment horizontal="right" vertical="center" wrapText="1"/>
    </xf>
    <xf numFmtId="0" fontId="6" fillId="258" borderId="21" xfId="0" applyFont="1" applyFill="1" applyBorder="1" applyAlignment="1">
      <alignment vertical="center"/>
    </xf>
    <xf numFmtId="0" fontId="6" fillId="258" borderId="29" xfId="0" applyNumberFormat="1" applyFont="1" applyFill="1" applyBorder="1" applyAlignment="1">
      <alignment vertical="center"/>
    </xf>
    <xf numFmtId="0" fontId="6" fillId="258" borderId="29" xfId="0" applyFont="1" applyFill="1" applyBorder="1" applyAlignment="1">
      <alignment vertical="center"/>
    </xf>
    <xf numFmtId="0" fontId="6" fillId="258" borderId="48" xfId="0" applyFont="1" applyFill="1" applyBorder="1" applyAlignment="1">
      <alignment vertical="center"/>
    </xf>
    <xf numFmtId="14" fontId="6" fillId="258" borderId="19" xfId="0" applyNumberFormat="1" applyFont="1" applyFill="1" applyBorder="1" applyAlignment="1">
      <alignment vertical="center"/>
    </xf>
    <xf numFmtId="0" fontId="6" fillId="258" borderId="19" xfId="0" applyNumberFormat="1" applyFont="1" applyFill="1" applyBorder="1" applyAlignment="1">
      <alignment vertical="center"/>
    </xf>
    <xf numFmtId="14" fontId="6" fillId="258" borderId="14" xfId="0" applyNumberFormat="1" applyFont="1" applyFill="1" applyBorder="1" applyAlignment="1">
      <alignment vertical="center"/>
    </xf>
    <xf numFmtId="0" fontId="6" fillId="258" borderId="14" xfId="0" applyNumberFormat="1" applyFont="1" applyFill="1" applyBorder="1" applyAlignment="1">
      <alignment vertical="center"/>
    </xf>
    <xf numFmtId="0" fontId="6" fillId="258" borderId="14" xfId="0" applyFont="1" applyFill="1" applyBorder="1" applyAlignment="1">
      <alignment horizontal="center" vertical="center"/>
    </xf>
    <xf numFmtId="0" fontId="6" fillId="258" borderId="14" xfId="0" applyNumberFormat="1" applyFont="1" applyFill="1" applyBorder="1" applyAlignment="1">
      <alignment horizontal="center" vertical="center"/>
    </xf>
    <xf numFmtId="0" fontId="6" fillId="258" borderId="15" xfId="0" applyFont="1" applyFill="1" applyBorder="1" applyAlignment="1">
      <alignment horizontal="center" vertical="center"/>
    </xf>
    <xf numFmtId="0" fontId="6" fillId="258" borderId="15" xfId="0" applyNumberFormat="1" applyFont="1" applyFill="1" applyBorder="1" applyAlignment="1">
      <alignment horizontal="center" vertical="center"/>
    </xf>
    <xf numFmtId="2" fontId="6" fillId="258" borderId="34" xfId="0" applyNumberFormat="1" applyFont="1" applyFill="1" applyBorder="1" applyAlignment="1">
      <alignment horizontal="right" vertical="center"/>
    </xf>
    <xf numFmtId="44" fontId="7" fillId="258" borderId="34" xfId="0" applyNumberFormat="1" applyFont="1" applyFill="1" applyBorder="1" applyAlignment="1">
      <alignment horizontal="right" vertical="center"/>
    </xf>
    <xf numFmtId="44" fontId="7" fillId="258" borderId="59" xfId="0" applyNumberFormat="1" applyFont="1" applyFill="1" applyBorder="1" applyAlignment="1">
      <alignment horizontal="right" vertical="center"/>
    </xf>
    <xf numFmtId="0" fontId="55" fillId="134" borderId="20" xfId="0" applyFont="1" applyFill="1" applyBorder="1" applyAlignment="1">
      <alignment horizontal="center" vertical="center"/>
    </xf>
    <xf numFmtId="0" fontId="26" fillId="134" borderId="21" xfId="0" applyFont="1" applyFill="1" applyBorder="1" applyAlignment="1">
      <alignment horizontal="center" vertical="center"/>
    </xf>
    <xf numFmtId="0" fontId="26" fillId="134" borderId="29" xfId="0" applyNumberFormat="1" applyFont="1" applyFill="1" applyBorder="1" applyAlignment="1">
      <alignment horizontal="center" vertical="center"/>
    </xf>
    <xf numFmtId="0" fontId="26" fillId="134" borderId="29" xfId="11" applyFont="1" applyFill="1" applyBorder="1" applyAlignment="1">
      <alignment horizontal="right" vertical="center"/>
    </xf>
    <xf numFmtId="0" fontId="26" fillId="134" borderId="22" xfId="0" applyNumberFormat="1" applyFont="1" applyFill="1" applyBorder="1" applyAlignment="1">
      <alignment horizontal="right" vertical="center"/>
    </xf>
    <xf numFmtId="44" fontId="26" fillId="134" borderId="20" xfId="0" applyNumberFormat="1" applyFont="1" applyFill="1" applyBorder="1" applyAlignment="1">
      <alignment horizontal="right" vertical="center"/>
    </xf>
    <xf numFmtId="0" fontId="6" fillId="259" borderId="68" xfId="0" applyFont="1" applyFill="1" applyBorder="1" applyAlignment="1">
      <alignment vertical="center"/>
    </xf>
    <xf numFmtId="0" fontId="6" fillId="259" borderId="45" xfId="0" applyFont="1" applyFill="1" applyBorder="1" applyAlignment="1">
      <alignment vertical="center"/>
    </xf>
    <xf numFmtId="0" fontId="6" fillId="259" borderId="46" xfId="0" applyFont="1" applyFill="1" applyBorder="1" applyAlignment="1">
      <alignment vertical="center"/>
    </xf>
    <xf numFmtId="0" fontId="6" fillId="259" borderId="69" xfId="0" applyFont="1" applyFill="1" applyBorder="1" applyAlignment="1">
      <alignment vertical="center"/>
    </xf>
    <xf numFmtId="0" fontId="6" fillId="259" borderId="0" xfId="0" applyFont="1" applyFill="1" applyBorder="1" applyAlignment="1">
      <alignment vertical="center"/>
    </xf>
    <xf numFmtId="4" fontId="6" fillId="259" borderId="0" xfId="0" applyNumberFormat="1" applyFont="1" applyFill="1" applyBorder="1" applyAlignment="1">
      <alignment vertical="center"/>
    </xf>
    <xf numFmtId="2" fontId="6" fillId="259" borderId="34" xfId="0" applyNumberFormat="1" applyFont="1" applyFill="1" applyBorder="1" applyAlignment="1">
      <alignment horizontal="right" vertical="center" wrapText="1"/>
    </xf>
    <xf numFmtId="0" fontId="6" fillId="259" borderId="21" xfId="0" applyFont="1" applyFill="1" applyBorder="1" applyAlignment="1">
      <alignment vertical="center"/>
    </xf>
    <xf numFmtId="0" fontId="6" fillId="259" borderId="29" xfId="0" applyNumberFormat="1" applyFont="1" applyFill="1" applyBorder="1" applyAlignment="1">
      <alignment vertical="center"/>
    </xf>
    <xf numFmtId="0" fontId="6" fillId="259" borderId="29" xfId="0" applyFont="1" applyFill="1" applyBorder="1" applyAlignment="1">
      <alignment vertical="center"/>
    </xf>
    <xf numFmtId="0" fontId="6" fillId="259" borderId="48" xfId="0" applyFont="1" applyFill="1" applyBorder="1" applyAlignment="1">
      <alignment vertical="center"/>
    </xf>
    <xf numFmtId="2" fontId="6" fillId="259" borderId="34" xfId="0" applyNumberFormat="1" applyFont="1" applyFill="1" applyBorder="1" applyAlignment="1">
      <alignment horizontal="right" vertical="center"/>
    </xf>
    <xf numFmtId="44" fontId="7" fillId="259" borderId="34" xfId="0" applyNumberFormat="1" applyFont="1" applyFill="1" applyBorder="1" applyAlignment="1">
      <alignment horizontal="right" vertical="center"/>
    </xf>
    <xf numFmtId="44" fontId="7" fillId="259" borderId="59" xfId="0" applyNumberFormat="1" applyFont="1" applyFill="1" applyBorder="1" applyAlignment="1">
      <alignment horizontal="right" vertical="center"/>
    </xf>
    <xf numFmtId="14" fontId="6" fillId="259" borderId="19" xfId="0" applyNumberFormat="1" applyFont="1" applyFill="1" applyBorder="1" applyAlignment="1">
      <alignment vertical="center"/>
    </xf>
    <xf numFmtId="0" fontId="6" fillId="259" borderId="19" xfId="0" applyNumberFormat="1" applyFont="1" applyFill="1" applyBorder="1" applyAlignment="1">
      <alignment vertical="center"/>
    </xf>
    <xf numFmtId="14" fontId="6" fillId="259" borderId="14" xfId="0" applyNumberFormat="1" applyFont="1" applyFill="1" applyBorder="1" applyAlignment="1">
      <alignment vertical="center"/>
    </xf>
    <xf numFmtId="0" fontId="6" fillId="259" borderId="14" xfId="0" applyNumberFormat="1" applyFont="1" applyFill="1" applyBorder="1" applyAlignment="1">
      <alignment vertical="center"/>
    </xf>
    <xf numFmtId="0" fontId="6" fillId="259" borderId="14" xfId="0" applyFont="1" applyFill="1" applyBorder="1" applyAlignment="1">
      <alignment horizontal="center" vertical="center"/>
    </xf>
    <xf numFmtId="0" fontId="6" fillId="259" borderId="14" xfId="0" applyNumberFormat="1" applyFont="1" applyFill="1" applyBorder="1" applyAlignment="1">
      <alignment horizontal="center" vertical="center"/>
    </xf>
    <xf numFmtId="0" fontId="6" fillId="259" borderId="15" xfId="0" applyFont="1" applyFill="1" applyBorder="1" applyAlignment="1">
      <alignment horizontal="center" vertical="center"/>
    </xf>
    <xf numFmtId="0" fontId="6" fillId="259" borderId="15" xfId="0" applyNumberFormat="1" applyFont="1" applyFill="1" applyBorder="1" applyAlignment="1">
      <alignment horizontal="center" vertical="center"/>
    </xf>
    <xf numFmtId="0" fontId="66" fillId="246" borderId="20" xfId="0" applyFont="1" applyFill="1" applyBorder="1" applyAlignment="1">
      <alignment horizontal="center" vertical="center"/>
    </xf>
    <xf numFmtId="0" fontId="7" fillId="246" borderId="21" xfId="0" applyFont="1" applyFill="1" applyBorder="1" applyAlignment="1">
      <alignment horizontal="center" vertical="center"/>
    </xf>
    <xf numFmtId="0" fontId="7" fillId="246" borderId="29" xfId="0" applyNumberFormat="1" applyFont="1" applyFill="1" applyBorder="1" applyAlignment="1">
      <alignment horizontal="center" vertical="center"/>
    </xf>
    <xf numFmtId="0" fontId="7" fillId="246" borderId="29" xfId="11" applyFont="1" applyFill="1" applyBorder="1" applyAlignment="1">
      <alignment horizontal="right" vertical="center"/>
    </xf>
    <xf numFmtId="0" fontId="7" fillId="246" borderId="22" xfId="0" applyNumberFormat="1" applyFont="1" applyFill="1" applyBorder="1" applyAlignment="1">
      <alignment horizontal="right" vertical="center"/>
    </xf>
    <xf numFmtId="44" fontId="7" fillId="246" borderId="20" xfId="0" applyNumberFormat="1" applyFont="1" applyFill="1" applyBorder="1" applyAlignment="1">
      <alignment horizontal="right" vertical="center"/>
    </xf>
    <xf numFmtId="0" fontId="6" fillId="260" borderId="54" xfId="0" applyFont="1" applyFill="1" applyBorder="1" applyAlignment="1">
      <alignment horizontal="right" vertical="center"/>
    </xf>
    <xf numFmtId="0" fontId="6" fillId="260" borderId="50" xfId="0" applyFont="1" applyFill="1" applyBorder="1" applyAlignment="1">
      <alignment horizontal="right" vertical="center"/>
    </xf>
    <xf numFmtId="0" fontId="6" fillId="260" borderId="27" xfId="0" applyFont="1" applyFill="1" applyBorder="1" applyAlignment="1">
      <alignment horizontal="right" vertical="center"/>
    </xf>
    <xf numFmtId="0" fontId="6" fillId="260" borderId="51" xfId="0" applyFont="1" applyFill="1" applyBorder="1" applyAlignment="1">
      <alignment horizontal="right" vertical="center"/>
    </xf>
    <xf numFmtId="0" fontId="28" fillId="260" borderId="49" xfId="0" applyFont="1" applyFill="1" applyBorder="1" applyAlignment="1">
      <alignment vertical="center"/>
    </xf>
    <xf numFmtId="0" fontId="6" fillId="260" borderId="51" xfId="0" applyFont="1" applyFill="1" applyBorder="1" applyAlignment="1">
      <alignment vertical="center"/>
    </xf>
    <xf numFmtId="44" fontId="6" fillId="260" borderId="19" xfId="0" applyNumberFormat="1" applyFont="1" applyFill="1" applyBorder="1" applyAlignment="1">
      <alignment vertical="center"/>
    </xf>
    <xf numFmtId="44" fontId="6" fillId="260" borderId="14" xfId="0" applyNumberFormat="1" applyFont="1" applyFill="1" applyBorder="1" applyAlignment="1">
      <alignment vertical="center"/>
    </xf>
    <xf numFmtId="44" fontId="6" fillId="260" borderId="14" xfId="0" applyNumberFormat="1" applyFont="1" applyFill="1" applyBorder="1" applyAlignment="1">
      <alignment horizontal="right" vertical="center"/>
    </xf>
    <xf numFmtId="44" fontId="6" fillId="260" borderId="15" xfId="0" applyNumberFormat="1" applyFont="1" applyFill="1" applyBorder="1" applyAlignment="1">
      <alignment horizontal="right" vertical="center"/>
    </xf>
    <xf numFmtId="0" fontId="6" fillId="261" borderId="68" xfId="0" applyFont="1" applyFill="1" applyBorder="1" applyAlignment="1">
      <alignment vertical="center"/>
    </xf>
    <xf numFmtId="0" fontId="6" fillId="261" borderId="45" xfId="0" applyFont="1" applyFill="1" applyBorder="1" applyAlignment="1">
      <alignment vertical="center"/>
    </xf>
    <xf numFmtId="0" fontId="6" fillId="261" borderId="46" xfId="0" applyFont="1" applyFill="1" applyBorder="1" applyAlignment="1">
      <alignment vertical="center"/>
    </xf>
    <xf numFmtId="0" fontId="6" fillId="261" borderId="69" xfId="0" applyFont="1" applyFill="1" applyBorder="1" applyAlignment="1">
      <alignment vertical="center"/>
    </xf>
    <xf numFmtId="0" fontId="6" fillId="261" borderId="0" xfId="0" applyFont="1" applyFill="1" applyBorder="1" applyAlignment="1">
      <alignment vertical="center"/>
    </xf>
    <xf numFmtId="4" fontId="6" fillId="261" borderId="0" xfId="0" applyNumberFormat="1" applyFont="1" applyFill="1" applyBorder="1" applyAlignment="1">
      <alignment vertical="center"/>
    </xf>
    <xf numFmtId="2" fontId="6" fillId="261" borderId="34" xfId="0" applyNumberFormat="1" applyFont="1" applyFill="1" applyBorder="1" applyAlignment="1">
      <alignment horizontal="right" vertical="center" wrapText="1"/>
    </xf>
    <xf numFmtId="0" fontId="6" fillId="261" borderId="21" xfId="0" applyFont="1" applyFill="1" applyBorder="1" applyAlignment="1">
      <alignment vertical="center"/>
    </xf>
    <xf numFmtId="0" fontId="6" fillId="261" borderId="29" xfId="0" applyNumberFormat="1" applyFont="1" applyFill="1" applyBorder="1" applyAlignment="1">
      <alignment vertical="center"/>
    </xf>
    <xf numFmtId="0" fontId="6" fillId="261" borderId="29" xfId="0" applyFont="1" applyFill="1" applyBorder="1" applyAlignment="1">
      <alignment vertical="center"/>
    </xf>
    <xf numFmtId="0" fontId="6" fillId="261" borderId="48" xfId="0" applyFont="1" applyFill="1" applyBorder="1" applyAlignment="1">
      <alignment vertical="center"/>
    </xf>
    <xf numFmtId="2" fontId="6" fillId="261" borderId="34" xfId="0" applyNumberFormat="1" applyFont="1" applyFill="1" applyBorder="1" applyAlignment="1">
      <alignment horizontal="right" vertical="center"/>
    </xf>
    <xf numFmtId="44" fontId="7" fillId="261" borderId="34" xfId="0" applyNumberFormat="1" applyFont="1" applyFill="1" applyBorder="1" applyAlignment="1">
      <alignment horizontal="right" vertical="center"/>
    </xf>
    <xf numFmtId="44" fontId="7" fillId="261" borderId="59" xfId="0" applyNumberFormat="1" applyFont="1" applyFill="1" applyBorder="1" applyAlignment="1">
      <alignment horizontal="right" vertical="center"/>
    </xf>
    <xf numFmtId="14" fontId="6" fillId="261" borderId="19" xfId="0" applyNumberFormat="1" applyFont="1" applyFill="1" applyBorder="1" applyAlignment="1">
      <alignment vertical="center"/>
    </xf>
    <xf numFmtId="0" fontId="6" fillId="261" borderId="19" xfId="0" applyNumberFormat="1" applyFont="1" applyFill="1" applyBorder="1" applyAlignment="1">
      <alignment vertical="center"/>
    </xf>
    <xf numFmtId="14" fontId="6" fillId="261" borderId="14" xfId="0" applyNumberFormat="1" applyFont="1" applyFill="1" applyBorder="1" applyAlignment="1">
      <alignment vertical="center"/>
    </xf>
    <xf numFmtId="0" fontId="6" fillId="261" borderId="14" xfId="0" applyNumberFormat="1" applyFont="1" applyFill="1" applyBorder="1" applyAlignment="1">
      <alignment vertical="center"/>
    </xf>
    <xf numFmtId="0" fontId="6" fillId="261" borderId="14" xfId="0" applyFont="1" applyFill="1" applyBorder="1" applyAlignment="1">
      <alignment horizontal="center" vertical="center"/>
    </xf>
    <xf numFmtId="0" fontId="6" fillId="261" borderId="14" xfId="0" applyNumberFormat="1" applyFont="1" applyFill="1" applyBorder="1" applyAlignment="1">
      <alignment horizontal="center" vertical="center"/>
    </xf>
    <xf numFmtId="0" fontId="6" fillId="261" borderId="15" xfId="0" applyFont="1" applyFill="1" applyBorder="1" applyAlignment="1">
      <alignment horizontal="center" vertical="center"/>
    </xf>
    <xf numFmtId="0" fontId="6" fillId="261" borderId="15" xfId="0" applyNumberFormat="1" applyFont="1" applyFill="1" applyBorder="1" applyAlignment="1">
      <alignment horizontal="center" vertical="center"/>
    </xf>
    <xf numFmtId="0" fontId="66" fillId="248" borderId="20" xfId="0" applyFont="1" applyFill="1" applyBorder="1" applyAlignment="1">
      <alignment horizontal="center" vertical="center"/>
    </xf>
    <xf numFmtId="0" fontId="7" fillId="248" borderId="21" xfId="0" applyFont="1" applyFill="1" applyBorder="1" applyAlignment="1">
      <alignment horizontal="center" vertical="center"/>
    </xf>
    <xf numFmtId="0" fontId="7" fillId="248" borderId="29" xfId="0" applyNumberFormat="1" applyFont="1" applyFill="1" applyBorder="1" applyAlignment="1">
      <alignment horizontal="center" vertical="center"/>
    </xf>
    <xf numFmtId="0" fontId="7" fillId="248" borderId="29" xfId="11" applyFont="1" applyFill="1" applyBorder="1" applyAlignment="1">
      <alignment horizontal="right" vertical="center"/>
    </xf>
    <xf numFmtId="0" fontId="7" fillId="248" borderId="22" xfId="0" applyNumberFormat="1" applyFont="1" applyFill="1" applyBorder="1" applyAlignment="1">
      <alignment horizontal="right" vertical="center"/>
    </xf>
    <xf numFmtId="44" fontId="7" fillId="248" borderId="20" xfId="0" applyNumberFormat="1" applyFont="1" applyFill="1" applyBorder="1" applyAlignment="1">
      <alignment horizontal="right" vertical="center"/>
    </xf>
    <xf numFmtId="0" fontId="6" fillId="262" borderId="54" xfId="0" applyFont="1" applyFill="1" applyBorder="1" applyAlignment="1">
      <alignment horizontal="right" vertical="center"/>
    </xf>
    <xf numFmtId="0" fontId="6" fillId="262" borderId="50" xfId="0" applyFont="1" applyFill="1" applyBorder="1" applyAlignment="1">
      <alignment horizontal="right" vertical="center"/>
    </xf>
    <xf numFmtId="0" fontId="6" fillId="262" borderId="27" xfId="0" applyFont="1" applyFill="1" applyBorder="1" applyAlignment="1">
      <alignment horizontal="right" vertical="center"/>
    </xf>
    <xf numFmtId="0" fontId="6" fillId="262" borderId="51" xfId="0" applyFont="1" applyFill="1" applyBorder="1" applyAlignment="1">
      <alignment horizontal="right" vertical="center"/>
    </xf>
    <xf numFmtId="0" fontId="28" fillId="262" borderId="49" xfId="0" applyFont="1" applyFill="1" applyBorder="1" applyAlignment="1">
      <alignment vertical="center"/>
    </xf>
    <xf numFmtId="0" fontId="6" fillId="262" borderId="51" xfId="0" applyFont="1" applyFill="1" applyBorder="1" applyAlignment="1">
      <alignment vertical="center"/>
    </xf>
    <xf numFmtId="44" fontId="6" fillId="262" borderId="19" xfId="0" applyNumberFormat="1" applyFont="1" applyFill="1" applyBorder="1" applyAlignment="1">
      <alignment vertical="center"/>
    </xf>
    <xf numFmtId="44" fontId="6" fillId="262" borderId="14" xfId="0" applyNumberFormat="1" applyFont="1" applyFill="1" applyBorder="1" applyAlignment="1">
      <alignment vertical="center"/>
    </xf>
    <xf numFmtId="44" fontId="6" fillId="262" borderId="14" xfId="0" applyNumberFormat="1" applyFont="1" applyFill="1" applyBorder="1" applyAlignment="1">
      <alignment horizontal="right" vertical="center"/>
    </xf>
    <xf numFmtId="44" fontId="6" fillId="262" borderId="15" xfId="0" applyNumberFormat="1" applyFont="1" applyFill="1" applyBorder="1" applyAlignment="1">
      <alignment horizontal="right" vertical="center"/>
    </xf>
    <xf numFmtId="0" fontId="6" fillId="263" borderId="68" xfId="0" applyFont="1" applyFill="1" applyBorder="1" applyAlignment="1">
      <alignment vertical="center"/>
    </xf>
    <xf numFmtId="0" fontId="6" fillId="263" borderId="45" xfId="0" applyFont="1" applyFill="1" applyBorder="1" applyAlignment="1">
      <alignment vertical="center"/>
    </xf>
    <xf numFmtId="0" fontId="6" fillId="263" borderId="46" xfId="0" applyFont="1" applyFill="1" applyBorder="1" applyAlignment="1">
      <alignment vertical="center"/>
    </xf>
    <xf numFmtId="0" fontId="6" fillId="263" borderId="69" xfId="0" applyFont="1" applyFill="1" applyBorder="1" applyAlignment="1">
      <alignment vertical="center"/>
    </xf>
    <xf numFmtId="0" fontId="6" fillId="263" borderId="0" xfId="0" applyFont="1" applyFill="1" applyBorder="1" applyAlignment="1">
      <alignment vertical="center"/>
    </xf>
    <xf numFmtId="4" fontId="6" fillId="263" borderId="0" xfId="0" applyNumberFormat="1" applyFont="1" applyFill="1" applyBorder="1" applyAlignment="1">
      <alignment vertical="center"/>
    </xf>
    <xf numFmtId="2" fontId="6" fillId="263" borderId="34" xfId="0" applyNumberFormat="1" applyFont="1" applyFill="1" applyBorder="1" applyAlignment="1">
      <alignment horizontal="right" vertical="center" wrapText="1"/>
    </xf>
    <xf numFmtId="0" fontId="6" fillId="263" borderId="21" xfId="0" applyFont="1" applyFill="1" applyBorder="1" applyAlignment="1">
      <alignment vertical="center"/>
    </xf>
    <xf numFmtId="0" fontId="6" fillId="263" borderId="29" xfId="0" applyNumberFormat="1" applyFont="1" applyFill="1" applyBorder="1" applyAlignment="1">
      <alignment vertical="center"/>
    </xf>
    <xf numFmtId="0" fontId="6" fillId="263" borderId="29" xfId="0" applyFont="1" applyFill="1" applyBorder="1" applyAlignment="1">
      <alignment vertical="center"/>
    </xf>
    <xf numFmtId="0" fontId="6" fillId="263" borderId="48" xfId="0" applyFont="1" applyFill="1" applyBorder="1" applyAlignment="1">
      <alignment vertical="center"/>
    </xf>
    <xf numFmtId="2" fontId="6" fillId="263" borderId="34" xfId="0" applyNumberFormat="1" applyFont="1" applyFill="1" applyBorder="1" applyAlignment="1">
      <alignment horizontal="right" vertical="center"/>
    </xf>
    <xf numFmtId="44" fontId="7" fillId="263" borderId="34" xfId="0" applyNumberFormat="1" applyFont="1" applyFill="1" applyBorder="1" applyAlignment="1">
      <alignment horizontal="right" vertical="center"/>
    </xf>
    <xf numFmtId="44" fontId="7" fillId="263" borderId="59" xfId="0" applyNumberFormat="1" applyFont="1" applyFill="1" applyBorder="1" applyAlignment="1">
      <alignment horizontal="right" vertical="center"/>
    </xf>
    <xf numFmtId="14" fontId="6" fillId="263" borderId="19" xfId="0" applyNumberFormat="1" applyFont="1" applyFill="1" applyBorder="1" applyAlignment="1">
      <alignment vertical="center"/>
    </xf>
    <xf numFmtId="0" fontId="6" fillId="263" borderId="19" xfId="0" applyNumberFormat="1" applyFont="1" applyFill="1" applyBorder="1" applyAlignment="1">
      <alignment vertical="center"/>
    </xf>
    <xf numFmtId="14" fontId="6" fillId="263" borderId="14" xfId="0" applyNumberFormat="1" applyFont="1" applyFill="1" applyBorder="1" applyAlignment="1">
      <alignment vertical="center"/>
    </xf>
    <xf numFmtId="0" fontId="6" fillId="263" borderId="14" xfId="0" applyNumberFormat="1" applyFont="1" applyFill="1" applyBorder="1" applyAlignment="1">
      <alignment vertical="center"/>
    </xf>
    <xf numFmtId="0" fontId="6" fillId="263" borderId="14" xfId="0" applyFont="1" applyFill="1" applyBorder="1" applyAlignment="1">
      <alignment horizontal="center" vertical="center"/>
    </xf>
    <xf numFmtId="0" fontId="6" fillId="263" borderId="14" xfId="0" applyNumberFormat="1" applyFont="1" applyFill="1" applyBorder="1" applyAlignment="1">
      <alignment horizontal="center" vertical="center"/>
    </xf>
    <xf numFmtId="0" fontId="6" fillId="263" borderId="15" xfId="0" applyFont="1" applyFill="1" applyBorder="1" applyAlignment="1">
      <alignment horizontal="center" vertical="center"/>
    </xf>
    <xf numFmtId="0" fontId="6" fillId="263" borderId="15" xfId="0" applyNumberFormat="1" applyFont="1" applyFill="1" applyBorder="1" applyAlignment="1">
      <alignment horizontal="center" vertical="center"/>
    </xf>
    <xf numFmtId="0" fontId="66" fillId="120" borderId="20" xfId="0" applyFont="1" applyFill="1" applyBorder="1" applyAlignment="1">
      <alignment horizontal="center" vertical="center"/>
    </xf>
    <xf numFmtId="0" fontId="7" fillId="120" borderId="21" xfId="0" applyFont="1" applyFill="1" applyBorder="1" applyAlignment="1">
      <alignment horizontal="center" vertical="center"/>
    </xf>
    <xf numFmtId="0" fontId="7" fillId="120" borderId="29" xfId="0" applyNumberFormat="1" applyFont="1" applyFill="1" applyBorder="1" applyAlignment="1">
      <alignment horizontal="center" vertical="center"/>
    </xf>
    <xf numFmtId="0" fontId="7" fillId="120" borderId="29" xfId="11" applyFont="1" applyFill="1" applyBorder="1" applyAlignment="1">
      <alignment horizontal="right" vertical="center"/>
    </xf>
    <xf numFmtId="0" fontId="7" fillId="120" borderId="22" xfId="0" applyNumberFormat="1" applyFont="1" applyFill="1" applyBorder="1" applyAlignment="1">
      <alignment horizontal="right" vertical="center"/>
    </xf>
    <xf numFmtId="44" fontId="7" fillId="120" borderId="20" xfId="0" applyNumberFormat="1" applyFont="1" applyFill="1" applyBorder="1" applyAlignment="1">
      <alignment horizontal="right" vertical="center"/>
    </xf>
    <xf numFmtId="0" fontId="6" fillId="264" borderId="54" xfId="0" applyFont="1" applyFill="1" applyBorder="1" applyAlignment="1">
      <alignment horizontal="right" vertical="center"/>
    </xf>
    <xf numFmtId="0" fontId="6" fillId="264" borderId="50" xfId="0" applyFont="1" applyFill="1" applyBorder="1" applyAlignment="1">
      <alignment horizontal="right" vertical="center"/>
    </xf>
    <xf numFmtId="0" fontId="6" fillId="264" borderId="27" xfId="0" applyFont="1" applyFill="1" applyBorder="1" applyAlignment="1">
      <alignment horizontal="right" vertical="center"/>
    </xf>
    <xf numFmtId="0" fontId="6" fillId="264" borderId="51" xfId="0" applyFont="1" applyFill="1" applyBorder="1" applyAlignment="1">
      <alignment horizontal="right" vertical="center"/>
    </xf>
    <xf numFmtId="0" fontId="28" fillId="264" borderId="49" xfId="0" applyFont="1" applyFill="1" applyBorder="1" applyAlignment="1">
      <alignment vertical="center"/>
    </xf>
    <xf numFmtId="0" fontId="6" fillId="264" borderId="51" xfId="0" applyFont="1" applyFill="1" applyBorder="1" applyAlignment="1">
      <alignment vertical="center"/>
    </xf>
    <xf numFmtId="44" fontId="6" fillId="264" borderId="19" xfId="0" applyNumberFormat="1" applyFont="1" applyFill="1" applyBorder="1" applyAlignment="1">
      <alignment vertical="center"/>
    </xf>
    <xf numFmtId="44" fontId="6" fillId="264" borderId="14" xfId="0" applyNumberFormat="1" applyFont="1" applyFill="1" applyBorder="1" applyAlignment="1">
      <alignment vertical="center"/>
    </xf>
    <xf numFmtId="44" fontId="6" fillId="264" borderId="14" xfId="0" applyNumberFormat="1" applyFont="1" applyFill="1" applyBorder="1" applyAlignment="1">
      <alignment horizontal="right" vertical="center"/>
    </xf>
    <xf numFmtId="44" fontId="6" fillId="264" borderId="15" xfId="0" applyNumberFormat="1" applyFont="1" applyFill="1" applyBorder="1" applyAlignment="1">
      <alignment horizontal="right" vertical="center"/>
    </xf>
    <xf numFmtId="0" fontId="6" fillId="265" borderId="68" xfId="0" applyFont="1" applyFill="1" applyBorder="1" applyAlignment="1">
      <alignment vertical="center"/>
    </xf>
    <xf numFmtId="0" fontId="6" fillId="265" borderId="45" xfId="0" applyFont="1" applyFill="1" applyBorder="1" applyAlignment="1">
      <alignment vertical="center"/>
    </xf>
    <xf numFmtId="0" fontId="6" fillId="265" borderId="46" xfId="0" applyFont="1" applyFill="1" applyBorder="1" applyAlignment="1">
      <alignment vertical="center"/>
    </xf>
    <xf numFmtId="0" fontId="6" fillId="265" borderId="69" xfId="0" applyFont="1" applyFill="1" applyBorder="1" applyAlignment="1">
      <alignment vertical="center"/>
    </xf>
    <xf numFmtId="0" fontId="6" fillId="265" borderId="0" xfId="0" applyFont="1" applyFill="1" applyBorder="1" applyAlignment="1">
      <alignment vertical="center"/>
    </xf>
    <xf numFmtId="4" fontId="6" fillId="265" borderId="0" xfId="0" applyNumberFormat="1" applyFont="1" applyFill="1" applyBorder="1" applyAlignment="1">
      <alignment vertical="center"/>
    </xf>
    <xf numFmtId="2" fontId="6" fillId="265" borderId="34" xfId="0" applyNumberFormat="1" applyFont="1" applyFill="1" applyBorder="1" applyAlignment="1">
      <alignment horizontal="right" vertical="center" wrapText="1"/>
    </xf>
    <xf numFmtId="0" fontId="6" fillId="265" borderId="21" xfId="0" applyFont="1" applyFill="1" applyBorder="1" applyAlignment="1">
      <alignment vertical="center"/>
    </xf>
    <xf numFmtId="0" fontId="6" fillId="265" borderId="29" xfId="0" applyNumberFormat="1" applyFont="1" applyFill="1" applyBorder="1" applyAlignment="1">
      <alignment vertical="center"/>
    </xf>
    <xf numFmtId="0" fontId="6" fillId="265" borderId="29" xfId="0" applyFont="1" applyFill="1" applyBorder="1" applyAlignment="1">
      <alignment vertical="center"/>
    </xf>
    <xf numFmtId="0" fontId="6" fillId="265" borderId="48" xfId="0" applyFont="1" applyFill="1" applyBorder="1" applyAlignment="1">
      <alignment vertical="center"/>
    </xf>
    <xf numFmtId="2" fontId="6" fillId="265" borderId="34" xfId="0" applyNumberFormat="1" applyFont="1" applyFill="1" applyBorder="1" applyAlignment="1">
      <alignment horizontal="right" vertical="center"/>
    </xf>
    <xf numFmtId="44" fontId="7" fillId="265" borderId="34" xfId="0" applyNumberFormat="1" applyFont="1" applyFill="1" applyBorder="1" applyAlignment="1">
      <alignment horizontal="right" vertical="center"/>
    </xf>
    <xf numFmtId="44" fontId="7" fillId="265" borderId="59" xfId="0" applyNumberFormat="1" applyFont="1" applyFill="1" applyBorder="1" applyAlignment="1">
      <alignment horizontal="right" vertical="center"/>
    </xf>
    <xf numFmtId="14" fontId="6" fillId="265" borderId="19" xfId="0" applyNumberFormat="1" applyFont="1" applyFill="1" applyBorder="1" applyAlignment="1">
      <alignment vertical="center"/>
    </xf>
    <xf numFmtId="0" fontId="6" fillId="265" borderId="19" xfId="0" applyNumberFormat="1" applyFont="1" applyFill="1" applyBorder="1" applyAlignment="1">
      <alignment vertical="center"/>
    </xf>
    <xf numFmtId="14" fontId="6" fillId="265" borderId="14" xfId="0" applyNumberFormat="1" applyFont="1" applyFill="1" applyBorder="1" applyAlignment="1">
      <alignment vertical="center"/>
    </xf>
    <xf numFmtId="0" fontId="6" fillId="265" borderId="14" xfId="0" applyNumberFormat="1" applyFont="1" applyFill="1" applyBorder="1" applyAlignment="1">
      <alignment vertical="center"/>
    </xf>
    <xf numFmtId="0" fontId="6" fillId="265" borderId="14" xfId="0" applyFont="1" applyFill="1" applyBorder="1" applyAlignment="1">
      <alignment horizontal="center" vertical="center"/>
    </xf>
    <xf numFmtId="0" fontId="6" fillId="265" borderId="14" xfId="0" applyNumberFormat="1" applyFont="1" applyFill="1" applyBorder="1" applyAlignment="1">
      <alignment horizontal="center" vertical="center"/>
    </xf>
    <xf numFmtId="0" fontId="6" fillId="265" borderId="15" xfId="0" applyFont="1" applyFill="1" applyBorder="1" applyAlignment="1">
      <alignment horizontal="center" vertical="center"/>
    </xf>
    <xf numFmtId="0" fontId="6" fillId="265" borderId="15" xfId="0" applyNumberFormat="1" applyFont="1" applyFill="1" applyBorder="1" applyAlignment="1">
      <alignment horizontal="center" vertical="center"/>
    </xf>
    <xf numFmtId="0" fontId="6" fillId="266" borderId="12" xfId="0" applyFont="1" applyFill="1" applyBorder="1" applyAlignment="1">
      <alignment horizontal="right" vertical="center"/>
    </xf>
    <xf numFmtId="0" fontId="6" fillId="266" borderId="50" xfId="0" applyFont="1" applyFill="1" applyBorder="1" applyAlignment="1">
      <alignment horizontal="right" vertical="center"/>
    </xf>
    <xf numFmtId="0" fontId="6" fillId="266" borderId="10" xfId="0" applyFont="1" applyFill="1" applyBorder="1" applyAlignment="1">
      <alignment horizontal="right" vertical="center"/>
    </xf>
    <xf numFmtId="0" fontId="6" fillId="266" borderId="51" xfId="0" applyFont="1" applyFill="1" applyBorder="1" applyAlignment="1">
      <alignment horizontal="right" vertical="center"/>
    </xf>
    <xf numFmtId="0" fontId="28" fillId="266" borderId="49" xfId="0" applyFont="1" applyFill="1" applyBorder="1" applyAlignment="1">
      <alignment vertical="center"/>
    </xf>
    <xf numFmtId="0" fontId="6" fillId="266" borderId="51" xfId="0" applyFont="1" applyFill="1" applyBorder="1" applyAlignment="1">
      <alignment vertical="center"/>
    </xf>
    <xf numFmtId="44" fontId="6" fillId="266" borderId="19" xfId="0" applyNumberFormat="1" applyFont="1" applyFill="1" applyBorder="1" applyAlignment="1">
      <alignment vertical="center"/>
    </xf>
    <xf numFmtId="44" fontId="6" fillId="266" borderId="14" xfId="0" applyNumberFormat="1" applyFont="1" applyFill="1" applyBorder="1" applyAlignment="1">
      <alignment vertical="center"/>
    </xf>
    <xf numFmtId="44" fontId="6" fillId="266" borderId="14" xfId="0" applyNumberFormat="1" applyFont="1" applyFill="1" applyBorder="1" applyAlignment="1">
      <alignment horizontal="right" vertical="center"/>
    </xf>
    <xf numFmtId="44" fontId="6" fillId="266" borderId="15" xfId="0" applyNumberFormat="1" applyFont="1" applyFill="1" applyBorder="1" applyAlignment="1">
      <alignment horizontal="right" vertical="center"/>
    </xf>
    <xf numFmtId="0" fontId="6" fillId="267" borderId="54" xfId="0" applyFont="1" applyFill="1" applyBorder="1" applyAlignment="1">
      <alignment horizontal="right" vertical="center"/>
    </xf>
    <xf numFmtId="0" fontId="6" fillId="267" borderId="50" xfId="0" applyFont="1" applyFill="1" applyBorder="1" applyAlignment="1">
      <alignment horizontal="right" vertical="center"/>
    </xf>
    <xf numFmtId="0" fontId="6" fillId="267" borderId="27" xfId="0" applyFont="1" applyFill="1" applyBorder="1" applyAlignment="1">
      <alignment horizontal="right" vertical="center"/>
    </xf>
    <xf numFmtId="0" fontId="6" fillId="267" borderId="51" xfId="0" applyFont="1" applyFill="1" applyBorder="1" applyAlignment="1">
      <alignment horizontal="right" vertical="center"/>
    </xf>
    <xf numFmtId="44" fontId="6" fillId="267" borderId="19" xfId="0" applyNumberFormat="1" applyFont="1" applyFill="1" applyBorder="1" applyAlignment="1">
      <alignment vertical="center"/>
    </xf>
    <xf numFmtId="44" fontId="6" fillId="267" borderId="14" xfId="0" applyNumberFormat="1" applyFont="1" applyFill="1" applyBorder="1" applyAlignment="1">
      <alignment vertical="center"/>
    </xf>
    <xf numFmtId="44" fontId="6" fillId="267" borderId="14" xfId="0" applyNumberFormat="1" applyFont="1" applyFill="1" applyBorder="1" applyAlignment="1">
      <alignment horizontal="right" vertical="center"/>
    </xf>
    <xf numFmtId="44" fontId="6" fillId="267" borderId="15" xfId="0" applyNumberFormat="1" applyFont="1" applyFill="1" applyBorder="1" applyAlignment="1">
      <alignment horizontal="right" vertical="center"/>
    </xf>
    <xf numFmtId="0" fontId="28" fillId="267" borderId="49" xfId="0" applyFont="1" applyFill="1" applyBorder="1" applyAlignment="1">
      <alignment vertical="center"/>
    </xf>
    <xf numFmtId="0" fontId="6" fillId="267" borderId="51" xfId="0" applyFont="1" applyFill="1" applyBorder="1" applyAlignment="1">
      <alignment vertical="center"/>
    </xf>
    <xf numFmtId="0" fontId="6" fillId="268" borderId="54" xfId="0" applyFont="1" applyFill="1" applyBorder="1" applyAlignment="1">
      <alignment horizontal="right" vertical="center"/>
    </xf>
    <xf numFmtId="0" fontId="6" fillId="268" borderId="50" xfId="0" applyFont="1" applyFill="1" applyBorder="1" applyAlignment="1">
      <alignment horizontal="right" vertical="center"/>
    </xf>
    <xf numFmtId="0" fontId="6" fillId="268" borderId="27" xfId="0" applyFont="1" applyFill="1" applyBorder="1" applyAlignment="1">
      <alignment horizontal="right" vertical="center"/>
    </xf>
    <xf numFmtId="0" fontId="6" fillId="268" borderId="51" xfId="0" applyFont="1" applyFill="1" applyBorder="1" applyAlignment="1">
      <alignment horizontal="right" vertical="center"/>
    </xf>
    <xf numFmtId="0" fontId="28" fillId="268" borderId="49" xfId="0" applyFont="1" applyFill="1" applyBorder="1" applyAlignment="1">
      <alignment vertical="center"/>
    </xf>
    <xf numFmtId="0" fontId="6" fillId="268" borderId="51" xfId="0" applyFont="1" applyFill="1" applyBorder="1" applyAlignment="1">
      <alignment vertical="center"/>
    </xf>
    <xf numFmtId="44" fontId="6" fillId="268" borderId="19" xfId="0" applyNumberFormat="1" applyFont="1" applyFill="1" applyBorder="1" applyAlignment="1">
      <alignment vertical="center"/>
    </xf>
    <xf numFmtId="44" fontId="6" fillId="268" borderId="14" xfId="0" applyNumberFormat="1" applyFont="1" applyFill="1" applyBorder="1" applyAlignment="1">
      <alignment vertical="center"/>
    </xf>
    <xf numFmtId="44" fontId="6" fillId="268" borderId="14" xfId="0" applyNumberFormat="1" applyFont="1" applyFill="1" applyBorder="1" applyAlignment="1">
      <alignment horizontal="right" vertical="center"/>
    </xf>
    <xf numFmtId="44" fontId="6" fillId="268" borderId="15" xfId="0" applyNumberFormat="1" applyFont="1" applyFill="1" applyBorder="1" applyAlignment="1">
      <alignment horizontal="right" vertical="center"/>
    </xf>
    <xf numFmtId="0" fontId="6" fillId="0" borderId="0" xfId="0" applyFont="1" applyFill="1" applyBorder="1" applyAlignment="1">
      <alignment horizontal="center" vertical="center"/>
    </xf>
    <xf numFmtId="44" fontId="6" fillId="0" borderId="0" xfId="0" applyNumberFormat="1" applyFont="1" applyFill="1" applyBorder="1"/>
    <xf numFmtId="0" fontId="6" fillId="0" borderId="0" xfId="0" applyFont="1" applyFill="1" applyBorder="1"/>
    <xf numFmtId="44" fontId="7" fillId="235" borderId="14" xfId="0" applyNumberFormat="1" applyFont="1" applyFill="1" applyBorder="1"/>
    <xf numFmtId="44" fontId="26" fillId="49" borderId="43" xfId="0" applyNumberFormat="1" applyFont="1" applyFill="1" applyBorder="1" applyAlignment="1">
      <alignment horizontal="center" vertical="center"/>
    </xf>
    <xf numFmtId="0" fontId="26" fillId="49" borderId="42" xfId="0" applyFont="1" applyFill="1" applyBorder="1" applyAlignment="1">
      <alignment horizontal="center" vertical="center"/>
    </xf>
    <xf numFmtId="0" fontId="26" fillId="49" borderId="43" xfId="0" applyFont="1" applyFill="1" applyBorder="1" applyAlignment="1">
      <alignment horizontal="center" vertical="center"/>
    </xf>
    <xf numFmtId="0" fontId="6" fillId="0" borderId="0" xfId="0" applyFont="1" applyAlignment="1">
      <alignment horizontal="center"/>
    </xf>
    <xf numFmtId="0" fontId="68" fillId="0" borderId="0" xfId="0" applyFont="1"/>
    <xf numFmtId="0" fontId="6" fillId="234" borderId="15" xfId="0" applyFont="1" applyFill="1" applyBorder="1" applyAlignment="1">
      <alignment horizontal="center" vertical="center"/>
    </xf>
    <xf numFmtId="44" fontId="6" fillId="235" borderId="15" xfId="0" applyNumberFormat="1" applyFont="1" applyFill="1" applyBorder="1"/>
    <xf numFmtId="0" fontId="6" fillId="0" borderId="15" xfId="0" applyFont="1" applyBorder="1"/>
    <xf numFmtId="0" fontId="0" fillId="0" borderId="34" xfId="0" applyBorder="1"/>
    <xf numFmtId="0" fontId="6" fillId="0" borderId="34" xfId="0" applyFont="1" applyBorder="1" applyAlignment="1">
      <alignment horizontal="center" vertical="center"/>
    </xf>
    <xf numFmtId="0" fontId="0" fillId="0" borderId="34" xfId="0" applyFill="1" applyBorder="1"/>
    <xf numFmtId="0" fontId="70" fillId="271" borderId="57" xfId="0" applyFont="1" applyFill="1" applyBorder="1"/>
    <xf numFmtId="0" fontId="70" fillId="271" borderId="35" xfId="0" applyFont="1" applyFill="1" applyBorder="1"/>
    <xf numFmtId="0" fontId="0" fillId="270" borderId="57" xfId="0" applyFill="1" applyBorder="1"/>
    <xf numFmtId="0" fontId="0" fillId="270" borderId="35" xfId="0" applyFill="1" applyBorder="1"/>
    <xf numFmtId="0" fontId="0" fillId="269" borderId="57" xfId="0" applyFill="1" applyBorder="1"/>
    <xf numFmtId="0" fontId="0" fillId="269" borderId="35" xfId="0" applyFill="1" applyBorder="1"/>
    <xf numFmtId="0" fontId="0" fillId="245" borderId="57" xfId="0" applyFill="1" applyBorder="1"/>
    <xf numFmtId="0" fontId="0" fillId="245" borderId="35" xfId="0" applyFill="1" applyBorder="1"/>
    <xf numFmtId="0" fontId="0" fillId="272" borderId="57" xfId="0" applyFill="1" applyBorder="1"/>
    <xf numFmtId="0" fontId="0" fillId="272" borderId="35" xfId="0" applyFill="1" applyBorder="1"/>
    <xf numFmtId="0" fontId="0" fillId="41" borderId="57" xfId="0" applyFill="1" applyBorder="1"/>
    <xf numFmtId="0" fontId="0" fillId="41" borderId="35" xfId="0" applyFill="1" applyBorder="1"/>
    <xf numFmtId="0" fontId="0" fillId="273" borderId="57" xfId="0" applyFill="1" applyBorder="1"/>
    <xf numFmtId="0" fontId="0" fillId="273" borderId="35" xfId="0" applyFill="1" applyBorder="1"/>
    <xf numFmtId="0" fontId="0" fillId="274" borderId="57" xfId="0" applyFill="1" applyBorder="1"/>
    <xf numFmtId="0" fontId="0" fillId="274" borderId="35" xfId="0" applyFill="1" applyBorder="1"/>
    <xf numFmtId="0" fontId="0" fillId="223" borderId="57" xfId="0" applyFill="1" applyBorder="1"/>
    <xf numFmtId="0" fontId="0" fillId="223" borderId="35" xfId="0" applyFill="1" applyBorder="1"/>
    <xf numFmtId="0" fontId="0" fillId="275" borderId="57" xfId="0" applyFill="1" applyBorder="1"/>
    <xf numFmtId="0" fontId="0" fillId="275" borderId="35" xfId="0" applyFill="1" applyBorder="1"/>
    <xf numFmtId="0" fontId="0" fillId="276" borderId="57" xfId="0" applyFill="1" applyBorder="1"/>
    <xf numFmtId="0" fontId="0" fillId="276" borderId="35" xfId="0" applyFill="1" applyBorder="1"/>
    <xf numFmtId="0" fontId="0" fillId="277" borderId="57" xfId="0" applyFill="1" applyBorder="1"/>
    <xf numFmtId="0" fontId="0" fillId="277" borderId="35" xfId="0" applyFill="1" applyBorder="1"/>
    <xf numFmtId="0" fontId="69" fillId="234" borderId="42" xfId="0" applyFont="1" applyFill="1" applyBorder="1" applyAlignment="1">
      <alignment horizontal="right" vertical="center"/>
    </xf>
    <xf numFmtId="44" fontId="69" fillId="235" borderId="63" xfId="0" applyNumberFormat="1" applyFont="1" applyFill="1" applyBorder="1"/>
    <xf numFmtId="0" fontId="69" fillId="0" borderId="63" xfId="0" applyFont="1" applyBorder="1"/>
    <xf numFmtId="0" fontId="69" fillId="0" borderId="43" xfId="0" applyFont="1" applyBorder="1"/>
    <xf numFmtId="0" fontId="68" fillId="0" borderId="34" xfId="0" applyFont="1" applyBorder="1"/>
    <xf numFmtId="14" fontId="6" fillId="0" borderId="13" xfId="0" applyNumberFormat="1" applyFont="1" applyBorder="1" applyAlignment="1">
      <alignment horizontal="center" vertical="center"/>
    </xf>
    <xf numFmtId="0" fontId="6" fillId="0" borderId="26" xfId="0" applyFont="1" applyBorder="1" applyAlignment="1">
      <alignment horizontal="center" vertical="center" wrapText="1"/>
    </xf>
    <xf numFmtId="1" fontId="6" fillId="0" borderId="26" xfId="0" applyNumberFormat="1" applyFont="1" applyBorder="1" applyAlignment="1">
      <alignment horizontal="center" vertical="center"/>
    </xf>
    <xf numFmtId="44" fontId="6" fillId="37" borderId="26" xfId="0" applyNumberFormat="1" applyFont="1" applyFill="1" applyBorder="1" applyAlignment="1">
      <alignment horizontal="left" vertical="center"/>
    </xf>
    <xf numFmtId="14" fontId="6" fillId="0" borderId="26" xfId="0" applyNumberFormat="1" applyFont="1" applyBorder="1" applyAlignment="1">
      <alignment horizontal="center" vertical="center"/>
    </xf>
    <xf numFmtId="0" fontId="6" fillId="0" borderId="26" xfId="0" applyFont="1" applyFill="1" applyBorder="1" applyAlignment="1">
      <alignment horizontal="center" vertical="center" wrapText="1"/>
    </xf>
    <xf numFmtId="14" fontId="6" fillId="0" borderId="26" xfId="0" applyNumberFormat="1" applyFont="1" applyBorder="1" applyAlignment="1">
      <alignment horizontal="center" vertical="center" wrapText="1"/>
    </xf>
    <xf numFmtId="49" fontId="6" fillId="41" borderId="49" xfId="0" applyNumberFormat="1" applyFont="1" applyFill="1" applyBorder="1" applyAlignment="1">
      <alignment horizontal="right" vertical="top"/>
    </xf>
    <xf numFmtId="0" fontId="6" fillId="41" borderId="49" xfId="0" applyFont="1" applyFill="1" applyBorder="1" applyAlignment="1">
      <alignment horizontal="right" vertical="top"/>
    </xf>
    <xf numFmtId="0" fontId="6" fillId="0" borderId="0" xfId="0" applyFont="1" applyBorder="1" applyAlignment="1">
      <alignment horizontal="left" vertical="center"/>
    </xf>
    <xf numFmtId="49" fontId="6" fillId="0" borderId="30" xfId="0" applyNumberFormat="1" applyFont="1" applyBorder="1" applyAlignment="1">
      <alignment horizontal="left" vertical="center"/>
    </xf>
    <xf numFmtId="0" fontId="6" fillId="0" borderId="0" xfId="0" applyNumberFormat="1" applyFont="1" applyFill="1" applyBorder="1" applyAlignment="1">
      <alignment horizontal="left" vertical="center"/>
    </xf>
    <xf numFmtId="4" fontId="5" fillId="0" borderId="0" xfId="0" applyNumberFormat="1" applyFont="1" applyFill="1" applyBorder="1" applyAlignment="1" applyProtection="1">
      <alignment horizontal="right" vertical="center"/>
    </xf>
    <xf numFmtId="0" fontId="0" fillId="0" borderId="0" xfId="0" applyProtection="1"/>
    <xf numFmtId="164" fontId="9" fillId="37" borderId="14" xfId="0" applyNumberFormat="1" applyFont="1" applyFill="1" applyBorder="1" applyAlignment="1" applyProtection="1">
      <alignment horizontal="center" vertical="center"/>
    </xf>
    <xf numFmtId="49" fontId="5" fillId="37" borderId="27" xfId="0" applyNumberFormat="1" applyFont="1" applyFill="1" applyBorder="1" applyAlignment="1" applyProtection="1">
      <alignment horizontal="center" vertical="center"/>
    </xf>
    <xf numFmtId="14" fontId="5" fillId="0" borderId="0" xfId="0" applyNumberFormat="1" applyFont="1" applyAlignment="1" applyProtection="1">
      <alignment vertical="center"/>
    </xf>
    <xf numFmtId="0" fontId="5" fillId="0" borderId="0" xfId="0" applyFont="1" applyAlignment="1" applyProtection="1">
      <alignment horizontal="right" vertical="center"/>
    </xf>
    <xf numFmtId="44" fontId="7" fillId="38" borderId="14" xfId="0" applyNumberFormat="1" applyFont="1" applyFill="1" applyBorder="1" applyAlignment="1" applyProtection="1">
      <alignment horizontal="right" vertical="center"/>
    </xf>
    <xf numFmtId="43" fontId="6" fillId="0" borderId="0" xfId="0" applyNumberFormat="1" applyFont="1" applyFill="1" applyBorder="1" applyAlignment="1" applyProtection="1">
      <alignment horizontal="right" vertical="center"/>
    </xf>
    <xf numFmtId="43" fontId="9" fillId="0" borderId="0" xfId="0" applyNumberFormat="1" applyFont="1" applyFill="1" applyBorder="1" applyAlignment="1" applyProtection="1">
      <alignment horizontal="right" vertical="center"/>
    </xf>
    <xf numFmtId="44" fontId="6" fillId="121" borderId="63" xfId="0" applyNumberFormat="1" applyFont="1" applyFill="1" applyBorder="1" applyAlignment="1" applyProtection="1">
      <alignment horizontal="right" vertical="center"/>
    </xf>
    <xf numFmtId="44" fontId="7" fillId="127" borderId="63" xfId="0" applyNumberFormat="1" applyFont="1" applyFill="1" applyBorder="1" applyAlignment="1" applyProtection="1">
      <alignment horizontal="right" vertical="center"/>
    </xf>
    <xf numFmtId="44" fontId="26" fillId="98" borderId="63" xfId="0" applyNumberFormat="1" applyFont="1" applyFill="1" applyBorder="1" applyAlignment="1" applyProtection="1">
      <alignment horizontal="right" vertical="center"/>
    </xf>
    <xf numFmtId="44" fontId="6" fillId="145" borderId="15" xfId="0" applyNumberFormat="1" applyFont="1" applyFill="1" applyBorder="1" applyAlignment="1" applyProtection="1">
      <alignment horizontal="right" vertical="center"/>
    </xf>
    <xf numFmtId="44" fontId="6" fillId="154" borderId="15" xfId="0" applyNumberFormat="1" applyFont="1" applyFill="1" applyBorder="1" applyAlignment="1" applyProtection="1">
      <alignment horizontal="right" vertical="center"/>
    </xf>
    <xf numFmtId="44" fontId="26" fillId="161" borderId="63" xfId="0" applyNumberFormat="1" applyFont="1" applyFill="1" applyBorder="1" applyAlignment="1" applyProtection="1">
      <alignment horizontal="right" vertical="center"/>
    </xf>
    <xf numFmtId="44" fontId="6" fillId="167" borderId="54" xfId="0" applyNumberFormat="1" applyFont="1" applyFill="1" applyBorder="1" applyAlignment="1" applyProtection="1">
      <alignment horizontal="right" vertical="center"/>
    </xf>
    <xf numFmtId="43" fontId="26" fillId="0" borderId="0" xfId="0" applyNumberFormat="1" applyFont="1" applyFill="1" applyBorder="1" applyAlignment="1" applyProtection="1">
      <alignment horizontal="right" vertical="center"/>
    </xf>
    <xf numFmtId="44" fontId="5" fillId="40" borderId="20" xfId="0" applyNumberFormat="1" applyFont="1" applyFill="1" applyBorder="1" applyAlignment="1" applyProtection="1">
      <alignment horizontal="right" vertical="center"/>
    </xf>
    <xf numFmtId="44" fontId="10" fillId="37" borderId="63" xfId="0" applyNumberFormat="1" applyFont="1" applyFill="1" applyBorder="1" applyAlignment="1" applyProtection="1">
      <alignment horizontal="right" vertical="center"/>
    </xf>
    <xf numFmtId="44" fontId="10" fillId="228" borderId="63" xfId="0" applyNumberFormat="1" applyFont="1" applyFill="1" applyBorder="1" applyAlignment="1" applyProtection="1">
      <alignment horizontal="right" vertical="center"/>
    </xf>
    <xf numFmtId="44" fontId="10" fillId="227" borderId="55" xfId="0" applyNumberFormat="1" applyFont="1" applyFill="1" applyBorder="1" applyAlignment="1" applyProtection="1">
      <alignment horizontal="right" vertical="center"/>
    </xf>
    <xf numFmtId="44" fontId="10" fillId="226" borderId="32" xfId="0" applyNumberFormat="1" applyFont="1" applyFill="1" applyBorder="1" applyAlignment="1" applyProtection="1">
      <alignment horizontal="right" vertical="center"/>
    </xf>
    <xf numFmtId="165" fontId="9" fillId="0" borderId="14" xfId="0" applyNumberFormat="1" applyFont="1" applyFill="1" applyBorder="1" applyAlignment="1" applyProtection="1">
      <alignment horizontal="center" vertical="center"/>
      <protection locked="0"/>
    </xf>
    <xf numFmtId="14" fontId="9" fillId="55" borderId="41" xfId="0" applyNumberFormat="1" applyFont="1" applyFill="1" applyBorder="1" applyAlignment="1" applyProtection="1">
      <alignment horizontal="center" vertical="center" wrapText="1"/>
      <protection locked="0"/>
    </xf>
    <xf numFmtId="164" fontId="9" fillId="244" borderId="14" xfId="0" applyNumberFormat="1" applyFont="1" applyFill="1" applyBorder="1" applyAlignment="1" applyProtection="1">
      <alignment horizontal="center" vertical="center"/>
    </xf>
    <xf numFmtId="0" fontId="5" fillId="244" borderId="27" xfId="0" applyFont="1" applyFill="1" applyBorder="1" applyAlignment="1" applyProtection="1">
      <alignment horizontal="center" vertical="center"/>
    </xf>
    <xf numFmtId="164" fontId="9" fillId="41" borderId="14" xfId="0" applyNumberFormat="1" applyFont="1" applyFill="1" applyBorder="1" applyAlignment="1" applyProtection="1">
      <alignment horizontal="center" vertical="center"/>
    </xf>
    <xf numFmtId="0" fontId="5" fillId="41" borderId="27" xfId="0" applyFont="1" applyFill="1" applyBorder="1" applyAlignment="1" applyProtection="1">
      <alignment horizontal="center" vertical="center"/>
    </xf>
    <xf numFmtId="164" fontId="9" fillId="240" borderId="14" xfId="0" applyNumberFormat="1" applyFont="1" applyFill="1" applyBorder="1" applyAlignment="1" applyProtection="1">
      <alignment horizontal="center" vertical="center"/>
    </xf>
    <xf numFmtId="0" fontId="5" fillId="240" borderId="27" xfId="0" applyFont="1" applyFill="1" applyBorder="1" applyAlignment="1" applyProtection="1">
      <alignment horizontal="center" vertical="center"/>
    </xf>
    <xf numFmtId="164" fontId="9" fillId="245" borderId="14" xfId="0" applyNumberFormat="1" applyFont="1" applyFill="1" applyBorder="1" applyAlignment="1" applyProtection="1">
      <alignment horizontal="center" vertical="center"/>
    </xf>
    <xf numFmtId="0" fontId="5" fillId="245" borderId="27" xfId="0" applyFont="1" applyFill="1" applyBorder="1" applyAlignment="1" applyProtection="1">
      <alignment horizontal="center" vertical="center"/>
    </xf>
    <xf numFmtId="164" fontId="9" fillId="247" borderId="14" xfId="0" applyNumberFormat="1" applyFont="1" applyFill="1" applyBorder="1" applyAlignment="1" applyProtection="1">
      <alignment horizontal="center" vertical="center"/>
    </xf>
    <xf numFmtId="0" fontId="5" fillId="247" borderId="27" xfId="0" applyFont="1" applyFill="1" applyBorder="1" applyAlignment="1" applyProtection="1">
      <alignment horizontal="center" vertical="center"/>
    </xf>
    <xf numFmtId="164" fontId="9" fillId="249" borderId="14" xfId="0" applyNumberFormat="1" applyFont="1" applyFill="1" applyBorder="1" applyAlignment="1" applyProtection="1">
      <alignment horizontal="center" vertical="center"/>
    </xf>
    <xf numFmtId="0" fontId="5" fillId="249" borderId="27" xfId="0" applyFont="1" applyFill="1" applyBorder="1" applyAlignment="1" applyProtection="1">
      <alignment horizontal="center" vertical="center"/>
    </xf>
    <xf numFmtId="164" fontId="9" fillId="250" borderId="14" xfId="0" applyNumberFormat="1" applyFont="1" applyFill="1" applyBorder="1" applyAlignment="1" applyProtection="1">
      <alignment horizontal="center" vertical="center"/>
    </xf>
    <xf numFmtId="0" fontId="5" fillId="250" borderId="27" xfId="0" applyFont="1" applyFill="1" applyBorder="1" applyAlignment="1" applyProtection="1">
      <alignment horizontal="center" vertical="center"/>
    </xf>
    <xf numFmtId="14" fontId="6" fillId="0" borderId="45" xfId="0" applyNumberFormat="1" applyFont="1" applyFill="1" applyBorder="1" applyAlignment="1">
      <alignment vertical="center"/>
    </xf>
    <xf numFmtId="14" fontId="6" fillId="37" borderId="36" xfId="0" applyNumberFormat="1" applyFont="1" applyFill="1" applyBorder="1" applyAlignment="1">
      <alignment horizontal="right" vertical="center"/>
    </xf>
    <xf numFmtId="0" fontId="6" fillId="37" borderId="36" xfId="0" applyFont="1" applyFill="1" applyBorder="1" applyAlignment="1">
      <alignment horizontal="left" vertical="center"/>
    </xf>
    <xf numFmtId="0" fontId="6" fillId="0" borderId="70" xfId="0" applyFont="1" applyBorder="1" applyAlignment="1">
      <alignment horizontal="center" vertical="center"/>
    </xf>
    <xf numFmtId="0" fontId="6" fillId="0" borderId="70" xfId="0" applyFont="1" applyBorder="1" applyAlignment="1">
      <alignment vertical="center" wrapText="1"/>
    </xf>
    <xf numFmtId="0" fontId="6" fillId="0" borderId="39" xfId="0" applyFont="1" applyBorder="1" applyAlignment="1">
      <alignment horizontal="center" vertical="center"/>
    </xf>
    <xf numFmtId="0" fontId="6" fillId="0" borderId="72" xfId="0" applyFont="1" applyBorder="1" applyAlignment="1">
      <alignment vertical="center" wrapText="1"/>
    </xf>
    <xf numFmtId="0" fontId="6" fillId="0" borderId="71" xfId="0" applyFont="1" applyBorder="1" applyAlignment="1">
      <alignment vertical="center" wrapText="1"/>
    </xf>
    <xf numFmtId="14" fontId="6" fillId="37" borderId="62" xfId="0" applyNumberFormat="1" applyFont="1" applyFill="1" applyBorder="1" applyAlignment="1">
      <alignment horizontal="center" vertical="center"/>
    </xf>
    <xf numFmtId="0" fontId="6" fillId="37" borderId="62" xfId="0" applyFont="1" applyFill="1" applyBorder="1" applyAlignment="1">
      <alignment horizontal="center" vertical="center"/>
    </xf>
    <xf numFmtId="44" fontId="6" fillId="37" borderId="62" xfId="0" applyNumberFormat="1" applyFont="1" applyFill="1" applyBorder="1" applyAlignment="1">
      <alignment horizontal="center" vertical="center"/>
    </xf>
    <xf numFmtId="44" fontId="6" fillId="37" borderId="62" xfId="0" applyNumberFormat="1" applyFont="1" applyFill="1" applyBorder="1" applyAlignment="1">
      <alignment vertical="center"/>
    </xf>
    <xf numFmtId="44" fontId="6" fillId="36" borderId="62" xfId="0" applyNumberFormat="1" applyFont="1" applyFill="1" applyBorder="1" applyAlignment="1">
      <alignment vertical="center"/>
    </xf>
    <xf numFmtId="0" fontId="6" fillId="0" borderId="0" xfId="0" applyFont="1" applyAlignment="1" applyProtection="1">
      <alignment horizontal="center" vertical="center"/>
    </xf>
    <xf numFmtId="1" fontId="6" fillId="0" borderId="0" xfId="0" applyNumberFormat="1" applyFont="1" applyAlignment="1" applyProtection="1">
      <alignment horizontal="center" vertical="center"/>
    </xf>
    <xf numFmtId="0" fontId="27" fillId="40" borderId="20" xfId="0" applyFont="1" applyFill="1" applyBorder="1" applyAlignment="1" applyProtection="1">
      <alignment horizontal="center" vertical="center" wrapText="1"/>
    </xf>
    <xf numFmtId="0" fontId="26" fillId="103" borderId="42" xfId="0" applyFont="1" applyFill="1" applyBorder="1" applyAlignment="1" applyProtection="1">
      <alignment horizontal="center" vertical="center" wrapText="1"/>
    </xf>
    <xf numFmtId="0" fontId="26" fillId="103" borderId="63" xfId="0" applyFont="1" applyFill="1" applyBorder="1" applyAlignment="1" applyProtection="1">
      <alignment horizontal="center" vertical="center" wrapText="1"/>
    </xf>
    <xf numFmtId="1" fontId="26" fillId="103" borderId="63" xfId="0" applyNumberFormat="1" applyFont="1" applyFill="1" applyBorder="1" applyAlignment="1" applyProtection="1">
      <alignment horizontal="center" vertical="center" wrapText="1"/>
    </xf>
    <xf numFmtId="44" fontId="26" fillId="103" borderId="63" xfId="0" applyNumberFormat="1" applyFont="1" applyFill="1" applyBorder="1" applyAlignment="1" applyProtection="1">
      <alignment horizontal="center" vertical="center" wrapText="1"/>
    </xf>
    <xf numFmtId="0" fontId="26" fillId="103" borderId="43" xfId="0" applyFont="1" applyFill="1" applyBorder="1" applyAlignment="1" applyProtection="1">
      <alignment horizontal="center" vertical="center" wrapText="1"/>
    </xf>
    <xf numFmtId="0" fontId="6" fillId="0" borderId="0" xfId="0" applyFont="1" applyAlignment="1" applyProtection="1">
      <alignment horizontal="center" vertical="center" wrapText="1"/>
    </xf>
    <xf numFmtId="44" fontId="6" fillId="40" borderId="19" xfId="0" applyNumberFormat="1" applyFont="1" applyFill="1" applyBorder="1" applyAlignment="1" applyProtection="1">
      <alignment horizontal="right" vertical="center"/>
    </xf>
    <xf numFmtId="44" fontId="57" fillId="103" borderId="63" xfId="0" applyNumberFormat="1" applyFont="1" applyFill="1" applyBorder="1" applyAlignment="1" applyProtection="1">
      <alignment horizontal="right" vertical="center"/>
    </xf>
    <xf numFmtId="44" fontId="26" fillId="186" borderId="62" xfId="0" applyNumberFormat="1" applyFont="1" applyFill="1" applyBorder="1" applyAlignment="1" applyProtection="1">
      <alignment horizontal="right" vertical="center"/>
    </xf>
    <xf numFmtId="44" fontId="26" fillId="69" borderId="14" xfId="0" applyNumberFormat="1" applyFont="1" applyFill="1" applyBorder="1" applyAlignment="1" applyProtection="1">
      <alignment horizontal="right" vertical="center"/>
    </xf>
    <xf numFmtId="43" fontId="26" fillId="68" borderId="16" xfId="0" applyNumberFormat="1" applyFont="1" applyFill="1" applyBorder="1" applyAlignment="1" applyProtection="1">
      <alignment horizontal="right" vertical="center"/>
    </xf>
    <xf numFmtId="43" fontId="6" fillId="0" borderId="12" xfId="0" applyNumberFormat="1" applyFont="1" applyFill="1" applyBorder="1" applyAlignment="1" applyProtection="1">
      <alignment horizontal="right" vertical="center"/>
    </xf>
    <xf numFmtId="44" fontId="6" fillId="106" borderId="14" xfId="0" applyNumberFormat="1" applyFont="1" applyFill="1" applyBorder="1" applyAlignment="1" applyProtection="1">
      <alignment horizontal="right" vertical="center"/>
    </xf>
    <xf numFmtId="44" fontId="7" fillId="105" borderId="14" xfId="0" applyNumberFormat="1" applyFont="1" applyFill="1" applyBorder="1" applyAlignment="1" applyProtection="1">
      <alignment horizontal="right" vertical="center"/>
    </xf>
    <xf numFmtId="44" fontId="6" fillId="72" borderId="14" xfId="0" applyNumberFormat="1" applyFont="1" applyFill="1" applyBorder="1" applyAlignment="1" applyProtection="1">
      <alignment horizontal="right" vertical="center"/>
    </xf>
    <xf numFmtId="44" fontId="26" fillId="47" borderId="14" xfId="0" applyNumberFormat="1" applyFont="1" applyFill="1" applyBorder="1" applyAlignment="1" applyProtection="1">
      <alignment horizontal="right" vertical="center"/>
    </xf>
    <xf numFmtId="44" fontId="26" fillId="85" borderId="14" xfId="0" applyNumberFormat="1" applyFont="1" applyFill="1" applyBorder="1" applyAlignment="1" applyProtection="1">
      <alignment horizontal="right" vertical="center"/>
    </xf>
    <xf numFmtId="44" fontId="26" fillId="89" borderId="14" xfId="0" applyNumberFormat="1" applyFont="1" applyFill="1" applyBorder="1" applyAlignment="1" applyProtection="1">
      <alignment horizontal="right" vertical="center"/>
    </xf>
    <xf numFmtId="44" fontId="6" fillId="122" borderId="14" xfId="0" applyNumberFormat="1" applyFont="1" applyFill="1" applyBorder="1" applyAlignment="1" applyProtection="1">
      <alignment horizontal="right" vertical="center"/>
    </xf>
    <xf numFmtId="44" fontId="7" fillId="127" borderId="14" xfId="0" applyNumberFormat="1" applyFont="1" applyFill="1" applyBorder="1" applyAlignment="1" applyProtection="1">
      <alignment horizontal="right" vertical="center"/>
    </xf>
    <xf numFmtId="44" fontId="26" fillId="129" borderId="14" xfId="0" applyNumberFormat="1" applyFont="1" applyFill="1" applyBorder="1" applyAlignment="1" applyProtection="1">
      <alignment horizontal="right" vertical="center"/>
    </xf>
    <xf numFmtId="44" fontId="26" fillId="95" borderId="14" xfId="0" applyNumberFormat="1" applyFont="1" applyFill="1" applyBorder="1" applyAlignment="1" applyProtection="1">
      <alignment horizontal="right" vertical="center"/>
    </xf>
    <xf numFmtId="44" fontId="26" fillId="130" borderId="14" xfId="0" applyNumberFormat="1" applyFont="1" applyFill="1" applyBorder="1" applyAlignment="1" applyProtection="1">
      <alignment horizontal="right" vertical="center"/>
    </xf>
    <xf numFmtId="44" fontId="6" fillId="99" borderId="14" xfId="0" applyNumberFormat="1" applyFont="1" applyFill="1" applyBorder="1" applyAlignment="1" applyProtection="1">
      <alignment horizontal="right" vertical="center"/>
    </xf>
    <xf numFmtId="44" fontId="7" fillId="135" borderId="14" xfId="0" applyNumberFormat="1" applyFont="1" applyFill="1" applyBorder="1" applyAlignment="1" applyProtection="1">
      <alignment horizontal="right" vertical="center"/>
    </xf>
    <xf numFmtId="44" fontId="6" fillId="139" borderId="14" xfId="0" applyNumberFormat="1" applyFont="1" applyFill="1" applyBorder="1" applyAlignment="1" applyProtection="1">
      <alignment horizontal="right" vertical="center"/>
    </xf>
    <xf numFmtId="44" fontId="6" fillId="144" borderId="14" xfId="0" applyNumberFormat="1" applyFont="1" applyFill="1" applyBorder="1" applyAlignment="1" applyProtection="1">
      <alignment horizontal="right" vertical="center"/>
    </xf>
    <xf numFmtId="44" fontId="6" fillId="149" borderId="14" xfId="0" applyNumberFormat="1" applyFont="1" applyFill="1" applyBorder="1" applyAlignment="1" applyProtection="1">
      <alignment horizontal="right" vertical="center"/>
    </xf>
    <xf numFmtId="44" fontId="6" fillId="153" borderId="14" xfId="0" applyNumberFormat="1" applyFont="1" applyFill="1" applyBorder="1" applyAlignment="1" applyProtection="1">
      <alignment horizontal="right" vertical="center"/>
    </xf>
    <xf numFmtId="44" fontId="6" fillId="157" borderId="14" xfId="0" applyNumberFormat="1" applyFont="1" applyFill="1" applyBorder="1" applyAlignment="1" applyProtection="1">
      <alignment horizontal="right" vertical="center"/>
    </xf>
    <xf numFmtId="44" fontId="6" fillId="162" borderId="14" xfId="0" applyNumberFormat="1" applyFont="1" applyFill="1" applyBorder="1" applyAlignment="1" applyProtection="1">
      <alignment horizontal="right" vertical="center"/>
    </xf>
    <xf numFmtId="44" fontId="6" fillId="166" borderId="14" xfId="0" applyNumberFormat="1" applyFont="1" applyFill="1" applyBorder="1" applyAlignment="1" applyProtection="1">
      <alignment horizontal="right" vertical="center"/>
    </xf>
    <xf numFmtId="44" fontId="6" fillId="171" borderId="14" xfId="0" applyNumberFormat="1" applyFont="1" applyFill="1" applyBorder="1" applyAlignment="1" applyProtection="1">
      <alignment horizontal="right" vertical="center"/>
    </xf>
    <xf numFmtId="44" fontId="26" fillId="176" borderId="14" xfId="0" applyNumberFormat="1" applyFont="1" applyFill="1" applyBorder="1" applyAlignment="1" applyProtection="1">
      <alignment horizontal="right" vertical="center"/>
    </xf>
    <xf numFmtId="44" fontId="8" fillId="0" borderId="12" xfId="0" applyNumberFormat="1" applyFont="1" applyFill="1" applyBorder="1" applyAlignment="1" applyProtection="1">
      <alignment horizontal="right" vertical="center"/>
    </xf>
    <xf numFmtId="44" fontId="26" fillId="184" borderId="14" xfId="0" applyNumberFormat="1" applyFont="1" applyFill="1" applyBorder="1" applyAlignment="1" applyProtection="1">
      <alignment horizontal="right" vertical="center"/>
    </xf>
    <xf numFmtId="44" fontId="8" fillId="40" borderId="63" xfId="0" applyNumberFormat="1" applyFont="1" applyFill="1" applyBorder="1" applyAlignment="1" applyProtection="1">
      <alignment horizontal="right" vertical="center"/>
    </xf>
    <xf numFmtId="44" fontId="26" fillId="242" borderId="14" xfId="0" applyNumberFormat="1" applyFont="1" applyFill="1" applyBorder="1" applyAlignment="1" applyProtection="1">
      <alignment horizontal="right" vertical="center"/>
    </xf>
    <xf numFmtId="44" fontId="6" fillId="0" borderId="0" xfId="0" applyNumberFormat="1" applyFont="1" applyFill="1" applyBorder="1" applyAlignment="1" applyProtection="1">
      <alignment horizontal="right" vertical="center"/>
      <protection locked="0"/>
    </xf>
    <xf numFmtId="0" fontId="6" fillId="239" borderId="14" xfId="0" applyNumberFormat="1" applyFont="1" applyFill="1" applyBorder="1" applyAlignment="1" applyProtection="1">
      <alignment horizontal="center" vertical="center"/>
      <protection locked="0"/>
    </xf>
    <xf numFmtId="1" fontId="6" fillId="0" borderId="19" xfId="0" applyNumberFormat="1" applyFont="1" applyBorder="1" applyAlignment="1" applyProtection="1">
      <alignment horizontal="center" vertical="center"/>
      <protection locked="0"/>
    </xf>
    <xf numFmtId="1" fontId="6" fillId="0" borderId="14" xfId="0" applyNumberFormat="1" applyFont="1" applyBorder="1" applyAlignment="1" applyProtection="1">
      <alignment horizontal="center" vertical="center"/>
      <protection locked="0"/>
    </xf>
    <xf numFmtId="1" fontId="6" fillId="0" borderId="15" xfId="0" applyNumberFormat="1" applyFont="1" applyBorder="1" applyAlignment="1" applyProtection="1">
      <alignment horizontal="center" vertical="center"/>
      <protection locked="0"/>
    </xf>
    <xf numFmtId="1" fontId="6" fillId="0" borderId="12" xfId="0" applyNumberFormat="1" applyFont="1" applyBorder="1" applyAlignment="1" applyProtection="1">
      <alignment horizontal="center" vertical="center"/>
      <protection locked="0"/>
    </xf>
    <xf numFmtId="0" fontId="7" fillId="0" borderId="14" xfId="0" applyFont="1" applyFill="1" applyBorder="1" applyAlignment="1" applyProtection="1">
      <alignment horizontal="center" vertical="center"/>
      <protection locked="0"/>
    </xf>
    <xf numFmtId="4" fontId="7" fillId="0" borderId="0" xfId="0" applyNumberFormat="1" applyFont="1" applyFill="1" applyAlignment="1" applyProtection="1">
      <alignment horizontal="right" vertical="center"/>
      <protection locked="0"/>
    </xf>
    <xf numFmtId="0" fontId="7" fillId="0" borderId="14" xfId="0" applyNumberFormat="1" applyFont="1" applyFill="1" applyBorder="1" applyAlignment="1" applyProtection="1">
      <alignment horizontal="center" vertical="center"/>
      <protection locked="0"/>
    </xf>
    <xf numFmtId="0" fontId="7" fillId="0" borderId="0" xfId="86" applyFont="1" applyFill="1" applyBorder="1" applyAlignment="1">
      <alignment horizontal="right"/>
    </xf>
    <xf numFmtId="0" fontId="52" fillId="0" borderId="0" xfId="86" applyFont="1" applyFill="1" applyBorder="1" applyAlignment="1">
      <alignment horizontal="right" vertical="center"/>
    </xf>
    <xf numFmtId="49" fontId="5" fillId="219" borderId="27" xfId="0" applyNumberFormat="1" applyFont="1" applyFill="1" applyBorder="1" applyAlignment="1" applyProtection="1">
      <alignment horizontal="center" vertical="center"/>
    </xf>
    <xf numFmtId="164" fontId="9" fillId="59" borderId="14" xfId="0" applyNumberFormat="1" applyFont="1" applyFill="1" applyBorder="1" applyAlignment="1" applyProtection="1">
      <alignment horizontal="center" vertical="center"/>
    </xf>
    <xf numFmtId="49" fontId="5" fillId="59" borderId="27" xfId="0" applyNumberFormat="1" applyFont="1" applyFill="1" applyBorder="1" applyAlignment="1" applyProtection="1">
      <alignment horizontal="center" vertical="center"/>
    </xf>
    <xf numFmtId="0" fontId="5" fillId="0" borderId="58" xfId="0" applyNumberFormat="1" applyFont="1" applyFill="1" applyBorder="1" applyAlignment="1" applyProtection="1">
      <alignment horizontal="left" vertical="center"/>
    </xf>
    <xf numFmtId="0" fontId="5" fillId="0" borderId="0" xfId="0" applyNumberFormat="1" applyFont="1" applyBorder="1" applyAlignment="1" applyProtection="1">
      <alignment vertical="center"/>
    </xf>
    <xf numFmtId="44" fontId="6" fillId="107" borderId="18" xfId="0" applyNumberFormat="1" applyFont="1" applyFill="1" applyBorder="1" applyAlignment="1" applyProtection="1">
      <alignment horizontal="right" vertical="center"/>
    </xf>
    <xf numFmtId="44" fontId="6" fillId="106" borderId="15" xfId="0" applyNumberFormat="1" applyFont="1" applyFill="1" applyBorder="1" applyAlignment="1" applyProtection="1">
      <alignment horizontal="right" vertical="center"/>
    </xf>
    <xf numFmtId="44" fontId="6" fillId="107" borderId="31" xfId="0" applyNumberFormat="1" applyFont="1" applyFill="1" applyBorder="1" applyAlignment="1" applyProtection="1">
      <alignment horizontal="right" vertical="center"/>
    </xf>
    <xf numFmtId="44" fontId="7" fillId="87" borderId="14" xfId="0" applyNumberFormat="1" applyFont="1" applyFill="1" applyBorder="1" applyAlignment="1" applyProtection="1">
      <alignment horizontal="right" vertical="center"/>
    </xf>
    <xf numFmtId="44" fontId="7" fillId="74" borderId="63" xfId="0" applyNumberFormat="1" applyFont="1" applyFill="1" applyBorder="1" applyAlignment="1" applyProtection="1">
      <alignment horizontal="right" vertical="center"/>
    </xf>
    <xf numFmtId="43" fontId="6" fillId="79" borderId="14" xfId="0" applyNumberFormat="1" applyFont="1" applyFill="1" applyBorder="1" applyAlignment="1" applyProtection="1">
      <alignment horizontal="right" vertical="center"/>
    </xf>
    <xf numFmtId="43" fontId="6" fillId="80" borderId="14" xfId="0" applyNumberFormat="1" applyFont="1" applyFill="1" applyBorder="1" applyAlignment="1" applyProtection="1">
      <alignment horizontal="right" vertical="center"/>
    </xf>
    <xf numFmtId="43" fontId="9" fillId="81" borderId="14" xfId="0" applyNumberFormat="1" applyFont="1" applyFill="1" applyBorder="1" applyAlignment="1" applyProtection="1">
      <alignment horizontal="right" vertical="center"/>
    </xf>
    <xf numFmtId="44" fontId="7" fillId="229" borderId="63" xfId="0" applyNumberFormat="1" applyFont="1" applyFill="1" applyBorder="1" applyAlignment="1" applyProtection="1">
      <alignment horizontal="right" vertical="center"/>
    </xf>
    <xf numFmtId="44" fontId="7" fillId="110" borderId="63" xfId="0" applyNumberFormat="1" applyFont="1" applyFill="1" applyBorder="1" applyAlignment="1" applyProtection="1">
      <alignment horizontal="right" vertical="center"/>
    </xf>
    <xf numFmtId="44" fontId="6" fillId="37" borderId="19" xfId="0" applyNumberFormat="1" applyFont="1" applyFill="1" applyBorder="1" applyAlignment="1" applyProtection="1">
      <alignment horizontal="right" vertical="center"/>
    </xf>
    <xf numFmtId="44" fontId="6" fillId="36" borderId="19" xfId="0" applyNumberFormat="1" applyFont="1" applyFill="1" applyBorder="1" applyAlignment="1" applyProtection="1">
      <alignment horizontal="right" vertical="center"/>
    </xf>
    <xf numFmtId="44" fontId="6" fillId="37" borderId="26" xfId="0" applyNumberFormat="1" applyFont="1" applyFill="1" applyBorder="1" applyAlignment="1" applyProtection="1">
      <alignment horizontal="right" vertical="center"/>
    </xf>
    <xf numFmtId="44" fontId="6" fillId="36" borderId="26" xfId="0" applyNumberFormat="1" applyFont="1" applyFill="1" applyBorder="1" applyAlignment="1" applyProtection="1">
      <alignment horizontal="right" vertical="center"/>
    </xf>
    <xf numFmtId="44" fontId="6" fillId="56" borderId="19" xfId="0" applyNumberFormat="1" applyFont="1" applyFill="1" applyBorder="1" applyAlignment="1" applyProtection="1">
      <alignment horizontal="right" vertical="center"/>
    </xf>
    <xf numFmtId="44" fontId="7" fillId="56" borderId="19" xfId="0" applyNumberFormat="1" applyFont="1" applyFill="1" applyBorder="1" applyAlignment="1" applyProtection="1">
      <alignment horizontal="right" vertical="center"/>
    </xf>
    <xf numFmtId="44" fontId="7" fillId="56" borderId="26" xfId="0" applyNumberFormat="1" applyFont="1" applyFill="1" applyBorder="1" applyAlignment="1" applyProtection="1">
      <alignment horizontal="right" vertical="center"/>
    </xf>
    <xf numFmtId="44" fontId="7" fillId="143" borderId="63" xfId="0" applyNumberFormat="1" applyFont="1" applyFill="1" applyBorder="1" applyAlignment="1" applyProtection="1">
      <alignment horizontal="right" vertical="center"/>
    </xf>
    <xf numFmtId="44" fontId="7" fillId="148" borderId="63" xfId="0" applyNumberFormat="1" applyFont="1" applyFill="1" applyBorder="1" applyAlignment="1" applyProtection="1">
      <alignment horizontal="right" vertical="center"/>
    </xf>
    <xf numFmtId="44" fontId="7" fillId="120" borderId="63" xfId="0" applyNumberFormat="1" applyFont="1" applyFill="1" applyBorder="1" applyAlignment="1" applyProtection="1">
      <alignment horizontal="right" vertical="center"/>
    </xf>
    <xf numFmtId="44" fontId="7" fillId="43" borderId="63" xfId="0" applyNumberFormat="1" applyFont="1" applyFill="1" applyBorder="1" applyAlignment="1" applyProtection="1">
      <alignment horizontal="right" vertical="center"/>
    </xf>
    <xf numFmtId="44" fontId="7" fillId="48" borderId="63" xfId="0" applyNumberFormat="1" applyFont="1" applyFill="1" applyBorder="1" applyAlignment="1" applyProtection="1">
      <alignment horizontal="right" vertical="center"/>
    </xf>
    <xf numFmtId="44" fontId="5" fillId="0" borderId="0" xfId="0" applyNumberFormat="1" applyFont="1" applyFill="1" applyBorder="1" applyAlignment="1" applyProtection="1">
      <alignment horizontal="right" vertical="center"/>
    </xf>
    <xf numFmtId="44" fontId="10" fillId="59" borderId="63" xfId="0" applyNumberFormat="1" applyFont="1" applyFill="1" applyBorder="1" applyAlignment="1" applyProtection="1">
      <alignment horizontal="right" vertical="center"/>
    </xf>
    <xf numFmtId="44" fontId="10" fillId="60" borderId="63" xfId="0" applyNumberFormat="1" applyFont="1" applyFill="1" applyBorder="1" applyAlignment="1" applyProtection="1">
      <alignment horizontal="right" vertical="center"/>
    </xf>
    <xf numFmtId="44" fontId="10" fillId="191" borderId="55" xfId="0" applyNumberFormat="1" applyFont="1" applyFill="1" applyBorder="1" applyAlignment="1" applyProtection="1">
      <alignment horizontal="right" vertical="center"/>
    </xf>
    <xf numFmtId="44" fontId="10" fillId="121" borderId="32" xfId="0" applyNumberFormat="1" applyFont="1" applyFill="1" applyBorder="1" applyAlignment="1" applyProtection="1">
      <alignment horizontal="right" vertical="center"/>
    </xf>
    <xf numFmtId="44" fontId="0" fillId="0" borderId="0" xfId="0" applyNumberFormat="1" applyProtection="1"/>
    <xf numFmtId="164" fontId="9" fillId="221" borderId="14" xfId="0" applyNumberFormat="1" applyFont="1" applyFill="1" applyBorder="1" applyAlignment="1" applyProtection="1">
      <alignment horizontal="center" vertical="center"/>
    </xf>
    <xf numFmtId="49" fontId="5" fillId="221" borderId="27" xfId="0" applyNumberFormat="1" applyFont="1" applyFill="1" applyBorder="1" applyAlignment="1" applyProtection="1">
      <alignment horizontal="center" vertical="center"/>
    </xf>
    <xf numFmtId="44" fontId="10" fillId="35" borderId="63" xfId="0" applyNumberFormat="1" applyFont="1" applyFill="1" applyBorder="1" applyAlignment="1" applyProtection="1">
      <alignment horizontal="right" vertical="center"/>
    </xf>
    <xf numFmtId="44" fontId="10" fillId="221" borderId="63" xfId="0" applyNumberFormat="1" applyFont="1" applyFill="1" applyBorder="1" applyAlignment="1" applyProtection="1">
      <alignment horizontal="right" vertical="center"/>
    </xf>
    <xf numFmtId="44" fontId="10" fillId="222" borderId="55" xfId="0" applyNumberFormat="1" applyFont="1" applyFill="1" applyBorder="1" applyAlignment="1" applyProtection="1">
      <alignment horizontal="right" vertical="center"/>
    </xf>
    <xf numFmtId="44" fontId="56" fillId="64" borderId="32" xfId="0" applyNumberFormat="1" applyFont="1" applyFill="1" applyBorder="1" applyAlignment="1" applyProtection="1">
      <alignment horizontal="right" vertical="center"/>
    </xf>
    <xf numFmtId="164" fontId="9" fillId="223" borderId="14" xfId="0" applyNumberFormat="1" applyFont="1" applyFill="1" applyBorder="1" applyAlignment="1" applyProtection="1">
      <alignment horizontal="center" vertical="center"/>
    </xf>
    <xf numFmtId="49" fontId="5" fillId="223" borderId="27" xfId="0" applyNumberFormat="1" applyFont="1" applyFill="1" applyBorder="1" applyAlignment="1" applyProtection="1">
      <alignment horizontal="center" vertical="center"/>
    </xf>
    <xf numFmtId="0" fontId="0" fillId="0" borderId="0" xfId="0" applyFill="1" applyProtection="1"/>
    <xf numFmtId="44" fontId="26" fillId="115" borderId="63" xfId="0" applyNumberFormat="1" applyFont="1" applyFill="1" applyBorder="1" applyAlignment="1" applyProtection="1">
      <alignment horizontal="right" vertical="center"/>
    </xf>
    <xf numFmtId="44" fontId="10" fillId="224" borderId="63" xfId="0" applyNumberFormat="1" applyFont="1" applyFill="1" applyBorder="1" applyAlignment="1" applyProtection="1">
      <alignment horizontal="right" vertical="center"/>
    </xf>
    <xf numFmtId="44" fontId="10" fillId="223" borderId="63" xfId="0" applyNumberFormat="1" applyFont="1" applyFill="1" applyBorder="1" applyAlignment="1" applyProtection="1">
      <alignment horizontal="right" vertical="center"/>
    </xf>
    <xf numFmtId="44" fontId="10" fillId="225" borderId="55" xfId="0" applyNumberFormat="1" applyFont="1" applyFill="1" applyBorder="1" applyAlignment="1" applyProtection="1">
      <alignment horizontal="right" vertical="center"/>
    </xf>
    <xf numFmtId="44" fontId="10" fillId="77" borderId="32" xfId="0" applyNumberFormat="1" applyFont="1" applyFill="1" applyBorder="1" applyAlignment="1" applyProtection="1">
      <alignment horizontal="right" vertical="center"/>
    </xf>
    <xf numFmtId="44" fontId="57" fillId="103" borderId="55" xfId="0" applyNumberFormat="1" applyFont="1" applyFill="1" applyBorder="1" applyAlignment="1" applyProtection="1">
      <alignment horizontal="right" vertical="center"/>
    </xf>
    <xf numFmtId="44" fontId="48" fillId="121" borderId="63" xfId="0" applyNumberFormat="1" applyFont="1" applyFill="1" applyBorder="1" applyAlignment="1" applyProtection="1">
      <alignment horizontal="right" vertical="center"/>
    </xf>
    <xf numFmtId="44" fontId="10" fillId="273" borderId="63" xfId="0" applyNumberFormat="1" applyFont="1" applyFill="1" applyBorder="1" applyAlignment="1" applyProtection="1">
      <alignment horizontal="right" vertical="center"/>
    </xf>
    <xf numFmtId="44" fontId="10" fillId="278" borderId="63" xfId="0" applyNumberFormat="1" applyFont="1" applyFill="1" applyBorder="1" applyAlignment="1" applyProtection="1">
      <alignment horizontal="right" vertical="center"/>
    </xf>
    <xf numFmtId="44" fontId="10" fillId="279" borderId="55" xfId="0" applyNumberFormat="1" applyFont="1" applyFill="1" applyBorder="1" applyAlignment="1" applyProtection="1">
      <alignment horizontal="right" vertical="center"/>
    </xf>
    <xf numFmtId="44" fontId="10" fillId="273" borderId="32" xfId="0" applyNumberFormat="1" applyFont="1" applyFill="1" applyBorder="1" applyAlignment="1" applyProtection="1">
      <alignment horizontal="right" vertical="center"/>
    </xf>
    <xf numFmtId="44" fontId="10" fillId="280" borderId="32" xfId="0" applyNumberFormat="1" applyFont="1" applyFill="1" applyBorder="1" applyAlignment="1" applyProtection="1">
      <alignment horizontal="right" vertical="center"/>
    </xf>
    <xf numFmtId="44" fontId="10" fillId="51" borderId="63" xfId="0" applyNumberFormat="1" applyFont="1" applyFill="1" applyBorder="1" applyAlignment="1" applyProtection="1">
      <alignment horizontal="right" vertical="center"/>
    </xf>
    <xf numFmtId="44" fontId="10" fillId="259" borderId="63" xfId="0" applyNumberFormat="1" applyFont="1" applyFill="1" applyBorder="1" applyAlignment="1" applyProtection="1">
      <alignment horizontal="right" vertical="center"/>
    </xf>
    <xf numFmtId="44" fontId="10" fillId="41" borderId="63" xfId="0" applyNumberFormat="1" applyFont="1" applyFill="1" applyBorder="1" applyAlignment="1" applyProtection="1">
      <alignment horizontal="right" vertical="center"/>
    </xf>
    <xf numFmtId="44" fontId="10" fillId="54" borderId="55" xfId="0" applyNumberFormat="1" applyFont="1" applyFill="1" applyBorder="1" applyAlignment="1" applyProtection="1">
      <alignment horizontal="right" vertical="center"/>
    </xf>
    <xf numFmtId="44" fontId="10" fillId="54" borderId="32" xfId="0" applyNumberFormat="1" applyFont="1" applyFill="1" applyBorder="1" applyAlignment="1" applyProtection="1">
      <alignment horizontal="right" vertical="center"/>
    </xf>
    <xf numFmtId="44" fontId="56" fillId="282" borderId="32" xfId="0" applyNumberFormat="1" applyFont="1" applyFill="1" applyBorder="1" applyAlignment="1" applyProtection="1">
      <alignment horizontal="right" vertical="center"/>
    </xf>
    <xf numFmtId="44" fontId="10" fillId="238" borderId="32" xfId="0" applyNumberFormat="1" applyFont="1" applyFill="1" applyBorder="1" applyAlignment="1" applyProtection="1">
      <alignment horizontal="right" vertical="center"/>
    </xf>
    <xf numFmtId="44" fontId="10" fillId="238" borderId="55" xfId="0" applyNumberFormat="1" applyFont="1" applyFill="1" applyBorder="1" applyAlignment="1" applyProtection="1">
      <alignment horizontal="right" vertical="center"/>
    </xf>
    <xf numFmtId="44" fontId="10" fillId="283" borderId="32" xfId="0" applyNumberFormat="1" applyFont="1" applyFill="1" applyBorder="1" applyAlignment="1" applyProtection="1">
      <alignment horizontal="right" vertical="center"/>
    </xf>
    <xf numFmtId="44" fontId="10" fillId="284" borderId="63" xfId="0" applyNumberFormat="1" applyFont="1" applyFill="1" applyBorder="1" applyAlignment="1" applyProtection="1">
      <alignment horizontal="right" vertical="center"/>
    </xf>
    <xf numFmtId="44" fontId="10" fillId="285" borderId="63" xfId="0" applyNumberFormat="1" applyFont="1" applyFill="1" applyBorder="1" applyAlignment="1" applyProtection="1">
      <alignment horizontal="right" vertical="center"/>
    </xf>
    <xf numFmtId="44" fontId="56" fillId="134" borderId="32" xfId="0" applyNumberFormat="1" applyFont="1" applyFill="1" applyBorder="1" applyAlignment="1" applyProtection="1">
      <alignment horizontal="right" vertical="center"/>
    </xf>
    <xf numFmtId="44" fontId="10" fillId="248" borderId="32" xfId="0" applyNumberFormat="1" applyFont="1" applyFill="1" applyBorder="1" applyAlignment="1" applyProtection="1">
      <alignment horizontal="right" vertical="center"/>
    </xf>
    <xf numFmtId="44" fontId="10" fillId="248" borderId="55" xfId="0" applyNumberFormat="1" applyFont="1" applyFill="1" applyBorder="1" applyAlignment="1" applyProtection="1">
      <alignment horizontal="right" vertical="center"/>
    </xf>
    <xf numFmtId="44" fontId="10" fillId="286" borderId="32" xfId="0" applyNumberFormat="1" applyFont="1" applyFill="1" applyBorder="1" applyAlignment="1" applyProtection="1">
      <alignment horizontal="right" vertical="center"/>
    </xf>
    <xf numFmtId="44" fontId="10" fillId="286" borderId="55" xfId="0" applyNumberFormat="1" applyFont="1" applyFill="1" applyBorder="1" applyAlignment="1" applyProtection="1">
      <alignment horizontal="right" vertical="center"/>
    </xf>
    <xf numFmtId="44" fontId="10" fillId="287" borderId="63" xfId="0" applyNumberFormat="1" applyFont="1" applyFill="1" applyBorder="1" applyAlignment="1" applyProtection="1">
      <alignment horizontal="right" vertical="center"/>
    </xf>
    <xf numFmtId="44" fontId="10" fillId="288" borderId="32" xfId="0" applyNumberFormat="1" applyFont="1" applyFill="1" applyBorder="1" applyAlignment="1" applyProtection="1">
      <alignment horizontal="right" vertical="center"/>
    </xf>
    <xf numFmtId="44" fontId="10" fillId="213" borderId="55" xfId="0" applyNumberFormat="1" applyFont="1" applyFill="1" applyBorder="1" applyAlignment="1" applyProtection="1">
      <alignment horizontal="right" vertical="center"/>
    </xf>
    <xf numFmtId="44" fontId="10" fillId="213" borderId="32" xfId="0" applyNumberFormat="1" applyFont="1" applyFill="1" applyBorder="1" applyAlignment="1" applyProtection="1">
      <alignment horizontal="right" vertical="center"/>
    </xf>
    <xf numFmtId="44" fontId="10" fillId="289" borderId="63" xfId="0" applyNumberFormat="1" applyFont="1" applyFill="1" applyBorder="1" applyAlignment="1" applyProtection="1">
      <alignment horizontal="right" vertical="center"/>
    </xf>
    <xf numFmtId="44" fontId="10" fillId="290" borderId="63" xfId="0" applyNumberFormat="1" applyFont="1" applyFill="1" applyBorder="1" applyAlignment="1" applyProtection="1">
      <alignment horizontal="right" vertical="center"/>
    </xf>
    <xf numFmtId="44" fontId="10" fillId="291" borderId="32" xfId="0" applyNumberFormat="1" applyFont="1" applyFill="1" applyBorder="1" applyAlignment="1" applyProtection="1">
      <alignment horizontal="right" vertical="center"/>
    </xf>
    <xf numFmtId="44" fontId="10" fillId="263" borderId="63" xfId="0" applyNumberFormat="1" applyFont="1" applyFill="1" applyBorder="1" applyAlignment="1" applyProtection="1">
      <alignment horizontal="right" vertical="center"/>
    </xf>
    <xf numFmtId="44" fontId="10" fillId="270" borderId="63" xfId="0" applyNumberFormat="1" applyFont="1" applyFill="1" applyBorder="1" applyAlignment="1" applyProtection="1">
      <alignment horizontal="right" vertical="center"/>
    </xf>
    <xf numFmtId="44" fontId="10" fillId="120" borderId="55" xfId="0" applyNumberFormat="1" applyFont="1" applyFill="1" applyBorder="1" applyAlignment="1" applyProtection="1">
      <alignment horizontal="right" vertical="center"/>
    </xf>
    <xf numFmtId="44" fontId="10" fillId="120" borderId="32" xfId="0" applyNumberFormat="1" applyFont="1" applyFill="1" applyBorder="1" applyAlignment="1" applyProtection="1">
      <alignment horizontal="right" vertical="center"/>
    </xf>
    <xf numFmtId="44" fontId="10" fillId="292" borderId="32" xfId="0" applyNumberFormat="1" applyFont="1" applyFill="1" applyBorder="1" applyAlignment="1" applyProtection="1">
      <alignment horizontal="right" vertical="center"/>
    </xf>
    <xf numFmtId="44" fontId="10" fillId="293" borderId="63" xfId="0" applyNumberFormat="1" applyFont="1" applyFill="1" applyBorder="1" applyAlignment="1" applyProtection="1">
      <alignment horizontal="right" vertical="center"/>
    </xf>
    <xf numFmtId="44" fontId="10" fillId="294" borderId="63" xfId="0" applyNumberFormat="1" applyFont="1" applyFill="1" applyBorder="1" applyAlignment="1" applyProtection="1">
      <alignment horizontal="right" vertical="center"/>
    </xf>
    <xf numFmtId="0" fontId="26" fillId="66" borderId="26" xfId="0" applyNumberFormat="1" applyFont="1" applyFill="1" applyBorder="1" applyAlignment="1" applyProtection="1">
      <alignment horizontal="right" vertical="center"/>
      <protection locked="0"/>
    </xf>
    <xf numFmtId="0" fontId="7" fillId="128" borderId="26" xfId="0" applyNumberFormat="1" applyFont="1" applyFill="1" applyBorder="1" applyAlignment="1" applyProtection="1">
      <alignment horizontal="right" vertical="center"/>
      <protection locked="0"/>
    </xf>
    <xf numFmtId="44" fontId="6" fillId="296" borderId="14" xfId="0" applyNumberFormat="1" applyFont="1" applyFill="1" applyBorder="1" applyAlignment="1" applyProtection="1">
      <alignment horizontal="right" vertical="center"/>
    </xf>
    <xf numFmtId="44" fontId="6" fillId="296" borderId="15" xfId="0" applyNumberFormat="1" applyFont="1" applyFill="1" applyBorder="1" applyAlignment="1" applyProtection="1">
      <alignment horizontal="right" vertical="center"/>
    </xf>
    <xf numFmtId="44" fontId="6" fillId="297" borderId="14" xfId="0" applyNumberFormat="1" applyFont="1" applyFill="1" applyBorder="1" applyAlignment="1" applyProtection="1">
      <alignment horizontal="right" vertical="center"/>
    </xf>
    <xf numFmtId="44" fontId="6" fillId="297" borderId="15" xfId="0" applyNumberFormat="1" applyFont="1" applyFill="1" applyBorder="1" applyAlignment="1" applyProtection="1">
      <alignment horizontal="right" vertical="center"/>
    </xf>
    <xf numFmtId="44" fontId="6" fillId="298" borderId="14" xfId="0" applyNumberFormat="1" applyFont="1" applyFill="1" applyBorder="1" applyAlignment="1" applyProtection="1">
      <alignment horizontal="right" vertical="center"/>
    </xf>
    <xf numFmtId="44" fontId="6" fillId="298" borderId="15" xfId="0" applyNumberFormat="1" applyFont="1" applyFill="1" applyBorder="1" applyAlignment="1" applyProtection="1">
      <alignment horizontal="right" vertical="center"/>
    </xf>
    <xf numFmtId="44" fontId="9" fillId="299" borderId="14" xfId="0" applyNumberFormat="1" applyFont="1" applyFill="1" applyBorder="1" applyAlignment="1" applyProtection="1">
      <alignment horizontal="right" vertical="center"/>
    </xf>
    <xf numFmtId="44" fontId="9" fillId="299" borderId="15" xfId="0" applyNumberFormat="1" applyFont="1" applyFill="1" applyBorder="1" applyAlignment="1" applyProtection="1">
      <alignment horizontal="right" vertical="center"/>
    </xf>
    <xf numFmtId="0" fontId="26" fillId="295" borderId="15" xfId="0" applyFont="1" applyFill="1" applyBorder="1" applyAlignment="1" applyProtection="1">
      <alignment horizontal="right" vertical="center"/>
      <protection locked="0"/>
    </xf>
    <xf numFmtId="0" fontId="26" fillId="295" borderId="26" xfId="0" applyNumberFormat="1" applyFont="1" applyFill="1" applyBorder="1" applyAlignment="1" applyProtection="1">
      <alignment horizontal="right" vertical="center"/>
      <protection locked="0"/>
    </xf>
    <xf numFmtId="0" fontId="26" fillId="295" borderId="42" xfId="0" applyNumberFormat="1" applyFont="1" applyFill="1" applyBorder="1" applyAlignment="1" applyProtection="1">
      <alignment horizontal="right" vertical="center"/>
      <protection locked="0"/>
    </xf>
    <xf numFmtId="44" fontId="26" fillId="295" borderId="63" xfId="0" applyNumberFormat="1" applyFont="1" applyFill="1" applyBorder="1" applyAlignment="1" applyProtection="1">
      <alignment horizontal="right" vertical="center"/>
    </xf>
    <xf numFmtId="44" fontId="6" fillId="301" borderId="14" xfId="0" applyNumberFormat="1" applyFont="1" applyFill="1" applyBorder="1" applyAlignment="1" applyProtection="1">
      <alignment horizontal="right" vertical="center"/>
    </xf>
    <xf numFmtId="44" fontId="6" fillId="302" borderId="14" xfId="0" applyNumberFormat="1" applyFont="1" applyFill="1" applyBorder="1" applyAlignment="1" applyProtection="1">
      <alignment horizontal="right" vertical="center"/>
    </xf>
    <xf numFmtId="44" fontId="9" fillId="303" borderId="14" xfId="0" applyNumberFormat="1" applyFont="1" applyFill="1" applyBorder="1" applyAlignment="1" applyProtection="1">
      <alignment horizontal="right" vertical="center"/>
    </xf>
    <xf numFmtId="0" fontId="26" fillId="304" borderId="15" xfId="0" applyNumberFormat="1" applyFont="1" applyFill="1" applyBorder="1" applyAlignment="1" applyProtection="1">
      <alignment horizontal="right" vertical="center"/>
      <protection locked="0"/>
    </xf>
    <xf numFmtId="0" fontId="26" fillId="304" borderId="42" xfId="0" applyNumberFormat="1" applyFont="1" applyFill="1" applyBorder="1" applyAlignment="1" applyProtection="1">
      <alignment horizontal="right" vertical="center"/>
      <protection locked="0"/>
    </xf>
    <xf numFmtId="44" fontId="26" fillId="304" borderId="63" xfId="0" applyNumberFormat="1" applyFont="1" applyFill="1" applyBorder="1" applyAlignment="1" applyProtection="1">
      <alignment horizontal="right" vertical="center"/>
    </xf>
    <xf numFmtId="44" fontId="26" fillId="300" borderId="14" xfId="0" applyNumberFormat="1" applyFont="1" applyFill="1" applyBorder="1" applyAlignment="1" applyProtection="1">
      <alignment horizontal="right" vertical="center"/>
    </xf>
    <xf numFmtId="0" fontId="6" fillId="0" borderId="23" xfId="0" applyFont="1" applyBorder="1" applyAlignment="1" applyProtection="1">
      <alignment horizontal="right" vertical="center" wrapText="1"/>
    </xf>
    <xf numFmtId="0" fontId="26" fillId="295" borderId="54" xfId="0" applyFont="1" applyFill="1" applyBorder="1" applyAlignment="1" applyProtection="1">
      <alignment horizontal="right" vertical="center"/>
      <protection locked="0"/>
    </xf>
    <xf numFmtId="0" fontId="26" fillId="295" borderId="58" xfId="0" applyNumberFormat="1" applyFont="1" applyFill="1" applyBorder="1" applyAlignment="1" applyProtection="1">
      <alignment horizontal="right" vertical="center"/>
      <protection locked="0"/>
    </xf>
    <xf numFmtId="0" fontId="26" fillId="295" borderId="27" xfId="0" applyNumberFormat="1" applyFont="1" applyFill="1" applyBorder="1" applyAlignment="1" applyProtection="1">
      <alignment horizontal="right" vertical="center"/>
      <protection locked="0"/>
    </xf>
    <xf numFmtId="1" fontId="6" fillId="298" borderId="14" xfId="0" applyNumberFormat="1" applyFont="1" applyFill="1" applyBorder="1" applyAlignment="1" applyProtection="1">
      <alignment horizontal="center" vertical="center"/>
      <protection locked="0"/>
    </xf>
    <xf numFmtId="44" fontId="6" fillId="0" borderId="12" xfId="0" applyNumberFormat="1" applyFont="1" applyFill="1" applyBorder="1" applyAlignment="1" applyProtection="1">
      <alignment horizontal="right" vertical="center"/>
    </xf>
    <xf numFmtId="0" fontId="26" fillId="115" borderId="15" xfId="0" applyNumberFormat="1" applyFont="1" applyFill="1" applyBorder="1" applyAlignment="1" applyProtection="1">
      <alignment horizontal="right" vertical="center"/>
      <protection locked="0"/>
    </xf>
    <xf numFmtId="0" fontId="26" fillId="115" borderId="26" xfId="0" applyNumberFormat="1" applyFont="1" applyFill="1" applyBorder="1" applyAlignment="1" applyProtection="1">
      <alignment horizontal="right" vertical="center"/>
      <protection locked="0"/>
    </xf>
    <xf numFmtId="0" fontId="26" fillId="115" borderId="42" xfId="0" applyNumberFormat="1" applyFont="1" applyFill="1" applyBorder="1" applyAlignment="1" applyProtection="1">
      <alignment horizontal="right" vertical="center"/>
      <protection locked="0"/>
    </xf>
    <xf numFmtId="44" fontId="25" fillId="115" borderId="43" xfId="0" applyNumberFormat="1" applyFont="1" applyFill="1" applyBorder="1" applyAlignment="1" applyProtection="1">
      <alignment horizontal="right" vertical="center"/>
    </xf>
    <xf numFmtId="44" fontId="7" fillId="93" borderId="14" xfId="0" applyNumberFormat="1" applyFont="1" applyFill="1" applyBorder="1" applyAlignment="1" applyProtection="1">
      <alignment horizontal="right" vertical="center"/>
    </xf>
    <xf numFmtId="44" fontId="7" fillId="93" borderId="15" xfId="0" applyNumberFormat="1" applyFont="1" applyFill="1" applyBorder="1" applyAlignment="1" applyProtection="1">
      <alignment horizontal="right" vertical="center"/>
    </xf>
    <xf numFmtId="44" fontId="7" fillId="93" borderId="19" xfId="0" applyNumberFormat="1" applyFont="1" applyFill="1" applyBorder="1" applyAlignment="1" applyProtection="1">
      <alignment horizontal="right" vertical="center"/>
    </xf>
    <xf numFmtId="44" fontId="7" fillId="93" borderId="26" xfId="0" applyNumberFormat="1" applyFont="1" applyFill="1" applyBorder="1" applyAlignment="1" applyProtection="1">
      <alignment horizontal="right" vertical="center"/>
    </xf>
    <xf numFmtId="44" fontId="26" fillId="39" borderId="63" xfId="0" applyNumberFormat="1" applyFont="1" applyFill="1" applyBorder="1" applyAlignment="1" applyProtection="1">
      <alignment horizontal="right" vertical="center"/>
    </xf>
    <xf numFmtId="44" fontId="25" fillId="39" borderId="43" xfId="0" applyNumberFormat="1" applyFont="1" applyFill="1" applyBorder="1" applyAlignment="1" applyProtection="1">
      <alignment horizontal="right" vertical="center"/>
    </xf>
    <xf numFmtId="0" fontId="25" fillId="39" borderId="26" xfId="0" applyNumberFormat="1" applyFont="1" applyFill="1" applyBorder="1" applyAlignment="1" applyProtection="1">
      <alignment horizontal="right" vertical="center"/>
      <protection locked="0"/>
    </xf>
    <xf numFmtId="0" fontId="25" fillId="39" borderId="15" xfId="0" applyNumberFormat="1" applyFont="1" applyFill="1" applyBorder="1" applyAlignment="1" applyProtection="1">
      <alignment horizontal="right" vertical="center"/>
      <protection locked="0"/>
    </xf>
    <xf numFmtId="0" fontId="26" fillId="39" borderId="26" xfId="0" applyNumberFormat="1" applyFont="1" applyFill="1" applyBorder="1" applyAlignment="1" applyProtection="1">
      <alignment horizontal="right" vertical="center"/>
      <protection locked="0"/>
    </xf>
    <xf numFmtId="44" fontId="26" fillId="185" borderId="63" xfId="0" applyNumberFormat="1" applyFont="1" applyFill="1" applyBorder="1" applyAlignment="1" applyProtection="1">
      <alignment horizontal="right" vertical="center"/>
    </xf>
    <xf numFmtId="44" fontId="26" fillId="185" borderId="43" xfId="0" applyNumberFormat="1" applyFont="1" applyFill="1" applyBorder="1" applyAlignment="1" applyProtection="1">
      <alignment horizontal="right" vertical="center"/>
    </xf>
    <xf numFmtId="44" fontId="25" fillId="185" borderId="43" xfId="0" applyNumberFormat="1" applyFont="1" applyFill="1" applyBorder="1" applyAlignment="1" applyProtection="1">
      <alignment horizontal="right" vertical="center"/>
    </xf>
    <xf numFmtId="44" fontId="25" fillId="50" borderId="43" xfId="0" applyNumberFormat="1" applyFont="1" applyFill="1" applyBorder="1" applyAlignment="1" applyProtection="1">
      <alignment horizontal="right" vertical="center"/>
    </xf>
    <xf numFmtId="44" fontId="25" fillId="64" borderId="43" xfId="0" applyNumberFormat="1" applyFont="1" applyFill="1" applyBorder="1" applyAlignment="1" applyProtection="1">
      <alignment horizontal="right" vertical="center"/>
    </xf>
    <xf numFmtId="44" fontId="26" fillId="300" borderId="15" xfId="0" applyNumberFormat="1" applyFont="1" applyFill="1" applyBorder="1" applyAlignment="1" applyProtection="1">
      <alignment horizontal="right" vertical="center"/>
    </xf>
    <xf numFmtId="44" fontId="6" fillId="302" borderId="15" xfId="0" applyNumberFormat="1" applyFont="1" applyFill="1" applyBorder="1" applyAlignment="1" applyProtection="1">
      <alignment horizontal="right" vertical="center"/>
    </xf>
    <xf numFmtId="44" fontId="6" fillId="301" borderId="15" xfId="0" applyNumberFormat="1" applyFont="1" applyFill="1" applyBorder="1" applyAlignment="1" applyProtection="1">
      <alignment horizontal="right" vertical="center"/>
    </xf>
    <xf numFmtId="44" fontId="9" fillId="303" borderId="15" xfId="0" applyNumberFormat="1" applyFont="1" applyFill="1" applyBorder="1" applyAlignment="1" applyProtection="1">
      <alignment horizontal="right" vertical="center"/>
    </xf>
    <xf numFmtId="0" fontId="26" fillId="304" borderId="14" xfId="0" applyNumberFormat="1" applyFont="1" applyFill="1" applyBorder="1" applyAlignment="1" applyProtection="1">
      <alignment horizontal="right" vertical="center"/>
      <protection locked="0"/>
    </xf>
    <xf numFmtId="1" fontId="6" fillId="302" borderId="14" xfId="0" applyNumberFormat="1"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protection locked="0"/>
    </xf>
    <xf numFmtId="0" fontId="6" fillId="0" borderId="34" xfId="0" applyFont="1" applyFill="1" applyBorder="1" applyAlignment="1" applyProtection="1">
      <alignment horizontal="center" vertical="center"/>
      <protection locked="0"/>
    </xf>
    <xf numFmtId="1" fontId="6" fillId="0" borderId="49" xfId="0" applyNumberFormat="1" applyFont="1" applyFill="1" applyBorder="1" applyAlignment="1" applyProtection="1">
      <alignment horizontal="center" vertical="center"/>
      <protection locked="0"/>
    </xf>
    <xf numFmtId="0" fontId="6" fillId="0" borderId="50" xfId="0" applyFont="1" applyFill="1" applyBorder="1" applyAlignment="1" applyProtection="1">
      <alignment horizontal="center" vertical="center"/>
      <protection locked="0"/>
    </xf>
    <xf numFmtId="44" fontId="26" fillId="184" borderId="55" xfId="0" applyNumberFormat="1" applyFont="1" applyFill="1" applyBorder="1" applyAlignment="1" applyProtection="1">
      <alignment horizontal="right" vertical="center"/>
    </xf>
    <xf numFmtId="1" fontId="26" fillId="188" borderId="15" xfId="0" applyNumberFormat="1" applyFont="1" applyFill="1" applyBorder="1" applyAlignment="1" applyProtection="1">
      <alignment horizontal="center" vertical="center"/>
      <protection locked="0"/>
    </xf>
    <xf numFmtId="1" fontId="26" fillId="0" borderId="49" xfId="0" applyNumberFormat="1" applyFont="1" applyFill="1" applyBorder="1" applyAlignment="1" applyProtection="1">
      <alignment horizontal="center" vertical="center"/>
      <protection locked="0"/>
    </xf>
    <xf numFmtId="44" fontId="8" fillId="40" borderId="55" xfId="0" applyNumberFormat="1" applyFont="1" applyFill="1" applyBorder="1" applyAlignment="1" applyProtection="1">
      <alignment horizontal="right" vertical="center"/>
    </xf>
    <xf numFmtId="1" fontId="8" fillId="0" borderId="59" xfId="0" applyNumberFormat="1" applyFont="1" applyFill="1" applyBorder="1" applyAlignment="1" applyProtection="1">
      <alignment horizontal="center" vertical="center"/>
      <protection locked="0"/>
    </xf>
    <xf numFmtId="44" fontId="48" fillId="121" borderId="55" xfId="0" applyNumberFormat="1" applyFont="1" applyFill="1" applyBorder="1" applyAlignment="1" applyProtection="1">
      <alignment horizontal="right" vertical="center"/>
    </xf>
    <xf numFmtId="1" fontId="48" fillId="0" borderId="59" xfId="0" applyNumberFormat="1" applyFont="1" applyFill="1" applyBorder="1" applyAlignment="1" applyProtection="1">
      <alignment horizontal="center" vertical="center"/>
      <protection locked="0"/>
    </xf>
    <xf numFmtId="44" fontId="8" fillId="54" borderId="55" xfId="0" applyNumberFormat="1" applyFont="1" applyFill="1" applyBorder="1" applyAlignment="1" applyProtection="1">
      <alignment horizontal="right" vertical="center"/>
    </xf>
    <xf numFmtId="1" fontId="7" fillId="38" borderId="26" xfId="0" applyNumberFormat="1" applyFont="1" applyFill="1" applyBorder="1" applyAlignment="1" applyProtection="1">
      <alignment horizontal="center" vertical="center"/>
      <protection locked="0"/>
    </xf>
    <xf numFmtId="1" fontId="57" fillId="0" borderId="49" xfId="0" applyNumberFormat="1" applyFont="1" applyFill="1" applyBorder="1" applyAlignment="1" applyProtection="1">
      <alignment horizontal="center" vertical="center"/>
      <protection locked="0"/>
    </xf>
    <xf numFmtId="44" fontId="7" fillId="187" borderId="55" xfId="0" applyNumberFormat="1" applyFont="1" applyFill="1" applyBorder="1" applyAlignment="1" applyProtection="1">
      <alignment horizontal="right" vertical="center"/>
    </xf>
    <xf numFmtId="1" fontId="6" fillId="188" borderId="15" xfId="0" applyNumberFormat="1" applyFont="1" applyFill="1" applyBorder="1" applyAlignment="1" applyProtection="1">
      <alignment horizontal="center" vertical="center"/>
      <protection locked="0"/>
    </xf>
    <xf numFmtId="1" fontId="7" fillId="0" borderId="49" xfId="0" applyNumberFormat="1" applyFont="1" applyFill="1" applyBorder="1" applyAlignment="1" applyProtection="1">
      <alignment horizontal="center" vertical="center"/>
      <protection locked="0"/>
    </xf>
    <xf numFmtId="1" fontId="57" fillId="0" borderId="59" xfId="0" applyNumberFormat="1" applyFont="1" applyFill="1" applyBorder="1" applyAlignment="1" applyProtection="1">
      <alignment horizontal="center" vertical="center"/>
      <protection locked="0"/>
    </xf>
    <xf numFmtId="1" fontId="57" fillId="0" borderId="50" xfId="0" applyNumberFormat="1" applyFont="1" applyFill="1" applyBorder="1" applyAlignment="1" applyProtection="1">
      <alignment horizontal="center" vertical="center"/>
      <protection locked="0"/>
    </xf>
    <xf numFmtId="0" fontId="30" fillId="0" borderId="0" xfId="0" applyFont="1" applyAlignment="1" applyProtection="1">
      <alignment horizontal="right" vertical="center"/>
    </xf>
    <xf numFmtId="44" fontId="6" fillId="0" borderId="0" xfId="0" applyNumberFormat="1" applyFont="1" applyAlignment="1" applyProtection="1">
      <alignment vertical="center"/>
    </xf>
    <xf numFmtId="44" fontId="6" fillId="55" borderId="19" xfId="0" applyNumberFormat="1" applyFont="1" applyFill="1" applyBorder="1" applyAlignment="1" applyProtection="1">
      <alignment vertical="center"/>
    </xf>
    <xf numFmtId="44" fontId="6" fillId="0" borderId="19" xfId="0" applyNumberFormat="1" applyFont="1" applyBorder="1" applyAlignment="1" applyProtection="1">
      <alignment vertical="center"/>
    </xf>
    <xf numFmtId="44" fontId="6" fillId="0" borderId="14" xfId="0" applyNumberFormat="1" applyFont="1" applyBorder="1" applyAlignment="1" applyProtection="1">
      <alignment vertical="center"/>
    </xf>
    <xf numFmtId="44" fontId="6" fillId="0" borderId="15" xfId="0" applyNumberFormat="1" applyFont="1" applyBorder="1" applyAlignment="1" applyProtection="1">
      <alignment vertical="center"/>
    </xf>
    <xf numFmtId="44" fontId="6" fillId="0" borderId="26" xfId="0" applyNumberFormat="1" applyFont="1" applyBorder="1" applyAlignment="1" applyProtection="1">
      <alignment vertical="center"/>
    </xf>
    <xf numFmtId="44" fontId="57" fillId="103" borderId="20" xfId="0" applyNumberFormat="1" applyFont="1" applyFill="1" applyBorder="1" applyAlignment="1" applyProtection="1">
      <alignment vertical="center"/>
    </xf>
    <xf numFmtId="0" fontId="51" fillId="0" borderId="0" xfId="0" applyFont="1" applyAlignment="1" applyProtection="1">
      <alignment vertical="center"/>
    </xf>
    <xf numFmtId="44" fontId="6" fillId="0" borderId="0" xfId="0" applyNumberFormat="1" applyFont="1" applyBorder="1" applyAlignment="1" applyProtection="1">
      <alignment vertical="center"/>
    </xf>
    <xf numFmtId="44" fontId="6" fillId="0" borderId="10" xfId="0" applyNumberFormat="1" applyFont="1" applyBorder="1" applyAlignment="1" applyProtection="1">
      <alignment vertical="center"/>
    </xf>
    <xf numFmtId="44" fontId="6" fillId="189" borderId="14" xfId="0" applyNumberFormat="1" applyFont="1" applyFill="1" applyBorder="1" applyAlignment="1" applyProtection="1">
      <alignment vertical="center"/>
    </xf>
    <xf numFmtId="44" fontId="6" fillId="189" borderId="15" xfId="0" applyNumberFormat="1" applyFont="1" applyFill="1" applyBorder="1" applyAlignment="1" applyProtection="1">
      <alignment vertical="center"/>
    </xf>
    <xf numFmtId="44" fontId="6" fillId="189" borderId="29" xfId="0" applyNumberFormat="1" applyFont="1" applyFill="1" applyBorder="1" applyAlignment="1" applyProtection="1">
      <alignment vertical="center"/>
    </xf>
    <xf numFmtId="44" fontId="7" fillId="193" borderId="14" xfId="0" applyNumberFormat="1" applyFont="1" applyFill="1" applyBorder="1" applyAlignment="1" applyProtection="1">
      <alignment vertical="center"/>
    </xf>
    <xf numFmtId="44" fontId="6" fillId="0" borderId="12" xfId="0" applyNumberFormat="1" applyFont="1" applyBorder="1" applyAlignment="1" applyProtection="1">
      <alignment vertical="center"/>
    </xf>
    <xf numFmtId="44" fontId="6" fillId="194" borderId="14" xfId="0" applyNumberFormat="1" applyFont="1" applyFill="1" applyBorder="1" applyAlignment="1" applyProtection="1">
      <alignment vertical="center"/>
    </xf>
    <xf numFmtId="44" fontId="6" fillId="195" borderId="14" xfId="0" applyNumberFormat="1" applyFont="1" applyFill="1" applyBorder="1" applyAlignment="1" applyProtection="1">
      <alignment vertical="center"/>
    </xf>
    <xf numFmtId="44" fontId="6" fillId="196" borderId="14" xfId="0" applyNumberFormat="1" applyFont="1" applyFill="1" applyBorder="1" applyAlignment="1" applyProtection="1">
      <alignment vertical="center"/>
    </xf>
    <xf numFmtId="44" fontId="6" fillId="197" borderId="14" xfId="0" applyNumberFormat="1" applyFont="1" applyFill="1" applyBorder="1" applyAlignment="1" applyProtection="1">
      <alignment vertical="center"/>
    </xf>
    <xf numFmtId="44" fontId="6" fillId="198" borderId="14" xfId="0" applyNumberFormat="1" applyFont="1" applyFill="1" applyBorder="1" applyAlignment="1" applyProtection="1">
      <alignment vertical="center"/>
    </xf>
    <xf numFmtId="44" fontId="6" fillId="199" borderId="14" xfId="0" applyNumberFormat="1" applyFont="1" applyFill="1" applyBorder="1" applyAlignment="1" applyProtection="1">
      <alignment vertical="center"/>
    </xf>
    <xf numFmtId="44" fontId="6" fillId="200" borderId="14" xfId="0" applyNumberFormat="1" applyFont="1" applyFill="1" applyBorder="1" applyAlignment="1" applyProtection="1">
      <alignment vertical="center"/>
    </xf>
    <xf numFmtId="44" fontId="6" fillId="0" borderId="12" xfId="0" applyNumberFormat="1" applyFont="1" applyFill="1" applyBorder="1" applyAlignment="1" applyProtection="1">
      <alignment vertical="center"/>
    </xf>
    <xf numFmtId="44" fontId="6" fillId="0" borderId="10" xfId="0" applyNumberFormat="1" applyFont="1" applyFill="1" applyBorder="1" applyAlignment="1" applyProtection="1">
      <alignment vertical="center"/>
    </xf>
    <xf numFmtId="44" fontId="6" fillId="299" borderId="14" xfId="0" applyNumberFormat="1" applyFont="1" applyFill="1" applyBorder="1" applyAlignment="1" applyProtection="1">
      <alignment vertical="center"/>
    </xf>
    <xf numFmtId="44" fontId="6" fillId="233" borderId="14" xfId="0" applyNumberFormat="1" applyFont="1" applyFill="1" applyBorder="1" applyAlignment="1" applyProtection="1">
      <alignment vertical="center"/>
    </xf>
    <xf numFmtId="44" fontId="6" fillId="201" borderId="14" xfId="0" applyNumberFormat="1" applyFont="1" applyFill="1" applyBorder="1" applyAlignment="1" applyProtection="1">
      <alignment vertical="center"/>
    </xf>
    <xf numFmtId="44" fontId="6" fillId="202" borderId="14" xfId="0" applyNumberFormat="1" applyFont="1" applyFill="1" applyBorder="1" applyAlignment="1" applyProtection="1">
      <alignment vertical="center"/>
    </xf>
    <xf numFmtId="44" fontId="6" fillId="203" borderId="14" xfId="0" applyNumberFormat="1" applyFont="1" applyFill="1" applyBorder="1" applyAlignment="1" applyProtection="1">
      <alignment vertical="center"/>
    </xf>
    <xf numFmtId="44" fontId="6" fillId="126" borderId="14" xfId="0" applyNumberFormat="1" applyFont="1" applyFill="1" applyBorder="1" applyAlignment="1" applyProtection="1">
      <alignment vertical="center"/>
    </xf>
    <xf numFmtId="44" fontId="6" fillId="204" borderId="14" xfId="0" applyNumberFormat="1" applyFont="1" applyFill="1" applyBorder="1" applyAlignment="1" applyProtection="1">
      <alignment vertical="center"/>
    </xf>
    <xf numFmtId="44" fontId="6" fillId="205" borderId="14" xfId="0" applyNumberFormat="1" applyFont="1" applyFill="1" applyBorder="1" applyAlignment="1" applyProtection="1">
      <alignment vertical="center"/>
    </xf>
    <xf numFmtId="44" fontId="6" fillId="206" borderId="14" xfId="0" applyNumberFormat="1" applyFont="1" applyFill="1" applyBorder="1" applyAlignment="1" applyProtection="1">
      <alignment vertical="center"/>
    </xf>
    <xf numFmtId="44" fontId="6" fillId="207" borderId="14" xfId="0" applyNumberFormat="1" applyFont="1" applyFill="1" applyBorder="1" applyAlignment="1" applyProtection="1">
      <alignment vertical="center"/>
    </xf>
    <xf numFmtId="44" fontId="6" fillId="208" borderId="14" xfId="0" applyNumberFormat="1" applyFont="1" applyFill="1" applyBorder="1" applyAlignment="1" applyProtection="1">
      <alignment vertical="center"/>
    </xf>
    <xf numFmtId="44" fontId="6" fillId="209" borderId="14" xfId="0" applyNumberFormat="1" applyFont="1" applyFill="1" applyBorder="1" applyAlignment="1" applyProtection="1">
      <alignment vertical="center"/>
    </xf>
    <xf numFmtId="44" fontId="6" fillId="210" borderId="14" xfId="0" applyNumberFormat="1" applyFont="1" applyFill="1" applyBorder="1" applyAlignment="1" applyProtection="1">
      <alignment vertical="center"/>
    </xf>
    <xf numFmtId="44" fontId="6" fillId="211" borderId="14" xfId="0" applyNumberFormat="1" applyFont="1" applyFill="1" applyBorder="1" applyAlignment="1" applyProtection="1">
      <alignment vertical="center"/>
    </xf>
    <xf numFmtId="44" fontId="6" fillId="212" borderId="14" xfId="0" applyNumberFormat="1" applyFont="1" applyFill="1" applyBorder="1" applyAlignment="1" applyProtection="1">
      <alignment vertical="center"/>
    </xf>
    <xf numFmtId="44" fontId="6" fillId="213" borderId="14" xfId="0" applyNumberFormat="1" applyFont="1" applyFill="1" applyBorder="1" applyAlignment="1" applyProtection="1">
      <alignment vertical="center"/>
    </xf>
    <xf numFmtId="44" fontId="6" fillId="214" borderId="14" xfId="0" applyNumberFormat="1" applyFont="1" applyFill="1" applyBorder="1" applyAlignment="1" applyProtection="1">
      <alignment vertical="center"/>
    </xf>
    <xf numFmtId="44" fontId="6" fillId="215" borderId="14" xfId="0" applyNumberFormat="1" applyFont="1" applyFill="1" applyBorder="1" applyAlignment="1" applyProtection="1">
      <alignment vertical="center"/>
    </xf>
    <xf numFmtId="44" fontId="6" fillId="216" borderId="14" xfId="0" applyNumberFormat="1" applyFont="1" applyFill="1" applyBorder="1" applyAlignment="1" applyProtection="1">
      <alignment vertical="center"/>
    </xf>
    <xf numFmtId="44" fontId="6" fillId="303" borderId="14" xfId="0" applyNumberFormat="1" applyFont="1" applyFill="1" applyBorder="1" applyAlignment="1" applyProtection="1">
      <alignment vertical="center"/>
    </xf>
    <xf numFmtId="44" fontId="6" fillId="217" borderId="14" xfId="0" applyNumberFormat="1" applyFont="1" applyFill="1" applyBorder="1" applyAlignment="1" applyProtection="1">
      <alignment vertical="center"/>
    </xf>
    <xf numFmtId="44" fontId="8" fillId="54" borderId="22" xfId="0" applyNumberFormat="1" applyFont="1" applyFill="1" applyBorder="1" applyAlignment="1" applyProtection="1">
      <alignment vertical="center"/>
    </xf>
    <xf numFmtId="44" fontId="8" fillId="54" borderId="20" xfId="0" applyNumberFormat="1" applyFont="1" applyFill="1" applyBorder="1" applyAlignment="1" applyProtection="1">
      <alignment vertical="center"/>
    </xf>
    <xf numFmtId="44" fontId="8" fillId="40" borderId="29" xfId="0" applyNumberFormat="1" applyFont="1" applyFill="1" applyBorder="1" applyAlignment="1" applyProtection="1">
      <alignment vertical="center"/>
    </xf>
    <xf numFmtId="44" fontId="8" fillId="40" borderId="20" xfId="0" applyNumberFormat="1" applyFont="1" applyFill="1" applyBorder="1" applyAlignment="1" applyProtection="1">
      <alignment vertical="center"/>
    </xf>
    <xf numFmtId="44" fontId="8" fillId="0" borderId="0" xfId="0" applyNumberFormat="1" applyFont="1" applyFill="1" applyBorder="1" applyAlignment="1" applyProtection="1">
      <alignment vertical="center"/>
    </xf>
    <xf numFmtId="0" fontId="51" fillId="0" borderId="0" xfId="0" applyFont="1" applyFill="1" applyBorder="1" applyAlignment="1" applyProtection="1">
      <alignment vertical="center"/>
    </xf>
    <xf numFmtId="44" fontId="7" fillId="40" borderId="14" xfId="0" applyNumberFormat="1" applyFont="1" applyFill="1" applyBorder="1" applyAlignment="1" applyProtection="1">
      <alignment vertical="center"/>
    </xf>
    <xf numFmtId="44" fontId="51" fillId="121" borderId="29" xfId="0" applyNumberFormat="1" applyFont="1" applyFill="1" applyBorder="1" applyAlignment="1" applyProtection="1">
      <alignment vertical="center"/>
    </xf>
    <xf numFmtId="44" fontId="51" fillId="121" borderId="20" xfId="0" applyNumberFormat="1" applyFont="1" applyFill="1" applyBorder="1" applyAlignment="1" applyProtection="1">
      <alignment vertical="center"/>
    </xf>
    <xf numFmtId="44" fontId="6" fillId="189" borderId="20" xfId="0" applyNumberFormat="1" applyFont="1" applyFill="1" applyBorder="1" applyAlignment="1" applyProtection="1">
      <alignment vertical="center"/>
    </xf>
    <xf numFmtId="1" fontId="57" fillId="0" borderId="34" xfId="0" applyNumberFormat="1" applyFont="1" applyFill="1" applyBorder="1" applyAlignment="1" applyProtection="1">
      <alignment horizontal="center" vertical="center"/>
      <protection locked="0"/>
    </xf>
    <xf numFmtId="1" fontId="8" fillId="0" borderId="30" xfId="0" applyNumberFormat="1" applyFont="1" applyFill="1" applyBorder="1" applyAlignment="1" applyProtection="1">
      <alignment horizontal="center" vertical="center"/>
      <protection locked="0"/>
    </xf>
    <xf numFmtId="1" fontId="51" fillId="0" borderId="30" xfId="0" applyNumberFormat="1" applyFont="1" applyFill="1" applyBorder="1" applyAlignment="1" applyProtection="1">
      <alignment horizontal="center" vertical="center"/>
      <protection locked="0"/>
    </xf>
    <xf numFmtId="0" fontId="6" fillId="0" borderId="0" xfId="0" applyFont="1" applyBorder="1" applyAlignment="1" applyProtection="1">
      <alignment vertical="center"/>
    </xf>
    <xf numFmtId="44" fontId="6" fillId="59" borderId="75" xfId="0" applyNumberFormat="1" applyFont="1" applyFill="1" applyBorder="1" applyAlignment="1">
      <alignment horizontal="center" vertical="center"/>
    </xf>
    <xf numFmtId="44" fontId="6" fillId="59" borderId="76" xfId="0" applyNumberFormat="1" applyFont="1" applyFill="1" applyBorder="1" applyAlignment="1">
      <alignment horizontal="center" vertical="center"/>
    </xf>
    <xf numFmtId="44" fontId="6" fillId="38" borderId="78" xfId="0" applyNumberFormat="1" applyFont="1" applyFill="1" applyBorder="1" applyAlignment="1">
      <alignment vertical="center"/>
    </xf>
    <xf numFmtId="44" fontId="6" fillId="34" borderId="79" xfId="0" applyNumberFormat="1" applyFont="1" applyFill="1" applyBorder="1" applyAlignment="1">
      <alignment vertical="center"/>
    </xf>
    <xf numFmtId="44" fontId="6" fillId="34" borderId="81" xfId="0" applyNumberFormat="1" applyFont="1" applyFill="1" applyBorder="1" applyAlignment="1">
      <alignment vertical="center"/>
    </xf>
    <xf numFmtId="44" fontId="6" fillId="38" borderId="80" xfId="0" applyNumberFormat="1" applyFont="1" applyFill="1" applyBorder="1" applyAlignment="1">
      <alignment vertical="center"/>
    </xf>
    <xf numFmtId="44" fontId="6" fillId="34" borderId="82" xfId="0" applyNumberFormat="1" applyFont="1" applyFill="1" applyBorder="1" applyAlignment="1">
      <alignment vertical="center"/>
    </xf>
    <xf numFmtId="0" fontId="6" fillId="0" borderId="0" xfId="0" applyFont="1" applyFill="1" applyAlignment="1" applyProtection="1">
      <alignment vertical="center"/>
    </xf>
    <xf numFmtId="14" fontId="6" fillId="0" borderId="13" xfId="0" applyNumberFormat="1" applyFont="1" applyFill="1" applyBorder="1" applyAlignment="1">
      <alignment horizontal="center" vertical="center"/>
    </xf>
    <xf numFmtId="44" fontId="6" fillId="34" borderId="83" xfId="0" applyNumberFormat="1" applyFont="1" applyFill="1" applyBorder="1" applyAlignment="1">
      <alignment vertical="center"/>
    </xf>
    <xf numFmtId="0" fontId="6" fillId="0" borderId="0" xfId="0" applyFont="1" applyAlignment="1">
      <alignment vertical="center"/>
    </xf>
    <xf numFmtId="0" fontId="6" fillId="0" borderId="26" xfId="0" applyFont="1" applyBorder="1" applyAlignment="1">
      <alignment horizontal="center" vertical="center"/>
    </xf>
    <xf numFmtId="14" fontId="6" fillId="0" borderId="13" xfId="0" applyNumberFormat="1" applyFont="1" applyBorder="1" applyAlignment="1">
      <alignment horizontal="center" vertical="center"/>
    </xf>
    <xf numFmtId="0" fontId="6" fillId="0" borderId="26" xfId="0" applyFont="1" applyBorder="1" applyAlignment="1">
      <alignment horizontal="center" vertical="center" wrapText="1"/>
    </xf>
    <xf numFmtId="1" fontId="6" fillId="0" borderId="26" xfId="0" applyNumberFormat="1" applyFont="1" applyBorder="1" applyAlignment="1">
      <alignment horizontal="center" vertical="center"/>
    </xf>
    <xf numFmtId="0" fontId="6" fillId="0" borderId="70" xfId="0" applyFont="1" applyBorder="1" applyAlignment="1">
      <alignment horizontal="center" vertical="center"/>
    </xf>
    <xf numFmtId="44" fontId="6" fillId="59" borderId="74" xfId="0" applyNumberFormat="1" applyFont="1" applyFill="1" applyBorder="1" applyAlignment="1">
      <alignment horizontal="center" vertical="center"/>
    </xf>
    <xf numFmtId="44" fontId="6" fillId="59" borderId="75" xfId="0" applyNumberFormat="1" applyFont="1" applyFill="1" applyBorder="1" applyAlignment="1">
      <alignment horizontal="center" vertical="center"/>
    </xf>
    <xf numFmtId="44" fontId="6" fillId="38" borderId="77" xfId="0" applyNumberFormat="1" applyFont="1" applyFill="1" applyBorder="1" applyAlignment="1">
      <alignment vertical="center"/>
    </xf>
    <xf numFmtId="44" fontId="6" fillId="38" borderId="78" xfId="0" applyNumberFormat="1" applyFont="1" applyFill="1" applyBorder="1" applyAlignment="1">
      <alignment vertical="center"/>
    </xf>
    <xf numFmtId="44" fontId="6" fillId="34" borderId="73" xfId="0" applyNumberFormat="1" applyFont="1" applyFill="1" applyBorder="1" applyAlignment="1">
      <alignment vertical="center"/>
    </xf>
    <xf numFmtId="44" fontId="6" fillId="34" borderId="79" xfId="0" applyNumberFormat="1" applyFont="1" applyFill="1" applyBorder="1" applyAlignment="1">
      <alignment vertical="center"/>
    </xf>
    <xf numFmtId="0" fontId="6" fillId="0" borderId="12" xfId="0" applyFont="1" applyFill="1" applyBorder="1" applyAlignment="1" applyProtection="1">
      <alignment horizontal="right" vertical="center"/>
      <protection locked="0"/>
    </xf>
    <xf numFmtId="0" fontId="6" fillId="0" borderId="84" xfId="0" applyFont="1" applyFill="1" applyBorder="1" applyAlignment="1" applyProtection="1">
      <alignment horizontal="right" vertical="center"/>
      <protection locked="0"/>
    </xf>
    <xf numFmtId="0" fontId="6" fillId="0" borderId="85" xfId="0" applyFont="1" applyFill="1" applyBorder="1" applyAlignment="1" applyProtection="1">
      <alignment horizontal="right" vertical="center"/>
      <protection locked="0"/>
    </xf>
    <xf numFmtId="0" fontId="6" fillId="57" borderId="85" xfId="0" applyFont="1" applyFill="1" applyBorder="1" applyAlignment="1" applyProtection="1">
      <alignment horizontal="right" vertical="center"/>
      <protection locked="0"/>
    </xf>
    <xf numFmtId="0" fontId="6" fillId="0" borderId="86" xfId="0" applyFont="1" applyFill="1" applyBorder="1" applyAlignment="1" applyProtection="1">
      <alignment horizontal="right" vertical="center"/>
      <protection locked="0"/>
    </xf>
    <xf numFmtId="0" fontId="5" fillId="39" borderId="26" xfId="0" applyFont="1" applyFill="1" applyBorder="1" applyAlignment="1" applyProtection="1">
      <alignment horizontal="right" vertical="center"/>
      <protection locked="0"/>
    </xf>
    <xf numFmtId="0" fontId="6" fillId="39" borderId="26" xfId="0" applyFont="1" applyFill="1" applyBorder="1" applyAlignment="1" applyProtection="1">
      <alignment horizontal="right" vertical="center"/>
      <protection locked="0"/>
    </xf>
    <xf numFmtId="0" fontId="26" fillId="185" borderId="15" xfId="0" applyFont="1" applyFill="1" applyBorder="1" applyAlignment="1" applyProtection="1">
      <alignment horizontal="right" vertical="center"/>
      <protection locked="0"/>
    </xf>
    <xf numFmtId="0" fontId="26" fillId="185" borderId="26" xfId="0" applyFont="1" applyFill="1" applyBorder="1" applyAlignment="1" applyProtection="1">
      <alignment horizontal="right" vertical="center"/>
      <protection locked="0"/>
    </xf>
    <xf numFmtId="0" fontId="27" fillId="38" borderId="14" xfId="0" applyFont="1" applyFill="1" applyBorder="1" applyAlignment="1" applyProtection="1">
      <alignment horizontal="right" vertical="center"/>
      <protection locked="0"/>
    </xf>
    <xf numFmtId="0" fontId="26" fillId="70" borderId="14" xfId="0" applyFont="1" applyFill="1" applyBorder="1" applyAlignment="1" applyProtection="1">
      <alignment horizontal="right" vertical="center"/>
      <protection locked="0"/>
    </xf>
    <xf numFmtId="0" fontId="6" fillId="104" borderId="54" xfId="0" applyFont="1" applyFill="1" applyBorder="1" applyAlignment="1" applyProtection="1">
      <alignment horizontal="right" vertical="center"/>
      <protection locked="0"/>
    </xf>
    <xf numFmtId="0" fontId="7" fillId="104" borderId="58" xfId="0" applyFont="1" applyFill="1" applyBorder="1" applyAlignment="1" applyProtection="1">
      <alignment horizontal="right" vertical="center"/>
      <protection locked="0"/>
    </xf>
    <xf numFmtId="0" fontId="7" fillId="104" borderId="26" xfId="0" applyFont="1" applyFill="1" applyBorder="1" applyAlignment="1" applyProtection="1">
      <alignment horizontal="right" vertical="center"/>
      <protection locked="0"/>
    </xf>
    <xf numFmtId="0" fontId="7" fillId="104" borderId="19" xfId="0" applyFont="1" applyFill="1" applyBorder="1" applyAlignment="1" applyProtection="1">
      <alignment horizontal="right" vertical="center"/>
      <protection locked="0"/>
    </xf>
    <xf numFmtId="0" fontId="6" fillId="42" borderId="15" xfId="0" applyFont="1" applyFill="1" applyBorder="1" applyAlignment="1" applyProtection="1">
      <alignment horizontal="right" vertical="center"/>
      <protection locked="0"/>
    </xf>
    <xf numFmtId="0" fontId="6" fillId="42" borderId="26" xfId="0" applyFont="1" applyFill="1" applyBorder="1" applyAlignment="1" applyProtection="1">
      <alignment horizontal="right" vertical="center"/>
      <protection locked="0"/>
    </xf>
    <xf numFmtId="0" fontId="6" fillId="42" borderId="19" xfId="0" applyFont="1" applyFill="1" applyBorder="1" applyAlignment="1" applyProtection="1">
      <alignment horizontal="right" vertical="center"/>
      <protection locked="0"/>
    </xf>
    <xf numFmtId="0" fontId="26" fillId="66" borderId="26" xfId="0" applyFont="1" applyFill="1" applyBorder="1" applyAlignment="1" applyProtection="1">
      <alignment horizontal="right" vertical="center"/>
      <protection locked="0"/>
    </xf>
    <xf numFmtId="0" fontId="26" fillId="66" borderId="58" xfId="0" applyFont="1" applyFill="1" applyBorder="1" applyAlignment="1" applyProtection="1">
      <alignment horizontal="right" vertical="center"/>
      <protection locked="0"/>
    </xf>
    <xf numFmtId="0" fontId="26" fillId="66" borderId="27" xfId="0" applyFont="1" applyFill="1" applyBorder="1" applyAlignment="1" applyProtection="1">
      <alignment horizontal="right" vertical="center"/>
      <protection locked="0"/>
    </xf>
    <xf numFmtId="0" fontId="26" fillId="84" borderId="15" xfId="0" applyFont="1" applyFill="1" applyBorder="1" applyAlignment="1" applyProtection="1">
      <alignment horizontal="right" vertical="center"/>
      <protection locked="0"/>
    </xf>
    <xf numFmtId="0" fontId="26" fillId="84" borderId="26" xfId="0" applyFont="1" applyFill="1" applyBorder="1" applyAlignment="1" applyProtection="1">
      <alignment horizontal="right" vertical="center"/>
      <protection locked="0"/>
    </xf>
    <xf numFmtId="0" fontId="26" fillId="84" borderId="19" xfId="0" applyFont="1" applyFill="1" applyBorder="1" applyAlignment="1" applyProtection="1">
      <alignment horizontal="right" vertical="center"/>
      <protection locked="0"/>
    </xf>
    <xf numFmtId="0" fontId="26" fillId="49" borderId="26" xfId="0" applyFont="1" applyFill="1" applyBorder="1" applyAlignment="1" applyProtection="1">
      <alignment horizontal="right" vertical="center"/>
      <protection locked="0"/>
    </xf>
    <xf numFmtId="0" fontId="26" fillId="49" borderId="19" xfId="0" applyFont="1" applyFill="1" applyBorder="1" applyAlignment="1" applyProtection="1">
      <alignment horizontal="right" vertical="center"/>
      <protection locked="0"/>
    </xf>
    <xf numFmtId="0" fontId="7" fillId="74" borderId="15" xfId="0" applyFont="1" applyFill="1" applyBorder="1" applyAlignment="1" applyProtection="1">
      <alignment horizontal="right" vertical="center"/>
      <protection locked="0"/>
    </xf>
    <xf numFmtId="0" fontId="7" fillId="74" borderId="26" xfId="0" applyFont="1" applyFill="1" applyBorder="1" applyAlignment="1" applyProtection="1">
      <alignment horizontal="right" vertical="center"/>
      <protection locked="0"/>
    </xf>
    <xf numFmtId="0" fontId="7" fillId="74" borderId="19" xfId="0" applyFont="1" applyFill="1" applyBorder="1" applyAlignment="1" applyProtection="1">
      <alignment horizontal="right" vertical="center"/>
      <protection locked="0"/>
    </xf>
    <xf numFmtId="0" fontId="6" fillId="77" borderId="26" xfId="0" applyFont="1" applyFill="1" applyBorder="1" applyAlignment="1" applyProtection="1">
      <alignment horizontal="right" vertical="center"/>
      <protection locked="0"/>
    </xf>
    <xf numFmtId="0" fontId="6" fillId="77" borderId="19" xfId="0" applyFont="1" applyFill="1" applyBorder="1" applyAlignment="1" applyProtection="1">
      <alignment horizontal="right" vertical="center"/>
      <protection locked="0"/>
    </xf>
    <xf numFmtId="0" fontId="6" fillId="229" borderId="19" xfId="0" applyFont="1" applyFill="1" applyBorder="1" applyAlignment="1" applyProtection="1">
      <alignment horizontal="right" vertical="center"/>
      <protection locked="0"/>
    </xf>
    <xf numFmtId="0" fontId="6" fillId="110" borderId="15" xfId="0" applyFont="1" applyFill="1" applyBorder="1" applyAlignment="1" applyProtection="1">
      <alignment horizontal="right" vertical="center"/>
      <protection locked="0"/>
    </xf>
    <xf numFmtId="0" fontId="6" fillId="110" borderId="26" xfId="0" applyFont="1" applyFill="1" applyBorder="1" applyAlignment="1" applyProtection="1">
      <alignment horizontal="right" vertical="center"/>
      <protection locked="0"/>
    </xf>
    <xf numFmtId="0" fontId="6" fillId="110" borderId="19" xfId="0" applyFont="1" applyFill="1" applyBorder="1" applyAlignment="1" applyProtection="1">
      <alignment horizontal="right" vertical="center"/>
      <protection locked="0"/>
    </xf>
    <xf numFmtId="0" fontId="26" fillId="115" borderId="15" xfId="0" applyFont="1" applyFill="1" applyBorder="1" applyAlignment="1" applyProtection="1">
      <alignment horizontal="right" vertical="center"/>
      <protection locked="0"/>
    </xf>
    <xf numFmtId="0" fontId="26" fillId="115" borderId="19" xfId="0" applyFont="1" applyFill="1" applyBorder="1" applyAlignment="1" applyProtection="1">
      <alignment horizontal="right" vertical="center"/>
      <protection locked="0"/>
    </xf>
    <xf numFmtId="0" fontId="6" fillId="121" borderId="15" xfId="0" applyFont="1" applyFill="1" applyBorder="1" applyAlignment="1" applyProtection="1">
      <alignment horizontal="right" vertical="center"/>
      <protection locked="0"/>
    </xf>
    <xf numFmtId="0" fontId="6" fillId="121" borderId="26" xfId="0" applyFont="1" applyFill="1" applyBorder="1" applyAlignment="1" applyProtection="1">
      <alignment horizontal="right" vertical="center"/>
      <protection locked="0"/>
    </xf>
    <xf numFmtId="0" fontId="6" fillId="121" borderId="19" xfId="0" applyFont="1" applyFill="1" applyBorder="1" applyAlignment="1" applyProtection="1">
      <alignment horizontal="right" vertical="center"/>
      <protection locked="0"/>
    </xf>
    <xf numFmtId="0" fontId="7" fillId="128" borderId="26" xfId="0" applyFont="1" applyFill="1" applyBorder="1" applyAlignment="1" applyProtection="1">
      <alignment horizontal="right" vertical="center"/>
      <protection locked="0"/>
    </xf>
    <xf numFmtId="0" fontId="6" fillId="128" borderId="26" xfId="0" applyFont="1" applyFill="1" applyBorder="1" applyAlignment="1" applyProtection="1">
      <alignment horizontal="right" vertical="center"/>
      <protection locked="0"/>
    </xf>
    <xf numFmtId="0" fontId="6" fillId="128" borderId="19" xfId="0" applyFont="1" applyFill="1" applyBorder="1" applyAlignment="1" applyProtection="1">
      <alignment horizontal="right" vertical="center"/>
      <protection locked="0"/>
    </xf>
    <xf numFmtId="0" fontId="26" fillId="50" borderId="26" xfId="0" applyFont="1" applyFill="1" applyBorder="1" applyAlignment="1" applyProtection="1">
      <alignment horizontal="right" vertical="center"/>
      <protection locked="0"/>
    </xf>
    <xf numFmtId="0" fontId="26" fillId="50" borderId="19" xfId="0" applyFont="1" applyFill="1" applyBorder="1" applyAlignment="1" applyProtection="1">
      <alignment horizontal="right" vertical="center"/>
      <protection locked="0"/>
    </xf>
    <xf numFmtId="0" fontId="26" fillId="94" borderId="26" xfId="0" applyFont="1" applyFill="1" applyBorder="1" applyAlignment="1" applyProtection="1">
      <alignment horizontal="right" vertical="center"/>
      <protection locked="0"/>
    </xf>
    <xf numFmtId="0" fontId="26" fillId="94" borderId="19" xfId="0" applyFont="1" applyFill="1" applyBorder="1" applyAlignment="1" applyProtection="1">
      <alignment horizontal="right" vertical="center"/>
      <protection locked="0"/>
    </xf>
    <xf numFmtId="0" fontId="26" fillId="64" borderId="54" xfId="0" applyFont="1" applyFill="1" applyBorder="1" applyAlignment="1" applyProtection="1">
      <alignment horizontal="right" vertical="center"/>
      <protection locked="0"/>
    </xf>
    <xf numFmtId="0" fontId="26" fillId="64" borderId="58" xfId="0" applyFont="1" applyFill="1" applyBorder="1" applyAlignment="1" applyProtection="1">
      <alignment horizontal="right" vertical="center"/>
      <protection locked="0"/>
    </xf>
    <xf numFmtId="0" fontId="26" fillId="64" borderId="26" xfId="0" applyFont="1" applyFill="1" applyBorder="1" applyAlignment="1" applyProtection="1">
      <alignment horizontal="right" vertical="center"/>
      <protection locked="0"/>
    </xf>
    <xf numFmtId="0" fontId="26" fillId="64" borderId="19" xfId="0" applyFont="1" applyFill="1" applyBorder="1" applyAlignment="1" applyProtection="1">
      <alignment horizontal="right" vertical="center"/>
      <protection locked="0"/>
    </xf>
    <xf numFmtId="0" fontId="26" fillId="98" borderId="26" xfId="0" applyFont="1" applyFill="1" applyBorder="1" applyAlignment="1" applyProtection="1">
      <alignment horizontal="right" vertical="center"/>
      <protection locked="0"/>
    </xf>
    <xf numFmtId="0" fontId="26" fillId="98" borderId="19" xfId="0" applyFont="1" applyFill="1" applyBorder="1" applyAlignment="1" applyProtection="1">
      <alignment horizontal="right" vertical="center"/>
      <protection locked="0"/>
    </xf>
    <xf numFmtId="0" fontId="7" fillId="42" borderId="15" xfId="0" applyFont="1" applyFill="1" applyBorder="1" applyAlignment="1" applyProtection="1">
      <alignment horizontal="right" vertical="center"/>
      <protection locked="0"/>
    </xf>
    <xf numFmtId="0" fontId="7" fillId="42" borderId="26" xfId="0" applyFont="1" applyFill="1" applyBorder="1" applyAlignment="1" applyProtection="1">
      <alignment horizontal="right" vertical="center"/>
      <protection locked="0"/>
    </xf>
    <xf numFmtId="0" fontId="7" fillId="42" borderId="19" xfId="0" applyFont="1" applyFill="1" applyBorder="1" applyAlignment="1" applyProtection="1">
      <alignment horizontal="right" vertical="center"/>
      <protection locked="0"/>
    </xf>
    <xf numFmtId="0" fontId="26" fillId="114" borderId="15" xfId="0" applyFont="1" applyFill="1" applyBorder="1" applyAlignment="1" applyProtection="1">
      <alignment horizontal="right" vertical="center"/>
      <protection locked="0"/>
    </xf>
    <xf numFmtId="0" fontId="26" fillId="114" borderId="26" xfId="0" applyFont="1" applyFill="1" applyBorder="1" applyAlignment="1" applyProtection="1">
      <alignment horizontal="right" vertical="center"/>
      <protection locked="0"/>
    </xf>
    <xf numFmtId="0" fontId="26" fillId="114" borderId="19" xfId="0" applyFont="1" applyFill="1" applyBorder="1" applyAlignment="1" applyProtection="1">
      <alignment horizontal="right" vertical="center"/>
      <protection locked="0"/>
    </xf>
    <xf numFmtId="0" fontId="6" fillId="143" borderId="15" xfId="0" applyFont="1" applyFill="1" applyBorder="1" applyAlignment="1" applyProtection="1">
      <alignment horizontal="right" vertical="center"/>
      <protection locked="0"/>
    </xf>
    <xf numFmtId="0" fontId="6" fillId="143" borderId="26" xfId="0" applyFont="1" applyFill="1" applyBorder="1" applyAlignment="1" applyProtection="1">
      <alignment horizontal="right" vertical="center"/>
      <protection locked="0"/>
    </xf>
    <xf numFmtId="0" fontId="7" fillId="143" borderId="26" xfId="0" applyFont="1" applyFill="1" applyBorder="1" applyAlignment="1" applyProtection="1">
      <alignment horizontal="right" vertical="center"/>
      <protection locked="0"/>
    </xf>
    <xf numFmtId="0" fontId="6" fillId="143" borderId="19" xfId="0" applyFont="1" applyFill="1" applyBorder="1" applyAlignment="1" applyProtection="1">
      <alignment horizontal="right" vertical="center"/>
      <protection locked="0"/>
    </xf>
    <xf numFmtId="0" fontId="6" fillId="148" borderId="15" xfId="0" applyFont="1" applyFill="1" applyBorder="1" applyAlignment="1" applyProtection="1">
      <alignment horizontal="right" vertical="center"/>
      <protection locked="0"/>
    </xf>
    <xf numFmtId="0" fontId="6" fillId="148" borderId="26" xfId="0" applyFont="1" applyFill="1" applyBorder="1" applyAlignment="1" applyProtection="1">
      <alignment horizontal="right" vertical="center"/>
      <protection locked="0"/>
    </xf>
    <xf numFmtId="0" fontId="6" fillId="148" borderId="19" xfId="0" applyFont="1" applyFill="1" applyBorder="1" applyAlignment="1" applyProtection="1">
      <alignment horizontal="right" vertical="center"/>
      <protection locked="0"/>
    </xf>
    <xf numFmtId="0" fontId="6" fillId="120" borderId="15" xfId="0" applyFont="1" applyFill="1" applyBorder="1" applyAlignment="1" applyProtection="1">
      <alignment horizontal="right" vertical="center"/>
      <protection locked="0"/>
    </xf>
    <xf numFmtId="0" fontId="6" fillId="120" borderId="26" xfId="0" applyFont="1" applyFill="1" applyBorder="1" applyAlignment="1" applyProtection="1">
      <alignment horizontal="right" vertical="center"/>
      <protection locked="0"/>
    </xf>
    <xf numFmtId="0" fontId="6" fillId="120" borderId="19" xfId="0" applyFont="1" applyFill="1" applyBorder="1" applyAlignment="1" applyProtection="1">
      <alignment horizontal="right" vertical="center"/>
      <protection locked="0"/>
    </xf>
    <xf numFmtId="0" fontId="6" fillId="43" borderId="15" xfId="0" applyFont="1" applyFill="1" applyBorder="1" applyAlignment="1" applyProtection="1">
      <alignment horizontal="right" vertical="center"/>
      <protection locked="0"/>
    </xf>
    <xf numFmtId="0" fontId="6" fillId="43" borderId="26" xfId="0" applyFont="1" applyFill="1" applyBorder="1" applyAlignment="1" applyProtection="1">
      <alignment horizontal="right" vertical="center"/>
      <protection locked="0"/>
    </xf>
    <xf numFmtId="0" fontId="6" fillId="43" borderId="19" xfId="0" applyFont="1" applyFill="1" applyBorder="1" applyAlignment="1" applyProtection="1">
      <alignment horizontal="right" vertical="center"/>
      <protection locked="0"/>
    </xf>
    <xf numFmtId="0" fontId="26" fillId="161" borderId="26" xfId="0" applyFont="1" applyFill="1" applyBorder="1" applyAlignment="1" applyProtection="1">
      <alignment horizontal="right" vertical="center"/>
      <protection locked="0"/>
    </xf>
    <xf numFmtId="0" fontId="26" fillId="161" borderId="19" xfId="0" applyFont="1" applyFill="1" applyBorder="1" applyAlignment="1" applyProtection="1">
      <alignment horizontal="right" vertical="center"/>
      <protection locked="0"/>
    </xf>
    <xf numFmtId="0" fontId="6" fillId="48" borderId="15" xfId="0" applyFont="1" applyFill="1" applyBorder="1" applyAlignment="1" applyProtection="1">
      <alignment horizontal="right" vertical="center"/>
      <protection locked="0"/>
    </xf>
    <xf numFmtId="0" fontId="6" fillId="48" borderId="26" xfId="0" applyFont="1" applyFill="1" applyBorder="1" applyAlignment="1" applyProtection="1">
      <alignment horizontal="right" vertical="center"/>
      <protection locked="0"/>
    </xf>
    <xf numFmtId="0" fontId="7" fillId="48" borderId="26" xfId="0" applyFont="1" applyFill="1" applyBorder="1" applyAlignment="1" applyProtection="1">
      <alignment horizontal="right" vertical="center"/>
      <protection locked="0"/>
    </xf>
    <xf numFmtId="0" fontId="7" fillId="48" borderId="19" xfId="0" applyFont="1" applyFill="1" applyBorder="1" applyAlignment="1" applyProtection="1">
      <alignment horizontal="right" vertical="center"/>
      <protection locked="0"/>
    </xf>
    <xf numFmtId="0" fontId="26" fillId="170" borderId="15" xfId="0" applyFont="1" applyFill="1" applyBorder="1" applyAlignment="1" applyProtection="1">
      <alignment horizontal="right" vertical="center"/>
      <protection locked="0"/>
    </xf>
    <xf numFmtId="0" fontId="26" fillId="170" borderId="26" xfId="0" applyFont="1" applyFill="1" applyBorder="1" applyAlignment="1" applyProtection="1">
      <alignment horizontal="right" vertical="center"/>
      <protection locked="0"/>
    </xf>
    <xf numFmtId="0" fontId="26" fillId="170" borderId="19" xfId="0" applyFont="1" applyFill="1" applyBorder="1" applyAlignment="1" applyProtection="1">
      <alignment horizontal="right" vertical="center"/>
      <protection locked="0"/>
    </xf>
    <xf numFmtId="0" fontId="26" fillId="175" borderId="15" xfId="0" applyFont="1" applyFill="1" applyBorder="1" applyAlignment="1" applyProtection="1">
      <alignment horizontal="right" vertical="center"/>
      <protection locked="0"/>
    </xf>
    <xf numFmtId="0" fontId="26" fillId="175" borderId="26" xfId="0" applyFont="1" applyFill="1" applyBorder="1" applyAlignment="1" applyProtection="1">
      <alignment horizontal="right" vertical="center"/>
      <protection locked="0"/>
    </xf>
    <xf numFmtId="0" fontId="26" fillId="175" borderId="19" xfId="0" applyFont="1" applyFill="1" applyBorder="1" applyAlignment="1" applyProtection="1">
      <alignment horizontal="right" vertical="center"/>
      <protection locked="0"/>
    </xf>
    <xf numFmtId="4" fontId="7" fillId="0" borderId="0" xfId="0" applyNumberFormat="1" applyFont="1" applyFill="1" applyBorder="1" applyAlignment="1" applyProtection="1">
      <alignment horizontal="right" vertical="center"/>
      <protection locked="0"/>
    </xf>
    <xf numFmtId="0" fontId="26" fillId="134" borderId="15" xfId="0" applyFont="1" applyFill="1" applyBorder="1" applyAlignment="1" applyProtection="1">
      <alignment horizontal="right" vertical="center"/>
      <protection locked="0"/>
    </xf>
    <xf numFmtId="0" fontId="26" fillId="134" borderId="26" xfId="0" applyFont="1" applyFill="1" applyBorder="1" applyAlignment="1" applyProtection="1">
      <alignment horizontal="right" vertical="center"/>
      <protection locked="0"/>
    </xf>
    <xf numFmtId="0" fontId="26" fillId="134" borderId="19" xfId="0" applyFont="1" applyFill="1" applyBorder="1" applyAlignment="1" applyProtection="1">
      <alignment horizontal="right" vertical="center"/>
      <protection locked="0"/>
    </xf>
    <xf numFmtId="0" fontId="64" fillId="0" borderId="0" xfId="0" applyFont="1" applyFill="1" applyBorder="1" applyAlignment="1" applyProtection="1">
      <alignment horizontal="right" vertical="center"/>
      <protection locked="0"/>
    </xf>
    <xf numFmtId="0" fontId="26" fillId="241" borderId="0" xfId="0" applyFont="1" applyFill="1" applyAlignment="1" applyProtection="1">
      <alignment horizontal="right" vertical="center"/>
      <protection locked="0"/>
    </xf>
    <xf numFmtId="0" fontId="26" fillId="241" borderId="14" xfId="0" applyFont="1" applyFill="1" applyBorder="1" applyAlignment="1" applyProtection="1">
      <alignment horizontal="right" vertical="center"/>
      <protection locked="0"/>
    </xf>
    <xf numFmtId="0" fontId="49" fillId="40" borderId="16" xfId="0" applyFont="1" applyFill="1" applyBorder="1" applyAlignment="1">
      <alignment horizontal="center" vertical="center" wrapText="1"/>
    </xf>
    <xf numFmtId="0" fontId="49" fillId="40" borderId="17" xfId="0" applyFont="1" applyFill="1" applyBorder="1" applyAlignment="1">
      <alignment horizontal="center" vertical="center" wrapText="1"/>
    </xf>
    <xf numFmtId="0" fontId="49" fillId="40" borderId="18" xfId="0" applyFont="1" applyFill="1" applyBorder="1" applyAlignment="1">
      <alignment horizontal="center" vertical="center" wrapText="1"/>
    </xf>
    <xf numFmtId="0" fontId="27" fillId="54" borderId="44" xfId="0" applyFont="1" applyFill="1" applyBorder="1" applyAlignment="1">
      <alignment horizontal="center" vertical="center" wrapText="1"/>
    </xf>
    <xf numFmtId="0" fontId="27" fillId="54" borderId="46" xfId="0" applyFont="1" applyFill="1" applyBorder="1" applyAlignment="1">
      <alignment horizontal="center" vertical="center" wrapText="1"/>
    </xf>
    <xf numFmtId="0" fontId="27" fillId="54" borderId="30" xfId="0" applyFont="1" applyFill="1" applyBorder="1" applyAlignment="1">
      <alignment horizontal="center" vertical="center" wrapText="1"/>
    </xf>
    <xf numFmtId="0" fontId="27" fillId="54" borderId="34" xfId="0" applyFont="1" applyFill="1" applyBorder="1" applyAlignment="1">
      <alignment horizontal="center" vertical="center" wrapText="1"/>
    </xf>
    <xf numFmtId="0" fontId="27" fillId="54" borderId="47" xfId="0" applyFont="1" applyFill="1" applyBorder="1" applyAlignment="1">
      <alignment horizontal="center" vertical="center" wrapText="1"/>
    </xf>
    <xf numFmtId="0" fontId="27" fillId="54" borderId="48" xfId="0" applyFont="1" applyFill="1" applyBorder="1" applyAlignment="1">
      <alignment horizontal="center" vertical="center" wrapText="1"/>
    </xf>
    <xf numFmtId="0" fontId="5" fillId="33" borderId="21" xfId="0" applyFont="1" applyFill="1" applyBorder="1" applyAlignment="1">
      <alignment horizontal="center" vertical="center"/>
    </xf>
    <xf numFmtId="0" fontId="5" fillId="33" borderId="29" xfId="0" applyFont="1" applyFill="1" applyBorder="1" applyAlignment="1">
      <alignment horizontal="center" vertical="center"/>
    </xf>
    <xf numFmtId="0" fontId="5" fillId="33" borderId="22" xfId="0" applyFont="1" applyFill="1" applyBorder="1" applyAlignment="1">
      <alignment horizontal="center" vertical="center"/>
    </xf>
    <xf numFmtId="0" fontId="56" fillId="115" borderId="32" xfId="0" applyFont="1" applyFill="1" applyBorder="1" applyAlignment="1" applyProtection="1">
      <alignment horizontal="center" vertical="center"/>
    </xf>
    <xf numFmtId="49" fontId="5" fillId="219" borderId="16" xfId="0" applyNumberFormat="1" applyFont="1" applyFill="1" applyBorder="1" applyAlignment="1" applyProtection="1">
      <alignment horizontal="center" vertical="center"/>
    </xf>
    <xf numFmtId="0" fontId="5" fillId="219" borderId="17" xfId="0" applyNumberFormat="1" applyFont="1" applyFill="1" applyBorder="1" applyAlignment="1" applyProtection="1">
      <alignment horizontal="center" vertical="center"/>
    </xf>
    <xf numFmtId="0" fontId="5" fillId="219" borderId="18" xfId="0" applyNumberFormat="1" applyFont="1" applyFill="1" applyBorder="1" applyAlignment="1" applyProtection="1">
      <alignment horizontal="center" vertical="center"/>
    </xf>
    <xf numFmtId="0" fontId="26" fillId="185" borderId="42" xfId="0" applyFont="1" applyFill="1" applyBorder="1" applyAlignment="1" applyProtection="1">
      <alignment horizontal="right" vertical="center"/>
      <protection locked="0"/>
    </xf>
    <xf numFmtId="0" fontId="26" fillId="185" borderId="63" xfId="0" applyFont="1" applyFill="1" applyBorder="1" applyAlignment="1" applyProtection="1">
      <alignment horizontal="right" vertical="center"/>
      <protection locked="0"/>
    </xf>
    <xf numFmtId="0" fontId="57" fillId="115" borderId="42" xfId="0" applyFont="1" applyFill="1" applyBorder="1" applyAlignment="1" applyProtection="1">
      <alignment horizontal="right" vertical="center"/>
      <protection locked="0"/>
    </xf>
    <xf numFmtId="0" fontId="57" fillId="115" borderId="63" xfId="0" applyFont="1" applyFill="1" applyBorder="1" applyAlignment="1" applyProtection="1">
      <alignment horizontal="right" vertical="center"/>
      <protection locked="0"/>
    </xf>
    <xf numFmtId="2" fontId="6" fillId="38" borderId="38" xfId="0" applyNumberFormat="1" applyFont="1" applyFill="1" applyBorder="1" applyAlignment="1" applyProtection="1">
      <alignment horizontal="center" vertical="center" wrapText="1"/>
    </xf>
    <xf numFmtId="2" fontId="6" fillId="38" borderId="36" xfId="0" applyNumberFormat="1" applyFont="1" applyFill="1" applyBorder="1" applyAlignment="1" applyProtection="1">
      <alignment horizontal="center" vertical="center" wrapText="1"/>
    </xf>
    <xf numFmtId="4" fontId="7" fillId="40" borderId="38" xfId="0" applyNumberFormat="1" applyFont="1" applyFill="1" applyBorder="1" applyAlignment="1" applyProtection="1">
      <alignment horizontal="center" vertical="center" wrapText="1"/>
    </xf>
    <xf numFmtId="4" fontId="7" fillId="40" borderId="36" xfId="0" applyNumberFormat="1" applyFont="1" applyFill="1" applyBorder="1" applyAlignment="1" applyProtection="1">
      <alignment horizontal="center" vertical="center" wrapText="1"/>
    </xf>
    <xf numFmtId="14" fontId="63" fillId="115" borderId="21" xfId="0" applyNumberFormat="1" applyFont="1" applyFill="1" applyBorder="1" applyAlignment="1" applyProtection="1">
      <alignment horizontal="center" vertical="center"/>
    </xf>
    <xf numFmtId="14" fontId="63" fillId="115" borderId="29" xfId="0" applyNumberFormat="1" applyFont="1" applyFill="1" applyBorder="1" applyAlignment="1" applyProtection="1">
      <alignment horizontal="center" vertical="center"/>
    </xf>
    <xf numFmtId="14" fontId="63" fillId="115" borderId="22" xfId="0" applyNumberFormat="1" applyFont="1" applyFill="1" applyBorder="1" applyAlignment="1" applyProtection="1">
      <alignment horizontal="center" vertical="center"/>
    </xf>
    <xf numFmtId="0" fontId="48" fillId="54" borderId="42" xfId="0" applyFont="1" applyFill="1" applyBorder="1" applyAlignment="1" applyProtection="1">
      <alignment horizontal="right" vertical="center"/>
      <protection locked="0"/>
    </xf>
    <xf numFmtId="0" fontId="48" fillId="54" borderId="63" xfId="0" applyFont="1" applyFill="1" applyBorder="1" applyAlignment="1" applyProtection="1">
      <alignment horizontal="right" vertical="center"/>
      <protection locked="0"/>
    </xf>
    <xf numFmtId="0" fontId="26" fillId="103" borderId="37" xfId="0" applyFont="1" applyFill="1" applyBorder="1" applyAlignment="1" applyProtection="1">
      <alignment horizontal="center" vertical="center"/>
    </xf>
    <xf numFmtId="0" fontId="26" fillId="103" borderId="40" xfId="0" applyFont="1" applyFill="1" applyBorder="1" applyAlignment="1" applyProtection="1">
      <alignment horizontal="center" vertical="center"/>
    </xf>
    <xf numFmtId="0" fontId="6" fillId="39" borderId="38" xfId="0" applyNumberFormat="1" applyFont="1" applyFill="1" applyBorder="1" applyAlignment="1" applyProtection="1">
      <alignment horizontal="center" vertical="center"/>
    </xf>
    <xf numFmtId="0" fontId="6" fillId="39" borderId="36" xfId="0" applyNumberFormat="1" applyFont="1" applyFill="1" applyBorder="1" applyAlignment="1" applyProtection="1">
      <alignment horizontal="center" vertical="center"/>
    </xf>
    <xf numFmtId="0" fontId="10" fillId="39" borderId="42" xfId="0" applyFont="1" applyFill="1" applyBorder="1" applyAlignment="1" applyProtection="1">
      <alignment horizontal="right" vertical="center"/>
      <protection locked="0"/>
    </xf>
    <xf numFmtId="0" fontId="10" fillId="39" borderId="63" xfId="0" applyFont="1" applyFill="1" applyBorder="1" applyAlignment="1" applyProtection="1">
      <alignment horizontal="right" vertical="center"/>
      <protection locked="0"/>
    </xf>
    <xf numFmtId="0" fontId="26" fillId="39" borderId="42" xfId="0" applyFont="1" applyFill="1" applyBorder="1" applyAlignment="1" applyProtection="1">
      <alignment horizontal="right" vertical="center"/>
      <protection locked="0"/>
    </xf>
    <xf numFmtId="0" fontId="26" fillId="39" borderId="63" xfId="0" applyFont="1" applyFill="1" applyBorder="1" applyAlignment="1" applyProtection="1">
      <alignment horizontal="right" vertical="center"/>
      <protection locked="0"/>
    </xf>
    <xf numFmtId="0" fontId="25" fillId="185" borderId="42" xfId="0" applyFont="1" applyFill="1" applyBorder="1" applyAlignment="1" applyProtection="1">
      <alignment horizontal="right" vertical="center"/>
      <protection locked="0"/>
    </xf>
    <xf numFmtId="0" fontId="25" fillId="185" borderId="63" xfId="0" applyFont="1" applyFill="1" applyBorder="1" applyAlignment="1" applyProtection="1">
      <alignment horizontal="right" vertical="center"/>
      <protection locked="0"/>
    </xf>
    <xf numFmtId="0" fontId="52" fillId="40" borderId="20" xfId="0" applyFont="1" applyFill="1" applyBorder="1" applyAlignment="1" applyProtection="1">
      <alignment horizontal="right" vertical="center"/>
      <protection locked="0"/>
    </xf>
    <xf numFmtId="4" fontId="6" fillId="34" borderId="38" xfId="0" applyNumberFormat="1" applyFont="1" applyFill="1" applyBorder="1" applyAlignment="1" applyProtection="1">
      <alignment horizontal="center" vertical="center" wrapText="1"/>
    </xf>
    <xf numFmtId="4" fontId="6" fillId="34" borderId="36" xfId="0" applyNumberFormat="1" applyFont="1" applyFill="1" applyBorder="1" applyAlignment="1" applyProtection="1">
      <alignment horizontal="center" vertical="center" wrapText="1"/>
    </xf>
    <xf numFmtId="0" fontId="10" fillId="121" borderId="32" xfId="0" applyFont="1" applyFill="1" applyBorder="1" applyAlignment="1" applyProtection="1">
      <alignment horizontal="center" vertical="center"/>
    </xf>
    <xf numFmtId="49" fontId="5" fillId="59" borderId="16" xfId="0" applyNumberFormat="1" applyFont="1" applyFill="1" applyBorder="1" applyAlignment="1" applyProtection="1">
      <alignment horizontal="center" vertical="center"/>
    </xf>
    <xf numFmtId="0" fontId="5" fillId="59" borderId="17" xfId="0" applyNumberFormat="1" applyFont="1" applyFill="1" applyBorder="1" applyAlignment="1" applyProtection="1">
      <alignment horizontal="center" vertical="center"/>
    </xf>
    <xf numFmtId="0" fontId="5" fillId="59" borderId="18" xfId="0" applyNumberFormat="1" applyFont="1" applyFill="1" applyBorder="1" applyAlignment="1" applyProtection="1">
      <alignment horizontal="center" vertical="center"/>
    </xf>
    <xf numFmtId="14" fontId="40" fillId="121" borderId="21" xfId="0" applyNumberFormat="1" applyFont="1" applyFill="1" applyBorder="1" applyAlignment="1" applyProtection="1">
      <alignment horizontal="center" vertical="center"/>
    </xf>
    <xf numFmtId="14" fontId="40" fillId="121" borderId="29" xfId="0" applyNumberFormat="1" applyFont="1" applyFill="1" applyBorder="1" applyAlignment="1" applyProtection="1">
      <alignment horizontal="center" vertical="center"/>
    </xf>
    <xf numFmtId="14" fontId="40" fillId="121" borderId="22" xfId="0" applyNumberFormat="1" applyFont="1" applyFill="1" applyBorder="1" applyAlignment="1" applyProtection="1">
      <alignment horizontal="center" vertical="center"/>
    </xf>
    <xf numFmtId="14" fontId="6" fillId="39" borderId="38" xfId="0" applyNumberFormat="1" applyFont="1" applyFill="1" applyBorder="1" applyAlignment="1" applyProtection="1">
      <alignment horizontal="center" vertical="center"/>
    </xf>
    <xf numFmtId="14" fontId="6" fillId="39" borderId="36" xfId="0" applyNumberFormat="1" applyFont="1" applyFill="1" applyBorder="1" applyAlignment="1" applyProtection="1">
      <alignment horizontal="center" vertical="center"/>
    </xf>
    <xf numFmtId="0" fontId="48" fillId="121" borderId="42" xfId="0" applyFont="1" applyFill="1" applyBorder="1" applyAlignment="1" applyProtection="1">
      <alignment horizontal="right" vertical="center"/>
      <protection locked="0"/>
    </xf>
    <xf numFmtId="0" fontId="48" fillId="121" borderId="63" xfId="0" applyFont="1" applyFill="1" applyBorder="1" applyAlignment="1" applyProtection="1">
      <alignment horizontal="right" vertical="center"/>
      <protection locked="0"/>
    </xf>
    <xf numFmtId="0" fontId="56" fillId="64" borderId="32" xfId="0" applyFont="1" applyFill="1" applyBorder="1" applyAlignment="1" applyProtection="1">
      <alignment horizontal="center" vertical="center"/>
    </xf>
    <xf numFmtId="49" fontId="5" fillId="221" borderId="16" xfId="0" applyNumberFormat="1" applyFont="1" applyFill="1" applyBorder="1" applyAlignment="1" applyProtection="1">
      <alignment horizontal="center" vertical="center"/>
    </xf>
    <xf numFmtId="0" fontId="5" fillId="221" borderId="17" xfId="0" applyNumberFormat="1" applyFont="1" applyFill="1" applyBorder="1" applyAlignment="1" applyProtection="1">
      <alignment horizontal="center" vertical="center"/>
    </xf>
    <xf numFmtId="0" fontId="5" fillId="221" borderId="18" xfId="0" applyNumberFormat="1" applyFont="1" applyFill="1" applyBorder="1" applyAlignment="1" applyProtection="1">
      <alignment horizontal="center" vertical="center"/>
    </xf>
    <xf numFmtId="14" fontId="40" fillId="64" borderId="21" xfId="0" applyNumberFormat="1" applyFont="1" applyFill="1" applyBorder="1" applyAlignment="1" applyProtection="1">
      <alignment horizontal="center" vertical="center"/>
    </xf>
    <xf numFmtId="14" fontId="40" fillId="64" borderId="29" xfId="0" applyNumberFormat="1" applyFont="1" applyFill="1" applyBorder="1" applyAlignment="1" applyProtection="1">
      <alignment horizontal="center" vertical="center"/>
    </xf>
    <xf numFmtId="14" fontId="40" fillId="64" borderId="22" xfId="0" applyNumberFormat="1" applyFont="1" applyFill="1" applyBorder="1" applyAlignment="1" applyProtection="1">
      <alignment horizontal="center" vertical="center"/>
    </xf>
    <xf numFmtId="0" fontId="57" fillId="64" borderId="42" xfId="0" applyFont="1" applyFill="1" applyBorder="1" applyAlignment="1" applyProtection="1">
      <alignment horizontal="right" vertical="center"/>
      <protection locked="0"/>
    </xf>
    <xf numFmtId="0" fontId="57" fillId="64" borderId="63" xfId="0" applyFont="1" applyFill="1" applyBorder="1" applyAlignment="1" applyProtection="1">
      <alignment horizontal="right" vertical="center"/>
      <protection locked="0"/>
    </xf>
    <xf numFmtId="0" fontId="10" fillId="77" borderId="32" xfId="0" applyFont="1" applyFill="1" applyBorder="1" applyAlignment="1" applyProtection="1">
      <alignment horizontal="center" vertical="center"/>
    </xf>
    <xf numFmtId="49" fontId="5" fillId="223" borderId="16" xfId="0" applyNumberFormat="1" applyFont="1" applyFill="1" applyBorder="1" applyAlignment="1" applyProtection="1">
      <alignment horizontal="center" vertical="center"/>
    </xf>
    <xf numFmtId="0" fontId="5" fillId="223" borderId="17" xfId="0" applyNumberFormat="1" applyFont="1" applyFill="1" applyBorder="1" applyAlignment="1" applyProtection="1">
      <alignment horizontal="center" vertical="center"/>
    </xf>
    <xf numFmtId="0" fontId="5" fillId="223" borderId="18" xfId="0" applyNumberFormat="1" applyFont="1" applyFill="1" applyBorder="1" applyAlignment="1" applyProtection="1">
      <alignment horizontal="center" vertical="center"/>
    </xf>
    <xf numFmtId="14" fontId="40" fillId="77" borderId="21" xfId="0" applyNumberFormat="1" applyFont="1" applyFill="1" applyBorder="1" applyAlignment="1" applyProtection="1">
      <alignment horizontal="center" vertical="center"/>
    </xf>
    <xf numFmtId="14" fontId="40" fillId="77" borderId="29" xfId="0" applyNumberFormat="1" applyFont="1" applyFill="1" applyBorder="1" applyAlignment="1" applyProtection="1">
      <alignment horizontal="center" vertical="center"/>
    </xf>
    <xf numFmtId="14" fontId="40" fillId="77" borderId="22" xfId="0" applyNumberFormat="1" applyFont="1" applyFill="1" applyBorder="1" applyAlignment="1" applyProtection="1">
      <alignment horizontal="center" vertical="center"/>
    </xf>
    <xf numFmtId="0" fontId="48" fillId="77" borderId="42" xfId="0" applyFont="1" applyFill="1" applyBorder="1" applyAlignment="1" applyProtection="1">
      <alignment horizontal="right" vertical="center"/>
      <protection locked="0"/>
    </xf>
    <xf numFmtId="0" fontId="48" fillId="77" borderId="63" xfId="0" applyFont="1" applyFill="1" applyBorder="1" applyAlignment="1" applyProtection="1">
      <alignment horizontal="right" vertical="center"/>
      <protection locked="0"/>
    </xf>
    <xf numFmtId="0" fontId="10" fillId="226" borderId="32" xfId="0" applyFont="1" applyFill="1" applyBorder="1" applyAlignment="1" applyProtection="1">
      <alignment horizontal="center" vertical="center"/>
    </xf>
    <xf numFmtId="49" fontId="5" fillId="37" borderId="16" xfId="0" applyNumberFormat="1" applyFont="1" applyFill="1" applyBorder="1" applyAlignment="1" applyProtection="1">
      <alignment horizontal="center" vertical="center"/>
    </xf>
    <xf numFmtId="0" fontId="5" fillId="37" borderId="17" xfId="0" applyNumberFormat="1" applyFont="1" applyFill="1" applyBorder="1" applyAlignment="1" applyProtection="1">
      <alignment horizontal="center" vertical="center"/>
    </xf>
    <xf numFmtId="0" fontId="5" fillId="37" borderId="18" xfId="0" applyNumberFormat="1" applyFont="1" applyFill="1" applyBorder="1" applyAlignment="1" applyProtection="1">
      <alignment horizontal="center" vertical="center"/>
    </xf>
    <xf numFmtId="14" fontId="40" fillId="227" borderId="21" xfId="0" applyNumberFormat="1" applyFont="1" applyFill="1" applyBorder="1" applyAlignment="1" applyProtection="1">
      <alignment horizontal="center" vertical="center"/>
    </xf>
    <xf numFmtId="14" fontId="40" fillId="227" borderId="29" xfId="0" applyNumberFormat="1" applyFont="1" applyFill="1" applyBorder="1" applyAlignment="1" applyProtection="1">
      <alignment horizontal="center" vertical="center"/>
    </xf>
    <xf numFmtId="14" fontId="40" fillId="227" borderId="22" xfId="0" applyNumberFormat="1" applyFont="1" applyFill="1" applyBorder="1" applyAlignment="1" applyProtection="1">
      <alignment horizontal="center" vertical="center"/>
    </xf>
    <xf numFmtId="0" fontId="48" fillId="226" borderId="42" xfId="0" applyFont="1" applyFill="1" applyBorder="1" applyAlignment="1" applyProtection="1">
      <alignment horizontal="right" vertical="center"/>
      <protection locked="0"/>
    </xf>
    <xf numFmtId="0" fontId="48" fillId="226" borderId="63" xfId="0" applyFont="1" applyFill="1" applyBorder="1" applyAlignment="1" applyProtection="1">
      <alignment horizontal="right" vertical="center"/>
      <protection locked="0"/>
    </xf>
    <xf numFmtId="49" fontId="5" fillId="244" borderId="16" xfId="0" applyNumberFormat="1" applyFont="1" applyFill="1" applyBorder="1" applyAlignment="1" applyProtection="1">
      <alignment horizontal="center" vertical="center"/>
    </xf>
    <xf numFmtId="0" fontId="5" fillId="244" borderId="17" xfId="0" applyNumberFormat="1" applyFont="1" applyFill="1" applyBorder="1" applyAlignment="1" applyProtection="1">
      <alignment horizontal="center" vertical="center"/>
    </xf>
    <xf numFmtId="0" fontId="5" fillId="244" borderId="18" xfId="0" applyNumberFormat="1" applyFont="1" applyFill="1" applyBorder="1" applyAlignment="1" applyProtection="1">
      <alignment horizontal="center" vertical="center"/>
    </xf>
    <xf numFmtId="14" fontId="40" fillId="33" borderId="21" xfId="0" applyNumberFormat="1" applyFont="1" applyFill="1" applyBorder="1" applyAlignment="1" applyProtection="1">
      <alignment horizontal="center" vertical="center"/>
    </xf>
    <xf numFmtId="14" fontId="40" fillId="33" borderId="29" xfId="0" applyNumberFormat="1" applyFont="1" applyFill="1" applyBorder="1" applyAlignment="1" applyProtection="1">
      <alignment horizontal="center" vertical="center"/>
    </xf>
    <xf numFmtId="14" fontId="40" fillId="33" borderId="22" xfId="0" applyNumberFormat="1" applyFont="1" applyFill="1" applyBorder="1" applyAlignment="1" applyProtection="1">
      <alignment horizontal="center" vertical="center"/>
    </xf>
    <xf numFmtId="0" fontId="48" fillId="281" borderId="42" xfId="0" applyFont="1" applyFill="1" applyBorder="1" applyAlignment="1" applyProtection="1">
      <alignment horizontal="right" vertical="center"/>
      <protection locked="0"/>
    </xf>
    <xf numFmtId="0" fontId="48" fillId="281" borderId="63" xfId="0" applyFont="1" applyFill="1" applyBorder="1" applyAlignment="1" applyProtection="1">
      <alignment horizontal="right" vertical="center"/>
      <protection locked="0"/>
    </xf>
    <xf numFmtId="0" fontId="10" fillId="281" borderId="32" xfId="0" applyFont="1" applyFill="1" applyBorder="1" applyAlignment="1" applyProtection="1">
      <alignment horizontal="center" vertical="center"/>
    </xf>
    <xf numFmtId="49" fontId="5" fillId="41" borderId="16" xfId="0" applyNumberFormat="1" applyFont="1" applyFill="1" applyBorder="1" applyAlignment="1" applyProtection="1">
      <alignment horizontal="center" vertical="center"/>
    </xf>
    <xf numFmtId="0" fontId="5" fillId="41" borderId="17" xfId="0" applyNumberFormat="1" applyFont="1" applyFill="1" applyBorder="1" applyAlignment="1" applyProtection="1">
      <alignment horizontal="center" vertical="center"/>
    </xf>
    <xf numFmtId="0" fontId="5" fillId="41" borderId="18" xfId="0" applyNumberFormat="1" applyFont="1" applyFill="1" applyBorder="1" applyAlignment="1" applyProtection="1">
      <alignment horizontal="center" vertical="center"/>
    </xf>
    <xf numFmtId="14" fontId="40" fillId="54" borderId="21" xfId="0" applyNumberFormat="1" applyFont="1" applyFill="1" applyBorder="1" applyAlignment="1" applyProtection="1">
      <alignment horizontal="center" vertical="center"/>
    </xf>
    <xf numFmtId="14" fontId="40" fillId="54" borderId="29" xfId="0" applyNumberFormat="1" applyFont="1" applyFill="1" applyBorder="1" applyAlignment="1" applyProtection="1">
      <alignment horizontal="center" vertical="center"/>
    </xf>
    <xf numFmtId="14" fontId="40" fillId="54" borderId="22" xfId="0" applyNumberFormat="1" applyFont="1" applyFill="1" applyBorder="1" applyAlignment="1" applyProtection="1">
      <alignment horizontal="center" vertical="center"/>
    </xf>
    <xf numFmtId="0" fontId="57" fillId="282" borderId="42" xfId="0" applyFont="1" applyFill="1" applyBorder="1" applyAlignment="1" applyProtection="1">
      <alignment horizontal="right" vertical="center"/>
      <protection locked="0"/>
    </xf>
    <xf numFmtId="0" fontId="57" fillId="282" borderId="63" xfId="0" applyFont="1" applyFill="1" applyBorder="1" applyAlignment="1" applyProtection="1">
      <alignment horizontal="right" vertical="center"/>
      <protection locked="0"/>
    </xf>
    <xf numFmtId="0" fontId="56" fillId="282" borderId="32" xfId="0" applyFont="1" applyFill="1" applyBorder="1" applyAlignment="1" applyProtection="1">
      <alignment horizontal="center" vertical="center"/>
    </xf>
    <xf numFmtId="49" fontId="5" fillId="240" borderId="16" xfId="0" applyNumberFormat="1" applyFont="1" applyFill="1" applyBorder="1" applyAlignment="1" applyProtection="1">
      <alignment horizontal="center" vertical="center"/>
    </xf>
    <xf numFmtId="0" fontId="5" fillId="240" borderId="17" xfId="0" applyNumberFormat="1" applyFont="1" applyFill="1" applyBorder="1" applyAlignment="1" applyProtection="1">
      <alignment horizontal="center" vertical="center"/>
    </xf>
    <xf numFmtId="0" fontId="5" fillId="240" borderId="18" xfId="0" applyNumberFormat="1" applyFont="1" applyFill="1" applyBorder="1" applyAlignment="1" applyProtection="1">
      <alignment horizontal="center" vertical="center"/>
    </xf>
    <xf numFmtId="14" fontId="40" fillId="238" borderId="21" xfId="0" applyNumberFormat="1" applyFont="1" applyFill="1" applyBorder="1" applyAlignment="1" applyProtection="1">
      <alignment horizontal="center" vertical="center"/>
    </xf>
    <xf numFmtId="14" fontId="40" fillId="238" borderId="29" xfId="0" applyNumberFormat="1" applyFont="1" applyFill="1" applyBorder="1" applyAlignment="1" applyProtection="1">
      <alignment horizontal="center" vertical="center"/>
    </xf>
    <xf numFmtId="14" fontId="40" fillId="238" borderId="22" xfId="0" applyNumberFormat="1" applyFont="1" applyFill="1" applyBorder="1" applyAlignment="1" applyProtection="1">
      <alignment horizontal="center" vertical="center"/>
    </xf>
    <xf numFmtId="0" fontId="48" fillId="283" borderId="42" xfId="0" applyFont="1" applyFill="1" applyBorder="1" applyAlignment="1" applyProtection="1">
      <alignment horizontal="right" vertical="center"/>
      <protection locked="0"/>
    </xf>
    <xf numFmtId="0" fontId="48" fillId="283" borderId="63" xfId="0" applyFont="1" applyFill="1" applyBorder="1" applyAlignment="1" applyProtection="1">
      <alignment horizontal="right" vertical="center"/>
      <protection locked="0"/>
    </xf>
    <xf numFmtId="0" fontId="10" fillId="283" borderId="32" xfId="0" applyFont="1" applyFill="1" applyBorder="1" applyAlignment="1" applyProtection="1">
      <alignment horizontal="center" vertical="center"/>
    </xf>
    <xf numFmtId="49" fontId="5" fillId="245" borderId="16" xfId="0" applyNumberFormat="1" applyFont="1" applyFill="1" applyBorder="1" applyAlignment="1" applyProtection="1">
      <alignment horizontal="center" vertical="center"/>
    </xf>
    <xf numFmtId="0" fontId="5" fillId="245" borderId="17" xfId="0" applyNumberFormat="1" applyFont="1" applyFill="1" applyBorder="1" applyAlignment="1" applyProtection="1">
      <alignment horizontal="center" vertical="center"/>
    </xf>
    <xf numFmtId="0" fontId="5" fillId="245" borderId="18" xfId="0" applyNumberFormat="1" applyFont="1" applyFill="1" applyBorder="1" applyAlignment="1" applyProtection="1">
      <alignment horizontal="center" vertical="center"/>
    </xf>
    <xf numFmtId="14" fontId="63" fillId="134" borderId="21" xfId="0" applyNumberFormat="1" applyFont="1" applyFill="1" applyBorder="1" applyAlignment="1" applyProtection="1">
      <alignment horizontal="center" vertical="center"/>
    </xf>
    <xf numFmtId="14" fontId="63" fillId="134" borderId="29" xfId="0" applyNumberFormat="1" applyFont="1" applyFill="1" applyBorder="1" applyAlignment="1" applyProtection="1">
      <alignment horizontal="center" vertical="center"/>
    </xf>
    <xf numFmtId="14" fontId="63" fillId="134" borderId="22" xfId="0" applyNumberFormat="1" applyFont="1" applyFill="1" applyBorder="1" applyAlignment="1" applyProtection="1">
      <alignment horizontal="center" vertical="center"/>
    </xf>
    <xf numFmtId="0" fontId="57" fillId="134" borderId="42" xfId="0" applyFont="1" applyFill="1" applyBorder="1" applyAlignment="1" applyProtection="1">
      <alignment horizontal="right" vertical="center"/>
      <protection locked="0"/>
    </xf>
    <xf numFmtId="0" fontId="57" fillId="134" borderId="63" xfId="0" applyFont="1" applyFill="1" applyBorder="1" applyAlignment="1" applyProtection="1">
      <alignment horizontal="right" vertical="center"/>
      <protection locked="0"/>
    </xf>
    <xf numFmtId="0" fontId="56" fillId="134" borderId="32" xfId="0" applyFont="1" applyFill="1" applyBorder="1" applyAlignment="1" applyProtection="1">
      <alignment horizontal="center" vertical="center"/>
    </xf>
    <xf numFmtId="49" fontId="5" fillId="247" borderId="16" xfId="0" applyNumberFormat="1" applyFont="1" applyFill="1" applyBorder="1" applyAlignment="1" applyProtection="1">
      <alignment horizontal="center" vertical="center"/>
    </xf>
    <xf numFmtId="0" fontId="5" fillId="247" borderId="17" xfId="0" applyNumberFormat="1" applyFont="1" applyFill="1" applyBorder="1" applyAlignment="1" applyProtection="1">
      <alignment horizontal="center" vertical="center"/>
    </xf>
    <xf numFmtId="0" fontId="5" fillId="247" borderId="18" xfId="0" applyNumberFormat="1" applyFont="1" applyFill="1" applyBorder="1" applyAlignment="1" applyProtection="1">
      <alignment horizontal="center" vertical="center"/>
    </xf>
    <xf numFmtId="14" fontId="65" fillId="246" borderId="21" xfId="0" applyNumberFormat="1" applyFont="1" applyFill="1" applyBorder="1" applyAlignment="1" applyProtection="1">
      <alignment horizontal="center" vertical="center"/>
    </xf>
    <xf numFmtId="14" fontId="65" fillId="246" borderId="29" xfId="0" applyNumberFormat="1" applyFont="1" applyFill="1" applyBorder="1" applyAlignment="1" applyProtection="1">
      <alignment horizontal="center" vertical="center"/>
    </xf>
    <xf numFmtId="14" fontId="65" fillId="246" borderId="22" xfId="0" applyNumberFormat="1" applyFont="1" applyFill="1" applyBorder="1" applyAlignment="1" applyProtection="1">
      <alignment horizontal="center" vertical="center"/>
    </xf>
    <xf numFmtId="0" fontId="48" fillId="288" borderId="42" xfId="0" applyFont="1" applyFill="1" applyBorder="1" applyAlignment="1" applyProtection="1">
      <alignment horizontal="right" vertical="center"/>
      <protection locked="0"/>
    </xf>
    <xf numFmtId="0" fontId="48" fillId="288" borderId="63" xfId="0" applyFont="1" applyFill="1" applyBorder="1" applyAlignment="1" applyProtection="1">
      <alignment horizontal="right" vertical="center"/>
      <protection locked="0"/>
    </xf>
    <xf numFmtId="0" fontId="10" fillId="288" borderId="32" xfId="0" applyFont="1" applyFill="1" applyBorder="1" applyAlignment="1" applyProtection="1">
      <alignment horizontal="center" vertical="center"/>
    </xf>
    <xf numFmtId="49" fontId="5" fillId="249" borderId="16" xfId="0" applyNumberFormat="1" applyFont="1" applyFill="1" applyBorder="1" applyAlignment="1" applyProtection="1">
      <alignment horizontal="center" vertical="center"/>
    </xf>
    <xf numFmtId="0" fontId="5" fillId="249" borderId="17" xfId="0" applyNumberFormat="1" applyFont="1" applyFill="1" applyBorder="1" applyAlignment="1" applyProtection="1">
      <alignment horizontal="center" vertical="center"/>
    </xf>
    <xf numFmtId="0" fontId="5" fillId="249" borderId="18" xfId="0" applyNumberFormat="1" applyFont="1" applyFill="1" applyBorder="1" applyAlignment="1" applyProtection="1">
      <alignment horizontal="center" vertical="center"/>
    </xf>
    <xf numFmtId="14" fontId="40" fillId="248" borderId="21" xfId="0" applyNumberFormat="1" applyFont="1" applyFill="1" applyBorder="1" applyAlignment="1" applyProtection="1">
      <alignment horizontal="center" vertical="center"/>
    </xf>
    <xf numFmtId="14" fontId="40" fillId="248" borderId="29" xfId="0" applyNumberFormat="1" applyFont="1" applyFill="1" applyBorder="1" applyAlignment="1" applyProtection="1">
      <alignment horizontal="center" vertical="center"/>
    </xf>
    <xf numFmtId="14" fontId="40" fillId="248" borderId="22" xfId="0" applyNumberFormat="1" applyFont="1" applyFill="1" applyBorder="1" applyAlignment="1" applyProtection="1">
      <alignment horizontal="center" vertical="center"/>
    </xf>
    <xf numFmtId="0" fontId="48" fillId="291" borderId="42" xfId="0" applyFont="1" applyFill="1" applyBorder="1" applyAlignment="1" applyProtection="1">
      <alignment horizontal="right" vertical="center"/>
      <protection locked="0"/>
    </xf>
    <xf numFmtId="0" fontId="48" fillId="291" borderId="63" xfId="0" applyFont="1" applyFill="1" applyBorder="1" applyAlignment="1" applyProtection="1">
      <alignment horizontal="right" vertical="center"/>
      <protection locked="0"/>
    </xf>
    <xf numFmtId="0" fontId="10" fillId="291" borderId="32" xfId="0" applyFont="1" applyFill="1" applyBorder="1" applyAlignment="1" applyProtection="1">
      <alignment horizontal="center" vertical="center"/>
    </xf>
    <xf numFmtId="49" fontId="5" fillId="250" borderId="16" xfId="0" applyNumberFormat="1" applyFont="1" applyFill="1" applyBorder="1" applyAlignment="1" applyProtection="1">
      <alignment horizontal="center" vertical="center"/>
    </xf>
    <xf numFmtId="0" fontId="5" fillId="250" borderId="17" xfId="0" applyNumberFormat="1" applyFont="1" applyFill="1" applyBorder="1" applyAlignment="1" applyProtection="1">
      <alignment horizontal="center" vertical="center"/>
    </xf>
    <xf numFmtId="0" fontId="5" fillId="250" borderId="18" xfId="0" applyNumberFormat="1" applyFont="1" applyFill="1" applyBorder="1" applyAlignment="1" applyProtection="1">
      <alignment horizontal="center" vertical="center"/>
    </xf>
    <xf numFmtId="14" fontId="40" fillId="120" borderId="21" xfId="0" applyNumberFormat="1" applyFont="1" applyFill="1" applyBorder="1" applyAlignment="1" applyProtection="1">
      <alignment horizontal="center" vertical="center"/>
    </xf>
    <xf numFmtId="14" fontId="40" fillId="120" borderId="29" xfId="0" applyNumberFormat="1" applyFont="1" applyFill="1" applyBorder="1" applyAlignment="1" applyProtection="1">
      <alignment horizontal="center" vertical="center"/>
    </xf>
    <xf numFmtId="14" fontId="40" fillId="120" borderId="22" xfId="0" applyNumberFormat="1" applyFont="1" applyFill="1" applyBorder="1" applyAlignment="1" applyProtection="1">
      <alignment horizontal="center" vertical="center"/>
    </xf>
    <xf numFmtId="0" fontId="48" fillId="292" borderId="42" xfId="0" applyFont="1" applyFill="1" applyBorder="1" applyAlignment="1" applyProtection="1">
      <alignment horizontal="right" vertical="center"/>
      <protection locked="0"/>
    </xf>
    <xf numFmtId="0" fontId="48" fillId="292" borderId="63" xfId="0" applyFont="1" applyFill="1" applyBorder="1" applyAlignment="1" applyProtection="1">
      <alignment horizontal="right" vertical="center"/>
      <protection locked="0"/>
    </xf>
    <xf numFmtId="0" fontId="10" fillId="292" borderId="32" xfId="0" applyFont="1" applyFill="1" applyBorder="1" applyAlignment="1" applyProtection="1">
      <alignment horizontal="center" vertical="center"/>
    </xf>
    <xf numFmtId="0" fontId="50" fillId="40" borderId="24" xfId="0" applyFont="1" applyFill="1" applyBorder="1" applyAlignment="1">
      <alignment horizontal="center" vertical="center"/>
    </xf>
    <xf numFmtId="0" fontId="50" fillId="40" borderId="23" xfId="0" applyFont="1" applyFill="1" applyBorder="1" applyAlignment="1">
      <alignment horizontal="center" vertical="center"/>
    </xf>
    <xf numFmtId="0" fontId="9" fillId="40" borderId="21" xfId="0" applyFont="1" applyFill="1" applyBorder="1" applyAlignment="1">
      <alignment horizontal="center" vertical="center"/>
    </xf>
    <xf numFmtId="0" fontId="9" fillId="40" borderId="22" xfId="0" applyFont="1" applyFill="1" applyBorder="1" applyAlignment="1">
      <alignment horizontal="center" vertical="center"/>
    </xf>
    <xf numFmtId="0" fontId="9" fillId="61" borderId="21" xfId="0" applyFont="1" applyFill="1" applyBorder="1" applyAlignment="1">
      <alignment horizontal="center" vertical="center"/>
    </xf>
    <xf numFmtId="0" fontId="9" fillId="61" borderId="22" xfId="0" applyFont="1" applyFill="1" applyBorder="1" applyAlignment="1">
      <alignment horizontal="center" vertical="center"/>
    </xf>
    <xf numFmtId="0" fontId="54" fillId="61" borderId="24" xfId="0" applyFont="1" applyFill="1" applyBorder="1" applyAlignment="1">
      <alignment horizontal="center" vertical="center"/>
    </xf>
    <xf numFmtId="0" fontId="54" fillId="61" borderId="23" xfId="0" applyFont="1" applyFill="1" applyBorder="1" applyAlignment="1">
      <alignment horizontal="center" vertical="center"/>
    </xf>
    <xf numFmtId="0" fontId="67" fillId="121" borderId="21" xfId="0" applyFont="1" applyFill="1" applyBorder="1" applyAlignment="1">
      <alignment horizontal="center"/>
    </xf>
    <xf numFmtId="0" fontId="67" fillId="121" borderId="22" xfId="0" applyFont="1" applyFill="1" applyBorder="1" applyAlignment="1">
      <alignment horizontal="center"/>
    </xf>
    <xf numFmtId="0" fontId="62" fillId="115" borderId="21" xfId="0" applyFont="1" applyFill="1" applyBorder="1" applyAlignment="1">
      <alignment horizontal="center"/>
    </xf>
    <xf numFmtId="0" fontId="62" fillId="115" borderId="22" xfId="0" applyFont="1" applyFill="1" applyBorder="1" applyAlignment="1">
      <alignment horizontal="center"/>
    </xf>
    <xf numFmtId="0" fontId="62" fillId="54" borderId="21" xfId="0" applyFont="1" applyFill="1" applyBorder="1" applyAlignment="1">
      <alignment horizontal="center"/>
    </xf>
    <xf numFmtId="0" fontId="62" fillId="54" borderId="22" xfId="0" applyFont="1" applyFill="1" applyBorder="1" applyAlignment="1">
      <alignment horizontal="center"/>
    </xf>
    <xf numFmtId="0" fontId="67" fillId="33" borderId="21" xfId="0" applyFont="1" applyFill="1" applyBorder="1" applyAlignment="1">
      <alignment horizontal="center"/>
    </xf>
    <xf numFmtId="0" fontId="67" fillId="33" borderId="22" xfId="0" applyFont="1" applyFill="1" applyBorder="1" applyAlignment="1">
      <alignment horizontal="center"/>
    </xf>
    <xf numFmtId="0" fontId="62" fillId="227" borderId="21" xfId="0" applyFont="1" applyFill="1" applyBorder="1" applyAlignment="1">
      <alignment horizontal="center"/>
    </xf>
    <xf numFmtId="0" fontId="62" fillId="227" borderId="22" xfId="0" applyFont="1" applyFill="1" applyBorder="1" applyAlignment="1">
      <alignment horizontal="center"/>
    </xf>
    <xf numFmtId="0" fontId="62" fillId="77" borderId="21" xfId="0" applyFont="1" applyFill="1" applyBorder="1" applyAlignment="1">
      <alignment horizontal="center"/>
    </xf>
    <xf numFmtId="0" fontId="62" fillId="77" borderId="22" xfId="0" applyFont="1" applyFill="1" applyBorder="1" applyAlignment="1">
      <alignment horizontal="center"/>
    </xf>
    <xf numFmtId="0" fontId="62" fillId="64" borderId="21" xfId="0" applyFont="1" applyFill="1" applyBorder="1" applyAlignment="1">
      <alignment horizontal="center"/>
    </xf>
    <xf numFmtId="0" fontId="62" fillId="64" borderId="22" xfId="0" applyFont="1" applyFill="1" applyBorder="1" applyAlignment="1">
      <alignment horizontal="center"/>
    </xf>
    <xf numFmtId="0" fontId="67" fillId="120" borderId="21" xfId="0" applyFont="1" applyFill="1" applyBorder="1" applyAlignment="1">
      <alignment horizontal="center"/>
    </xf>
    <xf numFmtId="0" fontId="67" fillId="120" borderId="22" xfId="0" applyFont="1" applyFill="1" applyBorder="1" applyAlignment="1">
      <alignment horizontal="center"/>
    </xf>
    <xf numFmtId="0" fontId="67" fillId="248" borderId="21" xfId="0" applyFont="1" applyFill="1" applyBorder="1" applyAlignment="1">
      <alignment horizontal="center"/>
    </xf>
    <xf numFmtId="0" fontId="67" fillId="248" borderId="22" xfId="0" applyFont="1" applyFill="1" applyBorder="1" applyAlignment="1">
      <alignment horizontal="center"/>
    </xf>
    <xf numFmtId="0" fontId="67" fillId="246" borderId="21" xfId="0" applyFont="1" applyFill="1" applyBorder="1" applyAlignment="1">
      <alignment horizontal="center"/>
    </xf>
    <xf numFmtId="0" fontId="67" fillId="246" borderId="22" xfId="0" applyFont="1" applyFill="1" applyBorder="1" applyAlignment="1">
      <alignment horizontal="center"/>
    </xf>
    <xf numFmtId="0" fontId="62" fillId="134" borderId="21" xfId="0" applyFont="1" applyFill="1" applyBorder="1" applyAlignment="1">
      <alignment horizontal="center"/>
    </xf>
    <xf numFmtId="0" fontId="62" fillId="134" borderId="22" xfId="0" applyFont="1" applyFill="1" applyBorder="1" applyAlignment="1">
      <alignment horizontal="center"/>
    </xf>
    <xf numFmtId="0" fontId="62" fillId="256" borderId="21" xfId="0" applyFont="1" applyFill="1" applyBorder="1" applyAlignment="1">
      <alignment horizontal="center"/>
    </xf>
    <xf numFmtId="0" fontId="62" fillId="256" borderId="22" xfId="0" applyFont="1" applyFill="1" applyBorder="1" applyAlignment="1">
      <alignment horizontal="center"/>
    </xf>
    <xf numFmtId="0" fontId="55" fillId="192" borderId="0" xfId="0" applyFont="1" applyFill="1" applyAlignment="1" applyProtection="1">
      <alignment horizontal="center" vertical="center"/>
    </xf>
    <xf numFmtId="0" fontId="57" fillId="103" borderId="42" xfId="0" applyFont="1" applyFill="1" applyBorder="1" applyAlignment="1" applyProtection="1">
      <alignment horizontal="right" vertical="center"/>
      <protection locked="0"/>
    </xf>
    <xf numFmtId="0" fontId="57" fillId="103" borderId="63" xfId="0" applyFont="1" applyFill="1" applyBorder="1" applyAlignment="1" applyProtection="1">
      <alignment horizontal="right" vertical="center"/>
      <protection locked="0"/>
    </xf>
    <xf numFmtId="0" fontId="64" fillId="40" borderId="42" xfId="0" applyFont="1" applyFill="1" applyBorder="1" applyAlignment="1" applyProtection="1">
      <alignment horizontal="right" vertical="center"/>
      <protection locked="0"/>
    </xf>
    <xf numFmtId="0" fontId="64" fillId="40" borderId="63" xfId="0" applyFont="1" applyFill="1" applyBorder="1" applyAlignment="1" applyProtection="1">
      <alignment horizontal="right" vertical="center"/>
      <protection locked="0"/>
    </xf>
  </cellXfs>
  <cellStyles count="110">
    <cellStyle name="20% - Accent1 2" xfId="36"/>
    <cellStyle name="20% - Accent2 2" xfId="40"/>
    <cellStyle name="20% - Accent3 2" xfId="44"/>
    <cellStyle name="20% - Accent4 2" xfId="48"/>
    <cellStyle name="20% - Accent5 2" xfId="52"/>
    <cellStyle name="20% - Accent6 2" xfId="56"/>
    <cellStyle name="40% - Accent1 2" xfId="37"/>
    <cellStyle name="40% - Accent2 2" xfId="41"/>
    <cellStyle name="40% - Accent3 2" xfId="45"/>
    <cellStyle name="40% - Accent4 2" xfId="49"/>
    <cellStyle name="40% - Accent5 2" xfId="53"/>
    <cellStyle name="40% - Accent6 2" xfId="57"/>
    <cellStyle name="60% - Accent1 2" xfId="38"/>
    <cellStyle name="60% - Accent2 2" xfId="42"/>
    <cellStyle name="60% - Accent3 2" xfId="46"/>
    <cellStyle name="60% - Accent4 2" xfId="50"/>
    <cellStyle name="60% - Accent5 2" xfId="54"/>
    <cellStyle name="60% - Accent6 2" xfId="58"/>
    <cellStyle name="Accent1 2" xfId="35"/>
    <cellStyle name="Accent2 2" xfId="39"/>
    <cellStyle name="Accent3 2" xfId="43"/>
    <cellStyle name="Accent4 2" xfId="47"/>
    <cellStyle name="Accent5 2" xfId="51"/>
    <cellStyle name="Accent6 2" xfId="55"/>
    <cellStyle name="Bad 2" xfId="24"/>
    <cellStyle name="Calculation 2" xfId="28"/>
    <cellStyle name="Check Cell 2" xfId="30"/>
    <cellStyle name="Comma [0] 2" xfId="14"/>
    <cellStyle name="Comma 10" xfId="69"/>
    <cellStyle name="Comma 11" xfId="70"/>
    <cellStyle name="Comma 2" xfId="3"/>
    <cellStyle name="Comma 2 2" xfId="10"/>
    <cellStyle name="Comma 3" xfId="2"/>
    <cellStyle name="Comma 4" xfId="13"/>
    <cellStyle name="Comma 5" xfId="59"/>
    <cellStyle name="Comma 6" xfId="61"/>
    <cellStyle name="Comma 7" xfId="68"/>
    <cellStyle name="Comma 8" xfId="71"/>
    <cellStyle name="Comma 9" xfId="72"/>
    <cellStyle name="Currency [0] 2" xfId="16"/>
    <cellStyle name="Currency 10" xfId="73"/>
    <cellStyle name="Currency 11" xfId="75"/>
    <cellStyle name="Currency 12" xfId="76"/>
    <cellStyle name="Currency 13" xfId="77"/>
    <cellStyle name="Currency 14" xfId="78"/>
    <cellStyle name="Currency 15" xfId="79"/>
    <cellStyle name="Currency 16" xfId="80"/>
    <cellStyle name="Currency 17" xfId="81"/>
    <cellStyle name="Currency 18" xfId="82"/>
    <cellStyle name="Currency 19" xfId="83"/>
    <cellStyle name="Currency 2" xfId="15"/>
    <cellStyle name="Currency 2 2" xfId="74"/>
    <cellStyle name="Currency 20" xfId="91"/>
    <cellStyle name="Currency 20 2" xfId="104"/>
    <cellStyle name="Currency 20 3" xfId="108"/>
    <cellStyle name="Currency 21" xfId="94"/>
    <cellStyle name="Currency 22" xfId="97"/>
    <cellStyle name="Currency 23" xfId="99"/>
    <cellStyle name="Currency 24" xfId="96"/>
    <cellStyle name="Currency 25" xfId="95"/>
    <cellStyle name="Currency 26" xfId="100"/>
    <cellStyle name="Currency 27" xfId="101"/>
    <cellStyle name="Currency 28" xfId="98"/>
    <cellStyle name="Currency 3" xfId="60"/>
    <cellStyle name="Currency 4" xfId="62"/>
    <cellStyle name="Currency 5" xfId="63"/>
    <cellStyle name="Currency 6" xfId="67"/>
    <cellStyle name="Currency 7" xfId="65"/>
    <cellStyle name="Currency 8" xfId="64"/>
    <cellStyle name="Currency 9" xfId="66"/>
    <cellStyle name="Explanatory Text 2" xfId="33"/>
    <cellStyle name="Good 2" xfId="23"/>
    <cellStyle name="Heading 1 2" xfId="19"/>
    <cellStyle name="Heading 2 2" xfId="20"/>
    <cellStyle name="Heading 3 2" xfId="21"/>
    <cellStyle name="Heading 4 2" xfId="22"/>
    <cellStyle name="Hyperlink 2" xfId="88"/>
    <cellStyle name="Hyperlink 3" xfId="92"/>
    <cellStyle name="Input 2" xfId="26"/>
    <cellStyle name="Linked Cell 2" xfId="29"/>
    <cellStyle name="Neutral 2" xfId="25"/>
    <cellStyle name="Normal" xfId="0" builtinId="0"/>
    <cellStyle name="Normal 2" xfId="4"/>
    <cellStyle name="Normal 2 2" xfId="11"/>
    <cellStyle name="Normal 2 3" xfId="84"/>
    <cellStyle name="Normal 3" xfId="5"/>
    <cellStyle name="Normal 3 2" xfId="85"/>
    <cellStyle name="Normal 4" xfId="6"/>
    <cellStyle name="Normal 5" xfId="1"/>
    <cellStyle name="Normal 6" xfId="12"/>
    <cellStyle name="Normal 7" xfId="86"/>
    <cellStyle name="Note 2" xfId="32"/>
    <cellStyle name="Output 2" xfId="27"/>
    <cellStyle name="Percent 2" xfId="17"/>
    <cellStyle name="Percent 3" xfId="87"/>
    <cellStyle name="Percent 3 2" xfId="102"/>
    <cellStyle name="Percent 3 3" xfId="106"/>
    <cellStyle name="Percent 4" xfId="89"/>
    <cellStyle name="Percent 4 2" xfId="103"/>
    <cellStyle name="Percent 4 3" xfId="107"/>
    <cellStyle name="Percent 5" xfId="90"/>
    <cellStyle name="Percent 6" xfId="93"/>
    <cellStyle name="Percent 6 2" xfId="105"/>
    <cellStyle name="Percent 6 3" xfId="109"/>
    <cellStyle name="PSChar" xfId="7"/>
    <cellStyle name="PSDec" xfId="8"/>
    <cellStyle name="PSHeading" xfId="9"/>
    <cellStyle name="Title 2" xfId="18"/>
    <cellStyle name="Total 2" xfId="34"/>
    <cellStyle name="Warning Text 2" xfId="31"/>
  </cellStyles>
  <dxfs count="0"/>
  <tableStyles count="0" defaultTableStyle="TableStyleMedium2" defaultPivotStyle="PivotStyleLight16"/>
  <colors>
    <mruColors>
      <color rgb="FF84D6AD"/>
      <color rgb="FF3CB679"/>
      <color rgb="FF339966"/>
      <color rgb="FF55C78E"/>
      <color rgb="FFDA0000"/>
      <color rgb="FFEC9CD7"/>
      <color rgb="FFDF53BA"/>
      <color rgb="FFD327A6"/>
      <color rgb="FFE575C8"/>
      <color rgb="FF832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G12"/>
  <sheetViews>
    <sheetView zoomScaleNormal="100" workbookViewId="0">
      <selection activeCell="B20" sqref="B20"/>
    </sheetView>
  </sheetViews>
  <sheetFormatPr defaultColWidth="8.88671875" defaultRowHeight="13.8" x14ac:dyDescent="0.25"/>
  <cols>
    <col min="1" max="1" width="27.109375" style="52" bestFit="1" customWidth="1"/>
    <col min="2" max="3" width="20.77734375" style="53" customWidth="1"/>
    <col min="4" max="4" width="20.77734375" style="60" customWidth="1"/>
    <col min="5" max="5" width="9.6640625" style="52" bestFit="1" customWidth="1"/>
    <col min="6" max="16384" width="8.88671875" style="52"/>
  </cols>
  <sheetData>
    <row r="2" spans="1:7" s="55" customFormat="1" ht="28.95" customHeight="1" x14ac:dyDescent="0.25">
      <c r="A2" s="1679" t="s">
        <v>310</v>
      </c>
      <c r="B2" s="1680"/>
      <c r="C2" s="1680"/>
      <c r="D2" s="1681"/>
    </row>
    <row r="3" spans="1:7" s="90" customFormat="1" ht="16.95" customHeight="1" x14ac:dyDescent="0.3">
      <c r="A3" s="186" t="s">
        <v>330</v>
      </c>
      <c r="B3" s="59" t="s">
        <v>299</v>
      </c>
      <c r="C3" s="59" t="s">
        <v>79</v>
      </c>
      <c r="D3" s="65" t="s">
        <v>80</v>
      </c>
    </row>
    <row r="4" spans="1:7" ht="13.95" customHeight="1" x14ac:dyDescent="0.25">
      <c r="A4" s="66"/>
      <c r="B4" s="62" t="s">
        <v>81</v>
      </c>
      <c r="C4" s="63" t="s">
        <v>81</v>
      </c>
      <c r="D4" s="64" t="s">
        <v>81</v>
      </c>
    </row>
    <row r="5" spans="1:7" ht="13.95" customHeight="1" x14ac:dyDescent="0.25">
      <c r="A5" s="1349" t="s">
        <v>302</v>
      </c>
      <c r="B5" s="180">
        <f>'Budget Detail - AAAAAA'!C71+'Budget Detail - BBBBBB'!C71+'Budget Detail - CCCCCC'!C71+'Budget Detail - DDDDDD'!C71+'Budget Detail - EEEEEE'!C71+'Budget Detail - FFFFFF'!C71+'Budget Detail - GGGGGG'!C71+'Budget Detail - HHHHHH'!C71+'Budget Detail - IIIIII'!C71+'Budget Detail - JJJJJJ'!C71+'Budget Detail - KKKKKK'!C71+'Budget Detail - LLLLLL'!C71</f>
        <v>0</v>
      </c>
      <c r="C5" s="179">
        <f>'Budget Detail - AAAAAA'!D71+'Budget Detail - AAAAAA'!E71+'Budget Detail - BBBBBB'!D71+'Budget Detail - BBBBBB'!E71+'Budget Detail - CCCCCC'!D71+'Budget Detail - CCCCCC'!E71+'Budget Detail - DDDDDD'!D71+'Budget Detail - DDDDDD'!E71+'Budget Detail - EEEEEE'!D71+'Budget Detail - EEEEEE'!E71+'Budget Detail - FFFFFF'!D71+'Budget Detail - FFFFFF'!E71+'Budget Detail - GGGGGG'!D71+'Budget Detail - GGGGGG'!E71+'Budget Detail - HHHHHH'!D71+'Budget Detail - HHHHHH'!E71+'Budget Detail - IIIIII'!D71+'Budget Detail - IIIIII'!E71+'Budget Detail - JJJJJJ'!D71+'Budget Detail - JJJJJJ'!E71+'Budget Detail - KKKKKK'!D71+'Budget Detail - KKKKKK'!E71+'Budget Detail - LLLLLL'!D71+'Budget Detail - LLLLLL'!E71</f>
        <v>0</v>
      </c>
      <c r="D5" s="178">
        <f>'Budget Detail - AAAAAA'!F71+'Budget Detail - BBBBBB'!F71+'Budget Detail - CCCCCC'!F71+'Budget Detail - DDDDDD'!F71+'Budget Detail - EEEEEE'!F71+'Budget Detail - FFFFFF'!F71+'Budget Detail - GGGGGG'!F71+'Budget Detail - HHHHHH'!F71+'Budget Detail - IIIIII'!F71+'Budget Detail - JJJJJJ'!F71+'Budget Detail - KKKKKK'!F71+'Budget Detail - LLLLLL'!F71</f>
        <v>0</v>
      </c>
      <c r="G5" s="56"/>
    </row>
    <row r="6" spans="1:7" ht="13.95" customHeight="1" x14ac:dyDescent="0.25">
      <c r="A6" s="1349" t="s">
        <v>303</v>
      </c>
      <c r="B6" s="180">
        <f>'Budget Detail - AAAAAA'!C81+'Budget Detail - BBBBBB'!C81+'Budget Detail - CCCCCC'!C81+'Budget Detail - DDDDDD'!C81+'Budget Detail - EEEEEE'!C81+'Budget Detail - FFFFFF'!C81+'Budget Detail - GGGGGG'!C81+'Budget Detail - HHHHHH'!C81+'Budget Detail - IIIIII'!C81+'Budget Detail - JJJJJJ'!C81+'Budget Detail - KKKKKK'!C81+'Budget Detail - LLLLLL'!C81</f>
        <v>0</v>
      </c>
      <c r="C6" s="179">
        <f>'Budget Detail - AAAAAA'!D81+'Budget Detail - AAAAAA'!E81+'Budget Detail - BBBBBB'!D81+'Budget Detail - BBBBBB'!E81+'Budget Detail - CCCCCC'!D81+'Budget Detail - CCCCCC'!E81+'Budget Detail - DDDDDD'!D81+'Budget Detail - DDDDDD'!E81+'Budget Detail - EEEEEE'!D81+'Budget Detail - EEEEEE'!E81+'Budget Detail - FFFFFF'!D81+'Budget Detail - FFFFFF'!E81+'Budget Detail - GGGGGG'!D81+'Budget Detail - GGGGGG'!E81+'Budget Detail - HHHHHH'!D81+'Budget Detail - HHHHHH'!E81+'Budget Detail - IIIIII'!D81+'Budget Detail - IIIIII'!E81+'Budget Detail - JJJJJJ'!D81+'Budget Detail - JJJJJJ'!E81+'Budget Detail - KKKKKK'!D81+'Budget Detail - KKKKKK'!E81+'Budget Detail - LLLLLL'!D81+'Budget Detail - LLLLLL'!E81</f>
        <v>0</v>
      </c>
      <c r="D6" s="178">
        <f>'Budget Detail - AAAAAA'!F81+'Budget Detail - BBBBBB'!F81+'Budget Detail - CCCCCC'!F81+'Budget Detail - DDDDDD'!F81+'Budget Detail - EEEEEE'!F81+'Budget Detail - FFFFFF'!F81+'Budget Detail - GGGGGG'!F81+'Budget Detail - HHHHHH'!F81+'Budget Detail - IIIIII'!F81+'Budget Detail - JJJJJJ'!F81+'Budget Detail - KKKKKK'!F81+'Budget Detail - LLLLLL'!F81</f>
        <v>0</v>
      </c>
      <c r="G6" s="56"/>
    </row>
    <row r="7" spans="1:7" ht="13.95" customHeight="1" x14ac:dyDescent="0.25">
      <c r="A7" s="1349" t="s">
        <v>305</v>
      </c>
      <c r="B7" s="180">
        <f>'Budget Detail - AAAAAA'!C454+'Budget Detail - BBBBBB'!C454+'Budget Detail - CCCCCC'!C454+'Budget Detail - DDDDDD'!C454+'Budget Detail - EEEEEE'!C454+'Budget Detail - FFFFFF'!C454+'Budget Detail - GGGGGG'!C454+'Budget Detail - HHHHHH'!C454+'Budget Detail - IIIIII'!C454+'Budget Detail - JJJJJJ'!C454+'Budget Detail - KKKKKK'!C454+'Budget Detail - LLLLLL'!C454</f>
        <v>0</v>
      </c>
      <c r="C7" s="179">
        <f>'Budget Detail - AAAAAA'!D454+'Budget Detail - AAAAAA'!E454+'Budget Detail - BBBBBB'!D454+'Budget Detail - BBBBBB'!E454+'Budget Detail - CCCCCC'!D454+'Budget Detail - CCCCCC'!E454+'Budget Detail - DDDDDD'!D454+'Budget Detail - DDDDDD'!E454+'Budget Detail - EEEEEE'!D454+'Budget Detail - EEEEEE'!E454+'Budget Detail - FFFFFF'!D454+'Budget Detail - FFFFFF'!E454+'Budget Detail - GGGGGG'!D454+'Budget Detail - GGGGGG'!E454+'Budget Detail - HHHHHH'!D454+'Budget Detail - HHHHHH'!E454+'Budget Detail - IIIIII'!D454+'Budget Detail - IIIIII'!E454+'Budget Detail - JJJJJJ'!D454+'Budget Detail - JJJJJJ'!E454+'Budget Detail - KKKKKK'!D454+'Budget Detail - KKKKKK'!E454+'Budget Detail - LLLLLL'!D454+'Budget Detail - LLLLLL'!E454</f>
        <v>0</v>
      </c>
      <c r="D7" s="178">
        <f>'Budget Detail - AAAAAA'!F454+'Budget Detail - BBBBBB'!F454+'Budget Detail - CCCCCC'!F454+'Budget Detail - DDDDDD'!F454+'Budget Detail - EEEEEE'!F454+'Budget Detail - FFFFFF'!F454+'Budget Detail - GGGGGG'!F454+'Budget Detail - HHHHHH'!F454+'Budget Detail - IIIIII'!F454+'Budget Detail - JJJJJJ'!F454+'Budget Detail - KKKKKK'!F454+'Budget Detail - LLLLLL'!F454</f>
        <v>0</v>
      </c>
      <c r="G7" s="56"/>
    </row>
    <row r="8" spans="1:7" ht="13.95" customHeight="1" thickBot="1" x14ac:dyDescent="0.3">
      <c r="A8" s="1349" t="s">
        <v>304</v>
      </c>
      <c r="B8" s="180">
        <f>'Budget Detail - AAAAAA'!C471+'Budget Detail - BBBBBB'!C471+'Budget Detail - CCCCCC'!C471+'Budget Detail - DDDDDD'!C471+'Budget Detail - EEEEEE'!C471+'Budget Detail - FFFFFF'!C471+'Budget Detail - GGGGGG'!C471+'Budget Detail - HHHHHH'!C471+'Budget Detail - IIIIII'!C471+'Budget Detail - JJJJJJ'!C471+'Budget Detail - KKKKKK'!C471+'Budget Detail - LLLLLL'!C471</f>
        <v>0</v>
      </c>
      <c r="C8" s="179">
        <f>'Budget Detail - AAAAAA'!D471+'Budget Detail - AAAAAA'!E471+'Budget Detail - BBBBBB'!D471+'Budget Detail - BBBBBB'!E471+'Budget Detail - CCCCCC'!D471+'Budget Detail - CCCCCC'!E471+'Budget Detail - DDDDDD'!D471+'Budget Detail - DDDDDD'!E471+'Budget Detail - EEEEEE'!D471+'Budget Detail - EEEEEE'!E471+'Budget Detail - FFFFFF'!D471+'Budget Detail - FFFFFF'!E471+'Budget Detail - GGGGGG'!D471+'Budget Detail - GGGGGG'!E471+'Budget Detail - HHHHHH'!D471+'Budget Detail - HHHHHH'!E471+'Budget Detail - IIIIII'!D471+'Budget Detail - IIIIII'!E471+'Budget Detail - JJJJJJ'!D471+'Budget Detail - JJJJJJ'!E471+'Budget Detail - KKKKKK'!D471+'Budget Detail - KKKKKK'!E471+'Budget Detail - LLLLLL'!D471+'Budget Detail - LLLLLL'!E471</f>
        <v>0</v>
      </c>
      <c r="D8" s="178">
        <f>'Budget Detail - AAAAAA'!F471+'Budget Detail - BBBBBB'!F471+'Budget Detail - CCCCCC'!F471+'Budget Detail - DDDDDD'!F471+'Budget Detail - EEEEEE'!F471+'Budget Detail - FFFFFF'!F471+'Budget Detail - GGGGGG'!F471+'Budget Detail - HHHHHH'!F471+'Budget Detail - IIIIII'!F471+'Budget Detail - JJJJJJ'!F471+'Budget Detail - KKKKKK'!F471+'Budget Detail - LLLLLL'!F471</f>
        <v>0</v>
      </c>
    </row>
    <row r="9" spans="1:7" s="82" customFormat="1" ht="21" customHeight="1" thickTop="1" thickBot="1" x14ac:dyDescent="0.35">
      <c r="A9" s="1350" t="s">
        <v>424</v>
      </c>
      <c r="B9" s="176">
        <f>SUM(B5:B8)</f>
        <v>0</v>
      </c>
      <c r="C9" s="83">
        <f>SUM(C5:C8)</f>
        <v>0</v>
      </c>
      <c r="D9" s="177">
        <f>SUM(D5:D8)</f>
        <v>0</v>
      </c>
      <c r="E9" s="81"/>
      <c r="F9" s="80"/>
    </row>
    <row r="10" spans="1:7" ht="13.95" customHeight="1" thickTop="1" x14ac:dyDescent="0.25">
      <c r="A10" s="54"/>
      <c r="B10" s="766"/>
      <c r="C10" s="766"/>
      <c r="D10" s="767"/>
    </row>
    <row r="11" spans="1:7" x14ac:dyDescent="0.25">
      <c r="A11" s="372" t="s">
        <v>425</v>
      </c>
      <c r="B11" s="185">
        <f>'Budget Detail - AAAAAA'!C477+'Budget Detail - BBBBBB'!C477+'Budget Detail - CCCCCC'!C477+'Budget Detail - DDDDDD'!C477+'Budget Detail - EEEEEE'!C477+'Budget Detail - FFFFFF'!C477+'Budget Detail - GGGGGG'!C477+'Budget Detail - HHHHHH'!C477+'Budget Detail - IIIIII'!C477+'Budget Detail - JJJJJJ'!C477+'Budget Detail - KKKKKK'!C477+'Budget Detail - LLLLLL'!C477</f>
        <v>0</v>
      </c>
      <c r="C11" s="758">
        <f>'Budget Detail - AAAAAA'!D477+'Budget Detail - AAAAAA'!E477+'Budget Detail - BBBBBB'!D477+'Budget Detail - BBBBBB'!E477+'Budget Detail - CCCCCC'!D477+'Budget Detail - CCCCCC'!E477+'Budget Detail - DDDDDD'!D477+'Budget Detail - DDDDDD'!E477+'Budget Detail - EEEEEE'!D477+'Budget Detail - EEEEEE'!E477+'Budget Detail - FFFFFF'!D477+'Budget Detail - FFFFFF'!E477+'Budget Detail - GGGGGG'!D477+'Budget Detail - GGGGGG'!E477+'Budget Detail - HHHHHH'!D477+'Budget Detail - HHHHHH'!E477+'Budget Detail - IIIIII'!D477+'Budget Detail - IIIIII'!E477+'Budget Detail - JJJJJJ'!D477+'Budget Detail - JJJJJJ'!E477+'Budget Detail - KKKKKK'!D477+'Budget Detail - KKKKKK'!E477+'Budget Detail - LLLLLL'!D477+'Budget Detail - LLLLLL'!E477</f>
        <v>0</v>
      </c>
      <c r="D11" s="759">
        <f>'Budget Detail - AAAAAA'!F477+'Budget Detail - BBBBBB'!F477+'Budget Detail - CCCCCC'!F477+'Budget Detail - DDDDDD'!F477+'Budget Detail - EEEEEE'!F477+'Budget Detail - FFFFFF'!F477+'Budget Detail - GGGGGG'!F477+'Budget Detail - HHHHHH'!F477+'Budget Detail - IIIIII'!F477+'Budget Detail - JJJJJJ'!F477+'Budget Detail - KKKKKK'!F477+'Budget Detail - LLLLLL'!F477</f>
        <v>0</v>
      </c>
    </row>
    <row r="12" spans="1:7" x14ac:dyDescent="0.25">
      <c r="A12" s="58"/>
      <c r="B12" s="57"/>
      <c r="C12" s="57"/>
      <c r="D12" s="61"/>
    </row>
  </sheetData>
  <sheetProtection password="EEE6" sheet="1" objects="1" scenarios="1"/>
  <mergeCells count="1">
    <mergeCell ref="A2:D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937FF"/>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249"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777" t="str">
        <f>'Expenditures - all orgs'!B9</f>
        <v>Dept name</v>
      </c>
      <c r="C2" s="1778"/>
      <c r="D2" s="1779"/>
      <c r="E2" s="266" t="s">
        <v>314</v>
      </c>
      <c r="F2" s="1276">
        <f>C479</f>
        <v>0</v>
      </c>
    </row>
    <row r="3" spans="1:37" x14ac:dyDescent="0.3">
      <c r="A3" s="265" t="s">
        <v>41</v>
      </c>
      <c r="B3" s="1277" t="str">
        <f>'Expenditures - all orgs'!E9</f>
        <v>HHHHHH</v>
      </c>
      <c r="C3" s="273"/>
      <c r="D3" s="274"/>
      <c r="E3" s="1248" t="s">
        <v>361</v>
      </c>
      <c r="F3" s="1270"/>
    </row>
    <row r="4" spans="1:37" ht="15" thickBot="1" x14ac:dyDescent="0.35">
      <c r="A4" s="276"/>
      <c r="B4" s="277"/>
      <c r="C4" s="277"/>
      <c r="D4" s="277"/>
      <c r="E4" s="1248" t="s">
        <v>485</v>
      </c>
      <c r="F4" s="1270"/>
    </row>
    <row r="5" spans="1:37" ht="25.2" thickBot="1" x14ac:dyDescent="0.35">
      <c r="A5" s="280"/>
      <c r="B5" s="1780" t="s">
        <v>154</v>
      </c>
      <c r="C5" s="1781"/>
      <c r="D5" s="1782"/>
      <c r="E5" s="281"/>
      <c r="F5" s="270"/>
    </row>
    <row r="6" spans="1:37" ht="15" thickBot="1" x14ac:dyDescent="0.35">
      <c r="A6" s="280"/>
      <c r="B6" s="1252"/>
      <c r="C6" s="748"/>
      <c r="D6" s="282"/>
      <c r="E6" s="281"/>
      <c r="F6" s="270"/>
    </row>
    <row r="7" spans="1:37" ht="27.6" x14ac:dyDescent="0.3">
      <c r="A7" s="1708" t="s">
        <v>55</v>
      </c>
      <c r="B7" s="1728" t="s">
        <v>0</v>
      </c>
      <c r="C7" s="1701" t="s">
        <v>311</v>
      </c>
      <c r="D7" s="1719" t="s">
        <v>486</v>
      </c>
      <c r="E7" s="1699" t="s">
        <v>49</v>
      </c>
      <c r="F7" s="283" t="s">
        <v>42</v>
      </c>
    </row>
    <row r="8" spans="1:37" ht="15" thickBot="1" x14ac:dyDescent="0.35">
      <c r="A8" s="1709"/>
      <c r="B8" s="1729"/>
      <c r="C8" s="1702"/>
      <c r="D8" s="1720"/>
      <c r="E8" s="1700"/>
      <c r="F8" s="1271" t="s">
        <v>298</v>
      </c>
    </row>
    <row r="9" spans="1:37" ht="17.399999999999999" x14ac:dyDescent="0.3">
      <c r="A9" s="289" t="s">
        <v>155</v>
      </c>
      <c r="B9" s="1253"/>
      <c r="C9" s="290"/>
      <c r="D9" s="748"/>
      <c r="E9" s="749"/>
      <c r="F9" s="750"/>
    </row>
    <row r="10" spans="1:37" x14ac:dyDescent="0.3">
      <c r="A10" s="747" t="s">
        <v>5</v>
      </c>
      <c r="B10" s="1473">
        <v>111100</v>
      </c>
      <c r="C10" s="292">
        <f>SUMIFS('Expenditures - all orgs'!$D$19:$D$3604,'Expenditures - all orgs'!$C$19:$C$3604, 'Budget Detail - HHHHHH'!$B10,'Expenditures - all orgs'!$B$19:$B$3604,'Budget Detail - HHHHHH'!$B$3)</f>
        <v>0</v>
      </c>
      <c r="D10" s="293">
        <f>SUMIFS('Expenditures - all orgs'!$E$19:$E$3604,'Expenditures - all orgs'!$C$19:$C$3604, 'Budget Detail - HHHHHH'!$B10,'Expenditures - all orgs'!$B$19:$B$3604,'Budget Detail - HHHHHH'!$B$3)</f>
        <v>0</v>
      </c>
      <c r="E10" s="1254">
        <f>SUMIFS('Expenditures - all orgs'!$F$19:$F$3604,'Expenditures - all orgs'!$C$19:$C$3604, 'Budget Detail - HHHHHH'!$B10,'Expenditures - all orgs'!$B$19:$B$3604,'Budget Detail - HHHHHH'!$B$3)</f>
        <v>0</v>
      </c>
      <c r="F10" s="295">
        <f>C10-D10-E10</f>
        <v>0</v>
      </c>
    </row>
    <row r="11" spans="1:37" x14ac:dyDescent="0.3">
      <c r="A11" s="233" t="s">
        <v>6</v>
      </c>
      <c r="B11" s="1472">
        <v>111200</v>
      </c>
      <c r="C11" s="292">
        <f>SUMIFS('Expenditures - all orgs'!$D$19:$D$3604,'Expenditures - all orgs'!$C$19:$C$3604, 'Budget Detail - HHHHHH'!$B11,'Expenditures - all orgs'!$B$19:$B$3604,'Budget Detail - HHHHHH'!$B$3)</f>
        <v>0</v>
      </c>
      <c r="D11" s="293">
        <f>SUMIFS('Expenditures - all orgs'!$E$19:$E$3604,'Expenditures - all orgs'!$C$19:$C$3604, 'Budget Detail - HHHHHH'!$B11,'Expenditures - all orgs'!$B$19:$B$3604,'Budget Detail - HHHHHH'!$B$3)</f>
        <v>0</v>
      </c>
      <c r="E11" s="1254">
        <f>SUMIFS('Expenditures - all orgs'!$F$19:$F$3604,'Expenditures - all orgs'!$C$19:$C$3604, 'Budget Detail - HHHHHH'!$B11,'Expenditures - all orgs'!$B$19:$B$3604,'Budget Detail - HHHHHH'!$B$3)</f>
        <v>0</v>
      </c>
      <c r="F11" s="295">
        <f t="shared" ref="F11:F75" si="0">C11-D11-E11</f>
        <v>0</v>
      </c>
    </row>
    <row r="12" spans="1:37" x14ac:dyDescent="0.3">
      <c r="A12" s="233" t="s">
        <v>110</v>
      </c>
      <c r="B12" s="1472">
        <v>111210</v>
      </c>
      <c r="C12" s="292">
        <f>SUMIFS('Expenditures - all orgs'!$D$19:$D$3604,'Expenditures - all orgs'!$C$19:$C$3604, 'Budget Detail - HHHHHH'!$B12,'Expenditures - all orgs'!$B$19:$B$3604,'Budget Detail - HHHHHH'!$B$3)</f>
        <v>0</v>
      </c>
      <c r="D12" s="293">
        <f>SUMIFS('Expenditures - all orgs'!$E$19:$E$3604,'Expenditures - all orgs'!$C$19:$C$3604, 'Budget Detail - HHHHHH'!$B12,'Expenditures - all orgs'!$B$19:$B$3604,'Budget Detail - HHHHHH'!$B$3)</f>
        <v>0</v>
      </c>
      <c r="E12" s="1254">
        <f>SUMIFS('Expenditures - all orgs'!$F$19:$F$3604,'Expenditures - all orgs'!$C$19:$C$3604, 'Budget Detail - HHHHHH'!$B12,'Expenditures - all orgs'!$B$19:$B$3604,'Budget Detail - HHHHHH'!$B$3)</f>
        <v>0</v>
      </c>
      <c r="F12" s="295">
        <f t="shared" si="0"/>
        <v>0</v>
      </c>
    </row>
    <row r="13" spans="1:37" x14ac:dyDescent="0.3">
      <c r="A13" s="233" t="s">
        <v>309</v>
      </c>
      <c r="B13" s="1472">
        <v>111220</v>
      </c>
      <c r="C13" s="292">
        <f>SUMIFS('Expenditures - all orgs'!$D$19:$D$3604,'Expenditures - all orgs'!$C$19:$C$3604, 'Budget Detail - HHHHHH'!$B13,'Expenditures - all orgs'!$B$19:$B$3604,'Budget Detail - HHHHHH'!$B$3)</f>
        <v>0</v>
      </c>
      <c r="D13" s="293">
        <f>SUMIFS('Expenditures - all orgs'!$E$19:$E$3604,'Expenditures - all orgs'!$C$19:$C$3604, 'Budget Detail - HHHHHH'!$B13,'Expenditures - all orgs'!$B$19:$B$3604,'Budget Detail - HHHHHH'!$B$3)</f>
        <v>0</v>
      </c>
      <c r="E13" s="1254">
        <f>SUMIFS('Expenditures - all orgs'!$F$19:$F$3604,'Expenditures - all orgs'!$C$19:$C$3604, 'Budget Detail - HHHHHH'!$B13,'Expenditures - all orgs'!$B$19:$B$3604,'Budget Detail - HHHHHH'!$B$3)</f>
        <v>0</v>
      </c>
      <c r="F13" s="295">
        <f t="shared" si="0"/>
        <v>0</v>
      </c>
    </row>
    <row r="14" spans="1:37" x14ac:dyDescent="0.3">
      <c r="A14" s="233" t="s">
        <v>7</v>
      </c>
      <c r="B14" s="1472">
        <v>111300</v>
      </c>
      <c r="C14" s="292">
        <f>SUMIFS('Expenditures - all orgs'!$D$19:$D$3604,'Expenditures - all orgs'!$C$19:$C$3604, 'Budget Detail - HHHHHH'!$B14,'Expenditures - all orgs'!$B$19:$B$3604,'Budget Detail - HHHHHH'!$B$3)</f>
        <v>0</v>
      </c>
      <c r="D14" s="293">
        <f>SUMIFS('Expenditures - all orgs'!$E$19:$E$3604,'Expenditures - all orgs'!$C$19:$C$3604, 'Budget Detail - HHHHHH'!$B14,'Expenditures - all orgs'!$B$19:$B$3604,'Budget Detail - HHHHHH'!$B$3)</f>
        <v>0</v>
      </c>
      <c r="E14" s="1254">
        <f>SUMIFS('Expenditures - all orgs'!$F$19:$F$3604,'Expenditures - all orgs'!$C$19:$C$3604, 'Budget Detail - HHHHHH'!$B14,'Expenditures - all orgs'!$B$19:$B$3604,'Budget Detail - HHHHHH'!$B$3)</f>
        <v>0</v>
      </c>
      <c r="F14" s="295">
        <f t="shared" si="0"/>
        <v>0</v>
      </c>
    </row>
    <row r="15" spans="1:37" s="752" customFormat="1" ht="15" customHeight="1" x14ac:dyDescent="0.3">
      <c r="A15" s="242" t="s">
        <v>529</v>
      </c>
      <c r="B15" s="1472">
        <v>111310</v>
      </c>
      <c r="C15" s="292">
        <f>SUMIFS('Expenditures - all orgs'!$D$19:$D$3604,'Expenditures - all orgs'!$C$19:$C$3604, 'Budget Detail - HHHHHH'!$B15,'Expenditures - all orgs'!$B$19:$B$3604,'Budget Detail - HHHHHH'!$B$3)</f>
        <v>0</v>
      </c>
      <c r="D15" s="293">
        <f>SUMIFS('Expenditures - all orgs'!$E$19:$E$3604,'Expenditures - all orgs'!$C$19:$C$3604, 'Budget Detail - HHHHHH'!$B15,'Expenditures - all orgs'!$B$19:$B$3604,'Budget Detail - HHHHHH'!$B$3)</f>
        <v>0</v>
      </c>
      <c r="E15" s="294">
        <f>SUMIFS('Expenditures - all orgs'!$F$19:$F$3604,'Expenditures - all orgs'!$C$19:$C$3604, 'Budget Detail - HHHHHH'!$B15,'Expenditures - all orgs'!$B$19:$B$3604,'Budget Detail - HHHHHH'!$B$3)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x14ac:dyDescent="0.3">
      <c r="A16" s="233" t="s">
        <v>8</v>
      </c>
      <c r="B16" s="1472">
        <v>111400</v>
      </c>
      <c r="C16" s="292">
        <f>SUMIFS('Expenditures - all orgs'!$D$19:$D$3604,'Expenditures - all orgs'!$C$19:$C$3604, 'Budget Detail - HHHHHH'!$B16,'Expenditures - all orgs'!$B$19:$B$3604,'Budget Detail - HHHHHH'!$B$3)</f>
        <v>0</v>
      </c>
      <c r="D16" s="293">
        <f>SUMIFS('Expenditures - all orgs'!$E$19:$E$3604,'Expenditures - all orgs'!$C$19:$C$3604, 'Budget Detail - HHHHHH'!$B16,'Expenditures - all orgs'!$B$19:$B$3604,'Budget Detail - HHHHHH'!$B$3)</f>
        <v>0</v>
      </c>
      <c r="E16" s="1254">
        <f>SUMIFS('Expenditures - all orgs'!$F$19:$F$3604,'Expenditures - all orgs'!$C$19:$C$3604, 'Budget Detail - HHHHHH'!$B16,'Expenditures - all orgs'!$B$19:$B$3604,'Budget Detail - HHHHHH'!$B$3)</f>
        <v>0</v>
      </c>
      <c r="F16" s="295">
        <f t="shared" si="0"/>
        <v>0</v>
      </c>
    </row>
    <row r="17" spans="1:6" x14ac:dyDescent="0.3">
      <c r="A17" s="233" t="s">
        <v>9</v>
      </c>
      <c r="B17" s="1472">
        <v>111500</v>
      </c>
      <c r="C17" s="292">
        <f>SUMIFS('Expenditures - all orgs'!$D$19:$D$3604,'Expenditures - all orgs'!$C$19:$C$3604, 'Budget Detail - HHHHHH'!$B17,'Expenditures - all orgs'!$B$19:$B$3604,'Budget Detail - HHHHHH'!$B$3)</f>
        <v>0</v>
      </c>
      <c r="D17" s="293">
        <f>SUMIFS('Expenditures - all orgs'!$E$19:$E$3604,'Expenditures - all orgs'!$C$19:$C$3604, 'Budget Detail - HHHHHH'!$B17,'Expenditures - all orgs'!$B$19:$B$3604,'Budget Detail - HHHHHH'!$B$3)</f>
        <v>0</v>
      </c>
      <c r="E17" s="1254">
        <f>SUMIFS('Expenditures - all orgs'!$F$19:$F$3604,'Expenditures - all orgs'!$C$19:$C$3604, 'Budget Detail - HHHHHH'!$B17,'Expenditures - all orgs'!$B$19:$B$3604,'Budget Detail - HHHHHH'!$B$3)</f>
        <v>0</v>
      </c>
      <c r="F17" s="295">
        <f t="shared" si="0"/>
        <v>0</v>
      </c>
    </row>
    <row r="18" spans="1:6" x14ac:dyDescent="0.3">
      <c r="A18" s="233" t="s">
        <v>10</v>
      </c>
      <c r="B18" s="1472">
        <v>111600</v>
      </c>
      <c r="C18" s="292">
        <f>SUMIFS('Expenditures - all orgs'!$D$19:$D$3604,'Expenditures - all orgs'!$C$19:$C$3604, 'Budget Detail - HHHHHH'!$B18,'Expenditures - all orgs'!$B$19:$B$3604,'Budget Detail - HHHHHH'!$B$3)</f>
        <v>0</v>
      </c>
      <c r="D18" s="293">
        <f>SUMIFS('Expenditures - all orgs'!$E$19:$E$3604,'Expenditures - all orgs'!$C$19:$C$3604, 'Budget Detail - HHHHHH'!$B18,'Expenditures - all orgs'!$B$19:$B$3604,'Budget Detail - HHHHHH'!$B$3)</f>
        <v>0</v>
      </c>
      <c r="E18" s="1254">
        <f>SUMIFS('Expenditures - all orgs'!$F$19:$F$3604,'Expenditures - all orgs'!$C$19:$C$3604, 'Budget Detail - HHHHHH'!$B18,'Expenditures - all orgs'!$B$19:$B$3604,'Budget Detail - HHHHHH'!$B$3)</f>
        <v>0</v>
      </c>
      <c r="F18" s="295">
        <f t="shared" si="0"/>
        <v>0</v>
      </c>
    </row>
    <row r="19" spans="1:6" x14ac:dyDescent="0.3">
      <c r="A19" s="233" t="s">
        <v>11</v>
      </c>
      <c r="B19" s="1472">
        <v>111700</v>
      </c>
      <c r="C19" s="292">
        <f>SUMIFS('Expenditures - all orgs'!$D$19:$D$3604,'Expenditures - all orgs'!$C$19:$C$3604, 'Budget Detail - HHHHHH'!$B19,'Expenditures - all orgs'!$B$19:$B$3604,'Budget Detail - HHHHHH'!$B$3)</f>
        <v>0</v>
      </c>
      <c r="D19" s="293">
        <f>SUMIFS('Expenditures - all orgs'!$E$19:$E$3604,'Expenditures - all orgs'!$C$19:$C$3604, 'Budget Detail - HHHHHH'!$B19,'Expenditures - all orgs'!$B$19:$B$3604,'Budget Detail - HHHHHH'!$B$3)</f>
        <v>0</v>
      </c>
      <c r="E19" s="1254">
        <f>SUMIFS('Expenditures - all orgs'!$F$19:$F$3604,'Expenditures - all orgs'!$C$19:$C$3604, 'Budget Detail - HHHHHH'!$B19,'Expenditures - all orgs'!$B$19:$B$3604,'Budget Detail - HHHHHH'!$B$3)</f>
        <v>0</v>
      </c>
      <c r="F19" s="295">
        <f t="shared" si="0"/>
        <v>0</v>
      </c>
    </row>
    <row r="20" spans="1:6" x14ac:dyDescent="0.3">
      <c r="A20" s="233" t="s">
        <v>12</v>
      </c>
      <c r="B20" s="1472">
        <v>111800</v>
      </c>
      <c r="C20" s="292">
        <f>SUMIFS('Expenditures - all orgs'!$D$19:$D$3604,'Expenditures - all orgs'!$C$19:$C$3604, 'Budget Detail - HHHHHH'!$B20,'Expenditures - all orgs'!$B$19:$B$3604,'Budget Detail - HHHHHH'!$B$3)</f>
        <v>0</v>
      </c>
      <c r="D20" s="293">
        <f>SUMIFS('Expenditures - all orgs'!$E$19:$E$3604,'Expenditures - all orgs'!$C$19:$C$3604, 'Budget Detail - HHHHHH'!$B20,'Expenditures - all orgs'!$B$19:$B$3604,'Budget Detail - HHHHHH'!$B$3)</f>
        <v>0</v>
      </c>
      <c r="E20" s="1254">
        <f>SUMIFS('Expenditures - all orgs'!$F$19:$F$3604,'Expenditures - all orgs'!$C$19:$C$3604, 'Budget Detail - HHHHHH'!$B20,'Expenditures - all orgs'!$B$19:$B$3604,'Budget Detail - HHHHHH'!$B$3)</f>
        <v>0</v>
      </c>
      <c r="F20" s="295">
        <f t="shared" si="0"/>
        <v>0</v>
      </c>
    </row>
    <row r="21" spans="1:6" x14ac:dyDescent="0.3">
      <c r="A21" s="233" t="s">
        <v>109</v>
      </c>
      <c r="B21" s="1472">
        <v>111900</v>
      </c>
      <c r="C21" s="292">
        <f>SUMIFS('Expenditures - all orgs'!$D$19:$D$3604,'Expenditures - all orgs'!$C$19:$C$3604, 'Budget Detail - HHHHHH'!$B21,'Expenditures - all orgs'!$B$19:$B$3604,'Budget Detail - HHHHHH'!$B$3)</f>
        <v>0</v>
      </c>
      <c r="D21" s="293">
        <f>SUMIFS('Expenditures - all orgs'!$E$19:$E$3604,'Expenditures - all orgs'!$C$19:$C$3604, 'Budget Detail - HHHHHH'!$B21,'Expenditures - all orgs'!$B$19:$B$3604,'Budget Detail - HHHHHH'!$B$3)</f>
        <v>0</v>
      </c>
      <c r="E21" s="1254">
        <f>SUMIFS('Expenditures - all orgs'!$F$19:$F$3604,'Expenditures - all orgs'!$C$19:$C$3604, 'Budget Detail - HHHHHH'!$B21,'Expenditures - all orgs'!$B$19:$B$3604,'Budget Detail - HHHHHH'!$B$3)</f>
        <v>0</v>
      </c>
      <c r="F21" s="295">
        <f t="shared" si="0"/>
        <v>0</v>
      </c>
    </row>
    <row r="22" spans="1:6" x14ac:dyDescent="0.3">
      <c r="A22" s="747" t="s">
        <v>1</v>
      </c>
      <c r="B22" s="1472">
        <v>112100</v>
      </c>
      <c r="C22" s="292">
        <f>SUMIFS('Expenditures - all orgs'!$D$19:$D$3604,'Expenditures - all orgs'!$C$19:$C$3604, 'Budget Detail - HHHHHH'!$B22,'Expenditures - all orgs'!$B$19:$B$3604,'Budget Detail - HHHHHH'!$B$3)</f>
        <v>0</v>
      </c>
      <c r="D22" s="293">
        <f>SUMIFS('Expenditures - all orgs'!$E$19:$E$3604,'Expenditures - all orgs'!$C$19:$C$3604, 'Budget Detail - HHHHHH'!$B22,'Expenditures - all orgs'!$B$19:$B$3604,'Budget Detail - HHHHHH'!$B$3)</f>
        <v>0</v>
      </c>
      <c r="E22" s="1254">
        <f>SUMIFS('Expenditures - all orgs'!$F$19:$F$3604,'Expenditures - all orgs'!$C$19:$C$3604, 'Budget Detail - HHHHHH'!$B22,'Expenditures - all orgs'!$B$19:$B$3604,'Budget Detail - HHHHHH'!$B$3)</f>
        <v>0</v>
      </c>
      <c r="F22" s="295">
        <f t="shared" si="0"/>
        <v>0</v>
      </c>
    </row>
    <row r="23" spans="1:6" x14ac:dyDescent="0.3">
      <c r="A23" s="747" t="s">
        <v>89</v>
      </c>
      <c r="B23" s="1472">
        <v>112110</v>
      </c>
      <c r="C23" s="292">
        <f>SUMIFS('Expenditures - all orgs'!$D$19:$D$3604,'Expenditures - all orgs'!$C$19:$C$3604, 'Budget Detail - HHHHHH'!$B23,'Expenditures - all orgs'!$B$19:$B$3604,'Budget Detail - HHHHHH'!$B$3)</f>
        <v>0</v>
      </c>
      <c r="D23" s="293">
        <f>SUMIFS('Expenditures - all orgs'!$E$19:$E$3604,'Expenditures - all orgs'!$C$19:$C$3604, 'Budget Detail - HHHHHH'!$B23,'Expenditures - all orgs'!$B$19:$B$3604,'Budget Detail - HHHHHH'!$B$3)</f>
        <v>0</v>
      </c>
      <c r="E23" s="1254">
        <f>SUMIFS('Expenditures - all orgs'!$F$19:$F$3604,'Expenditures - all orgs'!$C$19:$C$3604, 'Budget Detail - HHHHHH'!$B23,'Expenditures - all orgs'!$B$19:$B$3604,'Budget Detail - HHHHHH'!$B$3)</f>
        <v>0</v>
      </c>
      <c r="F23" s="295">
        <f t="shared" si="0"/>
        <v>0</v>
      </c>
    </row>
    <row r="24" spans="1:6" x14ac:dyDescent="0.3">
      <c r="A24" s="747" t="s">
        <v>174</v>
      </c>
      <c r="B24" s="1472">
        <v>112130</v>
      </c>
      <c r="C24" s="292">
        <f>SUMIFS('Expenditures - all orgs'!$D$19:$D$3604,'Expenditures - all orgs'!$C$19:$C$3604, 'Budget Detail - HHHHHH'!$B24,'Expenditures - all orgs'!$B$19:$B$3604,'Budget Detail - HHHHHH'!$B$3)</f>
        <v>0</v>
      </c>
      <c r="D24" s="293">
        <f>SUMIFS('Expenditures - all orgs'!$E$19:$E$3604,'Expenditures - all orgs'!$C$19:$C$3604, 'Budget Detail - HHHHHH'!$B24,'Expenditures - all orgs'!$B$19:$B$3604,'Budget Detail - HHHHHH'!$B$3)</f>
        <v>0</v>
      </c>
      <c r="E24" s="1254">
        <f>SUMIFS('Expenditures - all orgs'!$F$19:$F$3604,'Expenditures - all orgs'!$C$19:$C$3604, 'Budget Detail - HHHHHH'!$B24,'Expenditures - all orgs'!$B$19:$B$3604,'Budget Detail - HHHHHH'!$B$3)</f>
        <v>0</v>
      </c>
      <c r="F24" s="295">
        <f>C24-D24-E24</f>
        <v>0</v>
      </c>
    </row>
    <row r="25" spans="1:6" x14ac:dyDescent="0.3">
      <c r="A25" s="233" t="s">
        <v>2</v>
      </c>
      <c r="B25" s="1472">
        <v>112300</v>
      </c>
      <c r="C25" s="292">
        <f>SUMIFS('Expenditures - all orgs'!$D$19:$D$3604,'Expenditures - all orgs'!$C$19:$C$3604, 'Budget Detail - HHHHHH'!$B25,'Expenditures - all orgs'!$B$19:$B$3604,'Budget Detail - HHHHHH'!$B$3)</f>
        <v>0</v>
      </c>
      <c r="D25" s="293">
        <f>SUMIFS('Expenditures - all orgs'!$E$19:$E$3604,'Expenditures - all orgs'!$C$19:$C$3604, 'Budget Detail - HHHHHH'!$B25,'Expenditures - all orgs'!$B$19:$B$3604,'Budget Detail - HHHHHH'!$B$3)</f>
        <v>0</v>
      </c>
      <c r="E25" s="1254">
        <f>SUMIFS('Expenditures - all orgs'!$F$19:$F$3604,'Expenditures - all orgs'!$C$19:$C$3604, 'Budget Detail - HHHHHH'!$B25,'Expenditures - all orgs'!$B$19:$B$3604,'Budget Detail - HHHHHH'!$B$3)</f>
        <v>0</v>
      </c>
      <c r="F25" s="295">
        <f t="shared" si="0"/>
        <v>0</v>
      </c>
    </row>
    <row r="26" spans="1:6" x14ac:dyDescent="0.3">
      <c r="A26" s="233" t="s">
        <v>88</v>
      </c>
      <c r="B26" s="1472">
        <v>112310</v>
      </c>
      <c r="C26" s="292">
        <f>SUMIFS('Expenditures - all orgs'!$D$19:$D$3604,'Expenditures - all orgs'!$C$19:$C$3604, 'Budget Detail - HHHHHH'!$B26,'Expenditures - all orgs'!$B$19:$B$3604,'Budget Detail - HHHHHH'!$B$3)</f>
        <v>0</v>
      </c>
      <c r="D26" s="293">
        <f>SUMIFS('Expenditures - all orgs'!$E$19:$E$3604,'Expenditures - all orgs'!$C$19:$C$3604, 'Budget Detail - HHHHHH'!$B26,'Expenditures - all orgs'!$B$19:$B$3604,'Budget Detail - HHHHHH'!$B$3)</f>
        <v>0</v>
      </c>
      <c r="E26" s="1254">
        <f>SUMIFS('Expenditures - all orgs'!$F$19:$F$3604,'Expenditures - all orgs'!$C$19:$C$3604, 'Budget Detail - HHHHHH'!$B26,'Expenditures - all orgs'!$B$19:$B$3604,'Budget Detail - HHHHHH'!$B$3)</f>
        <v>0</v>
      </c>
      <c r="F26" s="295">
        <f t="shared" si="0"/>
        <v>0</v>
      </c>
    </row>
    <row r="27" spans="1:6" x14ac:dyDescent="0.3">
      <c r="A27" s="233" t="s">
        <v>64</v>
      </c>
      <c r="B27" s="1472">
        <v>112500</v>
      </c>
      <c r="C27" s="292">
        <f>SUMIFS('Expenditures - all orgs'!$D$19:$D$3604,'Expenditures - all orgs'!$C$19:$C$3604, 'Budget Detail - HHHHHH'!$B27,'Expenditures - all orgs'!$B$19:$B$3604,'Budget Detail - HHHHHH'!$B$3)</f>
        <v>0</v>
      </c>
      <c r="D27" s="293">
        <f>SUMIFS('Expenditures - all orgs'!$E$19:$E$3604,'Expenditures - all orgs'!$C$19:$C$3604, 'Budget Detail - HHHHHH'!$B27,'Expenditures - all orgs'!$B$19:$B$3604,'Budget Detail - HHHHHH'!$B$3)</f>
        <v>0</v>
      </c>
      <c r="E27" s="1254">
        <f>SUMIFS('Expenditures - all orgs'!$F$19:$F$3604,'Expenditures - all orgs'!$C$19:$C$3604, 'Budget Detail - HHHHHH'!$B27,'Expenditures - all orgs'!$B$19:$B$3604,'Budget Detail - HHHHHH'!$B$3)</f>
        <v>0</v>
      </c>
      <c r="F27" s="295">
        <f t="shared" si="0"/>
        <v>0</v>
      </c>
    </row>
    <row r="28" spans="1:6" x14ac:dyDescent="0.3">
      <c r="A28" s="233" t="s">
        <v>65</v>
      </c>
      <c r="B28" s="1472">
        <v>112600</v>
      </c>
      <c r="C28" s="292">
        <f>SUMIFS('Expenditures - all orgs'!$D$19:$D$3604,'Expenditures - all orgs'!$C$19:$C$3604, 'Budget Detail - HHHHHH'!$B28,'Expenditures - all orgs'!$B$19:$B$3604,'Budget Detail - HHHHHH'!$B$3)</f>
        <v>0</v>
      </c>
      <c r="D28" s="293">
        <f>SUMIFS('Expenditures - all orgs'!$E$19:$E$3604,'Expenditures - all orgs'!$C$19:$C$3604, 'Budget Detail - HHHHHH'!$B28,'Expenditures - all orgs'!$B$19:$B$3604,'Budget Detail - HHHHHH'!$B$3)</f>
        <v>0</v>
      </c>
      <c r="E28" s="1254">
        <f>SUMIFS('Expenditures - all orgs'!$F$19:$F$3604,'Expenditures - all orgs'!$C$19:$C$3604, 'Budget Detail - HHHHHH'!$B28,'Expenditures - all orgs'!$B$19:$B$3604,'Budget Detail - HHHHHH'!$B$3)</f>
        <v>0</v>
      </c>
      <c r="F28" s="295">
        <f t="shared" si="0"/>
        <v>0</v>
      </c>
    </row>
    <row r="29" spans="1:6" x14ac:dyDescent="0.3">
      <c r="A29" s="233" t="s">
        <v>163</v>
      </c>
      <c r="B29" s="1472">
        <v>112610</v>
      </c>
      <c r="C29" s="292">
        <f>SUMIFS('Expenditures - all orgs'!$D$19:$D$3604,'Expenditures - all orgs'!$C$19:$C$3604, 'Budget Detail - HHHHHH'!$B29,'Expenditures - all orgs'!$B$19:$B$3604,'Budget Detail - HHHHHH'!$B$3)</f>
        <v>0</v>
      </c>
      <c r="D29" s="293">
        <f>SUMIFS('Expenditures - all orgs'!$E$19:$E$3604,'Expenditures - all orgs'!$C$19:$C$3604, 'Budget Detail - HHHHHH'!$B29,'Expenditures - all orgs'!$B$19:$B$3604,'Budget Detail - HHHHHH'!$B$3)</f>
        <v>0</v>
      </c>
      <c r="E29" s="1254">
        <f>SUMIFS('Expenditures - all orgs'!$F$19:$F$3604,'Expenditures - all orgs'!$C$19:$C$3604, 'Budget Detail - HHHHHH'!$B29,'Expenditures - all orgs'!$B$19:$B$3604,'Budget Detail - HHHHHH'!$B$3)</f>
        <v>0</v>
      </c>
      <c r="F29" s="295">
        <f t="shared" si="0"/>
        <v>0</v>
      </c>
    </row>
    <row r="30" spans="1:6" x14ac:dyDescent="0.3">
      <c r="A30" s="233" t="s">
        <v>68</v>
      </c>
      <c r="B30" s="1472">
        <v>112620</v>
      </c>
      <c r="C30" s="292">
        <f>SUMIFS('Expenditures - all orgs'!$D$19:$D$3604,'Expenditures - all orgs'!$C$19:$C$3604, 'Budget Detail - HHHHHH'!$B30,'Expenditures - all orgs'!$B$19:$B$3604,'Budget Detail - HHHHHH'!$B$3)</f>
        <v>0</v>
      </c>
      <c r="D30" s="293">
        <f>SUMIFS('Expenditures - all orgs'!$E$19:$E$3604,'Expenditures - all orgs'!$C$19:$C$3604, 'Budget Detail - HHHHHH'!$B30,'Expenditures - all orgs'!$B$19:$B$3604,'Budget Detail - HHHHHH'!$B$3)</f>
        <v>0</v>
      </c>
      <c r="E30" s="1254">
        <f>SUMIFS('Expenditures - all orgs'!$F$19:$F$3604,'Expenditures - all orgs'!$C$19:$C$3604, 'Budget Detail - HHHHHH'!$B30,'Expenditures - all orgs'!$B$19:$B$3604,'Budget Detail - HHHHHH'!$B$3)</f>
        <v>0</v>
      </c>
      <c r="F30" s="295">
        <f t="shared" si="0"/>
        <v>0</v>
      </c>
    </row>
    <row r="31" spans="1:6" x14ac:dyDescent="0.3">
      <c r="A31" s="233" t="s">
        <v>162</v>
      </c>
      <c r="B31" s="1472">
        <v>112800</v>
      </c>
      <c r="C31" s="292">
        <f>SUMIFS('Expenditures - all orgs'!$D$19:$D$3604,'Expenditures - all orgs'!$C$19:$C$3604, 'Budget Detail - HHHHHH'!$B31,'Expenditures - all orgs'!$B$19:$B$3604,'Budget Detail - HHHHHH'!$B$3)</f>
        <v>0</v>
      </c>
      <c r="D31" s="293">
        <f>SUMIFS('Expenditures - all orgs'!$E$19:$E$3604,'Expenditures - all orgs'!$C$19:$C$3604, 'Budget Detail - HHHHHH'!$B31,'Expenditures - all orgs'!$B$19:$B$3604,'Budget Detail - HHHHHH'!$B$3)</f>
        <v>0</v>
      </c>
      <c r="E31" s="1254">
        <f>SUMIFS('Expenditures - all orgs'!$F$19:$F$3604,'Expenditures - all orgs'!$C$19:$C$3604, 'Budget Detail - HHHHHH'!$B31,'Expenditures - all orgs'!$B$19:$B$3604,'Budget Detail - HHHHHH'!$B$3)</f>
        <v>0</v>
      </c>
      <c r="F31" s="295">
        <f t="shared" si="0"/>
        <v>0</v>
      </c>
    </row>
    <row r="32" spans="1:6" x14ac:dyDescent="0.3">
      <c r="A32" s="233" t="s">
        <v>164</v>
      </c>
      <c r="B32" s="1472">
        <v>112810</v>
      </c>
      <c r="C32" s="292">
        <f>SUMIFS('Expenditures - all orgs'!$D$19:$D$3604,'Expenditures - all orgs'!$C$19:$C$3604, 'Budget Detail - HHHHHH'!$B32,'Expenditures - all orgs'!$B$19:$B$3604,'Budget Detail - HHHHHH'!$B$3)</f>
        <v>0</v>
      </c>
      <c r="D32" s="293">
        <f>SUMIFS('Expenditures - all orgs'!$E$19:$E$3604,'Expenditures - all orgs'!$C$19:$C$3604, 'Budget Detail - HHHHHH'!$B32,'Expenditures - all orgs'!$B$19:$B$3604,'Budget Detail - HHHHHH'!$B$3)</f>
        <v>0</v>
      </c>
      <c r="E32" s="1254">
        <f>SUMIFS('Expenditures - all orgs'!$F$19:$F$3604,'Expenditures - all orgs'!$C$19:$C$3604, 'Budget Detail - HHHHHH'!$B32,'Expenditures - all orgs'!$B$19:$B$3604,'Budget Detail - HHHHHH'!$B$3)</f>
        <v>0</v>
      </c>
      <c r="F32" s="295">
        <f t="shared" si="0"/>
        <v>0</v>
      </c>
    </row>
    <row r="33" spans="1:6" x14ac:dyDescent="0.3">
      <c r="A33" s="233" t="s">
        <v>165</v>
      </c>
      <c r="B33" s="1472">
        <v>112820</v>
      </c>
      <c r="C33" s="292">
        <f>SUMIFS('Expenditures - all orgs'!$D$19:$D$3604,'Expenditures - all orgs'!$C$19:$C$3604, 'Budget Detail - HHHHHH'!$B33,'Expenditures - all orgs'!$B$19:$B$3604,'Budget Detail - HHHHHH'!$B$3)</f>
        <v>0</v>
      </c>
      <c r="D33" s="293">
        <f>SUMIFS('Expenditures - all orgs'!$E$19:$E$3604,'Expenditures - all orgs'!$C$19:$C$3604, 'Budget Detail - HHHHHH'!$B33,'Expenditures - all orgs'!$B$19:$B$3604,'Budget Detail - HHHHHH'!$B$3)</f>
        <v>0</v>
      </c>
      <c r="E33" s="1254">
        <f>SUMIFS('Expenditures - all orgs'!$F$19:$F$3604,'Expenditures - all orgs'!$C$19:$C$3604, 'Budget Detail - HHHHHH'!$B33,'Expenditures - all orgs'!$B$19:$B$3604,'Budget Detail - HHHHHH'!$B$3)</f>
        <v>0</v>
      </c>
      <c r="F33" s="295">
        <f t="shared" si="0"/>
        <v>0</v>
      </c>
    </row>
    <row r="34" spans="1:6" x14ac:dyDescent="0.3">
      <c r="A34" s="233" t="s">
        <v>166</v>
      </c>
      <c r="B34" s="1472">
        <v>112900</v>
      </c>
      <c r="C34" s="292">
        <f>SUMIFS('Expenditures - all orgs'!$D$19:$D$3604,'Expenditures - all orgs'!$C$19:$C$3604, 'Budget Detail - HHHHHH'!$B34,'Expenditures - all orgs'!$B$19:$B$3604,'Budget Detail - HHHHHH'!$B$3)</f>
        <v>0</v>
      </c>
      <c r="D34" s="293">
        <f>SUMIFS('Expenditures - all orgs'!$E$19:$E$3604,'Expenditures - all orgs'!$C$19:$C$3604, 'Budget Detail - HHHHHH'!$B34,'Expenditures - all orgs'!$B$19:$B$3604,'Budget Detail - HHHHHH'!$B$3)</f>
        <v>0</v>
      </c>
      <c r="E34" s="1254">
        <f>SUMIFS('Expenditures - all orgs'!$F$19:$F$3604,'Expenditures - all orgs'!$C$19:$C$3604, 'Budget Detail - HHHHHH'!$B34,'Expenditures - all orgs'!$B$19:$B$3604,'Budget Detail - HHHHHH'!$B$3)</f>
        <v>0</v>
      </c>
      <c r="F34" s="295">
        <f t="shared" si="0"/>
        <v>0</v>
      </c>
    </row>
    <row r="35" spans="1:6" x14ac:dyDescent="0.3">
      <c r="A35" s="233" t="s">
        <v>63</v>
      </c>
      <c r="B35" s="1472">
        <v>113100</v>
      </c>
      <c r="C35" s="292">
        <f>SUMIFS('Expenditures - all orgs'!$D$19:$D$3604,'Expenditures - all orgs'!$C$19:$C$3604, 'Budget Detail - HHHHHH'!$B35,'Expenditures - all orgs'!$B$19:$B$3604,'Budget Detail - HHHHHH'!$B$3)</f>
        <v>0</v>
      </c>
      <c r="D35" s="293">
        <f>SUMIFS('Expenditures - all orgs'!$E$19:$E$3604,'Expenditures - all orgs'!$C$19:$C$3604, 'Budget Detail - HHHHHH'!$B35,'Expenditures - all orgs'!$B$19:$B$3604,'Budget Detail - HHHHHH'!$B$3)</f>
        <v>0</v>
      </c>
      <c r="E35" s="1254">
        <f>SUMIFS('Expenditures - all orgs'!$F$19:$F$3604,'Expenditures - all orgs'!$C$19:$C$3604, 'Budget Detail - HHHHHH'!$B35,'Expenditures - all orgs'!$B$19:$B$3604,'Budget Detail - HHHHHH'!$B$3)</f>
        <v>0</v>
      </c>
      <c r="F35" s="295">
        <f t="shared" si="0"/>
        <v>0</v>
      </c>
    </row>
    <row r="36" spans="1:6" x14ac:dyDescent="0.3">
      <c r="A36" s="233" t="s">
        <v>159</v>
      </c>
      <c r="B36" s="1472">
        <v>113115</v>
      </c>
      <c r="C36" s="292">
        <f>SUMIFS('Expenditures - all orgs'!$D$19:$D$3604,'Expenditures - all orgs'!$C$19:$C$3604, 'Budget Detail - HHHHHH'!$B36,'Expenditures - all orgs'!$B$19:$B$3604,'Budget Detail - HHHHHH'!$B$3)</f>
        <v>0</v>
      </c>
      <c r="D36" s="293">
        <f>SUMIFS('Expenditures - all orgs'!$E$19:$E$3604,'Expenditures - all orgs'!$C$19:$C$3604, 'Budget Detail - HHHHHH'!$B36,'Expenditures - all orgs'!$B$19:$B$3604,'Budget Detail - HHHHHH'!$B$3)</f>
        <v>0</v>
      </c>
      <c r="E36" s="1254">
        <f>SUMIFS('Expenditures - all orgs'!$F$19:$F$3604,'Expenditures - all orgs'!$C$19:$C$3604, 'Budget Detail - HHHHHH'!$B36,'Expenditures - all orgs'!$B$19:$B$3604,'Budget Detail - HHHHHH'!$B$3)</f>
        <v>0</v>
      </c>
      <c r="F36" s="295">
        <f t="shared" si="0"/>
        <v>0</v>
      </c>
    </row>
    <row r="37" spans="1:6" x14ac:dyDescent="0.3">
      <c r="A37" s="233" t="s">
        <v>13</v>
      </c>
      <c r="B37" s="1472">
        <v>113800</v>
      </c>
      <c r="C37" s="292">
        <f>SUMIFS('Expenditures - all orgs'!$D$19:$D$3604,'Expenditures - all orgs'!$C$19:$C$3604, 'Budget Detail - HHHHHH'!$B37,'Expenditures - all orgs'!$B$19:$B$3604,'Budget Detail - HHHHHH'!$B$3)</f>
        <v>0</v>
      </c>
      <c r="D37" s="293">
        <f>SUMIFS('Expenditures - all orgs'!$E$19:$E$3604,'Expenditures - all orgs'!$C$19:$C$3604, 'Budget Detail - HHHHHH'!$B37,'Expenditures - all orgs'!$B$19:$B$3604,'Budget Detail - HHHHHH'!$B$3)</f>
        <v>0</v>
      </c>
      <c r="E37" s="1254">
        <f>SUMIFS('Expenditures - all orgs'!$F$19:$F$3604,'Expenditures - all orgs'!$C$19:$C$3604, 'Budget Detail - HHHHHH'!$B37,'Expenditures - all orgs'!$B$19:$B$3604,'Budget Detail - HHHHHH'!$B$3)</f>
        <v>0</v>
      </c>
      <c r="F37" s="295">
        <f t="shared" si="0"/>
        <v>0</v>
      </c>
    </row>
    <row r="38" spans="1:6" x14ac:dyDescent="0.3">
      <c r="A38" s="233" t="s">
        <v>3</v>
      </c>
      <c r="B38" s="1472">
        <v>114100</v>
      </c>
      <c r="C38" s="292">
        <f>SUMIFS('Expenditures - all orgs'!$D$19:$D$3604,'Expenditures - all orgs'!$C$19:$C$3604, 'Budget Detail - HHHHHH'!$B38,'Expenditures - all orgs'!$B$19:$B$3604,'Budget Detail - HHHHHH'!$B$3)</f>
        <v>0</v>
      </c>
      <c r="D38" s="293">
        <f>SUMIFS('Expenditures - all orgs'!$E$19:$E$3604,'Expenditures - all orgs'!$C$19:$C$3604, 'Budget Detail - HHHHHH'!$B38,'Expenditures - all orgs'!$B$19:$B$3604,'Budget Detail - HHHHHH'!$B$3)</f>
        <v>0</v>
      </c>
      <c r="E38" s="1254">
        <f>SUMIFS('Expenditures - all orgs'!$F$19:$F$3604,'Expenditures - all orgs'!$C$19:$C$3604, 'Budget Detail - HHHHHH'!$B38,'Expenditures - all orgs'!$B$19:$B$3604,'Budget Detail - HHHHHH'!$B$3)</f>
        <v>0</v>
      </c>
      <c r="F38" s="295">
        <f t="shared" si="0"/>
        <v>0</v>
      </c>
    </row>
    <row r="39" spans="1:6" x14ac:dyDescent="0.3">
      <c r="A39" s="233" t="s">
        <v>157</v>
      </c>
      <c r="B39" s="1472">
        <v>114200</v>
      </c>
      <c r="C39" s="292">
        <f>SUMIFS('Expenditures - all orgs'!$D$19:$D$3604,'Expenditures - all orgs'!$C$19:$C$3604, 'Budget Detail - HHHHHH'!$B39,'Expenditures - all orgs'!$B$19:$B$3604,'Budget Detail - HHHHHH'!$B$3)</f>
        <v>0</v>
      </c>
      <c r="D39" s="293">
        <f>SUMIFS('Expenditures - all orgs'!$E$19:$E$3604,'Expenditures - all orgs'!$C$19:$C$3604, 'Budget Detail - HHHHHH'!$B39,'Expenditures - all orgs'!$B$19:$B$3604,'Budget Detail - HHHHHH'!$B$3)</f>
        <v>0</v>
      </c>
      <c r="E39" s="1254">
        <f>SUMIFS('Expenditures - all orgs'!$F$19:$F$3604,'Expenditures - all orgs'!$C$19:$C$3604, 'Budget Detail - HHHHHH'!$B39,'Expenditures - all orgs'!$B$19:$B$3604,'Budget Detail - HHHHHH'!$B$3)</f>
        <v>0</v>
      </c>
      <c r="F39" s="295">
        <f t="shared" si="0"/>
        <v>0</v>
      </c>
    </row>
    <row r="40" spans="1:6" x14ac:dyDescent="0.3">
      <c r="A40" s="233" t="s">
        <v>167</v>
      </c>
      <c r="B40" s="1472">
        <v>114300</v>
      </c>
      <c r="C40" s="292">
        <f>SUMIFS('Expenditures - all orgs'!$D$19:$D$3604,'Expenditures - all orgs'!$C$19:$C$3604, 'Budget Detail - HHHHHH'!$B40,'Expenditures - all orgs'!$B$19:$B$3604,'Budget Detail - HHHHHH'!$B$3)</f>
        <v>0</v>
      </c>
      <c r="D40" s="293">
        <f>SUMIFS('Expenditures - all orgs'!$E$19:$E$3604,'Expenditures - all orgs'!$C$19:$C$3604, 'Budget Detail - HHHHHH'!$B40,'Expenditures - all orgs'!$B$19:$B$3604,'Budget Detail - HHHHHH'!$B$3)</f>
        <v>0</v>
      </c>
      <c r="E40" s="1254">
        <f>SUMIFS('Expenditures - all orgs'!$F$19:$F$3604,'Expenditures - all orgs'!$C$19:$C$3604, 'Budget Detail - HHHHHH'!$B40,'Expenditures - all orgs'!$B$19:$B$3604,'Budget Detail - HHHHHH'!$B$3)</f>
        <v>0</v>
      </c>
      <c r="F40" s="295">
        <f t="shared" si="0"/>
        <v>0</v>
      </c>
    </row>
    <row r="41" spans="1:6" x14ac:dyDescent="0.3">
      <c r="A41" s="233" t="s">
        <v>4</v>
      </c>
      <c r="B41" s="1472">
        <v>114400</v>
      </c>
      <c r="C41" s="292">
        <f>SUMIFS('Expenditures - all orgs'!$D$19:$D$3604,'Expenditures - all orgs'!$C$19:$C$3604, 'Budget Detail - HHHHHH'!$B41,'Expenditures - all orgs'!$B$19:$B$3604,'Budget Detail - HHHHHH'!$B$3)</f>
        <v>0</v>
      </c>
      <c r="D41" s="293">
        <f>SUMIFS('Expenditures - all orgs'!$E$19:$E$3604,'Expenditures - all orgs'!$C$19:$C$3604, 'Budget Detail - HHHHHH'!$B41,'Expenditures - all orgs'!$B$19:$B$3604,'Budget Detail - HHHHHH'!$B$3)</f>
        <v>0</v>
      </c>
      <c r="E41" s="1254">
        <f>SUMIFS('Expenditures - all orgs'!$F$19:$F$3604,'Expenditures - all orgs'!$C$19:$C$3604, 'Budget Detail - HHHHHH'!$B41,'Expenditures - all orgs'!$B$19:$B$3604,'Budget Detail - HHHHHH'!$B$3)</f>
        <v>0</v>
      </c>
      <c r="F41" s="295">
        <f t="shared" si="0"/>
        <v>0</v>
      </c>
    </row>
    <row r="42" spans="1:6" x14ac:dyDescent="0.3">
      <c r="A42" s="233" t="s">
        <v>66</v>
      </c>
      <c r="B42" s="1472">
        <v>114500</v>
      </c>
      <c r="C42" s="292">
        <f>SUMIFS('Expenditures - all orgs'!$D$19:$D$3604,'Expenditures - all orgs'!$C$19:$C$3604, 'Budget Detail - HHHHHH'!$B42,'Expenditures - all orgs'!$B$19:$B$3604,'Budget Detail - HHHHHH'!$B$3)</f>
        <v>0</v>
      </c>
      <c r="D42" s="293">
        <f>SUMIFS('Expenditures - all orgs'!$E$19:$E$3604,'Expenditures - all orgs'!$C$19:$C$3604, 'Budget Detail - HHHHHH'!$B42,'Expenditures - all orgs'!$B$19:$B$3604,'Budget Detail - HHHHHH'!$B$3)</f>
        <v>0</v>
      </c>
      <c r="E42" s="1254">
        <f>SUMIFS('Expenditures - all orgs'!$F$19:$F$3604,'Expenditures - all orgs'!$C$19:$C$3604, 'Budget Detail - HHHHHH'!$B42,'Expenditures - all orgs'!$B$19:$B$3604,'Budget Detail - HHHHHH'!$B$3)</f>
        <v>0</v>
      </c>
      <c r="F42" s="295">
        <f t="shared" si="0"/>
        <v>0</v>
      </c>
    </row>
    <row r="43" spans="1:6" x14ac:dyDescent="0.3">
      <c r="A43" s="233" t="s">
        <v>168</v>
      </c>
      <c r="B43" s="1472">
        <v>114510</v>
      </c>
      <c r="C43" s="292">
        <f>SUMIFS('Expenditures - all orgs'!$D$19:$D$3604,'Expenditures - all orgs'!$C$19:$C$3604, 'Budget Detail - HHHHHH'!$B43,'Expenditures - all orgs'!$B$19:$B$3604,'Budget Detail - HHHHHH'!$B$3)</f>
        <v>0</v>
      </c>
      <c r="D43" s="293">
        <f>SUMIFS('Expenditures - all orgs'!$E$19:$E$3604,'Expenditures - all orgs'!$C$19:$C$3604, 'Budget Detail - HHHHHH'!$B43,'Expenditures - all orgs'!$B$19:$B$3604,'Budget Detail - HHHHHH'!$B$3)</f>
        <v>0</v>
      </c>
      <c r="E43" s="1254">
        <f>SUMIFS('Expenditures - all orgs'!$F$19:$F$3604,'Expenditures - all orgs'!$C$19:$C$3604, 'Budget Detail - HHHHHH'!$B43,'Expenditures - all orgs'!$B$19:$B$3604,'Budget Detail - HHHHHH'!$B$3)</f>
        <v>0</v>
      </c>
      <c r="F43" s="295">
        <f t="shared" si="0"/>
        <v>0</v>
      </c>
    </row>
    <row r="44" spans="1:6" x14ac:dyDescent="0.3">
      <c r="A44" s="233" t="s">
        <v>67</v>
      </c>
      <c r="B44" s="1472">
        <v>114530</v>
      </c>
      <c r="C44" s="292">
        <f>SUMIFS('Expenditures - all orgs'!$D$19:$D$3604,'Expenditures - all orgs'!$C$19:$C$3604, 'Budget Detail - HHHHHH'!$B44,'Expenditures - all orgs'!$B$19:$B$3604,'Budget Detail - HHHHHH'!$B$3)</f>
        <v>0</v>
      </c>
      <c r="D44" s="293">
        <f>SUMIFS('Expenditures - all orgs'!$E$19:$E$3604,'Expenditures - all orgs'!$C$19:$C$3604, 'Budget Detail - HHHHHH'!$B44,'Expenditures - all orgs'!$B$19:$B$3604,'Budget Detail - HHHHHH'!$B$3)</f>
        <v>0</v>
      </c>
      <c r="E44" s="1254">
        <f>SUMIFS('Expenditures - all orgs'!$F$19:$F$3604,'Expenditures - all orgs'!$C$19:$C$3604, 'Budget Detail - HHHHHH'!$B44,'Expenditures - all orgs'!$B$19:$B$3604,'Budget Detail - HHHHHH'!$B$3)</f>
        <v>0</v>
      </c>
      <c r="F44" s="295">
        <f t="shared" si="0"/>
        <v>0</v>
      </c>
    </row>
    <row r="45" spans="1:6" x14ac:dyDescent="0.3">
      <c r="A45" s="233" t="s">
        <v>156</v>
      </c>
      <c r="B45" s="1472">
        <v>114540</v>
      </c>
      <c r="C45" s="292">
        <f>SUMIFS('Expenditures - all orgs'!$D$19:$D$3604,'Expenditures - all orgs'!$C$19:$C$3604, 'Budget Detail - HHHHHH'!$B45,'Expenditures - all orgs'!$B$19:$B$3604,'Budget Detail - HHHHHH'!$B$3)</f>
        <v>0</v>
      </c>
      <c r="D45" s="293">
        <f>SUMIFS('Expenditures - all orgs'!$E$19:$E$3604,'Expenditures - all orgs'!$C$19:$C$3604, 'Budget Detail - HHHHHH'!$B45,'Expenditures - all orgs'!$B$19:$B$3604,'Budget Detail - HHHHHH'!$B$3)</f>
        <v>0</v>
      </c>
      <c r="E45" s="1254">
        <f>SUMIFS('Expenditures - all orgs'!$F$19:$F$3604,'Expenditures - all orgs'!$C$19:$C$3604, 'Budget Detail - HHHHHH'!$B45,'Expenditures - all orgs'!$B$19:$B$3604,'Budget Detail - HHHHHH'!$B$3)</f>
        <v>0</v>
      </c>
      <c r="F45" s="295">
        <f t="shared" si="0"/>
        <v>0</v>
      </c>
    </row>
    <row r="46" spans="1:6" x14ac:dyDescent="0.3">
      <c r="A46" s="233" t="s">
        <v>158</v>
      </c>
      <c r="B46" s="1472">
        <v>114600</v>
      </c>
      <c r="C46" s="292">
        <f>SUMIFS('Expenditures - all orgs'!$D$19:$D$3604,'Expenditures - all orgs'!$C$19:$C$3604, 'Budget Detail - HHHHHH'!$B46,'Expenditures - all orgs'!$B$19:$B$3604,'Budget Detail - HHHHHH'!$B$3)</f>
        <v>0</v>
      </c>
      <c r="D46" s="293">
        <f>SUMIFS('Expenditures - all orgs'!$E$19:$E$3604,'Expenditures - all orgs'!$C$19:$C$3604, 'Budget Detail - HHHHHH'!$B46,'Expenditures - all orgs'!$B$19:$B$3604,'Budget Detail - HHHHHH'!$B$3)</f>
        <v>0</v>
      </c>
      <c r="E46" s="1254">
        <f>SUMIFS('Expenditures - all orgs'!$F$19:$F$3604,'Expenditures - all orgs'!$C$19:$C$3604, 'Budget Detail - HHHHHH'!$B46,'Expenditures - all orgs'!$B$19:$B$3604,'Budget Detail - HHHHHH'!$B$3)</f>
        <v>0</v>
      </c>
      <c r="F46" s="295">
        <f t="shared" si="0"/>
        <v>0</v>
      </c>
    </row>
    <row r="47" spans="1:6" x14ac:dyDescent="0.3">
      <c r="A47" s="233" t="s">
        <v>169</v>
      </c>
      <c r="B47" s="1472">
        <v>114900</v>
      </c>
      <c r="C47" s="292">
        <f>SUMIFS('Expenditures - all orgs'!$D$19:$D$3604,'Expenditures - all orgs'!$C$19:$C$3604, 'Budget Detail - HHHHHH'!$B47,'Expenditures - all orgs'!$B$19:$B$3604,'Budget Detail - HHHHHH'!$B$3)</f>
        <v>0</v>
      </c>
      <c r="D47" s="293">
        <f>SUMIFS('Expenditures - all orgs'!$E$19:$E$3604,'Expenditures - all orgs'!$C$19:$C$3604, 'Budget Detail - HHHHHH'!$B47,'Expenditures - all orgs'!$B$19:$B$3604,'Budget Detail - HHHHHH'!$B$3)</f>
        <v>0</v>
      </c>
      <c r="E47" s="1254">
        <f>SUMIFS('Expenditures - all orgs'!$F$19:$F$3604,'Expenditures - all orgs'!$C$19:$C$3604, 'Budget Detail - HHHHHH'!$B47,'Expenditures - all orgs'!$B$19:$B$3604,'Budget Detail - HHHHHH'!$B$3)</f>
        <v>0</v>
      </c>
      <c r="F47" s="295">
        <f t="shared" si="0"/>
        <v>0</v>
      </c>
    </row>
    <row r="48" spans="1:6" x14ac:dyDescent="0.3">
      <c r="A48" s="233" t="s">
        <v>170</v>
      </c>
      <c r="B48" s="1472">
        <v>114910</v>
      </c>
      <c r="C48" s="292">
        <f>SUMIFS('Expenditures - all orgs'!$D$19:$D$3604,'Expenditures - all orgs'!$C$19:$C$3604, 'Budget Detail - HHHHHH'!$B48,'Expenditures - all orgs'!$B$19:$B$3604,'Budget Detail - HHHHHH'!$B$3)</f>
        <v>0</v>
      </c>
      <c r="D48" s="293">
        <f>SUMIFS('Expenditures - all orgs'!$E$19:$E$3604,'Expenditures - all orgs'!$C$19:$C$3604, 'Budget Detail - HHHHHH'!$B48,'Expenditures - all orgs'!$B$19:$B$3604,'Budget Detail - HHHHHH'!$B$3)</f>
        <v>0</v>
      </c>
      <c r="E48" s="1254">
        <f>SUMIFS('Expenditures - all orgs'!$F$19:$F$3604,'Expenditures - all orgs'!$C$19:$C$3604, 'Budget Detail - HHHHHH'!$B48,'Expenditures - all orgs'!$B$19:$B$3604,'Budget Detail - HHHHHH'!$B$3)</f>
        <v>0</v>
      </c>
      <c r="F48" s="295">
        <f t="shared" si="0"/>
        <v>0</v>
      </c>
    </row>
    <row r="49" spans="1:6" x14ac:dyDescent="0.3">
      <c r="A49" s="233" t="s">
        <v>179</v>
      </c>
      <c r="B49" s="1472">
        <v>115100</v>
      </c>
      <c r="C49" s="292">
        <f>SUMIFS('Expenditures - all orgs'!$D$19:$D$3604,'Expenditures - all orgs'!$C$19:$C$3604, 'Budget Detail - HHHHHH'!$B49,'Expenditures - all orgs'!$B$19:$B$3604,'Budget Detail - HHHHHH'!$B$3)</f>
        <v>0</v>
      </c>
      <c r="D49" s="293">
        <f>SUMIFS('Expenditures - all orgs'!$E$19:$E$3604,'Expenditures - all orgs'!$C$19:$C$3604, 'Budget Detail - HHHHHH'!$B49,'Expenditures - all orgs'!$B$19:$B$3604,'Budget Detail - HHHHHH'!$B$3)</f>
        <v>0</v>
      </c>
      <c r="E49" s="1254">
        <f>SUMIFS('Expenditures - all orgs'!$F$19:$F$3604,'Expenditures - all orgs'!$C$19:$C$3604, 'Budget Detail - HHHHHH'!$B49,'Expenditures - all orgs'!$B$19:$B$3604,'Budget Detail - HHHHHH'!$B$3)</f>
        <v>0</v>
      </c>
      <c r="F49" s="295">
        <f t="shared" si="0"/>
        <v>0</v>
      </c>
    </row>
    <row r="50" spans="1:6" x14ac:dyDescent="0.3">
      <c r="A50" s="233" t="s">
        <v>178</v>
      </c>
      <c r="B50" s="1472">
        <v>115200</v>
      </c>
      <c r="C50" s="292">
        <f>SUMIFS('Expenditures - all orgs'!$D$19:$D$3604,'Expenditures - all orgs'!$C$19:$C$3604, 'Budget Detail - HHHHHH'!$B50,'Expenditures - all orgs'!$B$19:$B$3604,'Budget Detail - HHHHHH'!$B$3)</f>
        <v>0</v>
      </c>
      <c r="D50" s="293">
        <f>SUMIFS('Expenditures - all orgs'!$E$19:$E$3604,'Expenditures - all orgs'!$C$19:$C$3604, 'Budget Detail - HHHHHH'!$B50,'Expenditures - all orgs'!$B$19:$B$3604,'Budget Detail - HHHHHH'!$B$3)</f>
        <v>0</v>
      </c>
      <c r="E50" s="1254">
        <f>SUMIFS('Expenditures - all orgs'!$F$19:$F$3604,'Expenditures - all orgs'!$C$19:$C$3604, 'Budget Detail - HHHHHH'!$B50,'Expenditures - all orgs'!$B$19:$B$3604,'Budget Detail - HHHHHH'!$B$3)</f>
        <v>0</v>
      </c>
      <c r="F50" s="295">
        <f t="shared" si="0"/>
        <v>0</v>
      </c>
    </row>
    <row r="51" spans="1:6" x14ac:dyDescent="0.3">
      <c r="A51" s="233" t="s">
        <v>180</v>
      </c>
      <c r="B51" s="1472">
        <v>115300</v>
      </c>
      <c r="C51" s="292">
        <f>SUMIFS('Expenditures - all orgs'!$D$19:$D$3604,'Expenditures - all orgs'!$C$19:$C$3604, 'Budget Detail - HHHHHH'!$B51,'Expenditures - all orgs'!$B$19:$B$3604,'Budget Detail - HHHHHH'!$B$3)</f>
        <v>0</v>
      </c>
      <c r="D51" s="293">
        <f>SUMIFS('Expenditures - all orgs'!$E$19:$E$3604,'Expenditures - all orgs'!$C$19:$C$3604, 'Budget Detail - HHHHHH'!$B51,'Expenditures - all orgs'!$B$19:$B$3604,'Budget Detail - HHHHHH'!$B$3)</f>
        <v>0</v>
      </c>
      <c r="E51" s="1254">
        <f>SUMIFS('Expenditures - all orgs'!$F$19:$F$3604,'Expenditures - all orgs'!$C$19:$C$3604, 'Budget Detail - HHHHHH'!$B51,'Expenditures - all orgs'!$B$19:$B$3604,'Budget Detail - HHHHHH'!$B$3)</f>
        <v>0</v>
      </c>
      <c r="F51" s="295">
        <f t="shared" si="0"/>
        <v>0</v>
      </c>
    </row>
    <row r="52" spans="1:6" x14ac:dyDescent="0.3">
      <c r="A52" s="233" t="s">
        <v>181</v>
      </c>
      <c r="B52" s="1472">
        <v>115400</v>
      </c>
      <c r="C52" s="292">
        <f>SUMIFS('Expenditures - all orgs'!$D$19:$D$3604,'Expenditures - all orgs'!$C$19:$C$3604, 'Budget Detail - HHHHHH'!$B52,'Expenditures - all orgs'!$B$19:$B$3604,'Budget Detail - HHHHHH'!$B$3)</f>
        <v>0</v>
      </c>
      <c r="D52" s="293">
        <f>SUMIFS('Expenditures - all orgs'!$E$19:$E$3604,'Expenditures - all orgs'!$C$19:$C$3604, 'Budget Detail - HHHHHH'!$B52,'Expenditures - all orgs'!$B$19:$B$3604,'Budget Detail - HHHHHH'!$B$3)</f>
        <v>0</v>
      </c>
      <c r="E52" s="1254">
        <f>SUMIFS('Expenditures - all orgs'!$F$19:$F$3604,'Expenditures - all orgs'!$C$19:$C$3604, 'Budget Detail - HHHHHH'!$B52,'Expenditures - all orgs'!$B$19:$B$3604,'Budget Detail - HHHHHH'!$B$3)</f>
        <v>0</v>
      </c>
      <c r="F52" s="295">
        <f t="shared" si="0"/>
        <v>0</v>
      </c>
    </row>
    <row r="53" spans="1:6" x14ac:dyDescent="0.3">
      <c r="A53" s="233" t="s">
        <v>182</v>
      </c>
      <c r="B53" s="1472">
        <v>115800</v>
      </c>
      <c r="C53" s="292">
        <f>SUMIFS('Expenditures - all orgs'!$D$19:$D$3604,'Expenditures - all orgs'!$C$19:$C$3604, 'Budget Detail - HHHHHH'!$B53,'Expenditures - all orgs'!$B$19:$B$3604,'Budget Detail - HHHHHH'!$B$3)</f>
        <v>0</v>
      </c>
      <c r="D53" s="293">
        <f>SUMIFS('Expenditures - all orgs'!$E$19:$E$3604,'Expenditures - all orgs'!$C$19:$C$3604, 'Budget Detail - HHHHHH'!$B53,'Expenditures - all orgs'!$B$19:$B$3604,'Budget Detail - HHHHHH'!$B$3)</f>
        <v>0</v>
      </c>
      <c r="E53" s="1254">
        <f>SUMIFS('Expenditures - all orgs'!$F$19:$F$3604,'Expenditures - all orgs'!$C$19:$C$3604, 'Budget Detail - HHHHHH'!$B53,'Expenditures - all orgs'!$B$19:$B$3604,'Budget Detail - HHHHHH'!$B$3)</f>
        <v>0</v>
      </c>
      <c r="F53" s="295">
        <f t="shared" si="0"/>
        <v>0</v>
      </c>
    </row>
    <row r="54" spans="1:6" x14ac:dyDescent="0.3">
      <c r="A54" s="233" t="s">
        <v>160</v>
      </c>
      <c r="B54" s="1472">
        <v>116200</v>
      </c>
      <c r="C54" s="292">
        <f>SUMIFS('Expenditures - all orgs'!$D$19:$D$3604,'Expenditures - all orgs'!$C$19:$C$3604, 'Budget Detail - HHHHHH'!$B54,'Expenditures - all orgs'!$B$19:$B$3604,'Budget Detail - HHHHHH'!$B$3)</f>
        <v>0</v>
      </c>
      <c r="D54" s="293">
        <f>SUMIFS('Expenditures - all orgs'!$E$19:$E$3604,'Expenditures - all orgs'!$C$19:$C$3604, 'Budget Detail - HHHHHH'!$B54,'Expenditures - all orgs'!$B$19:$B$3604,'Budget Detail - HHHHHH'!$B$3)</f>
        <v>0</v>
      </c>
      <c r="E54" s="1254">
        <f>SUMIFS('Expenditures - all orgs'!$F$19:$F$3604,'Expenditures - all orgs'!$C$19:$C$3604, 'Budget Detail - HHHHHH'!$B54,'Expenditures - all orgs'!$B$19:$B$3604,'Budget Detail - HHHHHH'!$B$3)</f>
        <v>0</v>
      </c>
      <c r="F54" s="295">
        <f t="shared" si="0"/>
        <v>0</v>
      </c>
    </row>
    <row r="55" spans="1:6" x14ac:dyDescent="0.3">
      <c r="A55" s="233" t="s">
        <v>171</v>
      </c>
      <c r="B55" s="1472">
        <v>116300</v>
      </c>
      <c r="C55" s="292">
        <f>SUMIFS('Expenditures - all orgs'!$D$19:$D$3604,'Expenditures - all orgs'!$C$19:$C$3604, 'Budget Detail - HHHHHH'!$B55,'Expenditures - all orgs'!$B$19:$B$3604,'Budget Detail - HHHHHH'!$B$3)</f>
        <v>0</v>
      </c>
      <c r="D55" s="293">
        <f>SUMIFS('Expenditures - all orgs'!$E$19:$E$3604,'Expenditures - all orgs'!$C$19:$C$3604, 'Budget Detail - HHHHHH'!$B55,'Expenditures - all orgs'!$B$19:$B$3604,'Budget Detail - HHHHHH'!$B$3)</f>
        <v>0</v>
      </c>
      <c r="E55" s="1254">
        <f>SUMIFS('Expenditures - all orgs'!$F$19:$F$3604,'Expenditures - all orgs'!$C$19:$C$3604, 'Budget Detail - HHHHHH'!$B55,'Expenditures - all orgs'!$B$19:$B$3604,'Budget Detail - HHHHHH'!$B$3)</f>
        <v>0</v>
      </c>
      <c r="F55" s="295">
        <f t="shared" si="0"/>
        <v>0</v>
      </c>
    </row>
    <row r="56" spans="1:6" x14ac:dyDescent="0.3">
      <c r="A56" s="233" t="s">
        <v>172</v>
      </c>
      <c r="B56" s="1472">
        <v>116400</v>
      </c>
      <c r="C56" s="292">
        <f>SUMIFS('Expenditures - all orgs'!$D$19:$D$3604,'Expenditures - all orgs'!$C$19:$C$3604, 'Budget Detail - HHHHHH'!$B56,'Expenditures - all orgs'!$B$19:$B$3604,'Budget Detail - HHHHHH'!$B$3)</f>
        <v>0</v>
      </c>
      <c r="D56" s="293">
        <f>SUMIFS('Expenditures - all orgs'!$E$19:$E$3604,'Expenditures - all orgs'!$C$19:$C$3604, 'Budget Detail - HHHHHH'!$B56,'Expenditures - all orgs'!$B$19:$B$3604,'Budget Detail - HHHHHH'!$B$3)</f>
        <v>0</v>
      </c>
      <c r="E56" s="1254">
        <f>SUMIFS('Expenditures - all orgs'!$F$19:$F$3604,'Expenditures - all orgs'!$C$19:$C$3604, 'Budget Detail - HHHHHH'!$B56,'Expenditures - all orgs'!$B$19:$B$3604,'Budget Detail - HHHHHH'!$B$3)</f>
        <v>0</v>
      </c>
      <c r="F56" s="295">
        <f t="shared" si="0"/>
        <v>0</v>
      </c>
    </row>
    <row r="57" spans="1:6" x14ac:dyDescent="0.3">
      <c r="A57" s="233" t="s">
        <v>173</v>
      </c>
      <c r="B57" s="1472">
        <v>116500</v>
      </c>
      <c r="C57" s="292">
        <f>SUMIFS('Expenditures - all orgs'!$D$19:$D$3604,'Expenditures - all orgs'!$C$19:$C$3604, 'Budget Detail - HHHHHH'!$B57,'Expenditures - all orgs'!$B$19:$B$3604,'Budget Detail - HHHHHH'!$B$3)</f>
        <v>0</v>
      </c>
      <c r="D57" s="293">
        <f>SUMIFS('Expenditures - all orgs'!$E$19:$E$3604,'Expenditures - all orgs'!$C$19:$C$3604, 'Budget Detail - HHHHHH'!$B57,'Expenditures - all orgs'!$B$19:$B$3604,'Budget Detail - HHHHHH'!$B$3)</f>
        <v>0</v>
      </c>
      <c r="E57" s="1254">
        <f>SUMIFS('Expenditures - all orgs'!$F$19:$F$3604,'Expenditures - all orgs'!$C$19:$C$3604, 'Budget Detail - HHHHHH'!$B57,'Expenditures - all orgs'!$B$19:$B$3604,'Budget Detail - HHHHHH'!$B$3)</f>
        <v>0</v>
      </c>
      <c r="F57" s="295">
        <f t="shared" si="0"/>
        <v>0</v>
      </c>
    </row>
    <row r="58" spans="1:6" x14ac:dyDescent="0.3">
      <c r="A58" s="233" t="s">
        <v>161</v>
      </c>
      <c r="B58" s="1472">
        <v>116600</v>
      </c>
      <c r="C58" s="292">
        <f>SUMIFS('Expenditures - all orgs'!$D$19:$D$3604,'Expenditures - all orgs'!$C$19:$C$3604, 'Budget Detail - HHHHHH'!$B58,'Expenditures - all orgs'!$B$19:$B$3604,'Budget Detail - HHHHHH'!$B$3)</f>
        <v>0</v>
      </c>
      <c r="D58" s="293">
        <f>SUMIFS('Expenditures - all orgs'!$E$19:$E$3604,'Expenditures - all orgs'!$C$19:$C$3604, 'Budget Detail - HHHHHH'!$B58,'Expenditures - all orgs'!$B$19:$B$3604,'Budget Detail - HHHHHH'!$B$3)</f>
        <v>0</v>
      </c>
      <c r="E58" s="1254">
        <f>SUMIFS('Expenditures - all orgs'!$F$19:$F$3604,'Expenditures - all orgs'!$C$19:$C$3604, 'Budget Detail - HHHHHH'!$B58,'Expenditures - all orgs'!$B$19:$B$3604,'Budget Detail - HHHHHH'!$B$3)</f>
        <v>0</v>
      </c>
      <c r="F58" s="295">
        <f t="shared" si="0"/>
        <v>0</v>
      </c>
    </row>
    <row r="59" spans="1:6" x14ac:dyDescent="0.3">
      <c r="A59" s="233" t="s">
        <v>104</v>
      </c>
      <c r="B59" s="1474" t="s">
        <v>107</v>
      </c>
      <c r="C59" s="292">
        <f>SUMIFS('Expenditures - all orgs'!$D$19:$D$3604,'Expenditures - all orgs'!$C$19:$C$3604, 'Budget Detail - HHHHHH'!$B59,'Expenditures - all orgs'!$B$19:$B$3604,'Budget Detail - HHHHHH'!$B$3)</f>
        <v>0</v>
      </c>
      <c r="D59" s="293">
        <f>SUMIFS('Expenditures - all orgs'!$E$19:$E$3604,'Expenditures - all orgs'!$C$19:$C$3604, 'Budget Detail - HHHHHH'!$B59,'Expenditures - all orgs'!$B$19:$B$3604,'Budget Detail - HHHHHH'!$B$3)</f>
        <v>0</v>
      </c>
      <c r="E59" s="1254">
        <f>SUMIFS('Expenditures - all orgs'!$F$19:$F$3604,'Expenditures - all orgs'!$C$19:$C$3604, 'Budget Detail - HHHHHH'!$B59,'Expenditures - all orgs'!$B$19:$B$3604,'Budget Detail - HHHHHH'!$B$3)</f>
        <v>0</v>
      </c>
      <c r="F59" s="295">
        <f t="shared" si="0"/>
        <v>0</v>
      </c>
    </row>
    <row r="60" spans="1:6" x14ac:dyDescent="0.3">
      <c r="A60" s="233" t="s">
        <v>104</v>
      </c>
      <c r="B60" s="1474" t="s">
        <v>107</v>
      </c>
      <c r="C60" s="292">
        <f>SUMIFS('Expenditures - all orgs'!$D$19:$D$3604,'Expenditures - all orgs'!$C$19:$C$3604, 'Budget Detail - HHHHHH'!$B60,'Expenditures - all orgs'!$B$19:$B$3604,'Budget Detail - HHHHHH'!$B$3)</f>
        <v>0</v>
      </c>
      <c r="D60" s="293">
        <f>SUMIFS('Expenditures - all orgs'!$E$19:$E$3604,'Expenditures - all orgs'!$C$19:$C$3604, 'Budget Detail - HHHHHH'!$B60,'Expenditures - all orgs'!$B$19:$B$3604,'Budget Detail - HHHHHH'!$B$3)</f>
        <v>0</v>
      </c>
      <c r="E60" s="1254">
        <f>SUMIFS('Expenditures - all orgs'!$F$19:$F$3604,'Expenditures - all orgs'!$C$19:$C$3604, 'Budget Detail - HHHHHH'!$B60,'Expenditures - all orgs'!$B$19:$B$3604,'Budget Detail - HHHHHH'!$B$3)</f>
        <v>0</v>
      </c>
      <c r="F60" s="295">
        <f t="shared" si="0"/>
        <v>0</v>
      </c>
    </row>
    <row r="61" spans="1:6" x14ac:dyDescent="0.3">
      <c r="A61" s="233" t="s">
        <v>104</v>
      </c>
      <c r="B61" s="1474" t="s">
        <v>107</v>
      </c>
      <c r="C61" s="292">
        <f>SUMIFS('Expenditures - all orgs'!$D$19:$D$3604,'Expenditures - all orgs'!$C$19:$C$3604, 'Budget Detail - HHHHHH'!$B61,'Expenditures - all orgs'!$B$19:$B$3604,'Budget Detail - HHHHHH'!$B$3)</f>
        <v>0</v>
      </c>
      <c r="D61" s="293">
        <f>SUMIFS('Expenditures - all orgs'!$E$19:$E$3604,'Expenditures - all orgs'!$C$19:$C$3604, 'Budget Detail - HHHHHH'!$B61,'Expenditures - all orgs'!$B$19:$B$3604,'Budget Detail - HHHHHH'!$B$3)</f>
        <v>0</v>
      </c>
      <c r="E61" s="1254">
        <f>SUMIFS('Expenditures - all orgs'!$F$19:$F$3604,'Expenditures - all orgs'!$C$19:$C$3604, 'Budget Detail - HHHHHH'!$B61,'Expenditures - all orgs'!$B$19:$B$3604,'Budget Detail - HHHHHH'!$B$3)</f>
        <v>0</v>
      </c>
      <c r="F61" s="295">
        <f t="shared" si="0"/>
        <v>0</v>
      </c>
    </row>
    <row r="62" spans="1:6" x14ac:dyDescent="0.3">
      <c r="A62" s="233" t="s">
        <v>104</v>
      </c>
      <c r="B62" s="1474" t="s">
        <v>107</v>
      </c>
      <c r="C62" s="292">
        <f>SUMIFS('Expenditures - all orgs'!$D$19:$D$3604,'Expenditures - all orgs'!$C$19:$C$3604, 'Budget Detail - HHHHHH'!$B62,'Expenditures - all orgs'!$B$19:$B$3604,'Budget Detail - HHHHHH'!$B$3)</f>
        <v>0</v>
      </c>
      <c r="D62" s="293">
        <f>SUMIFS('Expenditures - all orgs'!$E$19:$E$3604,'Expenditures - all orgs'!$C$19:$C$3604, 'Budget Detail - HHHHHH'!$B62,'Expenditures - all orgs'!$B$19:$B$3604,'Budget Detail - HHHHHH'!$B$3)</f>
        <v>0</v>
      </c>
      <c r="E62" s="1254">
        <f>SUMIFS('Expenditures - all orgs'!$F$19:$F$3604,'Expenditures - all orgs'!$C$19:$C$3604, 'Budget Detail - HHHHHH'!$B62,'Expenditures - all orgs'!$B$19:$B$3604,'Budget Detail - HHHHHH'!$B$3)</f>
        <v>0</v>
      </c>
      <c r="F62" s="295">
        <f t="shared" si="0"/>
        <v>0</v>
      </c>
    </row>
    <row r="63" spans="1:6" x14ac:dyDescent="0.3">
      <c r="A63" s="233" t="s">
        <v>104</v>
      </c>
      <c r="B63" s="1474" t="s">
        <v>107</v>
      </c>
      <c r="C63" s="292">
        <f>SUMIFS('Expenditures - all orgs'!$D$19:$D$3604,'Expenditures - all orgs'!$C$19:$C$3604, 'Budget Detail - HHHHHH'!$B63,'Expenditures - all orgs'!$B$19:$B$3604,'Budget Detail - HHHHHH'!$B$3)</f>
        <v>0</v>
      </c>
      <c r="D63" s="293">
        <f>SUMIFS('Expenditures - all orgs'!$E$19:$E$3604,'Expenditures - all orgs'!$C$19:$C$3604, 'Budget Detail - HHHHHH'!$B63,'Expenditures - all orgs'!$B$19:$B$3604,'Budget Detail - HHHHHH'!$B$3)</f>
        <v>0</v>
      </c>
      <c r="E63" s="1254">
        <f>SUMIFS('Expenditures - all orgs'!$F$19:$F$3604,'Expenditures - all orgs'!$C$19:$C$3604, 'Budget Detail - HHHHHH'!$B63,'Expenditures - all orgs'!$B$19:$B$3604,'Budget Detail - HHHHHH'!$B$3)</f>
        <v>0</v>
      </c>
      <c r="F63" s="295">
        <f t="shared" si="0"/>
        <v>0</v>
      </c>
    </row>
    <row r="64" spans="1:6" x14ac:dyDescent="0.3">
      <c r="A64" s="233" t="s">
        <v>104</v>
      </c>
      <c r="B64" s="1474" t="s">
        <v>107</v>
      </c>
      <c r="C64" s="292">
        <f>SUMIFS('Expenditures - all orgs'!$D$19:$D$3604,'Expenditures - all orgs'!$C$19:$C$3604, 'Budget Detail - HHHHHH'!$B64,'Expenditures - all orgs'!$B$19:$B$3604,'Budget Detail - HHHHHH'!$B$3)</f>
        <v>0</v>
      </c>
      <c r="D64" s="293">
        <f>SUMIFS('Expenditures - all orgs'!$E$19:$E$3604,'Expenditures - all orgs'!$C$19:$C$3604, 'Budget Detail - HHHHHH'!$B64,'Expenditures - all orgs'!$B$19:$B$3604,'Budget Detail - HHHHHH'!$B$3)</f>
        <v>0</v>
      </c>
      <c r="E64" s="1254">
        <f>SUMIFS('Expenditures - all orgs'!$F$19:$F$3604,'Expenditures - all orgs'!$C$19:$C$3604, 'Budget Detail - HHHHHH'!$B64,'Expenditures - all orgs'!$B$19:$B$3604,'Budget Detail - HHHHHH'!$B$3)</f>
        <v>0</v>
      </c>
      <c r="F64" s="295">
        <f t="shared" si="0"/>
        <v>0</v>
      </c>
    </row>
    <row r="65" spans="1:6" x14ac:dyDescent="0.3">
      <c r="A65" s="233" t="s">
        <v>104</v>
      </c>
      <c r="B65" s="1474" t="s">
        <v>107</v>
      </c>
      <c r="C65" s="292">
        <f>SUMIFS('Expenditures - all orgs'!$D$19:$D$3604,'Expenditures - all orgs'!$C$19:$C$3604, 'Budget Detail - HHHHHH'!$B65,'Expenditures - all orgs'!$B$19:$B$3604,'Budget Detail - HHHHHH'!$B$3)</f>
        <v>0</v>
      </c>
      <c r="D65" s="293">
        <f>SUMIFS('Expenditures - all orgs'!$E$19:$E$3604,'Expenditures - all orgs'!$C$19:$C$3604, 'Budget Detail - HHHHHH'!$B65,'Expenditures - all orgs'!$B$19:$B$3604,'Budget Detail - HHHHHH'!$B$3)</f>
        <v>0</v>
      </c>
      <c r="E65" s="1254">
        <f>SUMIFS('Expenditures - all orgs'!$F$19:$F$3604,'Expenditures - all orgs'!$C$19:$C$3604, 'Budget Detail - HHHHHH'!$B65,'Expenditures - all orgs'!$B$19:$B$3604,'Budget Detail - HHHHHH'!$B$3)</f>
        <v>0</v>
      </c>
      <c r="F65" s="295">
        <f t="shared" si="0"/>
        <v>0</v>
      </c>
    </row>
    <row r="66" spans="1:6" x14ac:dyDescent="0.3">
      <c r="A66" s="233" t="s">
        <v>104</v>
      </c>
      <c r="B66" s="1474" t="s">
        <v>107</v>
      </c>
      <c r="C66" s="292">
        <f>SUMIFS('Expenditures - all orgs'!$D$19:$D$3604,'Expenditures - all orgs'!$C$19:$C$3604, 'Budget Detail - HHHHHH'!$B66,'Expenditures - all orgs'!$B$19:$B$3604,'Budget Detail - HHHHHH'!$B$3)</f>
        <v>0</v>
      </c>
      <c r="D66" s="293">
        <f>SUMIFS('Expenditures - all orgs'!$E$19:$E$3604,'Expenditures - all orgs'!$C$19:$C$3604, 'Budget Detail - HHHHHH'!$B66,'Expenditures - all orgs'!$B$19:$B$3604,'Budget Detail - HHHHHH'!$B$3)</f>
        <v>0</v>
      </c>
      <c r="E66" s="1254">
        <f>SUMIFS('Expenditures - all orgs'!$F$19:$F$3604,'Expenditures - all orgs'!$C$19:$C$3604, 'Budget Detail - HHHHHH'!$B66,'Expenditures - all orgs'!$B$19:$B$3604,'Budget Detail - HHHHHH'!$B$3)</f>
        <v>0</v>
      </c>
      <c r="F66" s="295">
        <f t="shared" si="0"/>
        <v>0</v>
      </c>
    </row>
    <row r="67" spans="1:6" x14ac:dyDescent="0.3">
      <c r="A67" s="233" t="s">
        <v>104</v>
      </c>
      <c r="B67" s="1474" t="s">
        <v>107</v>
      </c>
      <c r="C67" s="292">
        <f>SUMIFS('Expenditures - all orgs'!$D$19:$D$3604,'Expenditures - all orgs'!$C$19:$C$3604, 'Budget Detail - HHHHHH'!$B67,'Expenditures - all orgs'!$B$19:$B$3604,'Budget Detail - HHHHHH'!$B$3)</f>
        <v>0</v>
      </c>
      <c r="D67" s="293">
        <f>SUMIFS('Expenditures - all orgs'!$E$19:$E$3604,'Expenditures - all orgs'!$C$19:$C$3604, 'Budget Detail - HHHHHH'!$B67,'Expenditures - all orgs'!$B$19:$B$3604,'Budget Detail - HHHHHH'!$B$3)</f>
        <v>0</v>
      </c>
      <c r="E67" s="1254">
        <f>SUMIFS('Expenditures - all orgs'!$F$19:$F$3604,'Expenditures - all orgs'!$C$19:$C$3604, 'Budget Detail - HHHHHH'!$B67,'Expenditures - all orgs'!$B$19:$B$3604,'Budget Detail - HHHHHH'!$B$3)</f>
        <v>0</v>
      </c>
      <c r="F67" s="295">
        <f t="shared" si="0"/>
        <v>0</v>
      </c>
    </row>
    <row r="68" spans="1:6" x14ac:dyDescent="0.3">
      <c r="A68" s="233" t="s">
        <v>104</v>
      </c>
      <c r="B68" s="1474" t="s">
        <v>107</v>
      </c>
      <c r="C68" s="292">
        <f>SUMIFS('Expenditures - all orgs'!$D$19:$D$3604,'Expenditures - all orgs'!$C$19:$C$3604, 'Budget Detail - HHHHHH'!$B68,'Expenditures - all orgs'!$B$19:$B$3604,'Budget Detail - HHHHHH'!$B$3)</f>
        <v>0</v>
      </c>
      <c r="D68" s="293">
        <f>SUMIFS('Expenditures - all orgs'!$E$19:$E$3604,'Expenditures - all orgs'!$C$19:$C$3604, 'Budget Detail - HHHHHH'!$B68,'Expenditures - all orgs'!$B$19:$B$3604,'Budget Detail - HHHHHH'!$B$3)</f>
        <v>0</v>
      </c>
      <c r="E68" s="1254">
        <f>SUMIFS('Expenditures - all orgs'!$F$19:$F$3604,'Expenditures - all orgs'!$C$19:$C$3604, 'Budget Detail - HHHHHH'!$B68,'Expenditures - all orgs'!$B$19:$B$3604,'Budget Detail - HHHHHH'!$B$3)</f>
        <v>0</v>
      </c>
      <c r="F68" s="295">
        <f t="shared" si="0"/>
        <v>0</v>
      </c>
    </row>
    <row r="69" spans="1:6" x14ac:dyDescent="0.3">
      <c r="A69" s="233" t="s">
        <v>104</v>
      </c>
      <c r="B69" s="1474" t="s">
        <v>107</v>
      </c>
      <c r="C69" s="292">
        <f>SUMIFS('Expenditures - all orgs'!$D$19:$D$3604,'Expenditures - all orgs'!$C$19:$C$3604, 'Budget Detail - HHHHHH'!$B69,'Expenditures - all orgs'!$B$19:$B$3604,'Budget Detail - HHHHHH'!$B$3)</f>
        <v>0</v>
      </c>
      <c r="D69" s="293">
        <f>SUMIFS('Expenditures - all orgs'!$E$19:$E$3604,'Expenditures - all orgs'!$C$19:$C$3604, 'Budget Detail - HHHHHH'!$B69,'Expenditures - all orgs'!$B$19:$B$3604,'Budget Detail - HHHHHH'!$B$3)</f>
        <v>0</v>
      </c>
      <c r="E69" s="1254">
        <f>SUMIFS('Expenditures - all orgs'!$F$19:$F$3604,'Expenditures - all orgs'!$C$19:$C$3604, 'Budget Detail - HHHHHH'!$B69,'Expenditures - all orgs'!$B$19:$B$3604,'Budget Detail - HHHHHH'!$B$3)</f>
        <v>0</v>
      </c>
      <c r="F69" s="295">
        <f t="shared" si="0"/>
        <v>0</v>
      </c>
    </row>
    <row r="70" spans="1:6" ht="15" thickBot="1" x14ac:dyDescent="0.35">
      <c r="A70" s="233" t="s">
        <v>104</v>
      </c>
      <c r="B70" s="1474" t="s">
        <v>107</v>
      </c>
      <c r="C70" s="292">
        <f>SUMIFS('Expenditures - all orgs'!$D$19:$D$3604,'Expenditures - all orgs'!$C$19:$C$3604, 'Budget Detail - HHHHHH'!$B70,'Expenditures - all orgs'!$B$19:$B$3604,'Budget Detail - HHHHHH'!$B$3)</f>
        <v>0</v>
      </c>
      <c r="D70" s="293">
        <f>SUMIFS('Expenditures - all orgs'!$E$19:$E$3604,'Expenditures - all orgs'!$C$19:$C$3604, 'Budget Detail - HHHHHH'!$B70,'Expenditures - all orgs'!$B$19:$B$3604,'Budget Detail - HHHHHH'!$B$3)</f>
        <v>0</v>
      </c>
      <c r="E70" s="1254">
        <f>SUMIFS('Expenditures - all orgs'!$F$19:$F$3604,'Expenditures - all orgs'!$C$19:$C$3604, 'Budget Detail - HHHHHH'!$B70,'Expenditures - all orgs'!$B$19:$B$3604,'Budget Detail - HHHHHH'!$B$3)</f>
        <v>0</v>
      </c>
      <c r="F70" s="303">
        <f t="shared" si="0"/>
        <v>0</v>
      </c>
    </row>
    <row r="71" spans="1:6" ht="15" thickBot="1" x14ac:dyDescent="0.35">
      <c r="A71" s="1714" t="s">
        <v>211</v>
      </c>
      <c r="B71" s="1715"/>
      <c r="C71" s="1470">
        <f>SUM(C10:C70)</f>
        <v>0</v>
      </c>
      <c r="D71" s="1470">
        <f>SUM(D10:D70)</f>
        <v>0</v>
      </c>
      <c r="E71" s="1470">
        <f>SUM(E10:E70)</f>
        <v>0</v>
      </c>
      <c r="F71" s="1471">
        <f>SUM(F10:F70)</f>
        <v>0</v>
      </c>
    </row>
    <row r="72" spans="1:6" x14ac:dyDescent="0.3">
      <c r="A72" s="747"/>
      <c r="B72" s="747"/>
      <c r="C72" s="304"/>
      <c r="D72" s="305"/>
      <c r="E72" s="306"/>
      <c r="F72" s="307"/>
    </row>
    <row r="73" spans="1:6" x14ac:dyDescent="0.3">
      <c r="A73" s="234" t="s">
        <v>294</v>
      </c>
      <c r="B73" s="747"/>
      <c r="C73" s="308"/>
      <c r="D73" s="309"/>
      <c r="E73" s="309"/>
      <c r="F73" s="310"/>
    </row>
    <row r="74" spans="1:6" x14ac:dyDescent="0.3">
      <c r="A74" s="235" t="s">
        <v>183</v>
      </c>
      <c r="B74" s="618">
        <v>119600</v>
      </c>
      <c r="C74" s="311">
        <f>SUMIFS('Expenditures - all orgs'!$D$19:$D$3604,'Expenditures - all orgs'!$C$19:$C$3604, 'Budget Detail - HHHHHH'!$B74,'Expenditures - all orgs'!$B$19:$B$3604,'Budget Detail - HHHHHH'!$B$3)</f>
        <v>0</v>
      </c>
      <c r="D74" s="312">
        <f>SUMIFS('Expenditures - all orgs'!$E$19:$E$3604,'Expenditures - all orgs'!$C$19:$C$3604, 'Budget Detail - HHHHHH'!$B74,'Expenditures - all orgs'!$B$19:$B$3604,'Budget Detail - HHHHHH'!$B$3)</f>
        <v>0</v>
      </c>
      <c r="E74" s="313">
        <f>SUMIFS('Expenditures - all orgs'!$F$19:$F$3604,'Expenditures - all orgs'!$C$19:$C$3604, 'Budget Detail - HHHHHH'!$B74,'Expenditures - all orgs'!$B$19:$B$3604,'Budget Detail - HHHHHH'!$B$3)</f>
        <v>0</v>
      </c>
      <c r="F74" s="314">
        <f t="shared" si="0"/>
        <v>0</v>
      </c>
    </row>
    <row r="75" spans="1:6" x14ac:dyDescent="0.3">
      <c r="A75" s="235" t="s">
        <v>184</v>
      </c>
      <c r="B75" s="619">
        <v>119700</v>
      </c>
      <c r="C75" s="311">
        <f>SUMIFS('Expenditures - all orgs'!$D$19:$D$3604,'Expenditures - all orgs'!$C$19:$C$3604, 'Budget Detail - HHHHHH'!$B75,'Expenditures - all orgs'!$B$19:$B$3604,'Budget Detail - HHHHHH'!$B$3)</f>
        <v>0</v>
      </c>
      <c r="D75" s="312">
        <f>SUMIFS('Expenditures - all orgs'!$E$19:$E$3604,'Expenditures - all orgs'!$C$19:$C$3604, 'Budget Detail - HHHHHH'!$B75,'Expenditures - all orgs'!$B$19:$B$3604,'Budget Detail - HHHHHH'!$B$3)</f>
        <v>0</v>
      </c>
      <c r="E75" s="313">
        <f>SUMIFS('Expenditures - all orgs'!$F$19:$F$3604,'Expenditures - all orgs'!$C$19:$C$3604, 'Budget Detail - HHHHHH'!$B75,'Expenditures - all orgs'!$B$19:$B$3604,'Budget Detail - HHHHHH'!$B$3)</f>
        <v>0</v>
      </c>
      <c r="F75" s="314">
        <f t="shared" si="0"/>
        <v>0</v>
      </c>
    </row>
    <row r="76" spans="1:6" x14ac:dyDescent="0.3">
      <c r="A76" s="235" t="s">
        <v>185</v>
      </c>
      <c r="B76" s="619">
        <v>119800</v>
      </c>
      <c r="C76" s="311">
        <f>SUMIFS('Expenditures - all orgs'!$D$19:$D$3604,'Expenditures - all orgs'!$C$19:$C$3604, 'Budget Detail - HHHHHH'!$B76,'Expenditures - all orgs'!$B$19:$B$3604,'Budget Detail - HHHHHH'!$B$3)</f>
        <v>0</v>
      </c>
      <c r="D76" s="312">
        <f>SUMIFS('Expenditures - all orgs'!$E$19:$E$3604,'Expenditures - all orgs'!$C$19:$C$3604, 'Budget Detail - HHHHHH'!$B76,'Expenditures - all orgs'!$B$19:$B$3604,'Budget Detail - HHHHHH'!$B$3)</f>
        <v>0</v>
      </c>
      <c r="E76" s="313">
        <f>SUMIFS('Expenditures - all orgs'!$F$19:$F$3604,'Expenditures - all orgs'!$C$19:$C$3604, 'Budget Detail - HHHHHH'!$B76,'Expenditures - all orgs'!$B$19:$B$3604,'Budget Detail - HHHHHH'!$B$3)</f>
        <v>0</v>
      </c>
      <c r="F76" s="314">
        <f t="shared" ref="F76:F80" si="1">C76-D76-E76</f>
        <v>0</v>
      </c>
    </row>
    <row r="77" spans="1:6" x14ac:dyDescent="0.3">
      <c r="A77" s="235" t="s">
        <v>185</v>
      </c>
      <c r="B77" s="619">
        <v>119900</v>
      </c>
      <c r="C77" s="311">
        <f>SUMIFS('Expenditures - all orgs'!$D$19:$D$3604,'Expenditures - all orgs'!$C$19:$C$3604, 'Budget Detail - HHHHHH'!$B77,'Expenditures - all orgs'!$B$19:$B$3604,'Budget Detail - HHHHHH'!$B$3)</f>
        <v>0</v>
      </c>
      <c r="D77" s="312">
        <f>SUMIFS('Expenditures - all orgs'!$E$19:$E$3604,'Expenditures - all orgs'!$C$19:$C$3604, 'Budget Detail - HHHHHH'!$B77,'Expenditures - all orgs'!$B$19:$B$3604,'Budget Detail - HHHHHH'!$B$3)</f>
        <v>0</v>
      </c>
      <c r="E77" s="313">
        <f>SUMIFS('Expenditures - all orgs'!$F$19:$F$3604,'Expenditures - all orgs'!$C$19:$C$3604, 'Budget Detail - HHHHHH'!$B77,'Expenditures - all orgs'!$B$19:$B$3604,'Budget Detail - HHHHHH'!$B$3)</f>
        <v>0</v>
      </c>
      <c r="F77" s="314">
        <f t="shared" si="1"/>
        <v>0</v>
      </c>
    </row>
    <row r="78" spans="1:6" x14ac:dyDescent="0.3">
      <c r="A78" s="235" t="s">
        <v>185</v>
      </c>
      <c r="B78" s="619">
        <v>119940</v>
      </c>
      <c r="C78" s="311">
        <f>SUMIFS('Expenditures - all orgs'!$D$19:$D$3604,'Expenditures - all orgs'!$C$19:$C$3604, 'Budget Detail - HHHHHH'!$B78,'Expenditures - all orgs'!$B$19:$B$3604,'Budget Detail - HHHHHH'!$B$3)</f>
        <v>0</v>
      </c>
      <c r="D78" s="312">
        <f>SUMIFS('Expenditures - all orgs'!$E$19:$E$3604,'Expenditures - all orgs'!$C$19:$C$3604, 'Budget Detail - HHHHHH'!$B78,'Expenditures - all orgs'!$B$19:$B$3604,'Budget Detail - HHHHHH'!$B$3)</f>
        <v>0</v>
      </c>
      <c r="E78" s="313">
        <f>SUMIFS('Expenditures - all orgs'!$F$19:$F$3604,'Expenditures - all orgs'!$C$19:$C$3604, 'Budget Detail - HHHHHH'!$B78,'Expenditures - all orgs'!$B$19:$B$3604,'Budget Detail - HHHHHH'!$B$3)</f>
        <v>0</v>
      </c>
      <c r="F78" s="314">
        <f t="shared" si="1"/>
        <v>0</v>
      </c>
    </row>
    <row r="79" spans="1:6" x14ac:dyDescent="0.3">
      <c r="A79" s="235" t="s">
        <v>104</v>
      </c>
      <c r="B79" s="619" t="s">
        <v>107</v>
      </c>
      <c r="C79" s="311">
        <f>SUMIFS('Expenditures - all orgs'!$D$19:$D$3604,'Expenditures - all orgs'!$C$19:$C$3604, 'Budget Detail - HHHHHH'!$B79,'Expenditures - all orgs'!$B$19:$B$3604,'Budget Detail - HHHHHH'!$B$3)</f>
        <v>0</v>
      </c>
      <c r="D79" s="312">
        <f>SUMIFS('Expenditures - all orgs'!$E$19:$E$3604,'Expenditures - all orgs'!$C$19:$C$3604, 'Budget Detail - HHHHHH'!$B79,'Expenditures - all orgs'!$B$19:$B$3604,'Budget Detail - HHHHHH'!$B$3)</f>
        <v>0</v>
      </c>
      <c r="E79" s="313">
        <f>SUMIFS('Expenditures - all orgs'!$F$19:$F$3604,'Expenditures - all orgs'!$C$19:$C$3604, 'Budget Detail - HHHHHH'!$B79,'Expenditures - all orgs'!$B$19:$B$3604,'Budget Detail - HHHHHH'!$B$3)</f>
        <v>0</v>
      </c>
      <c r="F79" s="314">
        <f t="shared" si="1"/>
        <v>0</v>
      </c>
    </row>
    <row r="80" spans="1:6" ht="15" thickBot="1" x14ac:dyDescent="0.35">
      <c r="A80" s="235" t="s">
        <v>104</v>
      </c>
      <c r="B80" s="619" t="s">
        <v>107</v>
      </c>
      <c r="C80" s="311">
        <f>SUMIFS('Expenditures - all orgs'!$D$19:$D$3604,'Expenditures - all orgs'!$C$19:$C$3604, 'Budget Detail - HHHHHH'!$B80,'Expenditures - all orgs'!$B$19:$B$3604,'Budget Detail - HHHHHH'!$B$3)</f>
        <v>0</v>
      </c>
      <c r="D80" s="312">
        <f>SUMIFS('Expenditures - all orgs'!$E$19:$E$3604,'Expenditures - all orgs'!$C$19:$C$3604, 'Budget Detail - HHHHHH'!$B80,'Expenditures - all orgs'!$B$19:$B$3604,'Budget Detail - HHHHHH'!$B$3)</f>
        <v>0</v>
      </c>
      <c r="E80" s="313">
        <f>SUMIFS('Expenditures - all orgs'!$F$19:$F$3604,'Expenditures - all orgs'!$C$19:$C$3604, 'Budget Detail - HHHHHH'!$B80,'Expenditures - all orgs'!$B$19:$B$3604,'Budget Detail - HHHHHH'!$B$3)</f>
        <v>0</v>
      </c>
      <c r="F80" s="315">
        <f t="shared" si="1"/>
        <v>0</v>
      </c>
    </row>
    <row r="81" spans="1:37" ht="15" thickBot="1" x14ac:dyDescent="0.35">
      <c r="A81" s="1716" t="s">
        <v>212</v>
      </c>
      <c r="B81" s="1717"/>
      <c r="C81" s="1475">
        <f>SUM(C74:C80)</f>
        <v>0</v>
      </c>
      <c r="D81" s="1475">
        <f>SUM(D74:D80)</f>
        <v>0</v>
      </c>
      <c r="E81" s="1475">
        <f t="shared" ref="E81:F81" si="2">SUM(E74:E80)</f>
        <v>0</v>
      </c>
      <c r="F81" s="1476">
        <f t="shared" si="2"/>
        <v>0</v>
      </c>
    </row>
    <row r="82" spans="1:37" ht="15"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x14ac:dyDescent="0.3">
      <c r="A84" s="232"/>
      <c r="B84" s="232"/>
      <c r="C84" s="748"/>
      <c r="D84" s="748"/>
      <c r="E84" s="320"/>
      <c r="F84" s="301"/>
    </row>
    <row r="85" spans="1:37" x14ac:dyDescent="0.3">
      <c r="A85" s="233"/>
      <c r="B85" s="233"/>
      <c r="C85" s="748"/>
      <c r="D85" s="748"/>
      <c r="E85" s="749"/>
      <c r="F85" s="753"/>
    </row>
    <row r="86" spans="1:37" ht="17.399999999999999" x14ac:dyDescent="0.3">
      <c r="A86" s="237" t="s">
        <v>14</v>
      </c>
      <c r="B86" s="238"/>
      <c r="C86" s="321"/>
      <c r="D86" s="748"/>
      <c r="E86" s="749"/>
      <c r="F86" s="753"/>
    </row>
    <row r="87" spans="1:37" ht="15" thickBot="1" x14ac:dyDescent="0.35">
      <c r="A87" s="239" t="s">
        <v>86</v>
      </c>
      <c r="B87" s="624">
        <v>120010</v>
      </c>
      <c r="C87" s="364">
        <f>SUMIFS('Expenditures - all orgs'!$D$19:$D$3604,'Expenditures - all orgs'!$C$19:$C$3604, 'Budget Detail - HHHHHH'!$B87,'Expenditures - all orgs'!$B$19:$B$3604,'Budget Detail - HHHHHH'!$B$3)</f>
        <v>0</v>
      </c>
      <c r="D87" s="417">
        <f>SUMIFS('Expenditures - all orgs'!$E$19:$E$3604,'Expenditures - all orgs'!$C$19:$C$3604, 'Budget Detail - HHHHHH'!$B87,'Expenditures - all orgs'!$B$19:$B$3604,'Budget Detail - HHHHHH'!$B$3)</f>
        <v>0</v>
      </c>
      <c r="E87" s="418">
        <f>SUMIFS('Expenditures - all orgs'!$F$19:$F$3604,'Expenditures - all orgs'!$C$19:$C$3604, 'Budget Detail - HHHHHH'!$B87,'Expenditures - all orgs'!$B$19:$B$3604,'Budget Detail - HHHHHH'!$B$3)</f>
        <v>0</v>
      </c>
      <c r="F87" s="419">
        <f>C87-D87-E87</f>
        <v>0</v>
      </c>
    </row>
    <row r="88" spans="1:37" ht="15" thickBot="1" x14ac:dyDescent="0.35">
      <c r="A88" s="235"/>
      <c r="B88" s="625" t="s">
        <v>418</v>
      </c>
      <c r="C88" s="366">
        <f>SUM(C87)</f>
        <v>0</v>
      </c>
      <c r="D88" s="366">
        <f t="shared" ref="D88:F88" si="3">SUM(D87)</f>
        <v>0</v>
      </c>
      <c r="E88" s="366">
        <f t="shared" si="3"/>
        <v>0</v>
      </c>
      <c r="F88" s="366">
        <f t="shared" si="3"/>
        <v>0</v>
      </c>
    </row>
    <row r="89" spans="1:37" x14ac:dyDescent="0.3">
      <c r="A89" s="747"/>
      <c r="B89" s="617"/>
      <c r="C89" s="305"/>
      <c r="D89" s="1255"/>
      <c r="E89" s="1255"/>
      <c r="F89" s="1256"/>
    </row>
    <row r="90" spans="1:37" x14ac:dyDescent="0.3">
      <c r="A90" s="248" t="s">
        <v>204</v>
      </c>
      <c r="B90" s="617"/>
      <c r="C90" s="308"/>
      <c r="D90" s="309"/>
      <c r="E90" s="309"/>
      <c r="F90" s="310"/>
    </row>
    <row r="91" spans="1:37" x14ac:dyDescent="0.3">
      <c r="A91" s="239" t="s">
        <v>91</v>
      </c>
      <c r="B91" s="626">
        <v>121100</v>
      </c>
      <c r="C91" s="325">
        <f>SUMIFS('Expenditures - all orgs'!$D$19:$D$3604,'Expenditures - all orgs'!$C$19:$C$3604, 'Budget Detail - HHHHHH'!$B91,'Expenditures - all orgs'!$B$19:$B$3604,'Budget Detail - HHHHHH'!$B$3)</f>
        <v>0</v>
      </c>
      <c r="D91" s="422">
        <f>SUMIFS('Expenditures - all orgs'!$E$19:$E$3604,'Expenditures - all orgs'!$C$19:$C$3604, 'Budget Detail - HHHHHH'!$B91,'Expenditures - all orgs'!$B$19:$B$3604,'Budget Detail - HHHHHH'!$B$3)</f>
        <v>0</v>
      </c>
      <c r="E91" s="423">
        <f>SUMIFS('Expenditures - all orgs'!$F$19:$F$3604,'Expenditures - all orgs'!$C$19:$C$3604, 'Budget Detail - HHHHHH'!$B91,'Expenditures - all orgs'!$B$19:$B$3604,'Budget Detail - HHHHHH'!$B$3)</f>
        <v>0</v>
      </c>
      <c r="F91" s="424">
        <f>C91-D91-E91</f>
        <v>0</v>
      </c>
    </row>
    <row r="92" spans="1:37" x14ac:dyDescent="0.3">
      <c r="A92" s="239" t="s">
        <v>300</v>
      </c>
      <c r="B92" s="627">
        <v>121110</v>
      </c>
      <c r="C92" s="325">
        <f>SUMIFS('Expenditures - all orgs'!$D$19:$D$3604,'Expenditures - all orgs'!$C$19:$C$3604, 'Budget Detail - HHHHHH'!$B92,'Expenditures - all orgs'!$B$19:$B$3604,'Budget Detail - HHHHHH'!$B$3)</f>
        <v>0</v>
      </c>
      <c r="D92" s="422">
        <f>SUMIFS('Expenditures - all orgs'!$E$19:$E$3604,'Expenditures - all orgs'!$C$19:$C$3604, 'Budget Detail - HHHHHH'!$B92,'Expenditures - all orgs'!$B$19:$B$3604,'Budget Detail - HHHHHH'!$B$3)</f>
        <v>0</v>
      </c>
      <c r="E92" s="423">
        <f>SUMIFS('Expenditures - all orgs'!$F$19:$F$3604,'Expenditures - all orgs'!$C$19:$C$3604, 'Budget Detail - HHHHHH'!$B92,'Expenditures - all orgs'!$B$19:$B$3604,'Budget Detail - HHHHHH'!$B$3)</f>
        <v>0</v>
      </c>
      <c r="F92" s="425">
        <f>C92-D92-E92</f>
        <v>0</v>
      </c>
    </row>
    <row r="93" spans="1:37" x14ac:dyDescent="0.3">
      <c r="A93" s="239" t="s">
        <v>186</v>
      </c>
      <c r="B93" s="627">
        <v>121200</v>
      </c>
      <c r="C93" s="325">
        <f>SUMIFS('Expenditures - all orgs'!$D$19:$D$3604,'Expenditures - all orgs'!$C$19:$C$3604, 'Budget Detail - HHHHHH'!$B93,'Expenditures - all orgs'!$B$19:$B$3604,'Budget Detail - HHHHHH'!$B$3)</f>
        <v>0</v>
      </c>
      <c r="D93" s="422">
        <f>SUMIFS('Expenditures - all orgs'!$E$19:$E$3604,'Expenditures - all orgs'!$C$19:$C$3604, 'Budget Detail - HHHHHH'!$B93,'Expenditures - all orgs'!$B$19:$B$3604,'Budget Detail - HHHHHH'!$B$3)</f>
        <v>0</v>
      </c>
      <c r="E93" s="423">
        <f>SUMIFS('Expenditures - all orgs'!$F$19:$F$3604,'Expenditures - all orgs'!$C$19:$C$3604, 'Budget Detail - HHHHHH'!$B93,'Expenditures - all orgs'!$B$19:$B$3604,'Budget Detail - HHHHHH'!$B$3)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HHHHHH'!$B94,'Expenditures - all orgs'!$B$19:$B$3604,'Budget Detail - HHHHHH'!$B$3)</f>
        <v>0</v>
      </c>
      <c r="D94" s="422">
        <f>SUMIFS('Expenditures - all orgs'!$E$19:$E$3604,'Expenditures - all orgs'!$C$19:$C$3604, 'Budget Detail - HHHHHH'!$B94,'Expenditures - all orgs'!$B$19:$B$3604,'Budget Detail - HHHHHH'!$B$3)</f>
        <v>0</v>
      </c>
      <c r="E94" s="423">
        <f>SUMIFS('Expenditures - all orgs'!$F$19:$F$3604,'Expenditures - all orgs'!$C$19:$C$3604, 'Budget Detail - HHHHHH'!$B94,'Expenditures - all orgs'!$B$19:$B$3604,'Budget Detail - HHHHHH'!$B$3)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x14ac:dyDescent="0.3">
      <c r="A95" s="239" t="s">
        <v>203</v>
      </c>
      <c r="B95" s="627">
        <v>121400</v>
      </c>
      <c r="C95" s="325">
        <f>SUMIFS('Expenditures - all orgs'!$D$19:$D$3604,'Expenditures - all orgs'!$C$19:$C$3604, 'Budget Detail - HHHHHH'!$B95,'Expenditures - all orgs'!$B$19:$B$3604,'Budget Detail - HHHHHH'!$B$3)</f>
        <v>0</v>
      </c>
      <c r="D95" s="422">
        <f>SUMIFS('Expenditures - all orgs'!$E$19:$E$3604,'Expenditures - all orgs'!$C$19:$C$3604, 'Budget Detail - HHHHHH'!$B95,'Expenditures - all orgs'!$B$19:$B$3604,'Budget Detail - HHHHHH'!$B$3)</f>
        <v>0</v>
      </c>
      <c r="E95" s="423">
        <f>SUMIFS('Expenditures - all orgs'!$F$19:$F$3604,'Expenditures - all orgs'!$C$19:$C$3604, 'Budget Detail - HHHHHH'!$B95,'Expenditures - all orgs'!$B$19:$B$3604,'Budget Detail - HHHHHH'!$B$3)</f>
        <v>0</v>
      </c>
      <c r="F95" s="425">
        <f t="shared" si="4"/>
        <v>0</v>
      </c>
    </row>
    <row r="96" spans="1:37" s="752" customFormat="1" ht="15" customHeight="1" x14ac:dyDescent="0.3">
      <c r="A96" s="239" t="s">
        <v>505</v>
      </c>
      <c r="B96" s="627">
        <v>121410</v>
      </c>
      <c r="C96" s="325">
        <f>SUMIFS('Expenditures - all orgs'!$D$19:$D$3604,'Expenditures - all orgs'!$C$19:$C$3604, 'Budget Detail - HHHHHH'!$B96,'Expenditures - all orgs'!$B$19:$B$3604,'Budget Detail - HHHHHH'!$B$3)</f>
        <v>0</v>
      </c>
      <c r="D96" s="422">
        <f>SUMIFS('Expenditures - all orgs'!$E$19:$E$3604,'Expenditures - all orgs'!$C$19:$C$3604, 'Budget Detail - HHHHHH'!$B96,'Expenditures - all orgs'!$B$19:$B$3604,'Budget Detail - HHHHHH'!$B$3)</f>
        <v>0</v>
      </c>
      <c r="E96" s="423">
        <f>SUMIFS('Expenditures - all orgs'!$F$19:$F$3604,'Expenditures - all orgs'!$C$19:$C$3604, 'Budget Detail - HHHHHH'!$B96,'Expenditures - all orgs'!$B$19:$B$3604,'Budget Detail - HHHHHH'!$B$3)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HHHHHH'!$B97,'Expenditures - all orgs'!$B$19:$B$3604,'Budget Detail - HHHHHH'!$B$3)</f>
        <v>0</v>
      </c>
      <c r="D97" s="422">
        <f>SUMIFS('Expenditures - all orgs'!$E$19:$E$3604,'Expenditures - all orgs'!$C$19:$C$3604, 'Budget Detail - HHHHHH'!$B97,'Expenditures - all orgs'!$B$19:$B$3604,'Budget Detail - HHHHHH'!$B$3)</f>
        <v>0</v>
      </c>
      <c r="E97" s="423">
        <f>SUMIFS('Expenditures - all orgs'!$F$19:$F$3604,'Expenditures - all orgs'!$C$19:$C$3604, 'Budget Detail - HHHHHH'!$B97,'Expenditures - all orgs'!$B$19:$B$3604,'Budget Detail - HHHHHH'!$B$3)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x14ac:dyDescent="0.3">
      <c r="A98" s="240" t="s">
        <v>82</v>
      </c>
      <c r="B98" s="627">
        <v>121500</v>
      </c>
      <c r="C98" s="325">
        <f>SUMIFS('Expenditures - all orgs'!$D$19:$D$3604,'Expenditures - all orgs'!$C$19:$C$3604, 'Budget Detail - HHHHHH'!$B98,'Expenditures - all orgs'!$B$19:$B$3604,'Budget Detail - HHHHHH'!$B$3)</f>
        <v>0</v>
      </c>
      <c r="D98" s="422">
        <f>SUMIFS('Expenditures - all orgs'!$E$19:$E$3604,'Expenditures - all orgs'!$C$19:$C$3604, 'Budget Detail - HHHHHH'!$B98,'Expenditures - all orgs'!$B$19:$B$3604,'Budget Detail - HHHHHH'!$B$3)</f>
        <v>0</v>
      </c>
      <c r="E98" s="423">
        <f>SUMIFS('Expenditures - all orgs'!$F$19:$F$3604,'Expenditures - all orgs'!$C$19:$C$3604, 'Budget Detail - HHHHHH'!$B98,'Expenditures - all orgs'!$B$19:$B$3604,'Budget Detail - HHHHHH'!$B$3)</f>
        <v>0</v>
      </c>
      <c r="F98" s="425">
        <f t="shared" si="4"/>
        <v>0</v>
      </c>
    </row>
    <row r="99" spans="1:37" x14ac:dyDescent="0.3">
      <c r="A99" s="240" t="s">
        <v>205</v>
      </c>
      <c r="B99" s="627">
        <v>121700</v>
      </c>
      <c r="C99" s="325">
        <f>SUMIFS('Expenditures - all orgs'!$D$19:$D$3604,'Expenditures - all orgs'!$C$19:$C$3604, 'Budget Detail - HHHHHH'!$B99,'Expenditures - all orgs'!$B$19:$B$3604,'Budget Detail - HHHHHH'!$B$3)</f>
        <v>0</v>
      </c>
      <c r="D99" s="422">
        <f>SUMIFS('Expenditures - all orgs'!$E$19:$E$3604,'Expenditures - all orgs'!$C$19:$C$3604, 'Budget Detail - HHHHHH'!$B99,'Expenditures - all orgs'!$B$19:$B$3604,'Budget Detail - HHHHHH'!$B$3)</f>
        <v>0</v>
      </c>
      <c r="E99" s="423">
        <f>SUMIFS('Expenditures - all orgs'!$F$19:$F$3604,'Expenditures - all orgs'!$C$19:$C$3604, 'Budget Detail - HHHHHH'!$B99,'Expenditures - all orgs'!$B$19:$B$3604,'Budget Detail - HHHHHH'!$B$3)</f>
        <v>0</v>
      </c>
      <c r="F99" s="425">
        <f t="shared" si="4"/>
        <v>0</v>
      </c>
    </row>
    <row r="100" spans="1:37" x14ac:dyDescent="0.3">
      <c r="A100" s="240" t="s">
        <v>206</v>
      </c>
      <c r="B100" s="627">
        <v>121800</v>
      </c>
      <c r="C100" s="325">
        <f>SUMIFS('Expenditures - all orgs'!$D$19:$D$3604,'Expenditures - all orgs'!$C$19:$C$3604, 'Budget Detail - HHHHHH'!$B100,'Expenditures - all orgs'!$B$19:$B$3604,'Budget Detail - HHHHHH'!$B$3)</f>
        <v>0</v>
      </c>
      <c r="D100" s="422">
        <f>SUMIFS('Expenditures - all orgs'!$E$19:$E$3604,'Expenditures - all orgs'!$C$19:$C$3604, 'Budget Detail - HHHHHH'!$B100,'Expenditures - all orgs'!$B$19:$B$3604,'Budget Detail - HHHHHH'!$B$3)</f>
        <v>0</v>
      </c>
      <c r="E100" s="423">
        <f>SUMIFS('Expenditures - all orgs'!$F$19:$F$3604,'Expenditures - all orgs'!$C$19:$C$3604, 'Budget Detail - HHHHHH'!$B100,'Expenditures - all orgs'!$B$19:$B$3604,'Budget Detail - HHHHHH'!$B$3)</f>
        <v>0</v>
      </c>
      <c r="F100" s="425">
        <f t="shared" si="4"/>
        <v>0</v>
      </c>
    </row>
    <row r="101" spans="1:37" x14ac:dyDescent="0.3">
      <c r="A101" s="240" t="s">
        <v>187</v>
      </c>
      <c r="B101" s="627">
        <v>121900</v>
      </c>
      <c r="C101" s="325">
        <f>SUMIFS('Expenditures - all orgs'!$D$19:$D$3604,'Expenditures - all orgs'!$C$19:$C$3604, 'Budget Detail - HHHHHH'!$B101,'Expenditures - all orgs'!$B$19:$B$3604,'Budget Detail - HHHHHH'!$B$3)</f>
        <v>0</v>
      </c>
      <c r="D101" s="422">
        <f>SUMIFS('Expenditures - all orgs'!$E$19:$E$3604,'Expenditures - all orgs'!$C$19:$C$3604, 'Budget Detail - HHHHHH'!$B101,'Expenditures - all orgs'!$B$19:$B$3604,'Budget Detail - HHHHHH'!$B$3)</f>
        <v>0</v>
      </c>
      <c r="E101" s="423">
        <f>SUMIFS('Expenditures - all orgs'!$F$19:$F$3604,'Expenditures - all orgs'!$C$19:$C$3604, 'Budget Detail - HHHHHH'!$B101,'Expenditures - all orgs'!$B$19:$B$3604,'Budget Detail - HHHHHH'!$B$3)</f>
        <v>0</v>
      </c>
      <c r="F101" s="426">
        <f t="shared" si="4"/>
        <v>0</v>
      </c>
    </row>
    <row r="102" spans="1:37" x14ac:dyDescent="0.3">
      <c r="A102" s="747" t="s">
        <v>104</v>
      </c>
      <c r="B102" s="628" t="s">
        <v>107</v>
      </c>
      <c r="C102" s="325">
        <f>SUMIFS('Expenditures - all orgs'!$D$19:$D$3604,'Expenditures - all orgs'!$C$19:$C$3604, 'Budget Detail - HHHHHH'!$B102,'Expenditures - all orgs'!$B$19:$B$3604,'Budget Detail - HHHHHH'!$B$3)</f>
        <v>0</v>
      </c>
      <c r="D102" s="422">
        <f>SUMIFS('Expenditures - all orgs'!$E$19:$E$3604,'Expenditures - all orgs'!$C$19:$C$3604, 'Budget Detail - HHHHHH'!$B102,'Expenditures - all orgs'!$B$19:$B$3604,'Budget Detail - HHHHHH'!$B$3)</f>
        <v>0</v>
      </c>
      <c r="E102" s="423">
        <f>SUMIFS('Expenditures - all orgs'!$F$19:$F$3604,'Expenditures - all orgs'!$C$19:$C$3604, 'Budget Detail - HHHHHH'!$B102,'Expenditures - all orgs'!$B$19:$B$3604,'Budget Detail - HHHHHH'!$B$3)</f>
        <v>0</v>
      </c>
      <c r="F102" s="426">
        <f t="shared" si="4"/>
        <v>0</v>
      </c>
    </row>
    <row r="103" spans="1:37" ht="15" thickBot="1" x14ac:dyDescent="0.35">
      <c r="A103" s="747" t="s">
        <v>104</v>
      </c>
      <c r="B103" s="628" t="s">
        <v>107</v>
      </c>
      <c r="C103" s="325">
        <f>SUMIFS('Expenditures - all orgs'!$D$19:$D$3604,'Expenditures - all orgs'!$C$19:$C$3604, 'Budget Detail - HHHHHH'!$B103,'Expenditures - all orgs'!$B$19:$B$3604,'Budget Detail - HHHHHH'!$B$3)</f>
        <v>0</v>
      </c>
      <c r="D103" s="427">
        <f>SUMIFS('Expenditures - all orgs'!$E$19:$E$3604,'Expenditures - all orgs'!$C$19:$C$3604, 'Budget Detail - HHHHHH'!$B103,'Expenditures - all orgs'!$B$19:$B$3604,'Budget Detail - HHHHHH'!$B$3)</f>
        <v>0</v>
      </c>
      <c r="E103" s="428">
        <f>SUMIFS('Expenditures - all orgs'!$F$19:$F$3604,'Expenditures - all orgs'!$C$19:$C$3604, 'Budget Detail - HHHHHH'!$B103,'Expenditures - all orgs'!$B$19:$B$3604,'Budget Detail - HHHHHH'!$B$3)</f>
        <v>0</v>
      </c>
      <c r="F103" s="429">
        <f t="shared" si="4"/>
        <v>0</v>
      </c>
    </row>
    <row r="104" spans="1:37" ht="15" thickBot="1" x14ac:dyDescent="0.35">
      <c r="A104" s="747"/>
      <c r="B104" s="629" t="s">
        <v>418</v>
      </c>
      <c r="C104" s="367">
        <f>SUM(C91:C103)</f>
        <v>0</v>
      </c>
      <c r="D104" s="367">
        <f t="shared" ref="D104:F104" si="5">SUM(D91:D103)</f>
        <v>0</v>
      </c>
      <c r="E104" s="367">
        <f t="shared" si="5"/>
        <v>0</v>
      </c>
      <c r="F104" s="367">
        <f t="shared" si="5"/>
        <v>0</v>
      </c>
    </row>
    <row r="105" spans="1:37" x14ac:dyDescent="0.3">
      <c r="A105" s="747"/>
      <c r="B105" s="617"/>
      <c r="C105" s="305"/>
      <c r="D105" s="1255"/>
      <c r="E105" s="1255"/>
      <c r="F105" s="1256"/>
    </row>
    <row r="106" spans="1:37" x14ac:dyDescent="0.3">
      <c r="A106" s="248" t="s">
        <v>207</v>
      </c>
      <c r="B106" s="617"/>
      <c r="C106" s="308"/>
      <c r="D106" s="309"/>
      <c r="E106" s="309"/>
      <c r="F106" s="310"/>
    </row>
    <row r="107" spans="1:37" x14ac:dyDescent="0.3">
      <c r="A107" s="240" t="s">
        <v>32</v>
      </c>
      <c r="B107" s="630">
        <v>122100</v>
      </c>
      <c r="C107" s="326">
        <f>SUMIFS('Expenditures - all orgs'!$D$19:$D$3604,'Expenditures - all orgs'!$C$19:$C$3604, 'Budget Detail - HHHHHH'!$B107,'Expenditures - all orgs'!$B$19:$B$3604,'Budget Detail - HHHHHH'!$B$3)</f>
        <v>0</v>
      </c>
      <c r="D107" s="432">
        <f>SUMIFS('Expenditures - all orgs'!$E$19:$E$3604,'Expenditures - all orgs'!$C$19:$C$3604, 'Budget Detail - HHHHHH'!$B107,'Expenditures - all orgs'!$B$19:$B$3604,'Budget Detail - HHHHHH'!$B$3)</f>
        <v>0</v>
      </c>
      <c r="E107" s="433">
        <f>SUMIFS('Expenditures - all orgs'!$F$19:$F$3604,'Expenditures - all orgs'!$C$19:$C$3604, 'Budget Detail - HHHHHH'!$B107,'Expenditures - all orgs'!$B$19:$B$3604,'Budget Detail - HHHHHH'!$B$3)</f>
        <v>0</v>
      </c>
      <c r="F107" s="434">
        <f t="shared" ref="F107:F365" si="6">C107-D107-E107</f>
        <v>0</v>
      </c>
    </row>
    <row r="108" spans="1:37" x14ac:dyDescent="0.3">
      <c r="A108" s="240" t="s">
        <v>188</v>
      </c>
      <c r="B108" s="631">
        <v>122200</v>
      </c>
      <c r="C108" s="326">
        <f>SUMIFS('Expenditures - all orgs'!$D$19:$D$3604,'Expenditures - all orgs'!$C$19:$C$3604, 'Budget Detail - HHHHHH'!$B108,'Expenditures - all orgs'!$B$19:$B$3604,'Budget Detail - HHHHHH'!$B$3)</f>
        <v>0</v>
      </c>
      <c r="D108" s="432">
        <f>SUMIFS('Expenditures - all orgs'!$E$19:$E$3604,'Expenditures - all orgs'!$C$19:$C$3604, 'Budget Detail - HHHHHH'!$B108,'Expenditures - all orgs'!$B$19:$B$3604,'Budget Detail - HHHHHH'!$B$3)</f>
        <v>0</v>
      </c>
      <c r="E108" s="433">
        <f>SUMIFS('Expenditures - all orgs'!$F$19:$F$3604,'Expenditures - all orgs'!$C$19:$C$3604, 'Budget Detail - HHHHHH'!$B108,'Expenditures - all orgs'!$B$19:$B$3604,'Budget Detail - HHHHHH'!$B$3)</f>
        <v>0</v>
      </c>
      <c r="F108" s="434">
        <f t="shared" si="6"/>
        <v>0</v>
      </c>
    </row>
    <row r="109" spans="1:37" x14ac:dyDescent="0.3">
      <c r="A109" s="240" t="s">
        <v>59</v>
      </c>
      <c r="B109" s="631">
        <v>122400</v>
      </c>
      <c r="C109" s="326">
        <f>SUMIFS('Expenditures - all orgs'!$D$19:$D$3604,'Expenditures - all orgs'!$C$19:$C$3604, 'Budget Detail - HHHHHH'!$B109,'Expenditures - all orgs'!$B$19:$B$3604,'Budget Detail - HHHHHH'!$B$3)</f>
        <v>0</v>
      </c>
      <c r="D109" s="432">
        <f>SUMIFS('Expenditures - all orgs'!$E$19:$E$3604,'Expenditures - all orgs'!$C$19:$C$3604, 'Budget Detail - HHHHHH'!$B109,'Expenditures - all orgs'!$B$19:$B$3604,'Budget Detail - HHHHHH'!$B$3)</f>
        <v>0</v>
      </c>
      <c r="E109" s="433">
        <f>SUMIFS('Expenditures - all orgs'!$F$19:$F$3604,'Expenditures - all orgs'!$C$19:$C$3604, 'Budget Detail - HHHHHH'!$B109,'Expenditures - all orgs'!$B$19:$B$3604,'Budget Detail - HHHHHH'!$B$3)</f>
        <v>0</v>
      </c>
      <c r="F109" s="434">
        <f t="shared" si="6"/>
        <v>0</v>
      </c>
    </row>
    <row r="110" spans="1:37" x14ac:dyDescent="0.3">
      <c r="A110" s="240" t="s">
        <v>108</v>
      </c>
      <c r="B110" s="631">
        <v>122430</v>
      </c>
      <c r="C110" s="326">
        <f>SUMIFS('Expenditures - all orgs'!$D$19:$D$3604,'Expenditures - all orgs'!$C$19:$C$3604, 'Budget Detail - HHHHHH'!$B110,'Expenditures - all orgs'!$B$19:$B$3604,'Budget Detail - HHHHHH'!$B$3)</f>
        <v>0</v>
      </c>
      <c r="D110" s="432">
        <f>SUMIFS('Expenditures - all orgs'!$E$19:$E$3604,'Expenditures - all orgs'!$C$19:$C$3604, 'Budget Detail - HHHHHH'!$B110,'Expenditures - all orgs'!$B$19:$B$3604,'Budget Detail - HHHHHH'!$B$3)</f>
        <v>0</v>
      </c>
      <c r="E110" s="433">
        <f>SUMIFS('Expenditures - all orgs'!$F$19:$F$3604,'Expenditures - all orgs'!$C$19:$C$3604, 'Budget Detail - HHHHHH'!$B110,'Expenditures - all orgs'!$B$19:$B$3604,'Budget Detail - HHHHHH'!$B$3)</f>
        <v>0</v>
      </c>
      <c r="F110" s="434">
        <f t="shared" si="6"/>
        <v>0</v>
      </c>
    </row>
    <row r="111" spans="1:37" x14ac:dyDescent="0.3">
      <c r="A111" s="241" t="s">
        <v>60</v>
      </c>
      <c r="B111" s="631">
        <v>122500</v>
      </c>
      <c r="C111" s="326">
        <f>SUMIFS('Expenditures - all orgs'!$D$19:$D$3604,'Expenditures - all orgs'!$C$19:$C$3604, 'Budget Detail - HHHHHH'!$B111,'Expenditures - all orgs'!$B$19:$B$3604,'Budget Detail - HHHHHH'!$B$3)</f>
        <v>0</v>
      </c>
      <c r="D111" s="432">
        <f>SUMIFS('Expenditures - all orgs'!$E$19:$E$3604,'Expenditures - all orgs'!$C$19:$C$3604, 'Budget Detail - HHHHHH'!$B111,'Expenditures - all orgs'!$B$19:$B$3604,'Budget Detail - HHHHHH'!$B$3)</f>
        <v>0</v>
      </c>
      <c r="E111" s="433">
        <f>SUMIFS('Expenditures - all orgs'!$F$19:$F$3604,'Expenditures - all orgs'!$C$19:$C$3604, 'Budget Detail - HHHHHH'!$B111,'Expenditures - all orgs'!$B$19:$B$3604,'Budget Detail - HHHHHH'!$B$3)</f>
        <v>0</v>
      </c>
      <c r="F111" s="434">
        <f t="shared" si="6"/>
        <v>0</v>
      </c>
    </row>
    <row r="112" spans="1:37" x14ac:dyDescent="0.3">
      <c r="A112" s="241" t="s">
        <v>61</v>
      </c>
      <c r="B112" s="631">
        <v>122600</v>
      </c>
      <c r="C112" s="326">
        <f>SUMIFS('Expenditures - all orgs'!$D$19:$D$3604,'Expenditures - all orgs'!$C$19:$C$3604, 'Budget Detail - HHHHHH'!$B112,'Expenditures - all orgs'!$B$19:$B$3604,'Budget Detail - HHHHHH'!$B$3)</f>
        <v>0</v>
      </c>
      <c r="D112" s="432">
        <f>SUMIFS('Expenditures - all orgs'!$E$19:$E$3604,'Expenditures - all orgs'!$C$19:$C$3604, 'Budget Detail - HHHHHH'!$B112,'Expenditures - all orgs'!$B$19:$B$3604,'Budget Detail - HHHHHH'!$B$3)</f>
        <v>0</v>
      </c>
      <c r="E112" s="433">
        <f>SUMIFS('Expenditures - all orgs'!$F$19:$F$3604,'Expenditures - all orgs'!$C$19:$C$3604, 'Budget Detail - HHHHHH'!$B112,'Expenditures - all orgs'!$B$19:$B$3604,'Budget Detail - HHHHHH'!$B$3)</f>
        <v>0</v>
      </c>
      <c r="F112" s="434">
        <f t="shared" si="6"/>
        <v>0</v>
      </c>
    </row>
    <row r="113" spans="1:6" x14ac:dyDescent="0.3">
      <c r="A113" s="240" t="s">
        <v>15</v>
      </c>
      <c r="B113" s="631">
        <v>122700</v>
      </c>
      <c r="C113" s="326">
        <f>SUMIFS('Expenditures - all orgs'!$D$19:$D$3604,'Expenditures - all orgs'!$C$19:$C$3604, 'Budget Detail - HHHHHH'!$B113,'Expenditures - all orgs'!$B$19:$B$3604,'Budget Detail - HHHHHH'!$B$3)</f>
        <v>0</v>
      </c>
      <c r="D113" s="432">
        <f>SUMIFS('Expenditures - all orgs'!$E$19:$E$3604,'Expenditures - all orgs'!$C$19:$C$3604, 'Budget Detail - HHHHHH'!$B113,'Expenditures - all orgs'!$B$19:$B$3604,'Budget Detail - HHHHHH'!$B$3)</f>
        <v>0</v>
      </c>
      <c r="E113" s="433">
        <f>SUMIFS('Expenditures - all orgs'!$F$19:$F$3604,'Expenditures - all orgs'!$C$19:$C$3604, 'Budget Detail - HHHHHH'!$B113,'Expenditures - all orgs'!$B$19:$B$3604,'Budget Detail - HHHHHH'!$B$3)</f>
        <v>0</v>
      </c>
      <c r="F113" s="434">
        <f t="shared" si="6"/>
        <v>0</v>
      </c>
    </row>
    <row r="114" spans="1:6" x14ac:dyDescent="0.3">
      <c r="A114" s="240" t="s">
        <v>114</v>
      </c>
      <c r="B114" s="631">
        <v>122730</v>
      </c>
      <c r="C114" s="326">
        <f>SUMIFS('Expenditures - all orgs'!$D$19:$D$3604,'Expenditures - all orgs'!$C$19:$C$3604, 'Budget Detail - HHHHHH'!$B114,'Expenditures - all orgs'!$B$19:$B$3604,'Budget Detail - HHHHHH'!$B$3)</f>
        <v>0</v>
      </c>
      <c r="D114" s="432">
        <f>SUMIFS('Expenditures - all orgs'!$E$19:$E$3604,'Expenditures - all orgs'!$C$19:$C$3604, 'Budget Detail - HHHHHH'!$B114,'Expenditures - all orgs'!$B$19:$B$3604,'Budget Detail - HHHHHH'!$B$3)</f>
        <v>0</v>
      </c>
      <c r="E114" s="433">
        <f>SUMIFS('Expenditures - all orgs'!$F$19:$F$3604,'Expenditures - all orgs'!$C$19:$C$3604, 'Budget Detail - HHHHHH'!$B114,'Expenditures - all orgs'!$B$19:$B$3604,'Budget Detail - HHHHHH'!$B$3)</f>
        <v>0</v>
      </c>
      <c r="F114" s="434">
        <f t="shared" si="6"/>
        <v>0</v>
      </c>
    </row>
    <row r="115" spans="1:6" x14ac:dyDescent="0.3">
      <c r="A115" s="240" t="s">
        <v>189</v>
      </c>
      <c r="B115" s="631">
        <v>122800</v>
      </c>
      <c r="C115" s="326">
        <f>SUMIFS('Expenditures - all orgs'!$D$19:$D$3604,'Expenditures - all orgs'!$C$19:$C$3604, 'Budget Detail - HHHHHH'!$B115,'Expenditures - all orgs'!$B$19:$B$3604,'Budget Detail - HHHHHH'!$B$3)</f>
        <v>0</v>
      </c>
      <c r="D115" s="432">
        <f>SUMIFS('Expenditures - all orgs'!$E$19:$E$3604,'Expenditures - all orgs'!$C$19:$C$3604, 'Budget Detail - HHHHHH'!$B115,'Expenditures - all orgs'!$B$19:$B$3604,'Budget Detail - HHHHHH'!$B$3)</f>
        <v>0</v>
      </c>
      <c r="E115" s="433">
        <f>SUMIFS('Expenditures - all orgs'!$F$19:$F$3604,'Expenditures - all orgs'!$C$19:$C$3604, 'Budget Detail - HHHHHH'!$B115,'Expenditures - all orgs'!$B$19:$B$3604,'Budget Detail - HHHHHH'!$B$3)</f>
        <v>0</v>
      </c>
      <c r="F115" s="434">
        <f t="shared" si="6"/>
        <v>0</v>
      </c>
    </row>
    <row r="116" spans="1:6" x14ac:dyDescent="0.3">
      <c r="A116" s="747" t="s">
        <v>104</v>
      </c>
      <c r="B116" s="631" t="s">
        <v>107</v>
      </c>
      <c r="C116" s="326">
        <f>SUMIFS('Expenditures - all orgs'!$D$19:$D$3604,'Expenditures - all orgs'!$C$19:$C$3604, 'Budget Detail - HHHHHH'!$B116,'Expenditures - all orgs'!$B$19:$B$3604,'Budget Detail - HHHHHH'!$B$3)</f>
        <v>0</v>
      </c>
      <c r="D116" s="432">
        <f>SUMIFS('Expenditures - all orgs'!$E$19:$E$3604,'Expenditures - all orgs'!$C$19:$C$3604, 'Budget Detail - HHHHHH'!$B116,'Expenditures - all orgs'!$B$19:$B$3604,'Budget Detail - HHHHHH'!$B$3)</f>
        <v>0</v>
      </c>
      <c r="E116" s="433">
        <f>SUMIFS('Expenditures - all orgs'!$F$19:$F$3604,'Expenditures - all orgs'!$C$19:$C$3604, 'Budget Detail - HHHHHH'!$B116,'Expenditures - all orgs'!$B$19:$B$3604,'Budget Detail - HHHHHH'!$B$3)</f>
        <v>0</v>
      </c>
      <c r="F116" s="434">
        <f t="shared" si="6"/>
        <v>0</v>
      </c>
    </row>
    <row r="117" spans="1:6" ht="15" thickBot="1" x14ac:dyDescent="0.35">
      <c r="A117" s="747" t="s">
        <v>104</v>
      </c>
      <c r="B117" s="631" t="s">
        <v>107</v>
      </c>
      <c r="C117" s="326">
        <f>SUMIFS('Expenditures - all orgs'!$D$19:$D$3604,'Expenditures - all orgs'!$C$19:$C$3604, 'Budget Detail - HHHHHH'!$B117,'Expenditures - all orgs'!$B$19:$B$3604,'Budget Detail - HHHHHH'!$B$3)</f>
        <v>0</v>
      </c>
      <c r="D117" s="435">
        <f>SUMIFS('Expenditures - all orgs'!$E$19:$E$3604,'Expenditures - all orgs'!$C$19:$C$3604, 'Budget Detail - HHHHHH'!$B117,'Expenditures - all orgs'!$B$19:$B$3604,'Budget Detail - HHHHHH'!$B$3)</f>
        <v>0</v>
      </c>
      <c r="E117" s="436">
        <f>SUMIFS('Expenditures - all orgs'!$F$19:$F$3604,'Expenditures - all orgs'!$C$19:$C$3604, 'Budget Detail - HHHHHH'!$B117,'Expenditures - all orgs'!$B$19:$B$3604,'Budget Detail - HHHHHH'!$B$3)</f>
        <v>0</v>
      </c>
      <c r="F117" s="437">
        <f t="shared" si="6"/>
        <v>0</v>
      </c>
    </row>
    <row r="118" spans="1:6" ht="15" thickBot="1" x14ac:dyDescent="0.35">
      <c r="A118" s="747"/>
      <c r="B118" s="632" t="s">
        <v>418</v>
      </c>
      <c r="C118" s="363">
        <f>SUM(C107:C117)</f>
        <v>0</v>
      </c>
      <c r="D118" s="363">
        <f t="shared" ref="D118:F118" si="7">SUM(D107:D117)</f>
        <v>0</v>
      </c>
      <c r="E118" s="363">
        <f t="shared" si="7"/>
        <v>0</v>
      </c>
      <c r="F118" s="363">
        <f t="shared" si="7"/>
        <v>0</v>
      </c>
    </row>
    <row r="119" spans="1:6" x14ac:dyDescent="0.3">
      <c r="A119" s="747"/>
      <c r="B119" s="617"/>
      <c r="C119" s="305"/>
      <c r="D119" s="1255"/>
      <c r="E119" s="1255"/>
      <c r="F119" s="1256"/>
    </row>
    <row r="120" spans="1:6" x14ac:dyDescent="0.3">
      <c r="A120" s="248" t="s">
        <v>202</v>
      </c>
      <c r="B120" s="617"/>
      <c r="C120" s="308"/>
      <c r="D120" s="309"/>
      <c r="E120" s="309"/>
      <c r="F120" s="310"/>
    </row>
    <row r="121" spans="1:6" x14ac:dyDescent="0.3">
      <c r="A121" s="240" t="s">
        <v>507</v>
      </c>
      <c r="B121" s="633">
        <v>124200</v>
      </c>
      <c r="C121" s="327">
        <f>SUMIFS('Expenditures - all orgs'!$D$19:$D$3604,'Expenditures - all orgs'!$C$19:$C$3604, 'Budget Detail - HHHHHH'!$B121,'Expenditures - all orgs'!$B$19:$B$3604,'Budget Detail - HHHHHH'!$B$3)</f>
        <v>0</v>
      </c>
      <c r="D121" s="439">
        <f>SUMIFS('Expenditures - all orgs'!$E$19:$E$3604,'Expenditures - all orgs'!$C$19:$C$3604, 'Budget Detail - HHHHHH'!$B121,'Expenditures - all orgs'!$B$19:$B$3604,'Budget Detail - HHHHHH'!$B$3)</f>
        <v>0</v>
      </c>
      <c r="E121" s="440">
        <f>SUMIFS('Expenditures - all orgs'!$F$19:$F$3604,'Expenditures - all orgs'!$C$19:$C$3604, 'Budget Detail - HHHHHH'!$B121,'Expenditures - all orgs'!$B$19:$B$3604,'Budget Detail - HHHHHH'!$B$3)</f>
        <v>0</v>
      </c>
      <c r="F121" s="441">
        <f t="shared" ref="F121" si="8">C121-D121-E121</f>
        <v>0</v>
      </c>
    </row>
    <row r="122" spans="1:6" x14ac:dyDescent="0.3">
      <c r="A122" s="240" t="s">
        <v>327</v>
      </c>
      <c r="B122" s="1435">
        <v>124400</v>
      </c>
      <c r="C122" s="327">
        <f>SUMIFS('Expenditures - all orgs'!$D$19:$D$3604,'Expenditures - all orgs'!$C$19:$C$3604, 'Budget Detail - HHHHHH'!$B122,'Expenditures - all orgs'!$B$19:$B$3604,'Budget Detail - HHHHHH'!$B$3)</f>
        <v>0</v>
      </c>
      <c r="D122" s="439">
        <f>SUMIFS('Expenditures - all orgs'!$E$19:$E$3604,'Expenditures - all orgs'!$C$19:$C$3604, 'Budget Detail - HHHHHH'!$B122,'Expenditures - all orgs'!$B$19:$B$3604,'Budget Detail - HHHHHH'!$B$3)</f>
        <v>0</v>
      </c>
      <c r="E122" s="440">
        <f>SUMIFS('Expenditures - all orgs'!$F$19:$F$3604,'Expenditures - all orgs'!$C$19:$C$3604, 'Budget Detail - HHHHHH'!$B122,'Expenditures - all orgs'!$B$19:$B$3604,'Budget Detail - HHHHHH'!$B$3)</f>
        <v>0</v>
      </c>
      <c r="F122" s="441">
        <f t="shared" ref="F122" si="9">C122-D122-E122</f>
        <v>0</v>
      </c>
    </row>
    <row r="123" spans="1:6" x14ac:dyDescent="0.3">
      <c r="A123" s="239" t="s">
        <v>92</v>
      </c>
      <c r="B123" s="634">
        <v>124600</v>
      </c>
      <c r="C123" s="327">
        <f>SUMIFS('Expenditures - all orgs'!$D$19:$D$3604,'Expenditures - all orgs'!$C$19:$C$3604, 'Budget Detail - HHHHHH'!$B123,'Expenditures - all orgs'!$B$19:$B$3604,'Budget Detail - HHHHHH'!$B$3)</f>
        <v>0</v>
      </c>
      <c r="D123" s="439">
        <f>SUMIFS('Expenditures - all orgs'!$E$19:$E$3604,'Expenditures - all orgs'!$C$19:$C$3604, 'Budget Detail - HHHHHH'!$B123,'Expenditures - all orgs'!$B$19:$B$3604,'Budget Detail - HHHHHH'!$B$3)</f>
        <v>0</v>
      </c>
      <c r="E123" s="440">
        <f>SUMIFS('Expenditures - all orgs'!$F$19:$F$3604,'Expenditures - all orgs'!$C$19:$C$3604, 'Budget Detail - HHHHHH'!$B123,'Expenditures - all orgs'!$B$19:$B$3604,'Budget Detail - HHHHHH'!$B$3)</f>
        <v>0</v>
      </c>
      <c r="F123" s="441">
        <f t="shared" si="6"/>
        <v>0</v>
      </c>
    </row>
    <row r="124" spans="1:6" x14ac:dyDescent="0.3">
      <c r="A124" s="239" t="s">
        <v>190</v>
      </c>
      <c r="B124" s="634">
        <v>124700</v>
      </c>
      <c r="C124" s="327">
        <f>SUMIFS('Expenditures - all orgs'!$D$19:$D$3604,'Expenditures - all orgs'!$C$19:$C$3604, 'Budget Detail - HHHHHH'!$B124,'Expenditures - all orgs'!$B$19:$B$3604,'Budget Detail - HHHHHH'!$B$3)</f>
        <v>0</v>
      </c>
      <c r="D124" s="439">
        <f>SUMIFS('Expenditures - all orgs'!$E$19:$E$3604,'Expenditures - all orgs'!$C$19:$C$3604, 'Budget Detail - HHHHHH'!$B124,'Expenditures - all orgs'!$B$19:$B$3604,'Budget Detail - HHHHHH'!$B$3)</f>
        <v>0</v>
      </c>
      <c r="E124" s="440">
        <f>SUMIFS('Expenditures - all orgs'!$F$19:$F$3604,'Expenditures - all orgs'!$C$19:$C$3604, 'Budget Detail - HHHHHH'!$B124,'Expenditures - all orgs'!$B$19:$B$3604,'Budget Detail - HHHHHH'!$B$3)</f>
        <v>0</v>
      </c>
      <c r="F124" s="441">
        <f t="shared" si="6"/>
        <v>0</v>
      </c>
    </row>
    <row r="125" spans="1:6" x14ac:dyDescent="0.3">
      <c r="A125" s="239" t="s">
        <v>177</v>
      </c>
      <c r="B125" s="634">
        <v>124800</v>
      </c>
      <c r="C125" s="327">
        <f>SUMIFS('Expenditures - all orgs'!$D$19:$D$3604,'Expenditures - all orgs'!$C$19:$C$3604, 'Budget Detail - HHHHHH'!$B125,'Expenditures - all orgs'!$B$19:$B$3604,'Budget Detail - HHHHHH'!$B$3)</f>
        <v>0</v>
      </c>
      <c r="D125" s="439">
        <f>SUMIFS('Expenditures - all orgs'!$E$19:$E$3604,'Expenditures - all orgs'!$C$19:$C$3604, 'Budget Detail - HHHHHH'!$B125,'Expenditures - all orgs'!$B$19:$B$3604,'Budget Detail - HHHHHH'!$B$3)</f>
        <v>0</v>
      </c>
      <c r="E125" s="440">
        <f>SUMIFS('Expenditures - all orgs'!$F$19:$F$3604,'Expenditures - all orgs'!$C$19:$C$3604, 'Budget Detail - HHHHHH'!$B125,'Expenditures - all orgs'!$B$19:$B$3604,'Budget Detail - HHHHHH'!$B$3)</f>
        <v>0</v>
      </c>
      <c r="F125" s="441">
        <f t="shared" si="6"/>
        <v>0</v>
      </c>
    </row>
    <row r="126" spans="1:6" x14ac:dyDescent="0.3">
      <c r="A126" s="239" t="s">
        <v>99</v>
      </c>
      <c r="B126" s="634">
        <v>124900</v>
      </c>
      <c r="C126" s="327">
        <f>SUMIFS('Expenditures - all orgs'!$D$19:$D$3604,'Expenditures - all orgs'!$C$19:$C$3604, 'Budget Detail - HHHHHH'!$B126,'Expenditures - all orgs'!$B$19:$B$3604,'Budget Detail - HHHHHH'!$B$3)</f>
        <v>0</v>
      </c>
      <c r="D126" s="439">
        <f>SUMIFS('Expenditures - all orgs'!$E$19:$E$3604,'Expenditures - all orgs'!$C$19:$C$3604, 'Budget Detail - HHHHHH'!$B126,'Expenditures - all orgs'!$B$19:$B$3604,'Budget Detail - HHHHHH'!$B$3)</f>
        <v>0</v>
      </c>
      <c r="E126" s="440">
        <f>SUMIFS('Expenditures - all orgs'!$F$19:$F$3604,'Expenditures - all orgs'!$C$19:$C$3604, 'Budget Detail - HHHHHH'!$B126,'Expenditures - all orgs'!$B$19:$B$3604,'Budget Detail - HHHHHH'!$B$3)</f>
        <v>0</v>
      </c>
      <c r="F126" s="441">
        <f t="shared" si="6"/>
        <v>0</v>
      </c>
    </row>
    <row r="127" spans="1:6" x14ac:dyDescent="0.3">
      <c r="A127" s="239" t="s">
        <v>104</v>
      </c>
      <c r="B127" s="634" t="s">
        <v>107</v>
      </c>
      <c r="C127" s="327">
        <f>SUMIFS('Expenditures - all orgs'!$D$19:$D$3604,'Expenditures - all orgs'!$C$19:$C$3604, 'Budget Detail - HHHHHH'!$B127,'Expenditures - all orgs'!$B$19:$B$3604,'Budget Detail - HHHHHH'!$B$3)</f>
        <v>0</v>
      </c>
      <c r="D127" s="439">
        <f>SUMIFS('Expenditures - all orgs'!$E$19:$E$3604,'Expenditures - all orgs'!$C$19:$C$3604, 'Budget Detail - HHHHHH'!$B127,'Expenditures - all orgs'!$B$19:$B$3604,'Budget Detail - HHHHHH'!$B$3)</f>
        <v>0</v>
      </c>
      <c r="E127" s="440">
        <f>SUMIFS('Expenditures - all orgs'!$F$19:$F$3604,'Expenditures - all orgs'!$C$19:$C$3604, 'Budget Detail - HHHHHH'!$B127,'Expenditures - all orgs'!$B$19:$B$3604,'Budget Detail - HHHHHH'!$B$3)</f>
        <v>0</v>
      </c>
      <c r="F127" s="441">
        <f t="shared" si="6"/>
        <v>0</v>
      </c>
    </row>
    <row r="128" spans="1:6" ht="15" thickBot="1" x14ac:dyDescent="0.35">
      <c r="A128" s="239" t="s">
        <v>104</v>
      </c>
      <c r="B128" s="634" t="s">
        <v>107</v>
      </c>
      <c r="C128" s="327">
        <f>SUMIFS('Expenditures - all orgs'!$D$19:$D$3604,'Expenditures - all orgs'!$C$19:$C$3604, 'Budget Detail - HHHHHH'!$B128,'Expenditures - all orgs'!$B$19:$B$3604,'Budget Detail - HHHHHH'!$B$3)</f>
        <v>0</v>
      </c>
      <c r="D128" s="442">
        <f>SUMIFS('Expenditures - all orgs'!$E$19:$E$3604,'Expenditures - all orgs'!$C$19:$C$3604, 'Budget Detail - HHHHHH'!$B128,'Expenditures - all orgs'!$B$19:$B$3604,'Budget Detail - HHHHHH'!$B$3)</f>
        <v>0</v>
      </c>
      <c r="E128" s="443">
        <f>SUMIFS('Expenditures - all orgs'!$F$19:$F$3604,'Expenditures - all orgs'!$C$19:$C$3604, 'Budget Detail - HHHHHH'!$B128,'Expenditures - all orgs'!$B$19:$B$3604,'Budget Detail - HHHHHH'!$B$3)</f>
        <v>0</v>
      </c>
      <c r="F128" s="444">
        <f t="shared" si="6"/>
        <v>0</v>
      </c>
    </row>
    <row r="129" spans="1:37" ht="15" thickBot="1" x14ac:dyDescent="0.35">
      <c r="A129" s="235"/>
      <c r="B129" s="635" t="s">
        <v>418</v>
      </c>
      <c r="C129" s="365">
        <f>SUM(C121:C128)</f>
        <v>0</v>
      </c>
      <c r="D129" s="365">
        <f t="shared" ref="D129:F129" si="10">SUM(D121:D128)</f>
        <v>0</v>
      </c>
      <c r="E129" s="365">
        <f t="shared" si="10"/>
        <v>0</v>
      </c>
      <c r="F129" s="365">
        <f t="shared" si="10"/>
        <v>0</v>
      </c>
    </row>
    <row r="130" spans="1:37" x14ac:dyDescent="0.3">
      <c r="A130" s="747"/>
      <c r="B130" s="617"/>
      <c r="C130" s="305"/>
      <c r="D130" s="1255"/>
      <c r="E130" s="1255"/>
      <c r="F130" s="1256"/>
    </row>
    <row r="131" spans="1:37" x14ac:dyDescent="0.3">
      <c r="A131" s="248" t="s">
        <v>208</v>
      </c>
      <c r="B131" s="617"/>
      <c r="C131" s="308"/>
      <c r="D131" s="309"/>
      <c r="E131" s="309"/>
      <c r="F131" s="310"/>
    </row>
    <row r="132" spans="1:37" x14ac:dyDescent="0.3">
      <c r="A132" s="239" t="s">
        <v>87</v>
      </c>
      <c r="B132" s="636">
        <v>125000</v>
      </c>
      <c r="C132" s="328">
        <f>SUMIFS('Expenditures - all orgs'!$D$19:$D$3604,'Expenditures - all orgs'!$C$19:$C$3604, 'Budget Detail - HHHHHH'!$B132,'Expenditures - all orgs'!$B$19:$B$3604,'Budget Detail - HHHHHH'!$B$3)</f>
        <v>0</v>
      </c>
      <c r="D132" s="446">
        <f>SUMIFS('Expenditures - all orgs'!$E$19:$E$3604,'Expenditures - all orgs'!$C$19:$C$3604, 'Budget Detail - HHHHHH'!$B132,'Expenditures - all orgs'!$B$19:$B$3604,'Budget Detail - HHHHHH'!$B$3)</f>
        <v>0</v>
      </c>
      <c r="E132" s="447">
        <f>SUMIFS('Expenditures - all orgs'!$F$19:$F$3604,'Expenditures - all orgs'!$C$19:$C$3604, 'Budget Detail - HHHHHH'!$B132,'Expenditures - all orgs'!$B$19:$B$3604,'Budget Detail - HHHHHH'!$B$3)</f>
        <v>0</v>
      </c>
      <c r="F132" s="448">
        <f t="shared" si="6"/>
        <v>0</v>
      </c>
    </row>
    <row r="133" spans="1:37" x14ac:dyDescent="0.3">
      <c r="A133" s="239" t="s">
        <v>191</v>
      </c>
      <c r="B133" s="637">
        <v>125100</v>
      </c>
      <c r="C133" s="328">
        <f>SUMIFS('Expenditures - all orgs'!$D$19:$D$3604,'Expenditures - all orgs'!$C$19:$C$3604, 'Budget Detail - HHHHHH'!$B133,'Expenditures - all orgs'!$B$19:$B$3604,'Budget Detail - HHHHHH'!$B$3)</f>
        <v>0</v>
      </c>
      <c r="D133" s="446">
        <f>SUMIFS('Expenditures - all orgs'!$E$19:$E$3604,'Expenditures - all orgs'!$C$19:$C$3604, 'Budget Detail - HHHHHH'!$B133,'Expenditures - all orgs'!$B$19:$B$3604,'Budget Detail - HHHHHH'!$B$3)</f>
        <v>0</v>
      </c>
      <c r="E133" s="447">
        <f>SUMIFS('Expenditures - all orgs'!$F$19:$F$3604,'Expenditures - all orgs'!$C$19:$C$3604, 'Budget Detail - HHHHHH'!$B133,'Expenditures - all orgs'!$B$19:$B$3604,'Budget Detail - HHHHHH'!$B$3)</f>
        <v>0</v>
      </c>
      <c r="F133" s="448">
        <f t="shared" si="6"/>
        <v>0</v>
      </c>
    </row>
    <row r="134" spans="1:37" x14ac:dyDescent="0.3">
      <c r="A134" s="239" t="s">
        <v>192</v>
      </c>
      <c r="B134" s="637">
        <v>125110</v>
      </c>
      <c r="C134" s="328">
        <f>SUMIFS('Expenditures - all orgs'!$D$19:$D$3604,'Expenditures - all orgs'!$C$19:$C$3604, 'Budget Detail - HHHHHH'!$B134,'Expenditures - all orgs'!$B$19:$B$3604,'Budget Detail - HHHHHH'!$B$3)</f>
        <v>0</v>
      </c>
      <c r="D134" s="446">
        <f>SUMIFS('Expenditures - all orgs'!$E$19:$E$3604,'Expenditures - all orgs'!$C$19:$C$3604, 'Budget Detail - HHHHHH'!$B134,'Expenditures - all orgs'!$B$19:$B$3604,'Budget Detail - HHHHHH'!$B$3)</f>
        <v>0</v>
      </c>
      <c r="E134" s="447">
        <f>SUMIFS('Expenditures - all orgs'!$F$19:$F$3604,'Expenditures - all orgs'!$C$19:$C$3604, 'Budget Detail - HHHHHH'!$B134,'Expenditures - all orgs'!$B$19:$B$3604,'Budget Detail - HHHHHH'!$B$3)</f>
        <v>0</v>
      </c>
      <c r="F134" s="448">
        <f t="shared" si="6"/>
        <v>0</v>
      </c>
    </row>
    <row r="135" spans="1:37" x14ac:dyDescent="0.3">
      <c r="A135" s="239" t="s">
        <v>193</v>
      </c>
      <c r="B135" s="637">
        <v>125200</v>
      </c>
      <c r="C135" s="328">
        <f>SUMIFS('Expenditures - all orgs'!$D$19:$D$3604,'Expenditures - all orgs'!$C$19:$C$3604, 'Budget Detail - HHHHHH'!$B135,'Expenditures - all orgs'!$B$19:$B$3604,'Budget Detail - HHHHHH'!$B$3)</f>
        <v>0</v>
      </c>
      <c r="D135" s="446">
        <f>SUMIFS('Expenditures - all orgs'!$E$19:$E$3604,'Expenditures - all orgs'!$C$19:$C$3604, 'Budget Detail - HHHHHH'!$B135,'Expenditures - all orgs'!$B$19:$B$3604,'Budget Detail - HHHHHH'!$B$3)</f>
        <v>0</v>
      </c>
      <c r="E135" s="447">
        <f>SUMIFS('Expenditures - all orgs'!$F$19:$F$3604,'Expenditures - all orgs'!$C$19:$C$3604, 'Budget Detail - HHHHHH'!$B135,'Expenditures - all orgs'!$B$19:$B$3604,'Budget Detail - HHHHHH'!$B$3)</f>
        <v>0</v>
      </c>
      <c r="F135" s="448">
        <f t="shared" si="6"/>
        <v>0</v>
      </c>
    </row>
    <row r="136" spans="1:37" x14ac:dyDescent="0.3">
      <c r="A136" s="239" t="s">
        <v>194</v>
      </c>
      <c r="B136" s="637">
        <v>125300</v>
      </c>
      <c r="C136" s="328">
        <f>SUMIFS('Expenditures - all orgs'!$D$19:$D$3604,'Expenditures - all orgs'!$C$19:$C$3604, 'Budget Detail - HHHHHH'!$B136,'Expenditures - all orgs'!$B$19:$B$3604,'Budget Detail - HHHHHH'!$B$3)</f>
        <v>0</v>
      </c>
      <c r="D136" s="446">
        <f>SUMIFS('Expenditures - all orgs'!$E$19:$E$3604,'Expenditures - all orgs'!$C$19:$C$3604, 'Budget Detail - HHHHHH'!$B136,'Expenditures - all orgs'!$B$19:$B$3604,'Budget Detail - HHHHHH'!$B$3)</f>
        <v>0</v>
      </c>
      <c r="E136" s="447">
        <f>SUMIFS('Expenditures - all orgs'!$F$19:$F$3604,'Expenditures - all orgs'!$C$19:$C$3604, 'Budget Detail - HHHHHH'!$B136,'Expenditures - all orgs'!$B$19:$B$3604,'Budget Detail - HHHHHH'!$B$3)</f>
        <v>0</v>
      </c>
      <c r="F136" s="448">
        <f t="shared" si="6"/>
        <v>0</v>
      </c>
    </row>
    <row r="137" spans="1:37" s="752" customFormat="1" ht="15" customHeight="1" x14ac:dyDescent="0.3">
      <c r="A137" s="239" t="s">
        <v>509</v>
      </c>
      <c r="B137" s="637">
        <v>125400</v>
      </c>
      <c r="C137" s="328">
        <f>SUMIFS('Expenditures - all orgs'!$D$19:$D$3604,'Expenditures - all orgs'!$C$19:$C$3604, 'Budget Detail - HHHHHH'!$B137,'Expenditures - all orgs'!$B$19:$B$3604,'Budget Detail - HHHHHH'!$B$3)</f>
        <v>0</v>
      </c>
      <c r="D137" s="446">
        <f>SUMIFS('Expenditures - all orgs'!$E$19:$E$3604,'Expenditures - all orgs'!$C$19:$C$3604, 'Budget Detail - HHHHHH'!$B137,'Expenditures - all orgs'!$B$19:$B$3604,'Budget Detail - HHHHHH'!$B$3)</f>
        <v>0</v>
      </c>
      <c r="E137" s="447">
        <f>SUMIFS('Expenditures - all orgs'!$F$19:$F$3604,'Expenditures - all orgs'!$C$19:$C$3604, 'Budget Detail - HHHHHH'!$B137,'Expenditures - all orgs'!$B$19:$B$3604,'Budget Detail - HHHHHH'!$B$3)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HHHHHH'!$B138,'Expenditures - all orgs'!$B$19:$B$3604,'Budget Detail - HHHHHH'!$B$3)</f>
        <v>0</v>
      </c>
      <c r="D138" s="446">
        <f>SUMIFS('Expenditures - all orgs'!$E$19:$E$3604,'Expenditures - all orgs'!$C$19:$C$3604, 'Budget Detail - HHHHHH'!$B138,'Expenditures - all orgs'!$B$19:$B$3604,'Budget Detail - HHHHHH'!$B$3)</f>
        <v>0</v>
      </c>
      <c r="E138" s="447">
        <f>SUMIFS('Expenditures - all orgs'!$F$19:$F$3604,'Expenditures - all orgs'!$C$19:$C$3604, 'Budget Detail - HHHHHH'!$B138,'Expenditures - all orgs'!$B$19:$B$3604,'Budget Detail - HHHHHH'!$B$3)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x14ac:dyDescent="0.3">
      <c r="A139" s="239" t="s">
        <v>195</v>
      </c>
      <c r="B139" s="637">
        <v>125600</v>
      </c>
      <c r="C139" s="328">
        <f>SUMIFS('Expenditures - all orgs'!$D$19:$D$3604,'Expenditures - all orgs'!$C$19:$C$3604, 'Budget Detail - HHHHHH'!$B139,'Expenditures - all orgs'!$B$19:$B$3604,'Budget Detail - HHHHHH'!$B$3)</f>
        <v>0</v>
      </c>
      <c r="D139" s="446">
        <f>SUMIFS('Expenditures - all orgs'!$E$19:$E$3604,'Expenditures - all orgs'!$C$19:$C$3604, 'Budget Detail - HHHHHH'!$B139,'Expenditures - all orgs'!$B$19:$B$3604,'Budget Detail - HHHHHH'!$B$3)</f>
        <v>0</v>
      </c>
      <c r="E139" s="447">
        <f>SUMIFS('Expenditures - all orgs'!$F$19:$F$3604,'Expenditures - all orgs'!$C$19:$C$3604, 'Budget Detail - HHHHHH'!$B139,'Expenditures - all orgs'!$B$19:$B$3604,'Budget Detail - HHHHHH'!$B$3)</f>
        <v>0</v>
      </c>
      <c r="F139" s="448">
        <f t="shared" si="6"/>
        <v>0</v>
      </c>
    </row>
    <row r="140" spans="1:37" x14ac:dyDescent="0.3">
      <c r="A140" s="239" t="s">
        <v>196</v>
      </c>
      <c r="B140" s="637">
        <v>125700</v>
      </c>
      <c r="C140" s="328">
        <f>SUMIFS('Expenditures - all orgs'!$D$19:$D$3604,'Expenditures - all orgs'!$C$19:$C$3604, 'Budget Detail - HHHHHH'!$B140,'Expenditures - all orgs'!$B$19:$B$3604,'Budget Detail - HHHHHH'!$B$3)</f>
        <v>0</v>
      </c>
      <c r="D140" s="446">
        <f>SUMIFS('Expenditures - all orgs'!$E$19:$E$3604,'Expenditures - all orgs'!$C$19:$C$3604, 'Budget Detail - HHHHHH'!$B140,'Expenditures - all orgs'!$B$19:$B$3604,'Budget Detail - HHHHHH'!$B$3)</f>
        <v>0</v>
      </c>
      <c r="E140" s="447">
        <f>SUMIFS('Expenditures - all orgs'!$F$19:$F$3604,'Expenditures - all orgs'!$C$19:$C$3604, 'Budget Detail - HHHHHH'!$B140,'Expenditures - all orgs'!$B$19:$B$3604,'Budget Detail - HHHHHH'!$B$3)</f>
        <v>0</v>
      </c>
      <c r="F140" s="448">
        <f t="shared" si="6"/>
        <v>0</v>
      </c>
    </row>
    <row r="141" spans="1:37" x14ac:dyDescent="0.3">
      <c r="A141" s="239" t="s">
        <v>197</v>
      </c>
      <c r="B141" s="637">
        <v>125710</v>
      </c>
      <c r="C141" s="328">
        <f>SUMIFS('Expenditures - all orgs'!$D$19:$D$3604,'Expenditures - all orgs'!$C$19:$C$3604, 'Budget Detail - HHHHHH'!$B141,'Expenditures - all orgs'!$B$19:$B$3604,'Budget Detail - HHHHHH'!$B$3)</f>
        <v>0</v>
      </c>
      <c r="D141" s="446">
        <f>SUMIFS('Expenditures - all orgs'!$E$19:$E$3604,'Expenditures - all orgs'!$C$19:$C$3604, 'Budget Detail - HHHHHH'!$B141,'Expenditures - all orgs'!$B$19:$B$3604,'Budget Detail - HHHHHH'!$B$3)</f>
        <v>0</v>
      </c>
      <c r="E141" s="447">
        <f>SUMIFS('Expenditures - all orgs'!$F$19:$F$3604,'Expenditures - all orgs'!$C$19:$C$3604, 'Budget Detail - HHHHHH'!$B141,'Expenditures - all orgs'!$B$19:$B$3604,'Budget Detail - HHHHHH'!$B$3)</f>
        <v>0</v>
      </c>
      <c r="F141" s="448">
        <f t="shared" si="6"/>
        <v>0</v>
      </c>
    </row>
    <row r="142" spans="1:37" x14ac:dyDescent="0.3">
      <c r="A142" s="239" t="s">
        <v>100</v>
      </c>
      <c r="B142" s="637">
        <v>125800</v>
      </c>
      <c r="C142" s="328">
        <f>SUMIFS('Expenditures - all orgs'!$D$19:$D$3604,'Expenditures - all orgs'!$C$19:$C$3604, 'Budget Detail - HHHHHH'!$B142,'Expenditures - all orgs'!$B$19:$B$3604,'Budget Detail - HHHHHH'!$B$3)</f>
        <v>0</v>
      </c>
      <c r="D142" s="446">
        <f>SUMIFS('Expenditures - all orgs'!$E$19:$E$3604,'Expenditures - all orgs'!$C$19:$C$3604, 'Budget Detail - HHHHHH'!$B142,'Expenditures - all orgs'!$B$19:$B$3604,'Budget Detail - HHHHHH'!$B$3)</f>
        <v>0</v>
      </c>
      <c r="E142" s="447">
        <f>SUMIFS('Expenditures - all orgs'!$F$19:$F$3604,'Expenditures - all orgs'!$C$19:$C$3604, 'Budget Detail - HHHHHH'!$B142,'Expenditures - all orgs'!$B$19:$B$3604,'Budget Detail - HHHHHH'!$B$3)</f>
        <v>0</v>
      </c>
      <c r="F142" s="448">
        <f t="shared" si="6"/>
        <v>0</v>
      </c>
    </row>
    <row r="143" spans="1:37" x14ac:dyDescent="0.3">
      <c r="A143" s="239" t="s">
        <v>198</v>
      </c>
      <c r="B143" s="637">
        <v>125900</v>
      </c>
      <c r="C143" s="328">
        <f>SUMIFS('Expenditures - all orgs'!$D$19:$D$3604,'Expenditures - all orgs'!$C$19:$C$3604, 'Budget Detail - HHHHHH'!$B143,'Expenditures - all orgs'!$B$19:$B$3604,'Budget Detail - HHHHHH'!$B$3)</f>
        <v>0</v>
      </c>
      <c r="D143" s="446">
        <f>SUMIFS('Expenditures - all orgs'!$E$19:$E$3604,'Expenditures - all orgs'!$C$19:$C$3604, 'Budget Detail - HHHHHH'!$B143,'Expenditures - all orgs'!$B$19:$B$3604,'Budget Detail - HHHHHH'!$B$3)</f>
        <v>0</v>
      </c>
      <c r="E143" s="447">
        <f>SUMIFS('Expenditures - all orgs'!$F$19:$F$3604,'Expenditures - all orgs'!$C$19:$C$3604, 'Budget Detail - HHHHHH'!$B143,'Expenditures - all orgs'!$B$19:$B$3604,'Budget Detail - HHHHHH'!$B$3)</f>
        <v>0</v>
      </c>
      <c r="F143" s="448">
        <f t="shared" si="6"/>
        <v>0</v>
      </c>
    </row>
    <row r="144" spans="1:37" x14ac:dyDescent="0.3">
      <c r="A144" s="239" t="s">
        <v>104</v>
      </c>
      <c r="B144" s="637" t="s">
        <v>107</v>
      </c>
      <c r="C144" s="328">
        <f>SUMIFS('Expenditures - all orgs'!$D$19:$D$3604,'Expenditures - all orgs'!$C$19:$C$3604, 'Budget Detail - HHHHHH'!$B144,'Expenditures - all orgs'!$B$19:$B$3604,'Budget Detail - HHHHHH'!$B$3)</f>
        <v>0</v>
      </c>
      <c r="D144" s="446">
        <f>SUMIFS('Expenditures - all orgs'!$E$19:$E$3604,'Expenditures - all orgs'!$C$19:$C$3604, 'Budget Detail - HHHHHH'!$B144,'Expenditures - all orgs'!$B$19:$B$3604,'Budget Detail - HHHHHH'!$B$3)</f>
        <v>0</v>
      </c>
      <c r="E144" s="447">
        <f>SUMIFS('Expenditures - all orgs'!$F$19:$F$3604,'Expenditures - all orgs'!$C$19:$C$3604, 'Budget Detail - HHHHHH'!$B144,'Expenditures - all orgs'!$B$19:$B$3604,'Budget Detail - HHHHHH'!$B$3)</f>
        <v>0</v>
      </c>
      <c r="F144" s="448">
        <f t="shared" si="6"/>
        <v>0</v>
      </c>
    </row>
    <row r="145" spans="1:6" x14ac:dyDescent="0.3">
      <c r="A145" s="239" t="s">
        <v>104</v>
      </c>
      <c r="B145" s="637" t="s">
        <v>107</v>
      </c>
      <c r="C145" s="328">
        <f>SUMIFS('Expenditures - all orgs'!$D$19:$D$3604,'Expenditures - all orgs'!$C$19:$C$3604, 'Budget Detail - HHHHHH'!$B145,'Expenditures - all orgs'!$B$19:$B$3604,'Budget Detail - HHHHHH'!$B$3)</f>
        <v>0</v>
      </c>
      <c r="D145" s="446">
        <f>SUMIFS('Expenditures - all orgs'!$E$19:$E$3604,'Expenditures - all orgs'!$C$19:$C$3604, 'Budget Detail - HHHHHH'!$B145,'Expenditures - all orgs'!$B$19:$B$3604,'Budget Detail - HHHHHH'!$B$3)</f>
        <v>0</v>
      </c>
      <c r="E145" s="447">
        <f>SUMIFS('Expenditures - all orgs'!$F$19:$F$3604,'Expenditures - all orgs'!$C$19:$C$3604, 'Budget Detail - HHHHHH'!$B145,'Expenditures - all orgs'!$B$19:$B$3604,'Budget Detail - HHHHHH'!$B$3)</f>
        <v>0</v>
      </c>
      <c r="F145" s="448">
        <f t="shared" si="6"/>
        <v>0</v>
      </c>
    </row>
    <row r="146" spans="1:6" ht="15" thickBot="1" x14ac:dyDescent="0.35">
      <c r="A146" s="239" t="s">
        <v>104</v>
      </c>
      <c r="B146" s="637" t="s">
        <v>107</v>
      </c>
      <c r="C146" s="328">
        <f>SUMIFS('Expenditures - all orgs'!$D$19:$D$3604,'Expenditures - all orgs'!$C$19:$C$3604, 'Budget Detail - HHHHHH'!$B146,'Expenditures - all orgs'!$B$19:$B$3604,'Budget Detail - HHHHHH'!$B$3)</f>
        <v>0</v>
      </c>
      <c r="D146" s="449">
        <f>SUMIFS('Expenditures - all orgs'!$E$19:$E$3604,'Expenditures - all orgs'!$C$19:$C$3604, 'Budget Detail - HHHHHH'!$B146,'Expenditures - all orgs'!$B$19:$B$3604,'Budget Detail - HHHHHH'!$B$3)</f>
        <v>0</v>
      </c>
      <c r="E146" s="450">
        <f>SUMIFS('Expenditures - all orgs'!$F$19:$F$3604,'Expenditures - all orgs'!$C$19:$C$3604, 'Budget Detail - HHHHHH'!$B146,'Expenditures - all orgs'!$B$19:$B$3604,'Budget Detail - HHHHHH'!$B$3)</f>
        <v>0</v>
      </c>
      <c r="F146" s="451">
        <f t="shared" si="6"/>
        <v>0</v>
      </c>
    </row>
    <row r="147" spans="1:6" ht="15" thickBot="1" x14ac:dyDescent="0.35">
      <c r="A147" s="235"/>
      <c r="B147" s="638" t="s">
        <v>418</v>
      </c>
      <c r="C147" s="383">
        <f>SUM(C132:C146)</f>
        <v>0</v>
      </c>
      <c r="D147" s="383">
        <f t="shared" ref="D147:F147" si="11">SUM(D132:D146)</f>
        <v>0</v>
      </c>
      <c r="E147" s="383">
        <f t="shared" si="11"/>
        <v>0</v>
      </c>
      <c r="F147" s="383">
        <f t="shared" si="11"/>
        <v>0</v>
      </c>
    </row>
    <row r="148" spans="1:6" x14ac:dyDescent="0.3">
      <c r="A148" s="747"/>
      <c r="B148" s="617"/>
      <c r="C148" s="305"/>
      <c r="D148" s="1255"/>
      <c r="E148" s="1255"/>
      <c r="F148" s="1256"/>
    </row>
    <row r="149" spans="1:6" x14ac:dyDescent="0.3">
      <c r="A149" s="248" t="s">
        <v>209</v>
      </c>
      <c r="B149" s="617"/>
      <c r="C149" s="308"/>
      <c r="D149" s="309"/>
      <c r="E149" s="309"/>
      <c r="F149" s="310"/>
    </row>
    <row r="150" spans="1:6" x14ac:dyDescent="0.3">
      <c r="A150" s="239" t="s">
        <v>510</v>
      </c>
      <c r="B150" s="639">
        <v>126100</v>
      </c>
      <c r="C150" s="329">
        <f>SUMIFS('Expenditures - all orgs'!$D$19:$D$3604,'Expenditures - all orgs'!$C$19:$C$3604, 'Budget Detail - HHHHHH'!$B150,'Expenditures - all orgs'!$B$19:$B$3604,'Budget Detail - HHHHHH'!$B$3)</f>
        <v>0</v>
      </c>
      <c r="D150" s="453">
        <f>SUMIFS('Expenditures - all orgs'!$E$19:$E$3604,'Expenditures - all orgs'!$C$19:$C$3604, 'Budget Detail - HHHHHH'!$B150,'Expenditures - all orgs'!$B$19:$B$3604,'Budget Detail - HHHHHH'!$B$3)</f>
        <v>0</v>
      </c>
      <c r="E150" s="454">
        <f>SUMIFS('Expenditures - all orgs'!$F$19:$F$3604,'Expenditures - all orgs'!$C$19:$C$3604, 'Budget Detail - HHHHHH'!$B150,'Expenditures - all orgs'!$B$19:$B$3604,'Budget Detail - HHHHHH'!$B$3)</f>
        <v>0</v>
      </c>
      <c r="F150" s="455">
        <f t="shared" si="6"/>
        <v>0</v>
      </c>
    </row>
    <row r="151" spans="1:6" x14ac:dyDescent="0.3">
      <c r="A151" s="239" t="s">
        <v>511</v>
      </c>
      <c r="B151" s="640">
        <v>126110</v>
      </c>
      <c r="C151" s="329">
        <f>SUMIFS('Expenditures - all orgs'!$D$19:$D$3604,'Expenditures - all orgs'!$C$19:$C$3604, 'Budget Detail - HHHHHH'!$B151,'Expenditures - all orgs'!$B$19:$B$3604,'Budget Detail - HHHHHH'!$B$3)</f>
        <v>0</v>
      </c>
      <c r="D151" s="453">
        <f>SUMIFS('Expenditures - all orgs'!$E$19:$E$3604,'Expenditures - all orgs'!$C$19:$C$3604, 'Budget Detail - HHHHHH'!$B151,'Expenditures - all orgs'!$B$19:$B$3604,'Budget Detail - HHHHHH'!$B$3)</f>
        <v>0</v>
      </c>
      <c r="E151" s="454">
        <f>SUMIFS('Expenditures - all orgs'!$F$19:$F$3604,'Expenditures - all orgs'!$C$19:$C$3604, 'Budget Detail - HHHHHH'!$B151,'Expenditures - all orgs'!$B$19:$B$3604,'Budget Detail - HHHHHH'!$B$3)</f>
        <v>0</v>
      </c>
      <c r="F151" s="455">
        <f t="shared" ref="F151:F157" si="12">C151-D151-E151</f>
        <v>0</v>
      </c>
    </row>
    <row r="152" spans="1:6" x14ac:dyDescent="0.3">
      <c r="A152" s="239" t="s">
        <v>512</v>
      </c>
      <c r="B152" s="640">
        <v>126130</v>
      </c>
      <c r="C152" s="329">
        <f>SUMIFS('Expenditures - all orgs'!$D$19:$D$3604,'Expenditures - all orgs'!$C$19:$C$3604, 'Budget Detail - HHHHHH'!$B152,'Expenditures - all orgs'!$B$19:$B$3604,'Budget Detail - HHHHHH'!$B$3)</f>
        <v>0</v>
      </c>
      <c r="D152" s="453">
        <f>SUMIFS('Expenditures - all orgs'!$E$19:$E$3604,'Expenditures - all orgs'!$C$19:$C$3604, 'Budget Detail - HHHHHH'!$B152,'Expenditures - all orgs'!$B$19:$B$3604,'Budget Detail - HHHHHH'!$B$3)</f>
        <v>0</v>
      </c>
      <c r="E152" s="454">
        <f>SUMIFS('Expenditures - all orgs'!$F$19:$F$3604,'Expenditures - all orgs'!$C$19:$C$3604, 'Budget Detail - HHHHHH'!$B152,'Expenditures - all orgs'!$B$19:$B$3604,'Budget Detail - HHHHHH'!$B$3)</f>
        <v>0</v>
      </c>
      <c r="F152" s="455">
        <f t="shared" si="12"/>
        <v>0</v>
      </c>
    </row>
    <row r="153" spans="1:6" x14ac:dyDescent="0.3">
      <c r="A153" s="239" t="s">
        <v>513</v>
      </c>
      <c r="B153" s="640">
        <v>126200</v>
      </c>
      <c r="C153" s="329">
        <f>SUMIFS('Expenditures - all orgs'!$D$19:$D$3604,'Expenditures - all orgs'!$C$19:$C$3604, 'Budget Detail - HHHHHH'!$B153,'Expenditures - all orgs'!$B$19:$B$3604,'Budget Detail - HHHHHH'!$B$3)</f>
        <v>0</v>
      </c>
      <c r="D153" s="453">
        <f>SUMIFS('Expenditures - all orgs'!$E$19:$E$3604,'Expenditures - all orgs'!$C$19:$C$3604, 'Budget Detail - HHHHHH'!$B153,'Expenditures - all orgs'!$B$19:$B$3604,'Budget Detail - HHHHHH'!$B$3)</f>
        <v>0</v>
      </c>
      <c r="E153" s="454">
        <f>SUMIFS('Expenditures - all orgs'!$F$19:$F$3604,'Expenditures - all orgs'!$C$19:$C$3604, 'Budget Detail - HHHHHH'!$B153,'Expenditures - all orgs'!$B$19:$B$3604,'Budget Detail - HHHHHH'!$B$3)</f>
        <v>0</v>
      </c>
      <c r="F153" s="455">
        <f t="shared" si="12"/>
        <v>0</v>
      </c>
    </row>
    <row r="154" spans="1:6" x14ac:dyDescent="0.3">
      <c r="A154" s="239" t="s">
        <v>514</v>
      </c>
      <c r="B154" s="640">
        <v>126300</v>
      </c>
      <c r="C154" s="329">
        <f>SUMIFS('Expenditures - all orgs'!$D$19:$D$3604,'Expenditures - all orgs'!$C$19:$C$3604, 'Budget Detail - HHHHHH'!$B154,'Expenditures - all orgs'!$B$19:$B$3604,'Budget Detail - HHHHHH'!$B$3)</f>
        <v>0</v>
      </c>
      <c r="D154" s="453">
        <f>SUMIFS('Expenditures - all orgs'!$E$19:$E$3604,'Expenditures - all orgs'!$C$19:$C$3604, 'Budget Detail - HHHHHH'!$B154,'Expenditures - all orgs'!$B$19:$B$3604,'Budget Detail - HHHHHH'!$B$3)</f>
        <v>0</v>
      </c>
      <c r="E154" s="454">
        <f>SUMIFS('Expenditures - all orgs'!$F$19:$F$3604,'Expenditures - all orgs'!$C$19:$C$3604, 'Budget Detail - HHHHHH'!$B154,'Expenditures - all orgs'!$B$19:$B$3604,'Budget Detail - HHHHHH'!$B$3)</f>
        <v>0</v>
      </c>
      <c r="F154" s="455">
        <f t="shared" si="12"/>
        <v>0</v>
      </c>
    </row>
    <row r="155" spans="1:6" x14ac:dyDescent="0.3">
      <c r="A155" s="239" t="s">
        <v>33</v>
      </c>
      <c r="B155" s="640">
        <v>126400</v>
      </c>
      <c r="C155" s="329">
        <f>SUMIFS('Expenditures - all orgs'!$D$19:$D$3604,'Expenditures - all orgs'!$C$19:$C$3604, 'Budget Detail - HHHHHH'!$B155,'Expenditures - all orgs'!$B$19:$B$3604,'Budget Detail - HHHHHH'!$B$3)</f>
        <v>0</v>
      </c>
      <c r="D155" s="453">
        <f>SUMIFS('Expenditures - all orgs'!$E$19:$E$3604,'Expenditures - all orgs'!$C$19:$C$3604, 'Budget Detail - HHHHHH'!$B155,'Expenditures - all orgs'!$B$19:$B$3604,'Budget Detail - HHHHHH'!$B$3)</f>
        <v>0</v>
      </c>
      <c r="E155" s="454">
        <f>SUMIFS('Expenditures - all orgs'!$F$19:$F$3604,'Expenditures - all orgs'!$C$19:$C$3604, 'Budget Detail - HHHHHH'!$B155,'Expenditures - all orgs'!$B$19:$B$3604,'Budget Detail - HHHHHH'!$B$3)</f>
        <v>0</v>
      </c>
      <c r="F155" s="455">
        <f t="shared" si="12"/>
        <v>0</v>
      </c>
    </row>
    <row r="156" spans="1:6" x14ac:dyDescent="0.3">
      <c r="A156" s="239" t="s">
        <v>515</v>
      </c>
      <c r="B156" s="640">
        <v>126500</v>
      </c>
      <c r="C156" s="329">
        <f>SUMIFS('Expenditures - all orgs'!$D$19:$D$3604,'Expenditures - all orgs'!$C$19:$C$3604, 'Budget Detail - HHHHHH'!$B156,'Expenditures - all orgs'!$B$19:$B$3604,'Budget Detail - HHHHHH'!$B$3)</f>
        <v>0</v>
      </c>
      <c r="D156" s="453">
        <f>SUMIFS('Expenditures - all orgs'!$E$19:$E$3604,'Expenditures - all orgs'!$C$19:$C$3604, 'Budget Detail - HHHHHH'!$B156,'Expenditures - all orgs'!$B$19:$B$3604,'Budget Detail - HHHHHH'!$B$3)</f>
        <v>0</v>
      </c>
      <c r="E156" s="454">
        <f>SUMIFS('Expenditures - all orgs'!$F$19:$F$3604,'Expenditures - all orgs'!$C$19:$C$3604, 'Budget Detail - HHHHHH'!$B156,'Expenditures - all orgs'!$B$19:$B$3604,'Budget Detail - HHHHHH'!$B$3)</f>
        <v>0</v>
      </c>
      <c r="F156" s="455">
        <f t="shared" si="12"/>
        <v>0</v>
      </c>
    </row>
    <row r="157" spans="1:6" x14ac:dyDescent="0.3">
      <c r="A157" s="239" t="s">
        <v>516</v>
      </c>
      <c r="B157" s="640">
        <v>126600</v>
      </c>
      <c r="C157" s="329">
        <f>SUMIFS('Expenditures - all orgs'!$D$19:$D$3604,'Expenditures - all orgs'!$C$19:$C$3604, 'Budget Detail - HHHHHH'!$B157,'Expenditures - all orgs'!$B$19:$B$3604,'Budget Detail - HHHHHH'!$B$3)</f>
        <v>0</v>
      </c>
      <c r="D157" s="453">
        <f>SUMIFS('Expenditures - all orgs'!$E$19:$E$3604,'Expenditures - all orgs'!$C$19:$C$3604, 'Budget Detail - HHHHHH'!$B157,'Expenditures - all orgs'!$B$19:$B$3604,'Budget Detail - HHHHHH'!$B$3)</f>
        <v>0</v>
      </c>
      <c r="E157" s="454">
        <f>SUMIFS('Expenditures - all orgs'!$F$19:$F$3604,'Expenditures - all orgs'!$C$19:$C$3604, 'Budget Detail - HHHHHH'!$B157,'Expenditures - all orgs'!$B$19:$B$3604,'Budget Detail - HHHHHH'!$B$3)</f>
        <v>0</v>
      </c>
      <c r="F157" s="455">
        <f t="shared" si="12"/>
        <v>0</v>
      </c>
    </row>
    <row r="158" spans="1:6" x14ac:dyDescent="0.3">
      <c r="A158" s="239" t="s">
        <v>34</v>
      </c>
      <c r="B158" s="640">
        <v>126700</v>
      </c>
      <c r="C158" s="329">
        <f>SUMIFS('Expenditures - all orgs'!$D$19:$D$3604,'Expenditures - all orgs'!$C$19:$C$3604, 'Budget Detail - HHHHHH'!$B158,'Expenditures - all orgs'!$B$19:$B$3604,'Budget Detail - HHHHHH'!$B$3)</f>
        <v>0</v>
      </c>
      <c r="D158" s="453">
        <f>SUMIFS('Expenditures - all orgs'!$E$19:$E$3604,'Expenditures - all orgs'!$C$19:$C$3604, 'Budget Detail - HHHHHH'!$B158,'Expenditures - all orgs'!$B$19:$B$3604,'Budget Detail - HHHHHH'!$B$3)</f>
        <v>0</v>
      </c>
      <c r="E158" s="454">
        <f>SUMIFS('Expenditures - all orgs'!$F$19:$F$3604,'Expenditures - all orgs'!$C$19:$C$3604, 'Budget Detail - HHHHHH'!$B158,'Expenditures - all orgs'!$B$19:$B$3604,'Budget Detail - HHHHHH'!$B$3)</f>
        <v>0</v>
      </c>
      <c r="F158" s="455">
        <f t="shared" si="6"/>
        <v>0</v>
      </c>
    </row>
    <row r="159" spans="1:6" x14ac:dyDescent="0.3">
      <c r="A159" s="239" t="s">
        <v>199</v>
      </c>
      <c r="B159" s="640">
        <v>126800</v>
      </c>
      <c r="C159" s="329">
        <f>SUMIFS('Expenditures - all orgs'!$D$19:$D$3604,'Expenditures - all orgs'!$C$19:$C$3604, 'Budget Detail - HHHHHH'!$B159,'Expenditures - all orgs'!$B$19:$B$3604,'Budget Detail - HHHHHH'!$B$3)</f>
        <v>0</v>
      </c>
      <c r="D159" s="453">
        <f>SUMIFS('Expenditures - all orgs'!$E$19:$E$3604,'Expenditures - all orgs'!$C$19:$C$3604, 'Budget Detail - HHHHHH'!$B159,'Expenditures - all orgs'!$B$19:$B$3604,'Budget Detail - HHHHHH'!$B$3)</f>
        <v>0</v>
      </c>
      <c r="E159" s="454">
        <f>SUMIFS('Expenditures - all orgs'!$F$19:$F$3604,'Expenditures - all orgs'!$C$19:$C$3604, 'Budget Detail - HHHHHH'!$B159,'Expenditures - all orgs'!$B$19:$B$3604,'Budget Detail - HHHHHH'!$B$3)</f>
        <v>0</v>
      </c>
      <c r="F159" s="455">
        <f t="shared" si="6"/>
        <v>0</v>
      </c>
    </row>
    <row r="160" spans="1:6" x14ac:dyDescent="0.3">
      <c r="A160" s="239" t="s">
        <v>331</v>
      </c>
      <c r="B160" s="640">
        <v>127400</v>
      </c>
      <c r="C160" s="329">
        <f>SUMIFS('Expenditures - all orgs'!$D$19:$D$3604,'Expenditures - all orgs'!$C$19:$C$3604, 'Budget Detail - HHHHHH'!$B160,'Expenditures - all orgs'!$B$19:$B$3604,'Budget Detail - HHHHHH'!$B$3)</f>
        <v>0</v>
      </c>
      <c r="D160" s="453">
        <f>SUMIFS('Expenditures - all orgs'!$E$19:$E$3604,'Expenditures - all orgs'!$C$19:$C$3604, 'Budget Detail - HHHHHH'!$B160,'Expenditures - all orgs'!$B$19:$B$3604,'Budget Detail - HHHHHH'!$B$3)</f>
        <v>0</v>
      </c>
      <c r="E160" s="454">
        <f>SUMIFS('Expenditures - all orgs'!$F$19:$F$3604,'Expenditures - all orgs'!$C$19:$C$3604, 'Budget Detail - HHHHHH'!$B160,'Expenditures - all orgs'!$B$19:$B$3604,'Budget Detail - HHHHHH'!$B$3)</f>
        <v>0</v>
      </c>
      <c r="F160" s="455">
        <f t="shared" si="6"/>
        <v>0</v>
      </c>
    </row>
    <row r="161" spans="1:8" x14ac:dyDescent="0.3">
      <c r="A161" s="239" t="s">
        <v>93</v>
      </c>
      <c r="B161" s="640">
        <v>127500</v>
      </c>
      <c r="C161" s="329">
        <f>SUMIFS('Expenditures - all orgs'!$D$19:$D$3604,'Expenditures - all orgs'!$C$19:$C$3604, 'Budget Detail - HHHHHH'!$B161,'Expenditures - all orgs'!$B$19:$B$3604,'Budget Detail - HHHHHH'!$B$3)</f>
        <v>0</v>
      </c>
      <c r="D161" s="453">
        <f>SUMIFS('Expenditures - all orgs'!$E$19:$E$3604,'Expenditures - all orgs'!$C$19:$C$3604, 'Budget Detail - HHHHHH'!$B161,'Expenditures - all orgs'!$B$19:$B$3604,'Budget Detail - HHHHHH'!$B$3)</f>
        <v>0</v>
      </c>
      <c r="E161" s="454">
        <f>SUMIFS('Expenditures - all orgs'!$F$19:$F$3604,'Expenditures - all orgs'!$C$19:$C$3604, 'Budget Detail - HHHHHH'!$B161,'Expenditures - all orgs'!$B$19:$B$3604,'Budget Detail - HHHHHH'!$B$3)</f>
        <v>0</v>
      </c>
      <c r="F161" s="455">
        <f t="shared" si="6"/>
        <v>0</v>
      </c>
    </row>
    <row r="162" spans="1:8" x14ac:dyDescent="0.3">
      <c r="A162" s="239" t="s">
        <v>200</v>
      </c>
      <c r="B162" s="640">
        <v>127900</v>
      </c>
      <c r="C162" s="329">
        <f>SUMIFS('Expenditures - all orgs'!$D$19:$D$3604,'Expenditures - all orgs'!$C$19:$C$3604, 'Budget Detail - HHHHHH'!$B162,'Expenditures - all orgs'!$B$19:$B$3604,'Budget Detail - HHHHHH'!$B$3)</f>
        <v>0</v>
      </c>
      <c r="D162" s="453">
        <f>SUMIFS('Expenditures - all orgs'!$E$19:$E$3604,'Expenditures - all orgs'!$C$19:$C$3604, 'Budget Detail - HHHHHH'!$B162,'Expenditures - all orgs'!$B$19:$B$3604,'Budget Detail - HHHHHH'!$B$3)</f>
        <v>0</v>
      </c>
      <c r="E162" s="454">
        <f>SUMIFS('Expenditures - all orgs'!$F$19:$F$3604,'Expenditures - all orgs'!$C$19:$C$3604, 'Budget Detail - HHHHHH'!$B162,'Expenditures - all orgs'!$B$19:$B$3604,'Budget Detail - HHHHHH'!$B$3)</f>
        <v>0</v>
      </c>
      <c r="F162" s="455">
        <f t="shared" si="6"/>
        <v>0</v>
      </c>
    </row>
    <row r="163" spans="1:8" x14ac:dyDescent="0.3">
      <c r="A163" s="239" t="s">
        <v>332</v>
      </c>
      <c r="B163" s="640">
        <v>127950</v>
      </c>
      <c r="C163" s="329">
        <f>SUMIFS('Expenditures - all orgs'!$D$19:$D$3604,'Expenditures - all orgs'!$C$19:$C$3604, 'Budget Detail - HHHHHH'!$B163,'Expenditures - all orgs'!$B$19:$B$3604,'Budget Detail - HHHHHH'!$B$3)</f>
        <v>0</v>
      </c>
      <c r="D163" s="453">
        <f>SUMIFS('Expenditures - all orgs'!$E$19:$E$3604,'Expenditures - all orgs'!$C$19:$C$3604, 'Budget Detail - HHHHHH'!$B163,'Expenditures - all orgs'!$B$19:$B$3604,'Budget Detail - HHHHHH'!$B$3)</f>
        <v>0</v>
      </c>
      <c r="E163" s="454">
        <f>SUMIFS('Expenditures - all orgs'!$F$19:$F$3604,'Expenditures - all orgs'!$C$19:$C$3604, 'Budget Detail - HHHHHH'!$B163,'Expenditures - all orgs'!$B$19:$B$3604,'Budget Detail - HHHHHH'!$B$3)</f>
        <v>0</v>
      </c>
      <c r="F163" s="455">
        <f t="shared" si="6"/>
        <v>0</v>
      </c>
    </row>
    <row r="164" spans="1:8" x14ac:dyDescent="0.3">
      <c r="A164" s="235" t="s">
        <v>104</v>
      </c>
      <c r="B164" s="640" t="s">
        <v>107</v>
      </c>
      <c r="C164" s="329">
        <f>SUMIFS('Expenditures - all orgs'!$D$19:$D$3604,'Expenditures - all orgs'!$C$19:$C$3604, 'Budget Detail - HHHHHH'!$B164,'Expenditures - all orgs'!$B$19:$B$3604,'Budget Detail - HHHHHH'!$B$3)</f>
        <v>0</v>
      </c>
      <c r="D164" s="453">
        <f>SUMIFS('Expenditures - all orgs'!$E$19:$E$3604,'Expenditures - all orgs'!$C$19:$C$3604, 'Budget Detail - HHHHHH'!$B164,'Expenditures - all orgs'!$B$19:$B$3604,'Budget Detail - HHHHHH'!$B$3)</f>
        <v>0</v>
      </c>
      <c r="E164" s="454">
        <f>SUMIFS('Expenditures - all orgs'!$F$19:$F$3604,'Expenditures - all orgs'!$C$19:$C$3604, 'Budget Detail - HHHHHH'!$B164,'Expenditures - all orgs'!$B$19:$B$3604,'Budget Detail - HHHHHH'!$B$3)</f>
        <v>0</v>
      </c>
      <c r="F164" s="455">
        <f t="shared" si="6"/>
        <v>0</v>
      </c>
    </row>
    <row r="165" spans="1:8" ht="15" thickBot="1" x14ac:dyDescent="0.35">
      <c r="A165" s="235" t="s">
        <v>104</v>
      </c>
      <c r="B165" s="640" t="s">
        <v>107</v>
      </c>
      <c r="C165" s="329">
        <f>SUMIFS('Expenditures - all orgs'!$D$19:$D$3604,'Expenditures - all orgs'!$C$19:$C$3604, 'Budget Detail - HHHHHH'!$B165,'Expenditures - all orgs'!$B$19:$B$3604,'Budget Detail - HHHHHH'!$B$3)</f>
        <v>0</v>
      </c>
      <c r="D165" s="456">
        <f>SUMIFS('Expenditures - all orgs'!$E$19:$E$3604,'Expenditures - all orgs'!$C$19:$C$3604, 'Budget Detail - HHHHHH'!$B165,'Expenditures - all orgs'!$B$19:$B$3604,'Budget Detail - HHHHHH'!$B$3)</f>
        <v>0</v>
      </c>
      <c r="E165" s="457">
        <f>SUMIFS('Expenditures - all orgs'!$F$19:$F$3604,'Expenditures - all orgs'!$C$19:$C$3604, 'Budget Detail - HHHHHH'!$B165,'Expenditures - all orgs'!$B$19:$B$3604,'Budget Detail - HHHHHH'!$B$3)</f>
        <v>0</v>
      </c>
      <c r="F165" s="458">
        <f t="shared" si="6"/>
        <v>0</v>
      </c>
    </row>
    <row r="166" spans="1:8" ht="15" thickBot="1" x14ac:dyDescent="0.35">
      <c r="A166" s="235"/>
      <c r="B166" s="641" t="s">
        <v>418</v>
      </c>
      <c r="C166" s="384">
        <f>SUM(C150:C165)</f>
        <v>0</v>
      </c>
      <c r="D166" s="384">
        <f t="shared" ref="D166:F166" si="13">SUM(D150:D165)</f>
        <v>0</v>
      </c>
      <c r="E166" s="384">
        <f t="shared" si="13"/>
        <v>0</v>
      </c>
      <c r="F166" s="384">
        <f t="shared" si="13"/>
        <v>0</v>
      </c>
    </row>
    <row r="167" spans="1:8" x14ac:dyDescent="0.3">
      <c r="A167" s="747"/>
      <c r="B167" s="617"/>
      <c r="C167" s="305"/>
      <c r="D167" s="1255"/>
      <c r="E167" s="1255"/>
      <c r="F167" s="1256"/>
    </row>
    <row r="168" spans="1:8" x14ac:dyDescent="0.3">
      <c r="A168" s="248" t="s">
        <v>210</v>
      </c>
      <c r="B168" s="617"/>
      <c r="C168" s="308"/>
      <c r="D168" s="309"/>
      <c r="E168" s="309"/>
      <c r="F168" s="310"/>
    </row>
    <row r="169" spans="1:8" x14ac:dyDescent="0.3">
      <c r="A169" s="239" t="s">
        <v>90</v>
      </c>
      <c r="B169" s="642">
        <v>128000</v>
      </c>
      <c r="C169" s="330">
        <f>SUMIFS('Expenditures - all orgs'!$D$19:$D$3604,'Expenditures - all orgs'!$C$19:$C$3604, 'Budget Detail - HHHHHH'!$B169,'Expenditures - all orgs'!$B$19:$B$3604,'Budget Detail - HHHHHH'!$B$3)</f>
        <v>0</v>
      </c>
      <c r="D169" s="460">
        <f>SUMIFS('Expenditures - all orgs'!$E$19:$E$3604,'Expenditures - all orgs'!$C$19:$C$3604, 'Budget Detail - HHHHHH'!$B169,'Expenditures - all orgs'!$B$19:$B$3604,'Budget Detail - HHHHHH'!$B$3)</f>
        <v>0</v>
      </c>
      <c r="E169" s="461">
        <f>SUMIFS('Expenditures - all orgs'!$F$19:$F$3604,'Expenditures - all orgs'!$C$19:$C$3604, 'Budget Detail - HHHHHH'!$B169,'Expenditures - all orgs'!$B$19:$B$3604,'Budget Detail - HHHHHH'!$B$3)</f>
        <v>0</v>
      </c>
      <c r="F169" s="462">
        <f t="shared" si="6"/>
        <v>0</v>
      </c>
    </row>
    <row r="170" spans="1:8" x14ac:dyDescent="0.3">
      <c r="A170" s="239" t="s">
        <v>201</v>
      </c>
      <c r="B170" s="643">
        <v>128100</v>
      </c>
      <c r="C170" s="330">
        <f>SUMIFS('Expenditures - all orgs'!$D$19:$D$3604,'Expenditures - all orgs'!$C$19:$C$3604, 'Budget Detail - HHHHHH'!$B170,'Expenditures - all orgs'!$B$19:$B$3604,'Budget Detail - HHHHHH'!$B$3)</f>
        <v>0</v>
      </c>
      <c r="D170" s="460">
        <f>SUMIFS('Expenditures - all orgs'!$E$19:$E$3604,'Expenditures - all orgs'!$C$19:$C$3604, 'Budget Detail - HHHHHH'!$B170,'Expenditures - all orgs'!$B$19:$B$3604,'Budget Detail - HHHHHH'!$B$3)</f>
        <v>0</v>
      </c>
      <c r="E170" s="461">
        <f>SUMIFS('Expenditures - all orgs'!$F$19:$F$3604,'Expenditures - all orgs'!$C$19:$C$3604, 'Budget Detail - HHHHHH'!$B170,'Expenditures - all orgs'!$B$19:$B$3604,'Budget Detail - HHHHHH'!$B$3)</f>
        <v>0</v>
      </c>
      <c r="F170" s="462">
        <f t="shared" si="6"/>
        <v>0</v>
      </c>
    </row>
    <row r="171" spans="1:8" x14ac:dyDescent="0.3">
      <c r="A171" s="239" t="s">
        <v>16</v>
      </c>
      <c r="B171" s="643">
        <v>128200</v>
      </c>
      <c r="C171" s="330">
        <f>SUMIFS('Expenditures - all orgs'!$D$19:$D$3604,'Expenditures - all orgs'!$C$19:$C$3604, 'Budget Detail - HHHHHH'!$B171,'Expenditures - all orgs'!$B$19:$B$3604,'Budget Detail - HHHHHH'!$B$3)</f>
        <v>0</v>
      </c>
      <c r="D171" s="460">
        <f>SUMIFS('Expenditures - all orgs'!$E$19:$E$3604,'Expenditures - all orgs'!$C$19:$C$3604, 'Budget Detail - HHHHHH'!$B171,'Expenditures - all orgs'!$B$19:$B$3604,'Budget Detail - HHHHHH'!$B$3)</f>
        <v>0</v>
      </c>
      <c r="E171" s="461">
        <f>SUMIFS('Expenditures - all orgs'!$F$19:$F$3604,'Expenditures - all orgs'!$C$19:$C$3604, 'Budget Detail - HHHHHH'!$B171,'Expenditures - all orgs'!$B$19:$B$3604,'Budget Detail - HHHHHH'!$B$3)</f>
        <v>0</v>
      </c>
      <c r="F171" s="462">
        <f t="shared" si="6"/>
        <v>0</v>
      </c>
    </row>
    <row r="172" spans="1:8" x14ac:dyDescent="0.3">
      <c r="A172" s="239" t="s">
        <v>335</v>
      </c>
      <c r="B172" s="643">
        <v>128210</v>
      </c>
      <c r="C172" s="330">
        <f>SUMIFS('Expenditures - all orgs'!$D$19:$D$3604,'Expenditures - all orgs'!$C$19:$C$3604, 'Budget Detail - HHHHHH'!$B172,'Expenditures - all orgs'!$B$19:$B$3604,'Budget Detail - HHHHHH'!$B$3)</f>
        <v>0</v>
      </c>
      <c r="D172" s="460">
        <f>SUMIFS('Expenditures - all orgs'!$E$19:$E$3604,'Expenditures - all orgs'!$C$19:$C$3604, 'Budget Detail - HHHHHH'!$B172,'Expenditures - all orgs'!$B$19:$B$3604,'Budget Detail - HHHHHH'!$B$3)</f>
        <v>0</v>
      </c>
      <c r="E172" s="461">
        <f>SUMIFS('Expenditures - all orgs'!$F$19:$F$3604,'Expenditures - all orgs'!$C$19:$C$3604, 'Budget Detail - HHHHHH'!$B172,'Expenditures - all orgs'!$B$19:$B$3604,'Budget Detail - HHHHHH'!$B$3)</f>
        <v>0</v>
      </c>
      <c r="F172" s="462">
        <f t="shared" si="6"/>
        <v>0</v>
      </c>
      <c r="H172" s="1249" t="s">
        <v>345</v>
      </c>
    </row>
    <row r="173" spans="1:8" x14ac:dyDescent="0.3">
      <c r="A173" s="239" t="s">
        <v>333</v>
      </c>
      <c r="B173" s="643">
        <v>128220</v>
      </c>
      <c r="C173" s="330">
        <f>SUMIFS('Expenditures - all orgs'!$D$19:$D$3604,'Expenditures - all orgs'!$C$19:$C$3604, 'Budget Detail - HHHHHH'!$B173,'Expenditures - all orgs'!$B$19:$B$3604,'Budget Detail - HHHHHH'!$B$3)</f>
        <v>0</v>
      </c>
      <c r="D173" s="460">
        <f>SUMIFS('Expenditures - all orgs'!$E$19:$E$3604,'Expenditures - all orgs'!$C$19:$C$3604, 'Budget Detail - HHHHHH'!$B173,'Expenditures - all orgs'!$B$19:$B$3604,'Budget Detail - HHHHHH'!$B$3)</f>
        <v>0</v>
      </c>
      <c r="E173" s="461">
        <f>SUMIFS('Expenditures - all orgs'!$F$19:$F$3604,'Expenditures - all orgs'!$C$19:$C$3604, 'Budget Detail - HHHHHH'!$B173,'Expenditures - all orgs'!$B$19:$B$3604,'Budget Detail - HHHHHH'!$B$3)</f>
        <v>0</v>
      </c>
      <c r="F173" s="462">
        <f t="shared" si="6"/>
        <v>0</v>
      </c>
    </row>
    <row r="174" spans="1:8" x14ac:dyDescent="0.3">
      <c r="A174" s="239" t="s">
        <v>56</v>
      </c>
      <c r="B174" s="643">
        <v>128230</v>
      </c>
      <c r="C174" s="330">
        <f>SUMIFS('Expenditures - all orgs'!$D$19:$D$3604,'Expenditures - all orgs'!$C$19:$C$3604, 'Budget Detail - HHHHHH'!$B174,'Expenditures - all orgs'!$B$19:$B$3604,'Budget Detail - HHHHHH'!$B$3)</f>
        <v>0</v>
      </c>
      <c r="D174" s="460">
        <f>SUMIFS('Expenditures - all orgs'!$E$19:$E$3604,'Expenditures - all orgs'!$C$19:$C$3604, 'Budget Detail - HHHHHH'!$B174,'Expenditures - all orgs'!$B$19:$B$3604,'Budget Detail - HHHHHH'!$B$3)</f>
        <v>0</v>
      </c>
      <c r="E174" s="461">
        <f>SUMIFS('Expenditures - all orgs'!$F$19:$F$3604,'Expenditures - all orgs'!$C$19:$C$3604, 'Budget Detail - HHHHHH'!$B174,'Expenditures - all orgs'!$B$19:$B$3604,'Budget Detail - HHHHHH'!$B$3)</f>
        <v>0</v>
      </c>
      <c r="F174" s="462">
        <f t="shared" si="6"/>
        <v>0</v>
      </c>
    </row>
    <row r="175" spans="1:8" x14ac:dyDescent="0.3">
      <c r="A175" s="239" t="s">
        <v>17</v>
      </c>
      <c r="B175" s="643">
        <v>128300</v>
      </c>
      <c r="C175" s="330">
        <f>SUMIFS('Expenditures - all orgs'!$D$19:$D$3604,'Expenditures - all orgs'!$C$19:$C$3604, 'Budget Detail - HHHHHH'!$B175,'Expenditures - all orgs'!$B$19:$B$3604,'Budget Detail - HHHHHH'!$B$3)</f>
        <v>0</v>
      </c>
      <c r="D175" s="460">
        <f>SUMIFS('Expenditures - all orgs'!$E$19:$E$3604,'Expenditures - all orgs'!$C$19:$C$3604, 'Budget Detail - HHHHHH'!$B175,'Expenditures - all orgs'!$B$19:$B$3604,'Budget Detail - HHHHHH'!$B$3)</f>
        <v>0</v>
      </c>
      <c r="E175" s="461">
        <f>SUMIFS('Expenditures - all orgs'!$F$19:$F$3604,'Expenditures - all orgs'!$C$19:$C$3604, 'Budget Detail - HHHHHH'!$B175,'Expenditures - all orgs'!$B$19:$B$3604,'Budget Detail - HHHHHH'!$B$3)</f>
        <v>0</v>
      </c>
      <c r="F175" s="462">
        <f t="shared" si="6"/>
        <v>0</v>
      </c>
    </row>
    <row r="176" spans="1:8" x14ac:dyDescent="0.3">
      <c r="A176" s="239" t="s">
        <v>334</v>
      </c>
      <c r="B176" s="643">
        <v>128310</v>
      </c>
      <c r="C176" s="330">
        <f>SUMIFS('Expenditures - all orgs'!$D$19:$D$3604,'Expenditures - all orgs'!$C$19:$C$3604, 'Budget Detail - HHHHHH'!$B176,'Expenditures - all orgs'!$B$19:$B$3604,'Budget Detail - HHHHHH'!$B$3)</f>
        <v>0</v>
      </c>
      <c r="D176" s="460">
        <f>SUMIFS('Expenditures - all orgs'!$E$19:$E$3604,'Expenditures - all orgs'!$C$19:$C$3604, 'Budget Detail - HHHHHH'!$B176,'Expenditures - all orgs'!$B$19:$B$3604,'Budget Detail - HHHHHH'!$B$3)</f>
        <v>0</v>
      </c>
      <c r="E176" s="461">
        <f>SUMIFS('Expenditures - all orgs'!$F$19:$F$3604,'Expenditures - all orgs'!$C$19:$C$3604, 'Budget Detail - HHHHHH'!$B176,'Expenditures - all orgs'!$B$19:$B$3604,'Budget Detail - HHHHHH'!$B$3)</f>
        <v>0</v>
      </c>
      <c r="F176" s="462">
        <f t="shared" si="6"/>
        <v>0</v>
      </c>
    </row>
    <row r="177" spans="1:6" x14ac:dyDescent="0.3">
      <c r="A177" s="239" t="s">
        <v>336</v>
      </c>
      <c r="B177" s="643">
        <v>128320</v>
      </c>
      <c r="C177" s="330">
        <f>SUMIFS('Expenditures - all orgs'!$D$19:$D$3604,'Expenditures - all orgs'!$C$19:$C$3604, 'Budget Detail - HHHHHH'!$B177,'Expenditures - all orgs'!$B$19:$B$3604,'Budget Detail - HHHHHH'!$B$3)</f>
        <v>0</v>
      </c>
      <c r="D177" s="460">
        <f>SUMIFS('Expenditures - all orgs'!$E$19:$E$3604,'Expenditures - all orgs'!$C$19:$C$3604, 'Budget Detail - HHHHHH'!$B177,'Expenditures - all orgs'!$B$19:$B$3604,'Budget Detail - HHHHHH'!$B$3)</f>
        <v>0</v>
      </c>
      <c r="E177" s="461">
        <f>SUMIFS('Expenditures - all orgs'!$F$19:$F$3604,'Expenditures - all orgs'!$C$19:$C$3604, 'Budget Detail - HHHHHH'!$B177,'Expenditures - all orgs'!$B$19:$B$3604,'Budget Detail - HHHHHH'!$B$3)</f>
        <v>0</v>
      </c>
      <c r="F177" s="462">
        <f t="shared" si="6"/>
        <v>0</v>
      </c>
    </row>
    <row r="178" spans="1:6" x14ac:dyDescent="0.3">
      <c r="A178" s="239" t="s">
        <v>57</v>
      </c>
      <c r="B178" s="643">
        <v>128330</v>
      </c>
      <c r="C178" s="330">
        <f>SUMIFS('Expenditures - all orgs'!$D$19:$D$3604,'Expenditures - all orgs'!$C$19:$C$3604, 'Budget Detail - HHHHHH'!$B178,'Expenditures - all orgs'!$B$19:$B$3604,'Budget Detail - HHHHHH'!$B$3)</f>
        <v>0</v>
      </c>
      <c r="D178" s="460">
        <f>SUMIFS('Expenditures - all orgs'!$E$19:$E$3604,'Expenditures - all orgs'!$C$19:$C$3604, 'Budget Detail - HHHHHH'!$B178,'Expenditures - all orgs'!$B$19:$B$3604,'Budget Detail - HHHHHH'!$B$3)</f>
        <v>0</v>
      </c>
      <c r="E178" s="461">
        <f>SUMIFS('Expenditures - all orgs'!$F$19:$F$3604,'Expenditures - all orgs'!$C$19:$C$3604, 'Budget Detail - HHHHHH'!$B178,'Expenditures - all orgs'!$B$19:$B$3604,'Budget Detail - HHHHHH'!$B$3)</f>
        <v>0</v>
      </c>
      <c r="F178" s="462">
        <f t="shared" si="6"/>
        <v>0</v>
      </c>
    </row>
    <row r="179" spans="1:6" x14ac:dyDescent="0.3">
      <c r="A179" s="239" t="s">
        <v>18</v>
      </c>
      <c r="B179" s="643">
        <v>128400</v>
      </c>
      <c r="C179" s="330">
        <f>SUMIFS('Expenditures - all orgs'!$D$19:$D$3604,'Expenditures - all orgs'!$C$19:$C$3604, 'Budget Detail - HHHHHH'!$B179,'Expenditures - all orgs'!$B$19:$B$3604,'Budget Detail - HHHHHH'!$B$3)</f>
        <v>0</v>
      </c>
      <c r="D179" s="460">
        <f>SUMIFS('Expenditures - all orgs'!$E$19:$E$3604,'Expenditures - all orgs'!$C$19:$C$3604, 'Budget Detail - HHHHHH'!$B179,'Expenditures - all orgs'!$B$19:$B$3604,'Budget Detail - HHHHHH'!$B$3)</f>
        <v>0</v>
      </c>
      <c r="E179" s="461">
        <f>SUMIFS('Expenditures - all orgs'!$F$19:$F$3604,'Expenditures - all orgs'!$C$19:$C$3604, 'Budget Detail - HHHHHH'!$B179,'Expenditures - all orgs'!$B$19:$B$3604,'Budget Detail - HHHHHH'!$B$3)</f>
        <v>0</v>
      </c>
      <c r="F179" s="462">
        <f t="shared" si="6"/>
        <v>0</v>
      </c>
    </row>
    <row r="180" spans="1:6" x14ac:dyDescent="0.3">
      <c r="A180" s="239" t="s">
        <v>337</v>
      </c>
      <c r="B180" s="643">
        <v>128410</v>
      </c>
      <c r="C180" s="330">
        <f>SUMIFS('Expenditures - all orgs'!$D$19:$D$3604,'Expenditures - all orgs'!$C$19:$C$3604, 'Budget Detail - HHHHHH'!$B180,'Expenditures - all orgs'!$B$19:$B$3604,'Budget Detail - HHHHHH'!$B$3)</f>
        <v>0</v>
      </c>
      <c r="D180" s="460">
        <f>SUMIFS('Expenditures - all orgs'!$E$19:$E$3604,'Expenditures - all orgs'!$C$19:$C$3604, 'Budget Detail - HHHHHH'!$B180,'Expenditures - all orgs'!$B$19:$B$3604,'Budget Detail - HHHHHH'!$B$3)</f>
        <v>0</v>
      </c>
      <c r="E180" s="461">
        <f>SUMIFS('Expenditures - all orgs'!$F$19:$F$3604,'Expenditures - all orgs'!$C$19:$C$3604, 'Budget Detail - HHHHHH'!$B180,'Expenditures - all orgs'!$B$19:$B$3604,'Budget Detail - HHHHHH'!$B$3)</f>
        <v>0</v>
      </c>
      <c r="F180" s="462">
        <f t="shared" si="6"/>
        <v>0</v>
      </c>
    </row>
    <row r="181" spans="1:6" x14ac:dyDescent="0.3">
      <c r="A181" s="239" t="s">
        <v>338</v>
      </c>
      <c r="B181" s="643">
        <v>128420</v>
      </c>
      <c r="C181" s="330">
        <f>SUMIFS('Expenditures - all orgs'!$D$19:$D$3604,'Expenditures - all orgs'!$C$19:$C$3604, 'Budget Detail - HHHHHH'!$B181,'Expenditures - all orgs'!$B$19:$B$3604,'Budget Detail - HHHHHH'!$B$3)</f>
        <v>0</v>
      </c>
      <c r="D181" s="460">
        <f>SUMIFS('Expenditures - all orgs'!$E$19:$E$3604,'Expenditures - all orgs'!$C$19:$C$3604, 'Budget Detail - HHHHHH'!$B181,'Expenditures - all orgs'!$B$19:$B$3604,'Budget Detail - HHHHHH'!$B$3)</f>
        <v>0</v>
      </c>
      <c r="E181" s="461">
        <f>SUMIFS('Expenditures - all orgs'!$F$19:$F$3604,'Expenditures - all orgs'!$C$19:$C$3604, 'Budget Detail - HHHHHH'!$B181,'Expenditures - all orgs'!$B$19:$B$3604,'Budget Detail - HHHHHH'!$B$3)</f>
        <v>0</v>
      </c>
      <c r="F181" s="462">
        <f t="shared" si="6"/>
        <v>0</v>
      </c>
    </row>
    <row r="182" spans="1:6" x14ac:dyDescent="0.3">
      <c r="A182" s="239" t="s">
        <v>112</v>
      </c>
      <c r="B182" s="643">
        <v>128430</v>
      </c>
      <c r="C182" s="330">
        <f>SUMIFS('Expenditures - all orgs'!$D$19:$D$3604,'Expenditures - all orgs'!$C$19:$C$3604, 'Budget Detail - HHHHHH'!$B182,'Expenditures - all orgs'!$B$19:$B$3604,'Budget Detail - HHHHHH'!$B$3)</f>
        <v>0</v>
      </c>
      <c r="D182" s="460">
        <f>SUMIFS('Expenditures - all orgs'!$E$19:$E$3604,'Expenditures - all orgs'!$C$19:$C$3604, 'Budget Detail - HHHHHH'!$B182,'Expenditures - all orgs'!$B$19:$B$3604,'Budget Detail - HHHHHH'!$B$3)</f>
        <v>0</v>
      </c>
      <c r="E182" s="461">
        <f>SUMIFS('Expenditures - all orgs'!$F$19:$F$3604,'Expenditures - all orgs'!$C$19:$C$3604, 'Budget Detail - HHHHHH'!$B182,'Expenditures - all orgs'!$B$19:$B$3604,'Budget Detail - HHHHHH'!$B$3)</f>
        <v>0</v>
      </c>
      <c r="F182" s="462">
        <f t="shared" si="6"/>
        <v>0</v>
      </c>
    </row>
    <row r="183" spans="1:6" x14ac:dyDescent="0.3">
      <c r="A183" s="239" t="s">
        <v>19</v>
      </c>
      <c r="B183" s="643">
        <v>128500</v>
      </c>
      <c r="C183" s="330">
        <f>SUMIFS('Expenditures - all orgs'!$D$19:$D$3604,'Expenditures - all orgs'!$C$19:$C$3604, 'Budget Detail - HHHHHH'!$B183,'Expenditures - all orgs'!$B$19:$B$3604,'Budget Detail - HHHHHH'!$B$3)</f>
        <v>0</v>
      </c>
      <c r="D183" s="460">
        <f>SUMIFS('Expenditures - all orgs'!$E$19:$E$3604,'Expenditures - all orgs'!$C$19:$C$3604, 'Budget Detail - HHHHHH'!$B183,'Expenditures - all orgs'!$B$19:$B$3604,'Budget Detail - HHHHHH'!$B$3)</f>
        <v>0</v>
      </c>
      <c r="E183" s="461">
        <f>SUMIFS('Expenditures - all orgs'!$F$19:$F$3604,'Expenditures - all orgs'!$C$19:$C$3604, 'Budget Detail - HHHHHH'!$B183,'Expenditures - all orgs'!$B$19:$B$3604,'Budget Detail - HHHHHH'!$B$3)</f>
        <v>0</v>
      </c>
      <c r="F183" s="462">
        <f t="shared" si="6"/>
        <v>0</v>
      </c>
    </row>
    <row r="184" spans="1:6" x14ac:dyDescent="0.3">
      <c r="A184" s="239" t="s">
        <v>339</v>
      </c>
      <c r="B184" s="643">
        <v>128510</v>
      </c>
      <c r="C184" s="330">
        <f>SUMIFS('Expenditures - all orgs'!$D$19:$D$3604,'Expenditures - all orgs'!$C$19:$C$3604, 'Budget Detail - HHHHHH'!$B184,'Expenditures - all orgs'!$B$19:$B$3604,'Budget Detail - HHHHHH'!$B$3)</f>
        <v>0</v>
      </c>
      <c r="D184" s="460">
        <f>SUMIFS('Expenditures - all orgs'!$E$19:$E$3604,'Expenditures - all orgs'!$C$19:$C$3604, 'Budget Detail - HHHHHH'!$B184,'Expenditures - all orgs'!$B$19:$B$3604,'Budget Detail - HHHHHH'!$B$3)</f>
        <v>0</v>
      </c>
      <c r="E184" s="461">
        <f>SUMIFS('Expenditures - all orgs'!$F$19:$F$3604,'Expenditures - all orgs'!$C$19:$C$3604, 'Budget Detail - HHHHHH'!$B184,'Expenditures - all orgs'!$B$19:$B$3604,'Budget Detail - HHHHHH'!$B$3)</f>
        <v>0</v>
      </c>
      <c r="F184" s="462">
        <f t="shared" si="6"/>
        <v>0</v>
      </c>
    </row>
    <row r="185" spans="1:6" x14ac:dyDescent="0.3">
      <c r="A185" s="239" t="s">
        <v>340</v>
      </c>
      <c r="B185" s="643">
        <v>128520</v>
      </c>
      <c r="C185" s="330">
        <f>SUMIFS('Expenditures - all orgs'!$D$19:$D$3604,'Expenditures - all orgs'!$C$19:$C$3604, 'Budget Detail - HHHHHH'!$B185,'Expenditures - all orgs'!$B$19:$B$3604,'Budget Detail - HHHHHH'!$B$3)</f>
        <v>0</v>
      </c>
      <c r="D185" s="460">
        <f>SUMIFS('Expenditures - all orgs'!$E$19:$E$3604,'Expenditures - all orgs'!$C$19:$C$3604, 'Budget Detail - HHHHHH'!$B185,'Expenditures - all orgs'!$B$19:$B$3604,'Budget Detail - HHHHHH'!$B$3)</f>
        <v>0</v>
      </c>
      <c r="E185" s="461">
        <f>SUMIFS('Expenditures - all orgs'!$F$19:$F$3604,'Expenditures - all orgs'!$C$19:$C$3604, 'Budget Detail - HHHHHH'!$B185,'Expenditures - all orgs'!$B$19:$B$3604,'Budget Detail - HHHHHH'!$B$3)</f>
        <v>0</v>
      </c>
      <c r="F185" s="462">
        <f t="shared" si="6"/>
        <v>0</v>
      </c>
    </row>
    <row r="186" spans="1:6" x14ac:dyDescent="0.3">
      <c r="A186" s="239" t="s">
        <v>113</v>
      </c>
      <c r="B186" s="643">
        <v>128530</v>
      </c>
      <c r="C186" s="330">
        <f>SUMIFS('Expenditures - all orgs'!$D$19:$D$3604,'Expenditures - all orgs'!$C$19:$C$3604, 'Budget Detail - HHHHHH'!$B186,'Expenditures - all orgs'!$B$19:$B$3604,'Budget Detail - HHHHHH'!$B$3)</f>
        <v>0</v>
      </c>
      <c r="D186" s="460">
        <f>SUMIFS('Expenditures - all orgs'!$E$19:$E$3604,'Expenditures - all orgs'!$C$19:$C$3604, 'Budget Detail - HHHHHH'!$B186,'Expenditures - all orgs'!$B$19:$B$3604,'Budget Detail - HHHHHH'!$B$3)</f>
        <v>0</v>
      </c>
      <c r="E186" s="461">
        <f>SUMIFS('Expenditures - all orgs'!$F$19:$F$3604,'Expenditures - all orgs'!$C$19:$C$3604, 'Budget Detail - HHHHHH'!$B186,'Expenditures - all orgs'!$B$19:$B$3604,'Budget Detail - HHHHHH'!$B$3)</f>
        <v>0</v>
      </c>
      <c r="F186" s="462">
        <f t="shared" si="6"/>
        <v>0</v>
      </c>
    </row>
    <row r="187" spans="1:6" x14ac:dyDescent="0.3">
      <c r="A187" s="239" t="s">
        <v>58</v>
      </c>
      <c r="B187" s="643">
        <v>128600</v>
      </c>
      <c r="C187" s="330">
        <f>SUMIFS('Expenditures - all orgs'!$D$19:$D$3604,'Expenditures - all orgs'!$C$19:$C$3604, 'Budget Detail - HHHHHH'!$B187,'Expenditures - all orgs'!$B$19:$B$3604,'Budget Detail - HHHHHH'!$B$3)</f>
        <v>0</v>
      </c>
      <c r="D187" s="460">
        <f>SUMIFS('Expenditures - all orgs'!$E$19:$E$3604,'Expenditures - all orgs'!$C$19:$C$3604, 'Budget Detail - HHHHHH'!$B187,'Expenditures - all orgs'!$B$19:$B$3604,'Budget Detail - HHHHHH'!$B$3)</f>
        <v>0</v>
      </c>
      <c r="E187" s="461">
        <f>SUMIFS('Expenditures - all orgs'!$F$19:$F$3604,'Expenditures - all orgs'!$C$19:$C$3604, 'Budget Detail - HHHHHH'!$B187,'Expenditures - all orgs'!$B$19:$B$3604,'Budget Detail - HHHHHH'!$B$3)</f>
        <v>0</v>
      </c>
      <c r="F187" s="462">
        <f t="shared" si="6"/>
        <v>0</v>
      </c>
    </row>
    <row r="188" spans="1:6" x14ac:dyDescent="0.3">
      <c r="A188" s="239" t="s">
        <v>341</v>
      </c>
      <c r="B188" s="643">
        <v>128610</v>
      </c>
      <c r="C188" s="330">
        <f>SUMIFS('Expenditures - all orgs'!$D$19:$D$3604,'Expenditures - all orgs'!$C$19:$C$3604, 'Budget Detail - HHHHHH'!$B188,'Expenditures - all orgs'!$B$19:$B$3604,'Budget Detail - HHHHHH'!$B$3)</f>
        <v>0</v>
      </c>
      <c r="D188" s="460">
        <f>SUMIFS('Expenditures - all orgs'!$E$19:$E$3604,'Expenditures - all orgs'!$C$19:$C$3604, 'Budget Detail - HHHHHH'!$B188,'Expenditures - all orgs'!$B$19:$B$3604,'Budget Detail - HHHHHH'!$B$3)</f>
        <v>0</v>
      </c>
      <c r="E188" s="461">
        <f>SUMIFS('Expenditures - all orgs'!$F$19:$F$3604,'Expenditures - all orgs'!$C$19:$C$3604, 'Budget Detail - HHHHHH'!$B188,'Expenditures - all orgs'!$B$19:$B$3604,'Budget Detail - HHHHHH'!$B$3)</f>
        <v>0</v>
      </c>
      <c r="F188" s="462">
        <f t="shared" si="6"/>
        <v>0</v>
      </c>
    </row>
    <row r="189" spans="1:6" x14ac:dyDescent="0.3">
      <c r="A189" s="239" t="s">
        <v>342</v>
      </c>
      <c r="B189" s="643">
        <v>128620</v>
      </c>
      <c r="C189" s="330">
        <f>SUMIFS('Expenditures - all orgs'!$D$19:$D$3604,'Expenditures - all orgs'!$C$19:$C$3604, 'Budget Detail - HHHHHH'!$B189,'Expenditures - all orgs'!$B$19:$B$3604,'Budget Detail - HHHHHH'!$B$3)</f>
        <v>0</v>
      </c>
      <c r="D189" s="460">
        <f>SUMIFS('Expenditures - all orgs'!$E$19:$E$3604,'Expenditures - all orgs'!$C$19:$C$3604, 'Budget Detail - HHHHHH'!$B189,'Expenditures - all orgs'!$B$19:$B$3604,'Budget Detail - HHHHHH'!$B$3)</f>
        <v>0</v>
      </c>
      <c r="E189" s="461">
        <f>SUMIFS('Expenditures - all orgs'!$F$19:$F$3604,'Expenditures - all orgs'!$C$19:$C$3604, 'Budget Detail - HHHHHH'!$B189,'Expenditures - all orgs'!$B$19:$B$3604,'Budget Detail - HHHHHH'!$B$3)</f>
        <v>0</v>
      </c>
      <c r="F189" s="462">
        <f t="shared" si="6"/>
        <v>0</v>
      </c>
    </row>
    <row r="190" spans="1:6" x14ac:dyDescent="0.3">
      <c r="A190" s="239" t="s">
        <v>175</v>
      </c>
      <c r="B190" s="643">
        <v>128630</v>
      </c>
      <c r="C190" s="330">
        <f>SUMIFS('Expenditures - all orgs'!$D$19:$D$3604,'Expenditures - all orgs'!$C$19:$C$3604, 'Budget Detail - HHHHHH'!$B190,'Expenditures - all orgs'!$B$19:$B$3604,'Budget Detail - HHHHHH'!$B$3)</f>
        <v>0</v>
      </c>
      <c r="D190" s="460">
        <f>SUMIFS('Expenditures - all orgs'!$E$19:$E$3604,'Expenditures - all orgs'!$C$19:$C$3604, 'Budget Detail - HHHHHH'!$B190,'Expenditures - all orgs'!$B$19:$B$3604,'Budget Detail - HHHHHH'!$B$3)</f>
        <v>0</v>
      </c>
      <c r="E190" s="461">
        <f>SUMIFS('Expenditures - all orgs'!$F$19:$F$3604,'Expenditures - all orgs'!$C$19:$C$3604, 'Budget Detail - HHHHHH'!$B190,'Expenditures - all orgs'!$B$19:$B$3604,'Budget Detail - HHHHHH'!$B$3)</f>
        <v>0</v>
      </c>
      <c r="F190" s="462">
        <f t="shared" si="6"/>
        <v>0</v>
      </c>
    </row>
    <row r="191" spans="1:6" x14ac:dyDescent="0.3">
      <c r="A191" s="239" t="s">
        <v>62</v>
      </c>
      <c r="B191" s="643">
        <v>128700</v>
      </c>
      <c r="C191" s="330">
        <f>SUMIFS('Expenditures - all orgs'!$D$19:$D$3604,'Expenditures - all orgs'!$C$19:$C$3604, 'Budget Detail - HHHHHH'!$B191,'Expenditures - all orgs'!$B$19:$B$3604,'Budget Detail - HHHHHH'!$B$3)</f>
        <v>0</v>
      </c>
      <c r="D191" s="460">
        <f>SUMIFS('Expenditures - all orgs'!$E$19:$E$3604,'Expenditures - all orgs'!$C$19:$C$3604, 'Budget Detail - HHHHHH'!$B191,'Expenditures - all orgs'!$B$19:$B$3604,'Budget Detail - HHHHHH'!$B$3)</f>
        <v>0</v>
      </c>
      <c r="E191" s="461">
        <f>SUMIFS('Expenditures - all orgs'!$F$19:$F$3604,'Expenditures - all orgs'!$C$19:$C$3604, 'Budget Detail - HHHHHH'!$B191,'Expenditures - all orgs'!$B$19:$B$3604,'Budget Detail - HHHHHH'!$B$3)</f>
        <v>0</v>
      </c>
      <c r="F191" s="462">
        <f t="shared" si="6"/>
        <v>0</v>
      </c>
    </row>
    <row r="192" spans="1:6" x14ac:dyDescent="0.3">
      <c r="A192" s="239" t="s">
        <v>111</v>
      </c>
      <c r="B192" s="643">
        <v>128730</v>
      </c>
      <c r="C192" s="330">
        <f>SUMIFS('Expenditures - all orgs'!$D$19:$D$3604,'Expenditures - all orgs'!$C$19:$C$3604, 'Budget Detail - HHHHHH'!$B192,'Expenditures - all orgs'!$B$19:$B$3604,'Budget Detail - HHHHHH'!$B$3)</f>
        <v>0</v>
      </c>
      <c r="D192" s="460">
        <f>SUMIFS('Expenditures - all orgs'!$E$19:$E$3604,'Expenditures - all orgs'!$C$19:$C$3604, 'Budget Detail - HHHHHH'!$B192,'Expenditures - all orgs'!$B$19:$B$3604,'Budget Detail - HHHHHH'!$B$3)</f>
        <v>0</v>
      </c>
      <c r="E192" s="461">
        <f>SUMIFS('Expenditures - all orgs'!$F$19:$F$3604,'Expenditures - all orgs'!$C$19:$C$3604, 'Budget Detail - HHHHHH'!$B192,'Expenditures - all orgs'!$B$19:$B$3604,'Budget Detail - HHHHHH'!$B$3)</f>
        <v>0</v>
      </c>
      <c r="F192" s="462">
        <f t="shared" si="6"/>
        <v>0</v>
      </c>
    </row>
    <row r="193" spans="1:6" x14ac:dyDescent="0.3">
      <c r="A193" s="239" t="s">
        <v>20</v>
      </c>
      <c r="B193" s="643">
        <v>128800</v>
      </c>
      <c r="C193" s="330">
        <f>SUMIFS('Expenditures - all orgs'!$D$19:$D$3604,'Expenditures - all orgs'!$C$19:$C$3604, 'Budget Detail - HHHHHH'!$B193,'Expenditures - all orgs'!$B$19:$B$3604,'Budget Detail - HHHHHH'!$B$3)</f>
        <v>0</v>
      </c>
      <c r="D193" s="460">
        <f>SUMIFS('Expenditures - all orgs'!$E$19:$E$3604,'Expenditures - all orgs'!$C$19:$C$3604, 'Budget Detail - HHHHHH'!$B193,'Expenditures - all orgs'!$B$19:$B$3604,'Budget Detail - HHHHHH'!$B$3)</f>
        <v>0</v>
      </c>
      <c r="E193" s="461">
        <f>SUMIFS('Expenditures - all orgs'!$F$19:$F$3604,'Expenditures - all orgs'!$C$19:$C$3604, 'Budget Detail - HHHHHH'!$B193,'Expenditures - all orgs'!$B$19:$B$3604,'Budget Detail - HHHHHH'!$B$3)</f>
        <v>0</v>
      </c>
      <c r="F193" s="462">
        <f t="shared" si="6"/>
        <v>0</v>
      </c>
    </row>
    <row r="194" spans="1:6" x14ac:dyDescent="0.3">
      <c r="A194" s="239" t="s">
        <v>343</v>
      </c>
      <c r="B194" s="643">
        <v>128810</v>
      </c>
      <c r="C194" s="330">
        <f>SUMIFS('Expenditures - all orgs'!$D$19:$D$3604,'Expenditures - all orgs'!$C$19:$C$3604, 'Budget Detail - HHHHHH'!$B194,'Expenditures - all orgs'!$B$19:$B$3604,'Budget Detail - HHHHHH'!$B$3)</f>
        <v>0</v>
      </c>
      <c r="D194" s="460">
        <f>SUMIFS('Expenditures - all orgs'!$E$19:$E$3604,'Expenditures - all orgs'!$C$19:$C$3604, 'Budget Detail - HHHHHH'!$B194,'Expenditures - all orgs'!$B$19:$B$3604,'Budget Detail - HHHHHH'!$B$3)</f>
        <v>0</v>
      </c>
      <c r="E194" s="461">
        <f>SUMIFS('Expenditures - all orgs'!$F$19:$F$3604,'Expenditures - all orgs'!$C$19:$C$3604, 'Budget Detail - HHHHHH'!$B194,'Expenditures - all orgs'!$B$19:$B$3604,'Budget Detail - HHHHHH'!$B$3)</f>
        <v>0</v>
      </c>
      <c r="F194" s="462">
        <f t="shared" si="6"/>
        <v>0</v>
      </c>
    </row>
    <row r="195" spans="1:6" x14ac:dyDescent="0.3">
      <c r="A195" s="239" t="s">
        <v>344</v>
      </c>
      <c r="B195" s="643">
        <v>128820</v>
      </c>
      <c r="C195" s="330">
        <f>SUMIFS('Expenditures - all orgs'!$D$19:$D$3604,'Expenditures - all orgs'!$C$19:$C$3604, 'Budget Detail - HHHHHH'!$B195,'Expenditures - all orgs'!$B$19:$B$3604,'Budget Detail - HHHHHH'!$B$3)</f>
        <v>0</v>
      </c>
      <c r="D195" s="460">
        <f>SUMIFS('Expenditures - all orgs'!$E$19:$E$3604,'Expenditures - all orgs'!$C$19:$C$3604, 'Budget Detail - HHHHHH'!$B195,'Expenditures - all orgs'!$B$19:$B$3604,'Budget Detail - HHHHHH'!$B$3)</f>
        <v>0</v>
      </c>
      <c r="E195" s="461">
        <f>SUMIFS('Expenditures - all orgs'!$F$19:$F$3604,'Expenditures - all orgs'!$C$19:$C$3604, 'Budget Detail - HHHHHH'!$B195,'Expenditures - all orgs'!$B$19:$B$3604,'Budget Detail - HHHHHH'!$B$3)</f>
        <v>0</v>
      </c>
      <c r="F195" s="462">
        <f t="shared" si="6"/>
        <v>0</v>
      </c>
    </row>
    <row r="196" spans="1:6" x14ac:dyDescent="0.3">
      <c r="A196" s="239" t="s">
        <v>176</v>
      </c>
      <c r="B196" s="643">
        <v>128830</v>
      </c>
      <c r="C196" s="330">
        <f>SUMIFS('Expenditures - all orgs'!$D$19:$D$3604,'Expenditures - all orgs'!$C$19:$C$3604, 'Budget Detail - HHHHHH'!$B196,'Expenditures - all orgs'!$B$19:$B$3604,'Budget Detail - HHHHHH'!$B$3)</f>
        <v>0</v>
      </c>
      <c r="D196" s="460">
        <f>SUMIFS('Expenditures - all orgs'!$E$19:$E$3604,'Expenditures - all orgs'!$C$19:$C$3604, 'Budget Detail - HHHHHH'!$B196,'Expenditures - all orgs'!$B$19:$B$3604,'Budget Detail - HHHHHH'!$B$3)</f>
        <v>0</v>
      </c>
      <c r="E196" s="461">
        <f>SUMIFS('Expenditures - all orgs'!$F$19:$F$3604,'Expenditures - all orgs'!$C$19:$C$3604, 'Budget Detail - HHHHHH'!$B196,'Expenditures - all orgs'!$B$19:$B$3604,'Budget Detail - HHHHHH'!$B$3)</f>
        <v>0</v>
      </c>
      <c r="F196" s="462">
        <f t="shared" si="6"/>
        <v>0</v>
      </c>
    </row>
    <row r="197" spans="1:6" x14ac:dyDescent="0.3">
      <c r="A197" s="239" t="s">
        <v>104</v>
      </c>
      <c r="B197" s="643" t="s">
        <v>107</v>
      </c>
      <c r="C197" s="330">
        <f>SUMIFS('Expenditures - all orgs'!$D$19:$D$3604,'Expenditures - all orgs'!$C$19:$C$3604, 'Budget Detail - HHHHHH'!$B197,'Expenditures - all orgs'!$B$19:$B$3604,'Budget Detail - HHHHHH'!$B$3)</f>
        <v>0</v>
      </c>
      <c r="D197" s="460">
        <f>SUMIFS('Expenditures - all orgs'!$E$19:$E$3604,'Expenditures - all orgs'!$C$19:$C$3604, 'Budget Detail - HHHHHH'!$B197,'Expenditures - all orgs'!$B$19:$B$3604,'Budget Detail - HHHHHH'!$B$3)</f>
        <v>0</v>
      </c>
      <c r="E197" s="461">
        <f>SUMIFS('Expenditures - all orgs'!$F$19:$F$3604,'Expenditures - all orgs'!$C$19:$C$3604, 'Budget Detail - HHHHHH'!$B197,'Expenditures - all orgs'!$B$19:$B$3604,'Budget Detail - HHHHHH'!$B$3)</f>
        <v>0</v>
      </c>
      <c r="F197" s="462">
        <f t="shared" si="6"/>
        <v>0</v>
      </c>
    </row>
    <row r="198" spans="1:6" x14ac:dyDescent="0.3">
      <c r="A198" s="239" t="s">
        <v>104</v>
      </c>
      <c r="B198" s="643" t="s">
        <v>107</v>
      </c>
      <c r="C198" s="330">
        <f>SUMIFS('Expenditures - all orgs'!$D$19:$D$3604,'Expenditures - all orgs'!$C$19:$C$3604, 'Budget Detail - HHHHHH'!$B198,'Expenditures - all orgs'!$B$19:$B$3604,'Budget Detail - HHHHHH'!$B$3)</f>
        <v>0</v>
      </c>
      <c r="D198" s="460">
        <f>SUMIFS('Expenditures - all orgs'!$E$19:$E$3604,'Expenditures - all orgs'!$C$19:$C$3604, 'Budget Detail - HHHHHH'!$B198,'Expenditures - all orgs'!$B$19:$B$3604,'Budget Detail - HHHHHH'!$B$3)</f>
        <v>0</v>
      </c>
      <c r="E198" s="461">
        <f>SUMIFS('Expenditures - all orgs'!$F$19:$F$3604,'Expenditures - all orgs'!$C$19:$C$3604, 'Budget Detail - HHHHHH'!$B198,'Expenditures - all orgs'!$B$19:$B$3604,'Budget Detail - HHHHHH'!$B$3)</f>
        <v>0</v>
      </c>
      <c r="F198" s="462">
        <f t="shared" si="6"/>
        <v>0</v>
      </c>
    </row>
    <row r="199" spans="1:6" ht="15" thickBot="1" x14ac:dyDescent="0.35">
      <c r="A199" s="239" t="s">
        <v>104</v>
      </c>
      <c r="B199" s="643" t="s">
        <v>107</v>
      </c>
      <c r="C199" s="385">
        <f>SUMIFS('Expenditures - all orgs'!$D$19:$D$3604,'Expenditures - all orgs'!$C$19:$C$3604, 'Budget Detail - HHHHHH'!$B199,'Expenditures - all orgs'!$B$19:$B$3604,'Budget Detail - HHHHHH'!$B$3)</f>
        <v>0</v>
      </c>
      <c r="D199" s="463">
        <f>SUMIFS('Expenditures - all orgs'!$E$19:$E$3604,'Expenditures - all orgs'!$C$19:$C$3604, 'Budget Detail - HHHHHH'!$B199,'Expenditures - all orgs'!$B$19:$B$3604,'Budget Detail - HHHHHH'!$B$3)</f>
        <v>0</v>
      </c>
      <c r="E199" s="464">
        <f>SUMIFS('Expenditures - all orgs'!$F$19:$F$3604,'Expenditures - all orgs'!$C$19:$C$3604, 'Budget Detail - HHHHHH'!$B199,'Expenditures - all orgs'!$B$19:$B$3604,'Budget Detail - HHHHHH'!$B$3)</f>
        <v>0</v>
      </c>
      <c r="F199" s="465">
        <f t="shared" si="6"/>
        <v>0</v>
      </c>
    </row>
    <row r="200" spans="1:6" ht="15" thickBot="1" x14ac:dyDescent="0.35">
      <c r="A200" s="235"/>
      <c r="B200" s="644" t="s">
        <v>418</v>
      </c>
      <c r="C200" s="386">
        <f>SUM(C169:C199)</f>
        <v>0</v>
      </c>
      <c r="D200" s="386">
        <f t="shared" ref="D200:F200" si="14">SUM(D169:D199)</f>
        <v>0</v>
      </c>
      <c r="E200" s="386">
        <f t="shared" si="14"/>
        <v>0</v>
      </c>
      <c r="F200" s="386">
        <f t="shared" si="14"/>
        <v>0</v>
      </c>
    </row>
    <row r="201" spans="1:6" x14ac:dyDescent="0.3">
      <c r="A201" s="747"/>
      <c r="B201" s="617"/>
      <c r="C201" s="305"/>
      <c r="D201" s="1255"/>
      <c r="E201" s="1255"/>
      <c r="F201" s="1256"/>
    </row>
    <row r="202" spans="1:6" x14ac:dyDescent="0.3">
      <c r="A202" s="248" t="s">
        <v>213</v>
      </c>
      <c r="B202" s="617"/>
      <c r="C202" s="305"/>
      <c r="D202" s="1255"/>
      <c r="E202" s="1255"/>
      <c r="F202" s="1256"/>
    </row>
    <row r="203" spans="1:6" x14ac:dyDescent="0.3">
      <c r="A203" s="747" t="s">
        <v>419</v>
      </c>
      <c r="B203" s="745">
        <v>130010</v>
      </c>
      <c r="C203" s="331">
        <f>SUMIFS('Expenditures - all orgs'!$D$19:$D$3604,'Expenditures - all orgs'!$C$19:$C$3604, 'Budget Detail - HHHHHH'!$B203,'Expenditures - all orgs'!$B$19:$B$3604,'Budget Detail - HHHHHH'!$B$3)</f>
        <v>0</v>
      </c>
      <c r="D203" s="467">
        <f>SUMIFS('Expenditures - all orgs'!$E$19:$E$3604,'Expenditures - all orgs'!$C$19:$C$3604, 'Budget Detail - HHHHHH'!$B203,'Expenditures - all orgs'!$B$19:$B$3604,'Budget Detail - HHHHHH'!$B$3)</f>
        <v>0</v>
      </c>
      <c r="E203" s="468">
        <f>SUMIFS('Expenditures - all orgs'!$F$19:$F$3604,'Expenditures - all orgs'!$C$19:$C$3604, 'Budget Detail - HHHHHH'!$B203,'Expenditures - all orgs'!$B$19:$B$3604,'Budget Detail - HHHHHH'!$B$3)</f>
        <v>0</v>
      </c>
      <c r="F203" s="469">
        <f t="shared" ref="F203:F204" si="15">C203-D203-E203</f>
        <v>0</v>
      </c>
    </row>
    <row r="204" spans="1:6" x14ac:dyDescent="0.3">
      <c r="A204" s="747" t="s">
        <v>326</v>
      </c>
      <c r="B204" s="756">
        <v>130900</v>
      </c>
      <c r="C204" s="331">
        <f>SUMIFS('Expenditures - all orgs'!$D$19:$D$3604,'Expenditures - all orgs'!$C$19:$C$3604, 'Budget Detail - HHHHHH'!$B204,'Expenditures - all orgs'!$B$19:$B$3604,'Budget Detail - HHHHHH'!$B$3)</f>
        <v>0</v>
      </c>
      <c r="D204" s="467">
        <f>SUMIFS('Expenditures - all orgs'!$E$19:$E$3604,'Expenditures - all orgs'!$C$19:$C$3604, 'Budget Detail - HHHHHH'!$B204,'Expenditures - all orgs'!$B$19:$B$3604,'Budget Detail - HHHHHH'!$B$3)</f>
        <v>0</v>
      </c>
      <c r="E204" s="468">
        <f>SUMIFS('Expenditures - all orgs'!$F$19:$F$3604,'Expenditures - all orgs'!$C$19:$C$3604, 'Budget Detail - HHHHHH'!$B204,'Expenditures - all orgs'!$B$19:$B$3604,'Budget Detail - HHHHHH'!$B$3)</f>
        <v>0</v>
      </c>
      <c r="F204" s="469">
        <f t="shared" si="15"/>
        <v>0</v>
      </c>
    </row>
    <row r="205" spans="1:6" x14ac:dyDescent="0.3">
      <c r="A205" s="747" t="s">
        <v>21</v>
      </c>
      <c r="B205" s="756">
        <v>131100</v>
      </c>
      <c r="C205" s="331">
        <f>SUMIFS('Expenditures - all orgs'!$D$19:$D$3604,'Expenditures - all orgs'!$C$19:$C$3604, 'Budget Detail - HHHHHH'!$B205,'Expenditures - all orgs'!$B$19:$B$3604,'Budget Detail - HHHHHH'!$B$3)</f>
        <v>0</v>
      </c>
      <c r="D205" s="467">
        <f>SUMIFS('Expenditures - all orgs'!$E$19:$E$3604,'Expenditures - all orgs'!$C$19:$C$3604, 'Budget Detail - HHHHHH'!$B205,'Expenditures - all orgs'!$B$19:$B$3604,'Budget Detail - HHHHHH'!$B$3)</f>
        <v>0</v>
      </c>
      <c r="E205" s="468">
        <f>SUMIFS('Expenditures - all orgs'!$F$19:$F$3604,'Expenditures - all orgs'!$C$19:$C$3604, 'Budget Detail - HHHHHH'!$B205,'Expenditures - all orgs'!$B$19:$B$3604,'Budget Detail - HHHHHH'!$B$3)</f>
        <v>0</v>
      </c>
      <c r="F205" s="469">
        <f t="shared" si="6"/>
        <v>0</v>
      </c>
    </row>
    <row r="206" spans="1:6" x14ac:dyDescent="0.3">
      <c r="A206" s="249" t="s">
        <v>22</v>
      </c>
      <c r="B206" s="756">
        <v>131200</v>
      </c>
      <c r="C206" s="331">
        <f>SUMIFS('Expenditures - all orgs'!$D$19:$D$3604,'Expenditures - all orgs'!$C$19:$C$3604, 'Budget Detail - HHHHHH'!$B206,'Expenditures - all orgs'!$B$19:$B$3604,'Budget Detail - HHHHHH'!$B$3)</f>
        <v>0</v>
      </c>
      <c r="D206" s="467">
        <f>SUMIFS('Expenditures - all orgs'!$E$19:$E$3604,'Expenditures - all orgs'!$C$19:$C$3604, 'Budget Detail - HHHHHH'!$B206,'Expenditures - all orgs'!$B$19:$B$3604,'Budget Detail - HHHHHH'!$B$3)</f>
        <v>0</v>
      </c>
      <c r="E206" s="468">
        <f>SUMIFS('Expenditures - all orgs'!$F$19:$F$3604,'Expenditures - all orgs'!$C$19:$C$3604, 'Budget Detail - HHHHHH'!$B206,'Expenditures - all orgs'!$B$19:$B$3604,'Budget Detail - HHHHHH'!$B$3)</f>
        <v>0</v>
      </c>
      <c r="F206" s="469">
        <f t="shared" si="6"/>
        <v>0</v>
      </c>
    </row>
    <row r="207" spans="1:6" x14ac:dyDescent="0.3">
      <c r="A207" s="249" t="s">
        <v>214</v>
      </c>
      <c r="B207" s="756">
        <v>131210</v>
      </c>
      <c r="C207" s="331">
        <f>SUMIFS('Expenditures - all orgs'!$D$19:$D$3604,'Expenditures - all orgs'!$C$19:$C$3604, 'Budget Detail - HHHHHH'!$B207,'Expenditures - all orgs'!$B$19:$B$3604,'Budget Detail - HHHHHH'!$B$3)</f>
        <v>0</v>
      </c>
      <c r="D207" s="467">
        <f>SUMIFS('Expenditures - all orgs'!$E$19:$E$3604,'Expenditures - all orgs'!$C$19:$C$3604, 'Budget Detail - HHHHHH'!$B207,'Expenditures - all orgs'!$B$19:$B$3604,'Budget Detail - HHHHHH'!$B$3)</f>
        <v>0</v>
      </c>
      <c r="E207" s="468">
        <f>SUMIFS('Expenditures - all orgs'!$F$19:$F$3604,'Expenditures - all orgs'!$C$19:$C$3604, 'Budget Detail - HHHHHH'!$B207,'Expenditures - all orgs'!$B$19:$B$3604,'Budget Detail - HHHHHH'!$B$3)</f>
        <v>0</v>
      </c>
      <c r="F207" s="469">
        <f t="shared" si="6"/>
        <v>0</v>
      </c>
    </row>
    <row r="208" spans="1:6" x14ac:dyDescent="0.3">
      <c r="A208" s="249" t="s">
        <v>23</v>
      </c>
      <c r="B208" s="756">
        <v>131300</v>
      </c>
      <c r="C208" s="331">
        <f>SUMIFS('Expenditures - all orgs'!$D$19:$D$3604,'Expenditures - all orgs'!$C$19:$C$3604, 'Budget Detail - HHHHHH'!$B208,'Expenditures - all orgs'!$B$19:$B$3604,'Budget Detail - HHHHHH'!$B$3)</f>
        <v>0</v>
      </c>
      <c r="D208" s="467">
        <f>SUMIFS('Expenditures - all orgs'!$E$19:$E$3604,'Expenditures - all orgs'!$C$19:$C$3604, 'Budget Detail - HHHHHH'!$B208,'Expenditures - all orgs'!$B$19:$B$3604,'Budget Detail - HHHHHH'!$B$3)</f>
        <v>0</v>
      </c>
      <c r="E208" s="468">
        <f>SUMIFS('Expenditures - all orgs'!$F$19:$F$3604,'Expenditures - all orgs'!$C$19:$C$3604, 'Budget Detail - HHHHHH'!$B208,'Expenditures - all orgs'!$B$19:$B$3604,'Budget Detail - HHHHHH'!$B$3)</f>
        <v>0</v>
      </c>
      <c r="F208" s="469">
        <f t="shared" si="6"/>
        <v>0</v>
      </c>
    </row>
    <row r="209" spans="1:37" ht="15" thickBot="1" x14ac:dyDescent="0.35">
      <c r="A209" s="249" t="s">
        <v>104</v>
      </c>
      <c r="B209" s="756" t="s">
        <v>107</v>
      </c>
      <c r="C209" s="387">
        <f>SUMIFS('Expenditures - all orgs'!$D$19:$D$3604,'Expenditures - all orgs'!$C$19:$C$3604, 'Budget Detail - HHHHHH'!$B209,'Expenditures - all orgs'!$B$19:$B$3604,'Budget Detail - HHHHHH'!$B$3)</f>
        <v>0</v>
      </c>
      <c r="D209" s="470">
        <f>SUMIFS('Expenditures - all orgs'!$E$19:$E$3604,'Expenditures - all orgs'!$C$19:$C$3604, 'Budget Detail - HHHHHH'!$B209,'Expenditures - all orgs'!$B$19:$B$3604,'Budget Detail - HHHHHH'!$B$3)</f>
        <v>0</v>
      </c>
      <c r="E209" s="471">
        <f>SUMIFS('Expenditures - all orgs'!$F$19:$F$3604,'Expenditures - all orgs'!$C$19:$C$3604, 'Budget Detail - HHHHHH'!$B209,'Expenditures - all orgs'!$B$19:$B$3604,'Budget Detail - HHHHHH'!$B$3)</f>
        <v>0</v>
      </c>
      <c r="F209" s="472">
        <f t="shared" si="6"/>
        <v>0</v>
      </c>
    </row>
    <row r="210" spans="1:37" ht="15" thickBot="1" x14ac:dyDescent="0.35">
      <c r="A210" s="249"/>
      <c r="B210" s="645" t="s">
        <v>418</v>
      </c>
      <c r="C210" s="755">
        <f>SUM(C203:C209)</f>
        <v>0</v>
      </c>
      <c r="D210" s="755">
        <f t="shared" ref="D210:F210" si="16">SUM(D203:D209)</f>
        <v>0</v>
      </c>
      <c r="E210" s="755">
        <f t="shared" si="16"/>
        <v>0</v>
      </c>
      <c r="F210" s="755">
        <f t="shared" si="16"/>
        <v>0</v>
      </c>
    </row>
    <row r="211" spans="1:37"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HHHHHH'!$B213,'Expenditures - all orgs'!$B$19:$B$3604,'Budget Detail - HHHHHH'!$B$3)</f>
        <v>0</v>
      </c>
      <c r="D213" s="1439">
        <f>SUMIFS('Expenditures - all orgs'!$E$19:$E$3604,'Expenditures - all orgs'!$C$19:$C$3604, 'Budget Detail - HHHHHH'!$B213,'Expenditures - all orgs'!$B$19:$B$3604,'Budget Detail - HHHHHH'!$B$3)</f>
        <v>0</v>
      </c>
      <c r="E213" s="1441">
        <f>SUMIFS('Expenditures - all orgs'!$F$19:$F$3604,'Expenditures - all orgs'!$C$19:$C$3604, 'Budget Detail - HHHHHH'!$B213,'Expenditures - all orgs'!$B$19:$B$3604,'Budget Detail - HHHHHH'!$B$3)</f>
        <v>0</v>
      </c>
      <c r="F213" s="1443">
        <f t="shared" ref="F213:F219" si="17">C213-D213-E213</f>
        <v>0</v>
      </c>
    </row>
    <row r="214" spans="1:37" s="291" customFormat="1" ht="15" customHeight="1" x14ac:dyDescent="0.3">
      <c r="A214" s="747" t="s">
        <v>499</v>
      </c>
      <c r="B214" s="1446">
        <v>132200</v>
      </c>
      <c r="C214" s="1437">
        <f>SUMIFS('Expenditures - all orgs'!$D$19:$D$3604,'Expenditures - all orgs'!$C$19:$C$3604, 'Budget Detail - HHHHHH'!$B214,'Expenditures - all orgs'!$B$19:$B$3604,'Budget Detail - HHHHHH'!$B$3)</f>
        <v>0</v>
      </c>
      <c r="D214" s="1439">
        <f>SUMIFS('Expenditures - all orgs'!$E$19:$E$3604,'Expenditures - all orgs'!$C$19:$C$3604, 'Budget Detail - HHHHHH'!$B214,'Expenditures - all orgs'!$B$19:$B$3604,'Budget Detail - HHHHHH'!$B$3)</f>
        <v>0</v>
      </c>
      <c r="E214" s="1441">
        <f>SUMIFS('Expenditures - all orgs'!$F$19:$F$3604,'Expenditures - all orgs'!$C$19:$C$3604, 'Budget Detail - HHHHHH'!$B214,'Expenditures - all orgs'!$B$19:$B$3604,'Budget Detail - HHHHHH'!$B$3)</f>
        <v>0</v>
      </c>
      <c r="F214" s="1443">
        <f t="shared" si="17"/>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HHHHHH'!$B215,'Expenditures - all orgs'!$B$19:$B$3604,'Budget Detail - HHHHHH'!$B$3)</f>
        <v>0</v>
      </c>
      <c r="D215" s="1439">
        <f>SUMIFS('Expenditures - all orgs'!$E$19:$E$3604,'Expenditures - all orgs'!$C$19:$C$3604, 'Budget Detail - HHHHHH'!$B215,'Expenditures - all orgs'!$B$19:$B$3604,'Budget Detail - HHHHHH'!$B$3)</f>
        <v>0</v>
      </c>
      <c r="E215" s="1441">
        <f>SUMIFS('Expenditures - all orgs'!$F$19:$F$3604,'Expenditures - all orgs'!$C$19:$C$3604, 'Budget Detail - HHHHHH'!$B215,'Expenditures - all orgs'!$B$19:$B$3604,'Budget Detail - HHHHHH'!$B$3)</f>
        <v>0</v>
      </c>
      <c r="F215" s="1443">
        <f t="shared" si="17"/>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HHHHHH'!$B216,'Expenditures - all orgs'!$B$19:$B$3604,'Budget Detail - HHHHHH'!$B$3)</f>
        <v>0</v>
      </c>
      <c r="D216" s="1439">
        <f>SUMIFS('Expenditures - all orgs'!$E$19:$E$3604,'Expenditures - all orgs'!$C$19:$C$3604, 'Budget Detail - HHHHHH'!$B216,'Expenditures - all orgs'!$B$19:$B$3604,'Budget Detail - HHHHHH'!$B$3)</f>
        <v>0</v>
      </c>
      <c r="E216" s="1441">
        <f>SUMIFS('Expenditures - all orgs'!$F$19:$F$3604,'Expenditures - all orgs'!$C$19:$C$3604, 'Budget Detail - HHHHHH'!$B216,'Expenditures - all orgs'!$B$19:$B$3604,'Budget Detail - HHHHHH'!$B$3)</f>
        <v>0</v>
      </c>
      <c r="F216" s="1443">
        <f t="shared" si="17"/>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HHHHHH'!$B217,'Expenditures - all orgs'!$B$19:$B$3604,'Budget Detail - HHHHHH'!$B$3)</f>
        <v>0</v>
      </c>
      <c r="D217" s="1439">
        <f>SUMIFS('Expenditures - all orgs'!$E$19:$E$3604,'Expenditures - all orgs'!$C$19:$C$3604, 'Budget Detail - HHHHHH'!$B217,'Expenditures - all orgs'!$B$19:$B$3604,'Budget Detail - HHHHHH'!$B$3)</f>
        <v>0</v>
      </c>
      <c r="E217" s="1441">
        <f>SUMIFS('Expenditures - all orgs'!$F$19:$F$3604,'Expenditures - all orgs'!$C$19:$C$3604, 'Budget Detail - HHHHHH'!$B217,'Expenditures - all orgs'!$B$19:$B$3604,'Budget Detail - HHHHHH'!$B$3)</f>
        <v>0</v>
      </c>
      <c r="F217" s="1443">
        <f t="shared" si="17"/>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HHHHHH'!$B218,'Expenditures - all orgs'!$B$19:$B$3604,'Budget Detail - HHHHHH'!$B$3)</f>
        <v>0</v>
      </c>
      <c r="D218" s="1439">
        <f>SUMIFS('Expenditures - all orgs'!$E$19:$E$3604,'Expenditures - all orgs'!$C$19:$C$3604, 'Budget Detail - HHHHHH'!$B218,'Expenditures - all orgs'!$B$19:$B$3604,'Budget Detail - HHHHHH'!$B$3)</f>
        <v>0</v>
      </c>
      <c r="E218" s="1441">
        <f>SUMIFS('Expenditures - all orgs'!$F$19:$F$3604,'Expenditures - all orgs'!$C$19:$C$3604, 'Budget Detail - HHHHHH'!$B218,'Expenditures - all orgs'!$B$19:$B$3604,'Budget Detail - HHHHHH'!$B$3)</f>
        <v>0</v>
      </c>
      <c r="F218" s="1443">
        <f t="shared" si="17"/>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HHHHHH'!$B219,'Expenditures - all orgs'!$B$19:$B$3604,'Budget Detail - HHHHHH'!$B$3)</f>
        <v>0</v>
      </c>
      <c r="D219" s="1440">
        <f>SUMIFS('Expenditures - all orgs'!$E$19:$E$3604,'Expenditures - all orgs'!$C$19:$C$3604, 'Budget Detail - HHHHHH'!$B219,'Expenditures - all orgs'!$B$19:$B$3604,'Budget Detail - HHHHHH'!$B$3)</f>
        <v>0</v>
      </c>
      <c r="E219" s="1442">
        <f>SUMIFS('Expenditures - all orgs'!$F$19:$F$3604,'Expenditures - all orgs'!$C$19:$C$3604, 'Budget Detail - HHHHHH'!$B219,'Expenditures - all orgs'!$B$19:$B$3604,'Budget Detail - HHHHHH'!$B$3)</f>
        <v>0</v>
      </c>
      <c r="F219" s="1444">
        <f t="shared" si="17"/>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x14ac:dyDescent="0.3">
      <c r="A222" s="248" t="s">
        <v>349</v>
      </c>
      <c r="B222" s="617"/>
      <c r="C222" s="308"/>
      <c r="D222" s="309"/>
      <c r="E222" s="309"/>
      <c r="F222" s="310"/>
    </row>
    <row r="223" spans="1:37" x14ac:dyDescent="0.3">
      <c r="A223" s="747" t="s">
        <v>517</v>
      </c>
      <c r="B223" s="649">
        <v>133200</v>
      </c>
      <c r="C223" s="334">
        <f>SUMIFS('Expenditures - all orgs'!$D$19:$D$3604,'Expenditures - all orgs'!$C$19:$C$3604, 'Budget Detail - HHHHHH'!$B223,'Expenditures - all orgs'!$B$19:$B$3604,'Budget Detail - HHHHHH'!$B$3)</f>
        <v>0</v>
      </c>
      <c r="D223" s="480">
        <f>SUMIFS('Expenditures - all orgs'!$E$19:$E$3604,'Expenditures - all orgs'!$C$19:$C$3604, 'Budget Detail - HHHHHH'!$B223,'Expenditures - all orgs'!$B$19:$B$3604,'Budget Detail - HHHHHH'!$B$3)</f>
        <v>0</v>
      </c>
      <c r="E223" s="481">
        <f>SUMIFS('Expenditures - all orgs'!$F$19:$F$3604,'Expenditures - all orgs'!$C$19:$C$3604, 'Budget Detail - HHHHHH'!$B223,'Expenditures - all orgs'!$B$19:$B$3604,'Budget Detail - HHHHHH'!$B$3)</f>
        <v>0</v>
      </c>
      <c r="F223" s="482">
        <f t="shared" ref="F223:F227" si="18">C223-D223-E223</f>
        <v>0</v>
      </c>
    </row>
    <row r="224" spans="1:37" x14ac:dyDescent="0.3">
      <c r="A224" s="249" t="s">
        <v>347</v>
      </c>
      <c r="B224" s="649">
        <v>133300</v>
      </c>
      <c r="C224" s="334">
        <f>SUMIFS('Expenditures - all orgs'!$D$19:$D$3604,'Expenditures - all orgs'!$C$19:$C$3604, 'Budget Detail - HHHHHH'!$B224,'Expenditures - all orgs'!$B$19:$B$3604,'Budget Detail - HHHHHH'!$B$3)</f>
        <v>0</v>
      </c>
      <c r="D224" s="480">
        <f>SUMIFS('Expenditures - all orgs'!$E$19:$E$3604,'Expenditures - all orgs'!$C$19:$C$3604, 'Budget Detail - HHHHHH'!$B224,'Expenditures - all orgs'!$B$19:$B$3604,'Budget Detail - HHHHHH'!$B$3)</f>
        <v>0</v>
      </c>
      <c r="E224" s="481">
        <f>SUMIFS('Expenditures - all orgs'!$F$19:$F$3604,'Expenditures - all orgs'!$C$19:$C$3604, 'Budget Detail - HHHHHH'!$B224,'Expenditures - all orgs'!$B$19:$B$3604,'Budget Detail - HHHHHH'!$B$3)</f>
        <v>0</v>
      </c>
      <c r="F224" s="482">
        <f t="shared" ref="F224" si="19">C224-D224-E224</f>
        <v>0</v>
      </c>
    </row>
    <row r="225" spans="1:6" x14ac:dyDescent="0.3">
      <c r="A225" s="249" t="s">
        <v>348</v>
      </c>
      <c r="B225" s="649">
        <v>133400</v>
      </c>
      <c r="C225" s="334">
        <f>SUMIFS('Expenditures - all orgs'!$D$19:$D$3604,'Expenditures - all orgs'!$C$19:$C$3604, 'Budget Detail - HHHHHH'!$B225,'Expenditures - all orgs'!$B$19:$B$3604,'Budget Detail - HHHHHH'!$B$3)</f>
        <v>0</v>
      </c>
      <c r="D225" s="480">
        <f>SUMIFS('Expenditures - all orgs'!$E$19:$E$3604,'Expenditures - all orgs'!$C$19:$C$3604, 'Budget Detail - HHHHHH'!$B225,'Expenditures - all orgs'!$B$19:$B$3604,'Budget Detail - HHHHHH'!$B$3)</f>
        <v>0</v>
      </c>
      <c r="E225" s="481">
        <f>SUMIFS('Expenditures - all orgs'!$F$19:$F$3604,'Expenditures - all orgs'!$C$19:$C$3604, 'Budget Detail - HHHHHH'!$B225,'Expenditures - all orgs'!$B$19:$B$3604,'Budget Detail - HHHHHH'!$B$3)</f>
        <v>0</v>
      </c>
      <c r="F225" s="482">
        <f t="shared" si="18"/>
        <v>0</v>
      </c>
    </row>
    <row r="226" spans="1:6" x14ac:dyDescent="0.3">
      <c r="A226" s="249" t="s">
        <v>346</v>
      </c>
      <c r="B226" s="649">
        <v>133500</v>
      </c>
      <c r="C226" s="334">
        <f>SUMIFS('Expenditures - all orgs'!$D$19:$D$3604,'Expenditures - all orgs'!$C$19:$C$3604, 'Budget Detail - HHHHHH'!$B226,'Expenditures - all orgs'!$B$19:$B$3604,'Budget Detail - HHHHHH'!$B$3)</f>
        <v>0</v>
      </c>
      <c r="D226" s="480">
        <f>SUMIFS('Expenditures - all orgs'!$E$19:$E$3604,'Expenditures - all orgs'!$C$19:$C$3604, 'Budget Detail - HHHHHH'!$B226,'Expenditures - all orgs'!$B$19:$B$3604,'Budget Detail - HHHHHH'!$B$3)</f>
        <v>0</v>
      </c>
      <c r="E226" s="481">
        <f>SUMIFS('Expenditures - all orgs'!$F$19:$F$3604,'Expenditures - all orgs'!$C$19:$C$3604, 'Budget Detail - HHHHHH'!$B226,'Expenditures - all orgs'!$B$19:$B$3604,'Budget Detail - HHHHHH'!$B$3)</f>
        <v>0</v>
      </c>
      <c r="F226" s="482">
        <f t="shared" si="18"/>
        <v>0</v>
      </c>
    </row>
    <row r="227" spans="1:6" ht="15" thickBot="1" x14ac:dyDescent="0.35">
      <c r="A227" s="249" t="s">
        <v>104</v>
      </c>
      <c r="B227" s="649" t="s">
        <v>107</v>
      </c>
      <c r="C227" s="389">
        <f>SUMIFS('Expenditures - all orgs'!$D$19:$D$3604,'Expenditures - all orgs'!$C$19:$C$3604, 'Budget Detail - HHHHHH'!$B227,'Expenditures - all orgs'!$B$19:$B$3604,'Budget Detail - HHHHHH'!$B$3)</f>
        <v>0</v>
      </c>
      <c r="D227" s="483">
        <f>SUMIFS('Expenditures - all orgs'!$E$19:$E$3604,'Expenditures - all orgs'!$C$19:$C$3604, 'Budget Detail - HHHHHH'!$B227,'Expenditures - all orgs'!$B$19:$B$3604,'Budget Detail - HHHHHH'!$B$3)</f>
        <v>0</v>
      </c>
      <c r="E227" s="484">
        <f>SUMIFS('Expenditures - all orgs'!$F$19:$F$3604,'Expenditures - all orgs'!$C$19:$C$3604, 'Budget Detail - HHHHHH'!$B227,'Expenditures - all orgs'!$B$19:$B$3604,'Budget Detail - HHHHHH'!$B$3)</f>
        <v>0</v>
      </c>
      <c r="F227" s="485">
        <f t="shared" si="18"/>
        <v>0</v>
      </c>
    </row>
    <row r="228" spans="1:6" ht="15" thickBot="1" x14ac:dyDescent="0.35">
      <c r="A228" s="249"/>
      <c r="B228" s="650" t="s">
        <v>418</v>
      </c>
      <c r="C228" s="390">
        <f>SUM(C223:C227)</f>
        <v>0</v>
      </c>
      <c r="D228" s="390">
        <f t="shared" ref="D228:F228" si="20">SUM(D223:D227)</f>
        <v>0</v>
      </c>
      <c r="E228" s="390">
        <f t="shared" si="20"/>
        <v>0</v>
      </c>
      <c r="F228" s="390">
        <f t="shared" si="20"/>
        <v>0</v>
      </c>
    </row>
    <row r="229" spans="1:6" x14ac:dyDescent="0.3">
      <c r="A229" s="747"/>
      <c r="B229" s="617"/>
      <c r="C229" s="305"/>
      <c r="D229" s="1255"/>
      <c r="E229" s="1255"/>
      <c r="F229" s="1256"/>
    </row>
    <row r="230" spans="1:6" x14ac:dyDescent="0.3">
      <c r="A230" s="248" t="s">
        <v>215</v>
      </c>
      <c r="B230" s="617"/>
      <c r="C230" s="308"/>
      <c r="D230" s="309"/>
      <c r="E230" s="309"/>
      <c r="F230" s="310"/>
    </row>
    <row r="231" spans="1:6" x14ac:dyDescent="0.3">
      <c r="A231" s="249" t="s">
        <v>24</v>
      </c>
      <c r="B231" s="646">
        <v>134100</v>
      </c>
      <c r="C231" s="332">
        <f>SUMIFS('Expenditures - all orgs'!$D$19:$D$3604,'Expenditures - all orgs'!$C$19:$C$3604, 'Budget Detail - HHHHHH'!$B231,'Expenditures - all orgs'!$B$19:$B$3604,'Budget Detail - HHHHHH'!$B$3)</f>
        <v>0</v>
      </c>
      <c r="D231" s="473">
        <f>SUMIFS('Expenditures - all orgs'!$E$19:$E$3604,'Expenditures - all orgs'!$C$19:$C$3604, 'Budget Detail - HHHHHH'!$B231,'Expenditures - all orgs'!$B$19:$B$3604,'Budget Detail - HHHHHH'!$B$3)</f>
        <v>0</v>
      </c>
      <c r="E231" s="474">
        <f>SUMIFS('Expenditures - all orgs'!$F$19:$F$3604,'Expenditures - all orgs'!$C$19:$C$3604, 'Budget Detail - HHHHHH'!$B231,'Expenditures - all orgs'!$B$19:$B$3604,'Budget Detail - HHHHHH'!$B$3)</f>
        <v>0</v>
      </c>
      <c r="F231" s="475">
        <f>C231-D231-E231</f>
        <v>0</v>
      </c>
    </row>
    <row r="232" spans="1:6" x14ac:dyDescent="0.3">
      <c r="A232" s="747" t="s">
        <v>496</v>
      </c>
      <c r="B232" s="647">
        <v>134200</v>
      </c>
      <c r="C232" s="332">
        <f>SUMIFS('Expenditures - all orgs'!$D$19:$D$3604,'Expenditures - all orgs'!$C$19:$C$3604, 'Budget Detail - HHHHHH'!$B232,'Expenditures - all orgs'!$B$19:$B$3604,'Budget Detail - HHHHHH'!$B$3)</f>
        <v>0</v>
      </c>
      <c r="D232" s="473">
        <f>SUMIFS('Expenditures - all orgs'!$E$19:$E$3604,'Expenditures - all orgs'!$C$19:$C$3604, 'Budget Detail - HHHHHH'!$B232,'Expenditures - all orgs'!$B$19:$B$3604,'Budget Detail - HHHHHH'!$B$3)</f>
        <v>0</v>
      </c>
      <c r="E232" s="474">
        <f>SUMIFS('Expenditures - all orgs'!$F$19:$F$3604,'Expenditures - all orgs'!$C$19:$C$3604, 'Budget Detail - HHHHHH'!$B232,'Expenditures - all orgs'!$B$19:$B$3604,'Budget Detail - HHHHHH'!$B$3)</f>
        <v>0</v>
      </c>
      <c r="F232" s="475">
        <f>C232-D232-E232</f>
        <v>0</v>
      </c>
    </row>
    <row r="233" spans="1:6" x14ac:dyDescent="0.3">
      <c r="A233" s="249" t="s">
        <v>25</v>
      </c>
      <c r="B233" s="647">
        <v>134300</v>
      </c>
      <c r="C233" s="332">
        <f>SUMIFS('Expenditures - all orgs'!$D$19:$D$3604,'Expenditures - all orgs'!$C$19:$C$3604, 'Budget Detail - HHHHHH'!$B233,'Expenditures - all orgs'!$B$19:$B$3604,'Budget Detail - HHHHHH'!$B$3)</f>
        <v>0</v>
      </c>
      <c r="D233" s="473">
        <f>SUMIFS('Expenditures - all orgs'!$E$19:$E$3604,'Expenditures - all orgs'!$C$19:$C$3604, 'Budget Detail - HHHHHH'!$B233,'Expenditures - all orgs'!$B$19:$B$3604,'Budget Detail - HHHHHH'!$B$3)</f>
        <v>0</v>
      </c>
      <c r="E233" s="474">
        <f>SUMIFS('Expenditures - all orgs'!$F$19:$F$3604,'Expenditures - all orgs'!$C$19:$C$3604, 'Budget Detail - HHHHHH'!$B233,'Expenditures - all orgs'!$B$19:$B$3604,'Budget Detail - HHHHHH'!$B$3)</f>
        <v>0</v>
      </c>
      <c r="F233" s="475">
        <f>C233-D233-E233</f>
        <v>0</v>
      </c>
    </row>
    <row r="234" spans="1:6" ht="15" thickBot="1" x14ac:dyDescent="0.35">
      <c r="A234" s="249" t="s">
        <v>104</v>
      </c>
      <c r="B234" s="647" t="s">
        <v>107</v>
      </c>
      <c r="C234" s="333">
        <f>SUMIFS('Expenditures - all orgs'!$D$19:$D$3604,'Expenditures - all orgs'!$C$19:$C$3604, 'Budget Detail - HHHHHH'!$B234,'Expenditures - all orgs'!$B$19:$B$3604,'Budget Detail - HHHHHH'!$B$3)</f>
        <v>0</v>
      </c>
      <c r="D234" s="476">
        <f>SUMIFS('Expenditures - all orgs'!$E$19:$E$3604,'Expenditures - all orgs'!$C$19:$C$3604, 'Budget Detail - HHHHHH'!$B234,'Expenditures - all orgs'!$B$19:$B$3604,'Budget Detail - HHHHHH'!$B$3)</f>
        <v>0</v>
      </c>
      <c r="E234" s="477">
        <f>SUMIFS('Expenditures - all orgs'!$F$19:$F$3604,'Expenditures - all orgs'!$C$19:$C$3604, 'Budget Detail - HHHHHH'!$B234,'Expenditures - all orgs'!$B$19:$B$3604,'Budget Detail - HHHHHH'!$B$3)</f>
        <v>0</v>
      </c>
      <c r="F234" s="478">
        <f>C234-D234-E234</f>
        <v>0</v>
      </c>
    </row>
    <row r="235" spans="1:6" ht="15" thickBot="1" x14ac:dyDescent="0.35">
      <c r="A235" s="249"/>
      <c r="B235" s="648" t="s">
        <v>418</v>
      </c>
      <c r="C235" s="388">
        <f>SUM(C231:C234)</f>
        <v>0</v>
      </c>
      <c r="D235" s="388">
        <f t="shared" ref="D235:F235" si="21">SUM(D231:D234)</f>
        <v>0</v>
      </c>
      <c r="E235" s="388">
        <f t="shared" si="21"/>
        <v>0</v>
      </c>
      <c r="F235" s="388">
        <f t="shared" si="21"/>
        <v>0</v>
      </c>
    </row>
    <row r="236" spans="1:6" x14ac:dyDescent="0.3">
      <c r="A236" s="747"/>
      <c r="B236" s="617"/>
      <c r="C236" s="305"/>
      <c r="D236" s="1255"/>
      <c r="E236" s="1255"/>
      <c r="F236" s="1256"/>
    </row>
    <row r="237" spans="1:6" x14ac:dyDescent="0.3">
      <c r="A237" s="248" t="s">
        <v>220</v>
      </c>
      <c r="B237" s="617"/>
      <c r="C237" s="308"/>
      <c r="D237" s="309"/>
      <c r="E237" s="309"/>
      <c r="F237" s="310"/>
    </row>
    <row r="238" spans="1:6" x14ac:dyDescent="0.3">
      <c r="A238" s="239" t="s">
        <v>101</v>
      </c>
      <c r="B238" s="1462">
        <v>135100</v>
      </c>
      <c r="C238" s="335">
        <f>SUMIFS('Expenditures - all orgs'!$D$19:$D$3604,'Expenditures - all orgs'!$C$19:$C$3604, 'Budget Detail - HHHHHH'!$B238,'Expenditures - all orgs'!$B$19:$B$3604,'Budget Detail - HHHHHH'!$B$3)</f>
        <v>0</v>
      </c>
      <c r="D238" s="487">
        <f>SUMIFS('Expenditures - all orgs'!$E$19:$E$3604,'Expenditures - all orgs'!$C$19:$C$3604, 'Budget Detail - HHHHHH'!$B238,'Expenditures - all orgs'!$B$19:$B$3604,'Budget Detail - HHHHHH'!$B$3)</f>
        <v>0</v>
      </c>
      <c r="E238" s="488">
        <f>SUMIFS('Expenditures - all orgs'!$F$19:$F$3604,'Expenditures - all orgs'!$C$19:$C$3604, 'Budget Detail - HHHHHH'!$B238,'Expenditures - all orgs'!$B$19:$B$3604,'Budget Detail - HHHHHH'!$B$3)</f>
        <v>0</v>
      </c>
      <c r="F238" s="489">
        <f t="shared" si="6"/>
        <v>0</v>
      </c>
    </row>
    <row r="239" spans="1:6" x14ac:dyDescent="0.3">
      <c r="A239" s="235" t="s">
        <v>216</v>
      </c>
      <c r="B239" s="1463">
        <v>135200</v>
      </c>
      <c r="C239" s="335">
        <f>SUMIFS('Expenditures - all orgs'!$D$19:$D$3604,'Expenditures - all orgs'!$C$19:$C$3604, 'Budget Detail - HHHHHH'!$B239,'Expenditures - all orgs'!$B$19:$B$3604,'Budget Detail - HHHHHH'!$B$3)</f>
        <v>0</v>
      </c>
      <c r="D239" s="487">
        <f>SUMIFS('Expenditures - all orgs'!$E$19:$E$3604,'Expenditures - all orgs'!$C$19:$C$3604, 'Budget Detail - HHHHHH'!$B239,'Expenditures - all orgs'!$B$19:$B$3604,'Budget Detail - HHHHHH'!$B$3)</f>
        <v>0</v>
      </c>
      <c r="E239" s="488">
        <f>SUMIFS('Expenditures - all orgs'!$F$19:$F$3604,'Expenditures - all orgs'!$C$19:$C$3604, 'Budget Detail - HHHHHH'!$B239,'Expenditures - all orgs'!$B$19:$B$3604,'Budget Detail - HHHHHH'!$B$3)</f>
        <v>0</v>
      </c>
      <c r="F239" s="489">
        <f t="shared" si="6"/>
        <v>0</v>
      </c>
    </row>
    <row r="240" spans="1:6" x14ac:dyDescent="0.3">
      <c r="A240" s="235" t="s">
        <v>217</v>
      </c>
      <c r="B240" s="1463">
        <v>135300</v>
      </c>
      <c r="C240" s="335">
        <f>SUMIFS('Expenditures - all orgs'!$D$19:$D$3604,'Expenditures - all orgs'!$C$19:$C$3604, 'Budget Detail - HHHHHH'!$B240,'Expenditures - all orgs'!$B$19:$B$3604,'Budget Detail - HHHHHH'!$B$3)</f>
        <v>0</v>
      </c>
      <c r="D240" s="487">
        <f>SUMIFS('Expenditures - all orgs'!$E$19:$E$3604,'Expenditures - all orgs'!$C$19:$C$3604, 'Budget Detail - HHHHHH'!$B240,'Expenditures - all orgs'!$B$19:$B$3604,'Budget Detail - HHHHHH'!$B$3)</f>
        <v>0</v>
      </c>
      <c r="E240" s="488">
        <f>SUMIFS('Expenditures - all orgs'!$F$19:$F$3604,'Expenditures - all orgs'!$C$19:$C$3604, 'Budget Detail - HHHHHH'!$B240,'Expenditures - all orgs'!$B$19:$B$3604,'Budget Detail - HHHHHH'!$B$3)</f>
        <v>0</v>
      </c>
      <c r="F240" s="489">
        <f t="shared" si="6"/>
        <v>0</v>
      </c>
    </row>
    <row r="241" spans="1:6" x14ac:dyDescent="0.3">
      <c r="A241" s="242" t="s">
        <v>26</v>
      </c>
      <c r="B241" s="1463">
        <v>135400</v>
      </c>
      <c r="C241" s="335">
        <f>SUMIFS('Expenditures - all orgs'!$D$19:$D$3604,'Expenditures - all orgs'!$C$19:$C$3604, 'Budget Detail - HHHHHH'!$B241,'Expenditures - all orgs'!$B$19:$B$3604,'Budget Detail - HHHHHH'!$B$3)</f>
        <v>0</v>
      </c>
      <c r="D241" s="487">
        <f>SUMIFS('Expenditures - all orgs'!$E$19:$E$3604,'Expenditures - all orgs'!$C$19:$C$3604, 'Budget Detail - HHHHHH'!$B241,'Expenditures - all orgs'!$B$19:$B$3604,'Budget Detail - HHHHHH'!$B$3)</f>
        <v>0</v>
      </c>
      <c r="E241" s="488">
        <f>SUMIFS('Expenditures - all orgs'!$F$19:$F$3604,'Expenditures - all orgs'!$C$19:$C$3604, 'Budget Detail - HHHHHH'!$B241,'Expenditures - all orgs'!$B$19:$B$3604,'Budget Detail - HHHHHH'!$B$3)</f>
        <v>0</v>
      </c>
      <c r="F241" s="489">
        <f t="shared" si="6"/>
        <v>0</v>
      </c>
    </row>
    <row r="242" spans="1:6" x14ac:dyDescent="0.3">
      <c r="A242" s="242" t="s">
        <v>218</v>
      </c>
      <c r="B242" s="1463">
        <v>135500</v>
      </c>
      <c r="C242" s="335">
        <f>SUMIFS('Expenditures - all orgs'!$D$19:$D$3604,'Expenditures - all orgs'!$C$19:$C$3604, 'Budget Detail - HHHHHH'!$B242,'Expenditures - all orgs'!$B$19:$B$3604,'Budget Detail - HHHHHH'!$B$3)</f>
        <v>0</v>
      </c>
      <c r="D242" s="487">
        <f>SUMIFS('Expenditures - all orgs'!$E$19:$E$3604,'Expenditures - all orgs'!$C$19:$C$3604, 'Budget Detail - HHHHHH'!$B242,'Expenditures - all orgs'!$B$19:$B$3604,'Budget Detail - HHHHHH'!$B$3)</f>
        <v>0</v>
      </c>
      <c r="E242" s="488">
        <f>SUMIFS('Expenditures - all orgs'!$F$19:$F$3604,'Expenditures - all orgs'!$C$19:$C$3604, 'Budget Detail - HHHHHH'!$B242,'Expenditures - all orgs'!$B$19:$B$3604,'Budget Detail - HHHHHH'!$B$3)</f>
        <v>0</v>
      </c>
      <c r="F242" s="489">
        <f t="shared" si="6"/>
        <v>0</v>
      </c>
    </row>
    <row r="243" spans="1:6" x14ac:dyDescent="0.3">
      <c r="A243" s="242" t="s">
        <v>495</v>
      </c>
      <c r="B243" s="1463">
        <v>135600</v>
      </c>
      <c r="C243" s="335">
        <f>SUMIFS('Expenditures - all orgs'!$D$19:$D$3604,'Expenditures - all orgs'!$C$19:$C$3604, 'Budget Detail - HHHHHH'!$B243,'Expenditures - all orgs'!$B$19:$B$3604,'Budget Detail - HHHHHH'!$B$3)</f>
        <v>0</v>
      </c>
      <c r="D243" s="487">
        <f>SUMIFS('Expenditures - all orgs'!$E$19:$E$3604,'Expenditures - all orgs'!$C$19:$C$3604, 'Budget Detail - HHHHHH'!$B243,'Expenditures - all orgs'!$B$19:$B$3604,'Budget Detail - HHHHHH'!$B$3)</f>
        <v>0</v>
      </c>
      <c r="E243" s="488">
        <f>SUMIFS('Expenditures - all orgs'!$F$19:$F$3604,'Expenditures - all orgs'!$C$19:$C$3604, 'Budget Detail - HHHHHH'!$B243,'Expenditures - all orgs'!$B$19:$B$3604,'Budget Detail - HHHHHH'!$B$3)</f>
        <v>0</v>
      </c>
      <c r="F243" s="489">
        <f t="shared" ref="F243" si="22">C243-D243-E243</f>
        <v>0</v>
      </c>
    </row>
    <row r="244" spans="1:6" x14ac:dyDescent="0.3">
      <c r="A244" s="233" t="s">
        <v>104</v>
      </c>
      <c r="B244" s="1463" t="s">
        <v>107</v>
      </c>
      <c r="C244" s="335">
        <f>SUMIFS('Expenditures - all orgs'!$D$19:$D$3604,'Expenditures - all orgs'!$C$19:$C$3604, 'Budget Detail - HHHHHH'!$B244,'Expenditures - all orgs'!$B$19:$B$3604,'Budget Detail - HHHHHH'!$B$3)</f>
        <v>0</v>
      </c>
      <c r="D244" s="487">
        <f>SUMIFS('Expenditures - all orgs'!$E$19:$E$3604,'Expenditures - all orgs'!$C$19:$C$3604, 'Budget Detail - HHHHHH'!$B244,'Expenditures - all orgs'!$B$19:$B$3604,'Budget Detail - HHHHHH'!$B$3)</f>
        <v>0</v>
      </c>
      <c r="E244" s="488">
        <f>SUMIFS('Expenditures - all orgs'!$F$19:$F$3604,'Expenditures - all orgs'!$C$19:$C$3604, 'Budget Detail - HHHHHH'!$B244,'Expenditures - all orgs'!$B$19:$B$3604,'Budget Detail - HHHHHH'!$B$3)</f>
        <v>0</v>
      </c>
      <c r="F244" s="489">
        <f t="shared" si="6"/>
        <v>0</v>
      </c>
    </row>
    <row r="245" spans="1:6" ht="15" thickBot="1" x14ac:dyDescent="0.35">
      <c r="A245" s="233" t="s">
        <v>104</v>
      </c>
      <c r="B245" s="1463" t="s">
        <v>107</v>
      </c>
      <c r="C245" s="391">
        <f>SUMIFS('Expenditures - all orgs'!$D$19:$D$3604,'Expenditures - all orgs'!$C$19:$C$3604, 'Budget Detail - HHHHHH'!$B245,'Expenditures - all orgs'!$B$19:$B$3604,'Budget Detail - HHHHHH'!$B$3)</f>
        <v>0</v>
      </c>
      <c r="D245" s="490">
        <f>SUMIFS('Expenditures - all orgs'!$E$19:$E$3604,'Expenditures - all orgs'!$C$19:$C$3604, 'Budget Detail - HHHHHH'!$B245,'Expenditures - all orgs'!$B$19:$B$3604,'Budget Detail - HHHHHH'!$B$3)</f>
        <v>0</v>
      </c>
      <c r="E245" s="491">
        <f>SUMIFS('Expenditures - all orgs'!$F$19:$F$3604,'Expenditures - all orgs'!$C$19:$C$3604, 'Budget Detail - HHHHHH'!$B245,'Expenditures - all orgs'!$B$19:$B$3604,'Budget Detail - HHHHHH'!$B$3)</f>
        <v>0</v>
      </c>
      <c r="F245" s="492">
        <f t="shared" si="6"/>
        <v>0</v>
      </c>
    </row>
    <row r="246" spans="1:6" ht="15" thickBot="1" x14ac:dyDescent="0.35">
      <c r="A246" s="233"/>
      <c r="B246" s="1464" t="s">
        <v>418</v>
      </c>
      <c r="C246" s="1393">
        <f>SUM(C238:C245)</f>
        <v>0</v>
      </c>
      <c r="D246" s="1393">
        <f t="shared" ref="D246:F246" si="23">SUM(D238:D245)</f>
        <v>0</v>
      </c>
      <c r="E246" s="1393">
        <f t="shared" si="23"/>
        <v>0</v>
      </c>
      <c r="F246" s="1393">
        <f t="shared" si="23"/>
        <v>0</v>
      </c>
    </row>
    <row r="247" spans="1:6" x14ac:dyDescent="0.3">
      <c r="A247" s="747"/>
      <c r="B247" s="617"/>
      <c r="C247" s="305"/>
      <c r="D247" s="1255"/>
      <c r="E247" s="1255"/>
      <c r="F247" s="1256"/>
    </row>
    <row r="248" spans="1:6" x14ac:dyDescent="0.3">
      <c r="A248" s="248" t="s">
        <v>219</v>
      </c>
      <c r="B248" s="617"/>
      <c r="C248" s="308"/>
      <c r="D248" s="309"/>
      <c r="E248" s="309"/>
      <c r="F248" s="310"/>
    </row>
    <row r="249" spans="1:6" x14ac:dyDescent="0.3">
      <c r="A249" s="747" t="s">
        <v>221</v>
      </c>
      <c r="B249" s="651">
        <v>136200</v>
      </c>
      <c r="C249" s="336">
        <f>SUMIFS('Expenditures - all orgs'!$D$19:$D$3604,'Expenditures - all orgs'!$C$19:$C$3604, 'Budget Detail - HHHHHH'!$B249,'Expenditures - all orgs'!$B$19:$B$3604,'Budget Detail - HHHHHH'!$B$3)</f>
        <v>0</v>
      </c>
      <c r="D249" s="493">
        <f>SUMIFS('Expenditures - all orgs'!$E$19:$E$3604,'Expenditures - all orgs'!$C$19:$C$3604, 'Budget Detail - HHHHHH'!$B249,'Expenditures - all orgs'!$B$19:$B$3604,'Budget Detail - HHHHHH'!$B$3)</f>
        <v>0</v>
      </c>
      <c r="E249" s="494">
        <f>SUMIFS('Expenditures - all orgs'!$F$19:$F$3604,'Expenditures - all orgs'!$C$19:$C$3604, 'Budget Detail - HHHHHH'!$B249,'Expenditures - all orgs'!$B$19:$B$3604,'Budget Detail - HHHHHH'!$B$3)</f>
        <v>0</v>
      </c>
      <c r="F249" s="495">
        <f t="shared" ref="F249:F254" si="24">C249-D249-E249</f>
        <v>0</v>
      </c>
    </row>
    <row r="250" spans="1:6" x14ac:dyDescent="0.3">
      <c r="A250" s="747" t="s">
        <v>223</v>
      </c>
      <c r="B250" s="652">
        <v>136300</v>
      </c>
      <c r="C250" s="336">
        <f>SUMIFS('Expenditures - all orgs'!$D$19:$D$3604,'Expenditures - all orgs'!$C$19:$C$3604, 'Budget Detail - HHHHHH'!$B250,'Expenditures - all orgs'!$B$19:$B$3604,'Budget Detail - HHHHHH'!$B$3)</f>
        <v>0</v>
      </c>
      <c r="D250" s="493">
        <f>SUMIFS('Expenditures - all orgs'!$E$19:$E$3604,'Expenditures - all orgs'!$C$19:$C$3604, 'Budget Detail - HHHHHH'!$B250,'Expenditures - all orgs'!$B$19:$B$3604,'Budget Detail - HHHHHH'!$B$3)</f>
        <v>0</v>
      </c>
      <c r="E250" s="494">
        <f>SUMIFS('Expenditures - all orgs'!$F$19:$F$3604,'Expenditures - all orgs'!$C$19:$C$3604, 'Budget Detail - HHHHHH'!$B250,'Expenditures - all orgs'!$B$19:$B$3604,'Budget Detail - HHHHHH'!$B$3)</f>
        <v>0</v>
      </c>
      <c r="F250" s="495">
        <f t="shared" si="24"/>
        <v>0</v>
      </c>
    </row>
    <row r="251" spans="1:6" x14ac:dyDescent="0.3">
      <c r="A251" s="747" t="s">
        <v>224</v>
      </c>
      <c r="B251" s="652">
        <v>136400</v>
      </c>
      <c r="C251" s="336">
        <f>SUMIFS('Expenditures - all orgs'!$D$19:$D$3604,'Expenditures - all orgs'!$C$19:$C$3604, 'Budget Detail - HHHHHH'!$B251,'Expenditures - all orgs'!$B$19:$B$3604,'Budget Detail - HHHHHH'!$B$3)</f>
        <v>0</v>
      </c>
      <c r="D251" s="493">
        <f>SUMIFS('Expenditures - all orgs'!$E$19:$E$3604,'Expenditures - all orgs'!$C$19:$C$3604, 'Budget Detail - HHHHHH'!$B251,'Expenditures - all orgs'!$B$19:$B$3604,'Budget Detail - HHHHHH'!$B$3)</f>
        <v>0</v>
      </c>
      <c r="E251" s="494">
        <f>SUMIFS('Expenditures - all orgs'!$F$19:$F$3604,'Expenditures - all orgs'!$C$19:$C$3604, 'Budget Detail - HHHHHH'!$B251,'Expenditures - all orgs'!$B$19:$B$3604,'Budget Detail - HHHHHH'!$B$3)</f>
        <v>0</v>
      </c>
      <c r="F251" s="495">
        <f t="shared" si="24"/>
        <v>0</v>
      </c>
    </row>
    <row r="252" spans="1:6" x14ac:dyDescent="0.3">
      <c r="A252" s="747" t="s">
        <v>225</v>
      </c>
      <c r="B252" s="652">
        <v>136500</v>
      </c>
      <c r="C252" s="336">
        <f>SUMIFS('Expenditures - all orgs'!$D$19:$D$3604,'Expenditures - all orgs'!$C$19:$C$3604, 'Budget Detail - HHHHHH'!$B252,'Expenditures - all orgs'!$B$19:$B$3604,'Budget Detail - HHHHHH'!$B$3)</f>
        <v>0</v>
      </c>
      <c r="D252" s="493">
        <f>SUMIFS('Expenditures - all orgs'!$E$19:$E$3604,'Expenditures - all orgs'!$C$19:$C$3604, 'Budget Detail - HHHHHH'!$B252,'Expenditures - all orgs'!$B$19:$B$3604,'Budget Detail - HHHHHH'!$B$3)</f>
        <v>0</v>
      </c>
      <c r="E252" s="494">
        <f>SUMIFS('Expenditures - all orgs'!$F$19:$F$3604,'Expenditures - all orgs'!$C$19:$C$3604, 'Budget Detail - HHHHHH'!$B252,'Expenditures - all orgs'!$B$19:$B$3604,'Budget Detail - HHHHHH'!$B$3)</f>
        <v>0</v>
      </c>
      <c r="F252" s="495">
        <f t="shared" si="24"/>
        <v>0</v>
      </c>
    </row>
    <row r="253" spans="1:6" x14ac:dyDescent="0.3">
      <c r="A253" s="747" t="s">
        <v>104</v>
      </c>
      <c r="B253" s="652" t="s">
        <v>107</v>
      </c>
      <c r="C253" s="336">
        <f>SUMIFS('Expenditures - all orgs'!$D$19:$D$3604,'Expenditures - all orgs'!$C$19:$C$3604, 'Budget Detail - HHHHHH'!$B253,'Expenditures - all orgs'!$B$19:$B$3604,'Budget Detail - HHHHHH'!$B$3)</f>
        <v>0</v>
      </c>
      <c r="D253" s="493">
        <f>SUMIFS('Expenditures - all orgs'!$E$19:$E$3604,'Expenditures - all orgs'!$C$19:$C$3604, 'Budget Detail - HHHHHH'!$B253,'Expenditures - all orgs'!$B$19:$B$3604,'Budget Detail - HHHHHH'!$B$3)</f>
        <v>0</v>
      </c>
      <c r="E253" s="494">
        <f>SUMIFS('Expenditures - all orgs'!$F$19:$F$3604,'Expenditures - all orgs'!$C$19:$C$3604, 'Budget Detail - HHHHHH'!$B253,'Expenditures - all orgs'!$B$19:$B$3604,'Budget Detail - HHHHHH'!$B$3)</f>
        <v>0</v>
      </c>
      <c r="F253" s="495">
        <f t="shared" si="24"/>
        <v>0</v>
      </c>
    </row>
    <row r="254" spans="1:6" ht="15" thickBot="1" x14ac:dyDescent="0.35">
      <c r="A254" s="747" t="s">
        <v>104</v>
      </c>
      <c r="B254" s="652" t="s">
        <v>107</v>
      </c>
      <c r="C254" s="336">
        <f>SUMIFS('Expenditures - all orgs'!$D$19:$D$3604,'Expenditures - all orgs'!$C$19:$C$3604, 'Budget Detail - HHHHHH'!$B254,'Expenditures - all orgs'!$B$19:$B$3604,'Budget Detail - HHHHHH'!$B$3)</f>
        <v>0</v>
      </c>
      <c r="D254" s="496">
        <f>SUMIFS('Expenditures - all orgs'!$E$19:$E$3604,'Expenditures - all orgs'!$C$19:$C$3604, 'Budget Detail - HHHHHH'!$B254,'Expenditures - all orgs'!$B$19:$B$3604,'Budget Detail - HHHHHH'!$B$3)</f>
        <v>0</v>
      </c>
      <c r="E254" s="497">
        <f>SUMIFS('Expenditures - all orgs'!$F$19:$F$3604,'Expenditures - all orgs'!$C$19:$C$3604, 'Budget Detail - HHHHHH'!$B254,'Expenditures - all orgs'!$B$19:$B$3604,'Budget Detail - HHHHHH'!$B$3)</f>
        <v>0</v>
      </c>
      <c r="F254" s="498">
        <f t="shared" si="24"/>
        <v>0</v>
      </c>
    </row>
    <row r="255" spans="1:6" ht="15" thickBot="1" x14ac:dyDescent="0.35">
      <c r="A255" s="747"/>
      <c r="B255" s="653" t="s">
        <v>418</v>
      </c>
      <c r="C255" s="1257">
        <f>SUM(C249:C254)</f>
        <v>0</v>
      </c>
      <c r="D255" s="1257">
        <f t="shared" ref="D255:F255" si="25">SUM(D249:D254)</f>
        <v>0</v>
      </c>
      <c r="E255" s="1257">
        <f t="shared" si="25"/>
        <v>0</v>
      </c>
      <c r="F255" s="1257">
        <f t="shared" si="25"/>
        <v>0</v>
      </c>
    </row>
    <row r="256" spans="1:6" x14ac:dyDescent="0.3">
      <c r="A256" s="747"/>
      <c r="B256" s="617"/>
      <c r="C256" s="305"/>
      <c r="D256" s="1255"/>
      <c r="E256" s="1255"/>
      <c r="F256" s="1256"/>
    </row>
    <row r="257" spans="1:6" x14ac:dyDescent="0.3">
      <c r="A257" s="248" t="s">
        <v>222</v>
      </c>
      <c r="B257" s="617"/>
      <c r="C257" s="305"/>
      <c r="D257" s="1255"/>
      <c r="E257" s="1255"/>
      <c r="F257" s="1256"/>
    </row>
    <row r="258" spans="1:6" x14ac:dyDescent="0.3">
      <c r="A258" s="235" t="s">
        <v>493</v>
      </c>
      <c r="B258" s="654">
        <v>137100</v>
      </c>
      <c r="C258" s="337">
        <f>SUMIFS('Expenditures - all orgs'!$D$19:$D$3604,'Expenditures - all orgs'!$C$19:$C$3604, 'Budget Detail - HHHHHH'!$B258,'Expenditures - all orgs'!$B$19:$B$3604,'Budget Detail - HHHHHH'!$B$3)</f>
        <v>0</v>
      </c>
      <c r="D258" s="500">
        <f>SUMIFS('Expenditures - all orgs'!$E$19:$E$3604,'Expenditures - all orgs'!$C$19:$C$3604, 'Budget Detail - HHHHHH'!$B258,'Expenditures - all orgs'!$B$19:$B$3604,'Budget Detail - HHHHHH'!$B$3)</f>
        <v>0</v>
      </c>
      <c r="E258" s="501">
        <f>SUMIFS('Expenditures - all orgs'!$F$19:$F$3604,'Expenditures - all orgs'!$C$19:$C$3604, 'Budget Detail - HHHHHH'!$B258,'Expenditures - all orgs'!$B$19:$B$3604,'Budget Detail - HHHHHH'!$B$3)</f>
        <v>0</v>
      </c>
      <c r="F258" s="502">
        <f t="shared" ref="F258" si="26">C258-D258-E258</f>
        <v>0</v>
      </c>
    </row>
    <row r="259" spans="1:6" x14ac:dyDescent="0.3">
      <c r="A259" s="235" t="s">
        <v>494</v>
      </c>
      <c r="B259" s="1436">
        <v>137200</v>
      </c>
      <c r="C259" s="337">
        <f>SUMIFS('Expenditures - all orgs'!$D$19:$D$3604,'Expenditures - all orgs'!$C$19:$C$3604, 'Budget Detail - HHHHHH'!$B259,'Expenditures - all orgs'!$B$19:$B$3604,'Budget Detail - HHHHHH'!$B$3)</f>
        <v>0</v>
      </c>
      <c r="D259" s="500">
        <f>SUMIFS('Expenditures - all orgs'!$E$19:$E$3604,'Expenditures - all orgs'!$C$19:$C$3604, 'Budget Detail - HHHHHH'!$B259,'Expenditures - all orgs'!$B$19:$B$3604,'Budget Detail - HHHHHH'!$B$3)</f>
        <v>0</v>
      </c>
      <c r="E259" s="501">
        <f>SUMIFS('Expenditures - all orgs'!$F$19:$F$3604,'Expenditures - all orgs'!$C$19:$C$3604, 'Budget Detail - HHHHHH'!$B259,'Expenditures - all orgs'!$B$19:$B$3604,'Budget Detail - HHHHHH'!$B$3)</f>
        <v>0</v>
      </c>
      <c r="F259" s="502">
        <f t="shared" ref="F259:F260" si="27">C259-D259-E259</f>
        <v>0</v>
      </c>
    </row>
    <row r="260" spans="1:6" x14ac:dyDescent="0.3">
      <c r="A260" s="235" t="s">
        <v>226</v>
      </c>
      <c r="B260" s="1436">
        <v>137300</v>
      </c>
      <c r="C260" s="337">
        <f>SUMIFS('Expenditures - all orgs'!$D$19:$D$3604,'Expenditures - all orgs'!$C$19:$C$3604, 'Budget Detail - HHHHHH'!$B260,'Expenditures - all orgs'!$B$19:$B$3604,'Budget Detail - HHHHHH'!$B$3)</f>
        <v>0</v>
      </c>
      <c r="D260" s="500">
        <f>SUMIFS('Expenditures - all orgs'!$E$19:$E$3604,'Expenditures - all orgs'!$C$19:$C$3604, 'Budget Detail - HHHHHH'!$B260,'Expenditures - all orgs'!$B$19:$B$3604,'Budget Detail - HHHHHH'!$B$3)</f>
        <v>0</v>
      </c>
      <c r="E260" s="501">
        <f>SUMIFS('Expenditures - all orgs'!$F$19:$F$3604,'Expenditures - all orgs'!$C$19:$C$3604, 'Budget Detail - HHHHHH'!$B260,'Expenditures - all orgs'!$B$19:$B$3604,'Budget Detail - HHHHHH'!$B$3)</f>
        <v>0</v>
      </c>
      <c r="F260" s="502">
        <f t="shared" si="27"/>
        <v>0</v>
      </c>
    </row>
    <row r="261" spans="1:6" x14ac:dyDescent="0.3">
      <c r="A261" s="233" t="s">
        <v>27</v>
      </c>
      <c r="B261" s="655">
        <v>137400</v>
      </c>
      <c r="C261" s="337">
        <f>SUMIFS('Expenditures - all orgs'!$D$19:$D$3604,'Expenditures - all orgs'!$C$19:$C$3604, 'Budget Detail - HHHHHH'!$B261,'Expenditures - all orgs'!$B$19:$B$3604,'Budget Detail - HHHHHH'!$B$3)</f>
        <v>0</v>
      </c>
      <c r="D261" s="500">
        <f>SUMIFS('Expenditures - all orgs'!$E$19:$E$3604,'Expenditures - all orgs'!$C$19:$C$3604, 'Budget Detail - HHHHHH'!$B261,'Expenditures - all orgs'!$B$19:$B$3604,'Budget Detail - HHHHHH'!$B$3)</f>
        <v>0</v>
      </c>
      <c r="E261" s="501">
        <f>SUMIFS('Expenditures - all orgs'!$F$19:$F$3604,'Expenditures - all orgs'!$C$19:$C$3604, 'Budget Detail - HHHHHH'!$B261,'Expenditures - all orgs'!$B$19:$B$3604,'Budget Detail - HHHHHH'!$B$3)</f>
        <v>0</v>
      </c>
      <c r="F261" s="503">
        <f t="shared" si="6"/>
        <v>0</v>
      </c>
    </row>
    <row r="262" spans="1:6" x14ac:dyDescent="0.3">
      <c r="A262" s="242" t="s">
        <v>227</v>
      </c>
      <c r="B262" s="655">
        <v>137500</v>
      </c>
      <c r="C262" s="337">
        <f>SUMIFS('Expenditures - all orgs'!$D$19:$D$3604,'Expenditures - all orgs'!$C$19:$C$3604, 'Budget Detail - HHHHHH'!$B262,'Expenditures - all orgs'!$B$19:$B$3604,'Budget Detail - HHHHHH'!$B$3)</f>
        <v>0</v>
      </c>
      <c r="D262" s="500">
        <f>SUMIFS('Expenditures - all orgs'!$E$19:$E$3604,'Expenditures - all orgs'!$C$19:$C$3604, 'Budget Detail - HHHHHH'!$B262,'Expenditures - all orgs'!$B$19:$B$3604,'Budget Detail - HHHHHH'!$B$3)</f>
        <v>0</v>
      </c>
      <c r="E262" s="501">
        <f>SUMIFS('Expenditures - all orgs'!$F$19:$F$3604,'Expenditures - all orgs'!$C$19:$C$3604, 'Budget Detail - HHHHHH'!$B262,'Expenditures - all orgs'!$B$19:$B$3604,'Budget Detail - HHHHHH'!$B$3)</f>
        <v>0</v>
      </c>
      <c r="F262" s="503">
        <f t="shared" si="6"/>
        <v>0</v>
      </c>
    </row>
    <row r="263" spans="1:6" x14ac:dyDescent="0.3">
      <c r="A263" s="242" t="s">
        <v>228</v>
      </c>
      <c r="B263" s="655">
        <v>137600</v>
      </c>
      <c r="C263" s="337">
        <f>SUMIFS('Expenditures - all orgs'!$D$19:$D$3604,'Expenditures - all orgs'!$C$19:$C$3604, 'Budget Detail - HHHHHH'!$B263,'Expenditures - all orgs'!$B$19:$B$3604,'Budget Detail - HHHHHH'!$B$3)</f>
        <v>0</v>
      </c>
      <c r="D263" s="500">
        <f>SUMIFS('Expenditures - all orgs'!$E$19:$E$3604,'Expenditures - all orgs'!$C$19:$C$3604, 'Budget Detail - HHHHHH'!$B263,'Expenditures - all orgs'!$B$19:$B$3604,'Budget Detail - HHHHHH'!$B$3)</f>
        <v>0</v>
      </c>
      <c r="E263" s="501">
        <f>SUMIFS('Expenditures - all orgs'!$F$19:$F$3604,'Expenditures - all orgs'!$C$19:$C$3604, 'Budget Detail - HHHHHH'!$B263,'Expenditures - all orgs'!$B$19:$B$3604,'Budget Detail - HHHHHH'!$B$3)</f>
        <v>0</v>
      </c>
      <c r="F263" s="503">
        <f t="shared" si="6"/>
        <v>0</v>
      </c>
    </row>
    <row r="264" spans="1:6" x14ac:dyDescent="0.3">
      <c r="A264" s="242" t="s">
        <v>229</v>
      </c>
      <c r="B264" s="655">
        <v>137700</v>
      </c>
      <c r="C264" s="337">
        <f>SUMIFS('Expenditures - all orgs'!$D$19:$D$3604,'Expenditures - all orgs'!$C$19:$C$3604, 'Budget Detail - HHHHHH'!$B264,'Expenditures - all orgs'!$B$19:$B$3604,'Budget Detail - HHHHHH'!$B$3)</f>
        <v>0</v>
      </c>
      <c r="D264" s="500">
        <f>SUMIFS('Expenditures - all orgs'!$E$19:$E$3604,'Expenditures - all orgs'!$C$19:$C$3604, 'Budget Detail - HHHHHH'!$B264,'Expenditures - all orgs'!$B$19:$B$3604,'Budget Detail - HHHHHH'!$B$3)</f>
        <v>0</v>
      </c>
      <c r="E264" s="501">
        <f>SUMIFS('Expenditures - all orgs'!$F$19:$F$3604,'Expenditures - all orgs'!$C$19:$C$3604, 'Budget Detail - HHHHHH'!$B264,'Expenditures - all orgs'!$B$19:$B$3604,'Budget Detail - HHHHHH'!$B$3)</f>
        <v>0</v>
      </c>
      <c r="F264" s="503">
        <f t="shared" si="6"/>
        <v>0</v>
      </c>
    </row>
    <row r="265" spans="1:6" x14ac:dyDescent="0.3">
      <c r="A265" s="242" t="s">
        <v>230</v>
      </c>
      <c r="B265" s="655">
        <v>137800</v>
      </c>
      <c r="C265" s="337">
        <f>SUMIFS('Expenditures - all orgs'!$D$19:$D$3604,'Expenditures - all orgs'!$C$19:$C$3604, 'Budget Detail - HHHHHH'!$B265,'Expenditures - all orgs'!$B$19:$B$3604,'Budget Detail - HHHHHH'!$B$3)</f>
        <v>0</v>
      </c>
      <c r="D265" s="500">
        <f>SUMIFS('Expenditures - all orgs'!$E$19:$E$3604,'Expenditures - all orgs'!$C$19:$C$3604, 'Budget Detail - HHHHHH'!$B265,'Expenditures - all orgs'!$B$19:$B$3604,'Budget Detail - HHHHHH'!$B$3)</f>
        <v>0</v>
      </c>
      <c r="E265" s="501">
        <f>SUMIFS('Expenditures - all orgs'!$F$19:$F$3604,'Expenditures - all orgs'!$C$19:$C$3604, 'Budget Detail - HHHHHH'!$B265,'Expenditures - all orgs'!$B$19:$B$3604,'Budget Detail - HHHHHH'!$B$3)</f>
        <v>0</v>
      </c>
      <c r="F265" s="503">
        <f t="shared" si="6"/>
        <v>0</v>
      </c>
    </row>
    <row r="266" spans="1:6" x14ac:dyDescent="0.3">
      <c r="A266" s="242" t="s">
        <v>231</v>
      </c>
      <c r="B266" s="655">
        <v>137900</v>
      </c>
      <c r="C266" s="337">
        <f>SUMIFS('Expenditures - all orgs'!$D$19:$D$3604,'Expenditures - all orgs'!$C$19:$C$3604, 'Budget Detail - HHHHHH'!$B266,'Expenditures - all orgs'!$B$19:$B$3604,'Budget Detail - HHHHHH'!$B$3)</f>
        <v>0</v>
      </c>
      <c r="D266" s="500">
        <f>SUMIFS('Expenditures - all orgs'!$E$19:$E$3604,'Expenditures - all orgs'!$C$19:$C$3604, 'Budget Detail - HHHHHH'!$B266,'Expenditures - all orgs'!$B$19:$B$3604,'Budget Detail - HHHHHH'!$B$3)</f>
        <v>0</v>
      </c>
      <c r="E266" s="501">
        <f>SUMIFS('Expenditures - all orgs'!$F$19:$F$3604,'Expenditures - all orgs'!$C$19:$C$3604, 'Budget Detail - HHHHHH'!$B266,'Expenditures - all orgs'!$B$19:$B$3604,'Budget Detail - HHHHHH'!$B$3)</f>
        <v>0</v>
      </c>
      <c r="F266" s="503">
        <f t="shared" si="6"/>
        <v>0</v>
      </c>
    </row>
    <row r="267" spans="1:6" x14ac:dyDescent="0.3">
      <c r="A267" s="242" t="s">
        <v>104</v>
      </c>
      <c r="B267" s="655" t="s">
        <v>107</v>
      </c>
      <c r="C267" s="337">
        <f>SUMIFS('Expenditures - all orgs'!$D$19:$D$3604,'Expenditures - all orgs'!$C$19:$C$3604, 'Budget Detail - HHHHHH'!$B267,'Expenditures - all orgs'!$B$19:$B$3604,'Budget Detail - HHHHHH'!$B$3)</f>
        <v>0</v>
      </c>
      <c r="D267" s="500">
        <f>SUMIFS('Expenditures - all orgs'!$E$19:$E$3604,'Expenditures - all orgs'!$C$19:$C$3604, 'Budget Detail - HHHHHH'!$B267,'Expenditures - all orgs'!$B$19:$B$3604,'Budget Detail - HHHHHH'!$B$3)</f>
        <v>0</v>
      </c>
      <c r="E267" s="501">
        <f>SUMIFS('Expenditures - all orgs'!$F$19:$F$3604,'Expenditures - all orgs'!$C$19:$C$3604, 'Budget Detail - HHHHHH'!$B267,'Expenditures - all orgs'!$B$19:$B$3604,'Budget Detail - HHHHHH'!$B$3)</f>
        <v>0</v>
      </c>
      <c r="F267" s="503">
        <f t="shared" si="6"/>
        <v>0</v>
      </c>
    </row>
    <row r="268" spans="1:6" ht="15" thickBot="1" x14ac:dyDescent="0.35">
      <c r="A268" s="242" t="s">
        <v>104</v>
      </c>
      <c r="B268" s="655" t="s">
        <v>107</v>
      </c>
      <c r="C268" s="337">
        <f>SUMIFS('Expenditures - all orgs'!$D$19:$D$3604,'Expenditures - all orgs'!$C$19:$C$3604, 'Budget Detail - HHHHHH'!$B268,'Expenditures - all orgs'!$B$19:$B$3604,'Budget Detail - HHHHHH'!$B$3)</f>
        <v>0</v>
      </c>
      <c r="D268" s="504">
        <f>SUMIFS('Expenditures - all orgs'!$E$19:$E$3604,'Expenditures - all orgs'!$C$19:$C$3604, 'Budget Detail - HHHHHH'!$B268,'Expenditures - all orgs'!$B$19:$B$3604,'Budget Detail - HHHHHH'!$B$3)</f>
        <v>0</v>
      </c>
      <c r="E268" s="505">
        <f>SUMIFS('Expenditures - all orgs'!$F$19:$F$3604,'Expenditures - all orgs'!$C$19:$C$3604, 'Budget Detail - HHHHHH'!$B268,'Expenditures - all orgs'!$B$19:$B$3604,'Budget Detail - HHHHHH'!$B$3)</f>
        <v>0</v>
      </c>
      <c r="F268" s="506">
        <f t="shared" si="6"/>
        <v>0</v>
      </c>
    </row>
    <row r="269" spans="1:6" ht="15" thickBot="1" x14ac:dyDescent="0.35">
      <c r="A269" s="242"/>
      <c r="B269" s="656" t="s">
        <v>418</v>
      </c>
      <c r="C269" s="1258">
        <f>SUM(C258:C268)</f>
        <v>0</v>
      </c>
      <c r="D269" s="1258">
        <f t="shared" ref="D269:F269" si="28">SUM(D258:D268)</f>
        <v>0</v>
      </c>
      <c r="E269" s="1258">
        <f t="shared" si="28"/>
        <v>0</v>
      </c>
      <c r="F269" s="1258">
        <f t="shared" si="28"/>
        <v>0</v>
      </c>
    </row>
    <row r="270" spans="1:6" x14ac:dyDescent="0.3">
      <c r="A270" s="747"/>
      <c r="B270" s="617"/>
      <c r="C270" s="305"/>
      <c r="D270" s="1255"/>
      <c r="E270" s="1255"/>
      <c r="F270" s="1256"/>
    </row>
    <row r="271" spans="1:6" x14ac:dyDescent="0.3">
      <c r="A271" s="248" t="s">
        <v>232</v>
      </c>
      <c r="B271" s="617"/>
      <c r="C271" s="305"/>
      <c r="D271" s="1255"/>
      <c r="E271" s="1255"/>
      <c r="F271" s="1256"/>
    </row>
    <row r="272" spans="1:6" x14ac:dyDescent="0.3">
      <c r="A272" s="239" t="s">
        <v>518</v>
      </c>
      <c r="B272" s="657">
        <v>141100</v>
      </c>
      <c r="C272" s="338">
        <f>SUMIFS('Expenditures - all orgs'!$D$19:$D$3604,'Expenditures - all orgs'!$C$19:$C$3604, 'Budget Detail - HHHHHH'!$B272,'Expenditures - all orgs'!$B$19:$B$3604,'Budget Detail - HHHHHH'!$B$3)</f>
        <v>0</v>
      </c>
      <c r="D272" s="1466">
        <f>SUMIFS('Expenditures - all orgs'!$E$19:$E$3604,'Expenditures - all orgs'!$C$19:$C$3604, 'Budget Detail - HHHHHH'!$B272,'Expenditures - all orgs'!$B$19:$B$3604,'Budget Detail - HHHHHH'!$B$3)</f>
        <v>0</v>
      </c>
      <c r="E272" s="509">
        <f>SUMIFS('Expenditures - all orgs'!$F$19:$F$3604,'Expenditures - all orgs'!$C$19:$C$3604, 'Budget Detail - HHHHHH'!$B272,'Expenditures - all orgs'!$B$19:$B$3604,'Budget Detail - HHHHHH'!$B$3)</f>
        <v>0</v>
      </c>
      <c r="F272" s="510">
        <f t="shared" si="6"/>
        <v>0</v>
      </c>
    </row>
    <row r="273" spans="1:6" x14ac:dyDescent="0.3">
      <c r="A273" s="239" t="s">
        <v>36</v>
      </c>
      <c r="B273" s="658">
        <v>141300</v>
      </c>
      <c r="C273" s="338">
        <f>SUMIFS('Expenditures - all orgs'!$D$19:$D$3604,'Expenditures - all orgs'!$C$19:$C$3604, 'Budget Detail - HHHHHH'!$B273,'Expenditures - all orgs'!$B$19:$B$3604,'Budget Detail - HHHHHH'!$B$3)</f>
        <v>0</v>
      </c>
      <c r="D273" s="1466">
        <f>SUMIFS('Expenditures - all orgs'!$E$19:$E$3604,'Expenditures - all orgs'!$C$19:$C$3604, 'Budget Detail - HHHHHH'!$B273,'Expenditures - all orgs'!$B$19:$B$3604,'Budget Detail - HHHHHH'!$B$3)</f>
        <v>0</v>
      </c>
      <c r="E273" s="509">
        <f>SUMIFS('Expenditures - all orgs'!$F$19:$F$3604,'Expenditures - all orgs'!$C$19:$C$3604, 'Budget Detail - HHHHHH'!$B273,'Expenditures - all orgs'!$B$19:$B$3604,'Budget Detail - HHHHHH'!$B$3)</f>
        <v>0</v>
      </c>
      <c r="F273" s="510">
        <f t="shared" ref="F273:F277" si="29">C273-D273-E273</f>
        <v>0</v>
      </c>
    </row>
    <row r="274" spans="1:6" x14ac:dyDescent="0.3">
      <c r="A274" s="239" t="s">
        <v>525</v>
      </c>
      <c r="B274" s="658">
        <v>141320</v>
      </c>
      <c r="C274" s="338">
        <f>SUMIFS('Expenditures - all orgs'!$D$19:$D$3604,'Expenditures - all orgs'!$C$19:$C$3604, 'Budget Detail - HHHHHH'!$B274,'Expenditures - all orgs'!$B$19:$B$3604,'Budget Detail - HHHHHH'!$B$3)</f>
        <v>0</v>
      </c>
      <c r="D274" s="1466">
        <f>SUMIFS('Expenditures - all orgs'!$E$19:$E$3604,'Expenditures - all orgs'!$C$19:$C$3604, 'Budget Detail - HHHHHH'!$B274,'Expenditures - all orgs'!$B$19:$B$3604,'Budget Detail - HHHHHH'!$B$3)</f>
        <v>0</v>
      </c>
      <c r="E274" s="509">
        <f>SUMIFS('Expenditures - all orgs'!$F$19:$F$3604,'Expenditures - all orgs'!$C$19:$C$3604, 'Budget Detail - HHHHHH'!$B274,'Expenditures - all orgs'!$B$19:$B$3604,'Budget Detail - HHHHHH'!$B$3)</f>
        <v>0</v>
      </c>
      <c r="F274" s="510">
        <f t="shared" si="29"/>
        <v>0</v>
      </c>
    </row>
    <row r="275" spans="1:6" x14ac:dyDescent="0.3">
      <c r="A275" s="239" t="s">
        <v>233</v>
      </c>
      <c r="B275" s="658">
        <v>141500</v>
      </c>
      <c r="C275" s="338">
        <f>SUMIFS('Expenditures - all orgs'!$D$19:$D$3604,'Expenditures - all orgs'!$C$19:$C$3604, 'Budget Detail - HHHHHH'!$B275,'Expenditures - all orgs'!$B$19:$B$3604,'Budget Detail - HHHHHH'!$B$3)</f>
        <v>0</v>
      </c>
      <c r="D275" s="1466">
        <f>SUMIFS('Expenditures - all orgs'!$E$19:$E$3604,'Expenditures - all orgs'!$C$19:$C$3604, 'Budget Detail - HHHHHH'!$B275,'Expenditures - all orgs'!$B$19:$B$3604,'Budget Detail - HHHHHH'!$B$3)</f>
        <v>0</v>
      </c>
      <c r="E275" s="509">
        <f>SUMIFS('Expenditures - all orgs'!$F$19:$F$3604,'Expenditures - all orgs'!$C$19:$C$3604, 'Budget Detail - HHHHHH'!$B275,'Expenditures - all orgs'!$B$19:$B$3604,'Budget Detail - HHHHHH'!$B$3)</f>
        <v>0</v>
      </c>
      <c r="F275" s="510">
        <f t="shared" si="29"/>
        <v>0</v>
      </c>
    </row>
    <row r="276" spans="1:6" x14ac:dyDescent="0.3">
      <c r="A276" s="239" t="s">
        <v>519</v>
      </c>
      <c r="B276" s="658">
        <v>141600</v>
      </c>
      <c r="C276" s="338">
        <f>SUMIFS('Expenditures - all orgs'!$D$19:$D$3604,'Expenditures - all orgs'!$C$19:$C$3604, 'Budget Detail - HHHHHH'!$B276,'Expenditures - all orgs'!$B$19:$B$3604,'Budget Detail - HHHHHH'!$B$3)</f>
        <v>0</v>
      </c>
      <c r="D276" s="1466">
        <f>SUMIFS('Expenditures - all orgs'!$E$19:$E$3604,'Expenditures - all orgs'!$C$19:$C$3604, 'Budget Detail - HHHHHH'!$B276,'Expenditures - all orgs'!$B$19:$B$3604,'Budget Detail - HHHHHH'!$B$3)</f>
        <v>0</v>
      </c>
      <c r="E276" s="509">
        <f>SUMIFS('Expenditures - all orgs'!$F$19:$F$3604,'Expenditures - all orgs'!$C$19:$C$3604, 'Budget Detail - HHHHHH'!$B276,'Expenditures - all orgs'!$B$19:$B$3604,'Budget Detail - HHHHHH'!$B$3)</f>
        <v>0</v>
      </c>
      <c r="F276" s="510">
        <f t="shared" si="29"/>
        <v>0</v>
      </c>
    </row>
    <row r="277" spans="1:6" x14ac:dyDescent="0.3">
      <c r="A277" s="239" t="s">
        <v>520</v>
      </c>
      <c r="B277" s="658">
        <v>141700</v>
      </c>
      <c r="C277" s="338">
        <f>SUMIFS('Expenditures - all orgs'!$D$19:$D$3604,'Expenditures - all orgs'!$C$19:$C$3604, 'Budget Detail - HHHHHH'!$B277,'Expenditures - all orgs'!$B$19:$B$3604,'Budget Detail - HHHHHH'!$B$3)</f>
        <v>0</v>
      </c>
      <c r="D277" s="1466">
        <f>SUMIFS('Expenditures - all orgs'!$E$19:$E$3604,'Expenditures - all orgs'!$C$19:$C$3604, 'Budget Detail - HHHHHH'!$B277,'Expenditures - all orgs'!$B$19:$B$3604,'Budget Detail - HHHHHH'!$B$3)</f>
        <v>0</v>
      </c>
      <c r="E277" s="509">
        <f>SUMIFS('Expenditures - all orgs'!$F$19:$F$3604,'Expenditures - all orgs'!$C$19:$C$3604, 'Budget Detail - HHHHHH'!$B277,'Expenditures - all orgs'!$B$19:$B$3604,'Budget Detail - HHHHHH'!$B$3)</f>
        <v>0</v>
      </c>
      <c r="F277" s="510">
        <f t="shared" si="29"/>
        <v>0</v>
      </c>
    </row>
    <row r="278" spans="1:6" x14ac:dyDescent="0.3">
      <c r="A278" s="239" t="s">
        <v>234</v>
      </c>
      <c r="B278" s="658">
        <v>141800</v>
      </c>
      <c r="C278" s="338">
        <f>SUMIFS('Expenditures - all orgs'!$D$19:$D$3604,'Expenditures - all orgs'!$C$19:$C$3604, 'Budget Detail - HHHHHH'!$B278,'Expenditures - all orgs'!$B$19:$B$3604,'Budget Detail - HHHHHH'!$B$3)</f>
        <v>0</v>
      </c>
      <c r="D278" s="1466">
        <f>SUMIFS('Expenditures - all orgs'!$E$19:$E$3604,'Expenditures - all orgs'!$C$19:$C$3604, 'Budget Detail - HHHHHH'!$B278,'Expenditures - all orgs'!$B$19:$B$3604,'Budget Detail - HHHHHH'!$B$3)</f>
        <v>0</v>
      </c>
      <c r="E278" s="509">
        <f>SUMIFS('Expenditures - all orgs'!$F$19:$F$3604,'Expenditures - all orgs'!$C$19:$C$3604, 'Budget Detail - HHHHHH'!$B278,'Expenditures - all orgs'!$B$19:$B$3604,'Budget Detail - HHHHHH'!$B$3)</f>
        <v>0</v>
      </c>
      <c r="F278" s="511">
        <f t="shared" si="6"/>
        <v>0</v>
      </c>
    </row>
    <row r="279" spans="1:6" ht="15" thickBot="1" x14ac:dyDescent="0.35">
      <c r="A279" s="235" t="s">
        <v>104</v>
      </c>
      <c r="B279" s="658" t="s">
        <v>107</v>
      </c>
      <c r="C279" s="338">
        <f>SUMIFS('Expenditures - all orgs'!$D$19:$D$3604,'Expenditures - all orgs'!$C$19:$C$3604, 'Budget Detail - HHHHHH'!$B279,'Expenditures - all orgs'!$B$19:$B$3604,'Budget Detail - HHHHHH'!$B$3)</f>
        <v>0</v>
      </c>
      <c r="D279" s="1467">
        <f>SUMIFS('Expenditures - all orgs'!$E$19:$E$3604,'Expenditures - all orgs'!$C$19:$C$3604, 'Budget Detail - HHHHHH'!$B279,'Expenditures - all orgs'!$B$19:$B$3604,'Budget Detail - HHHHHH'!$B$3)</f>
        <v>0</v>
      </c>
      <c r="E279" s="512">
        <f>SUMIFS('Expenditures - all orgs'!$F$19:$F$3604,'Expenditures - all orgs'!$C$19:$C$3604, 'Budget Detail - HHHHHH'!$B279,'Expenditures - all orgs'!$B$19:$B$3604,'Budget Detail - HHHHHH'!$B$3)</f>
        <v>0</v>
      </c>
      <c r="F279" s="513">
        <f t="shared" si="6"/>
        <v>0</v>
      </c>
    </row>
    <row r="280" spans="1:6" ht="15" thickBot="1" x14ac:dyDescent="0.35">
      <c r="A280" s="235"/>
      <c r="B280" s="659" t="s">
        <v>418</v>
      </c>
      <c r="C280" s="394">
        <f>SUM(C272:C279)</f>
        <v>0</v>
      </c>
      <c r="D280" s="394">
        <f t="shared" ref="D280:F280" si="30">SUM(D272:D279)</f>
        <v>0</v>
      </c>
      <c r="E280" s="394">
        <f t="shared" si="30"/>
        <v>0</v>
      </c>
      <c r="F280" s="394">
        <f t="shared" si="30"/>
        <v>0</v>
      </c>
    </row>
    <row r="281" spans="1:6" x14ac:dyDescent="0.3">
      <c r="A281" s="747"/>
      <c r="B281" s="617"/>
      <c r="C281" s="305"/>
      <c r="D281" s="1255"/>
      <c r="E281" s="1255"/>
      <c r="F281" s="1256"/>
    </row>
    <row r="282" spans="1:6" x14ac:dyDescent="0.3">
      <c r="A282" s="248" t="s">
        <v>235</v>
      </c>
      <c r="B282" s="617"/>
      <c r="C282" s="305"/>
      <c r="D282" s="1255"/>
      <c r="E282" s="1255"/>
      <c r="F282" s="1256"/>
    </row>
    <row r="283" spans="1:6" x14ac:dyDescent="0.3">
      <c r="A283" s="239" t="s">
        <v>37</v>
      </c>
      <c r="B283" s="660">
        <v>142100</v>
      </c>
      <c r="C283" s="339">
        <f>SUMIFS('Expenditures - all orgs'!$D$19:$D$3604,'Expenditures - all orgs'!$C$19:$C$3604, 'Budget Detail - HHHHHH'!$B283,'Expenditures - all orgs'!$B$19:$B$3604,'Budget Detail - HHHHHH'!$B$3)</f>
        <v>0</v>
      </c>
      <c r="D283" s="515">
        <f>SUMIFS('Expenditures - all orgs'!$E$19:$E$3604,'Expenditures - all orgs'!$C$19:$C$3604, 'Budget Detail - HHHHHH'!$B283,'Expenditures - all orgs'!$B$19:$B$3604,'Budget Detail - HHHHHH'!$B$3)</f>
        <v>0</v>
      </c>
      <c r="E283" s="516">
        <f>SUMIFS('Expenditures - all orgs'!$F$19:$F$3604,'Expenditures - all orgs'!$C$19:$C$3604, 'Budget Detail - HHHHHH'!$B283,'Expenditures - all orgs'!$B$19:$B$3604,'Budget Detail - HHHHHH'!$B$3)</f>
        <v>0</v>
      </c>
      <c r="F283" s="517">
        <f>C283-D283-E283</f>
        <v>0</v>
      </c>
    </row>
    <row r="284" spans="1:6" x14ac:dyDescent="0.3">
      <c r="A284" s="239" t="s">
        <v>521</v>
      </c>
      <c r="B284" s="660">
        <v>142200</v>
      </c>
      <c r="C284" s="339">
        <f>SUMIFS('Expenditures - all orgs'!$D$19:$D$3604,'Expenditures - all orgs'!$C$19:$C$3604, 'Budget Detail - HHHHHH'!$B284,'Expenditures - all orgs'!$B$19:$B$3604,'Budget Detail - HHHHHH'!$B$3)</f>
        <v>0</v>
      </c>
      <c r="D284" s="515">
        <f>SUMIFS('Expenditures - all orgs'!$E$19:$E$3604,'Expenditures - all orgs'!$C$19:$C$3604, 'Budget Detail - HHHHHH'!$B284,'Expenditures - all orgs'!$B$19:$B$3604,'Budget Detail - HHHHHH'!$B$3)</f>
        <v>0</v>
      </c>
      <c r="E284" s="516">
        <f>SUMIFS('Expenditures - all orgs'!$F$19:$F$3604,'Expenditures - all orgs'!$C$19:$C$3604, 'Budget Detail - HHHHHH'!$B284,'Expenditures - all orgs'!$B$19:$B$3604,'Budget Detail - HHHHHH'!$B$3)</f>
        <v>0</v>
      </c>
      <c r="F284" s="517">
        <f>C284-D284-E284</f>
        <v>0</v>
      </c>
    </row>
    <row r="285" spans="1:6" x14ac:dyDescent="0.3">
      <c r="A285" s="239" t="s">
        <v>236</v>
      </c>
      <c r="B285" s="660">
        <v>142400</v>
      </c>
      <c r="C285" s="339">
        <f>SUMIFS('Expenditures - all orgs'!$D$19:$D$3604,'Expenditures - all orgs'!$C$19:$C$3604, 'Budget Detail - HHHHHH'!$B285,'Expenditures - all orgs'!$B$19:$B$3604,'Budget Detail - HHHHHH'!$B$3)</f>
        <v>0</v>
      </c>
      <c r="D285" s="515">
        <f>SUMIFS('Expenditures - all orgs'!$E$19:$E$3604,'Expenditures - all orgs'!$C$19:$C$3604, 'Budget Detail - HHHHHH'!$B285,'Expenditures - all orgs'!$B$19:$B$3604,'Budget Detail - HHHHHH'!$B$3)</f>
        <v>0</v>
      </c>
      <c r="E285" s="516">
        <f>SUMIFS('Expenditures - all orgs'!$F$19:$F$3604,'Expenditures - all orgs'!$C$19:$C$3604, 'Budget Detail - HHHHHH'!$B285,'Expenditures - all orgs'!$B$19:$B$3604,'Budget Detail - HHHHHH'!$B$3)</f>
        <v>0</v>
      </c>
      <c r="F285" s="517">
        <f t="shared" si="6"/>
        <v>0</v>
      </c>
    </row>
    <row r="286" spans="1:6" x14ac:dyDescent="0.3">
      <c r="A286" s="239" t="s">
        <v>38</v>
      </c>
      <c r="B286" s="660">
        <v>142500</v>
      </c>
      <c r="C286" s="339">
        <f>SUMIFS('Expenditures - all orgs'!$D$19:$D$3604,'Expenditures - all orgs'!$C$19:$C$3604, 'Budget Detail - HHHHHH'!$B286,'Expenditures - all orgs'!$B$19:$B$3604,'Budget Detail - HHHHHH'!$B$3)</f>
        <v>0</v>
      </c>
      <c r="D286" s="515">
        <f>SUMIFS('Expenditures - all orgs'!$E$19:$E$3604,'Expenditures - all orgs'!$C$19:$C$3604, 'Budget Detail - HHHHHH'!$B286,'Expenditures - all orgs'!$B$19:$B$3604,'Budget Detail - HHHHHH'!$B$3)</f>
        <v>0</v>
      </c>
      <c r="E286" s="516">
        <f>SUMIFS('Expenditures - all orgs'!$F$19:$F$3604,'Expenditures - all orgs'!$C$19:$C$3604, 'Budget Detail - HHHHHH'!$B286,'Expenditures - all orgs'!$B$19:$B$3604,'Budget Detail - HHHHHH'!$B$3)</f>
        <v>0</v>
      </c>
      <c r="F286" s="517">
        <f t="shared" si="6"/>
        <v>0</v>
      </c>
    </row>
    <row r="287" spans="1:6" ht="15" thickBot="1" x14ac:dyDescent="0.35">
      <c r="A287" s="235" t="s">
        <v>104</v>
      </c>
      <c r="B287" s="660" t="s">
        <v>107</v>
      </c>
      <c r="C287" s="339">
        <f>SUMIFS('Expenditures - all orgs'!$D$19:$D$3604,'Expenditures - all orgs'!$C$19:$C$3604, 'Budget Detail - HHHHHH'!$B287,'Expenditures - all orgs'!$B$19:$B$3604,'Budget Detail - HHHHHH'!$B$3)</f>
        <v>0</v>
      </c>
      <c r="D287" s="518">
        <f>SUMIFS('Expenditures - all orgs'!$E$19:$E$3604,'Expenditures - all orgs'!$C$19:$C$3604, 'Budget Detail - HHHHHH'!$B287,'Expenditures - all orgs'!$B$19:$B$3604,'Budget Detail - HHHHHH'!$B$3)</f>
        <v>0</v>
      </c>
      <c r="E287" s="519">
        <f>SUMIFS('Expenditures - all orgs'!$F$19:$F$3604,'Expenditures - all orgs'!$C$19:$C$3604, 'Budget Detail - HHHHHH'!$B287,'Expenditures - all orgs'!$B$19:$B$3604,'Budget Detail - HHHHHH'!$B$3)</f>
        <v>0</v>
      </c>
      <c r="F287" s="520">
        <f t="shared" si="6"/>
        <v>0</v>
      </c>
    </row>
    <row r="288" spans="1:6" ht="15" thickBot="1" x14ac:dyDescent="0.35">
      <c r="A288" s="235"/>
      <c r="B288" s="661" t="s">
        <v>418</v>
      </c>
      <c r="C288" s="396">
        <f>SUM(C283:C287)</f>
        <v>0</v>
      </c>
      <c r="D288" s="396">
        <f>SUM(D283:D287)</f>
        <v>0</v>
      </c>
      <c r="E288" s="396">
        <f>SUM(E283:E287)</f>
        <v>0</v>
      </c>
      <c r="F288" s="396">
        <f>SUM(F283:F287)</f>
        <v>0</v>
      </c>
    </row>
    <row r="289" spans="1:6" x14ac:dyDescent="0.3">
      <c r="A289" s="747"/>
      <c r="B289" s="617"/>
      <c r="C289" s="305"/>
      <c r="D289" s="1255"/>
      <c r="E289" s="1255"/>
      <c r="F289" s="1256"/>
    </row>
    <row r="290" spans="1:6" x14ac:dyDescent="0.3">
      <c r="A290" s="248" t="s">
        <v>237</v>
      </c>
      <c r="B290" s="617"/>
      <c r="C290" s="305"/>
      <c r="D290" s="1255"/>
      <c r="E290" s="1255"/>
      <c r="F290" s="1256"/>
    </row>
    <row r="291" spans="1:6" x14ac:dyDescent="0.3">
      <c r="A291" s="240" t="s">
        <v>238</v>
      </c>
      <c r="B291" s="662">
        <v>153100</v>
      </c>
      <c r="C291" s="340">
        <f>SUMIFS('Expenditures - all orgs'!$D$19:$D$3604,'Expenditures - all orgs'!$C$19:$C$3604, 'Budget Detail - HHHHHH'!$B291,'Expenditures - all orgs'!$B$19:$B$3604,'Budget Detail - HHHHHH'!$B$3)</f>
        <v>0</v>
      </c>
      <c r="D291" s="522">
        <f>SUMIFS('Expenditures - all orgs'!$E$19:$E$3604,'Expenditures - all orgs'!$C$19:$C$3604, 'Budget Detail - HHHHHH'!$B291,'Expenditures - all orgs'!$B$19:$B$3604,'Budget Detail - HHHHHH'!$B$3)</f>
        <v>0</v>
      </c>
      <c r="E291" s="523">
        <f>SUMIFS('Expenditures - all orgs'!$F$19:$F$3604,'Expenditures - all orgs'!$C$19:$C$3604, 'Budget Detail - HHHHHH'!$B291,'Expenditures - all orgs'!$B$19:$B$3604,'Budget Detail - HHHHHH'!$B$3)</f>
        <v>0</v>
      </c>
      <c r="F291" s="524">
        <f t="shared" ref="F291:F293" si="31">C291-D291-E291</f>
        <v>0</v>
      </c>
    </row>
    <row r="292" spans="1:6" x14ac:dyDescent="0.3">
      <c r="A292" s="240" t="s">
        <v>239</v>
      </c>
      <c r="B292" s="663">
        <v>153200</v>
      </c>
      <c r="C292" s="340">
        <f>SUMIFS('Expenditures - all orgs'!$D$19:$D$3604,'Expenditures - all orgs'!$C$19:$C$3604, 'Budget Detail - HHHHHH'!$B292,'Expenditures - all orgs'!$B$19:$B$3604,'Budget Detail - HHHHHH'!$B$3)</f>
        <v>0</v>
      </c>
      <c r="D292" s="522">
        <f>SUMIFS('Expenditures - all orgs'!$E$19:$E$3604,'Expenditures - all orgs'!$C$19:$C$3604, 'Budget Detail - HHHHHH'!$B292,'Expenditures - all orgs'!$B$19:$B$3604,'Budget Detail - HHHHHH'!$B$3)</f>
        <v>0</v>
      </c>
      <c r="E292" s="523">
        <f>SUMIFS('Expenditures - all orgs'!$F$19:$F$3604,'Expenditures - all orgs'!$C$19:$C$3604, 'Budget Detail - HHHHHH'!$B292,'Expenditures - all orgs'!$B$19:$B$3604,'Budget Detail - HHHHHH'!$B$3)</f>
        <v>0</v>
      </c>
      <c r="F292" s="524">
        <f t="shared" si="31"/>
        <v>0</v>
      </c>
    </row>
    <row r="293" spans="1:6" x14ac:dyDescent="0.3">
      <c r="A293" s="240" t="s">
        <v>240</v>
      </c>
      <c r="B293" s="663">
        <v>153300</v>
      </c>
      <c r="C293" s="340">
        <f>SUMIFS('Expenditures - all orgs'!$D$19:$D$3604,'Expenditures - all orgs'!$C$19:$C$3604, 'Budget Detail - HHHHHH'!$B293,'Expenditures - all orgs'!$B$19:$B$3604,'Budget Detail - HHHHHH'!$B$3)</f>
        <v>0</v>
      </c>
      <c r="D293" s="522">
        <f>SUMIFS('Expenditures - all orgs'!$E$19:$E$3604,'Expenditures - all orgs'!$C$19:$C$3604, 'Budget Detail - HHHHHH'!$B293,'Expenditures - all orgs'!$B$19:$B$3604,'Budget Detail - HHHHHH'!$B$3)</f>
        <v>0</v>
      </c>
      <c r="E293" s="523">
        <f>SUMIFS('Expenditures - all orgs'!$F$19:$F$3604,'Expenditures - all orgs'!$C$19:$C$3604, 'Budget Detail - HHHHHH'!$B293,'Expenditures - all orgs'!$B$19:$B$3604,'Budget Detail - HHHHHH'!$B$3)</f>
        <v>0</v>
      </c>
      <c r="F293" s="524">
        <f t="shared" si="31"/>
        <v>0</v>
      </c>
    </row>
    <row r="294" spans="1:6" x14ac:dyDescent="0.3">
      <c r="A294" s="239" t="s">
        <v>241</v>
      </c>
      <c r="B294" s="664">
        <v>153400</v>
      </c>
      <c r="C294" s="340">
        <f>SUMIFS('Expenditures - all orgs'!$D$19:$D$3604,'Expenditures - all orgs'!$C$19:$C$3604, 'Budget Detail - HHHHHH'!$B294,'Expenditures - all orgs'!$B$19:$B$3604,'Budget Detail - HHHHHH'!$B$3)</f>
        <v>0</v>
      </c>
      <c r="D294" s="522">
        <f>SUMIFS('Expenditures - all orgs'!$E$19:$E$3604,'Expenditures - all orgs'!$C$19:$C$3604, 'Budget Detail - HHHHHH'!$B294,'Expenditures - all orgs'!$B$19:$B$3604,'Budget Detail - HHHHHH'!$B$3)</f>
        <v>0</v>
      </c>
      <c r="E294" s="523">
        <f>SUMIFS('Expenditures - all orgs'!$F$19:$F$3604,'Expenditures - all orgs'!$C$19:$C$3604, 'Budget Detail - HHHHHH'!$B294,'Expenditures - all orgs'!$B$19:$B$3604,'Budget Detail - HHHHHH'!$B$3)</f>
        <v>0</v>
      </c>
      <c r="F294" s="524">
        <f t="shared" si="6"/>
        <v>0</v>
      </c>
    </row>
    <row r="295" spans="1:6" x14ac:dyDescent="0.3">
      <c r="A295" s="239" t="s">
        <v>39</v>
      </c>
      <c r="B295" s="664">
        <v>153500</v>
      </c>
      <c r="C295" s="340">
        <f>SUMIFS('Expenditures - all orgs'!$D$19:$D$3604,'Expenditures - all orgs'!$C$19:$C$3604, 'Budget Detail - HHHHHH'!$B295,'Expenditures - all orgs'!$B$19:$B$3604,'Budget Detail - HHHHHH'!$B$3)</f>
        <v>0</v>
      </c>
      <c r="D295" s="522">
        <f>SUMIFS('Expenditures - all orgs'!$E$19:$E$3604,'Expenditures - all orgs'!$C$19:$C$3604, 'Budget Detail - HHHHHH'!$B295,'Expenditures - all orgs'!$B$19:$B$3604,'Budget Detail - HHHHHH'!$B$3)</f>
        <v>0</v>
      </c>
      <c r="E295" s="523">
        <f>SUMIFS('Expenditures - all orgs'!$F$19:$F$3604,'Expenditures - all orgs'!$C$19:$C$3604, 'Budget Detail - HHHHHH'!$B295,'Expenditures - all orgs'!$B$19:$B$3604,'Budget Detail - HHHHHH'!$B$3)</f>
        <v>0</v>
      </c>
      <c r="F295" s="524">
        <f t="shared" si="6"/>
        <v>0</v>
      </c>
    </row>
    <row r="296" spans="1:6" x14ac:dyDescent="0.3">
      <c r="A296" s="239" t="s">
        <v>242</v>
      </c>
      <c r="B296" s="664">
        <v>153510</v>
      </c>
      <c r="C296" s="340">
        <f>SUMIFS('Expenditures - all orgs'!$D$19:$D$3604,'Expenditures - all orgs'!$C$19:$C$3604, 'Budget Detail - HHHHHH'!$B296,'Expenditures - all orgs'!$B$19:$B$3604,'Budget Detail - HHHHHH'!$B$3)</f>
        <v>0</v>
      </c>
      <c r="D296" s="522">
        <f>SUMIFS('Expenditures - all orgs'!$E$19:$E$3604,'Expenditures - all orgs'!$C$19:$C$3604, 'Budget Detail - HHHHHH'!$B296,'Expenditures - all orgs'!$B$19:$B$3604,'Budget Detail - HHHHHH'!$B$3)</f>
        <v>0</v>
      </c>
      <c r="E296" s="523">
        <f>SUMIFS('Expenditures - all orgs'!$F$19:$F$3604,'Expenditures - all orgs'!$C$19:$C$3604, 'Budget Detail - HHHHHH'!$B296,'Expenditures - all orgs'!$B$19:$B$3604,'Budget Detail - HHHHHH'!$B$3)</f>
        <v>0</v>
      </c>
      <c r="F296" s="524">
        <f t="shared" si="6"/>
        <v>0</v>
      </c>
    </row>
    <row r="297" spans="1:6" x14ac:dyDescent="0.3">
      <c r="A297" s="239" t="s">
        <v>243</v>
      </c>
      <c r="B297" s="664">
        <v>153600</v>
      </c>
      <c r="C297" s="340">
        <f>SUMIFS('Expenditures - all orgs'!$D$19:$D$3604,'Expenditures - all orgs'!$C$19:$C$3604, 'Budget Detail - HHHHHH'!$B297,'Expenditures - all orgs'!$B$19:$B$3604,'Budget Detail - HHHHHH'!$B$3)</f>
        <v>0</v>
      </c>
      <c r="D297" s="522">
        <f>SUMIFS('Expenditures - all orgs'!$E$19:$E$3604,'Expenditures - all orgs'!$C$19:$C$3604, 'Budget Detail - HHHHHH'!$B297,'Expenditures - all orgs'!$B$19:$B$3604,'Budget Detail - HHHHHH'!$B$3)</f>
        <v>0</v>
      </c>
      <c r="E297" s="523">
        <f>SUMIFS('Expenditures - all orgs'!$F$19:$F$3604,'Expenditures - all orgs'!$C$19:$C$3604, 'Budget Detail - HHHHHH'!$B297,'Expenditures - all orgs'!$B$19:$B$3604,'Budget Detail - HHHHHH'!$B$3)</f>
        <v>0</v>
      </c>
      <c r="F297" s="524">
        <f t="shared" si="6"/>
        <v>0</v>
      </c>
    </row>
    <row r="298" spans="1:6" x14ac:dyDescent="0.3">
      <c r="A298" s="239" t="s">
        <v>244</v>
      </c>
      <c r="B298" s="664">
        <v>153700</v>
      </c>
      <c r="C298" s="340">
        <f>SUMIFS('Expenditures - all orgs'!$D$19:$D$3604,'Expenditures - all orgs'!$C$19:$C$3604, 'Budget Detail - HHHHHH'!$B298,'Expenditures - all orgs'!$B$19:$B$3604,'Budget Detail - HHHHHH'!$B$3)</f>
        <v>0</v>
      </c>
      <c r="D298" s="522">
        <f>SUMIFS('Expenditures - all orgs'!$E$19:$E$3604,'Expenditures - all orgs'!$C$19:$C$3604, 'Budget Detail - HHHHHH'!$B298,'Expenditures - all orgs'!$B$19:$B$3604,'Budget Detail - HHHHHH'!$B$3)</f>
        <v>0</v>
      </c>
      <c r="E298" s="523">
        <f>SUMIFS('Expenditures - all orgs'!$F$19:$F$3604,'Expenditures - all orgs'!$C$19:$C$3604, 'Budget Detail - HHHHHH'!$B298,'Expenditures - all orgs'!$B$19:$B$3604,'Budget Detail - HHHHHH'!$B$3)</f>
        <v>0</v>
      </c>
      <c r="F298" s="524">
        <f t="shared" si="6"/>
        <v>0</v>
      </c>
    </row>
    <row r="299" spans="1:6" x14ac:dyDescent="0.3">
      <c r="A299" s="239" t="s">
        <v>245</v>
      </c>
      <c r="B299" s="664">
        <v>153800</v>
      </c>
      <c r="C299" s="340">
        <f>SUMIFS('Expenditures - all orgs'!$D$19:$D$3604,'Expenditures - all orgs'!$C$19:$C$3604, 'Budget Detail - HHHHHH'!$B299,'Expenditures - all orgs'!$B$19:$B$3604,'Budget Detail - HHHHHH'!$B$3)</f>
        <v>0</v>
      </c>
      <c r="D299" s="522">
        <f>SUMIFS('Expenditures - all orgs'!$E$19:$E$3604,'Expenditures - all orgs'!$C$19:$C$3604, 'Budget Detail - HHHHHH'!$B299,'Expenditures - all orgs'!$B$19:$B$3604,'Budget Detail - HHHHHH'!$B$3)</f>
        <v>0</v>
      </c>
      <c r="E299" s="523">
        <f>SUMIFS('Expenditures - all orgs'!$F$19:$F$3604,'Expenditures - all orgs'!$C$19:$C$3604, 'Budget Detail - HHHHHH'!$B299,'Expenditures - all orgs'!$B$19:$B$3604,'Budget Detail - HHHHHH'!$B$3)</f>
        <v>0</v>
      </c>
      <c r="F299" s="524">
        <f t="shared" si="6"/>
        <v>0</v>
      </c>
    </row>
    <row r="300" spans="1:6" x14ac:dyDescent="0.3">
      <c r="A300" s="239" t="s">
        <v>246</v>
      </c>
      <c r="B300" s="664">
        <v>153900</v>
      </c>
      <c r="C300" s="340">
        <f>SUMIFS('Expenditures - all orgs'!$D$19:$D$3604,'Expenditures - all orgs'!$C$19:$C$3604, 'Budget Detail - HHHHHH'!$B300,'Expenditures - all orgs'!$B$19:$B$3604,'Budget Detail - HHHHHH'!$B$3)</f>
        <v>0</v>
      </c>
      <c r="D300" s="522">
        <f>SUMIFS('Expenditures - all orgs'!$E$19:$E$3604,'Expenditures - all orgs'!$C$19:$C$3604, 'Budget Detail - HHHHHH'!$B300,'Expenditures - all orgs'!$B$19:$B$3604,'Budget Detail - HHHHHH'!$B$3)</f>
        <v>0</v>
      </c>
      <c r="E300" s="523">
        <f>SUMIFS('Expenditures - all orgs'!$F$19:$F$3604,'Expenditures - all orgs'!$C$19:$C$3604, 'Budget Detail - HHHHHH'!$B300,'Expenditures - all orgs'!$B$19:$B$3604,'Budget Detail - HHHHHH'!$B$3)</f>
        <v>0</v>
      </c>
      <c r="F300" s="524">
        <f t="shared" si="6"/>
        <v>0</v>
      </c>
    </row>
    <row r="301" spans="1:6" x14ac:dyDescent="0.3">
      <c r="A301" s="235" t="s">
        <v>104</v>
      </c>
      <c r="B301" s="664" t="s">
        <v>107</v>
      </c>
      <c r="C301" s="340">
        <f>SUMIFS('Expenditures - all orgs'!$D$19:$D$3604,'Expenditures - all orgs'!$C$19:$C$3604, 'Budget Detail - HHHHHH'!$B301,'Expenditures - all orgs'!$B$19:$B$3604,'Budget Detail - HHHHHH'!$B$3)</f>
        <v>0</v>
      </c>
      <c r="D301" s="522">
        <f>SUMIFS('Expenditures - all orgs'!$E$19:$E$3604,'Expenditures - all orgs'!$C$19:$C$3604, 'Budget Detail - HHHHHH'!$B301,'Expenditures - all orgs'!$B$19:$B$3604,'Budget Detail - HHHHHH'!$B$3)</f>
        <v>0</v>
      </c>
      <c r="E301" s="523">
        <f>SUMIFS('Expenditures - all orgs'!$F$19:$F$3604,'Expenditures - all orgs'!$C$19:$C$3604, 'Budget Detail - HHHHHH'!$B301,'Expenditures - all orgs'!$B$19:$B$3604,'Budget Detail - HHHHHH'!$B$3)</f>
        <v>0</v>
      </c>
      <c r="F301" s="524">
        <f t="shared" si="6"/>
        <v>0</v>
      </c>
    </row>
    <row r="302" spans="1:6" ht="15" thickBot="1" x14ac:dyDescent="0.35">
      <c r="A302" s="235" t="s">
        <v>104</v>
      </c>
      <c r="B302" s="664" t="s">
        <v>107</v>
      </c>
      <c r="C302" s="340">
        <f>SUMIFS('Expenditures - all orgs'!$D$19:$D$3604,'Expenditures - all orgs'!$C$19:$C$3604, 'Budget Detail - HHHHHH'!$B302,'Expenditures - all orgs'!$B$19:$B$3604,'Budget Detail - HHHHHH'!$B$3)</f>
        <v>0</v>
      </c>
      <c r="D302" s="525">
        <f>SUMIFS('Expenditures - all orgs'!$E$19:$E$3604,'Expenditures - all orgs'!$C$19:$C$3604, 'Budget Detail - HHHHHH'!$B302,'Expenditures - all orgs'!$B$19:$B$3604,'Budget Detail - HHHHHH'!$B$3)</f>
        <v>0</v>
      </c>
      <c r="E302" s="526">
        <f>SUMIFS('Expenditures - all orgs'!$F$19:$F$3604,'Expenditures - all orgs'!$C$19:$C$3604, 'Budget Detail - HHHHHH'!$B302,'Expenditures - all orgs'!$B$19:$B$3604,'Budget Detail - HHHHHH'!$B$3)</f>
        <v>0</v>
      </c>
      <c r="F302" s="527">
        <f t="shared" si="6"/>
        <v>0</v>
      </c>
    </row>
    <row r="303" spans="1:6" ht="15" thickBot="1" x14ac:dyDescent="0.35">
      <c r="A303" s="235"/>
      <c r="B303" s="665" t="s">
        <v>418</v>
      </c>
      <c r="C303" s="397">
        <f>SUM(C291:C302)</f>
        <v>0</v>
      </c>
      <c r="D303" s="397">
        <f t="shared" ref="D303:F303" si="32">SUM(D291:D302)</f>
        <v>0</v>
      </c>
      <c r="E303" s="397">
        <f t="shared" si="32"/>
        <v>0</v>
      </c>
      <c r="F303" s="397">
        <f t="shared" si="32"/>
        <v>0</v>
      </c>
    </row>
    <row r="304" spans="1:6" x14ac:dyDescent="0.3">
      <c r="A304" s="747"/>
      <c r="B304" s="617"/>
      <c r="C304" s="305"/>
      <c r="D304" s="1255"/>
      <c r="E304" s="1255"/>
      <c r="F304" s="1256"/>
    </row>
    <row r="305" spans="1:6" x14ac:dyDescent="0.3">
      <c r="A305" s="248" t="s">
        <v>247</v>
      </c>
      <c r="B305" s="617"/>
      <c r="C305" s="305"/>
      <c r="D305" s="1255"/>
      <c r="E305" s="1255"/>
      <c r="F305" s="1256"/>
    </row>
    <row r="306" spans="1:6" x14ac:dyDescent="0.3">
      <c r="A306" s="239" t="s">
        <v>487</v>
      </c>
      <c r="B306" s="666">
        <v>154100</v>
      </c>
      <c r="C306" s="341">
        <f>SUMIFS('Expenditures - all orgs'!$D$19:$D$3604,'Expenditures - all orgs'!$C$19:$C$3604, 'Budget Detail - HHHHHH'!$B306,'Expenditures - all orgs'!$B$19:$B$3604,'Budget Detail - HHHHHH'!$B$3)</f>
        <v>0</v>
      </c>
      <c r="D306" s="528">
        <f>SUMIFS('Expenditures - all orgs'!$E$19:$E$3604,'Expenditures - all orgs'!$C$19:$C$3604, 'Budget Detail - HHHHHH'!$B306,'Expenditures - all orgs'!$B$19:$B$3604,'Budget Detail - HHHHHH'!$B$3)</f>
        <v>0</v>
      </c>
      <c r="E306" s="529">
        <f>SUMIFS('Expenditures - all orgs'!$F$19:$F$3604,'Expenditures - all orgs'!$C$19:$C$3604, 'Budget Detail - HHHHHH'!$B306,'Expenditures - all orgs'!$B$19:$B$3604,'Budget Detail - HHHHHH'!$B$3)</f>
        <v>0</v>
      </c>
      <c r="F306" s="530">
        <f t="shared" si="6"/>
        <v>0</v>
      </c>
    </row>
    <row r="307" spans="1:6" x14ac:dyDescent="0.3">
      <c r="A307" s="239" t="s">
        <v>527</v>
      </c>
      <c r="B307" s="667">
        <v>154120</v>
      </c>
      <c r="C307" s="341">
        <f>SUMIFS('Expenditures - all orgs'!$D$19:$D$3604,'Expenditures - all orgs'!$C$19:$C$3604, 'Budget Detail - HHHHHH'!$B307,'Expenditures - all orgs'!$B$19:$B$3604,'Budget Detail - HHHHHH'!$B$3)</f>
        <v>0</v>
      </c>
      <c r="D307" s="528">
        <f>SUMIFS('Expenditures - all orgs'!$E$19:$E$3604,'Expenditures - all orgs'!$C$19:$C$3604, 'Budget Detail - HHHHHH'!$B307,'Expenditures - all orgs'!$B$19:$B$3604,'Budget Detail - HHHHHH'!$B$3)</f>
        <v>0</v>
      </c>
      <c r="E307" s="529">
        <f>SUMIFS('Expenditures - all orgs'!$F$19:$F$3604,'Expenditures - all orgs'!$C$19:$C$3604, 'Budget Detail - HHHHHH'!$B307,'Expenditures - all orgs'!$B$19:$B$3604,'Budget Detail - HHHHHH'!$B$3)</f>
        <v>0</v>
      </c>
      <c r="F307" s="530">
        <f t="shared" ref="F307:F314" si="33">C307-D307-E307</f>
        <v>0</v>
      </c>
    </row>
    <row r="308" spans="1:6" x14ac:dyDescent="0.3">
      <c r="A308" s="235" t="s">
        <v>526</v>
      </c>
      <c r="B308" s="667">
        <v>154200</v>
      </c>
      <c r="C308" s="341">
        <f>SUMIFS('Expenditures - all orgs'!$D$19:$D$3604,'Expenditures - all orgs'!$C$19:$C$3604, 'Budget Detail - HHHHHH'!$B308,'Expenditures - all orgs'!$B$19:$B$3604,'Budget Detail - HHHHHH'!$B$3)</f>
        <v>0</v>
      </c>
      <c r="D308" s="528">
        <f>SUMIFS('Expenditures - all orgs'!$E$19:$E$3604,'Expenditures - all orgs'!$C$19:$C$3604, 'Budget Detail - HHHHHH'!$B308,'Expenditures - all orgs'!$B$19:$B$3604,'Budget Detail - HHHHHH'!$B$3)</f>
        <v>0</v>
      </c>
      <c r="E308" s="529">
        <f>SUMIFS('Expenditures - all orgs'!$F$19:$F$3604,'Expenditures - all orgs'!$C$19:$C$3604, 'Budget Detail - HHHHHH'!$B308,'Expenditures - all orgs'!$B$19:$B$3604,'Budget Detail - HHHHHH'!$B$3)</f>
        <v>0</v>
      </c>
      <c r="F308" s="530">
        <f t="shared" si="33"/>
        <v>0</v>
      </c>
    </row>
    <row r="309" spans="1:6" x14ac:dyDescent="0.3">
      <c r="A309" s="235" t="s">
        <v>489</v>
      </c>
      <c r="B309" s="667">
        <v>154300</v>
      </c>
      <c r="C309" s="341">
        <f>SUMIFS('Expenditures - all orgs'!$D$19:$D$3604,'Expenditures - all orgs'!$C$19:$C$3604, 'Budget Detail - HHHHHH'!$B309,'Expenditures - all orgs'!$B$19:$B$3604,'Budget Detail - HHHHHH'!$B$3)</f>
        <v>0</v>
      </c>
      <c r="D309" s="528">
        <f>SUMIFS('Expenditures - all orgs'!$E$19:$E$3604,'Expenditures - all orgs'!$C$19:$C$3604, 'Budget Detail - HHHHHH'!$B309,'Expenditures - all orgs'!$B$19:$B$3604,'Budget Detail - HHHHHH'!$B$3)</f>
        <v>0</v>
      </c>
      <c r="E309" s="529">
        <f>SUMIFS('Expenditures - all orgs'!$F$19:$F$3604,'Expenditures - all orgs'!$C$19:$C$3604, 'Budget Detail - HHHHHH'!$B309,'Expenditures - all orgs'!$B$19:$B$3604,'Budget Detail - HHHHHH'!$B$3)</f>
        <v>0</v>
      </c>
      <c r="F309" s="530">
        <f t="shared" si="33"/>
        <v>0</v>
      </c>
    </row>
    <row r="310" spans="1:6" x14ac:dyDescent="0.3">
      <c r="A310" s="235" t="s">
        <v>488</v>
      </c>
      <c r="B310" s="667">
        <v>154310</v>
      </c>
      <c r="C310" s="341">
        <f>SUMIFS('Expenditures - all orgs'!$D$19:$D$3604,'Expenditures - all orgs'!$C$19:$C$3604, 'Budget Detail - HHHHHH'!$B310,'Expenditures - all orgs'!$B$19:$B$3604,'Budget Detail - HHHHHH'!$B$3)</f>
        <v>0</v>
      </c>
      <c r="D310" s="528">
        <f>SUMIFS('Expenditures - all orgs'!$E$19:$E$3604,'Expenditures - all orgs'!$C$19:$C$3604, 'Budget Detail - HHHHHH'!$B310,'Expenditures - all orgs'!$B$19:$B$3604,'Budget Detail - HHHHHH'!$B$3)</f>
        <v>0</v>
      </c>
      <c r="E310" s="529">
        <f>SUMIFS('Expenditures - all orgs'!$F$19:$F$3604,'Expenditures - all orgs'!$C$19:$C$3604, 'Budget Detail - HHHHHH'!$B310,'Expenditures - all orgs'!$B$19:$B$3604,'Budget Detail - HHHHHH'!$B$3)</f>
        <v>0</v>
      </c>
      <c r="F310" s="530">
        <f t="shared" si="33"/>
        <v>0</v>
      </c>
    </row>
    <row r="311" spans="1:6" x14ac:dyDescent="0.3">
      <c r="A311" s="235" t="s">
        <v>490</v>
      </c>
      <c r="B311" s="667">
        <v>154320</v>
      </c>
      <c r="C311" s="341">
        <f>SUMIFS('Expenditures - all orgs'!$D$19:$D$3604,'Expenditures - all orgs'!$C$19:$C$3604, 'Budget Detail - HHHHHH'!$B311,'Expenditures - all orgs'!$B$19:$B$3604,'Budget Detail - HHHHHH'!$B$3)</f>
        <v>0</v>
      </c>
      <c r="D311" s="528">
        <f>SUMIFS('Expenditures - all orgs'!$E$19:$E$3604,'Expenditures - all orgs'!$C$19:$C$3604, 'Budget Detail - HHHHHH'!$B311,'Expenditures - all orgs'!$B$19:$B$3604,'Budget Detail - HHHHHH'!$B$3)</f>
        <v>0</v>
      </c>
      <c r="E311" s="529">
        <f>SUMIFS('Expenditures - all orgs'!$F$19:$F$3604,'Expenditures - all orgs'!$C$19:$C$3604, 'Budget Detail - HHHHHH'!$B311,'Expenditures - all orgs'!$B$19:$B$3604,'Budget Detail - HHHHHH'!$B$3)</f>
        <v>0</v>
      </c>
      <c r="F311" s="530">
        <f t="shared" si="33"/>
        <v>0</v>
      </c>
    </row>
    <row r="312" spans="1:6" x14ac:dyDescent="0.3">
      <c r="A312" s="235" t="s">
        <v>491</v>
      </c>
      <c r="B312" s="667">
        <v>154400</v>
      </c>
      <c r="C312" s="341">
        <f>SUMIFS('Expenditures - all orgs'!$D$19:$D$3604,'Expenditures - all orgs'!$C$19:$C$3604, 'Budget Detail - HHHHHH'!$B312,'Expenditures - all orgs'!$B$19:$B$3604,'Budget Detail - HHHHHH'!$B$3)</f>
        <v>0</v>
      </c>
      <c r="D312" s="528">
        <f>SUMIFS('Expenditures - all orgs'!$E$19:$E$3604,'Expenditures - all orgs'!$C$19:$C$3604, 'Budget Detail - HHHHHH'!$B312,'Expenditures - all orgs'!$B$19:$B$3604,'Budget Detail - HHHHHH'!$B$3)</f>
        <v>0</v>
      </c>
      <c r="E312" s="529">
        <f>SUMIFS('Expenditures - all orgs'!$F$19:$F$3604,'Expenditures - all orgs'!$C$19:$C$3604, 'Budget Detail - HHHHHH'!$B312,'Expenditures - all orgs'!$B$19:$B$3604,'Budget Detail - HHHHHH'!$B$3)</f>
        <v>0</v>
      </c>
      <c r="F312" s="530">
        <f t="shared" si="33"/>
        <v>0</v>
      </c>
    </row>
    <row r="313" spans="1:6" x14ac:dyDescent="0.3">
      <c r="A313" s="239" t="s">
        <v>40</v>
      </c>
      <c r="B313" s="667">
        <v>154600</v>
      </c>
      <c r="C313" s="341">
        <f>SUMIFS('Expenditures - all orgs'!$D$19:$D$3604,'Expenditures - all orgs'!$C$19:$C$3604, 'Budget Detail - HHHHHH'!$B313,'Expenditures - all orgs'!$B$19:$B$3604,'Budget Detail - HHHHHH'!$B$3)</f>
        <v>0</v>
      </c>
      <c r="D313" s="528">
        <f>SUMIFS('Expenditures - all orgs'!$E$19:$E$3604,'Expenditures - all orgs'!$C$19:$C$3604, 'Budget Detail - HHHHHH'!$B313,'Expenditures - all orgs'!$B$19:$B$3604,'Budget Detail - HHHHHH'!$B$3)</f>
        <v>0</v>
      </c>
      <c r="E313" s="529">
        <f>SUMIFS('Expenditures - all orgs'!$F$19:$F$3604,'Expenditures - all orgs'!$C$19:$C$3604, 'Budget Detail - HHHHHH'!$B313,'Expenditures - all orgs'!$B$19:$B$3604,'Budget Detail - HHHHHH'!$B$3)</f>
        <v>0</v>
      </c>
      <c r="F313" s="530">
        <f t="shared" si="33"/>
        <v>0</v>
      </c>
    </row>
    <row r="314" spans="1:6" x14ac:dyDescent="0.3">
      <c r="A314" s="235" t="s">
        <v>492</v>
      </c>
      <c r="B314" s="667">
        <v>154700</v>
      </c>
      <c r="C314" s="341">
        <f>SUMIFS('Expenditures - all orgs'!$D$19:$D$3604,'Expenditures - all orgs'!$C$19:$C$3604, 'Budget Detail - HHHHHH'!$B314,'Expenditures - all orgs'!$B$19:$B$3604,'Budget Detail - HHHHHH'!$B$3)</f>
        <v>0</v>
      </c>
      <c r="D314" s="528">
        <f>SUMIFS('Expenditures - all orgs'!$E$19:$E$3604,'Expenditures - all orgs'!$C$19:$C$3604, 'Budget Detail - HHHHHH'!$B314,'Expenditures - all orgs'!$B$19:$B$3604,'Budget Detail - HHHHHH'!$B$3)</f>
        <v>0</v>
      </c>
      <c r="E314" s="529">
        <f>SUMIFS('Expenditures - all orgs'!$F$19:$F$3604,'Expenditures - all orgs'!$C$19:$C$3604, 'Budget Detail - HHHHHH'!$B314,'Expenditures - all orgs'!$B$19:$B$3604,'Budget Detail - HHHHHH'!$B$3)</f>
        <v>0</v>
      </c>
      <c r="F314" s="530">
        <f t="shared" si="33"/>
        <v>0</v>
      </c>
    </row>
    <row r="315" spans="1:6" ht="15" thickBot="1" x14ac:dyDescent="0.35">
      <c r="A315" s="235" t="s">
        <v>104</v>
      </c>
      <c r="B315" s="667" t="s">
        <v>107</v>
      </c>
      <c r="C315" s="341">
        <f>SUMIFS('Expenditures - all orgs'!$D$19:$D$3604,'Expenditures - all orgs'!$C$19:$C$3604, 'Budget Detail - HHHHHH'!$B315,'Expenditures - all orgs'!$B$19:$B$3604,'Budget Detail - HHHHHH'!$B$3)</f>
        <v>0</v>
      </c>
      <c r="D315" s="531">
        <f>SUMIFS('Expenditures - all orgs'!$E$19:$E$3604,'Expenditures - all orgs'!$C$19:$C$3604, 'Budget Detail - HHHHHH'!$B315,'Expenditures - all orgs'!$B$19:$B$3604,'Budget Detail - HHHHHH'!$B$3)</f>
        <v>0</v>
      </c>
      <c r="E315" s="532">
        <f>SUMIFS('Expenditures - all orgs'!$F$19:$F$3604,'Expenditures - all orgs'!$C$19:$C$3604, 'Budget Detail - HHHHHH'!$B315,'Expenditures - all orgs'!$B$19:$B$3604,'Budget Detail - HHHHHH'!$B$3)</f>
        <v>0</v>
      </c>
      <c r="F315" s="533">
        <f t="shared" si="6"/>
        <v>0</v>
      </c>
    </row>
    <row r="316" spans="1:6" ht="15" thickBot="1" x14ac:dyDescent="0.35">
      <c r="A316" s="235"/>
      <c r="B316" s="668" t="s">
        <v>418</v>
      </c>
      <c r="C316" s="1259">
        <f>SUM(C306:C315)</f>
        <v>0</v>
      </c>
      <c r="D316" s="1259">
        <f t="shared" ref="D316:F316" si="34">SUM(D306:D315)</f>
        <v>0</v>
      </c>
      <c r="E316" s="1259">
        <f t="shared" si="34"/>
        <v>0</v>
      </c>
      <c r="F316" s="1259">
        <f t="shared" si="34"/>
        <v>0</v>
      </c>
    </row>
    <row r="317" spans="1:6" x14ac:dyDescent="0.3">
      <c r="A317" s="747"/>
      <c r="B317" s="617"/>
      <c r="C317" s="305"/>
      <c r="D317" s="1255"/>
      <c r="E317" s="1255"/>
      <c r="F317" s="1256"/>
    </row>
    <row r="318" spans="1:6" x14ac:dyDescent="0.3">
      <c r="A318" s="248" t="s">
        <v>248</v>
      </c>
      <c r="B318" s="617"/>
      <c r="C318" s="305"/>
      <c r="D318" s="1255"/>
      <c r="E318" s="1255"/>
      <c r="F318" s="1256"/>
    </row>
    <row r="319" spans="1:6" x14ac:dyDescent="0.3">
      <c r="A319" s="240" t="s">
        <v>249</v>
      </c>
      <c r="B319" s="669">
        <v>212100</v>
      </c>
      <c r="C319" s="342">
        <f>SUMIFS('Expenditures - all orgs'!$D$19:$D$3604,'Expenditures - all orgs'!$C$19:$C$3604, 'Budget Detail - HHHHHH'!$B319,'Expenditures - all orgs'!$B$19:$B$3604,'Budget Detail - HHHHHH'!$B$3)</f>
        <v>0</v>
      </c>
      <c r="D319" s="535">
        <f>SUMIFS('Expenditures - all orgs'!$E$19:$E$3604,'Expenditures - all orgs'!$C$19:$C$3604, 'Budget Detail - HHHHHH'!$B319,'Expenditures - all orgs'!$B$19:$B$3604,'Budget Detail - HHHHHH'!$B$3)</f>
        <v>0</v>
      </c>
      <c r="E319" s="536">
        <f>SUMIFS('Expenditures - all orgs'!$F$19:$F$3604,'Expenditures - all orgs'!$C$19:$C$3604, 'Budget Detail - HHHHHH'!$B319,'Expenditures - all orgs'!$B$19:$B$3604,'Budget Detail - HHHHHH'!$B$3)</f>
        <v>0</v>
      </c>
      <c r="F319" s="537">
        <f t="shared" ref="F319:F322" si="35">C319-D319-E319</f>
        <v>0</v>
      </c>
    </row>
    <row r="320" spans="1:6" x14ac:dyDescent="0.3">
      <c r="A320" s="240" t="s">
        <v>250</v>
      </c>
      <c r="B320" s="670">
        <v>212200</v>
      </c>
      <c r="C320" s="342">
        <f>SUMIFS('Expenditures - all orgs'!$D$19:$D$3604,'Expenditures - all orgs'!$C$19:$C$3604, 'Budget Detail - HHHHHH'!$B320,'Expenditures - all orgs'!$B$19:$B$3604,'Budget Detail - HHHHHH'!$B$3)</f>
        <v>0</v>
      </c>
      <c r="D320" s="535">
        <f>SUMIFS('Expenditures - all orgs'!$E$19:$E$3604,'Expenditures - all orgs'!$C$19:$C$3604, 'Budget Detail - HHHHHH'!$B320,'Expenditures - all orgs'!$B$19:$B$3604,'Budget Detail - HHHHHH'!$B$3)</f>
        <v>0</v>
      </c>
      <c r="E320" s="536">
        <f>SUMIFS('Expenditures - all orgs'!$F$19:$F$3604,'Expenditures - all orgs'!$C$19:$C$3604, 'Budget Detail - HHHHHH'!$B320,'Expenditures - all orgs'!$B$19:$B$3604,'Budget Detail - HHHHHH'!$B$3)</f>
        <v>0</v>
      </c>
      <c r="F320" s="537">
        <f t="shared" si="35"/>
        <v>0</v>
      </c>
    </row>
    <row r="321" spans="1:6" x14ac:dyDescent="0.3">
      <c r="A321" s="240" t="s">
        <v>251</v>
      </c>
      <c r="B321" s="670">
        <v>212300</v>
      </c>
      <c r="C321" s="342">
        <f>SUMIFS('Expenditures - all orgs'!$D$19:$D$3604,'Expenditures - all orgs'!$C$19:$C$3604, 'Budget Detail - HHHHHH'!$B321,'Expenditures - all orgs'!$B$19:$B$3604,'Budget Detail - HHHHHH'!$B$3)</f>
        <v>0</v>
      </c>
      <c r="D321" s="535">
        <f>SUMIFS('Expenditures - all orgs'!$E$19:$E$3604,'Expenditures - all orgs'!$C$19:$C$3604, 'Budget Detail - HHHHHH'!$B321,'Expenditures - all orgs'!$B$19:$B$3604,'Budget Detail - HHHHHH'!$B$3)</f>
        <v>0</v>
      </c>
      <c r="E321" s="536">
        <f>SUMIFS('Expenditures - all orgs'!$F$19:$F$3604,'Expenditures - all orgs'!$C$19:$C$3604, 'Budget Detail - HHHHHH'!$B321,'Expenditures - all orgs'!$B$19:$B$3604,'Budget Detail - HHHHHH'!$B$3)</f>
        <v>0</v>
      </c>
      <c r="F321" s="537">
        <f t="shared" si="35"/>
        <v>0</v>
      </c>
    </row>
    <row r="322" spans="1:6" ht="15" thickBot="1" x14ac:dyDescent="0.35">
      <c r="A322" s="747" t="s">
        <v>104</v>
      </c>
      <c r="B322" s="670" t="s">
        <v>107</v>
      </c>
      <c r="C322" s="342">
        <f>SUMIFS('Expenditures - all orgs'!$D$19:$D$3604,'Expenditures - all orgs'!$C$19:$C$3604, 'Budget Detail - HHHHHH'!$B322,'Expenditures - all orgs'!$B$19:$B$3604,'Budget Detail - HHHHHH'!$B$3)</f>
        <v>0</v>
      </c>
      <c r="D322" s="538">
        <f>SUMIFS('Expenditures - all orgs'!$E$19:$E$3604,'Expenditures - all orgs'!$C$19:$C$3604, 'Budget Detail - HHHHHH'!$B322,'Expenditures - all orgs'!$B$19:$B$3604,'Budget Detail - HHHHHH'!$B$3)</f>
        <v>0</v>
      </c>
      <c r="E322" s="539">
        <f>SUMIFS('Expenditures - all orgs'!$F$19:$F$3604,'Expenditures - all orgs'!$C$19:$C$3604, 'Budget Detail - HHHHHH'!$B322,'Expenditures - all orgs'!$B$19:$B$3604,'Budget Detail - HHHHHH'!$B$3)</f>
        <v>0</v>
      </c>
      <c r="F322" s="540">
        <f t="shared" si="35"/>
        <v>0</v>
      </c>
    </row>
    <row r="323" spans="1:6" ht="15" thickBot="1" x14ac:dyDescent="0.35">
      <c r="A323" s="747"/>
      <c r="B323" s="671" t="s">
        <v>418</v>
      </c>
      <c r="C323" s="400">
        <f>SUM(C319:C322)</f>
        <v>0</v>
      </c>
      <c r="D323" s="400">
        <f t="shared" ref="D323:F323" si="36">SUM(D319:D322)</f>
        <v>0</v>
      </c>
      <c r="E323" s="400">
        <f t="shared" si="36"/>
        <v>0</v>
      </c>
      <c r="F323" s="400">
        <f t="shared" si="36"/>
        <v>0</v>
      </c>
    </row>
    <row r="324" spans="1:6" x14ac:dyDescent="0.3">
      <c r="A324" s="747"/>
      <c r="B324" s="617"/>
      <c r="C324" s="305"/>
      <c r="D324" s="1255"/>
      <c r="E324" s="1255"/>
      <c r="F324" s="1256"/>
    </row>
    <row r="325" spans="1:6" x14ac:dyDescent="0.3">
      <c r="A325" s="248" t="s">
        <v>253</v>
      </c>
      <c r="B325" s="617"/>
      <c r="C325" s="305"/>
      <c r="D325" s="1255"/>
      <c r="E325" s="1255"/>
      <c r="F325" s="1256"/>
    </row>
    <row r="326" spans="1:6" x14ac:dyDescent="0.3">
      <c r="A326" s="747" t="s">
        <v>254</v>
      </c>
      <c r="B326" s="672">
        <v>213100</v>
      </c>
      <c r="C326" s="343">
        <f>SUMIFS('Expenditures - all orgs'!$D$19:$D$3604,'Expenditures - all orgs'!$C$19:$C$3604, 'Budget Detail - HHHHHH'!$B326,'Expenditures - all orgs'!$B$19:$B$3604,'Budget Detail - HHHHHH'!$B$3)</f>
        <v>0</v>
      </c>
      <c r="D326" s="541">
        <f>SUMIFS('Expenditures - all orgs'!$E$19:$E$3604,'Expenditures - all orgs'!$C$19:$C$3604, 'Budget Detail - HHHHHH'!$B326,'Expenditures - all orgs'!$B$19:$B$3604,'Budget Detail - HHHHHH'!$B$3)</f>
        <v>0</v>
      </c>
      <c r="E326" s="542">
        <f>SUMIFS('Expenditures - all orgs'!$F$19:$F$3604,'Expenditures - all orgs'!$C$19:$C$3604, 'Budget Detail - HHHHHH'!$B326,'Expenditures - all orgs'!$B$19:$B$3604,'Budget Detail - HHHHHH'!$B$3)</f>
        <v>0</v>
      </c>
      <c r="F326" s="543">
        <f t="shared" ref="F326:F330" si="37">C326-D326-E326</f>
        <v>0</v>
      </c>
    </row>
    <row r="327" spans="1:6" x14ac:dyDescent="0.3">
      <c r="A327" s="747" t="s">
        <v>255</v>
      </c>
      <c r="B327" s="673">
        <v>213200</v>
      </c>
      <c r="C327" s="343">
        <f>SUMIFS('Expenditures - all orgs'!$D$19:$D$3604,'Expenditures - all orgs'!$C$19:$C$3604, 'Budget Detail - HHHHHH'!$B327,'Expenditures - all orgs'!$B$19:$B$3604,'Budget Detail - HHHHHH'!$B$3)</f>
        <v>0</v>
      </c>
      <c r="D327" s="541">
        <f>SUMIFS('Expenditures - all orgs'!$E$19:$E$3604,'Expenditures - all orgs'!$C$19:$C$3604, 'Budget Detail - HHHHHH'!$B327,'Expenditures - all orgs'!$B$19:$B$3604,'Budget Detail - HHHHHH'!$B$3)</f>
        <v>0</v>
      </c>
      <c r="E327" s="542">
        <f>SUMIFS('Expenditures - all orgs'!$F$19:$F$3604,'Expenditures - all orgs'!$C$19:$C$3604, 'Budget Detail - HHHHHH'!$B327,'Expenditures - all orgs'!$B$19:$B$3604,'Budget Detail - HHHHHH'!$B$3)</f>
        <v>0</v>
      </c>
      <c r="F327" s="543">
        <f t="shared" si="37"/>
        <v>0</v>
      </c>
    </row>
    <row r="328" spans="1:6" x14ac:dyDescent="0.3">
      <c r="A328" s="747" t="s">
        <v>256</v>
      </c>
      <c r="B328" s="673">
        <v>213300</v>
      </c>
      <c r="C328" s="343">
        <f>SUMIFS('Expenditures - all orgs'!$D$19:$D$3604,'Expenditures - all orgs'!$C$19:$C$3604, 'Budget Detail - HHHHHH'!$B328,'Expenditures - all orgs'!$B$19:$B$3604,'Budget Detail - HHHHHH'!$B$3)</f>
        <v>0</v>
      </c>
      <c r="D328" s="541">
        <f>SUMIFS('Expenditures - all orgs'!$E$19:$E$3604,'Expenditures - all orgs'!$C$19:$C$3604, 'Budget Detail - HHHHHH'!$B328,'Expenditures - all orgs'!$B$19:$B$3604,'Budget Detail - HHHHHH'!$B$3)</f>
        <v>0</v>
      </c>
      <c r="E328" s="542">
        <f>SUMIFS('Expenditures - all orgs'!$F$19:$F$3604,'Expenditures - all orgs'!$C$19:$C$3604, 'Budget Detail - HHHHHH'!$B328,'Expenditures - all orgs'!$B$19:$B$3604,'Budget Detail - HHHHHH'!$B$3)</f>
        <v>0</v>
      </c>
      <c r="F328" s="543">
        <f t="shared" si="37"/>
        <v>0</v>
      </c>
    </row>
    <row r="329" spans="1:6" x14ac:dyDescent="0.3">
      <c r="A329" s="747" t="s">
        <v>104</v>
      </c>
      <c r="B329" s="673" t="s">
        <v>107</v>
      </c>
      <c r="C329" s="343">
        <f>SUMIFS('Expenditures - all orgs'!$D$19:$D$3604,'Expenditures - all orgs'!$C$19:$C$3604, 'Budget Detail - HHHHHH'!$B329,'Expenditures - all orgs'!$B$19:$B$3604,'Budget Detail - HHHHHH'!$B$3)</f>
        <v>0</v>
      </c>
      <c r="D329" s="541">
        <f>SUMIFS('Expenditures - all orgs'!$E$19:$E$3604,'Expenditures - all orgs'!$C$19:$C$3604, 'Budget Detail - HHHHHH'!$B329,'Expenditures - all orgs'!$B$19:$B$3604,'Budget Detail - HHHHHH'!$B$3)</f>
        <v>0</v>
      </c>
      <c r="E329" s="542">
        <f>SUMIFS('Expenditures - all orgs'!$F$19:$F$3604,'Expenditures - all orgs'!$C$19:$C$3604, 'Budget Detail - HHHHHH'!$B329,'Expenditures - all orgs'!$B$19:$B$3604,'Budget Detail - HHHHHH'!$B$3)</f>
        <v>0</v>
      </c>
      <c r="F329" s="543">
        <f t="shared" si="37"/>
        <v>0</v>
      </c>
    </row>
    <row r="330" spans="1:6" ht="15" thickBot="1" x14ac:dyDescent="0.35">
      <c r="A330" s="747" t="s">
        <v>104</v>
      </c>
      <c r="B330" s="673" t="s">
        <v>107</v>
      </c>
      <c r="C330" s="343">
        <f>SUMIFS('Expenditures - all orgs'!$D$19:$D$3604,'Expenditures - all orgs'!$C$19:$C$3604, 'Budget Detail - HHHHHH'!$B330,'Expenditures - all orgs'!$B$19:$B$3604,'Budget Detail - HHHHHH'!$B$3)</f>
        <v>0</v>
      </c>
      <c r="D330" s="544">
        <f>SUMIFS('Expenditures - all orgs'!$E$19:$E$3604,'Expenditures - all orgs'!$C$19:$C$3604, 'Budget Detail - HHHHHH'!$B330,'Expenditures - all orgs'!$B$19:$B$3604,'Budget Detail - HHHHHH'!$B$3)</f>
        <v>0</v>
      </c>
      <c r="E330" s="545">
        <f>SUMIFS('Expenditures - all orgs'!$F$19:$F$3604,'Expenditures - all orgs'!$C$19:$C$3604, 'Budget Detail - HHHHHH'!$B330,'Expenditures - all orgs'!$B$19:$B$3604,'Budget Detail - HHHHHH'!$B$3)</f>
        <v>0</v>
      </c>
      <c r="F330" s="546">
        <f t="shared" si="37"/>
        <v>0</v>
      </c>
    </row>
    <row r="331" spans="1:6" ht="15" thickBot="1" x14ac:dyDescent="0.35">
      <c r="A331" s="747"/>
      <c r="B331" s="674" t="s">
        <v>418</v>
      </c>
      <c r="C331" s="401">
        <f>SUM(C326:C330)</f>
        <v>0</v>
      </c>
      <c r="D331" s="401">
        <f t="shared" ref="D331:F331" si="38">SUM(D326:D330)</f>
        <v>0</v>
      </c>
      <c r="E331" s="401">
        <f t="shared" si="38"/>
        <v>0</v>
      </c>
      <c r="F331" s="401">
        <f t="shared" si="38"/>
        <v>0</v>
      </c>
    </row>
    <row r="332" spans="1:6" x14ac:dyDescent="0.3">
      <c r="A332" s="747"/>
      <c r="B332" s="617"/>
      <c r="C332" s="305"/>
      <c r="D332" s="1255"/>
      <c r="E332" s="1255"/>
      <c r="F332" s="1256"/>
    </row>
    <row r="333" spans="1:6" x14ac:dyDescent="0.3">
      <c r="A333" s="248" t="s">
        <v>252</v>
      </c>
      <c r="B333" s="617"/>
      <c r="C333" s="305"/>
      <c r="D333" s="1255"/>
      <c r="E333" s="1255"/>
      <c r="F333" s="1256"/>
    </row>
    <row r="334" spans="1:6" x14ac:dyDescent="0.3">
      <c r="A334" s="240" t="s">
        <v>325</v>
      </c>
      <c r="B334" s="675">
        <v>220010</v>
      </c>
      <c r="C334" s="344">
        <f>SUMIFS('Expenditures - all orgs'!$D$19:$D$3604,'Expenditures - all orgs'!$C$19:$C$3604, 'Budget Detail - HHHHHH'!$B334,'Expenditures - all orgs'!$B$19:$B$3604,'Budget Detail - HHHHHH'!$B$3)</f>
        <v>0</v>
      </c>
      <c r="D334" s="548">
        <f>SUMIFS('Expenditures - all orgs'!$E$19:$E$3604,'Expenditures - all orgs'!$C$19:$C$3604, 'Budget Detail - HHHHHH'!$B334,'Expenditures - all orgs'!$B$19:$B$3604,'Budget Detail - HHHHHH'!$B$3)</f>
        <v>0</v>
      </c>
      <c r="E334" s="549">
        <f>SUMIFS('Expenditures - all orgs'!$F$19:$F$3604,'Expenditures - all orgs'!$C$19:$C$3604, 'Budget Detail - HHHHHH'!$B334,'Expenditures - all orgs'!$B$19:$B$3604,'Budget Detail - HHHHHH'!$B$3)</f>
        <v>0</v>
      </c>
      <c r="F334" s="550">
        <f t="shared" ref="F334:F335" si="39">C334-D334-E334</f>
        <v>0</v>
      </c>
    </row>
    <row r="335" spans="1:6" x14ac:dyDescent="0.3">
      <c r="A335" s="240" t="s">
        <v>257</v>
      </c>
      <c r="B335" s="676">
        <v>221100</v>
      </c>
      <c r="C335" s="344">
        <f>SUMIFS('Expenditures - all orgs'!$D$19:$D$3604,'Expenditures - all orgs'!$C$19:$C$3604, 'Budget Detail - HHHHHH'!$B335,'Expenditures - all orgs'!$B$19:$B$3604,'Budget Detail - HHHHHH'!$B$3)</f>
        <v>0</v>
      </c>
      <c r="D335" s="548">
        <f>SUMIFS('Expenditures - all orgs'!$E$19:$E$3604,'Expenditures - all orgs'!$C$19:$C$3604, 'Budget Detail - HHHHHH'!$B335,'Expenditures - all orgs'!$B$19:$B$3604,'Budget Detail - HHHHHH'!$B$3)</f>
        <v>0</v>
      </c>
      <c r="E335" s="549">
        <f>SUMIFS('Expenditures - all orgs'!$F$19:$F$3604,'Expenditures - all orgs'!$C$19:$C$3604, 'Budget Detail - HHHHHH'!$B335,'Expenditures - all orgs'!$B$19:$B$3604,'Budget Detail - HHHHHH'!$B$3)</f>
        <v>0</v>
      </c>
      <c r="F335" s="550">
        <f t="shared" si="39"/>
        <v>0</v>
      </c>
    </row>
    <row r="336" spans="1:6" x14ac:dyDescent="0.3">
      <c r="A336" s="239" t="s">
        <v>257</v>
      </c>
      <c r="B336" s="677">
        <v>221200</v>
      </c>
      <c r="C336" s="344">
        <f>SUMIFS('Expenditures - all orgs'!$D$19:$D$3604,'Expenditures - all orgs'!$C$19:$C$3604, 'Budget Detail - HHHHHH'!$B336,'Expenditures - all orgs'!$B$19:$B$3604,'Budget Detail - HHHHHH'!$B$3)</f>
        <v>0</v>
      </c>
      <c r="D336" s="548">
        <f>SUMIFS('Expenditures - all orgs'!$E$19:$E$3604,'Expenditures - all orgs'!$C$19:$C$3604, 'Budget Detail - HHHHHH'!$B336,'Expenditures - all orgs'!$B$19:$B$3604,'Budget Detail - HHHHHH'!$B$3)</f>
        <v>0</v>
      </c>
      <c r="E336" s="549">
        <f>SUMIFS('Expenditures - all orgs'!$F$19:$F$3604,'Expenditures - all orgs'!$C$19:$C$3604, 'Budget Detail - HHHHHH'!$B336,'Expenditures - all orgs'!$B$19:$B$3604,'Budget Detail - HHHHHH'!$B$3)</f>
        <v>0</v>
      </c>
      <c r="F336" s="550">
        <f t="shared" si="6"/>
        <v>0</v>
      </c>
    </row>
    <row r="337" spans="1:6" x14ac:dyDescent="0.3">
      <c r="A337" s="239" t="s">
        <v>258</v>
      </c>
      <c r="B337" s="677">
        <v>221400</v>
      </c>
      <c r="C337" s="344">
        <f>SUMIFS('Expenditures - all orgs'!$D$19:$D$3604,'Expenditures - all orgs'!$C$19:$C$3604, 'Budget Detail - HHHHHH'!$B337,'Expenditures - all orgs'!$B$19:$B$3604,'Budget Detail - HHHHHH'!$B$3)</f>
        <v>0</v>
      </c>
      <c r="D337" s="548">
        <f>SUMIFS('Expenditures - all orgs'!$E$19:$E$3604,'Expenditures - all orgs'!$C$19:$C$3604, 'Budget Detail - HHHHHH'!$B337,'Expenditures - all orgs'!$B$19:$B$3604,'Budget Detail - HHHHHH'!$B$3)</f>
        <v>0</v>
      </c>
      <c r="E337" s="549">
        <f>SUMIFS('Expenditures - all orgs'!$F$19:$F$3604,'Expenditures - all orgs'!$C$19:$C$3604, 'Budget Detail - HHHHHH'!$B337,'Expenditures - all orgs'!$B$19:$B$3604,'Budget Detail - HHHHHH'!$B$3)</f>
        <v>0</v>
      </c>
      <c r="F337" s="550">
        <f t="shared" si="6"/>
        <v>0</v>
      </c>
    </row>
    <row r="338" spans="1:6" x14ac:dyDescent="0.3">
      <c r="A338" s="239" t="s">
        <v>102</v>
      </c>
      <c r="B338" s="677">
        <v>221500</v>
      </c>
      <c r="C338" s="344">
        <f>SUMIFS('Expenditures - all orgs'!$D$19:$D$3604,'Expenditures - all orgs'!$C$19:$C$3604, 'Budget Detail - HHHHHH'!$B338,'Expenditures - all orgs'!$B$19:$B$3604,'Budget Detail - HHHHHH'!$B$3)</f>
        <v>0</v>
      </c>
      <c r="D338" s="548">
        <f>SUMIFS('Expenditures - all orgs'!$E$19:$E$3604,'Expenditures - all orgs'!$C$19:$C$3604, 'Budget Detail - HHHHHH'!$B338,'Expenditures - all orgs'!$B$19:$B$3604,'Budget Detail - HHHHHH'!$B$3)</f>
        <v>0</v>
      </c>
      <c r="E338" s="549">
        <f>SUMIFS('Expenditures - all orgs'!$F$19:$F$3604,'Expenditures - all orgs'!$C$19:$C$3604, 'Budget Detail - HHHHHH'!$B338,'Expenditures - all orgs'!$B$19:$B$3604,'Budget Detail - HHHHHH'!$B$3)</f>
        <v>0</v>
      </c>
      <c r="F338" s="550">
        <f t="shared" si="6"/>
        <v>0</v>
      </c>
    </row>
    <row r="339" spans="1:6" x14ac:dyDescent="0.3">
      <c r="A339" s="235" t="s">
        <v>259</v>
      </c>
      <c r="B339" s="677">
        <v>221600</v>
      </c>
      <c r="C339" s="344">
        <f>SUMIFS('Expenditures - all orgs'!$D$19:$D$3604,'Expenditures - all orgs'!$C$19:$C$3604, 'Budget Detail - HHHHHH'!$B339,'Expenditures - all orgs'!$B$19:$B$3604,'Budget Detail - HHHHHH'!$B$3)</f>
        <v>0</v>
      </c>
      <c r="D339" s="548">
        <f>SUMIFS('Expenditures - all orgs'!$E$19:$E$3604,'Expenditures - all orgs'!$C$19:$C$3604, 'Budget Detail - HHHHHH'!$B339,'Expenditures - all orgs'!$B$19:$B$3604,'Budget Detail - HHHHHH'!$B$3)</f>
        <v>0</v>
      </c>
      <c r="E339" s="549">
        <f>SUMIFS('Expenditures - all orgs'!$F$19:$F$3604,'Expenditures - all orgs'!$C$19:$C$3604, 'Budget Detail - HHHHHH'!$B339,'Expenditures - all orgs'!$B$19:$B$3604,'Budget Detail - HHHHHH'!$B$3)</f>
        <v>0</v>
      </c>
      <c r="F339" s="550">
        <f t="shared" si="6"/>
        <v>0</v>
      </c>
    </row>
    <row r="340" spans="1:6" x14ac:dyDescent="0.3">
      <c r="A340" s="747" t="s">
        <v>260</v>
      </c>
      <c r="B340" s="676">
        <v>221700</v>
      </c>
      <c r="C340" s="344">
        <f>SUMIFS('Expenditures - all orgs'!$D$19:$D$3604,'Expenditures - all orgs'!$C$19:$C$3604, 'Budget Detail - HHHHHH'!$B340,'Expenditures - all orgs'!$B$19:$B$3604,'Budget Detail - HHHHHH'!$B$3)</f>
        <v>0</v>
      </c>
      <c r="D340" s="548">
        <f>SUMIFS('Expenditures - all orgs'!$E$19:$E$3604,'Expenditures - all orgs'!$C$19:$C$3604, 'Budget Detail - HHHHHH'!$B340,'Expenditures - all orgs'!$B$19:$B$3604,'Budget Detail - HHHHHH'!$B$3)</f>
        <v>0</v>
      </c>
      <c r="E340" s="549">
        <f>SUMIFS('Expenditures - all orgs'!$F$19:$F$3604,'Expenditures - all orgs'!$C$19:$C$3604, 'Budget Detail - HHHHHH'!$B340,'Expenditures - all orgs'!$B$19:$B$3604,'Budget Detail - HHHHHH'!$B$3)</f>
        <v>0</v>
      </c>
      <c r="F340" s="550">
        <f t="shared" si="6"/>
        <v>0</v>
      </c>
    </row>
    <row r="341" spans="1:6" x14ac:dyDescent="0.3">
      <c r="A341" s="233" t="s">
        <v>28</v>
      </c>
      <c r="B341" s="676">
        <v>221800</v>
      </c>
      <c r="C341" s="344">
        <f>SUMIFS('Expenditures - all orgs'!$D$19:$D$3604,'Expenditures - all orgs'!$C$19:$C$3604, 'Budget Detail - HHHHHH'!$B341,'Expenditures - all orgs'!$B$19:$B$3604,'Budget Detail - HHHHHH'!$B$3)</f>
        <v>0</v>
      </c>
      <c r="D341" s="548">
        <f>SUMIFS('Expenditures - all orgs'!$E$19:$E$3604,'Expenditures - all orgs'!$C$19:$C$3604, 'Budget Detail - HHHHHH'!$B341,'Expenditures - all orgs'!$B$19:$B$3604,'Budget Detail - HHHHHH'!$B$3)</f>
        <v>0</v>
      </c>
      <c r="E341" s="549">
        <f>SUMIFS('Expenditures - all orgs'!$F$19:$F$3604,'Expenditures - all orgs'!$C$19:$C$3604, 'Budget Detail - HHHHHH'!$B341,'Expenditures - all orgs'!$B$19:$B$3604,'Budget Detail - HHHHHH'!$B$3)</f>
        <v>0</v>
      </c>
      <c r="F341" s="550">
        <f t="shared" si="6"/>
        <v>0</v>
      </c>
    </row>
    <row r="342" spans="1:6" x14ac:dyDescent="0.3">
      <c r="A342" s="233" t="s">
        <v>261</v>
      </c>
      <c r="B342" s="676">
        <v>221900</v>
      </c>
      <c r="C342" s="344">
        <f>SUMIFS('Expenditures - all orgs'!$D$19:$D$3604,'Expenditures - all orgs'!$C$19:$C$3604, 'Budget Detail - HHHHHH'!$B342,'Expenditures - all orgs'!$B$19:$B$3604,'Budget Detail - HHHHHH'!$B$3)</f>
        <v>0</v>
      </c>
      <c r="D342" s="548">
        <f>SUMIFS('Expenditures - all orgs'!$E$19:$E$3604,'Expenditures - all orgs'!$C$19:$C$3604, 'Budget Detail - HHHHHH'!$B342,'Expenditures - all orgs'!$B$19:$B$3604,'Budget Detail - HHHHHH'!$B$3)</f>
        <v>0</v>
      </c>
      <c r="E342" s="549">
        <f>SUMIFS('Expenditures - all orgs'!$F$19:$F$3604,'Expenditures - all orgs'!$C$19:$C$3604, 'Budget Detail - HHHHHH'!$B342,'Expenditures - all orgs'!$B$19:$B$3604,'Budget Detail - HHHHHH'!$B$3)</f>
        <v>0</v>
      </c>
      <c r="F342" s="550">
        <f t="shared" si="6"/>
        <v>0</v>
      </c>
    </row>
    <row r="343" spans="1:6" x14ac:dyDescent="0.3">
      <c r="A343" s="233" t="s">
        <v>104</v>
      </c>
      <c r="B343" s="676" t="s">
        <v>107</v>
      </c>
      <c r="C343" s="344">
        <f>SUMIFS('Expenditures - all orgs'!$D$19:$D$3604,'Expenditures - all orgs'!$C$19:$C$3604, 'Budget Detail - HHHHHH'!$B343,'Expenditures - all orgs'!$B$19:$B$3604,'Budget Detail - HHHHHH'!$B$3)</f>
        <v>0</v>
      </c>
      <c r="D343" s="548">
        <f>SUMIFS('Expenditures - all orgs'!$E$19:$E$3604,'Expenditures - all orgs'!$C$19:$C$3604, 'Budget Detail - HHHHHH'!$B343,'Expenditures - all orgs'!$B$19:$B$3604,'Budget Detail - HHHHHH'!$B$3)</f>
        <v>0</v>
      </c>
      <c r="E343" s="549">
        <f>SUMIFS('Expenditures - all orgs'!$F$19:$F$3604,'Expenditures - all orgs'!$C$19:$C$3604, 'Budget Detail - HHHHHH'!$B343,'Expenditures - all orgs'!$B$19:$B$3604,'Budget Detail - HHHHHH'!$B$3)</f>
        <v>0</v>
      </c>
      <c r="F343" s="550">
        <f t="shared" si="6"/>
        <v>0</v>
      </c>
    </row>
    <row r="344" spans="1:6" ht="15" thickBot="1" x14ac:dyDescent="0.35">
      <c r="A344" s="233" t="s">
        <v>104</v>
      </c>
      <c r="B344" s="676" t="s">
        <v>107</v>
      </c>
      <c r="C344" s="344">
        <f>SUMIFS('Expenditures - all orgs'!$D$19:$D$3604,'Expenditures - all orgs'!$C$19:$C$3604, 'Budget Detail - HHHHHH'!$B344,'Expenditures - all orgs'!$B$19:$B$3604,'Budget Detail - HHHHHH'!$B$3)</f>
        <v>0</v>
      </c>
      <c r="D344" s="1260">
        <f>SUMIFS('Expenditures - all orgs'!$E$19:$E$3604,'Expenditures - all orgs'!$C$19:$C$3604, 'Budget Detail - HHHHHH'!$B344,'Expenditures - all orgs'!$B$19:$B$3604,'Budget Detail - HHHHHH'!$B$3)</f>
        <v>0</v>
      </c>
      <c r="E344" s="553">
        <f>SUMIFS('Expenditures - all orgs'!$F$19:$F$3604,'Expenditures - all orgs'!$C$19:$C$3604, 'Budget Detail - HHHHHH'!$B344,'Expenditures - all orgs'!$B$19:$B$3604,'Budget Detail - HHHHHH'!$B$3)</f>
        <v>0</v>
      </c>
      <c r="F344" s="554">
        <f t="shared" si="6"/>
        <v>0</v>
      </c>
    </row>
    <row r="345" spans="1:6" ht="15" thickBot="1" x14ac:dyDescent="0.35">
      <c r="A345" s="233"/>
      <c r="B345" s="678" t="s">
        <v>418</v>
      </c>
      <c r="C345" s="402">
        <f>SUM(C334:C344)</f>
        <v>0</v>
      </c>
      <c r="D345" s="402">
        <f t="shared" ref="D345:F345" si="40">SUM(D334:D344)</f>
        <v>0</v>
      </c>
      <c r="E345" s="402">
        <f t="shared" si="40"/>
        <v>0</v>
      </c>
      <c r="F345" s="402">
        <f t="shared" si="40"/>
        <v>0</v>
      </c>
    </row>
    <row r="346" spans="1:6" x14ac:dyDescent="0.3">
      <c r="A346" s="747"/>
      <c r="B346" s="617"/>
      <c r="C346" s="305"/>
      <c r="D346" s="1255"/>
      <c r="E346" s="1255"/>
      <c r="F346" s="1256"/>
    </row>
    <row r="347" spans="1:6" x14ac:dyDescent="0.3">
      <c r="A347" s="248" t="s">
        <v>267</v>
      </c>
      <c r="B347" s="617"/>
      <c r="C347" s="305"/>
      <c r="D347" s="1255"/>
      <c r="E347" s="1255"/>
      <c r="F347" s="1256"/>
    </row>
    <row r="348" spans="1:6" x14ac:dyDescent="0.3">
      <c r="A348" s="233" t="s">
        <v>262</v>
      </c>
      <c r="B348" s="679">
        <v>222100</v>
      </c>
      <c r="C348" s="345">
        <f>SUMIFS('Expenditures - all orgs'!$D$19:$D$3604,'Expenditures - all orgs'!$C$19:$C$3604, 'Budget Detail - HHHHHH'!$B348,'Expenditures - all orgs'!$B$19:$B$3604,'Budget Detail - HHHHHH'!$B$3)</f>
        <v>0</v>
      </c>
      <c r="D348" s="556">
        <f>SUMIFS('Expenditures - all orgs'!$E$19:$E$3604,'Expenditures - all orgs'!$C$19:$C$3604, 'Budget Detail - HHHHHH'!$B348,'Expenditures - all orgs'!$B$19:$B$3604,'Budget Detail - HHHHHH'!$B$3)</f>
        <v>0</v>
      </c>
      <c r="E348" s="557">
        <f>SUMIFS('Expenditures - all orgs'!$F$19:$F$3604,'Expenditures - all orgs'!$C$19:$C$3604, 'Budget Detail - HHHHHH'!$B348,'Expenditures - all orgs'!$B$19:$B$3604,'Budget Detail - HHHHHH'!$B$3)</f>
        <v>0</v>
      </c>
      <c r="F348" s="558">
        <f t="shared" ref="F348:F353" si="41">C348-D348-E348</f>
        <v>0</v>
      </c>
    </row>
    <row r="349" spans="1:6" x14ac:dyDescent="0.3">
      <c r="A349" s="233" t="s">
        <v>263</v>
      </c>
      <c r="B349" s="680">
        <v>222200</v>
      </c>
      <c r="C349" s="345">
        <f>SUMIFS('Expenditures - all orgs'!$D$19:$D$3604,'Expenditures - all orgs'!$C$19:$C$3604, 'Budget Detail - HHHHHH'!$B349,'Expenditures - all orgs'!$B$19:$B$3604,'Budget Detail - HHHHHH'!$B$3)</f>
        <v>0</v>
      </c>
      <c r="D349" s="556">
        <f>SUMIFS('Expenditures - all orgs'!$E$19:$E$3604,'Expenditures - all orgs'!$C$19:$C$3604, 'Budget Detail - HHHHHH'!$B349,'Expenditures - all orgs'!$B$19:$B$3604,'Budget Detail - HHHHHH'!$B$3)</f>
        <v>0</v>
      </c>
      <c r="E349" s="557">
        <f>SUMIFS('Expenditures - all orgs'!$F$19:$F$3604,'Expenditures - all orgs'!$C$19:$C$3604, 'Budget Detail - HHHHHH'!$B349,'Expenditures - all orgs'!$B$19:$B$3604,'Budget Detail - HHHHHH'!$B$3)</f>
        <v>0</v>
      </c>
      <c r="F349" s="558">
        <f t="shared" si="41"/>
        <v>0</v>
      </c>
    </row>
    <row r="350" spans="1:6" x14ac:dyDescent="0.3">
      <c r="A350" s="233" t="s">
        <v>264</v>
      </c>
      <c r="B350" s="680">
        <v>222300</v>
      </c>
      <c r="C350" s="345">
        <f>SUMIFS('Expenditures - all orgs'!$D$19:$D$3604,'Expenditures - all orgs'!$C$19:$C$3604, 'Budget Detail - HHHHHH'!$B350,'Expenditures - all orgs'!$B$19:$B$3604,'Budget Detail - HHHHHH'!$B$3)</f>
        <v>0</v>
      </c>
      <c r="D350" s="556">
        <f>SUMIFS('Expenditures - all orgs'!$E$19:$E$3604,'Expenditures - all orgs'!$C$19:$C$3604, 'Budget Detail - HHHHHH'!$B350,'Expenditures - all orgs'!$B$19:$B$3604,'Budget Detail - HHHHHH'!$B$3)</f>
        <v>0</v>
      </c>
      <c r="E350" s="557">
        <f>SUMIFS('Expenditures - all orgs'!$F$19:$F$3604,'Expenditures - all orgs'!$C$19:$C$3604, 'Budget Detail - HHHHHH'!$B350,'Expenditures - all orgs'!$B$19:$B$3604,'Budget Detail - HHHHHH'!$B$3)</f>
        <v>0</v>
      </c>
      <c r="F350" s="558">
        <f t="shared" si="41"/>
        <v>0</v>
      </c>
    </row>
    <row r="351" spans="1:6" x14ac:dyDescent="0.3">
      <c r="A351" s="233" t="s">
        <v>265</v>
      </c>
      <c r="B351" s="680">
        <v>222400</v>
      </c>
      <c r="C351" s="345">
        <f>SUMIFS('Expenditures - all orgs'!$D$19:$D$3604,'Expenditures - all orgs'!$C$19:$C$3604, 'Budget Detail - HHHHHH'!$B351,'Expenditures - all orgs'!$B$19:$B$3604,'Budget Detail - HHHHHH'!$B$3)</f>
        <v>0</v>
      </c>
      <c r="D351" s="556">
        <f>SUMIFS('Expenditures - all orgs'!$E$19:$E$3604,'Expenditures - all orgs'!$C$19:$C$3604, 'Budget Detail - HHHHHH'!$B351,'Expenditures - all orgs'!$B$19:$B$3604,'Budget Detail - HHHHHH'!$B$3)</f>
        <v>0</v>
      </c>
      <c r="E351" s="557">
        <f>SUMIFS('Expenditures - all orgs'!$F$19:$F$3604,'Expenditures - all orgs'!$C$19:$C$3604, 'Budget Detail - HHHHHH'!$B351,'Expenditures - all orgs'!$B$19:$B$3604,'Budget Detail - HHHHHH'!$B$3)</f>
        <v>0</v>
      </c>
      <c r="F351" s="558">
        <f t="shared" si="41"/>
        <v>0</v>
      </c>
    </row>
    <row r="352" spans="1:6" x14ac:dyDescent="0.3">
      <c r="A352" s="233" t="s">
        <v>266</v>
      </c>
      <c r="B352" s="680">
        <v>222800</v>
      </c>
      <c r="C352" s="345">
        <f>SUMIFS('Expenditures - all orgs'!$D$19:$D$3604,'Expenditures - all orgs'!$C$19:$C$3604, 'Budget Detail - HHHHHH'!$B352,'Expenditures - all orgs'!$B$19:$B$3604,'Budget Detail - HHHHHH'!$B$3)</f>
        <v>0</v>
      </c>
      <c r="D352" s="556">
        <f>SUMIFS('Expenditures - all orgs'!$E$19:$E$3604,'Expenditures - all orgs'!$C$19:$C$3604, 'Budget Detail - HHHHHH'!$B352,'Expenditures - all orgs'!$B$19:$B$3604,'Budget Detail - HHHHHH'!$B$3)</f>
        <v>0</v>
      </c>
      <c r="E352" s="557">
        <f>SUMIFS('Expenditures - all orgs'!$F$19:$F$3604,'Expenditures - all orgs'!$C$19:$C$3604, 'Budget Detail - HHHHHH'!$B352,'Expenditures - all orgs'!$B$19:$B$3604,'Budget Detail - HHHHHH'!$B$3)</f>
        <v>0</v>
      </c>
      <c r="F352" s="558">
        <f t="shared" si="41"/>
        <v>0</v>
      </c>
    </row>
    <row r="353" spans="1:6" ht="15" thickBot="1" x14ac:dyDescent="0.35">
      <c r="A353" s="233" t="s">
        <v>104</v>
      </c>
      <c r="B353" s="680" t="s">
        <v>107</v>
      </c>
      <c r="C353" s="345">
        <f>SUMIFS('Expenditures - all orgs'!$D$19:$D$3604,'Expenditures - all orgs'!$C$19:$C$3604, 'Budget Detail - HHHHHH'!$B353,'Expenditures - all orgs'!$B$19:$B$3604,'Budget Detail - HHHHHH'!$B$3)</f>
        <v>0</v>
      </c>
      <c r="D353" s="559">
        <f>SUMIFS('Expenditures - all orgs'!$E$19:$E$3604,'Expenditures - all orgs'!$C$19:$C$3604, 'Budget Detail - HHHHHH'!$B353,'Expenditures - all orgs'!$B$19:$B$3604,'Budget Detail - HHHHHH'!$B$3)</f>
        <v>0</v>
      </c>
      <c r="E353" s="560">
        <f>SUMIFS('Expenditures - all orgs'!$F$19:$F$3604,'Expenditures - all orgs'!$C$19:$C$3604, 'Budget Detail - HHHHHH'!$B353,'Expenditures - all orgs'!$B$19:$B$3604,'Budget Detail - HHHHHH'!$B$3)</f>
        <v>0</v>
      </c>
      <c r="F353" s="561">
        <f t="shared" si="41"/>
        <v>0</v>
      </c>
    </row>
    <row r="354" spans="1:6" ht="15" thickBot="1" x14ac:dyDescent="0.35">
      <c r="A354" s="233"/>
      <c r="B354" s="681" t="s">
        <v>418</v>
      </c>
      <c r="C354" s="404">
        <f>SUM(C348:C353)</f>
        <v>0</v>
      </c>
      <c r="D354" s="404">
        <f t="shared" ref="D354:F354" si="42">SUM(D348:D353)</f>
        <v>0</v>
      </c>
      <c r="E354" s="404">
        <f t="shared" si="42"/>
        <v>0</v>
      </c>
      <c r="F354" s="404">
        <f t="shared" si="42"/>
        <v>0</v>
      </c>
    </row>
    <row r="355" spans="1:6" x14ac:dyDescent="0.3">
      <c r="A355" s="747"/>
      <c r="B355" s="617"/>
      <c r="C355" s="305"/>
      <c r="D355" s="1255"/>
      <c r="E355" s="1255"/>
      <c r="F355" s="1256"/>
    </row>
    <row r="356" spans="1:6" x14ac:dyDescent="0.3">
      <c r="A356" s="248" t="s">
        <v>267</v>
      </c>
      <c r="B356" s="617"/>
      <c r="C356" s="305"/>
      <c r="D356" s="1255"/>
      <c r="E356" s="1255"/>
      <c r="F356" s="1256"/>
    </row>
    <row r="357" spans="1:6" x14ac:dyDescent="0.3">
      <c r="A357" s="747" t="s">
        <v>268</v>
      </c>
      <c r="B357" s="682">
        <v>223100</v>
      </c>
      <c r="C357" s="346">
        <f>SUMIFS('Expenditures - all orgs'!$D$19:$D$3604,'Expenditures - all orgs'!$C$19:$C$3604, 'Budget Detail - HHHHHH'!$B357,'Expenditures - all orgs'!$B$19:$B$3604,'Budget Detail - HHHHHH'!$B$3)</f>
        <v>0</v>
      </c>
      <c r="D357" s="563">
        <f>SUMIFS('Expenditures - all orgs'!$E$19:$E$3604,'Expenditures - all orgs'!$C$19:$C$3604, 'Budget Detail - HHHHHH'!$B357,'Expenditures - all orgs'!$B$19:$B$3604,'Budget Detail - HHHHHH'!$B$3)</f>
        <v>0</v>
      </c>
      <c r="E357" s="564">
        <f>SUMIFS('Expenditures - all orgs'!$F$19:$F$3604,'Expenditures - all orgs'!$C$19:$C$3604, 'Budget Detail - HHHHHH'!$B357,'Expenditures - all orgs'!$B$19:$B$3604,'Budget Detail - HHHHHH'!$B$3)</f>
        <v>0</v>
      </c>
      <c r="F357" s="565">
        <f t="shared" ref="F357" si="43">C357-D357-E357</f>
        <v>0</v>
      </c>
    </row>
    <row r="358" spans="1:6" x14ac:dyDescent="0.3">
      <c r="A358" s="233" t="s">
        <v>29</v>
      </c>
      <c r="B358" s="683">
        <v>223200</v>
      </c>
      <c r="C358" s="346">
        <f>SUMIFS('Expenditures - all orgs'!$D$19:$D$3604,'Expenditures - all orgs'!$C$19:$C$3604, 'Budget Detail - HHHHHH'!$B358,'Expenditures - all orgs'!$B$19:$B$3604,'Budget Detail - HHHHHH'!$B$3)</f>
        <v>0</v>
      </c>
      <c r="D358" s="563">
        <f>SUMIFS('Expenditures - all orgs'!$E$19:$E$3604,'Expenditures - all orgs'!$C$19:$C$3604, 'Budget Detail - HHHHHH'!$B358,'Expenditures - all orgs'!$B$19:$B$3604,'Budget Detail - HHHHHH'!$B$3)</f>
        <v>0</v>
      </c>
      <c r="E358" s="564">
        <f>SUMIFS('Expenditures - all orgs'!$F$19:$F$3604,'Expenditures - all orgs'!$C$19:$C$3604, 'Budget Detail - HHHHHH'!$B358,'Expenditures - all orgs'!$B$19:$B$3604,'Budget Detail - HHHHHH'!$B$3)</f>
        <v>0</v>
      </c>
      <c r="F358" s="565">
        <f t="shared" si="6"/>
        <v>0</v>
      </c>
    </row>
    <row r="359" spans="1:6" x14ac:dyDescent="0.3">
      <c r="A359" s="233" t="s">
        <v>269</v>
      </c>
      <c r="B359" s="683">
        <v>223300</v>
      </c>
      <c r="C359" s="346">
        <f>SUMIFS('Expenditures - all orgs'!$D$19:$D$3604,'Expenditures - all orgs'!$C$19:$C$3604, 'Budget Detail - HHHHHH'!$B359,'Expenditures - all orgs'!$B$19:$B$3604,'Budget Detail - HHHHHH'!$B$3)</f>
        <v>0</v>
      </c>
      <c r="D359" s="563">
        <f>SUMIFS('Expenditures - all orgs'!$E$19:$E$3604,'Expenditures - all orgs'!$C$19:$C$3604, 'Budget Detail - HHHHHH'!$B359,'Expenditures - all orgs'!$B$19:$B$3604,'Budget Detail - HHHHHH'!$B$3)</f>
        <v>0</v>
      </c>
      <c r="E359" s="564">
        <f>SUMIFS('Expenditures - all orgs'!$F$19:$F$3604,'Expenditures - all orgs'!$C$19:$C$3604, 'Budget Detail - HHHHHH'!$B359,'Expenditures - all orgs'!$B$19:$B$3604,'Budget Detail - HHHHHH'!$B$3)</f>
        <v>0</v>
      </c>
      <c r="F359" s="565">
        <f t="shared" si="6"/>
        <v>0</v>
      </c>
    </row>
    <row r="360" spans="1:6" x14ac:dyDescent="0.3">
      <c r="A360" s="233" t="s">
        <v>307</v>
      </c>
      <c r="B360" s="683">
        <v>223800</v>
      </c>
      <c r="C360" s="346">
        <f>SUMIFS('Expenditures - all orgs'!$D$19:$D$3604,'Expenditures - all orgs'!$C$19:$C$3604, 'Budget Detail - HHHHHH'!$B360,'Expenditures - all orgs'!$B$19:$B$3604,'Budget Detail - HHHHHH'!$B$3)</f>
        <v>0</v>
      </c>
      <c r="D360" s="563">
        <f>SUMIFS('Expenditures - all orgs'!$E$19:$E$3604,'Expenditures - all orgs'!$C$19:$C$3604, 'Budget Detail - HHHHHH'!$B360,'Expenditures - all orgs'!$B$19:$B$3604,'Budget Detail - HHHHHH'!$B$3)</f>
        <v>0</v>
      </c>
      <c r="E360" s="564">
        <f>SUMIFS('Expenditures - all orgs'!$F$19:$F$3604,'Expenditures - all orgs'!$C$19:$C$3604, 'Budget Detail - HHHHHH'!$B360,'Expenditures - all orgs'!$B$19:$B$3604,'Budget Detail - HHHHHH'!$B$3)</f>
        <v>0</v>
      </c>
      <c r="F360" s="565">
        <f t="shared" si="6"/>
        <v>0</v>
      </c>
    </row>
    <row r="361" spans="1:6" ht="15" thickBot="1" x14ac:dyDescent="0.35">
      <c r="A361" s="233" t="s">
        <v>104</v>
      </c>
      <c r="B361" s="683" t="s">
        <v>107</v>
      </c>
      <c r="C361" s="346">
        <f>SUMIFS('Expenditures - all orgs'!$D$19:$D$3604,'Expenditures - all orgs'!$C$19:$C$3604, 'Budget Detail - HHHHHH'!$B361,'Expenditures - all orgs'!$B$19:$B$3604,'Budget Detail - HHHHHH'!$B$3)</f>
        <v>0</v>
      </c>
      <c r="D361" s="1261">
        <f>SUMIFS('Expenditures - all orgs'!$E$19:$E$3604,'Expenditures - all orgs'!$C$19:$C$3604, 'Budget Detail - HHHHHH'!$B361,'Expenditures - all orgs'!$B$19:$B$3604,'Budget Detail - HHHHHH'!$B$3)</f>
        <v>0</v>
      </c>
      <c r="E361" s="568">
        <f>SUMIFS('Expenditures - all orgs'!$F$19:$F$3604,'Expenditures - all orgs'!$C$19:$C$3604, 'Budget Detail - HHHHHH'!$B361,'Expenditures - all orgs'!$B$19:$B$3604,'Budget Detail - HHHHHH'!$B$3)</f>
        <v>0</v>
      </c>
      <c r="F361" s="569">
        <f t="shared" si="6"/>
        <v>0</v>
      </c>
    </row>
    <row r="362" spans="1:6" ht="15" thickBot="1" x14ac:dyDescent="0.35">
      <c r="A362" s="233"/>
      <c r="B362" s="684" t="s">
        <v>418</v>
      </c>
      <c r="C362" s="405">
        <f>SUM(C357:C361)</f>
        <v>0</v>
      </c>
      <c r="D362" s="405">
        <f t="shared" ref="D362:F362" si="44">SUM(D357:D361)</f>
        <v>0</v>
      </c>
      <c r="E362" s="405">
        <f t="shared" si="44"/>
        <v>0</v>
      </c>
      <c r="F362" s="405">
        <f t="shared" si="44"/>
        <v>0</v>
      </c>
    </row>
    <row r="363" spans="1:6" x14ac:dyDescent="0.3">
      <c r="A363" s="747"/>
      <c r="B363" s="617"/>
      <c r="C363" s="305"/>
      <c r="D363" s="1255"/>
      <c r="E363" s="1255"/>
      <c r="F363" s="1256"/>
    </row>
    <row r="364" spans="1:6" x14ac:dyDescent="0.3">
      <c r="A364" s="248" t="s">
        <v>270</v>
      </c>
      <c r="B364" s="617"/>
      <c r="C364" s="305"/>
      <c r="D364" s="1255"/>
      <c r="E364" s="1255"/>
      <c r="F364" s="1256"/>
    </row>
    <row r="365" spans="1:6" x14ac:dyDescent="0.3">
      <c r="A365" s="233" t="s">
        <v>95</v>
      </c>
      <c r="B365" s="685">
        <v>224100</v>
      </c>
      <c r="C365" s="347">
        <f>SUMIFS('Expenditures - all orgs'!$D$19:$D$3604,'Expenditures - all orgs'!$C$19:$C$3604, 'Budget Detail - HHHHHH'!$B365,'Expenditures - all orgs'!$B$19:$B$3604,'Budget Detail - HHHHHH'!$B$3)</f>
        <v>0</v>
      </c>
      <c r="D365" s="571">
        <f>SUMIFS('Expenditures - all orgs'!$E$19:$E$3604,'Expenditures - all orgs'!$C$19:$C$3604, 'Budget Detail - HHHHHH'!$B365,'Expenditures - all orgs'!$B$19:$B$3604,'Budget Detail - HHHHHH'!$B$3)</f>
        <v>0</v>
      </c>
      <c r="E365" s="572">
        <f>SUMIFS('Expenditures - all orgs'!$F$19:$F$3604,'Expenditures - all orgs'!$C$19:$C$3604, 'Budget Detail - HHHHHH'!$B365,'Expenditures - all orgs'!$B$19:$B$3604,'Budget Detail - HHHHHH'!$B$3)</f>
        <v>0</v>
      </c>
      <c r="F365" s="573">
        <f t="shared" si="6"/>
        <v>0</v>
      </c>
    </row>
    <row r="366" spans="1:6" x14ac:dyDescent="0.3">
      <c r="A366" s="233" t="s">
        <v>271</v>
      </c>
      <c r="B366" s="686">
        <v>224200</v>
      </c>
      <c r="C366" s="347">
        <f>SUMIFS('Expenditures - all orgs'!$D$19:$D$3604,'Expenditures - all orgs'!$C$19:$C$3604, 'Budget Detail - HHHHHH'!$B366,'Expenditures - all orgs'!$B$19:$B$3604,'Budget Detail - HHHHHH'!$B$3)</f>
        <v>0</v>
      </c>
      <c r="D366" s="571">
        <f>SUMIFS('Expenditures - all orgs'!$E$19:$E$3604,'Expenditures - all orgs'!$C$19:$C$3604, 'Budget Detail - HHHHHH'!$B366,'Expenditures - all orgs'!$B$19:$B$3604,'Budget Detail - HHHHHH'!$B$3)</f>
        <v>0</v>
      </c>
      <c r="E366" s="572">
        <f>SUMIFS('Expenditures - all orgs'!$F$19:$F$3604,'Expenditures - all orgs'!$C$19:$C$3604, 'Budget Detail - HHHHHH'!$B366,'Expenditures - all orgs'!$B$19:$B$3604,'Budget Detail - HHHHHH'!$B$3)</f>
        <v>0</v>
      </c>
      <c r="F366" s="573">
        <f t="shared" ref="F366:F369" si="45">C366-D366-E366</f>
        <v>0</v>
      </c>
    </row>
    <row r="367" spans="1:6" x14ac:dyDescent="0.3">
      <c r="A367" s="233" t="s">
        <v>30</v>
      </c>
      <c r="B367" s="686">
        <v>224300</v>
      </c>
      <c r="C367" s="347">
        <f>SUMIFS('Expenditures - all orgs'!$D$19:$D$3604,'Expenditures - all orgs'!$C$19:$C$3604, 'Budget Detail - HHHHHH'!$B367,'Expenditures - all orgs'!$B$19:$B$3604,'Budget Detail - HHHHHH'!$B$3)</f>
        <v>0</v>
      </c>
      <c r="D367" s="571">
        <f>SUMIFS('Expenditures - all orgs'!$E$19:$E$3604,'Expenditures - all orgs'!$C$19:$C$3604, 'Budget Detail - HHHHHH'!$B367,'Expenditures - all orgs'!$B$19:$B$3604,'Budget Detail - HHHHHH'!$B$3)</f>
        <v>0</v>
      </c>
      <c r="E367" s="572">
        <f>SUMIFS('Expenditures - all orgs'!$F$19:$F$3604,'Expenditures - all orgs'!$C$19:$C$3604, 'Budget Detail - HHHHHH'!$B367,'Expenditures - all orgs'!$B$19:$B$3604,'Budget Detail - HHHHHH'!$B$3)</f>
        <v>0</v>
      </c>
      <c r="F367" s="573">
        <f t="shared" si="45"/>
        <v>0</v>
      </c>
    </row>
    <row r="368" spans="1:6" x14ac:dyDescent="0.3">
      <c r="A368" s="233" t="s">
        <v>272</v>
      </c>
      <c r="B368" s="686">
        <v>224800</v>
      </c>
      <c r="C368" s="347">
        <f>SUMIFS('Expenditures - all orgs'!$D$19:$D$3604,'Expenditures - all orgs'!$C$19:$C$3604, 'Budget Detail - HHHHHH'!$B368,'Expenditures - all orgs'!$B$19:$B$3604,'Budget Detail - HHHHHH'!$B$3)</f>
        <v>0</v>
      </c>
      <c r="D368" s="571">
        <f>SUMIFS('Expenditures - all orgs'!$E$19:$E$3604,'Expenditures - all orgs'!$C$19:$C$3604, 'Budget Detail - HHHHHH'!$B368,'Expenditures - all orgs'!$B$19:$B$3604,'Budget Detail - HHHHHH'!$B$3)</f>
        <v>0</v>
      </c>
      <c r="E368" s="572">
        <f>SUMIFS('Expenditures - all orgs'!$F$19:$F$3604,'Expenditures - all orgs'!$C$19:$C$3604, 'Budget Detail - HHHHHH'!$B368,'Expenditures - all orgs'!$B$19:$B$3604,'Budget Detail - HHHHHH'!$B$3)</f>
        <v>0</v>
      </c>
      <c r="F368" s="573">
        <f t="shared" si="45"/>
        <v>0</v>
      </c>
    </row>
    <row r="369" spans="1:6" ht="15" thickBot="1" x14ac:dyDescent="0.35">
      <c r="A369" s="233" t="s">
        <v>104</v>
      </c>
      <c r="B369" s="686" t="s">
        <v>107</v>
      </c>
      <c r="C369" s="347">
        <f>SUMIFS('Expenditures - all orgs'!$D$19:$D$3604,'Expenditures - all orgs'!$C$19:$C$3604, 'Budget Detail - HHHHHH'!$B369,'Expenditures - all orgs'!$B$19:$B$3604,'Budget Detail - HHHHHH'!$B$3)</f>
        <v>0</v>
      </c>
      <c r="D369" s="574">
        <f>SUMIFS('Expenditures - all orgs'!$E$19:$E$3604,'Expenditures - all orgs'!$C$19:$C$3604, 'Budget Detail - HHHHHH'!$B369,'Expenditures - all orgs'!$B$19:$B$3604,'Budget Detail - HHHHHH'!$B$3)</f>
        <v>0</v>
      </c>
      <c r="E369" s="575">
        <f>SUMIFS('Expenditures - all orgs'!$F$19:$F$3604,'Expenditures - all orgs'!$C$19:$C$3604, 'Budget Detail - HHHHHH'!$B369,'Expenditures - all orgs'!$B$19:$B$3604,'Budget Detail - HHHHHH'!$B$3)</f>
        <v>0</v>
      </c>
      <c r="F369" s="576">
        <f t="shared" si="45"/>
        <v>0</v>
      </c>
    </row>
    <row r="370" spans="1:6" ht="15" thickBot="1" x14ac:dyDescent="0.35">
      <c r="A370" s="233"/>
      <c r="B370" s="687" t="s">
        <v>418</v>
      </c>
      <c r="C370" s="406">
        <f>SUM(C365:C369)</f>
        <v>0</v>
      </c>
      <c r="D370" s="406">
        <f t="shared" ref="D370:F370" si="46">SUM(D365:D369)</f>
        <v>0</v>
      </c>
      <c r="E370" s="406">
        <f t="shared" si="46"/>
        <v>0</v>
      </c>
      <c r="F370" s="406">
        <f t="shared" si="46"/>
        <v>0</v>
      </c>
    </row>
    <row r="371" spans="1:6" x14ac:dyDescent="0.3">
      <c r="A371" s="747"/>
      <c r="B371" s="617"/>
      <c r="C371" s="305"/>
      <c r="D371" s="1255"/>
      <c r="E371" s="1255"/>
      <c r="F371" s="1256"/>
    </row>
    <row r="372" spans="1:6" x14ac:dyDescent="0.3">
      <c r="A372" s="248" t="s">
        <v>273</v>
      </c>
      <c r="B372" s="617"/>
      <c r="C372" s="305"/>
      <c r="D372" s="1255"/>
      <c r="E372" s="1255"/>
      <c r="F372" s="1256"/>
    </row>
    <row r="373" spans="1:6" x14ac:dyDescent="0.3">
      <c r="A373" s="242" t="s">
        <v>535</v>
      </c>
      <c r="B373" s="688">
        <v>225100</v>
      </c>
      <c r="C373" s="348">
        <f>SUMIFS('Expenditures - all orgs'!$D$19:$D$3604,'Expenditures - all orgs'!$C$19:$C$3604, 'Budget Detail - HHHHHH'!$B373,'Expenditures - all orgs'!$B$19:$B$3604,'Budget Detail - HHHHHH'!$B$3)</f>
        <v>0</v>
      </c>
      <c r="D373" s="578">
        <f>SUMIFS('Expenditures - all orgs'!$E$19:$E$3604,'Expenditures - all orgs'!$C$19:$C$3604, 'Budget Detail - HHHHHH'!$B373,'Expenditures - all orgs'!$B$19:$B$3604,'Budget Detail - HHHHHH'!$B$3)</f>
        <v>0</v>
      </c>
      <c r="E373" s="579">
        <f>SUMIFS('Expenditures - all orgs'!$F$19:$F$3604,'Expenditures - all orgs'!$C$19:$C$3604, 'Budget Detail - HHHHHH'!$B373,'Expenditures - all orgs'!$B$19:$B$3604,'Budget Detail - HHHHHH'!$B$3)</f>
        <v>0</v>
      </c>
      <c r="F373" s="580">
        <f t="shared" ref="F373:F388" si="47">C373-D373-E373</f>
        <v>0</v>
      </c>
    </row>
    <row r="374" spans="1:6" x14ac:dyDescent="0.3">
      <c r="A374" s="242" t="s">
        <v>31</v>
      </c>
      <c r="B374" s="689">
        <v>225300</v>
      </c>
      <c r="C374" s="348">
        <f>SUMIFS('Expenditures - all orgs'!$D$19:$D$3604,'Expenditures - all orgs'!$C$19:$C$3604, 'Budget Detail - HHHHHH'!$B374,'Expenditures - all orgs'!$B$19:$B$3604,'Budget Detail - HHHHHH'!$B$3)</f>
        <v>0</v>
      </c>
      <c r="D374" s="578">
        <f>SUMIFS('Expenditures - all orgs'!$E$19:$E$3604,'Expenditures - all orgs'!$C$19:$C$3604, 'Budget Detail - HHHHHH'!$B374,'Expenditures - all orgs'!$B$19:$B$3604,'Budget Detail - HHHHHH'!$B$3)</f>
        <v>0</v>
      </c>
      <c r="E374" s="579">
        <f>SUMIFS('Expenditures - all orgs'!$F$19:$F$3604,'Expenditures - all orgs'!$C$19:$C$3604, 'Budget Detail - HHHHHH'!$B374,'Expenditures - all orgs'!$B$19:$B$3604,'Budget Detail - HHHHHH'!$B$3)</f>
        <v>0</v>
      </c>
      <c r="F374" s="580">
        <f t="shared" ref="F374:F377" si="48">C374-D374-E374</f>
        <v>0</v>
      </c>
    </row>
    <row r="375" spans="1:6" x14ac:dyDescent="0.3">
      <c r="A375" s="242" t="s">
        <v>274</v>
      </c>
      <c r="B375" s="689">
        <v>225400</v>
      </c>
      <c r="C375" s="348">
        <f>SUMIFS('Expenditures - all orgs'!$D$19:$D$3604,'Expenditures - all orgs'!$C$19:$C$3604, 'Budget Detail - HHHHHH'!$B375,'Expenditures - all orgs'!$B$19:$B$3604,'Budget Detail - HHHHHH'!$B$3)</f>
        <v>0</v>
      </c>
      <c r="D375" s="578">
        <f>SUMIFS('Expenditures - all orgs'!$E$19:$E$3604,'Expenditures - all orgs'!$C$19:$C$3604, 'Budget Detail - HHHHHH'!$B375,'Expenditures - all orgs'!$B$19:$B$3604,'Budget Detail - HHHHHH'!$B$3)</f>
        <v>0</v>
      </c>
      <c r="E375" s="579">
        <f>SUMIFS('Expenditures - all orgs'!$F$19:$F$3604,'Expenditures - all orgs'!$C$19:$C$3604, 'Budget Detail - HHHHHH'!$B375,'Expenditures - all orgs'!$B$19:$B$3604,'Budget Detail - HHHHHH'!$B$3)</f>
        <v>0</v>
      </c>
      <c r="F375" s="580">
        <f t="shared" si="48"/>
        <v>0</v>
      </c>
    </row>
    <row r="376" spans="1:6" x14ac:dyDescent="0.3">
      <c r="A376" s="242" t="s">
        <v>275</v>
      </c>
      <c r="B376" s="689">
        <v>225500</v>
      </c>
      <c r="C376" s="348">
        <f>SUMIFS('Expenditures - all orgs'!$D$19:$D$3604,'Expenditures - all orgs'!$C$19:$C$3604, 'Budget Detail - HHHHHH'!$B376,'Expenditures - all orgs'!$B$19:$B$3604,'Budget Detail - HHHHHH'!$B$3)</f>
        <v>0</v>
      </c>
      <c r="D376" s="578">
        <f>SUMIFS('Expenditures - all orgs'!$E$19:$E$3604,'Expenditures - all orgs'!$C$19:$C$3604, 'Budget Detail - HHHHHH'!$B376,'Expenditures - all orgs'!$B$19:$B$3604,'Budget Detail - HHHHHH'!$B$3)</f>
        <v>0</v>
      </c>
      <c r="E376" s="579">
        <f>SUMIFS('Expenditures - all orgs'!$F$19:$F$3604,'Expenditures - all orgs'!$C$19:$C$3604, 'Budget Detail - HHHHHH'!$B376,'Expenditures - all orgs'!$B$19:$B$3604,'Budget Detail - HHHHHH'!$B$3)</f>
        <v>0</v>
      </c>
      <c r="F376" s="580">
        <f t="shared" si="48"/>
        <v>0</v>
      </c>
    </row>
    <row r="377" spans="1:6" x14ac:dyDescent="0.3">
      <c r="A377" s="242" t="s">
        <v>522</v>
      </c>
      <c r="B377" s="689">
        <v>225600</v>
      </c>
      <c r="C377" s="348">
        <f>SUMIFS('Expenditures - all orgs'!$D$19:$D$3604,'Expenditures - all orgs'!$C$19:$C$3604, 'Budget Detail - HHHHHH'!$B377,'Expenditures - all orgs'!$B$19:$B$3604,'Budget Detail - HHHHHH'!$B$3)</f>
        <v>0</v>
      </c>
      <c r="D377" s="578">
        <f>SUMIFS('Expenditures - all orgs'!$E$19:$E$3604,'Expenditures - all orgs'!$C$19:$C$3604, 'Budget Detail - HHHHHH'!$B377,'Expenditures - all orgs'!$B$19:$B$3604,'Budget Detail - HHHHHH'!$B$3)</f>
        <v>0</v>
      </c>
      <c r="E377" s="579">
        <f>SUMIFS('Expenditures - all orgs'!$F$19:$F$3604,'Expenditures - all orgs'!$C$19:$C$3604, 'Budget Detail - HHHHHH'!$B377,'Expenditures - all orgs'!$B$19:$B$3604,'Budget Detail - HHHHHH'!$B$3)</f>
        <v>0</v>
      </c>
      <c r="F377" s="580">
        <f t="shared" si="48"/>
        <v>0</v>
      </c>
    </row>
    <row r="378" spans="1:6" x14ac:dyDescent="0.3">
      <c r="A378" s="233" t="s">
        <v>276</v>
      </c>
      <c r="B378" s="689">
        <v>225800</v>
      </c>
      <c r="C378" s="348">
        <f>SUMIFS('Expenditures - all orgs'!$D$19:$D$3604,'Expenditures - all orgs'!$C$19:$C$3604, 'Budget Detail - HHHHHH'!$B378,'Expenditures - all orgs'!$B$19:$B$3604,'Budget Detail - HHHHHH'!$B$3)</f>
        <v>0</v>
      </c>
      <c r="D378" s="578">
        <f>SUMIFS('Expenditures - all orgs'!$E$19:$E$3604,'Expenditures - all orgs'!$C$19:$C$3604, 'Budget Detail - HHHHHH'!$B378,'Expenditures - all orgs'!$B$19:$B$3604,'Budget Detail - HHHHHH'!$B$3)</f>
        <v>0</v>
      </c>
      <c r="E378" s="579">
        <f>SUMIFS('Expenditures - all orgs'!$F$19:$F$3604,'Expenditures - all orgs'!$C$19:$C$3604, 'Budget Detail - HHHHHH'!$B378,'Expenditures - all orgs'!$B$19:$B$3604,'Budget Detail - HHHHHH'!$B$3)</f>
        <v>0</v>
      </c>
      <c r="F378" s="580">
        <f t="shared" si="47"/>
        <v>0</v>
      </c>
    </row>
    <row r="379" spans="1:6" ht="15" thickBot="1" x14ac:dyDescent="0.35">
      <c r="A379" s="233" t="s">
        <v>104</v>
      </c>
      <c r="B379" s="689" t="s">
        <v>107</v>
      </c>
      <c r="C379" s="348">
        <f>SUMIFS('Expenditures - all orgs'!$D$19:$D$3604,'Expenditures - all orgs'!$C$19:$C$3604, 'Budget Detail - HHHHHH'!$B379,'Expenditures - all orgs'!$B$19:$B$3604,'Budget Detail - HHHHHH'!$B$3)</f>
        <v>0</v>
      </c>
      <c r="D379" s="581">
        <f>SUMIFS('Expenditures - all orgs'!$E$19:$E$3604,'Expenditures - all orgs'!$C$19:$C$3604, 'Budget Detail - HHHHHH'!$B379,'Expenditures - all orgs'!$B$19:$B$3604,'Budget Detail - HHHHHH'!$B$3)</f>
        <v>0</v>
      </c>
      <c r="E379" s="582">
        <f>SUMIFS('Expenditures - all orgs'!$F$19:$F$3604,'Expenditures - all orgs'!$C$19:$C$3604, 'Budget Detail - HHHHHH'!$B379,'Expenditures - all orgs'!$B$19:$B$3604,'Budget Detail - HHHHHH'!$B$3)</f>
        <v>0</v>
      </c>
      <c r="F379" s="583">
        <f t="shared" si="47"/>
        <v>0</v>
      </c>
    </row>
    <row r="380" spans="1:6" ht="15" thickBot="1" x14ac:dyDescent="0.35">
      <c r="A380" s="233"/>
      <c r="B380" s="690" t="s">
        <v>418</v>
      </c>
      <c r="C380" s="1262">
        <f>SUM(C373:C379)</f>
        <v>0</v>
      </c>
      <c r="D380" s="1262">
        <f t="shared" ref="D380:F380" si="49">SUM(D373:D379)</f>
        <v>0</v>
      </c>
      <c r="E380" s="1262">
        <f t="shared" si="49"/>
        <v>0</v>
      </c>
      <c r="F380" s="1262">
        <f t="shared" si="49"/>
        <v>0</v>
      </c>
    </row>
    <row r="381" spans="1:6" x14ac:dyDescent="0.3">
      <c r="A381" s="747"/>
      <c r="B381" s="617"/>
      <c r="C381" s="305"/>
      <c r="D381" s="1255"/>
      <c r="E381" s="1255"/>
      <c r="F381" s="1256"/>
    </row>
    <row r="382" spans="1:6" x14ac:dyDescent="0.3">
      <c r="A382" s="248" t="s">
        <v>277</v>
      </c>
      <c r="B382" s="617"/>
      <c r="C382" s="305"/>
      <c r="D382" s="1255"/>
      <c r="E382" s="1255"/>
      <c r="F382" s="1256"/>
    </row>
    <row r="383" spans="1:6" x14ac:dyDescent="0.3">
      <c r="A383" s="233" t="s">
        <v>115</v>
      </c>
      <c r="B383" s="691">
        <v>226100</v>
      </c>
      <c r="C383" s="349">
        <f>SUMIFS('Expenditures - all orgs'!$D$19:$D$3604,'Expenditures - all orgs'!$C$19:$C$3604, 'Budget Detail - HHHHHH'!$B383,'Expenditures - all orgs'!$B$19:$B$3604,'Budget Detail - HHHHHH'!$B$3)</f>
        <v>0</v>
      </c>
      <c r="D383" s="585">
        <f>SUMIFS('Expenditures - all orgs'!$E$19:$E$3604,'Expenditures - all orgs'!$C$19:$C$3604, 'Budget Detail - HHHHHH'!$B383,'Expenditures - all orgs'!$B$19:$B$3604,'Budget Detail - HHHHHH'!$B$3)</f>
        <v>0</v>
      </c>
      <c r="E383" s="586">
        <f>SUMIFS('Expenditures - all orgs'!$F$19:$F$3604,'Expenditures - all orgs'!$C$19:$C$3604, 'Budget Detail - HHHHHH'!$B383,'Expenditures - all orgs'!$B$19:$B$3604,'Budget Detail - HHHHHH'!$B$3)</f>
        <v>0</v>
      </c>
      <c r="F383" s="587">
        <f t="shared" si="47"/>
        <v>0</v>
      </c>
    </row>
    <row r="384" spans="1:6" x14ac:dyDescent="0.3">
      <c r="A384" s="233" t="s">
        <v>537</v>
      </c>
      <c r="B384" s="692">
        <v>226200</v>
      </c>
      <c r="C384" s="349">
        <f>SUMIFS('Expenditures - all orgs'!$D$19:$D$3604,'Expenditures - all orgs'!$C$19:$C$3604, 'Budget Detail - HHHHHH'!$B384,'Expenditures - all orgs'!$B$19:$B$3604,'Budget Detail - HHHHHH'!$B$3)</f>
        <v>0</v>
      </c>
      <c r="D384" s="585">
        <f>SUMIFS('Expenditures - all orgs'!$E$19:$E$3604,'Expenditures - all orgs'!$C$19:$C$3604, 'Budget Detail - HHHHHH'!$B384,'Expenditures - all orgs'!$B$19:$B$3604,'Budget Detail - HHHHHH'!$B$3)</f>
        <v>0</v>
      </c>
      <c r="E384" s="586">
        <f>SUMIFS('Expenditures - all orgs'!$F$19:$F$3604,'Expenditures - all orgs'!$C$19:$C$3604, 'Budget Detail - HHHHHH'!$B384,'Expenditures - all orgs'!$B$19:$B$3604,'Budget Detail - HHHHHH'!$B$3)</f>
        <v>0</v>
      </c>
      <c r="F384" s="587">
        <f t="shared" si="47"/>
        <v>0</v>
      </c>
    </row>
    <row r="385" spans="1:6" x14ac:dyDescent="0.3">
      <c r="A385" s="233" t="s">
        <v>538</v>
      </c>
      <c r="B385" s="692">
        <v>226300</v>
      </c>
      <c r="C385" s="349">
        <f>SUMIFS('Expenditures - all orgs'!$D$19:$D$3604,'Expenditures - all orgs'!$C$19:$C$3604, 'Budget Detail - HHHHHH'!$B385,'Expenditures - all orgs'!$B$19:$B$3604,'Budget Detail - HHHHHH'!$B$3)</f>
        <v>0</v>
      </c>
      <c r="D385" s="585">
        <f>SUMIFS('Expenditures - all orgs'!$E$19:$E$3604,'Expenditures - all orgs'!$C$19:$C$3604, 'Budget Detail - HHHHHH'!$B385,'Expenditures - all orgs'!$B$19:$B$3604,'Budget Detail - HHHHHH'!$B$3)</f>
        <v>0</v>
      </c>
      <c r="E385" s="586">
        <f>SUMIFS('Expenditures - all orgs'!$F$19:$F$3604,'Expenditures - all orgs'!$C$19:$C$3604, 'Budget Detail - HHHHHH'!$B385,'Expenditures - all orgs'!$B$19:$B$3604,'Budget Detail - HHHHHH'!$B$3)</f>
        <v>0</v>
      </c>
      <c r="F385" s="587">
        <f t="shared" si="47"/>
        <v>0</v>
      </c>
    </row>
    <row r="386" spans="1:6" x14ac:dyDescent="0.3">
      <c r="A386" s="239" t="s">
        <v>103</v>
      </c>
      <c r="B386" s="693">
        <v>226400</v>
      </c>
      <c r="C386" s="349">
        <f>SUMIFS('Expenditures - all orgs'!$D$19:$D$3604,'Expenditures - all orgs'!$C$19:$C$3604, 'Budget Detail - HHHHHH'!$B386,'Expenditures - all orgs'!$B$19:$B$3604,'Budget Detail - HHHHHH'!$B$3)</f>
        <v>0</v>
      </c>
      <c r="D386" s="585">
        <f>SUMIFS('Expenditures - all orgs'!$E$19:$E$3604,'Expenditures - all orgs'!$C$19:$C$3604, 'Budget Detail - HHHHHH'!$B386,'Expenditures - all orgs'!$B$19:$B$3604,'Budget Detail - HHHHHH'!$B$3)</f>
        <v>0</v>
      </c>
      <c r="E386" s="586">
        <f>SUMIFS('Expenditures - all orgs'!$F$19:$F$3604,'Expenditures - all orgs'!$C$19:$C$3604, 'Budget Detail - HHHHHH'!$B386,'Expenditures - all orgs'!$B$19:$B$3604,'Budget Detail - HHHHHH'!$B$3)</f>
        <v>0</v>
      </c>
      <c r="F386" s="587">
        <f t="shared" si="47"/>
        <v>0</v>
      </c>
    </row>
    <row r="387" spans="1:6" x14ac:dyDescent="0.3">
      <c r="A387" s="239" t="s">
        <v>280</v>
      </c>
      <c r="B387" s="693">
        <v>226800</v>
      </c>
      <c r="C387" s="349">
        <f>SUMIFS('Expenditures - all orgs'!$D$19:$D$3604,'Expenditures - all orgs'!$C$19:$C$3604, 'Budget Detail - HHHHHH'!$B387,'Expenditures - all orgs'!$B$19:$B$3604,'Budget Detail - HHHHHH'!$B$3)</f>
        <v>0</v>
      </c>
      <c r="D387" s="585">
        <f>SUMIFS('Expenditures - all orgs'!$E$19:$E$3604,'Expenditures - all orgs'!$C$19:$C$3604, 'Budget Detail - HHHHHH'!$B387,'Expenditures - all orgs'!$B$19:$B$3604,'Budget Detail - HHHHHH'!$B$3)</f>
        <v>0</v>
      </c>
      <c r="E387" s="586">
        <f>SUMIFS('Expenditures - all orgs'!$F$19:$F$3604,'Expenditures - all orgs'!$C$19:$C$3604, 'Budget Detail - HHHHHH'!$B387,'Expenditures - all orgs'!$B$19:$B$3604,'Budget Detail - HHHHHH'!$B$3)</f>
        <v>0</v>
      </c>
      <c r="F387" s="587">
        <f t="shared" si="47"/>
        <v>0</v>
      </c>
    </row>
    <row r="388" spans="1:6" ht="15" thickBot="1" x14ac:dyDescent="0.35">
      <c r="A388" s="235" t="s">
        <v>104</v>
      </c>
      <c r="B388" s="693" t="s">
        <v>107</v>
      </c>
      <c r="C388" s="349">
        <f>SUMIFS('Expenditures - all orgs'!$D$19:$D$3604,'Expenditures - all orgs'!$C$19:$C$3604, 'Budget Detail - HHHHHH'!$B388,'Expenditures - all orgs'!$B$19:$B$3604,'Budget Detail - HHHHHH'!$B$3)</f>
        <v>0</v>
      </c>
      <c r="D388" s="1263">
        <f>SUMIFS('Expenditures - all orgs'!$E$19:$E$3604,'Expenditures - all orgs'!$C$19:$C$3604, 'Budget Detail - HHHHHH'!$B388,'Expenditures - all orgs'!$B$19:$B$3604,'Budget Detail - HHHHHH'!$B$3)</f>
        <v>0</v>
      </c>
      <c r="E388" s="590">
        <f>SUMIFS('Expenditures - all orgs'!$F$19:$F$3604,'Expenditures - all orgs'!$C$19:$C$3604, 'Budget Detail - HHHHHH'!$B388,'Expenditures - all orgs'!$B$19:$B$3604,'Budget Detail - HHHHHH'!$B$3)</f>
        <v>0</v>
      </c>
      <c r="F388" s="591">
        <f t="shared" si="47"/>
        <v>0</v>
      </c>
    </row>
    <row r="389" spans="1:6" ht="15" thickBot="1" x14ac:dyDescent="0.35">
      <c r="A389" s="235"/>
      <c r="B389" s="694" t="s">
        <v>418</v>
      </c>
      <c r="C389" s="409">
        <f>SUM(C383:C388)</f>
        <v>0</v>
      </c>
      <c r="D389" s="409">
        <f t="shared" ref="D389:F389" si="50">SUM(D383:D388)</f>
        <v>0</v>
      </c>
      <c r="E389" s="409">
        <f t="shared" si="50"/>
        <v>0</v>
      </c>
      <c r="F389" s="409">
        <f t="shared" si="50"/>
        <v>0</v>
      </c>
    </row>
    <row r="390" spans="1:6" x14ac:dyDescent="0.3">
      <c r="A390" s="747"/>
      <c r="B390" s="617"/>
      <c r="C390" s="305"/>
      <c r="D390" s="1255"/>
      <c r="E390" s="1255"/>
      <c r="F390" s="1256"/>
    </row>
    <row r="391" spans="1:6" x14ac:dyDescent="0.3">
      <c r="A391" s="248" t="s">
        <v>281</v>
      </c>
      <c r="B391" s="617"/>
      <c r="C391" s="305"/>
      <c r="D391" s="1255"/>
      <c r="E391" s="1255"/>
      <c r="F391" s="1256"/>
    </row>
    <row r="392" spans="1:6" x14ac:dyDescent="0.3">
      <c r="A392" s="239" t="s">
        <v>282</v>
      </c>
      <c r="B392" s="695">
        <v>227100</v>
      </c>
      <c r="C392" s="350">
        <f>SUMIFS('Expenditures - all orgs'!$D$19:$D$3604,'Expenditures - all orgs'!$C$19:$C$3604, 'Budget Detail - HHHHHH'!$B392,'Expenditures - all orgs'!$B$19:$B$3604,'Budget Detail - HHHHHH'!$B$3)</f>
        <v>0</v>
      </c>
      <c r="D392" s="593">
        <f>SUMIFS('Expenditures - all orgs'!$E$19:$E$3604,'Expenditures - all orgs'!$C$19:$C$3604, 'Budget Detail - HHHHHH'!$B392,'Expenditures - all orgs'!$B$19:$B$3604,'Budget Detail - HHHHHH'!$B$3)</f>
        <v>0</v>
      </c>
      <c r="E392" s="594">
        <f>SUMIFS('Expenditures - all orgs'!$F$19:$F$3604,'Expenditures - all orgs'!$C$19:$C$3604, 'Budget Detail - HHHHHH'!$B392,'Expenditures - all orgs'!$B$19:$B$3604,'Budget Detail - HHHHHH'!$B$3)</f>
        <v>0</v>
      </c>
      <c r="F392" s="595">
        <f t="shared" ref="F392:F401" si="51">C392-D392-E392</f>
        <v>0</v>
      </c>
    </row>
    <row r="393" spans="1:6" x14ac:dyDescent="0.3">
      <c r="A393" s="239" t="s">
        <v>283</v>
      </c>
      <c r="B393" s="696">
        <v>227200</v>
      </c>
      <c r="C393" s="350">
        <f>SUMIFS('Expenditures - all orgs'!$D$19:$D$3604,'Expenditures - all orgs'!$C$19:$C$3604, 'Budget Detail - HHHHHH'!$B393,'Expenditures - all orgs'!$B$19:$B$3604,'Budget Detail - HHHHHH'!$B$3)</f>
        <v>0</v>
      </c>
      <c r="D393" s="593">
        <f>SUMIFS('Expenditures - all orgs'!$E$19:$E$3604,'Expenditures - all orgs'!$C$19:$C$3604, 'Budget Detail - HHHHHH'!$B393,'Expenditures - all orgs'!$B$19:$B$3604,'Budget Detail - HHHHHH'!$B$3)</f>
        <v>0</v>
      </c>
      <c r="E393" s="594">
        <f>SUMIFS('Expenditures - all orgs'!$F$19:$F$3604,'Expenditures - all orgs'!$C$19:$C$3604, 'Budget Detail - HHHHHH'!$B393,'Expenditures - all orgs'!$B$19:$B$3604,'Budget Detail - HHHHHH'!$B$3)</f>
        <v>0</v>
      </c>
      <c r="F393" s="595">
        <f t="shared" si="51"/>
        <v>0</v>
      </c>
    </row>
    <row r="394" spans="1:6" x14ac:dyDescent="0.3">
      <c r="A394" s="239" t="s">
        <v>284</v>
      </c>
      <c r="B394" s="696">
        <v>227300</v>
      </c>
      <c r="C394" s="350">
        <f>SUMIFS('Expenditures - all orgs'!$D$19:$D$3604,'Expenditures - all orgs'!$C$19:$C$3604, 'Budget Detail - HHHHHH'!$B394,'Expenditures - all orgs'!$B$19:$B$3604,'Budget Detail - HHHHHH'!$B$3)</f>
        <v>0</v>
      </c>
      <c r="D394" s="593">
        <f>SUMIFS('Expenditures - all orgs'!$E$19:$E$3604,'Expenditures - all orgs'!$C$19:$C$3604, 'Budget Detail - HHHHHH'!$B394,'Expenditures - all orgs'!$B$19:$B$3604,'Budget Detail - HHHHHH'!$B$3)</f>
        <v>0</v>
      </c>
      <c r="E394" s="594">
        <f>SUMIFS('Expenditures - all orgs'!$F$19:$F$3604,'Expenditures - all orgs'!$C$19:$C$3604, 'Budget Detail - HHHHHH'!$B394,'Expenditures - all orgs'!$B$19:$B$3604,'Budget Detail - HHHHHH'!$B$3)</f>
        <v>0</v>
      </c>
      <c r="F394" s="595">
        <f t="shared" si="51"/>
        <v>0</v>
      </c>
    </row>
    <row r="395" spans="1:6" x14ac:dyDescent="0.3">
      <c r="A395" s="239" t="s">
        <v>285</v>
      </c>
      <c r="B395" s="696">
        <v>227400</v>
      </c>
      <c r="C395" s="350">
        <f>SUMIFS('Expenditures - all orgs'!$D$19:$D$3604,'Expenditures - all orgs'!$C$19:$C$3604, 'Budget Detail - HHHHHH'!$B395,'Expenditures - all orgs'!$B$19:$B$3604,'Budget Detail - HHHHHH'!$B$3)</f>
        <v>0</v>
      </c>
      <c r="D395" s="593">
        <f>SUMIFS('Expenditures - all orgs'!$E$19:$E$3604,'Expenditures - all orgs'!$C$19:$C$3604, 'Budget Detail - HHHHHH'!$B395,'Expenditures - all orgs'!$B$19:$B$3604,'Budget Detail - HHHHHH'!$B$3)</f>
        <v>0</v>
      </c>
      <c r="E395" s="594">
        <f>SUMIFS('Expenditures - all orgs'!$F$19:$F$3604,'Expenditures - all orgs'!$C$19:$C$3604, 'Budget Detail - HHHHHH'!$B395,'Expenditures - all orgs'!$B$19:$B$3604,'Budget Detail - HHHHHH'!$B$3)</f>
        <v>0</v>
      </c>
      <c r="F395" s="595">
        <f t="shared" si="51"/>
        <v>0</v>
      </c>
    </row>
    <row r="396" spans="1:6" x14ac:dyDescent="0.3">
      <c r="A396" s="239" t="s">
        <v>286</v>
      </c>
      <c r="B396" s="696">
        <v>227500</v>
      </c>
      <c r="C396" s="350">
        <f>SUMIFS('Expenditures - all orgs'!$D$19:$D$3604,'Expenditures - all orgs'!$C$19:$C$3604, 'Budget Detail - HHHHHH'!$B396,'Expenditures - all orgs'!$B$19:$B$3604,'Budget Detail - HHHHHH'!$B$3)</f>
        <v>0</v>
      </c>
      <c r="D396" s="593">
        <f>SUMIFS('Expenditures - all orgs'!$E$19:$E$3604,'Expenditures - all orgs'!$C$19:$C$3604, 'Budget Detail - HHHHHH'!$B396,'Expenditures - all orgs'!$B$19:$B$3604,'Budget Detail - HHHHHH'!$B$3)</f>
        <v>0</v>
      </c>
      <c r="E396" s="594">
        <f>SUMIFS('Expenditures - all orgs'!$F$19:$F$3604,'Expenditures - all orgs'!$C$19:$C$3604, 'Budget Detail - HHHHHH'!$B396,'Expenditures - all orgs'!$B$19:$B$3604,'Budget Detail - HHHHHH'!$B$3)</f>
        <v>0</v>
      </c>
      <c r="F396" s="595">
        <f t="shared" si="51"/>
        <v>0</v>
      </c>
    </row>
    <row r="397" spans="1:6" x14ac:dyDescent="0.3">
      <c r="A397" s="239" t="s">
        <v>287</v>
      </c>
      <c r="B397" s="696">
        <v>227600</v>
      </c>
      <c r="C397" s="350">
        <f>SUMIFS('Expenditures - all orgs'!$D$19:$D$3604,'Expenditures - all orgs'!$C$19:$C$3604, 'Budget Detail - HHHHHH'!$B397,'Expenditures - all orgs'!$B$19:$B$3604,'Budget Detail - HHHHHH'!$B$3)</f>
        <v>0</v>
      </c>
      <c r="D397" s="593">
        <f>SUMIFS('Expenditures - all orgs'!$E$19:$E$3604,'Expenditures - all orgs'!$C$19:$C$3604, 'Budget Detail - HHHHHH'!$B397,'Expenditures - all orgs'!$B$19:$B$3604,'Budget Detail - HHHHHH'!$B$3)</f>
        <v>0</v>
      </c>
      <c r="E397" s="594">
        <f>SUMIFS('Expenditures - all orgs'!$F$19:$F$3604,'Expenditures - all orgs'!$C$19:$C$3604, 'Budget Detail - HHHHHH'!$B397,'Expenditures - all orgs'!$B$19:$B$3604,'Budget Detail - HHHHHH'!$B$3)</f>
        <v>0</v>
      </c>
      <c r="F397" s="595">
        <f t="shared" si="51"/>
        <v>0</v>
      </c>
    </row>
    <row r="398" spans="1:6" x14ac:dyDescent="0.3">
      <c r="A398" s="239" t="s">
        <v>288</v>
      </c>
      <c r="B398" s="696">
        <v>227700</v>
      </c>
      <c r="C398" s="350">
        <f>SUMIFS('Expenditures - all orgs'!$D$19:$D$3604,'Expenditures - all orgs'!$C$19:$C$3604, 'Budget Detail - HHHHHH'!$B398,'Expenditures - all orgs'!$B$19:$B$3604,'Budget Detail - HHHHHH'!$B$3)</f>
        <v>0</v>
      </c>
      <c r="D398" s="593">
        <f>SUMIFS('Expenditures - all orgs'!$E$19:$E$3604,'Expenditures - all orgs'!$C$19:$C$3604, 'Budget Detail - HHHHHH'!$B398,'Expenditures - all orgs'!$B$19:$B$3604,'Budget Detail - HHHHHH'!$B$3)</f>
        <v>0</v>
      </c>
      <c r="E398" s="594">
        <f>SUMIFS('Expenditures - all orgs'!$F$19:$F$3604,'Expenditures - all orgs'!$C$19:$C$3604, 'Budget Detail - HHHHHH'!$B398,'Expenditures - all orgs'!$B$19:$B$3604,'Budget Detail - HHHHHH'!$B$3)</f>
        <v>0</v>
      </c>
      <c r="F398" s="595">
        <f t="shared" si="51"/>
        <v>0</v>
      </c>
    </row>
    <row r="399" spans="1:6" x14ac:dyDescent="0.3">
      <c r="A399" s="239" t="s">
        <v>289</v>
      </c>
      <c r="B399" s="696">
        <v>227800</v>
      </c>
      <c r="C399" s="350">
        <f>SUMIFS('Expenditures - all orgs'!$D$19:$D$3604,'Expenditures - all orgs'!$C$19:$C$3604, 'Budget Detail - HHHHHH'!$B399,'Expenditures - all orgs'!$B$19:$B$3604,'Budget Detail - HHHHHH'!$B$3)</f>
        <v>0</v>
      </c>
      <c r="D399" s="593">
        <f>SUMIFS('Expenditures - all orgs'!$E$19:$E$3604,'Expenditures - all orgs'!$C$19:$C$3604, 'Budget Detail - HHHHHH'!$B399,'Expenditures - all orgs'!$B$19:$B$3604,'Budget Detail - HHHHHH'!$B$3)</f>
        <v>0</v>
      </c>
      <c r="E399" s="594">
        <f>SUMIFS('Expenditures - all orgs'!$F$19:$F$3604,'Expenditures - all orgs'!$C$19:$C$3604, 'Budget Detail - HHHHHH'!$B399,'Expenditures - all orgs'!$B$19:$B$3604,'Budget Detail - HHHHHH'!$B$3)</f>
        <v>0</v>
      </c>
      <c r="F399" s="595">
        <f t="shared" si="51"/>
        <v>0</v>
      </c>
    </row>
    <row r="400" spans="1:6" x14ac:dyDescent="0.3">
      <c r="A400" s="235" t="s">
        <v>104</v>
      </c>
      <c r="B400" s="696" t="s">
        <v>107</v>
      </c>
      <c r="C400" s="350">
        <f>SUMIFS('Expenditures - all orgs'!$D$19:$D$3604,'Expenditures - all orgs'!$C$19:$C$3604, 'Budget Detail - HHHHHH'!$B400,'Expenditures - all orgs'!$B$19:$B$3604,'Budget Detail - HHHHHH'!$B$3)</f>
        <v>0</v>
      </c>
      <c r="D400" s="593">
        <f>SUMIFS('Expenditures - all orgs'!$E$19:$E$3604,'Expenditures - all orgs'!$C$19:$C$3604, 'Budget Detail - HHHHHH'!$B400,'Expenditures - all orgs'!$B$19:$B$3604,'Budget Detail - HHHHHH'!$B$3)</f>
        <v>0</v>
      </c>
      <c r="E400" s="594">
        <f>SUMIFS('Expenditures - all orgs'!$F$19:$F$3604,'Expenditures - all orgs'!$C$19:$C$3604, 'Budget Detail - HHHHHH'!$B400,'Expenditures - all orgs'!$B$19:$B$3604,'Budget Detail - HHHHHH'!$B$3)</f>
        <v>0</v>
      </c>
      <c r="F400" s="595">
        <f t="shared" si="51"/>
        <v>0</v>
      </c>
    </row>
    <row r="401" spans="1:10" ht="15" thickBot="1" x14ac:dyDescent="0.35">
      <c r="A401" s="235" t="s">
        <v>104</v>
      </c>
      <c r="B401" s="696" t="s">
        <v>107</v>
      </c>
      <c r="C401" s="350">
        <f>SUMIFS('Expenditures - all orgs'!$D$19:$D$3604,'Expenditures - all orgs'!$C$19:$C$3604, 'Budget Detail - HHHHHH'!$B401,'Expenditures - all orgs'!$B$19:$B$3604,'Budget Detail - HHHHHH'!$B$3)</f>
        <v>0</v>
      </c>
      <c r="D401" s="596">
        <f>SUMIFS('Expenditures - all orgs'!$E$19:$E$3604,'Expenditures - all orgs'!$C$19:$C$3604, 'Budget Detail - HHHHHH'!$B401,'Expenditures - all orgs'!$B$19:$B$3604,'Budget Detail - HHHHHH'!$B$3)</f>
        <v>0</v>
      </c>
      <c r="E401" s="597">
        <f>SUMIFS('Expenditures - all orgs'!$F$19:$F$3604,'Expenditures - all orgs'!$C$19:$C$3604, 'Budget Detail - HHHHHH'!$B401,'Expenditures - all orgs'!$B$19:$B$3604,'Budget Detail - HHHHHH'!$B$3)</f>
        <v>0</v>
      </c>
      <c r="F401" s="598">
        <f t="shared" si="51"/>
        <v>0</v>
      </c>
    </row>
    <row r="402" spans="1:10" ht="15" thickBot="1" x14ac:dyDescent="0.35">
      <c r="A402" s="235"/>
      <c r="B402" s="697" t="s">
        <v>418</v>
      </c>
      <c r="C402" s="410">
        <f>SUM(C392:C401)</f>
        <v>0</v>
      </c>
      <c r="D402" s="410">
        <f t="shared" ref="D402:F402" si="52">SUM(D392:D401)</f>
        <v>0</v>
      </c>
      <c r="E402" s="410">
        <f t="shared" si="52"/>
        <v>0</v>
      </c>
      <c r="F402" s="410">
        <f t="shared" si="52"/>
        <v>0</v>
      </c>
    </row>
    <row r="403" spans="1:10" x14ac:dyDescent="0.3">
      <c r="A403" s="747"/>
      <c r="B403" s="617"/>
      <c r="C403" s="305"/>
      <c r="D403" s="1255"/>
      <c r="E403" s="1255"/>
      <c r="F403" s="1256"/>
    </row>
    <row r="404" spans="1:10" x14ac:dyDescent="0.3">
      <c r="A404" s="248" t="s">
        <v>290</v>
      </c>
      <c r="B404" s="617"/>
      <c r="C404" s="305"/>
      <c r="D404" s="1255"/>
      <c r="E404" s="1255"/>
      <c r="F404" s="1256"/>
    </row>
    <row r="405" spans="1:10" x14ac:dyDescent="0.3">
      <c r="A405" s="747" t="s">
        <v>292</v>
      </c>
      <c r="B405" s="698">
        <v>228100</v>
      </c>
      <c r="C405" s="351">
        <f>SUMIFS('Expenditures - all orgs'!$D$19:$D$3604,'Expenditures - all orgs'!$C$19:$C$3604, 'Budget Detail - HHHHHH'!$B405,'Expenditures - all orgs'!$B$19:$B$3604,'Budget Detail - HHHHHH'!$B$3)</f>
        <v>0</v>
      </c>
      <c r="D405" s="600">
        <f>SUMIFS('Expenditures - all orgs'!$E$19:$E$3604,'Expenditures - all orgs'!$C$19:$C$3604, 'Budget Detail - HHHHHH'!$B405,'Expenditures - all orgs'!$B$19:$B$3604,'Budget Detail - HHHHHH'!$B$3)</f>
        <v>0</v>
      </c>
      <c r="E405" s="601">
        <f>SUMIFS('Expenditures - all orgs'!$F$19:$F$3604,'Expenditures - all orgs'!$C$19:$C$3604, 'Budget Detail - HHHHHH'!$B405,'Expenditures - all orgs'!$B$19:$B$3604,'Budget Detail - HHHHHH'!$B$3)</f>
        <v>0</v>
      </c>
      <c r="F405" s="602">
        <f t="shared" ref="F405:F409" si="53">C405-D405-E405</f>
        <v>0</v>
      </c>
    </row>
    <row r="406" spans="1:10" x14ac:dyDescent="0.3">
      <c r="A406" s="747" t="s">
        <v>291</v>
      </c>
      <c r="B406" s="699">
        <v>228200</v>
      </c>
      <c r="C406" s="351">
        <f>SUMIFS('Expenditures - all orgs'!$D$19:$D$3604,'Expenditures - all orgs'!$C$19:$C$3604, 'Budget Detail - HHHHHH'!$B406,'Expenditures - all orgs'!$B$19:$B$3604,'Budget Detail - HHHHHH'!$B$3)</f>
        <v>0</v>
      </c>
      <c r="D406" s="600">
        <f>SUMIFS('Expenditures - all orgs'!$E$19:$E$3604,'Expenditures - all orgs'!$C$19:$C$3604, 'Budget Detail - HHHHHH'!$B406,'Expenditures - all orgs'!$B$19:$B$3604,'Budget Detail - HHHHHH'!$B$3)</f>
        <v>0</v>
      </c>
      <c r="E406" s="601">
        <f>SUMIFS('Expenditures - all orgs'!$F$19:$F$3604,'Expenditures - all orgs'!$C$19:$C$3604, 'Budget Detail - HHHHHH'!$B406,'Expenditures - all orgs'!$B$19:$B$3604,'Budget Detail - HHHHHH'!$B$3)</f>
        <v>0</v>
      </c>
      <c r="F406" s="602">
        <f t="shared" si="53"/>
        <v>0</v>
      </c>
    </row>
    <row r="407" spans="1:10" x14ac:dyDescent="0.3">
      <c r="A407" s="747" t="s">
        <v>293</v>
      </c>
      <c r="B407" s="699">
        <v>228300</v>
      </c>
      <c r="C407" s="351">
        <f>SUMIFS('Expenditures - all orgs'!$D$19:$D$3604,'Expenditures - all orgs'!$C$19:$C$3604, 'Budget Detail - HHHHHH'!$B407,'Expenditures - all orgs'!$B$19:$B$3604,'Budget Detail - HHHHHH'!$B$3)</f>
        <v>0</v>
      </c>
      <c r="D407" s="600">
        <f>SUMIFS('Expenditures - all orgs'!$E$19:$E$3604,'Expenditures - all orgs'!$C$19:$C$3604, 'Budget Detail - HHHHHH'!$B407,'Expenditures - all orgs'!$B$19:$B$3604,'Budget Detail - HHHHHH'!$B$3)</f>
        <v>0</v>
      </c>
      <c r="E407" s="601">
        <f>SUMIFS('Expenditures - all orgs'!$F$19:$F$3604,'Expenditures - all orgs'!$C$19:$C$3604, 'Budget Detail - HHHHHH'!$B407,'Expenditures - all orgs'!$B$19:$B$3604,'Budget Detail - HHHHHH'!$B$3)</f>
        <v>0</v>
      </c>
      <c r="F407" s="602">
        <f t="shared" si="53"/>
        <v>0</v>
      </c>
    </row>
    <row r="408" spans="1:10" x14ac:dyDescent="0.3">
      <c r="A408" s="747" t="s">
        <v>530</v>
      </c>
      <c r="B408" s="699">
        <v>228800</v>
      </c>
      <c r="C408" s="351">
        <f>SUMIFS('Expenditures - all orgs'!$D$19:$D$3604,'Expenditures - all orgs'!$C$19:$C$3604, 'Budget Detail - HHHHHH'!$B408,'Expenditures - all orgs'!$B$19:$B$3604,'Budget Detail - HHHHHH'!$B$3)</f>
        <v>0</v>
      </c>
      <c r="D408" s="600">
        <f>SUMIFS('Expenditures - all orgs'!$E$19:$E$3604,'Expenditures - all orgs'!$C$19:$C$3604, 'Budget Detail - HHHHHH'!$B408,'Expenditures - all orgs'!$B$19:$B$3604,'Budget Detail - HHHHHH'!$B$3)</f>
        <v>0</v>
      </c>
      <c r="E408" s="601">
        <f>SUMIFS('Expenditures - all orgs'!$F$19:$F$3604,'Expenditures - all orgs'!$C$19:$C$3604, 'Budget Detail - HHHHHH'!$B408,'Expenditures - all orgs'!$B$19:$B$3604,'Budget Detail - HHHHHH'!$B$3)</f>
        <v>0</v>
      </c>
      <c r="F408" s="602">
        <f t="shared" si="53"/>
        <v>0</v>
      </c>
    </row>
    <row r="409" spans="1:10" ht="15" thickBot="1" x14ac:dyDescent="0.35">
      <c r="A409" s="747" t="s">
        <v>104</v>
      </c>
      <c r="B409" s="699" t="s">
        <v>107</v>
      </c>
      <c r="C409" s="351">
        <f>SUMIFS('Expenditures - all orgs'!$D$19:$D$3604,'Expenditures - all orgs'!$C$19:$C$3604, 'Budget Detail - HHHHHH'!$B409,'Expenditures - all orgs'!$B$19:$B$3604,'Budget Detail - HHHHHH'!$B$3)</f>
        <v>0</v>
      </c>
      <c r="D409" s="603">
        <f>SUMIFS('Expenditures - all orgs'!$E$19:$E$3604,'Expenditures - all orgs'!$C$19:$C$3604, 'Budget Detail - HHHHHH'!$B409,'Expenditures - all orgs'!$B$19:$B$3604,'Budget Detail - HHHHHH'!$B$3)</f>
        <v>0</v>
      </c>
      <c r="E409" s="604">
        <f>SUMIFS('Expenditures - all orgs'!$F$19:$F$3604,'Expenditures - all orgs'!$C$19:$C$3604, 'Budget Detail - HHHHHH'!$B409,'Expenditures - all orgs'!$B$19:$B$3604,'Budget Detail - HHHHHH'!$B$3)</f>
        <v>0</v>
      </c>
      <c r="F409" s="605">
        <f t="shared" si="53"/>
        <v>0</v>
      </c>
    </row>
    <row r="410" spans="1:10" ht="15" thickBot="1" x14ac:dyDescent="0.35">
      <c r="A410" s="747"/>
      <c r="B410" s="700" t="s">
        <v>418</v>
      </c>
      <c r="C410" s="411">
        <f>SUM(C405:C409)</f>
        <v>0</v>
      </c>
      <c r="D410" s="411">
        <f t="shared" ref="D410:F410" si="54">SUM(D405:D409)</f>
        <v>0</v>
      </c>
      <c r="E410" s="411">
        <f t="shared" si="54"/>
        <v>0</v>
      </c>
      <c r="F410" s="411">
        <f t="shared" si="54"/>
        <v>0</v>
      </c>
    </row>
    <row r="411" spans="1:10" x14ac:dyDescent="0.3">
      <c r="A411" s="747"/>
      <c r="B411" s="617"/>
      <c r="C411" s="305"/>
      <c r="D411" s="1255"/>
      <c r="E411" s="1255"/>
      <c r="F411" s="1256"/>
    </row>
    <row r="412" spans="1:10" x14ac:dyDescent="0.3">
      <c r="A412" s="248" t="s">
        <v>523</v>
      </c>
      <c r="B412" s="617"/>
      <c r="C412" s="305"/>
      <c r="D412" s="305"/>
      <c r="E412" s="305"/>
      <c r="F412" s="307"/>
    </row>
    <row r="413" spans="1:10" ht="15" thickBot="1" x14ac:dyDescent="0.35">
      <c r="A413" s="239" t="s">
        <v>524</v>
      </c>
      <c r="B413" s="1452">
        <v>232000</v>
      </c>
      <c r="C413" s="1480">
        <f>SUMIFS('Expenditures - all orgs'!$D$19:$D$3604,'Expenditures - all orgs'!$C$19:$C$3604, 'Budget Detail - HHHHHH'!$B413,'Expenditures - all orgs'!$B$19:$B$3604,'Budget Detail - HHHHHH'!$B$3)</f>
        <v>0</v>
      </c>
      <c r="D413" s="1482">
        <f>SUMIFS('Expenditures - all orgs'!$E$19:$E$3604,'Expenditures - all orgs'!$C$19:$C$3604, 'Budget Detail - HHHHHH'!$B413,'Expenditures - all orgs'!$B$19:$B$3604,'Budget Detail - HHHHHH'!$B$3)</f>
        <v>0</v>
      </c>
      <c r="E413" s="1481">
        <f>SUMIFS('Expenditures - all orgs'!$F$19:$F$3604,'Expenditures - all orgs'!$C$19:$C$3604, 'Budget Detail - HHHHHH'!$B413,'Expenditures - all orgs'!$B$19:$B$3604,'Budget Detail - HHHHHH'!$B$3)</f>
        <v>0</v>
      </c>
      <c r="F413" s="1483">
        <f t="shared" ref="F413" si="55">C413-D413-E413</f>
        <v>0</v>
      </c>
    </row>
    <row r="414" spans="1:10" ht="15" thickBot="1" x14ac:dyDescent="0.35">
      <c r="A414" s="747"/>
      <c r="B414" s="1453" t="s">
        <v>418</v>
      </c>
      <c r="C414" s="1454">
        <f>SUM(C413:C413)</f>
        <v>0</v>
      </c>
      <c r="D414" s="1454">
        <f>SUM(D413:D413)</f>
        <v>0</v>
      </c>
      <c r="E414" s="1454">
        <f>SUM(E413:E413)</f>
        <v>0</v>
      </c>
      <c r="F414" s="1454">
        <f>SUM(F413:F413)</f>
        <v>0</v>
      </c>
    </row>
    <row r="415" spans="1:10" x14ac:dyDescent="0.3">
      <c r="A415" s="747"/>
      <c r="B415" s="617"/>
      <c r="C415" s="305"/>
      <c r="D415" s="1255"/>
      <c r="E415" s="1255"/>
      <c r="F415" s="1256"/>
    </row>
    <row r="416" spans="1:10" x14ac:dyDescent="0.3">
      <c r="A416" s="248" t="s">
        <v>420</v>
      </c>
      <c r="B416" s="617"/>
      <c r="C416" s="305"/>
      <c r="D416" s="305"/>
      <c r="E416" s="305"/>
      <c r="F416" s="307"/>
      <c r="G416" s="322"/>
      <c r="H416" s="323"/>
      <c r="I416" s="323"/>
      <c r="J416" s="323"/>
    </row>
    <row r="417" spans="1:10" x14ac:dyDescent="0.3">
      <c r="A417" s="239" t="s">
        <v>105</v>
      </c>
      <c r="B417" s="728" t="s">
        <v>421</v>
      </c>
      <c r="C417" s="724">
        <f>SUMIFS('Expenditures - all orgs'!$D$19:$D$3604,'Expenditures - all orgs'!$C$19:$C$3604, 'Budget Detail - HHHHHH'!$B417,'Expenditures - all orgs'!$B$19:$B$3604,'Budget Detail - HHHHHH'!$B$3)</f>
        <v>0</v>
      </c>
      <c r="D417" s="725">
        <f>SUMIFS('Expenditures - all orgs'!$E$19:$E$3604,'Expenditures - all orgs'!$C$19:$C$3604, 'Budget Detail - HHHHHH'!$B417,'Expenditures - all orgs'!$B$19:$B$3604,'Budget Detail - HHHHHH'!$B$3)</f>
        <v>0</v>
      </c>
      <c r="E417" s="726">
        <f>SUMIFS('Expenditures - all orgs'!$F$19:$F$3604,'Expenditures - all orgs'!$C$19:$C$3604, 'Budget Detail - HHHHHH'!$B417,'Expenditures - all orgs'!$B$19:$B$3604,'Budget Detail - HHHHHH'!$B$3)</f>
        <v>0</v>
      </c>
      <c r="F417" s="727">
        <f>C417-D417-E417</f>
        <v>0</v>
      </c>
      <c r="G417" s="322"/>
      <c r="H417" s="323"/>
      <c r="I417" s="323"/>
      <c r="J417" s="323"/>
    </row>
    <row r="418" spans="1:10" x14ac:dyDescent="0.3">
      <c r="A418" s="239" t="s">
        <v>105</v>
      </c>
      <c r="B418" s="729" t="s">
        <v>421</v>
      </c>
      <c r="C418" s="724">
        <f>SUMIFS('Expenditures - all orgs'!$D$19:$D$3604,'Expenditures - all orgs'!$C$19:$C$3604, 'Budget Detail - HHHHHH'!$B418,'Expenditures - all orgs'!$B$19:$B$3604,'Budget Detail - HHHHHH'!$B$3)</f>
        <v>0</v>
      </c>
      <c r="D418" s="725">
        <f>SUMIFS('Expenditures - all orgs'!$E$19:$E$3604,'Expenditures - all orgs'!$C$19:$C$3604, 'Budget Detail - HHHHHH'!$B418,'Expenditures - all orgs'!$B$19:$B$3604,'Budget Detail - HHHHHH'!$B$3)</f>
        <v>0</v>
      </c>
      <c r="E418" s="726">
        <f>SUMIFS('Expenditures - all orgs'!$F$19:$F$3604,'Expenditures - all orgs'!$C$19:$C$3604, 'Budget Detail - HHHHHH'!$B418,'Expenditures - all orgs'!$B$19:$B$3604,'Budget Detail - HHHHHH'!$B$3)</f>
        <v>0</v>
      </c>
      <c r="F418" s="727">
        <f t="shared" ref="F418:F427" si="56">C418-D418-E418</f>
        <v>0</v>
      </c>
      <c r="G418" s="322"/>
      <c r="H418" s="323"/>
      <c r="I418" s="323"/>
      <c r="J418" s="323"/>
    </row>
    <row r="419" spans="1:10" x14ac:dyDescent="0.3">
      <c r="A419" s="239" t="s">
        <v>105</v>
      </c>
      <c r="B419" s="729" t="s">
        <v>421</v>
      </c>
      <c r="C419" s="724">
        <f>SUMIFS('Expenditures - all orgs'!$D$19:$D$3604,'Expenditures - all orgs'!$C$19:$C$3604, 'Budget Detail - HHHHHH'!$B419,'Expenditures - all orgs'!$B$19:$B$3604,'Budget Detail - HHHHHH'!$B$3)</f>
        <v>0</v>
      </c>
      <c r="D419" s="725">
        <f>SUMIFS('Expenditures - all orgs'!$E$19:$E$3604,'Expenditures - all orgs'!$C$19:$C$3604, 'Budget Detail - HHHHHH'!$B419,'Expenditures - all orgs'!$B$19:$B$3604,'Budget Detail - HHHHHH'!$B$3)</f>
        <v>0</v>
      </c>
      <c r="E419" s="726">
        <f>SUMIFS('Expenditures - all orgs'!$F$19:$F$3604,'Expenditures - all orgs'!$C$19:$C$3604, 'Budget Detail - HHHHHH'!$B419,'Expenditures - all orgs'!$B$19:$B$3604,'Budget Detail - HHHHHH'!$B$3)</f>
        <v>0</v>
      </c>
      <c r="F419" s="727">
        <f t="shared" si="56"/>
        <v>0</v>
      </c>
      <c r="G419" s="322"/>
      <c r="H419" s="323"/>
      <c r="I419" s="323"/>
      <c r="J419" s="323"/>
    </row>
    <row r="420" spans="1:10" x14ac:dyDescent="0.3">
      <c r="A420" s="239" t="s">
        <v>105</v>
      </c>
      <c r="B420" s="729" t="s">
        <v>421</v>
      </c>
      <c r="C420" s="724">
        <f>SUMIFS('Expenditures - all orgs'!$D$19:$D$3604,'Expenditures - all orgs'!$C$19:$C$3604, 'Budget Detail - HHHHHH'!$B420,'Expenditures - all orgs'!$B$19:$B$3604,'Budget Detail - HHHHHH'!$B$3)</f>
        <v>0</v>
      </c>
      <c r="D420" s="725">
        <f>SUMIFS('Expenditures - all orgs'!$E$19:$E$3604,'Expenditures - all orgs'!$C$19:$C$3604, 'Budget Detail - HHHHHH'!$B420,'Expenditures - all orgs'!$B$19:$B$3604,'Budget Detail - HHHHHH'!$B$3)</f>
        <v>0</v>
      </c>
      <c r="E420" s="726">
        <f>SUMIFS('Expenditures - all orgs'!$F$19:$F$3604,'Expenditures - all orgs'!$C$19:$C$3604, 'Budget Detail - HHHHHH'!$B420,'Expenditures - all orgs'!$B$19:$B$3604,'Budget Detail - HHHHHH'!$B$3)</f>
        <v>0</v>
      </c>
      <c r="F420" s="727">
        <f t="shared" si="56"/>
        <v>0</v>
      </c>
      <c r="G420" s="322"/>
      <c r="H420" s="323"/>
      <c r="I420" s="323"/>
      <c r="J420" s="323"/>
    </row>
    <row r="421" spans="1:10" x14ac:dyDescent="0.3">
      <c r="A421" s="239" t="s">
        <v>105</v>
      </c>
      <c r="B421" s="729" t="s">
        <v>421</v>
      </c>
      <c r="C421" s="724">
        <f>SUMIFS('Expenditures - all orgs'!$D$19:$D$3604,'Expenditures - all orgs'!$C$19:$C$3604, 'Budget Detail - HHHHHH'!$B421,'Expenditures - all orgs'!$B$19:$B$3604,'Budget Detail - HHHHHH'!$B$3)</f>
        <v>0</v>
      </c>
      <c r="D421" s="725">
        <f>SUMIFS('Expenditures - all orgs'!$E$19:$E$3604,'Expenditures - all orgs'!$C$19:$C$3604, 'Budget Detail - HHHHHH'!$B421,'Expenditures - all orgs'!$B$19:$B$3604,'Budget Detail - HHHHHH'!$B$3)</f>
        <v>0</v>
      </c>
      <c r="E421" s="726">
        <f>SUMIFS('Expenditures - all orgs'!$F$19:$F$3604,'Expenditures - all orgs'!$C$19:$C$3604, 'Budget Detail - HHHHHH'!$B421,'Expenditures - all orgs'!$B$19:$B$3604,'Budget Detail - HHHHHH'!$B$3)</f>
        <v>0</v>
      </c>
      <c r="F421" s="727">
        <f t="shared" si="56"/>
        <v>0</v>
      </c>
      <c r="G421" s="322"/>
      <c r="H421" s="323"/>
      <c r="I421" s="323"/>
      <c r="J421" s="323"/>
    </row>
    <row r="422" spans="1:10" x14ac:dyDescent="0.3">
      <c r="A422" s="239" t="s">
        <v>105</v>
      </c>
      <c r="B422" s="729" t="s">
        <v>421</v>
      </c>
      <c r="C422" s="724">
        <f>SUMIFS('Expenditures - all orgs'!$D$19:$D$3604,'Expenditures - all orgs'!$C$19:$C$3604, 'Budget Detail - HHHHHH'!$B422,'Expenditures - all orgs'!$B$19:$B$3604,'Budget Detail - HHHHHH'!$B$3)</f>
        <v>0</v>
      </c>
      <c r="D422" s="725">
        <f>SUMIFS('Expenditures - all orgs'!$E$19:$E$3604,'Expenditures - all orgs'!$C$19:$C$3604, 'Budget Detail - HHHHHH'!$B422,'Expenditures - all orgs'!$B$19:$B$3604,'Budget Detail - HHHHHH'!$B$3)</f>
        <v>0</v>
      </c>
      <c r="E422" s="726">
        <f>SUMIFS('Expenditures - all orgs'!$F$19:$F$3604,'Expenditures - all orgs'!$C$19:$C$3604, 'Budget Detail - HHHHHH'!$B422,'Expenditures - all orgs'!$B$19:$B$3604,'Budget Detail - HHHHHH'!$B$3)</f>
        <v>0</v>
      </c>
      <c r="F422" s="727">
        <f t="shared" si="56"/>
        <v>0</v>
      </c>
      <c r="G422" s="322"/>
      <c r="H422" s="323"/>
      <c r="I422" s="323"/>
      <c r="J422" s="323"/>
    </row>
    <row r="423" spans="1:10" x14ac:dyDescent="0.3">
      <c r="A423" s="239" t="s">
        <v>105</v>
      </c>
      <c r="B423" s="729" t="s">
        <v>421</v>
      </c>
      <c r="C423" s="724">
        <f>SUMIFS('Expenditures - all orgs'!$D$19:$D$3604,'Expenditures - all orgs'!$C$19:$C$3604, 'Budget Detail - HHHHHH'!$B423,'Expenditures - all orgs'!$B$19:$B$3604,'Budget Detail - HHHHHH'!$B$3)</f>
        <v>0</v>
      </c>
      <c r="D423" s="725">
        <f>SUMIFS('Expenditures - all orgs'!$E$19:$E$3604,'Expenditures - all orgs'!$C$19:$C$3604, 'Budget Detail - HHHHHH'!$B423,'Expenditures - all orgs'!$B$19:$B$3604,'Budget Detail - HHHHHH'!$B$3)</f>
        <v>0</v>
      </c>
      <c r="E423" s="726">
        <f>SUMIFS('Expenditures - all orgs'!$F$19:$F$3604,'Expenditures - all orgs'!$C$19:$C$3604, 'Budget Detail - HHHHHH'!$B423,'Expenditures - all orgs'!$B$19:$B$3604,'Budget Detail - HHHHHH'!$B$3)</f>
        <v>0</v>
      </c>
      <c r="F423" s="727">
        <f t="shared" si="56"/>
        <v>0</v>
      </c>
      <c r="G423" s="322"/>
      <c r="H423" s="323"/>
      <c r="I423" s="323"/>
      <c r="J423" s="323"/>
    </row>
    <row r="424" spans="1:10" x14ac:dyDescent="0.3">
      <c r="A424" s="239" t="s">
        <v>105</v>
      </c>
      <c r="B424" s="729" t="s">
        <v>421</v>
      </c>
      <c r="C424" s="724">
        <f>SUMIFS('Expenditures - all orgs'!$D$19:$D$3604,'Expenditures - all orgs'!$C$19:$C$3604, 'Budget Detail - HHHHHH'!$B424,'Expenditures - all orgs'!$B$19:$B$3604,'Budget Detail - HHHHHH'!$B$3)</f>
        <v>0</v>
      </c>
      <c r="D424" s="725">
        <f>SUMIFS('Expenditures - all orgs'!$E$19:$E$3604,'Expenditures - all orgs'!$C$19:$C$3604, 'Budget Detail - HHHHHH'!$B424,'Expenditures - all orgs'!$B$19:$B$3604,'Budget Detail - HHHHHH'!$B$3)</f>
        <v>0</v>
      </c>
      <c r="E424" s="726">
        <f>SUMIFS('Expenditures - all orgs'!$F$19:$F$3604,'Expenditures - all orgs'!$C$19:$C$3604, 'Budget Detail - HHHHHH'!$B424,'Expenditures - all orgs'!$B$19:$B$3604,'Budget Detail - HHHHHH'!$B$3)</f>
        <v>0</v>
      </c>
      <c r="F424" s="727">
        <f t="shared" si="56"/>
        <v>0</v>
      </c>
      <c r="G424" s="322"/>
      <c r="H424" s="323"/>
      <c r="I424" s="323"/>
      <c r="J424" s="323"/>
    </row>
    <row r="425" spans="1:10" x14ac:dyDescent="0.3">
      <c r="A425" s="239" t="s">
        <v>105</v>
      </c>
      <c r="B425" s="729" t="s">
        <v>421</v>
      </c>
      <c r="C425" s="724">
        <f>SUMIFS('Expenditures - all orgs'!$D$19:$D$3604,'Expenditures - all orgs'!$C$19:$C$3604, 'Budget Detail - HHHHHH'!$B425,'Expenditures - all orgs'!$B$19:$B$3604,'Budget Detail - HHHHHH'!$B$3)</f>
        <v>0</v>
      </c>
      <c r="D425" s="725">
        <f>SUMIFS('Expenditures - all orgs'!$E$19:$E$3604,'Expenditures - all orgs'!$C$19:$C$3604, 'Budget Detail - HHHHHH'!$B425,'Expenditures - all orgs'!$B$19:$B$3604,'Budget Detail - HHHHHH'!$B$3)</f>
        <v>0</v>
      </c>
      <c r="E425" s="726">
        <f>SUMIFS('Expenditures - all orgs'!$F$19:$F$3604,'Expenditures - all orgs'!$C$19:$C$3604, 'Budget Detail - HHHHHH'!$B425,'Expenditures - all orgs'!$B$19:$B$3604,'Budget Detail - HHHHHH'!$B$3)</f>
        <v>0</v>
      </c>
      <c r="F425" s="727">
        <f t="shared" si="56"/>
        <v>0</v>
      </c>
      <c r="G425" s="322"/>
      <c r="H425" s="323"/>
      <c r="I425" s="323"/>
      <c r="J425" s="323"/>
    </row>
    <row r="426" spans="1:10" x14ac:dyDescent="0.3">
      <c r="A426" s="239" t="s">
        <v>105</v>
      </c>
      <c r="B426" s="729" t="s">
        <v>421</v>
      </c>
      <c r="C426" s="724">
        <f>SUMIFS('Expenditures - all orgs'!$D$19:$D$3604,'Expenditures - all orgs'!$C$19:$C$3604, 'Budget Detail - HHHHHH'!$B426,'Expenditures - all orgs'!$B$19:$B$3604,'Budget Detail - HHHHHH'!$B$3)</f>
        <v>0</v>
      </c>
      <c r="D426" s="725">
        <f>SUMIFS('Expenditures - all orgs'!$E$19:$E$3604,'Expenditures - all orgs'!$C$19:$C$3604, 'Budget Detail - HHHHHH'!$B426,'Expenditures - all orgs'!$B$19:$B$3604,'Budget Detail - HHHHHH'!$B$3)</f>
        <v>0</v>
      </c>
      <c r="E426" s="726">
        <f>SUMIFS('Expenditures - all orgs'!$F$19:$F$3604,'Expenditures - all orgs'!$C$19:$C$3604, 'Budget Detail - HHHHHH'!$B426,'Expenditures - all orgs'!$B$19:$B$3604,'Budget Detail - HHHHHH'!$B$3)</f>
        <v>0</v>
      </c>
      <c r="F426" s="727">
        <f t="shared" si="56"/>
        <v>0</v>
      </c>
      <c r="G426" s="322"/>
      <c r="H426" s="323"/>
      <c r="I426" s="323"/>
      <c r="J426" s="323"/>
    </row>
    <row r="427" spans="1:10" x14ac:dyDescent="0.3">
      <c r="A427" s="239" t="s">
        <v>105</v>
      </c>
      <c r="B427" s="729" t="s">
        <v>421</v>
      </c>
      <c r="C427" s="724">
        <f>SUMIFS('Expenditures - all orgs'!$D$19:$D$3604,'Expenditures - all orgs'!$C$19:$C$3604, 'Budget Detail - HHHHHH'!$B427,'Expenditures - all orgs'!$B$19:$B$3604,'Budget Detail - HHHHHH'!$B$3)</f>
        <v>0</v>
      </c>
      <c r="D427" s="725">
        <f>SUMIFS('Expenditures - all orgs'!$E$19:$E$3604,'Expenditures - all orgs'!$C$19:$C$3604, 'Budget Detail - HHHHHH'!$B427,'Expenditures - all orgs'!$B$19:$B$3604,'Budget Detail - HHHHHH'!$B$3)</f>
        <v>0</v>
      </c>
      <c r="E427" s="726">
        <f>SUMIFS('Expenditures - all orgs'!$F$19:$F$3604,'Expenditures - all orgs'!$C$19:$C$3604, 'Budget Detail - HHHHHH'!$B427,'Expenditures - all orgs'!$B$19:$B$3604,'Budget Detail - HHHHHH'!$B$3)</f>
        <v>0</v>
      </c>
      <c r="F427" s="727">
        <f t="shared" si="56"/>
        <v>0</v>
      </c>
      <c r="G427" s="322"/>
      <c r="H427" s="323"/>
      <c r="I427" s="323"/>
      <c r="J427" s="323"/>
    </row>
    <row r="428" spans="1:10" ht="15" thickBot="1" x14ac:dyDescent="0.35">
      <c r="A428" s="239" t="s">
        <v>105</v>
      </c>
      <c r="B428" s="729" t="s">
        <v>421</v>
      </c>
      <c r="C428" s="724">
        <f>SUMIFS('Expenditures - all orgs'!$D$19:$D$3604,'Expenditures - all orgs'!$C$19:$C$3604, 'Budget Detail - HHHHHH'!$B428,'Expenditures - all orgs'!$B$19:$B$3604,'Budget Detail - HHHHHH'!$B$3)</f>
        <v>0</v>
      </c>
      <c r="D428" s="725">
        <f>SUMIFS('Expenditures - all orgs'!$E$19:$E$3604,'Expenditures - all orgs'!$C$19:$C$3604, 'Budget Detail - HHHHHH'!$B428,'Expenditures - all orgs'!$B$19:$B$3604,'Budget Detail - HHHHHH'!$B$3)</f>
        <v>0</v>
      </c>
      <c r="E428" s="726">
        <f>SUMIFS('Expenditures - all orgs'!$F$19:$F$3604,'Expenditures - all orgs'!$C$19:$C$3604, 'Budget Detail - HHHHHH'!$B428,'Expenditures - all orgs'!$B$19:$B$3604,'Budget Detail - HHHHHH'!$B$3)</f>
        <v>0</v>
      </c>
      <c r="F428" s="727">
        <f>C428-D428-E428</f>
        <v>0</v>
      </c>
      <c r="G428" s="322"/>
      <c r="H428" s="323"/>
      <c r="I428" s="323"/>
      <c r="J428" s="323"/>
    </row>
    <row r="429" spans="1:10" ht="15" thickBot="1" x14ac:dyDescent="0.35">
      <c r="A429" s="747"/>
      <c r="B429" s="730" t="s">
        <v>418</v>
      </c>
      <c r="C429" s="514">
        <f>SUM(C417:C428)</f>
        <v>0</v>
      </c>
      <c r="D429" s="514">
        <f t="shared" ref="D429:F429" si="57">SUM(D417:D428)</f>
        <v>0</v>
      </c>
      <c r="E429" s="514">
        <f t="shared" si="57"/>
        <v>0</v>
      </c>
      <c r="F429" s="514">
        <f t="shared" si="57"/>
        <v>0</v>
      </c>
      <c r="G429" s="322"/>
      <c r="H429" s="323"/>
      <c r="I429" s="323"/>
      <c r="J429" s="323"/>
    </row>
    <row r="430" spans="1:10" x14ac:dyDescent="0.3">
      <c r="A430" s="747"/>
      <c r="B430" s="617"/>
      <c r="C430" s="305"/>
      <c r="D430" s="305"/>
      <c r="E430" s="305"/>
      <c r="F430" s="307"/>
      <c r="G430" s="322"/>
      <c r="H430" s="323"/>
      <c r="I430" s="323"/>
      <c r="J430" s="323"/>
    </row>
    <row r="431" spans="1:10" x14ac:dyDescent="0.3">
      <c r="A431" s="243" t="s">
        <v>106</v>
      </c>
      <c r="B431" s="701"/>
      <c r="C431" s="352"/>
      <c r="D431" s="1264"/>
      <c r="E431" s="1264"/>
      <c r="F431" s="1256"/>
    </row>
    <row r="432" spans="1:10" x14ac:dyDescent="0.3">
      <c r="A432" s="239" t="s">
        <v>105</v>
      </c>
      <c r="B432" s="702" t="s">
        <v>107</v>
      </c>
      <c r="C432" s="353">
        <f>SUMIFS('Expenditures - all orgs'!$D$19:$D$3604,'Expenditures - all orgs'!$C$19:$C$3604, 'Budget Detail - HHHHHH'!$B432,'Expenditures - all orgs'!$B$19:$B$3604,'Budget Detail - HHHHHH'!$B$3)</f>
        <v>0</v>
      </c>
      <c r="D432" s="606">
        <f>SUMIFS('Expenditures - all orgs'!$E$19:$E$3604,'Expenditures - all orgs'!$C$19:$C$3604, 'Budget Detail - HHHHHH'!$B432,'Expenditures - all orgs'!$B$19:$B$3604,'Budget Detail - HHHHHH'!$B$3)</f>
        <v>0</v>
      </c>
      <c r="E432" s="607">
        <f>SUMIFS('Expenditures - all orgs'!$F$19:$F$3604,'Expenditures - all orgs'!$C$19:$C$3604, 'Budget Detail - HHHHHH'!$B432,'Expenditures - all orgs'!$B$19:$B$3604,'Budget Detail - HHHHHH'!$B$3)</f>
        <v>0</v>
      </c>
      <c r="F432" s="608">
        <f>C432-D432-E432</f>
        <v>0</v>
      </c>
    </row>
    <row r="433" spans="1:6" x14ac:dyDescent="0.3">
      <c r="A433" s="239" t="s">
        <v>105</v>
      </c>
      <c r="B433" s="703" t="s">
        <v>107</v>
      </c>
      <c r="C433" s="353">
        <f>SUMIFS('Expenditures - all orgs'!$D$19:$D$3604,'Expenditures - all orgs'!$C$19:$C$3604, 'Budget Detail - HHHHHH'!$B433,'Expenditures - all orgs'!$B$19:$B$3604,'Budget Detail - HHHHHH'!$B$3)</f>
        <v>0</v>
      </c>
      <c r="D433" s="606">
        <f>SUMIFS('Expenditures - all orgs'!$E$19:$E$3604,'Expenditures - all orgs'!$C$19:$C$3604, 'Budget Detail - HHHHHH'!$B433,'Expenditures - all orgs'!$B$19:$B$3604,'Budget Detail - HHHHHH'!$B$3)</f>
        <v>0</v>
      </c>
      <c r="E433" s="607">
        <f>SUMIFS('Expenditures - all orgs'!$F$19:$F$3604,'Expenditures - all orgs'!$C$19:$C$3604, 'Budget Detail - HHHHHH'!$B433,'Expenditures - all orgs'!$B$19:$B$3604,'Budget Detail - HHHHHH'!$B$3)</f>
        <v>0</v>
      </c>
      <c r="F433" s="608">
        <f t="shared" ref="F433:F451" si="58">C433-D433-E433</f>
        <v>0</v>
      </c>
    </row>
    <row r="434" spans="1:6" x14ac:dyDescent="0.3">
      <c r="A434" s="239" t="s">
        <v>105</v>
      </c>
      <c r="B434" s="703" t="s">
        <v>107</v>
      </c>
      <c r="C434" s="353">
        <f>SUMIFS('Expenditures - all orgs'!$D$19:$D$3604,'Expenditures - all orgs'!$C$19:$C$3604, 'Budget Detail - HHHHHH'!$B434,'Expenditures - all orgs'!$B$19:$B$3604,'Budget Detail - HHHHHH'!$B$3)</f>
        <v>0</v>
      </c>
      <c r="D434" s="606">
        <f>SUMIFS('Expenditures - all orgs'!$E$19:$E$3604,'Expenditures - all orgs'!$C$19:$C$3604, 'Budget Detail - HHHHHH'!$B434,'Expenditures - all orgs'!$B$19:$B$3604,'Budget Detail - HHHHHH'!$B$3)</f>
        <v>0</v>
      </c>
      <c r="E434" s="607">
        <f>SUMIFS('Expenditures - all orgs'!$F$19:$F$3604,'Expenditures - all orgs'!$C$19:$C$3604, 'Budget Detail - HHHHHH'!$B434,'Expenditures - all orgs'!$B$19:$B$3604,'Budget Detail - HHHHHH'!$B$3)</f>
        <v>0</v>
      </c>
      <c r="F434" s="608">
        <f t="shared" si="58"/>
        <v>0</v>
      </c>
    </row>
    <row r="435" spans="1:6" x14ac:dyDescent="0.3">
      <c r="A435" s="239" t="s">
        <v>105</v>
      </c>
      <c r="B435" s="703" t="s">
        <v>107</v>
      </c>
      <c r="C435" s="353">
        <f>SUMIFS('Expenditures - all orgs'!$D$19:$D$3604,'Expenditures - all orgs'!$C$19:$C$3604, 'Budget Detail - HHHHHH'!$B435,'Expenditures - all orgs'!$B$19:$B$3604,'Budget Detail - HHHHHH'!$B$3)</f>
        <v>0</v>
      </c>
      <c r="D435" s="606">
        <f>SUMIFS('Expenditures - all orgs'!$E$19:$E$3604,'Expenditures - all orgs'!$C$19:$C$3604, 'Budget Detail - HHHHHH'!$B435,'Expenditures - all orgs'!$B$19:$B$3604,'Budget Detail - HHHHHH'!$B$3)</f>
        <v>0</v>
      </c>
      <c r="E435" s="607">
        <f>SUMIFS('Expenditures - all orgs'!$F$19:$F$3604,'Expenditures - all orgs'!$C$19:$C$3604, 'Budget Detail - HHHHHH'!$B435,'Expenditures - all orgs'!$B$19:$B$3604,'Budget Detail - HHHHHH'!$B$3)</f>
        <v>0</v>
      </c>
      <c r="F435" s="608">
        <f t="shared" si="58"/>
        <v>0</v>
      </c>
    </row>
    <row r="436" spans="1:6" x14ac:dyDescent="0.3">
      <c r="A436" s="239" t="s">
        <v>105</v>
      </c>
      <c r="B436" s="703" t="s">
        <v>107</v>
      </c>
      <c r="C436" s="353">
        <f>SUMIFS('Expenditures - all orgs'!$D$19:$D$3604,'Expenditures - all orgs'!$C$19:$C$3604, 'Budget Detail - HHHHHH'!$B436,'Expenditures - all orgs'!$B$19:$B$3604,'Budget Detail - HHHHHH'!$B$3)</f>
        <v>0</v>
      </c>
      <c r="D436" s="606">
        <f>SUMIFS('Expenditures - all orgs'!$E$19:$E$3604,'Expenditures - all orgs'!$C$19:$C$3604, 'Budget Detail - HHHHHH'!$B436,'Expenditures - all orgs'!$B$19:$B$3604,'Budget Detail - HHHHHH'!$B$3)</f>
        <v>0</v>
      </c>
      <c r="E436" s="607">
        <f>SUMIFS('Expenditures - all orgs'!$F$19:$F$3604,'Expenditures - all orgs'!$C$19:$C$3604, 'Budget Detail - HHHHHH'!$B436,'Expenditures - all orgs'!$B$19:$B$3604,'Budget Detail - HHHHHH'!$B$3)</f>
        <v>0</v>
      </c>
      <c r="F436" s="608">
        <f t="shared" si="58"/>
        <v>0</v>
      </c>
    </row>
    <row r="437" spans="1:6" x14ac:dyDescent="0.3">
      <c r="A437" s="239" t="s">
        <v>105</v>
      </c>
      <c r="B437" s="703" t="s">
        <v>107</v>
      </c>
      <c r="C437" s="353">
        <f>SUMIFS('Expenditures - all orgs'!$D$19:$D$3604,'Expenditures - all orgs'!$C$19:$C$3604, 'Budget Detail - HHHHHH'!$B437,'Expenditures - all orgs'!$B$19:$B$3604,'Budget Detail - HHHHHH'!$B$3)</f>
        <v>0</v>
      </c>
      <c r="D437" s="606">
        <f>SUMIFS('Expenditures - all orgs'!$E$19:$E$3604,'Expenditures - all orgs'!$C$19:$C$3604, 'Budget Detail - HHHHHH'!$B437,'Expenditures - all orgs'!$B$19:$B$3604,'Budget Detail - HHHHHH'!$B$3)</f>
        <v>0</v>
      </c>
      <c r="E437" s="607">
        <f>SUMIFS('Expenditures - all orgs'!$F$19:$F$3604,'Expenditures - all orgs'!$C$19:$C$3604, 'Budget Detail - HHHHHH'!$B437,'Expenditures - all orgs'!$B$19:$B$3604,'Budget Detail - HHHHHH'!$B$3)</f>
        <v>0</v>
      </c>
      <c r="F437" s="608">
        <f t="shared" si="58"/>
        <v>0</v>
      </c>
    </row>
    <row r="438" spans="1:6" x14ac:dyDescent="0.3">
      <c r="A438" s="239" t="s">
        <v>105</v>
      </c>
      <c r="B438" s="703" t="s">
        <v>107</v>
      </c>
      <c r="C438" s="353">
        <f>SUMIFS('Expenditures - all orgs'!$D$19:$D$3604,'Expenditures - all orgs'!$C$19:$C$3604, 'Budget Detail - HHHHHH'!$B438,'Expenditures - all orgs'!$B$19:$B$3604,'Budget Detail - HHHHHH'!$B$3)</f>
        <v>0</v>
      </c>
      <c r="D438" s="606">
        <f>SUMIFS('Expenditures - all orgs'!$E$19:$E$3604,'Expenditures - all orgs'!$C$19:$C$3604, 'Budget Detail - HHHHHH'!$B438,'Expenditures - all orgs'!$B$19:$B$3604,'Budget Detail - HHHHHH'!$B$3)</f>
        <v>0</v>
      </c>
      <c r="E438" s="607">
        <f>SUMIFS('Expenditures - all orgs'!$F$19:$F$3604,'Expenditures - all orgs'!$C$19:$C$3604, 'Budget Detail - HHHHHH'!$B438,'Expenditures - all orgs'!$B$19:$B$3604,'Budget Detail - HHHHHH'!$B$3)</f>
        <v>0</v>
      </c>
      <c r="F438" s="608">
        <f t="shared" si="58"/>
        <v>0</v>
      </c>
    </row>
    <row r="439" spans="1:6" x14ac:dyDescent="0.3">
      <c r="A439" s="239" t="s">
        <v>105</v>
      </c>
      <c r="B439" s="703" t="s">
        <v>107</v>
      </c>
      <c r="C439" s="353">
        <f>SUMIFS('Expenditures - all orgs'!$D$19:$D$3604,'Expenditures - all orgs'!$C$19:$C$3604, 'Budget Detail - HHHHHH'!$B439,'Expenditures - all orgs'!$B$19:$B$3604,'Budget Detail - HHHHHH'!$B$3)</f>
        <v>0</v>
      </c>
      <c r="D439" s="606">
        <f>SUMIFS('Expenditures - all orgs'!$E$19:$E$3604,'Expenditures - all orgs'!$C$19:$C$3604, 'Budget Detail - HHHHHH'!$B439,'Expenditures - all orgs'!$B$19:$B$3604,'Budget Detail - HHHHHH'!$B$3)</f>
        <v>0</v>
      </c>
      <c r="E439" s="607">
        <f>SUMIFS('Expenditures - all orgs'!$F$19:$F$3604,'Expenditures - all orgs'!$C$19:$C$3604, 'Budget Detail - HHHHHH'!$B439,'Expenditures - all orgs'!$B$19:$B$3604,'Budget Detail - HHHHHH'!$B$3)</f>
        <v>0</v>
      </c>
      <c r="F439" s="608">
        <f t="shared" si="58"/>
        <v>0</v>
      </c>
    </row>
    <row r="440" spans="1:6" x14ac:dyDescent="0.3">
      <c r="A440" s="239" t="s">
        <v>105</v>
      </c>
      <c r="B440" s="703" t="s">
        <v>107</v>
      </c>
      <c r="C440" s="353">
        <f>SUMIFS('Expenditures - all orgs'!$D$19:$D$3604,'Expenditures - all orgs'!$C$19:$C$3604, 'Budget Detail - HHHHHH'!$B440,'Expenditures - all orgs'!$B$19:$B$3604,'Budget Detail - HHHHHH'!$B$3)</f>
        <v>0</v>
      </c>
      <c r="D440" s="606">
        <f>SUMIFS('Expenditures - all orgs'!$E$19:$E$3604,'Expenditures - all orgs'!$C$19:$C$3604, 'Budget Detail - HHHHHH'!$B440,'Expenditures - all orgs'!$B$19:$B$3604,'Budget Detail - HHHHHH'!$B$3)</f>
        <v>0</v>
      </c>
      <c r="E440" s="607">
        <f>SUMIFS('Expenditures - all orgs'!$F$19:$F$3604,'Expenditures - all orgs'!$C$19:$C$3604, 'Budget Detail - HHHHHH'!$B440,'Expenditures - all orgs'!$B$19:$B$3604,'Budget Detail - HHHHHH'!$B$3)</f>
        <v>0</v>
      </c>
      <c r="F440" s="608">
        <f t="shared" si="58"/>
        <v>0</v>
      </c>
    </row>
    <row r="441" spans="1:6" x14ac:dyDescent="0.3">
      <c r="A441" s="239" t="s">
        <v>105</v>
      </c>
      <c r="B441" s="703" t="s">
        <v>107</v>
      </c>
      <c r="C441" s="353">
        <f>SUMIFS('Expenditures - all orgs'!$D$19:$D$3604,'Expenditures - all orgs'!$C$19:$C$3604, 'Budget Detail - HHHHHH'!$B441,'Expenditures - all orgs'!$B$19:$B$3604,'Budget Detail - HHHHHH'!$B$3)</f>
        <v>0</v>
      </c>
      <c r="D441" s="606">
        <f>SUMIFS('Expenditures - all orgs'!$E$19:$E$3604,'Expenditures - all orgs'!$C$19:$C$3604, 'Budget Detail - HHHHHH'!$B441,'Expenditures - all orgs'!$B$19:$B$3604,'Budget Detail - HHHHHH'!$B$3)</f>
        <v>0</v>
      </c>
      <c r="E441" s="607">
        <f>SUMIFS('Expenditures - all orgs'!$F$19:$F$3604,'Expenditures - all orgs'!$C$19:$C$3604, 'Budget Detail - HHHHHH'!$B441,'Expenditures - all orgs'!$B$19:$B$3604,'Budget Detail - HHHHHH'!$B$3)</f>
        <v>0</v>
      </c>
      <c r="F441" s="608">
        <f t="shared" si="58"/>
        <v>0</v>
      </c>
    </row>
    <row r="442" spans="1:6" x14ac:dyDescent="0.3">
      <c r="A442" s="239" t="s">
        <v>105</v>
      </c>
      <c r="B442" s="703" t="s">
        <v>107</v>
      </c>
      <c r="C442" s="353">
        <f>SUMIFS('Expenditures - all orgs'!$D$19:$D$3604,'Expenditures - all orgs'!$C$19:$C$3604, 'Budget Detail - HHHHHH'!$B442,'Expenditures - all orgs'!$B$19:$B$3604,'Budget Detail - HHHHHH'!$B$3)</f>
        <v>0</v>
      </c>
      <c r="D442" s="606">
        <f>SUMIFS('Expenditures - all orgs'!$E$19:$E$3604,'Expenditures - all orgs'!$C$19:$C$3604, 'Budget Detail - HHHHHH'!$B442,'Expenditures - all orgs'!$B$19:$B$3604,'Budget Detail - HHHHHH'!$B$3)</f>
        <v>0</v>
      </c>
      <c r="E442" s="607">
        <f>SUMIFS('Expenditures - all orgs'!$F$19:$F$3604,'Expenditures - all orgs'!$C$19:$C$3604, 'Budget Detail - HHHHHH'!$B442,'Expenditures - all orgs'!$B$19:$B$3604,'Budget Detail - HHHHHH'!$B$3)</f>
        <v>0</v>
      </c>
      <c r="F442" s="608">
        <f t="shared" si="58"/>
        <v>0</v>
      </c>
    </row>
    <row r="443" spans="1:6" x14ac:dyDescent="0.3">
      <c r="A443" s="239" t="s">
        <v>105</v>
      </c>
      <c r="B443" s="703" t="s">
        <v>107</v>
      </c>
      <c r="C443" s="353">
        <f>SUMIFS('Expenditures - all orgs'!$D$19:$D$3604,'Expenditures - all orgs'!$C$19:$C$3604, 'Budget Detail - HHHHHH'!$B443,'Expenditures - all orgs'!$B$19:$B$3604,'Budget Detail - HHHHHH'!$B$3)</f>
        <v>0</v>
      </c>
      <c r="D443" s="606">
        <f>SUMIFS('Expenditures - all orgs'!$E$19:$E$3604,'Expenditures - all orgs'!$C$19:$C$3604, 'Budget Detail - HHHHHH'!$B443,'Expenditures - all orgs'!$B$19:$B$3604,'Budget Detail - HHHHHH'!$B$3)</f>
        <v>0</v>
      </c>
      <c r="E443" s="607">
        <f>SUMIFS('Expenditures - all orgs'!$F$19:$F$3604,'Expenditures - all orgs'!$C$19:$C$3604, 'Budget Detail - HHHHHH'!$B443,'Expenditures - all orgs'!$B$19:$B$3604,'Budget Detail - HHHHHH'!$B$3)</f>
        <v>0</v>
      </c>
      <c r="F443" s="608">
        <f t="shared" si="58"/>
        <v>0</v>
      </c>
    </row>
    <row r="444" spans="1:6" x14ac:dyDescent="0.3">
      <c r="A444" s="239" t="s">
        <v>105</v>
      </c>
      <c r="B444" s="703" t="s">
        <v>107</v>
      </c>
      <c r="C444" s="353">
        <f>SUMIFS('Expenditures - all orgs'!$D$19:$D$3604,'Expenditures - all orgs'!$C$19:$C$3604, 'Budget Detail - HHHHHH'!$B444,'Expenditures - all orgs'!$B$19:$B$3604,'Budget Detail - HHHHHH'!$B$3)</f>
        <v>0</v>
      </c>
      <c r="D444" s="606">
        <f>SUMIFS('Expenditures - all orgs'!$E$19:$E$3604,'Expenditures - all orgs'!$C$19:$C$3604, 'Budget Detail - HHHHHH'!$B444,'Expenditures - all orgs'!$B$19:$B$3604,'Budget Detail - HHHHHH'!$B$3)</f>
        <v>0</v>
      </c>
      <c r="E444" s="607">
        <f>SUMIFS('Expenditures - all orgs'!$F$19:$F$3604,'Expenditures - all orgs'!$C$19:$C$3604, 'Budget Detail - HHHHHH'!$B444,'Expenditures - all orgs'!$B$19:$B$3604,'Budget Detail - HHHHHH'!$B$3)</f>
        <v>0</v>
      </c>
      <c r="F444" s="608">
        <f t="shared" si="58"/>
        <v>0</v>
      </c>
    </row>
    <row r="445" spans="1:6" x14ac:dyDescent="0.3">
      <c r="A445" s="239" t="s">
        <v>105</v>
      </c>
      <c r="B445" s="703" t="s">
        <v>107</v>
      </c>
      <c r="C445" s="353">
        <f>SUMIFS('Expenditures - all orgs'!$D$19:$D$3604,'Expenditures - all orgs'!$C$19:$C$3604, 'Budget Detail - HHHHHH'!$B445,'Expenditures - all orgs'!$B$19:$B$3604,'Budget Detail - HHHHHH'!$B$3)</f>
        <v>0</v>
      </c>
      <c r="D445" s="606">
        <f>SUMIFS('Expenditures - all orgs'!$E$19:$E$3604,'Expenditures - all orgs'!$C$19:$C$3604, 'Budget Detail - HHHHHH'!$B445,'Expenditures - all orgs'!$B$19:$B$3604,'Budget Detail - HHHHHH'!$B$3)</f>
        <v>0</v>
      </c>
      <c r="E445" s="607">
        <f>SUMIFS('Expenditures - all orgs'!$F$19:$F$3604,'Expenditures - all orgs'!$C$19:$C$3604, 'Budget Detail - HHHHHH'!$B445,'Expenditures - all orgs'!$B$19:$B$3604,'Budget Detail - HHHHHH'!$B$3)</f>
        <v>0</v>
      </c>
      <c r="F445" s="608">
        <f t="shared" si="58"/>
        <v>0</v>
      </c>
    </row>
    <row r="446" spans="1:6" x14ac:dyDescent="0.3">
      <c r="A446" s="239" t="s">
        <v>105</v>
      </c>
      <c r="B446" s="703" t="s">
        <v>107</v>
      </c>
      <c r="C446" s="353">
        <f>SUMIFS('Expenditures - all orgs'!$D$19:$D$3604,'Expenditures - all orgs'!$C$19:$C$3604, 'Budget Detail - HHHHHH'!$B446,'Expenditures - all orgs'!$B$19:$B$3604,'Budget Detail - HHHHHH'!$B$3)</f>
        <v>0</v>
      </c>
      <c r="D446" s="606">
        <f>SUMIFS('Expenditures - all orgs'!$E$19:$E$3604,'Expenditures - all orgs'!$C$19:$C$3604, 'Budget Detail - HHHHHH'!$B446,'Expenditures - all orgs'!$B$19:$B$3604,'Budget Detail - HHHHHH'!$B$3)</f>
        <v>0</v>
      </c>
      <c r="E446" s="607">
        <f>SUMIFS('Expenditures - all orgs'!$F$19:$F$3604,'Expenditures - all orgs'!$C$19:$C$3604, 'Budget Detail - HHHHHH'!$B446,'Expenditures - all orgs'!$B$19:$B$3604,'Budget Detail - HHHHHH'!$B$3)</f>
        <v>0</v>
      </c>
      <c r="F446" s="608">
        <f t="shared" si="58"/>
        <v>0</v>
      </c>
    </row>
    <row r="447" spans="1:6" x14ac:dyDescent="0.3">
      <c r="A447" s="239" t="s">
        <v>105</v>
      </c>
      <c r="B447" s="703" t="s">
        <v>107</v>
      </c>
      <c r="C447" s="353">
        <f>SUMIFS('Expenditures - all orgs'!$D$19:$D$3604,'Expenditures - all orgs'!$C$19:$C$3604, 'Budget Detail - HHHHHH'!$B447,'Expenditures - all orgs'!$B$19:$B$3604,'Budget Detail - HHHHHH'!$B$3)</f>
        <v>0</v>
      </c>
      <c r="D447" s="606">
        <f>SUMIFS('Expenditures - all orgs'!$E$19:$E$3604,'Expenditures - all orgs'!$C$19:$C$3604, 'Budget Detail - HHHHHH'!$B447,'Expenditures - all orgs'!$B$19:$B$3604,'Budget Detail - HHHHHH'!$B$3)</f>
        <v>0</v>
      </c>
      <c r="E447" s="607">
        <f>SUMIFS('Expenditures - all orgs'!$F$19:$F$3604,'Expenditures - all orgs'!$C$19:$C$3604, 'Budget Detail - HHHHHH'!$B447,'Expenditures - all orgs'!$B$19:$B$3604,'Budget Detail - HHHHHH'!$B$3)</f>
        <v>0</v>
      </c>
      <c r="F447" s="608">
        <f t="shared" si="58"/>
        <v>0</v>
      </c>
    </row>
    <row r="448" spans="1:6" x14ac:dyDescent="0.3">
      <c r="A448" s="239" t="s">
        <v>105</v>
      </c>
      <c r="B448" s="703" t="s">
        <v>107</v>
      </c>
      <c r="C448" s="353">
        <f>SUMIFS('Expenditures - all orgs'!$D$19:$D$3604,'Expenditures - all orgs'!$C$19:$C$3604, 'Budget Detail - HHHHHH'!$B448,'Expenditures - all orgs'!$B$19:$B$3604,'Budget Detail - HHHHHH'!$B$3)</f>
        <v>0</v>
      </c>
      <c r="D448" s="606">
        <f>SUMIFS('Expenditures - all orgs'!$E$19:$E$3604,'Expenditures - all orgs'!$C$19:$C$3604, 'Budget Detail - HHHHHH'!$B448,'Expenditures - all orgs'!$B$19:$B$3604,'Budget Detail - HHHHHH'!$B$3)</f>
        <v>0</v>
      </c>
      <c r="E448" s="607">
        <f>SUMIFS('Expenditures - all orgs'!$F$19:$F$3604,'Expenditures - all orgs'!$C$19:$C$3604, 'Budget Detail - HHHHHH'!$B448,'Expenditures - all orgs'!$B$19:$B$3604,'Budget Detail - HHHHHH'!$B$3)</f>
        <v>0</v>
      </c>
      <c r="F448" s="608">
        <f t="shared" si="58"/>
        <v>0</v>
      </c>
    </row>
    <row r="449" spans="1:6" x14ac:dyDescent="0.3">
      <c r="A449" s="239" t="s">
        <v>105</v>
      </c>
      <c r="B449" s="703" t="s">
        <v>107</v>
      </c>
      <c r="C449" s="353">
        <f>SUMIFS('Expenditures - all orgs'!$D$19:$D$3604,'Expenditures - all orgs'!$C$19:$C$3604, 'Budget Detail - HHHHHH'!$B449,'Expenditures - all orgs'!$B$19:$B$3604,'Budget Detail - HHHHHH'!$B$3)</f>
        <v>0</v>
      </c>
      <c r="D449" s="606">
        <f>SUMIFS('Expenditures - all orgs'!$E$19:$E$3604,'Expenditures - all orgs'!$C$19:$C$3604, 'Budget Detail - HHHHHH'!$B449,'Expenditures - all orgs'!$B$19:$B$3604,'Budget Detail - HHHHHH'!$B$3)</f>
        <v>0</v>
      </c>
      <c r="E449" s="607">
        <f>SUMIFS('Expenditures - all orgs'!$F$19:$F$3604,'Expenditures - all orgs'!$C$19:$C$3604, 'Budget Detail - HHHHHH'!$B449,'Expenditures - all orgs'!$B$19:$B$3604,'Budget Detail - HHHHHH'!$B$3)</f>
        <v>0</v>
      </c>
      <c r="F449" s="608">
        <f t="shared" si="58"/>
        <v>0</v>
      </c>
    </row>
    <row r="450" spans="1:6" x14ac:dyDescent="0.3">
      <c r="A450" s="239" t="s">
        <v>105</v>
      </c>
      <c r="B450" s="703" t="s">
        <v>107</v>
      </c>
      <c r="C450" s="353">
        <f>SUMIFS('Expenditures - all orgs'!$D$19:$D$3604,'Expenditures - all orgs'!$C$19:$C$3604, 'Budget Detail - HHHHHH'!$B450,'Expenditures - all orgs'!$B$19:$B$3604,'Budget Detail - HHHHHH'!$B$3)</f>
        <v>0</v>
      </c>
      <c r="D450" s="606">
        <f>SUMIFS('Expenditures - all orgs'!$E$19:$E$3604,'Expenditures - all orgs'!$C$19:$C$3604, 'Budget Detail - HHHHHH'!$B450,'Expenditures - all orgs'!$B$19:$B$3604,'Budget Detail - HHHHHH'!$B$3)</f>
        <v>0</v>
      </c>
      <c r="E450" s="607">
        <f>SUMIFS('Expenditures - all orgs'!$F$19:$F$3604,'Expenditures - all orgs'!$C$19:$C$3604, 'Budget Detail - HHHHHH'!$B450,'Expenditures - all orgs'!$B$19:$B$3604,'Budget Detail - HHHHHH'!$B$3)</f>
        <v>0</v>
      </c>
      <c r="F450" s="608">
        <f t="shared" si="58"/>
        <v>0</v>
      </c>
    </row>
    <row r="451" spans="1:6" ht="15" thickBot="1" x14ac:dyDescent="0.35">
      <c r="A451" s="239" t="s">
        <v>105</v>
      </c>
      <c r="B451" s="703" t="s">
        <v>107</v>
      </c>
      <c r="C451" s="353">
        <f>SUMIFS('Expenditures - all orgs'!$D$19:$D$3604,'Expenditures - all orgs'!$C$19:$C$3604, 'Budget Detail - HHHHHH'!$B451,'Expenditures - all orgs'!$B$19:$B$3604,'Budget Detail - HHHHHH'!$B$3)</f>
        <v>0</v>
      </c>
      <c r="D451" s="609">
        <f>SUMIFS('Expenditures - all orgs'!$E$19:$E$3604,'Expenditures - all orgs'!$C$19:$C$3604, 'Budget Detail - HHHHHH'!$B451,'Expenditures - all orgs'!$B$19:$B$3604,'Budget Detail - HHHHHH'!$B$3)</f>
        <v>0</v>
      </c>
      <c r="E451" s="610">
        <f>SUMIFS('Expenditures - all orgs'!$F$19:$F$3604,'Expenditures - all orgs'!$C$19:$C$3604, 'Budget Detail - HHHHHH'!$B451,'Expenditures - all orgs'!$B$19:$B$3604,'Budget Detail - HHHHHH'!$B$3)</f>
        <v>0</v>
      </c>
      <c r="F451" s="611">
        <f t="shared" si="58"/>
        <v>0</v>
      </c>
    </row>
    <row r="452" spans="1:6" ht="15" thickBot="1" x14ac:dyDescent="0.35">
      <c r="A452" s="235"/>
      <c r="B452" s="704" t="s">
        <v>418</v>
      </c>
      <c r="C452" s="414">
        <f>SUM(C432:C451)</f>
        <v>0</v>
      </c>
      <c r="D452" s="414">
        <f t="shared" ref="D452:F452" si="59">SUM(D432:D451)</f>
        <v>0</v>
      </c>
      <c r="E452" s="414">
        <f t="shared" si="59"/>
        <v>0</v>
      </c>
      <c r="F452" s="414">
        <f t="shared" si="59"/>
        <v>0</v>
      </c>
    </row>
    <row r="453" spans="1:6" ht="18"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0">D88+D104+D118+D129+D147+D166+D200+D210+D220+D228+D235+D246+D255+D269+D280+D288+D303+D316+D323+D331+D345+D354+D362+D370+D380+D389+D402+D410+D414+D429+D452</f>
        <v>0</v>
      </c>
      <c r="E454" s="354">
        <f t="shared" si="60"/>
        <v>0</v>
      </c>
      <c r="F454" s="354">
        <f t="shared" si="60"/>
        <v>0</v>
      </c>
    </row>
    <row r="455" spans="1:6" x14ac:dyDescent="0.3">
      <c r="A455" s="235"/>
      <c r="B455" s="235"/>
      <c r="C455" s="355"/>
      <c r="D455" s="355"/>
      <c r="E455" s="355"/>
      <c r="F455" s="320"/>
    </row>
    <row r="456" spans="1:6" x14ac:dyDescent="0.3">
      <c r="A456" s="245" t="s">
        <v>295</v>
      </c>
      <c r="B456" s="746"/>
      <c r="C456" s="308"/>
      <c r="D456" s="748"/>
      <c r="E456" s="749"/>
      <c r="F456" s="753"/>
    </row>
    <row r="457" spans="1:6" x14ac:dyDescent="0.3">
      <c r="A457" s="235" t="s">
        <v>531</v>
      </c>
      <c r="B457" s="618">
        <v>129900</v>
      </c>
      <c r="C457" s="356">
        <f>SUMIFS('Expenditures - all orgs'!$D$19:$D$3604,'Expenditures - all orgs'!$C$19:$C$3604, 'Budget Detail - HHHHHH'!$B457,'Expenditures - all orgs'!$B$19:$B$3604,'Budget Detail - HHHHHH'!$B$3)</f>
        <v>0</v>
      </c>
      <c r="D457" s="613">
        <f>SUMIFS('Expenditures - all orgs'!$E$19:$E$3604,'Expenditures - all orgs'!$C$19:$C$3604, 'Budget Detail - HHHHHH'!$B457,'Expenditures - all orgs'!$B$19:$B$3604,'Budget Detail - HHHHHH'!$B$3)</f>
        <v>0</v>
      </c>
      <c r="E457" s="313">
        <f>SUMIFS('Expenditures - all orgs'!$F$19:$F$3604,'Expenditures - all orgs'!$C$19:$C$3604, 'Budget Detail - HHHHHH'!$B457,'Expenditures - all orgs'!$B$19:$B$3604,'Budget Detail - HHHHHH'!$B$3)</f>
        <v>0</v>
      </c>
      <c r="F457" s="314">
        <f>C457-D457-E457</f>
        <v>0</v>
      </c>
    </row>
    <row r="458" spans="1:6" x14ac:dyDescent="0.3">
      <c r="A458" s="235" t="s">
        <v>532</v>
      </c>
      <c r="B458" s="619">
        <v>139900</v>
      </c>
      <c r="C458" s="356">
        <f>SUMIFS('Expenditures - all orgs'!$D$19:$D$3604,'Expenditures - all orgs'!$C$19:$C$3604, 'Budget Detail - HHHHHH'!$B458,'Expenditures - all orgs'!$B$19:$B$3604,'Budget Detail - HHHHHH'!$B$3)</f>
        <v>0</v>
      </c>
      <c r="D458" s="613">
        <f>SUMIFS('Expenditures - all orgs'!$E$19:$E$3604,'Expenditures - all orgs'!$C$19:$C$3604, 'Budget Detail - HHHHHH'!$B458,'Expenditures - all orgs'!$B$19:$B$3604,'Budget Detail - HHHHHH'!$B$3)</f>
        <v>0</v>
      </c>
      <c r="E458" s="313">
        <f>SUMIFS('Expenditures - all orgs'!$F$19:$F$3604,'Expenditures - all orgs'!$C$19:$C$3604, 'Budget Detail - HHHHHH'!$B458,'Expenditures - all orgs'!$B$19:$B$3604,'Budget Detail - HHHHHH'!$B$3)</f>
        <v>0</v>
      </c>
      <c r="F458" s="314">
        <f t="shared" ref="F458:F470" si="61">C458-D458-E458</f>
        <v>0</v>
      </c>
    </row>
    <row r="459" spans="1:6" x14ac:dyDescent="0.3">
      <c r="A459" s="235" t="s">
        <v>533</v>
      </c>
      <c r="B459" s="619">
        <v>149900</v>
      </c>
      <c r="C459" s="356">
        <f>SUMIFS('Expenditures - all orgs'!$D$19:$D$3604,'Expenditures - all orgs'!$C$19:$C$3604, 'Budget Detail - HHHHHH'!$B459,'Expenditures - all orgs'!$B$19:$B$3604,'Budget Detail - HHHHHH'!$B$3)</f>
        <v>0</v>
      </c>
      <c r="D459" s="613">
        <f>SUMIFS('Expenditures - all orgs'!$E$19:$E$3604,'Expenditures - all orgs'!$C$19:$C$3604, 'Budget Detail - HHHHHH'!$B459,'Expenditures - all orgs'!$B$19:$B$3604,'Budget Detail - HHHHHH'!$B$3)</f>
        <v>0</v>
      </c>
      <c r="E459" s="313">
        <f>SUMIFS('Expenditures - all orgs'!$F$19:$F$3604,'Expenditures - all orgs'!$C$19:$C$3604, 'Budget Detail - HHHHHH'!$B459,'Expenditures - all orgs'!$B$19:$B$3604,'Budget Detail - HHHHHH'!$B$3)</f>
        <v>0</v>
      </c>
      <c r="F459" s="314">
        <f t="shared" si="61"/>
        <v>0</v>
      </c>
    </row>
    <row r="460" spans="1:6" x14ac:dyDescent="0.3">
      <c r="A460" s="235" t="s">
        <v>534</v>
      </c>
      <c r="B460" s="619">
        <v>229900</v>
      </c>
      <c r="C460" s="356">
        <f>SUMIFS('Expenditures - all orgs'!$D$19:$D$3604,'Expenditures - all orgs'!$C$19:$C$3604, 'Budget Detail - HHHHHH'!$B460,'Expenditures - all orgs'!$B$19:$B$3604,'Budget Detail - HHHHHH'!$B$3)</f>
        <v>0</v>
      </c>
      <c r="D460" s="613">
        <f>SUMIFS('Expenditures - all orgs'!$E$19:$E$3604,'Expenditures - all orgs'!$C$19:$C$3604, 'Budget Detail - HHHHHH'!$B460,'Expenditures - all orgs'!$B$19:$B$3604,'Budget Detail - HHHHHH'!$B$3)</f>
        <v>0</v>
      </c>
      <c r="E460" s="313">
        <f>SUMIFS('Expenditures - all orgs'!$F$19:$F$3604,'Expenditures - all orgs'!$C$19:$C$3604, 'Budget Detail - HHHHHH'!$B460,'Expenditures - all orgs'!$B$19:$B$3604,'Budget Detail - HHHHHH'!$B$3)</f>
        <v>0</v>
      </c>
      <c r="F460" s="314">
        <f t="shared" si="61"/>
        <v>0</v>
      </c>
    </row>
    <row r="461" spans="1:6" x14ac:dyDescent="0.3">
      <c r="A461" s="235" t="s">
        <v>105</v>
      </c>
      <c r="B461" s="619" t="s">
        <v>52</v>
      </c>
      <c r="C461" s="356">
        <f>SUMIFS('Expenditures - all orgs'!$D$19:$D$3604,'Expenditures - all orgs'!$C$19:$C$3604, 'Budget Detail - HHHHHH'!$B461,'Expenditures - all orgs'!$B$19:$B$3604,'Budget Detail - HHHHHH'!$B$3)</f>
        <v>0</v>
      </c>
      <c r="D461" s="613">
        <f>SUMIFS('Expenditures - all orgs'!$E$19:$E$3604,'Expenditures - all orgs'!$C$19:$C$3604, 'Budget Detail - HHHHHH'!$B461,'Expenditures - all orgs'!$B$19:$B$3604,'Budget Detail - HHHHHH'!$B$3)</f>
        <v>0</v>
      </c>
      <c r="E461" s="313">
        <f>SUMIFS('Expenditures - all orgs'!$F$19:$F$3604,'Expenditures - all orgs'!$C$19:$C$3604, 'Budget Detail - HHHHHH'!$B461,'Expenditures - all orgs'!$B$19:$B$3604,'Budget Detail - HHHHHH'!$B$3)</f>
        <v>0</v>
      </c>
      <c r="F461" s="314">
        <f t="shared" si="61"/>
        <v>0</v>
      </c>
    </row>
    <row r="462" spans="1:6" x14ac:dyDescent="0.3">
      <c r="A462" s="235" t="s">
        <v>105</v>
      </c>
      <c r="B462" s="619" t="s">
        <v>52</v>
      </c>
      <c r="C462" s="356">
        <f>SUMIFS('Expenditures - all orgs'!$D$19:$D$3604,'Expenditures - all orgs'!$C$19:$C$3604, 'Budget Detail - HHHHHH'!$B462,'Expenditures - all orgs'!$B$19:$B$3604,'Budget Detail - HHHHHH'!$B$3)</f>
        <v>0</v>
      </c>
      <c r="D462" s="613">
        <f>SUMIFS('Expenditures - all orgs'!$E$19:$E$3604,'Expenditures - all orgs'!$C$19:$C$3604, 'Budget Detail - HHHHHH'!$B462,'Expenditures - all orgs'!$B$19:$B$3604,'Budget Detail - HHHHHH'!$B$3)</f>
        <v>0</v>
      </c>
      <c r="E462" s="313">
        <f>SUMIFS('Expenditures - all orgs'!$F$19:$F$3604,'Expenditures - all orgs'!$C$19:$C$3604, 'Budget Detail - HHHHHH'!$B462,'Expenditures - all orgs'!$B$19:$B$3604,'Budget Detail - HHHHHH'!$B$3)</f>
        <v>0</v>
      </c>
      <c r="F462" s="314">
        <f t="shared" ref="F462:F465" si="62">C462-D462-E462</f>
        <v>0</v>
      </c>
    </row>
    <row r="463" spans="1:6" x14ac:dyDescent="0.3">
      <c r="A463" s="235" t="s">
        <v>105</v>
      </c>
      <c r="B463" s="619" t="s">
        <v>52</v>
      </c>
      <c r="C463" s="356">
        <f>SUMIFS('Expenditures - all orgs'!$D$19:$D$3604,'Expenditures - all orgs'!$C$19:$C$3604, 'Budget Detail - HHHHHH'!$B463,'Expenditures - all orgs'!$B$19:$B$3604,'Budget Detail - HHHHHH'!$B$3)</f>
        <v>0</v>
      </c>
      <c r="D463" s="613">
        <f>SUMIFS('Expenditures - all orgs'!$E$19:$E$3604,'Expenditures - all orgs'!$C$19:$C$3604, 'Budget Detail - HHHHHH'!$B463,'Expenditures - all orgs'!$B$19:$B$3604,'Budget Detail - HHHHHH'!$B$3)</f>
        <v>0</v>
      </c>
      <c r="E463" s="313">
        <f>SUMIFS('Expenditures - all orgs'!$F$19:$F$3604,'Expenditures - all orgs'!$C$19:$C$3604, 'Budget Detail - HHHHHH'!$B463,'Expenditures - all orgs'!$B$19:$B$3604,'Budget Detail - HHHHHH'!$B$3)</f>
        <v>0</v>
      </c>
      <c r="F463" s="314">
        <f t="shared" si="62"/>
        <v>0</v>
      </c>
    </row>
    <row r="464" spans="1:6" x14ac:dyDescent="0.3">
      <c r="A464" s="235" t="s">
        <v>105</v>
      </c>
      <c r="B464" s="619" t="s">
        <v>52</v>
      </c>
      <c r="C464" s="356">
        <f>SUMIFS('Expenditures - all orgs'!$D$19:$D$3604,'Expenditures - all orgs'!$C$19:$C$3604, 'Budget Detail - HHHHHH'!$B464,'Expenditures - all orgs'!$B$19:$B$3604,'Budget Detail - HHHHHH'!$B$3)</f>
        <v>0</v>
      </c>
      <c r="D464" s="613">
        <f>SUMIFS('Expenditures - all orgs'!$E$19:$E$3604,'Expenditures - all orgs'!$C$19:$C$3604, 'Budget Detail - HHHHHH'!$B464,'Expenditures - all orgs'!$B$19:$B$3604,'Budget Detail - HHHHHH'!$B$3)</f>
        <v>0</v>
      </c>
      <c r="E464" s="313">
        <f>SUMIFS('Expenditures - all orgs'!$F$19:$F$3604,'Expenditures - all orgs'!$C$19:$C$3604, 'Budget Detail - HHHHHH'!$B464,'Expenditures - all orgs'!$B$19:$B$3604,'Budget Detail - HHHHHH'!$B$3)</f>
        <v>0</v>
      </c>
      <c r="F464" s="314">
        <f t="shared" si="62"/>
        <v>0</v>
      </c>
    </row>
    <row r="465" spans="1:10" x14ac:dyDescent="0.3">
      <c r="A465" s="235" t="s">
        <v>105</v>
      </c>
      <c r="B465" s="619" t="s">
        <v>52</v>
      </c>
      <c r="C465" s="356">
        <f>SUMIFS('Expenditures - all orgs'!$D$19:$D$3604,'Expenditures - all orgs'!$C$19:$C$3604, 'Budget Detail - HHHHHH'!$B465,'Expenditures - all orgs'!$B$19:$B$3604,'Budget Detail - HHHHHH'!$B$3)</f>
        <v>0</v>
      </c>
      <c r="D465" s="613">
        <f>SUMIFS('Expenditures - all orgs'!$E$19:$E$3604,'Expenditures - all orgs'!$C$19:$C$3604, 'Budget Detail - HHHHHH'!$B465,'Expenditures - all orgs'!$B$19:$B$3604,'Budget Detail - HHHHHH'!$B$3)</f>
        <v>0</v>
      </c>
      <c r="E465" s="313">
        <f>SUMIFS('Expenditures - all orgs'!$F$19:$F$3604,'Expenditures - all orgs'!$C$19:$C$3604, 'Budget Detail - HHHHHH'!$B465,'Expenditures - all orgs'!$B$19:$B$3604,'Budget Detail - HHHHHH'!$B$3)</f>
        <v>0</v>
      </c>
      <c r="F465" s="314">
        <f t="shared" si="62"/>
        <v>0</v>
      </c>
    </row>
    <row r="466" spans="1:10" x14ac:dyDescent="0.3">
      <c r="A466" s="235" t="s">
        <v>105</v>
      </c>
      <c r="B466" s="619" t="s">
        <v>52</v>
      </c>
      <c r="C466" s="356">
        <f>SUMIFS('Expenditures - all orgs'!$D$19:$D$3604,'Expenditures - all orgs'!$C$19:$C$3604, 'Budget Detail - HHHHHH'!$B466,'Expenditures - all orgs'!$B$19:$B$3604,'Budget Detail - HHHHHH'!$B$3)</f>
        <v>0</v>
      </c>
      <c r="D466" s="613">
        <f>SUMIFS('Expenditures - all orgs'!$E$19:$E$3604,'Expenditures - all orgs'!$C$19:$C$3604, 'Budget Detail - HHHHHH'!$B466,'Expenditures - all orgs'!$B$19:$B$3604,'Budget Detail - HHHHHH'!$B$3)</f>
        <v>0</v>
      </c>
      <c r="E466" s="313">
        <f>SUMIFS('Expenditures - all orgs'!$F$19:$F$3604,'Expenditures - all orgs'!$C$19:$C$3604, 'Budget Detail - HHHHHH'!$B466,'Expenditures - all orgs'!$B$19:$B$3604,'Budget Detail - HHHHHH'!$B$3)</f>
        <v>0</v>
      </c>
      <c r="F466" s="314">
        <f t="shared" si="61"/>
        <v>0</v>
      </c>
    </row>
    <row r="467" spans="1:10" x14ac:dyDescent="0.3">
      <c r="A467" s="235" t="s">
        <v>105</v>
      </c>
      <c r="B467" s="619" t="s">
        <v>52</v>
      </c>
      <c r="C467" s="356">
        <f>SUMIFS('Expenditures - all orgs'!$D$19:$D$3604,'Expenditures - all orgs'!$C$19:$C$3604, 'Budget Detail - HHHHHH'!$B467,'Expenditures - all orgs'!$B$19:$B$3604,'Budget Detail - HHHHHH'!$B$3)</f>
        <v>0</v>
      </c>
      <c r="D467" s="613">
        <f>SUMIFS('Expenditures - all orgs'!$E$19:$E$3604,'Expenditures - all orgs'!$C$19:$C$3604, 'Budget Detail - HHHHHH'!$B467,'Expenditures - all orgs'!$B$19:$B$3604,'Budget Detail - HHHHHH'!$B$3)</f>
        <v>0</v>
      </c>
      <c r="E467" s="313">
        <f>SUMIFS('Expenditures - all orgs'!$F$19:$F$3604,'Expenditures - all orgs'!$C$19:$C$3604, 'Budget Detail - HHHHHH'!$B467,'Expenditures - all orgs'!$B$19:$B$3604,'Budget Detail - HHHHHH'!$B$3)</f>
        <v>0</v>
      </c>
      <c r="F467" s="314">
        <f t="shared" si="61"/>
        <v>0</v>
      </c>
    </row>
    <row r="468" spans="1:10" x14ac:dyDescent="0.3">
      <c r="A468" s="235" t="s">
        <v>105</v>
      </c>
      <c r="B468" s="619" t="s">
        <v>52</v>
      </c>
      <c r="C468" s="356">
        <f>SUMIFS('Expenditures - all orgs'!$D$19:$D$3604,'Expenditures - all orgs'!$C$19:$C$3604, 'Budget Detail - HHHHHH'!$B468,'Expenditures - all orgs'!$B$19:$B$3604,'Budget Detail - HHHHHH'!$B$3)</f>
        <v>0</v>
      </c>
      <c r="D468" s="613">
        <f>SUMIFS('Expenditures - all orgs'!$E$19:$E$3604,'Expenditures - all orgs'!$C$19:$C$3604, 'Budget Detail - HHHHHH'!$B468,'Expenditures - all orgs'!$B$19:$B$3604,'Budget Detail - HHHHHH'!$B$3)</f>
        <v>0</v>
      </c>
      <c r="E468" s="313">
        <f>SUMIFS('Expenditures - all orgs'!$F$19:$F$3604,'Expenditures - all orgs'!$C$19:$C$3604, 'Budget Detail - HHHHHH'!$B468,'Expenditures - all orgs'!$B$19:$B$3604,'Budget Detail - HHHHHH'!$B$3)</f>
        <v>0</v>
      </c>
      <c r="F468" s="314">
        <f t="shared" si="61"/>
        <v>0</v>
      </c>
    </row>
    <row r="469" spans="1:10" x14ac:dyDescent="0.3">
      <c r="A469" s="235" t="s">
        <v>105</v>
      </c>
      <c r="B469" s="619" t="s">
        <v>52</v>
      </c>
      <c r="C469" s="356">
        <f>SUMIFS('Expenditures - all orgs'!$D$19:$D$3604,'Expenditures - all orgs'!$C$19:$C$3604, 'Budget Detail - HHHHHH'!$B469,'Expenditures - all orgs'!$B$19:$B$3604,'Budget Detail - HHHHHH'!$B$3)</f>
        <v>0</v>
      </c>
      <c r="D469" s="613">
        <f>SUMIFS('Expenditures - all orgs'!$E$19:$E$3604,'Expenditures - all orgs'!$C$19:$C$3604, 'Budget Detail - HHHHHH'!$B469,'Expenditures - all orgs'!$B$19:$B$3604,'Budget Detail - HHHHHH'!$B$3)</f>
        <v>0</v>
      </c>
      <c r="E469" s="313">
        <f>SUMIFS('Expenditures - all orgs'!$F$19:$F$3604,'Expenditures - all orgs'!$C$19:$C$3604, 'Budget Detail - HHHHHH'!$B469,'Expenditures - all orgs'!$B$19:$B$3604,'Budget Detail - HHHHHH'!$B$3)</f>
        <v>0</v>
      </c>
      <c r="F469" s="314">
        <f t="shared" si="61"/>
        <v>0</v>
      </c>
    </row>
    <row r="470" spans="1:10" ht="15" thickBot="1" x14ac:dyDescent="0.35">
      <c r="A470" s="746" t="s">
        <v>105</v>
      </c>
      <c r="B470" s="619" t="s">
        <v>52</v>
      </c>
      <c r="C470" s="356">
        <f>SUMIFS('Expenditures - all orgs'!$D$19:$D$3604,'Expenditures - all orgs'!$C$19:$C$3604, 'Budget Detail - HHHHHH'!$B470,'Expenditures - all orgs'!$B$19:$B$3604,'Budget Detail - HHHHHH'!$B$3)</f>
        <v>0</v>
      </c>
      <c r="D470" s="613">
        <f>SUMIFS('Expenditures - all orgs'!$E$19:$E$3604,'Expenditures - all orgs'!$C$19:$C$3604, 'Budget Detail - HHHHHH'!$B470,'Expenditures - all orgs'!$B$19:$B$3604,'Budget Detail - HHHHHH'!$B$3)</f>
        <v>0</v>
      </c>
      <c r="E470" s="313">
        <f>SUMIFS('Expenditures - all orgs'!$F$19:$F$3604,'Expenditures - all orgs'!$C$19:$C$3604, 'Budget Detail - HHHHHH'!$B470,'Expenditures - all orgs'!$B$19:$B$3604,'Budget Detail - HHHHHH'!$B$3)</f>
        <v>0</v>
      </c>
      <c r="F470" s="314">
        <f t="shared" si="61"/>
        <v>0</v>
      </c>
    </row>
    <row r="471" spans="1:10" ht="15" thickBot="1" x14ac:dyDescent="0.35">
      <c r="A471" s="1695" t="s">
        <v>296</v>
      </c>
      <c r="B471" s="1696"/>
      <c r="C471" s="1475">
        <f>SUM(C457:C470)</f>
        <v>0</v>
      </c>
      <c r="D471" s="1475">
        <f>SUM(D457:D470)</f>
        <v>0</v>
      </c>
      <c r="E471" s="1475">
        <f>SUM(E457:E470)</f>
        <v>0</v>
      </c>
      <c r="F471" s="1477">
        <f>SUM(F457:F470)</f>
        <v>0</v>
      </c>
    </row>
    <row r="472" spans="1:10" ht="15" thickBot="1" x14ac:dyDescent="0.35">
      <c r="A472" s="746"/>
      <c r="B472" s="746"/>
      <c r="C472" s="748"/>
      <c r="D472" s="748"/>
      <c r="E472" s="749"/>
      <c r="F472" s="753"/>
    </row>
    <row r="473" spans="1:10" ht="15.6" thickBot="1" x14ac:dyDescent="0.35">
      <c r="A473" s="1718" t="s">
        <v>313</v>
      </c>
      <c r="B473" s="1718"/>
      <c r="C473" s="357">
        <f>C454+C471</f>
        <v>0</v>
      </c>
      <c r="D473" s="357">
        <f>D454+D471</f>
        <v>0</v>
      </c>
      <c r="E473" s="357">
        <f>E454+E471</f>
        <v>0</v>
      </c>
      <c r="F473" s="1265">
        <f>F454+F471</f>
        <v>0</v>
      </c>
    </row>
    <row r="474" spans="1:10" x14ac:dyDescent="0.3">
      <c r="A474" s="746"/>
      <c r="B474" s="746"/>
      <c r="C474" s="748"/>
      <c r="D474" s="748"/>
      <c r="E474" s="749"/>
      <c r="F474" s="753"/>
    </row>
    <row r="475" spans="1:10" x14ac:dyDescent="0.3">
      <c r="A475" s="743" t="s">
        <v>423</v>
      </c>
      <c r="B475" s="757"/>
      <c r="C475" s="748"/>
      <c r="D475" s="748"/>
      <c r="E475" s="749"/>
      <c r="F475" s="753"/>
      <c r="G475" s="751"/>
      <c r="H475" s="750"/>
      <c r="I475" s="750"/>
      <c r="J475" s="750"/>
    </row>
    <row r="476" spans="1:10" ht="15" thickBot="1" x14ac:dyDescent="0.35">
      <c r="A476" s="746"/>
      <c r="B476" s="740">
        <v>154110</v>
      </c>
      <c r="C476" s="737">
        <f>SUMIFS('Expenditures - all orgs'!$D$19:$D$3604,'Expenditures - all orgs'!$C$19:$C$3604, 'Budget Detail - HHHHHH'!$B476,'Expenditures - all orgs'!$B$19:$B$3604,'Budget Detail - HHHHHH'!$B$3)</f>
        <v>0</v>
      </c>
      <c r="D476" s="765">
        <f>SUMIFS('Expenditures - all orgs'!$E$19:$E$3604,'Expenditures - all orgs'!$C$19:$C$3604, 'Budget Detail - HHHHHH'!$B476,'Expenditures - all orgs'!$B$19:$B$3604,'Budget Detail - HHHHHH'!$B$3)</f>
        <v>0</v>
      </c>
      <c r="E476" s="736">
        <f>SUMIFS('Expenditures - all orgs'!$F$19:$F$3604,'Expenditures - all orgs'!$C$19:$C$3604, 'Budget Detail - HHHHHH'!$B476,'Expenditures - all orgs'!$B$19:$B$3604,'Budget Detail - HHHHHH'!$B$3)</f>
        <v>0</v>
      </c>
      <c r="F476" s="735">
        <f t="shared" ref="F476" si="63">C476-D476-E476</f>
        <v>0</v>
      </c>
      <c r="G476" s="751"/>
      <c r="H476" s="750"/>
      <c r="I476" s="750"/>
      <c r="J476" s="750"/>
    </row>
    <row r="477" spans="1:10" ht="15" thickBot="1" x14ac:dyDescent="0.35">
      <c r="A477" s="746"/>
      <c r="B477" s="739" t="s">
        <v>418</v>
      </c>
      <c r="C477" s="731">
        <f>SUM(C476)</f>
        <v>0</v>
      </c>
      <c r="D477" s="731">
        <f t="shared" ref="D477:F477" si="64">SUM(D476)</f>
        <v>0</v>
      </c>
      <c r="E477" s="731">
        <f t="shared" si="64"/>
        <v>0</v>
      </c>
      <c r="F477" s="738">
        <f t="shared" si="64"/>
        <v>0</v>
      </c>
      <c r="G477" s="751"/>
      <c r="H477" s="750"/>
      <c r="I477" s="750"/>
      <c r="J477" s="750"/>
    </row>
    <row r="478" spans="1:10" ht="15" thickBot="1" x14ac:dyDescent="0.35">
      <c r="A478" s="746"/>
      <c r="B478" s="757"/>
      <c r="C478" s="748"/>
      <c r="D478" s="748"/>
      <c r="E478" s="749"/>
      <c r="F478" s="753"/>
      <c r="G478" s="751"/>
      <c r="H478" s="750"/>
      <c r="I478" s="750"/>
      <c r="J478" s="750"/>
    </row>
    <row r="479" spans="1:10" ht="18.600000000000001" thickTop="1" thickBot="1" x14ac:dyDescent="0.35">
      <c r="A479" s="1783" t="s">
        <v>528</v>
      </c>
      <c r="B479" s="1784"/>
      <c r="C479" s="1415">
        <f>C83+C473+C477</f>
        <v>0</v>
      </c>
      <c r="D479" s="1414">
        <f>D83+D473+D477</f>
        <v>0</v>
      </c>
      <c r="E479" s="1412">
        <f>E83+E473+E477</f>
        <v>0</v>
      </c>
      <c r="F479" s="1413">
        <f>F83+F473+F477</f>
        <v>0</v>
      </c>
    </row>
    <row r="480" spans="1:10" ht="15" thickBot="1" x14ac:dyDescent="0.35">
      <c r="A480" s="746"/>
      <c r="B480" s="746"/>
      <c r="C480" s="748"/>
      <c r="D480" s="748"/>
      <c r="E480" s="749"/>
      <c r="F480" s="753"/>
    </row>
    <row r="481" spans="1:9" ht="18.600000000000001" thickTop="1" thickBot="1" x14ac:dyDescent="0.35">
      <c r="A481" s="746"/>
      <c r="B481" s="746"/>
      <c r="C481" s="748"/>
      <c r="D481" s="748"/>
      <c r="E481" s="749"/>
      <c r="F481" s="1411">
        <f>E479+F479</f>
        <v>0</v>
      </c>
      <c r="G481" s="1785" t="s">
        <v>422</v>
      </c>
      <c r="H481" s="1785"/>
      <c r="I481" s="1785"/>
    </row>
    <row r="482" spans="1:9" ht="15" thickTop="1" x14ac:dyDescent="0.3">
      <c r="A482" s="322"/>
      <c r="B482" s="322"/>
      <c r="C482" s="748"/>
      <c r="D482" s="748"/>
      <c r="E482" s="749"/>
      <c r="F482" s="753"/>
    </row>
  </sheetData>
  <sheetProtection algorithmName="SHA-512" hashValue="W6DYIRBslsJnKga6nVJKxmsoKkJNoclu1Ntde2Al34BCn5DUxmyse7b9uY+EgnjR+VLFONnjhDDCDax7DF0arg==" saltValue="5ZyIV98f2khoo0pwPBuRgg==" spinCount="100000" sheet="1" objects="1" scenarios="1"/>
  <mergeCells count="15">
    <mergeCell ref="A479:B479"/>
    <mergeCell ref="G481:I481"/>
    <mergeCell ref="A71:B71"/>
    <mergeCell ref="A81:B81"/>
    <mergeCell ref="A83:B83"/>
    <mergeCell ref="A454:B454"/>
    <mergeCell ref="A471:B471"/>
    <mergeCell ref="A473:B473"/>
    <mergeCell ref="E7:E8"/>
    <mergeCell ref="B2:D2"/>
    <mergeCell ref="B5:D5"/>
    <mergeCell ref="A7:A8"/>
    <mergeCell ref="B7:B8"/>
    <mergeCell ref="C7:C8"/>
    <mergeCell ref="D7:D8"/>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249"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786" t="str">
        <f>'Expenditures - all orgs'!B10</f>
        <v>Dept name</v>
      </c>
      <c r="C2" s="1787"/>
      <c r="D2" s="1788"/>
      <c r="E2" s="266" t="s">
        <v>314</v>
      </c>
      <c r="F2" s="1278">
        <f>C479</f>
        <v>0</v>
      </c>
    </row>
    <row r="3" spans="1:37" x14ac:dyDescent="0.3">
      <c r="A3" s="265" t="s">
        <v>41</v>
      </c>
      <c r="B3" s="1279" t="str">
        <f>'Expenditures - all orgs'!E10</f>
        <v>IIIIII</v>
      </c>
      <c r="C3" s="273"/>
      <c r="D3" s="274"/>
      <c r="E3" s="1248" t="s">
        <v>361</v>
      </c>
      <c r="F3" s="1270"/>
    </row>
    <row r="4" spans="1:37" ht="15" thickBot="1" x14ac:dyDescent="0.35">
      <c r="A4" s="276"/>
      <c r="B4" s="277"/>
      <c r="C4" s="277"/>
      <c r="D4" s="277"/>
      <c r="E4" s="1248" t="s">
        <v>485</v>
      </c>
      <c r="F4" s="1270"/>
    </row>
    <row r="5" spans="1:37" ht="25.2" thickBot="1" x14ac:dyDescent="0.35">
      <c r="A5" s="280"/>
      <c r="B5" s="1789" t="s">
        <v>154</v>
      </c>
      <c r="C5" s="1790"/>
      <c r="D5" s="1791"/>
      <c r="E5" s="281"/>
      <c r="F5" s="270"/>
    </row>
    <row r="6" spans="1:37" ht="15" thickBot="1" x14ac:dyDescent="0.35">
      <c r="A6" s="280"/>
      <c r="B6" s="1252"/>
      <c r="C6" s="748"/>
      <c r="D6" s="282"/>
      <c r="E6" s="281"/>
      <c r="F6" s="270"/>
    </row>
    <row r="7" spans="1:37" ht="27.6" x14ac:dyDescent="0.3">
      <c r="A7" s="1708" t="s">
        <v>55</v>
      </c>
      <c r="B7" s="1728" t="s">
        <v>0</v>
      </c>
      <c r="C7" s="1701" t="s">
        <v>311</v>
      </c>
      <c r="D7" s="1719" t="s">
        <v>486</v>
      </c>
      <c r="E7" s="1699" t="s">
        <v>49</v>
      </c>
      <c r="F7" s="283" t="s">
        <v>42</v>
      </c>
    </row>
    <row r="8" spans="1:37" ht="15" thickBot="1" x14ac:dyDescent="0.35">
      <c r="A8" s="1709"/>
      <c r="B8" s="1729"/>
      <c r="C8" s="1702"/>
      <c r="D8" s="1720"/>
      <c r="E8" s="1700"/>
      <c r="F8" s="1271" t="s">
        <v>298</v>
      </c>
    </row>
    <row r="9" spans="1:37" ht="17.399999999999999" x14ac:dyDescent="0.3">
      <c r="A9" s="289" t="s">
        <v>155</v>
      </c>
      <c r="B9" s="1253"/>
      <c r="C9" s="290"/>
      <c r="D9" s="748"/>
      <c r="E9" s="749"/>
      <c r="F9" s="750"/>
    </row>
    <row r="10" spans="1:37" x14ac:dyDescent="0.3">
      <c r="A10" s="747" t="s">
        <v>5</v>
      </c>
      <c r="B10" s="1473">
        <v>111100</v>
      </c>
      <c r="C10" s="292">
        <f>SUMIFS('Expenditures - all orgs'!$D$19:$D$3604,'Expenditures - all orgs'!$C$19:$C$3604, 'Budget Detail - IIIIII'!$B10,'Expenditures - all orgs'!$B$19:$B$3604,'Budget Detail - IIIIII'!$B$3)</f>
        <v>0</v>
      </c>
      <c r="D10" s="293">
        <f>SUMIFS('Expenditures - all orgs'!$E$19:$E$3604,'Expenditures - all orgs'!$C$19:$C$3604, 'Budget Detail - IIIIII'!$B10,'Expenditures - all orgs'!$B$19:$B$3604,'Budget Detail - IIIIII'!$B$3)</f>
        <v>0</v>
      </c>
      <c r="E10" s="1254">
        <f>SUMIFS('Expenditures - all orgs'!$F$19:$F$3604,'Expenditures - all orgs'!$C$19:$C$3604, 'Budget Detail - IIIIII'!$B10,'Expenditures - all orgs'!$B$19:$B$3604,'Budget Detail - IIIIII'!$B$3)</f>
        <v>0</v>
      </c>
      <c r="F10" s="295">
        <f>C10-D10-E10</f>
        <v>0</v>
      </c>
    </row>
    <row r="11" spans="1:37" x14ac:dyDescent="0.3">
      <c r="A11" s="233" t="s">
        <v>6</v>
      </c>
      <c r="B11" s="1472">
        <v>111200</v>
      </c>
      <c r="C11" s="292">
        <f>SUMIFS('Expenditures - all orgs'!$D$19:$D$3604,'Expenditures - all orgs'!$C$19:$C$3604, 'Budget Detail - IIIIII'!$B11,'Expenditures - all orgs'!$B$19:$B$3604,'Budget Detail - IIIIII'!$B$3)</f>
        <v>0</v>
      </c>
      <c r="D11" s="293">
        <f>SUMIFS('Expenditures - all orgs'!$E$19:$E$3604,'Expenditures - all orgs'!$C$19:$C$3604, 'Budget Detail - IIIIII'!$B11,'Expenditures - all orgs'!$B$19:$B$3604,'Budget Detail - IIIIII'!$B$3)</f>
        <v>0</v>
      </c>
      <c r="E11" s="1254">
        <f>SUMIFS('Expenditures - all orgs'!$F$19:$F$3604,'Expenditures - all orgs'!$C$19:$C$3604, 'Budget Detail - IIIIII'!$B11,'Expenditures - all orgs'!$B$19:$B$3604,'Budget Detail - IIIIII'!$B$3)</f>
        <v>0</v>
      </c>
      <c r="F11" s="295">
        <f t="shared" ref="F11:F75" si="0">C11-D11-E11</f>
        <v>0</v>
      </c>
    </row>
    <row r="12" spans="1:37" x14ac:dyDescent="0.3">
      <c r="A12" s="233" t="s">
        <v>110</v>
      </c>
      <c r="B12" s="1472">
        <v>111210</v>
      </c>
      <c r="C12" s="292">
        <f>SUMIFS('Expenditures - all orgs'!$D$19:$D$3604,'Expenditures - all orgs'!$C$19:$C$3604, 'Budget Detail - IIIIII'!$B12,'Expenditures - all orgs'!$B$19:$B$3604,'Budget Detail - IIIIII'!$B$3)</f>
        <v>0</v>
      </c>
      <c r="D12" s="293">
        <f>SUMIFS('Expenditures - all orgs'!$E$19:$E$3604,'Expenditures - all orgs'!$C$19:$C$3604, 'Budget Detail - IIIIII'!$B12,'Expenditures - all orgs'!$B$19:$B$3604,'Budget Detail - IIIIII'!$B$3)</f>
        <v>0</v>
      </c>
      <c r="E12" s="1254">
        <f>SUMIFS('Expenditures - all orgs'!$F$19:$F$3604,'Expenditures - all orgs'!$C$19:$C$3604, 'Budget Detail - IIIIII'!$B12,'Expenditures - all orgs'!$B$19:$B$3604,'Budget Detail - IIIIII'!$B$3)</f>
        <v>0</v>
      </c>
      <c r="F12" s="295">
        <f t="shared" si="0"/>
        <v>0</v>
      </c>
    </row>
    <row r="13" spans="1:37" x14ac:dyDescent="0.3">
      <c r="A13" s="233" t="s">
        <v>309</v>
      </c>
      <c r="B13" s="1472">
        <v>111220</v>
      </c>
      <c r="C13" s="292">
        <f>SUMIFS('Expenditures - all orgs'!$D$19:$D$3604,'Expenditures - all orgs'!$C$19:$C$3604, 'Budget Detail - IIIIII'!$B13,'Expenditures - all orgs'!$B$19:$B$3604,'Budget Detail - IIIIII'!$B$3)</f>
        <v>0</v>
      </c>
      <c r="D13" s="293">
        <f>SUMIFS('Expenditures - all orgs'!$E$19:$E$3604,'Expenditures - all orgs'!$C$19:$C$3604, 'Budget Detail - IIIIII'!$B13,'Expenditures - all orgs'!$B$19:$B$3604,'Budget Detail - IIIIII'!$B$3)</f>
        <v>0</v>
      </c>
      <c r="E13" s="1254">
        <f>SUMIFS('Expenditures - all orgs'!$F$19:$F$3604,'Expenditures - all orgs'!$C$19:$C$3604, 'Budget Detail - IIIIII'!$B13,'Expenditures - all orgs'!$B$19:$B$3604,'Budget Detail - IIIIII'!$B$3)</f>
        <v>0</v>
      </c>
      <c r="F13" s="295">
        <f t="shared" si="0"/>
        <v>0</v>
      </c>
    </row>
    <row r="14" spans="1:37" x14ac:dyDescent="0.3">
      <c r="A14" s="233" t="s">
        <v>7</v>
      </c>
      <c r="B14" s="1472">
        <v>111300</v>
      </c>
      <c r="C14" s="292">
        <f>SUMIFS('Expenditures - all orgs'!$D$19:$D$3604,'Expenditures - all orgs'!$C$19:$C$3604, 'Budget Detail - IIIIII'!$B14,'Expenditures - all orgs'!$B$19:$B$3604,'Budget Detail - IIIIII'!$B$3)</f>
        <v>0</v>
      </c>
      <c r="D14" s="293">
        <f>SUMIFS('Expenditures - all orgs'!$E$19:$E$3604,'Expenditures - all orgs'!$C$19:$C$3604, 'Budget Detail - IIIIII'!$B14,'Expenditures - all orgs'!$B$19:$B$3604,'Budget Detail - IIIIII'!$B$3)</f>
        <v>0</v>
      </c>
      <c r="E14" s="1254">
        <f>SUMIFS('Expenditures - all orgs'!$F$19:$F$3604,'Expenditures - all orgs'!$C$19:$C$3604, 'Budget Detail - IIIIII'!$B14,'Expenditures - all orgs'!$B$19:$B$3604,'Budget Detail - IIIIII'!$B$3)</f>
        <v>0</v>
      </c>
      <c r="F14" s="295">
        <f t="shared" si="0"/>
        <v>0</v>
      </c>
    </row>
    <row r="15" spans="1:37" s="752" customFormat="1" ht="15" customHeight="1" x14ac:dyDescent="0.3">
      <c r="A15" s="242" t="s">
        <v>529</v>
      </c>
      <c r="B15" s="1472">
        <v>111310</v>
      </c>
      <c r="C15" s="292">
        <f>SUMIFS('Expenditures - all orgs'!$D$19:$D$3604,'Expenditures - all orgs'!$C$19:$C$3604, 'Budget Detail - IIIIII'!$B15,'Expenditures - all orgs'!$B$19:$B$3604,'Budget Detail - IIIIII'!$B$3)</f>
        <v>0</v>
      </c>
      <c r="D15" s="293">
        <f>SUMIFS('Expenditures - all orgs'!$E$19:$E$3604,'Expenditures - all orgs'!$C$19:$C$3604, 'Budget Detail - IIIIII'!$B15,'Expenditures - all orgs'!$B$19:$B$3604,'Budget Detail - IIIIII'!$B$3)</f>
        <v>0</v>
      </c>
      <c r="E15" s="294">
        <f>SUMIFS('Expenditures - all orgs'!$F$19:$F$3604,'Expenditures - all orgs'!$C$19:$C$3604, 'Budget Detail - IIIIII'!$B15,'Expenditures - all orgs'!$B$19:$B$3604,'Budget Detail - IIIIII'!$B$3)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x14ac:dyDescent="0.3">
      <c r="A16" s="233" t="s">
        <v>8</v>
      </c>
      <c r="B16" s="1472">
        <v>111400</v>
      </c>
      <c r="C16" s="292">
        <f>SUMIFS('Expenditures - all orgs'!$D$19:$D$3604,'Expenditures - all orgs'!$C$19:$C$3604, 'Budget Detail - IIIIII'!$B16,'Expenditures - all orgs'!$B$19:$B$3604,'Budget Detail - IIIIII'!$B$3)</f>
        <v>0</v>
      </c>
      <c r="D16" s="293">
        <f>SUMIFS('Expenditures - all orgs'!$E$19:$E$3604,'Expenditures - all orgs'!$C$19:$C$3604, 'Budget Detail - IIIIII'!$B16,'Expenditures - all orgs'!$B$19:$B$3604,'Budget Detail - IIIIII'!$B$3)</f>
        <v>0</v>
      </c>
      <c r="E16" s="1254">
        <f>SUMIFS('Expenditures - all orgs'!$F$19:$F$3604,'Expenditures - all orgs'!$C$19:$C$3604, 'Budget Detail - IIIIII'!$B16,'Expenditures - all orgs'!$B$19:$B$3604,'Budget Detail - IIIIII'!$B$3)</f>
        <v>0</v>
      </c>
      <c r="F16" s="295">
        <f t="shared" si="0"/>
        <v>0</v>
      </c>
    </row>
    <row r="17" spans="1:6" x14ac:dyDescent="0.3">
      <c r="A17" s="233" t="s">
        <v>9</v>
      </c>
      <c r="B17" s="1472">
        <v>111500</v>
      </c>
      <c r="C17" s="292">
        <f>SUMIFS('Expenditures - all orgs'!$D$19:$D$3604,'Expenditures - all orgs'!$C$19:$C$3604, 'Budget Detail - IIIIII'!$B17,'Expenditures - all orgs'!$B$19:$B$3604,'Budget Detail - IIIIII'!$B$3)</f>
        <v>0</v>
      </c>
      <c r="D17" s="293">
        <f>SUMIFS('Expenditures - all orgs'!$E$19:$E$3604,'Expenditures - all orgs'!$C$19:$C$3604, 'Budget Detail - IIIIII'!$B17,'Expenditures - all orgs'!$B$19:$B$3604,'Budget Detail - IIIIII'!$B$3)</f>
        <v>0</v>
      </c>
      <c r="E17" s="1254">
        <f>SUMIFS('Expenditures - all orgs'!$F$19:$F$3604,'Expenditures - all orgs'!$C$19:$C$3604, 'Budget Detail - IIIIII'!$B17,'Expenditures - all orgs'!$B$19:$B$3604,'Budget Detail - IIIIII'!$B$3)</f>
        <v>0</v>
      </c>
      <c r="F17" s="295">
        <f t="shared" si="0"/>
        <v>0</v>
      </c>
    </row>
    <row r="18" spans="1:6" x14ac:dyDescent="0.3">
      <c r="A18" s="233" t="s">
        <v>10</v>
      </c>
      <c r="B18" s="1472">
        <v>111600</v>
      </c>
      <c r="C18" s="292">
        <f>SUMIFS('Expenditures - all orgs'!$D$19:$D$3604,'Expenditures - all orgs'!$C$19:$C$3604, 'Budget Detail - IIIIII'!$B18,'Expenditures - all orgs'!$B$19:$B$3604,'Budget Detail - IIIIII'!$B$3)</f>
        <v>0</v>
      </c>
      <c r="D18" s="293">
        <f>SUMIFS('Expenditures - all orgs'!$E$19:$E$3604,'Expenditures - all orgs'!$C$19:$C$3604, 'Budget Detail - IIIIII'!$B18,'Expenditures - all orgs'!$B$19:$B$3604,'Budget Detail - IIIIII'!$B$3)</f>
        <v>0</v>
      </c>
      <c r="E18" s="1254">
        <f>SUMIFS('Expenditures - all orgs'!$F$19:$F$3604,'Expenditures - all orgs'!$C$19:$C$3604, 'Budget Detail - IIIIII'!$B18,'Expenditures - all orgs'!$B$19:$B$3604,'Budget Detail - IIIIII'!$B$3)</f>
        <v>0</v>
      </c>
      <c r="F18" s="295">
        <f t="shared" si="0"/>
        <v>0</v>
      </c>
    </row>
    <row r="19" spans="1:6" x14ac:dyDescent="0.3">
      <c r="A19" s="233" t="s">
        <v>11</v>
      </c>
      <c r="B19" s="1472">
        <v>111700</v>
      </c>
      <c r="C19" s="292">
        <f>SUMIFS('Expenditures - all orgs'!$D$19:$D$3604,'Expenditures - all orgs'!$C$19:$C$3604, 'Budget Detail - IIIIII'!$B19,'Expenditures - all orgs'!$B$19:$B$3604,'Budget Detail - IIIIII'!$B$3)</f>
        <v>0</v>
      </c>
      <c r="D19" s="293">
        <f>SUMIFS('Expenditures - all orgs'!$E$19:$E$3604,'Expenditures - all orgs'!$C$19:$C$3604, 'Budget Detail - IIIIII'!$B19,'Expenditures - all orgs'!$B$19:$B$3604,'Budget Detail - IIIIII'!$B$3)</f>
        <v>0</v>
      </c>
      <c r="E19" s="1254">
        <f>SUMIFS('Expenditures - all orgs'!$F$19:$F$3604,'Expenditures - all orgs'!$C$19:$C$3604, 'Budget Detail - IIIIII'!$B19,'Expenditures - all orgs'!$B$19:$B$3604,'Budget Detail - IIIIII'!$B$3)</f>
        <v>0</v>
      </c>
      <c r="F19" s="295">
        <f t="shared" si="0"/>
        <v>0</v>
      </c>
    </row>
    <row r="20" spans="1:6" x14ac:dyDescent="0.3">
      <c r="A20" s="233" t="s">
        <v>12</v>
      </c>
      <c r="B20" s="1472">
        <v>111800</v>
      </c>
      <c r="C20" s="292">
        <f>SUMIFS('Expenditures - all orgs'!$D$19:$D$3604,'Expenditures - all orgs'!$C$19:$C$3604, 'Budget Detail - IIIIII'!$B20,'Expenditures - all orgs'!$B$19:$B$3604,'Budget Detail - IIIIII'!$B$3)</f>
        <v>0</v>
      </c>
      <c r="D20" s="293">
        <f>SUMIFS('Expenditures - all orgs'!$E$19:$E$3604,'Expenditures - all orgs'!$C$19:$C$3604, 'Budget Detail - IIIIII'!$B20,'Expenditures - all orgs'!$B$19:$B$3604,'Budget Detail - IIIIII'!$B$3)</f>
        <v>0</v>
      </c>
      <c r="E20" s="1254">
        <f>SUMIFS('Expenditures - all orgs'!$F$19:$F$3604,'Expenditures - all orgs'!$C$19:$C$3604, 'Budget Detail - IIIIII'!$B20,'Expenditures - all orgs'!$B$19:$B$3604,'Budget Detail - IIIIII'!$B$3)</f>
        <v>0</v>
      </c>
      <c r="F20" s="295">
        <f t="shared" si="0"/>
        <v>0</v>
      </c>
    </row>
    <row r="21" spans="1:6" x14ac:dyDescent="0.3">
      <c r="A21" s="233" t="s">
        <v>109</v>
      </c>
      <c r="B21" s="1472">
        <v>111900</v>
      </c>
      <c r="C21" s="292">
        <f>SUMIFS('Expenditures - all orgs'!$D$19:$D$3604,'Expenditures - all orgs'!$C$19:$C$3604, 'Budget Detail - IIIIII'!$B21,'Expenditures - all orgs'!$B$19:$B$3604,'Budget Detail - IIIIII'!$B$3)</f>
        <v>0</v>
      </c>
      <c r="D21" s="293">
        <f>SUMIFS('Expenditures - all orgs'!$E$19:$E$3604,'Expenditures - all orgs'!$C$19:$C$3604, 'Budget Detail - IIIIII'!$B21,'Expenditures - all orgs'!$B$19:$B$3604,'Budget Detail - IIIIII'!$B$3)</f>
        <v>0</v>
      </c>
      <c r="E21" s="1254">
        <f>SUMIFS('Expenditures - all orgs'!$F$19:$F$3604,'Expenditures - all orgs'!$C$19:$C$3604, 'Budget Detail - IIIIII'!$B21,'Expenditures - all orgs'!$B$19:$B$3604,'Budget Detail - IIIIII'!$B$3)</f>
        <v>0</v>
      </c>
      <c r="F21" s="295">
        <f t="shared" si="0"/>
        <v>0</v>
      </c>
    </row>
    <row r="22" spans="1:6" x14ac:dyDescent="0.3">
      <c r="A22" s="747" t="s">
        <v>1</v>
      </c>
      <c r="B22" s="1472">
        <v>112100</v>
      </c>
      <c r="C22" s="292">
        <f>SUMIFS('Expenditures - all orgs'!$D$19:$D$3604,'Expenditures - all orgs'!$C$19:$C$3604, 'Budget Detail - IIIIII'!$B22,'Expenditures - all orgs'!$B$19:$B$3604,'Budget Detail - IIIIII'!$B$3)</f>
        <v>0</v>
      </c>
      <c r="D22" s="293">
        <f>SUMIFS('Expenditures - all orgs'!$E$19:$E$3604,'Expenditures - all orgs'!$C$19:$C$3604, 'Budget Detail - IIIIII'!$B22,'Expenditures - all orgs'!$B$19:$B$3604,'Budget Detail - IIIIII'!$B$3)</f>
        <v>0</v>
      </c>
      <c r="E22" s="1254">
        <f>SUMIFS('Expenditures - all orgs'!$F$19:$F$3604,'Expenditures - all orgs'!$C$19:$C$3604, 'Budget Detail - IIIIII'!$B22,'Expenditures - all orgs'!$B$19:$B$3604,'Budget Detail - IIIIII'!$B$3)</f>
        <v>0</v>
      </c>
      <c r="F22" s="295">
        <f t="shared" si="0"/>
        <v>0</v>
      </c>
    </row>
    <row r="23" spans="1:6" x14ac:dyDescent="0.3">
      <c r="A23" s="747" t="s">
        <v>89</v>
      </c>
      <c r="B23" s="1472">
        <v>112110</v>
      </c>
      <c r="C23" s="292">
        <f>SUMIFS('Expenditures - all orgs'!$D$19:$D$3604,'Expenditures - all orgs'!$C$19:$C$3604, 'Budget Detail - IIIIII'!$B23,'Expenditures - all orgs'!$B$19:$B$3604,'Budget Detail - IIIIII'!$B$3)</f>
        <v>0</v>
      </c>
      <c r="D23" s="293">
        <f>SUMIFS('Expenditures - all orgs'!$E$19:$E$3604,'Expenditures - all orgs'!$C$19:$C$3604, 'Budget Detail - IIIIII'!$B23,'Expenditures - all orgs'!$B$19:$B$3604,'Budget Detail - IIIIII'!$B$3)</f>
        <v>0</v>
      </c>
      <c r="E23" s="1254">
        <f>SUMIFS('Expenditures - all orgs'!$F$19:$F$3604,'Expenditures - all orgs'!$C$19:$C$3604, 'Budget Detail - IIIIII'!$B23,'Expenditures - all orgs'!$B$19:$B$3604,'Budget Detail - IIIIII'!$B$3)</f>
        <v>0</v>
      </c>
      <c r="F23" s="295">
        <f t="shared" si="0"/>
        <v>0</v>
      </c>
    </row>
    <row r="24" spans="1:6" x14ac:dyDescent="0.3">
      <c r="A24" s="747" t="s">
        <v>174</v>
      </c>
      <c r="B24" s="1472">
        <v>112130</v>
      </c>
      <c r="C24" s="292">
        <f>SUMIFS('Expenditures - all orgs'!$D$19:$D$3604,'Expenditures - all orgs'!$C$19:$C$3604, 'Budget Detail - IIIIII'!$B24,'Expenditures - all orgs'!$B$19:$B$3604,'Budget Detail - IIIIII'!$B$3)</f>
        <v>0</v>
      </c>
      <c r="D24" s="293">
        <f>SUMIFS('Expenditures - all orgs'!$E$19:$E$3604,'Expenditures - all orgs'!$C$19:$C$3604, 'Budget Detail - IIIIII'!$B24,'Expenditures - all orgs'!$B$19:$B$3604,'Budget Detail - IIIIII'!$B$3)</f>
        <v>0</v>
      </c>
      <c r="E24" s="1254">
        <f>SUMIFS('Expenditures - all orgs'!$F$19:$F$3604,'Expenditures - all orgs'!$C$19:$C$3604, 'Budget Detail - IIIIII'!$B24,'Expenditures - all orgs'!$B$19:$B$3604,'Budget Detail - IIIIII'!$B$3)</f>
        <v>0</v>
      </c>
      <c r="F24" s="295">
        <f>C24-D24-E24</f>
        <v>0</v>
      </c>
    </row>
    <row r="25" spans="1:6" x14ac:dyDescent="0.3">
      <c r="A25" s="233" t="s">
        <v>2</v>
      </c>
      <c r="B25" s="1472">
        <v>112300</v>
      </c>
      <c r="C25" s="292">
        <f>SUMIFS('Expenditures - all orgs'!$D$19:$D$3604,'Expenditures - all orgs'!$C$19:$C$3604, 'Budget Detail - IIIIII'!$B25,'Expenditures - all orgs'!$B$19:$B$3604,'Budget Detail - IIIIII'!$B$3)</f>
        <v>0</v>
      </c>
      <c r="D25" s="293">
        <f>SUMIFS('Expenditures - all orgs'!$E$19:$E$3604,'Expenditures - all orgs'!$C$19:$C$3604, 'Budget Detail - IIIIII'!$B25,'Expenditures - all orgs'!$B$19:$B$3604,'Budget Detail - IIIIII'!$B$3)</f>
        <v>0</v>
      </c>
      <c r="E25" s="1254">
        <f>SUMIFS('Expenditures - all orgs'!$F$19:$F$3604,'Expenditures - all orgs'!$C$19:$C$3604, 'Budget Detail - IIIIII'!$B25,'Expenditures - all orgs'!$B$19:$B$3604,'Budget Detail - IIIIII'!$B$3)</f>
        <v>0</v>
      </c>
      <c r="F25" s="295">
        <f t="shared" si="0"/>
        <v>0</v>
      </c>
    </row>
    <row r="26" spans="1:6" x14ac:dyDescent="0.3">
      <c r="A26" s="233" t="s">
        <v>88</v>
      </c>
      <c r="B26" s="1472">
        <v>112310</v>
      </c>
      <c r="C26" s="292">
        <f>SUMIFS('Expenditures - all orgs'!$D$19:$D$3604,'Expenditures - all orgs'!$C$19:$C$3604, 'Budget Detail - IIIIII'!$B26,'Expenditures - all orgs'!$B$19:$B$3604,'Budget Detail - IIIIII'!$B$3)</f>
        <v>0</v>
      </c>
      <c r="D26" s="293">
        <f>SUMIFS('Expenditures - all orgs'!$E$19:$E$3604,'Expenditures - all orgs'!$C$19:$C$3604, 'Budget Detail - IIIIII'!$B26,'Expenditures - all orgs'!$B$19:$B$3604,'Budget Detail - IIIIII'!$B$3)</f>
        <v>0</v>
      </c>
      <c r="E26" s="1254">
        <f>SUMIFS('Expenditures - all orgs'!$F$19:$F$3604,'Expenditures - all orgs'!$C$19:$C$3604, 'Budget Detail - IIIIII'!$B26,'Expenditures - all orgs'!$B$19:$B$3604,'Budget Detail - IIIIII'!$B$3)</f>
        <v>0</v>
      </c>
      <c r="F26" s="295">
        <f t="shared" si="0"/>
        <v>0</v>
      </c>
    </row>
    <row r="27" spans="1:6" x14ac:dyDescent="0.3">
      <c r="A27" s="233" t="s">
        <v>64</v>
      </c>
      <c r="B27" s="1472">
        <v>112500</v>
      </c>
      <c r="C27" s="292">
        <f>SUMIFS('Expenditures - all orgs'!$D$19:$D$3604,'Expenditures - all orgs'!$C$19:$C$3604, 'Budget Detail - IIIIII'!$B27,'Expenditures - all orgs'!$B$19:$B$3604,'Budget Detail - IIIIII'!$B$3)</f>
        <v>0</v>
      </c>
      <c r="D27" s="293">
        <f>SUMIFS('Expenditures - all orgs'!$E$19:$E$3604,'Expenditures - all orgs'!$C$19:$C$3604, 'Budget Detail - IIIIII'!$B27,'Expenditures - all orgs'!$B$19:$B$3604,'Budget Detail - IIIIII'!$B$3)</f>
        <v>0</v>
      </c>
      <c r="E27" s="1254">
        <f>SUMIFS('Expenditures - all orgs'!$F$19:$F$3604,'Expenditures - all orgs'!$C$19:$C$3604, 'Budget Detail - IIIIII'!$B27,'Expenditures - all orgs'!$B$19:$B$3604,'Budget Detail - IIIIII'!$B$3)</f>
        <v>0</v>
      </c>
      <c r="F27" s="295">
        <f t="shared" si="0"/>
        <v>0</v>
      </c>
    </row>
    <row r="28" spans="1:6" x14ac:dyDescent="0.3">
      <c r="A28" s="233" t="s">
        <v>65</v>
      </c>
      <c r="B28" s="1472">
        <v>112600</v>
      </c>
      <c r="C28" s="292">
        <f>SUMIFS('Expenditures - all orgs'!$D$19:$D$3604,'Expenditures - all orgs'!$C$19:$C$3604, 'Budget Detail - IIIIII'!$B28,'Expenditures - all orgs'!$B$19:$B$3604,'Budget Detail - IIIIII'!$B$3)</f>
        <v>0</v>
      </c>
      <c r="D28" s="293">
        <f>SUMIFS('Expenditures - all orgs'!$E$19:$E$3604,'Expenditures - all orgs'!$C$19:$C$3604, 'Budget Detail - IIIIII'!$B28,'Expenditures - all orgs'!$B$19:$B$3604,'Budget Detail - IIIIII'!$B$3)</f>
        <v>0</v>
      </c>
      <c r="E28" s="1254">
        <f>SUMIFS('Expenditures - all orgs'!$F$19:$F$3604,'Expenditures - all orgs'!$C$19:$C$3604, 'Budget Detail - IIIIII'!$B28,'Expenditures - all orgs'!$B$19:$B$3604,'Budget Detail - IIIIII'!$B$3)</f>
        <v>0</v>
      </c>
      <c r="F28" s="295">
        <f t="shared" si="0"/>
        <v>0</v>
      </c>
    </row>
    <row r="29" spans="1:6" x14ac:dyDescent="0.3">
      <c r="A29" s="233" t="s">
        <v>163</v>
      </c>
      <c r="B29" s="1472">
        <v>112610</v>
      </c>
      <c r="C29" s="292">
        <f>SUMIFS('Expenditures - all orgs'!$D$19:$D$3604,'Expenditures - all orgs'!$C$19:$C$3604, 'Budget Detail - IIIIII'!$B29,'Expenditures - all orgs'!$B$19:$B$3604,'Budget Detail - IIIIII'!$B$3)</f>
        <v>0</v>
      </c>
      <c r="D29" s="293">
        <f>SUMIFS('Expenditures - all orgs'!$E$19:$E$3604,'Expenditures - all orgs'!$C$19:$C$3604, 'Budget Detail - IIIIII'!$B29,'Expenditures - all orgs'!$B$19:$B$3604,'Budget Detail - IIIIII'!$B$3)</f>
        <v>0</v>
      </c>
      <c r="E29" s="1254">
        <f>SUMIFS('Expenditures - all orgs'!$F$19:$F$3604,'Expenditures - all orgs'!$C$19:$C$3604, 'Budget Detail - IIIIII'!$B29,'Expenditures - all orgs'!$B$19:$B$3604,'Budget Detail - IIIIII'!$B$3)</f>
        <v>0</v>
      </c>
      <c r="F29" s="295">
        <f t="shared" si="0"/>
        <v>0</v>
      </c>
    </row>
    <row r="30" spans="1:6" x14ac:dyDescent="0.3">
      <c r="A30" s="233" t="s">
        <v>68</v>
      </c>
      <c r="B30" s="1472">
        <v>112620</v>
      </c>
      <c r="C30" s="292">
        <f>SUMIFS('Expenditures - all orgs'!$D$19:$D$3604,'Expenditures - all orgs'!$C$19:$C$3604, 'Budget Detail - IIIIII'!$B30,'Expenditures - all orgs'!$B$19:$B$3604,'Budget Detail - IIIIII'!$B$3)</f>
        <v>0</v>
      </c>
      <c r="D30" s="293">
        <f>SUMIFS('Expenditures - all orgs'!$E$19:$E$3604,'Expenditures - all orgs'!$C$19:$C$3604, 'Budget Detail - IIIIII'!$B30,'Expenditures - all orgs'!$B$19:$B$3604,'Budget Detail - IIIIII'!$B$3)</f>
        <v>0</v>
      </c>
      <c r="E30" s="1254">
        <f>SUMIFS('Expenditures - all orgs'!$F$19:$F$3604,'Expenditures - all orgs'!$C$19:$C$3604, 'Budget Detail - IIIIII'!$B30,'Expenditures - all orgs'!$B$19:$B$3604,'Budget Detail - IIIIII'!$B$3)</f>
        <v>0</v>
      </c>
      <c r="F30" s="295">
        <f t="shared" si="0"/>
        <v>0</v>
      </c>
    </row>
    <row r="31" spans="1:6" x14ac:dyDescent="0.3">
      <c r="A31" s="233" t="s">
        <v>162</v>
      </c>
      <c r="B31" s="1472">
        <v>112800</v>
      </c>
      <c r="C31" s="292">
        <f>SUMIFS('Expenditures - all orgs'!$D$19:$D$3604,'Expenditures - all orgs'!$C$19:$C$3604, 'Budget Detail - IIIIII'!$B31,'Expenditures - all orgs'!$B$19:$B$3604,'Budget Detail - IIIIII'!$B$3)</f>
        <v>0</v>
      </c>
      <c r="D31" s="293">
        <f>SUMIFS('Expenditures - all orgs'!$E$19:$E$3604,'Expenditures - all orgs'!$C$19:$C$3604, 'Budget Detail - IIIIII'!$B31,'Expenditures - all orgs'!$B$19:$B$3604,'Budget Detail - IIIIII'!$B$3)</f>
        <v>0</v>
      </c>
      <c r="E31" s="1254">
        <f>SUMIFS('Expenditures - all orgs'!$F$19:$F$3604,'Expenditures - all orgs'!$C$19:$C$3604, 'Budget Detail - IIIIII'!$B31,'Expenditures - all orgs'!$B$19:$B$3604,'Budget Detail - IIIIII'!$B$3)</f>
        <v>0</v>
      </c>
      <c r="F31" s="295">
        <f t="shared" si="0"/>
        <v>0</v>
      </c>
    </row>
    <row r="32" spans="1:6" x14ac:dyDescent="0.3">
      <c r="A32" s="233" t="s">
        <v>164</v>
      </c>
      <c r="B32" s="1472">
        <v>112810</v>
      </c>
      <c r="C32" s="292">
        <f>SUMIFS('Expenditures - all orgs'!$D$19:$D$3604,'Expenditures - all orgs'!$C$19:$C$3604, 'Budget Detail - IIIIII'!$B32,'Expenditures - all orgs'!$B$19:$B$3604,'Budget Detail - IIIIII'!$B$3)</f>
        <v>0</v>
      </c>
      <c r="D32" s="293">
        <f>SUMIFS('Expenditures - all orgs'!$E$19:$E$3604,'Expenditures - all orgs'!$C$19:$C$3604, 'Budget Detail - IIIIII'!$B32,'Expenditures - all orgs'!$B$19:$B$3604,'Budget Detail - IIIIII'!$B$3)</f>
        <v>0</v>
      </c>
      <c r="E32" s="1254">
        <f>SUMIFS('Expenditures - all orgs'!$F$19:$F$3604,'Expenditures - all orgs'!$C$19:$C$3604, 'Budget Detail - IIIIII'!$B32,'Expenditures - all orgs'!$B$19:$B$3604,'Budget Detail - IIIIII'!$B$3)</f>
        <v>0</v>
      </c>
      <c r="F32" s="295">
        <f t="shared" si="0"/>
        <v>0</v>
      </c>
    </row>
    <row r="33" spans="1:6" x14ac:dyDescent="0.3">
      <c r="A33" s="233" t="s">
        <v>165</v>
      </c>
      <c r="B33" s="1472">
        <v>112820</v>
      </c>
      <c r="C33" s="292">
        <f>SUMIFS('Expenditures - all orgs'!$D$19:$D$3604,'Expenditures - all orgs'!$C$19:$C$3604, 'Budget Detail - IIIIII'!$B33,'Expenditures - all orgs'!$B$19:$B$3604,'Budget Detail - IIIIII'!$B$3)</f>
        <v>0</v>
      </c>
      <c r="D33" s="293">
        <f>SUMIFS('Expenditures - all orgs'!$E$19:$E$3604,'Expenditures - all orgs'!$C$19:$C$3604, 'Budget Detail - IIIIII'!$B33,'Expenditures - all orgs'!$B$19:$B$3604,'Budget Detail - IIIIII'!$B$3)</f>
        <v>0</v>
      </c>
      <c r="E33" s="1254">
        <f>SUMIFS('Expenditures - all orgs'!$F$19:$F$3604,'Expenditures - all orgs'!$C$19:$C$3604, 'Budget Detail - IIIIII'!$B33,'Expenditures - all orgs'!$B$19:$B$3604,'Budget Detail - IIIIII'!$B$3)</f>
        <v>0</v>
      </c>
      <c r="F33" s="295">
        <f t="shared" si="0"/>
        <v>0</v>
      </c>
    </row>
    <row r="34" spans="1:6" x14ac:dyDescent="0.3">
      <c r="A34" s="233" t="s">
        <v>166</v>
      </c>
      <c r="B34" s="1472">
        <v>112900</v>
      </c>
      <c r="C34" s="292">
        <f>SUMIFS('Expenditures - all orgs'!$D$19:$D$3604,'Expenditures - all orgs'!$C$19:$C$3604, 'Budget Detail - IIIIII'!$B34,'Expenditures - all orgs'!$B$19:$B$3604,'Budget Detail - IIIIII'!$B$3)</f>
        <v>0</v>
      </c>
      <c r="D34" s="293">
        <f>SUMIFS('Expenditures - all orgs'!$E$19:$E$3604,'Expenditures - all orgs'!$C$19:$C$3604, 'Budget Detail - IIIIII'!$B34,'Expenditures - all orgs'!$B$19:$B$3604,'Budget Detail - IIIIII'!$B$3)</f>
        <v>0</v>
      </c>
      <c r="E34" s="1254">
        <f>SUMIFS('Expenditures - all orgs'!$F$19:$F$3604,'Expenditures - all orgs'!$C$19:$C$3604, 'Budget Detail - IIIIII'!$B34,'Expenditures - all orgs'!$B$19:$B$3604,'Budget Detail - IIIIII'!$B$3)</f>
        <v>0</v>
      </c>
      <c r="F34" s="295">
        <f t="shared" si="0"/>
        <v>0</v>
      </c>
    </row>
    <row r="35" spans="1:6" x14ac:dyDescent="0.3">
      <c r="A35" s="233" t="s">
        <v>63</v>
      </c>
      <c r="B35" s="1472">
        <v>113100</v>
      </c>
      <c r="C35" s="292">
        <f>SUMIFS('Expenditures - all orgs'!$D$19:$D$3604,'Expenditures - all orgs'!$C$19:$C$3604, 'Budget Detail - IIIIII'!$B35,'Expenditures - all orgs'!$B$19:$B$3604,'Budget Detail - IIIIII'!$B$3)</f>
        <v>0</v>
      </c>
      <c r="D35" s="293">
        <f>SUMIFS('Expenditures - all orgs'!$E$19:$E$3604,'Expenditures - all orgs'!$C$19:$C$3604, 'Budget Detail - IIIIII'!$B35,'Expenditures - all orgs'!$B$19:$B$3604,'Budget Detail - IIIIII'!$B$3)</f>
        <v>0</v>
      </c>
      <c r="E35" s="1254">
        <f>SUMIFS('Expenditures - all orgs'!$F$19:$F$3604,'Expenditures - all orgs'!$C$19:$C$3604, 'Budget Detail - IIIIII'!$B35,'Expenditures - all orgs'!$B$19:$B$3604,'Budget Detail - IIIIII'!$B$3)</f>
        <v>0</v>
      </c>
      <c r="F35" s="295">
        <f t="shared" si="0"/>
        <v>0</v>
      </c>
    </row>
    <row r="36" spans="1:6" x14ac:dyDescent="0.3">
      <c r="A36" s="233" t="s">
        <v>159</v>
      </c>
      <c r="B36" s="1472">
        <v>113115</v>
      </c>
      <c r="C36" s="292">
        <f>SUMIFS('Expenditures - all orgs'!$D$19:$D$3604,'Expenditures - all orgs'!$C$19:$C$3604, 'Budget Detail - IIIIII'!$B36,'Expenditures - all orgs'!$B$19:$B$3604,'Budget Detail - IIIIII'!$B$3)</f>
        <v>0</v>
      </c>
      <c r="D36" s="293">
        <f>SUMIFS('Expenditures - all orgs'!$E$19:$E$3604,'Expenditures - all orgs'!$C$19:$C$3604, 'Budget Detail - IIIIII'!$B36,'Expenditures - all orgs'!$B$19:$B$3604,'Budget Detail - IIIIII'!$B$3)</f>
        <v>0</v>
      </c>
      <c r="E36" s="1254">
        <f>SUMIFS('Expenditures - all orgs'!$F$19:$F$3604,'Expenditures - all orgs'!$C$19:$C$3604, 'Budget Detail - IIIIII'!$B36,'Expenditures - all orgs'!$B$19:$B$3604,'Budget Detail - IIIIII'!$B$3)</f>
        <v>0</v>
      </c>
      <c r="F36" s="295">
        <f t="shared" si="0"/>
        <v>0</v>
      </c>
    </row>
    <row r="37" spans="1:6" x14ac:dyDescent="0.3">
      <c r="A37" s="233" t="s">
        <v>13</v>
      </c>
      <c r="B37" s="1472">
        <v>113800</v>
      </c>
      <c r="C37" s="292">
        <f>SUMIFS('Expenditures - all orgs'!$D$19:$D$3604,'Expenditures - all orgs'!$C$19:$C$3604, 'Budget Detail - IIIIII'!$B37,'Expenditures - all orgs'!$B$19:$B$3604,'Budget Detail - IIIIII'!$B$3)</f>
        <v>0</v>
      </c>
      <c r="D37" s="293">
        <f>SUMIFS('Expenditures - all orgs'!$E$19:$E$3604,'Expenditures - all orgs'!$C$19:$C$3604, 'Budget Detail - IIIIII'!$B37,'Expenditures - all orgs'!$B$19:$B$3604,'Budget Detail - IIIIII'!$B$3)</f>
        <v>0</v>
      </c>
      <c r="E37" s="1254">
        <f>SUMIFS('Expenditures - all orgs'!$F$19:$F$3604,'Expenditures - all orgs'!$C$19:$C$3604, 'Budget Detail - IIIIII'!$B37,'Expenditures - all orgs'!$B$19:$B$3604,'Budget Detail - IIIIII'!$B$3)</f>
        <v>0</v>
      </c>
      <c r="F37" s="295">
        <f t="shared" si="0"/>
        <v>0</v>
      </c>
    </row>
    <row r="38" spans="1:6" x14ac:dyDescent="0.3">
      <c r="A38" s="233" t="s">
        <v>3</v>
      </c>
      <c r="B38" s="1472">
        <v>114100</v>
      </c>
      <c r="C38" s="292">
        <f>SUMIFS('Expenditures - all orgs'!$D$19:$D$3604,'Expenditures - all orgs'!$C$19:$C$3604, 'Budget Detail - IIIIII'!$B38,'Expenditures - all orgs'!$B$19:$B$3604,'Budget Detail - IIIIII'!$B$3)</f>
        <v>0</v>
      </c>
      <c r="D38" s="293">
        <f>SUMIFS('Expenditures - all orgs'!$E$19:$E$3604,'Expenditures - all orgs'!$C$19:$C$3604, 'Budget Detail - IIIIII'!$B38,'Expenditures - all orgs'!$B$19:$B$3604,'Budget Detail - IIIIII'!$B$3)</f>
        <v>0</v>
      </c>
      <c r="E38" s="1254">
        <f>SUMIFS('Expenditures - all orgs'!$F$19:$F$3604,'Expenditures - all orgs'!$C$19:$C$3604, 'Budget Detail - IIIIII'!$B38,'Expenditures - all orgs'!$B$19:$B$3604,'Budget Detail - IIIIII'!$B$3)</f>
        <v>0</v>
      </c>
      <c r="F38" s="295">
        <f t="shared" si="0"/>
        <v>0</v>
      </c>
    </row>
    <row r="39" spans="1:6" x14ac:dyDescent="0.3">
      <c r="A39" s="233" t="s">
        <v>157</v>
      </c>
      <c r="B39" s="1472">
        <v>114200</v>
      </c>
      <c r="C39" s="292">
        <f>SUMIFS('Expenditures - all orgs'!$D$19:$D$3604,'Expenditures - all orgs'!$C$19:$C$3604, 'Budget Detail - IIIIII'!$B39,'Expenditures - all orgs'!$B$19:$B$3604,'Budget Detail - IIIIII'!$B$3)</f>
        <v>0</v>
      </c>
      <c r="D39" s="293">
        <f>SUMIFS('Expenditures - all orgs'!$E$19:$E$3604,'Expenditures - all orgs'!$C$19:$C$3604, 'Budget Detail - IIIIII'!$B39,'Expenditures - all orgs'!$B$19:$B$3604,'Budget Detail - IIIIII'!$B$3)</f>
        <v>0</v>
      </c>
      <c r="E39" s="1254">
        <f>SUMIFS('Expenditures - all orgs'!$F$19:$F$3604,'Expenditures - all orgs'!$C$19:$C$3604, 'Budget Detail - IIIIII'!$B39,'Expenditures - all orgs'!$B$19:$B$3604,'Budget Detail - IIIIII'!$B$3)</f>
        <v>0</v>
      </c>
      <c r="F39" s="295">
        <f t="shared" si="0"/>
        <v>0</v>
      </c>
    </row>
    <row r="40" spans="1:6" x14ac:dyDescent="0.3">
      <c r="A40" s="233" t="s">
        <v>167</v>
      </c>
      <c r="B40" s="1472">
        <v>114300</v>
      </c>
      <c r="C40" s="292">
        <f>SUMIFS('Expenditures - all orgs'!$D$19:$D$3604,'Expenditures - all orgs'!$C$19:$C$3604, 'Budget Detail - IIIIII'!$B40,'Expenditures - all orgs'!$B$19:$B$3604,'Budget Detail - IIIIII'!$B$3)</f>
        <v>0</v>
      </c>
      <c r="D40" s="293">
        <f>SUMIFS('Expenditures - all orgs'!$E$19:$E$3604,'Expenditures - all orgs'!$C$19:$C$3604, 'Budget Detail - IIIIII'!$B40,'Expenditures - all orgs'!$B$19:$B$3604,'Budget Detail - IIIIII'!$B$3)</f>
        <v>0</v>
      </c>
      <c r="E40" s="1254">
        <f>SUMIFS('Expenditures - all orgs'!$F$19:$F$3604,'Expenditures - all orgs'!$C$19:$C$3604, 'Budget Detail - IIIIII'!$B40,'Expenditures - all orgs'!$B$19:$B$3604,'Budget Detail - IIIIII'!$B$3)</f>
        <v>0</v>
      </c>
      <c r="F40" s="295">
        <f t="shared" si="0"/>
        <v>0</v>
      </c>
    </row>
    <row r="41" spans="1:6" x14ac:dyDescent="0.3">
      <c r="A41" s="233" t="s">
        <v>4</v>
      </c>
      <c r="B41" s="1472">
        <v>114400</v>
      </c>
      <c r="C41" s="292">
        <f>SUMIFS('Expenditures - all orgs'!$D$19:$D$3604,'Expenditures - all orgs'!$C$19:$C$3604, 'Budget Detail - IIIIII'!$B41,'Expenditures - all orgs'!$B$19:$B$3604,'Budget Detail - IIIIII'!$B$3)</f>
        <v>0</v>
      </c>
      <c r="D41" s="293">
        <f>SUMIFS('Expenditures - all orgs'!$E$19:$E$3604,'Expenditures - all orgs'!$C$19:$C$3604, 'Budget Detail - IIIIII'!$B41,'Expenditures - all orgs'!$B$19:$B$3604,'Budget Detail - IIIIII'!$B$3)</f>
        <v>0</v>
      </c>
      <c r="E41" s="1254">
        <f>SUMIFS('Expenditures - all orgs'!$F$19:$F$3604,'Expenditures - all orgs'!$C$19:$C$3604, 'Budget Detail - IIIIII'!$B41,'Expenditures - all orgs'!$B$19:$B$3604,'Budget Detail - IIIIII'!$B$3)</f>
        <v>0</v>
      </c>
      <c r="F41" s="295">
        <f t="shared" si="0"/>
        <v>0</v>
      </c>
    </row>
    <row r="42" spans="1:6" x14ac:dyDescent="0.3">
      <c r="A42" s="233" t="s">
        <v>66</v>
      </c>
      <c r="B42" s="1472">
        <v>114500</v>
      </c>
      <c r="C42" s="292">
        <f>SUMIFS('Expenditures - all orgs'!$D$19:$D$3604,'Expenditures - all orgs'!$C$19:$C$3604, 'Budget Detail - IIIIII'!$B42,'Expenditures - all orgs'!$B$19:$B$3604,'Budget Detail - IIIIII'!$B$3)</f>
        <v>0</v>
      </c>
      <c r="D42" s="293">
        <f>SUMIFS('Expenditures - all orgs'!$E$19:$E$3604,'Expenditures - all orgs'!$C$19:$C$3604, 'Budget Detail - IIIIII'!$B42,'Expenditures - all orgs'!$B$19:$B$3604,'Budget Detail - IIIIII'!$B$3)</f>
        <v>0</v>
      </c>
      <c r="E42" s="1254">
        <f>SUMIFS('Expenditures - all orgs'!$F$19:$F$3604,'Expenditures - all orgs'!$C$19:$C$3604, 'Budget Detail - IIIIII'!$B42,'Expenditures - all orgs'!$B$19:$B$3604,'Budget Detail - IIIIII'!$B$3)</f>
        <v>0</v>
      </c>
      <c r="F42" s="295">
        <f t="shared" si="0"/>
        <v>0</v>
      </c>
    </row>
    <row r="43" spans="1:6" x14ac:dyDescent="0.3">
      <c r="A43" s="233" t="s">
        <v>168</v>
      </c>
      <c r="B43" s="1472">
        <v>114510</v>
      </c>
      <c r="C43" s="292">
        <f>SUMIFS('Expenditures - all orgs'!$D$19:$D$3604,'Expenditures - all orgs'!$C$19:$C$3604, 'Budget Detail - IIIIII'!$B43,'Expenditures - all orgs'!$B$19:$B$3604,'Budget Detail - IIIIII'!$B$3)</f>
        <v>0</v>
      </c>
      <c r="D43" s="293">
        <f>SUMIFS('Expenditures - all orgs'!$E$19:$E$3604,'Expenditures - all orgs'!$C$19:$C$3604, 'Budget Detail - IIIIII'!$B43,'Expenditures - all orgs'!$B$19:$B$3604,'Budget Detail - IIIIII'!$B$3)</f>
        <v>0</v>
      </c>
      <c r="E43" s="1254">
        <f>SUMIFS('Expenditures - all orgs'!$F$19:$F$3604,'Expenditures - all orgs'!$C$19:$C$3604, 'Budget Detail - IIIIII'!$B43,'Expenditures - all orgs'!$B$19:$B$3604,'Budget Detail - IIIIII'!$B$3)</f>
        <v>0</v>
      </c>
      <c r="F43" s="295">
        <f t="shared" si="0"/>
        <v>0</v>
      </c>
    </row>
    <row r="44" spans="1:6" x14ac:dyDescent="0.3">
      <c r="A44" s="233" t="s">
        <v>67</v>
      </c>
      <c r="B44" s="1472">
        <v>114530</v>
      </c>
      <c r="C44" s="292">
        <f>SUMIFS('Expenditures - all orgs'!$D$19:$D$3604,'Expenditures - all orgs'!$C$19:$C$3604, 'Budget Detail - IIIIII'!$B44,'Expenditures - all orgs'!$B$19:$B$3604,'Budget Detail - IIIIII'!$B$3)</f>
        <v>0</v>
      </c>
      <c r="D44" s="293">
        <f>SUMIFS('Expenditures - all orgs'!$E$19:$E$3604,'Expenditures - all orgs'!$C$19:$C$3604, 'Budget Detail - IIIIII'!$B44,'Expenditures - all orgs'!$B$19:$B$3604,'Budget Detail - IIIIII'!$B$3)</f>
        <v>0</v>
      </c>
      <c r="E44" s="1254">
        <f>SUMIFS('Expenditures - all orgs'!$F$19:$F$3604,'Expenditures - all orgs'!$C$19:$C$3604, 'Budget Detail - IIIIII'!$B44,'Expenditures - all orgs'!$B$19:$B$3604,'Budget Detail - IIIIII'!$B$3)</f>
        <v>0</v>
      </c>
      <c r="F44" s="295">
        <f t="shared" si="0"/>
        <v>0</v>
      </c>
    </row>
    <row r="45" spans="1:6" x14ac:dyDescent="0.3">
      <c r="A45" s="233" t="s">
        <v>156</v>
      </c>
      <c r="B45" s="1472">
        <v>114540</v>
      </c>
      <c r="C45" s="292">
        <f>SUMIFS('Expenditures - all orgs'!$D$19:$D$3604,'Expenditures - all orgs'!$C$19:$C$3604, 'Budget Detail - IIIIII'!$B45,'Expenditures - all orgs'!$B$19:$B$3604,'Budget Detail - IIIIII'!$B$3)</f>
        <v>0</v>
      </c>
      <c r="D45" s="293">
        <f>SUMIFS('Expenditures - all orgs'!$E$19:$E$3604,'Expenditures - all orgs'!$C$19:$C$3604, 'Budget Detail - IIIIII'!$B45,'Expenditures - all orgs'!$B$19:$B$3604,'Budget Detail - IIIIII'!$B$3)</f>
        <v>0</v>
      </c>
      <c r="E45" s="1254">
        <f>SUMIFS('Expenditures - all orgs'!$F$19:$F$3604,'Expenditures - all orgs'!$C$19:$C$3604, 'Budget Detail - IIIIII'!$B45,'Expenditures - all orgs'!$B$19:$B$3604,'Budget Detail - IIIIII'!$B$3)</f>
        <v>0</v>
      </c>
      <c r="F45" s="295">
        <f t="shared" si="0"/>
        <v>0</v>
      </c>
    </row>
    <row r="46" spans="1:6" x14ac:dyDescent="0.3">
      <c r="A46" s="233" t="s">
        <v>158</v>
      </c>
      <c r="B46" s="1472">
        <v>114600</v>
      </c>
      <c r="C46" s="292">
        <f>SUMIFS('Expenditures - all orgs'!$D$19:$D$3604,'Expenditures - all orgs'!$C$19:$C$3604, 'Budget Detail - IIIIII'!$B46,'Expenditures - all orgs'!$B$19:$B$3604,'Budget Detail - IIIIII'!$B$3)</f>
        <v>0</v>
      </c>
      <c r="D46" s="293">
        <f>SUMIFS('Expenditures - all orgs'!$E$19:$E$3604,'Expenditures - all orgs'!$C$19:$C$3604, 'Budget Detail - IIIIII'!$B46,'Expenditures - all orgs'!$B$19:$B$3604,'Budget Detail - IIIIII'!$B$3)</f>
        <v>0</v>
      </c>
      <c r="E46" s="1254">
        <f>SUMIFS('Expenditures - all orgs'!$F$19:$F$3604,'Expenditures - all orgs'!$C$19:$C$3604, 'Budget Detail - IIIIII'!$B46,'Expenditures - all orgs'!$B$19:$B$3604,'Budget Detail - IIIIII'!$B$3)</f>
        <v>0</v>
      </c>
      <c r="F46" s="295">
        <f t="shared" si="0"/>
        <v>0</v>
      </c>
    </row>
    <row r="47" spans="1:6" x14ac:dyDescent="0.3">
      <c r="A47" s="233" t="s">
        <v>169</v>
      </c>
      <c r="B47" s="1472">
        <v>114900</v>
      </c>
      <c r="C47" s="292">
        <f>SUMIFS('Expenditures - all orgs'!$D$19:$D$3604,'Expenditures - all orgs'!$C$19:$C$3604, 'Budget Detail - IIIIII'!$B47,'Expenditures - all orgs'!$B$19:$B$3604,'Budget Detail - IIIIII'!$B$3)</f>
        <v>0</v>
      </c>
      <c r="D47" s="293">
        <f>SUMIFS('Expenditures - all orgs'!$E$19:$E$3604,'Expenditures - all orgs'!$C$19:$C$3604, 'Budget Detail - IIIIII'!$B47,'Expenditures - all orgs'!$B$19:$B$3604,'Budget Detail - IIIIII'!$B$3)</f>
        <v>0</v>
      </c>
      <c r="E47" s="1254">
        <f>SUMIFS('Expenditures - all orgs'!$F$19:$F$3604,'Expenditures - all orgs'!$C$19:$C$3604, 'Budget Detail - IIIIII'!$B47,'Expenditures - all orgs'!$B$19:$B$3604,'Budget Detail - IIIIII'!$B$3)</f>
        <v>0</v>
      </c>
      <c r="F47" s="295">
        <f t="shared" si="0"/>
        <v>0</v>
      </c>
    </row>
    <row r="48" spans="1:6" x14ac:dyDescent="0.3">
      <c r="A48" s="233" t="s">
        <v>170</v>
      </c>
      <c r="B48" s="1472">
        <v>114910</v>
      </c>
      <c r="C48" s="292">
        <f>SUMIFS('Expenditures - all orgs'!$D$19:$D$3604,'Expenditures - all orgs'!$C$19:$C$3604, 'Budget Detail - IIIIII'!$B48,'Expenditures - all orgs'!$B$19:$B$3604,'Budget Detail - IIIIII'!$B$3)</f>
        <v>0</v>
      </c>
      <c r="D48" s="293">
        <f>SUMIFS('Expenditures - all orgs'!$E$19:$E$3604,'Expenditures - all orgs'!$C$19:$C$3604, 'Budget Detail - IIIIII'!$B48,'Expenditures - all orgs'!$B$19:$B$3604,'Budget Detail - IIIIII'!$B$3)</f>
        <v>0</v>
      </c>
      <c r="E48" s="1254">
        <f>SUMIFS('Expenditures - all orgs'!$F$19:$F$3604,'Expenditures - all orgs'!$C$19:$C$3604, 'Budget Detail - IIIIII'!$B48,'Expenditures - all orgs'!$B$19:$B$3604,'Budget Detail - IIIIII'!$B$3)</f>
        <v>0</v>
      </c>
      <c r="F48" s="295">
        <f t="shared" si="0"/>
        <v>0</v>
      </c>
    </row>
    <row r="49" spans="1:6" x14ac:dyDescent="0.3">
      <c r="A49" s="233" t="s">
        <v>179</v>
      </c>
      <c r="B49" s="1472">
        <v>115100</v>
      </c>
      <c r="C49" s="292">
        <f>SUMIFS('Expenditures - all orgs'!$D$19:$D$3604,'Expenditures - all orgs'!$C$19:$C$3604, 'Budget Detail - IIIIII'!$B49,'Expenditures - all orgs'!$B$19:$B$3604,'Budget Detail - IIIIII'!$B$3)</f>
        <v>0</v>
      </c>
      <c r="D49" s="293">
        <f>SUMIFS('Expenditures - all orgs'!$E$19:$E$3604,'Expenditures - all orgs'!$C$19:$C$3604, 'Budget Detail - IIIIII'!$B49,'Expenditures - all orgs'!$B$19:$B$3604,'Budget Detail - IIIIII'!$B$3)</f>
        <v>0</v>
      </c>
      <c r="E49" s="1254">
        <f>SUMIFS('Expenditures - all orgs'!$F$19:$F$3604,'Expenditures - all orgs'!$C$19:$C$3604, 'Budget Detail - IIIIII'!$B49,'Expenditures - all orgs'!$B$19:$B$3604,'Budget Detail - IIIIII'!$B$3)</f>
        <v>0</v>
      </c>
      <c r="F49" s="295">
        <f t="shared" si="0"/>
        <v>0</v>
      </c>
    </row>
    <row r="50" spans="1:6" x14ac:dyDescent="0.3">
      <c r="A50" s="233" t="s">
        <v>178</v>
      </c>
      <c r="B50" s="1472">
        <v>115200</v>
      </c>
      <c r="C50" s="292">
        <f>SUMIFS('Expenditures - all orgs'!$D$19:$D$3604,'Expenditures - all orgs'!$C$19:$C$3604, 'Budget Detail - IIIIII'!$B50,'Expenditures - all orgs'!$B$19:$B$3604,'Budget Detail - IIIIII'!$B$3)</f>
        <v>0</v>
      </c>
      <c r="D50" s="293">
        <f>SUMIFS('Expenditures - all orgs'!$E$19:$E$3604,'Expenditures - all orgs'!$C$19:$C$3604, 'Budget Detail - IIIIII'!$B50,'Expenditures - all orgs'!$B$19:$B$3604,'Budget Detail - IIIIII'!$B$3)</f>
        <v>0</v>
      </c>
      <c r="E50" s="1254">
        <f>SUMIFS('Expenditures - all orgs'!$F$19:$F$3604,'Expenditures - all orgs'!$C$19:$C$3604, 'Budget Detail - IIIIII'!$B50,'Expenditures - all orgs'!$B$19:$B$3604,'Budget Detail - IIIIII'!$B$3)</f>
        <v>0</v>
      </c>
      <c r="F50" s="295">
        <f t="shared" si="0"/>
        <v>0</v>
      </c>
    </row>
    <row r="51" spans="1:6" x14ac:dyDescent="0.3">
      <c r="A51" s="233" t="s">
        <v>180</v>
      </c>
      <c r="B51" s="1472">
        <v>115300</v>
      </c>
      <c r="C51" s="292">
        <f>SUMIFS('Expenditures - all orgs'!$D$19:$D$3604,'Expenditures - all orgs'!$C$19:$C$3604, 'Budget Detail - IIIIII'!$B51,'Expenditures - all orgs'!$B$19:$B$3604,'Budget Detail - IIIIII'!$B$3)</f>
        <v>0</v>
      </c>
      <c r="D51" s="293">
        <f>SUMIFS('Expenditures - all orgs'!$E$19:$E$3604,'Expenditures - all orgs'!$C$19:$C$3604, 'Budget Detail - IIIIII'!$B51,'Expenditures - all orgs'!$B$19:$B$3604,'Budget Detail - IIIIII'!$B$3)</f>
        <v>0</v>
      </c>
      <c r="E51" s="1254">
        <f>SUMIFS('Expenditures - all orgs'!$F$19:$F$3604,'Expenditures - all orgs'!$C$19:$C$3604, 'Budget Detail - IIIIII'!$B51,'Expenditures - all orgs'!$B$19:$B$3604,'Budget Detail - IIIIII'!$B$3)</f>
        <v>0</v>
      </c>
      <c r="F51" s="295">
        <f t="shared" si="0"/>
        <v>0</v>
      </c>
    </row>
    <row r="52" spans="1:6" x14ac:dyDescent="0.3">
      <c r="A52" s="233" t="s">
        <v>181</v>
      </c>
      <c r="B52" s="1472">
        <v>115400</v>
      </c>
      <c r="C52" s="292">
        <f>SUMIFS('Expenditures - all orgs'!$D$19:$D$3604,'Expenditures - all orgs'!$C$19:$C$3604, 'Budget Detail - IIIIII'!$B52,'Expenditures - all orgs'!$B$19:$B$3604,'Budget Detail - IIIIII'!$B$3)</f>
        <v>0</v>
      </c>
      <c r="D52" s="293">
        <f>SUMIFS('Expenditures - all orgs'!$E$19:$E$3604,'Expenditures - all orgs'!$C$19:$C$3604, 'Budget Detail - IIIIII'!$B52,'Expenditures - all orgs'!$B$19:$B$3604,'Budget Detail - IIIIII'!$B$3)</f>
        <v>0</v>
      </c>
      <c r="E52" s="1254">
        <f>SUMIFS('Expenditures - all orgs'!$F$19:$F$3604,'Expenditures - all orgs'!$C$19:$C$3604, 'Budget Detail - IIIIII'!$B52,'Expenditures - all orgs'!$B$19:$B$3604,'Budget Detail - IIIIII'!$B$3)</f>
        <v>0</v>
      </c>
      <c r="F52" s="295">
        <f t="shared" si="0"/>
        <v>0</v>
      </c>
    </row>
    <row r="53" spans="1:6" x14ac:dyDescent="0.3">
      <c r="A53" s="233" t="s">
        <v>182</v>
      </c>
      <c r="B53" s="1472">
        <v>115800</v>
      </c>
      <c r="C53" s="292">
        <f>SUMIFS('Expenditures - all orgs'!$D$19:$D$3604,'Expenditures - all orgs'!$C$19:$C$3604, 'Budget Detail - IIIIII'!$B53,'Expenditures - all orgs'!$B$19:$B$3604,'Budget Detail - IIIIII'!$B$3)</f>
        <v>0</v>
      </c>
      <c r="D53" s="293">
        <f>SUMIFS('Expenditures - all orgs'!$E$19:$E$3604,'Expenditures - all orgs'!$C$19:$C$3604, 'Budget Detail - IIIIII'!$B53,'Expenditures - all orgs'!$B$19:$B$3604,'Budget Detail - IIIIII'!$B$3)</f>
        <v>0</v>
      </c>
      <c r="E53" s="1254">
        <f>SUMIFS('Expenditures - all orgs'!$F$19:$F$3604,'Expenditures - all orgs'!$C$19:$C$3604, 'Budget Detail - IIIIII'!$B53,'Expenditures - all orgs'!$B$19:$B$3604,'Budget Detail - IIIIII'!$B$3)</f>
        <v>0</v>
      </c>
      <c r="F53" s="295">
        <f t="shared" si="0"/>
        <v>0</v>
      </c>
    </row>
    <row r="54" spans="1:6" x14ac:dyDescent="0.3">
      <c r="A54" s="233" t="s">
        <v>160</v>
      </c>
      <c r="B54" s="1472">
        <v>116200</v>
      </c>
      <c r="C54" s="292">
        <f>SUMIFS('Expenditures - all orgs'!$D$19:$D$3604,'Expenditures - all orgs'!$C$19:$C$3604, 'Budget Detail - IIIIII'!$B54,'Expenditures - all orgs'!$B$19:$B$3604,'Budget Detail - IIIIII'!$B$3)</f>
        <v>0</v>
      </c>
      <c r="D54" s="293">
        <f>SUMIFS('Expenditures - all orgs'!$E$19:$E$3604,'Expenditures - all orgs'!$C$19:$C$3604, 'Budget Detail - IIIIII'!$B54,'Expenditures - all orgs'!$B$19:$B$3604,'Budget Detail - IIIIII'!$B$3)</f>
        <v>0</v>
      </c>
      <c r="E54" s="1254">
        <f>SUMIFS('Expenditures - all orgs'!$F$19:$F$3604,'Expenditures - all orgs'!$C$19:$C$3604, 'Budget Detail - IIIIII'!$B54,'Expenditures - all orgs'!$B$19:$B$3604,'Budget Detail - IIIIII'!$B$3)</f>
        <v>0</v>
      </c>
      <c r="F54" s="295">
        <f t="shared" si="0"/>
        <v>0</v>
      </c>
    </row>
    <row r="55" spans="1:6" x14ac:dyDescent="0.3">
      <c r="A55" s="233" t="s">
        <v>171</v>
      </c>
      <c r="B55" s="1472">
        <v>116300</v>
      </c>
      <c r="C55" s="292">
        <f>SUMIFS('Expenditures - all orgs'!$D$19:$D$3604,'Expenditures - all orgs'!$C$19:$C$3604, 'Budget Detail - IIIIII'!$B55,'Expenditures - all orgs'!$B$19:$B$3604,'Budget Detail - IIIIII'!$B$3)</f>
        <v>0</v>
      </c>
      <c r="D55" s="293">
        <f>SUMIFS('Expenditures - all orgs'!$E$19:$E$3604,'Expenditures - all orgs'!$C$19:$C$3604, 'Budget Detail - IIIIII'!$B55,'Expenditures - all orgs'!$B$19:$B$3604,'Budget Detail - IIIIII'!$B$3)</f>
        <v>0</v>
      </c>
      <c r="E55" s="1254">
        <f>SUMIFS('Expenditures - all orgs'!$F$19:$F$3604,'Expenditures - all orgs'!$C$19:$C$3604, 'Budget Detail - IIIIII'!$B55,'Expenditures - all orgs'!$B$19:$B$3604,'Budget Detail - IIIIII'!$B$3)</f>
        <v>0</v>
      </c>
      <c r="F55" s="295">
        <f t="shared" si="0"/>
        <v>0</v>
      </c>
    </row>
    <row r="56" spans="1:6" x14ac:dyDescent="0.3">
      <c r="A56" s="233" t="s">
        <v>172</v>
      </c>
      <c r="B56" s="1472">
        <v>116400</v>
      </c>
      <c r="C56" s="292">
        <f>SUMIFS('Expenditures - all orgs'!$D$19:$D$3604,'Expenditures - all orgs'!$C$19:$C$3604, 'Budget Detail - IIIIII'!$B56,'Expenditures - all orgs'!$B$19:$B$3604,'Budget Detail - IIIIII'!$B$3)</f>
        <v>0</v>
      </c>
      <c r="D56" s="293">
        <f>SUMIFS('Expenditures - all orgs'!$E$19:$E$3604,'Expenditures - all orgs'!$C$19:$C$3604, 'Budget Detail - IIIIII'!$B56,'Expenditures - all orgs'!$B$19:$B$3604,'Budget Detail - IIIIII'!$B$3)</f>
        <v>0</v>
      </c>
      <c r="E56" s="1254">
        <f>SUMIFS('Expenditures - all orgs'!$F$19:$F$3604,'Expenditures - all orgs'!$C$19:$C$3604, 'Budget Detail - IIIIII'!$B56,'Expenditures - all orgs'!$B$19:$B$3604,'Budget Detail - IIIIII'!$B$3)</f>
        <v>0</v>
      </c>
      <c r="F56" s="295">
        <f t="shared" si="0"/>
        <v>0</v>
      </c>
    </row>
    <row r="57" spans="1:6" x14ac:dyDescent="0.3">
      <c r="A57" s="233" t="s">
        <v>173</v>
      </c>
      <c r="B57" s="1472">
        <v>116500</v>
      </c>
      <c r="C57" s="292">
        <f>SUMIFS('Expenditures - all orgs'!$D$19:$D$3604,'Expenditures - all orgs'!$C$19:$C$3604, 'Budget Detail - IIIIII'!$B57,'Expenditures - all orgs'!$B$19:$B$3604,'Budget Detail - IIIIII'!$B$3)</f>
        <v>0</v>
      </c>
      <c r="D57" s="293">
        <f>SUMIFS('Expenditures - all orgs'!$E$19:$E$3604,'Expenditures - all orgs'!$C$19:$C$3604, 'Budget Detail - IIIIII'!$B57,'Expenditures - all orgs'!$B$19:$B$3604,'Budget Detail - IIIIII'!$B$3)</f>
        <v>0</v>
      </c>
      <c r="E57" s="1254">
        <f>SUMIFS('Expenditures - all orgs'!$F$19:$F$3604,'Expenditures - all orgs'!$C$19:$C$3604, 'Budget Detail - IIIIII'!$B57,'Expenditures - all orgs'!$B$19:$B$3604,'Budget Detail - IIIIII'!$B$3)</f>
        <v>0</v>
      </c>
      <c r="F57" s="295">
        <f t="shared" si="0"/>
        <v>0</v>
      </c>
    </row>
    <row r="58" spans="1:6" x14ac:dyDescent="0.3">
      <c r="A58" s="233" t="s">
        <v>161</v>
      </c>
      <c r="B58" s="1472">
        <v>116600</v>
      </c>
      <c r="C58" s="292">
        <f>SUMIFS('Expenditures - all orgs'!$D$19:$D$3604,'Expenditures - all orgs'!$C$19:$C$3604, 'Budget Detail - IIIIII'!$B58,'Expenditures - all orgs'!$B$19:$B$3604,'Budget Detail - IIIIII'!$B$3)</f>
        <v>0</v>
      </c>
      <c r="D58" s="293">
        <f>SUMIFS('Expenditures - all orgs'!$E$19:$E$3604,'Expenditures - all orgs'!$C$19:$C$3604, 'Budget Detail - IIIIII'!$B58,'Expenditures - all orgs'!$B$19:$B$3604,'Budget Detail - IIIIII'!$B$3)</f>
        <v>0</v>
      </c>
      <c r="E58" s="1254">
        <f>SUMIFS('Expenditures - all orgs'!$F$19:$F$3604,'Expenditures - all orgs'!$C$19:$C$3604, 'Budget Detail - IIIIII'!$B58,'Expenditures - all orgs'!$B$19:$B$3604,'Budget Detail - IIIIII'!$B$3)</f>
        <v>0</v>
      </c>
      <c r="F58" s="295">
        <f t="shared" si="0"/>
        <v>0</v>
      </c>
    </row>
    <row r="59" spans="1:6" x14ac:dyDescent="0.3">
      <c r="A59" s="233" t="s">
        <v>104</v>
      </c>
      <c r="B59" s="1474" t="s">
        <v>107</v>
      </c>
      <c r="C59" s="292">
        <f>SUMIFS('Expenditures - all orgs'!$D$19:$D$3604,'Expenditures - all orgs'!$C$19:$C$3604, 'Budget Detail - IIIIII'!$B59,'Expenditures - all orgs'!$B$19:$B$3604,'Budget Detail - IIIIII'!$B$3)</f>
        <v>0</v>
      </c>
      <c r="D59" s="293">
        <f>SUMIFS('Expenditures - all orgs'!$E$19:$E$3604,'Expenditures - all orgs'!$C$19:$C$3604, 'Budget Detail - IIIIII'!$B59,'Expenditures - all orgs'!$B$19:$B$3604,'Budget Detail - IIIIII'!$B$3)</f>
        <v>0</v>
      </c>
      <c r="E59" s="1254">
        <f>SUMIFS('Expenditures - all orgs'!$F$19:$F$3604,'Expenditures - all orgs'!$C$19:$C$3604, 'Budget Detail - IIIIII'!$B59,'Expenditures - all orgs'!$B$19:$B$3604,'Budget Detail - IIIIII'!$B$3)</f>
        <v>0</v>
      </c>
      <c r="F59" s="295">
        <f t="shared" si="0"/>
        <v>0</v>
      </c>
    </row>
    <row r="60" spans="1:6" x14ac:dyDescent="0.3">
      <c r="A60" s="233" t="s">
        <v>104</v>
      </c>
      <c r="B60" s="1474" t="s">
        <v>107</v>
      </c>
      <c r="C60" s="292">
        <f>SUMIFS('Expenditures - all orgs'!$D$19:$D$3604,'Expenditures - all orgs'!$C$19:$C$3604, 'Budget Detail - IIIIII'!$B60,'Expenditures - all orgs'!$B$19:$B$3604,'Budget Detail - IIIIII'!$B$3)</f>
        <v>0</v>
      </c>
      <c r="D60" s="293">
        <f>SUMIFS('Expenditures - all orgs'!$E$19:$E$3604,'Expenditures - all orgs'!$C$19:$C$3604, 'Budget Detail - IIIIII'!$B60,'Expenditures - all orgs'!$B$19:$B$3604,'Budget Detail - IIIIII'!$B$3)</f>
        <v>0</v>
      </c>
      <c r="E60" s="1254">
        <f>SUMIFS('Expenditures - all orgs'!$F$19:$F$3604,'Expenditures - all orgs'!$C$19:$C$3604, 'Budget Detail - IIIIII'!$B60,'Expenditures - all orgs'!$B$19:$B$3604,'Budget Detail - IIIIII'!$B$3)</f>
        <v>0</v>
      </c>
      <c r="F60" s="295">
        <f t="shared" si="0"/>
        <v>0</v>
      </c>
    </row>
    <row r="61" spans="1:6" x14ac:dyDescent="0.3">
      <c r="A61" s="233" t="s">
        <v>104</v>
      </c>
      <c r="B61" s="1474" t="s">
        <v>107</v>
      </c>
      <c r="C61" s="292">
        <f>SUMIFS('Expenditures - all orgs'!$D$19:$D$3604,'Expenditures - all orgs'!$C$19:$C$3604, 'Budget Detail - IIIIII'!$B61,'Expenditures - all orgs'!$B$19:$B$3604,'Budget Detail - IIIIII'!$B$3)</f>
        <v>0</v>
      </c>
      <c r="D61" s="293">
        <f>SUMIFS('Expenditures - all orgs'!$E$19:$E$3604,'Expenditures - all orgs'!$C$19:$C$3604, 'Budget Detail - IIIIII'!$B61,'Expenditures - all orgs'!$B$19:$B$3604,'Budget Detail - IIIIII'!$B$3)</f>
        <v>0</v>
      </c>
      <c r="E61" s="1254">
        <f>SUMIFS('Expenditures - all orgs'!$F$19:$F$3604,'Expenditures - all orgs'!$C$19:$C$3604, 'Budget Detail - IIIIII'!$B61,'Expenditures - all orgs'!$B$19:$B$3604,'Budget Detail - IIIIII'!$B$3)</f>
        <v>0</v>
      </c>
      <c r="F61" s="295">
        <f t="shared" si="0"/>
        <v>0</v>
      </c>
    </row>
    <row r="62" spans="1:6" x14ac:dyDescent="0.3">
      <c r="A62" s="233" t="s">
        <v>104</v>
      </c>
      <c r="B62" s="1474" t="s">
        <v>107</v>
      </c>
      <c r="C62" s="292">
        <f>SUMIFS('Expenditures - all orgs'!$D$19:$D$3604,'Expenditures - all orgs'!$C$19:$C$3604, 'Budget Detail - IIIIII'!$B62,'Expenditures - all orgs'!$B$19:$B$3604,'Budget Detail - IIIIII'!$B$3)</f>
        <v>0</v>
      </c>
      <c r="D62" s="293">
        <f>SUMIFS('Expenditures - all orgs'!$E$19:$E$3604,'Expenditures - all orgs'!$C$19:$C$3604, 'Budget Detail - IIIIII'!$B62,'Expenditures - all orgs'!$B$19:$B$3604,'Budget Detail - IIIIII'!$B$3)</f>
        <v>0</v>
      </c>
      <c r="E62" s="1254">
        <f>SUMIFS('Expenditures - all orgs'!$F$19:$F$3604,'Expenditures - all orgs'!$C$19:$C$3604, 'Budget Detail - IIIIII'!$B62,'Expenditures - all orgs'!$B$19:$B$3604,'Budget Detail - IIIIII'!$B$3)</f>
        <v>0</v>
      </c>
      <c r="F62" s="295">
        <f t="shared" si="0"/>
        <v>0</v>
      </c>
    </row>
    <row r="63" spans="1:6" x14ac:dyDescent="0.3">
      <c r="A63" s="233" t="s">
        <v>104</v>
      </c>
      <c r="B63" s="1474" t="s">
        <v>107</v>
      </c>
      <c r="C63" s="292">
        <f>SUMIFS('Expenditures - all orgs'!$D$19:$D$3604,'Expenditures - all orgs'!$C$19:$C$3604, 'Budget Detail - IIIIII'!$B63,'Expenditures - all orgs'!$B$19:$B$3604,'Budget Detail - IIIIII'!$B$3)</f>
        <v>0</v>
      </c>
      <c r="D63" s="293">
        <f>SUMIFS('Expenditures - all orgs'!$E$19:$E$3604,'Expenditures - all orgs'!$C$19:$C$3604, 'Budget Detail - IIIIII'!$B63,'Expenditures - all orgs'!$B$19:$B$3604,'Budget Detail - IIIIII'!$B$3)</f>
        <v>0</v>
      </c>
      <c r="E63" s="1254">
        <f>SUMIFS('Expenditures - all orgs'!$F$19:$F$3604,'Expenditures - all orgs'!$C$19:$C$3604, 'Budget Detail - IIIIII'!$B63,'Expenditures - all orgs'!$B$19:$B$3604,'Budget Detail - IIIIII'!$B$3)</f>
        <v>0</v>
      </c>
      <c r="F63" s="295">
        <f t="shared" si="0"/>
        <v>0</v>
      </c>
    </row>
    <row r="64" spans="1:6" x14ac:dyDescent="0.3">
      <c r="A64" s="233" t="s">
        <v>104</v>
      </c>
      <c r="B64" s="1474" t="s">
        <v>107</v>
      </c>
      <c r="C64" s="292">
        <f>SUMIFS('Expenditures - all orgs'!$D$19:$D$3604,'Expenditures - all orgs'!$C$19:$C$3604, 'Budget Detail - IIIIII'!$B64,'Expenditures - all orgs'!$B$19:$B$3604,'Budget Detail - IIIIII'!$B$3)</f>
        <v>0</v>
      </c>
      <c r="D64" s="293">
        <f>SUMIFS('Expenditures - all orgs'!$E$19:$E$3604,'Expenditures - all orgs'!$C$19:$C$3604, 'Budget Detail - IIIIII'!$B64,'Expenditures - all orgs'!$B$19:$B$3604,'Budget Detail - IIIIII'!$B$3)</f>
        <v>0</v>
      </c>
      <c r="E64" s="1254">
        <f>SUMIFS('Expenditures - all orgs'!$F$19:$F$3604,'Expenditures - all orgs'!$C$19:$C$3604, 'Budget Detail - IIIIII'!$B64,'Expenditures - all orgs'!$B$19:$B$3604,'Budget Detail - IIIIII'!$B$3)</f>
        <v>0</v>
      </c>
      <c r="F64" s="295">
        <f t="shared" si="0"/>
        <v>0</v>
      </c>
    </row>
    <row r="65" spans="1:6" x14ac:dyDescent="0.3">
      <c r="A65" s="233" t="s">
        <v>104</v>
      </c>
      <c r="B65" s="1474" t="s">
        <v>107</v>
      </c>
      <c r="C65" s="292">
        <f>SUMIFS('Expenditures - all orgs'!$D$19:$D$3604,'Expenditures - all orgs'!$C$19:$C$3604, 'Budget Detail - IIIIII'!$B65,'Expenditures - all orgs'!$B$19:$B$3604,'Budget Detail - IIIIII'!$B$3)</f>
        <v>0</v>
      </c>
      <c r="D65" s="293">
        <f>SUMIFS('Expenditures - all orgs'!$E$19:$E$3604,'Expenditures - all orgs'!$C$19:$C$3604, 'Budget Detail - IIIIII'!$B65,'Expenditures - all orgs'!$B$19:$B$3604,'Budget Detail - IIIIII'!$B$3)</f>
        <v>0</v>
      </c>
      <c r="E65" s="1254">
        <f>SUMIFS('Expenditures - all orgs'!$F$19:$F$3604,'Expenditures - all orgs'!$C$19:$C$3604, 'Budget Detail - IIIIII'!$B65,'Expenditures - all orgs'!$B$19:$B$3604,'Budget Detail - IIIIII'!$B$3)</f>
        <v>0</v>
      </c>
      <c r="F65" s="295">
        <f t="shared" si="0"/>
        <v>0</v>
      </c>
    </row>
    <row r="66" spans="1:6" x14ac:dyDescent="0.3">
      <c r="A66" s="233" t="s">
        <v>104</v>
      </c>
      <c r="B66" s="1474" t="s">
        <v>107</v>
      </c>
      <c r="C66" s="292">
        <f>SUMIFS('Expenditures - all orgs'!$D$19:$D$3604,'Expenditures - all orgs'!$C$19:$C$3604, 'Budget Detail - IIIIII'!$B66,'Expenditures - all orgs'!$B$19:$B$3604,'Budget Detail - IIIIII'!$B$3)</f>
        <v>0</v>
      </c>
      <c r="D66" s="293">
        <f>SUMIFS('Expenditures - all orgs'!$E$19:$E$3604,'Expenditures - all orgs'!$C$19:$C$3604, 'Budget Detail - IIIIII'!$B66,'Expenditures - all orgs'!$B$19:$B$3604,'Budget Detail - IIIIII'!$B$3)</f>
        <v>0</v>
      </c>
      <c r="E66" s="1254">
        <f>SUMIFS('Expenditures - all orgs'!$F$19:$F$3604,'Expenditures - all orgs'!$C$19:$C$3604, 'Budget Detail - IIIIII'!$B66,'Expenditures - all orgs'!$B$19:$B$3604,'Budget Detail - IIIIII'!$B$3)</f>
        <v>0</v>
      </c>
      <c r="F66" s="295">
        <f t="shared" si="0"/>
        <v>0</v>
      </c>
    </row>
    <row r="67" spans="1:6" x14ac:dyDescent="0.3">
      <c r="A67" s="233" t="s">
        <v>104</v>
      </c>
      <c r="B67" s="1474" t="s">
        <v>107</v>
      </c>
      <c r="C67" s="292">
        <f>SUMIFS('Expenditures - all orgs'!$D$19:$D$3604,'Expenditures - all orgs'!$C$19:$C$3604, 'Budget Detail - IIIIII'!$B67,'Expenditures - all orgs'!$B$19:$B$3604,'Budget Detail - IIIIII'!$B$3)</f>
        <v>0</v>
      </c>
      <c r="D67" s="293">
        <f>SUMIFS('Expenditures - all orgs'!$E$19:$E$3604,'Expenditures - all orgs'!$C$19:$C$3604, 'Budget Detail - IIIIII'!$B67,'Expenditures - all orgs'!$B$19:$B$3604,'Budget Detail - IIIIII'!$B$3)</f>
        <v>0</v>
      </c>
      <c r="E67" s="1254">
        <f>SUMIFS('Expenditures - all orgs'!$F$19:$F$3604,'Expenditures - all orgs'!$C$19:$C$3604, 'Budget Detail - IIIIII'!$B67,'Expenditures - all orgs'!$B$19:$B$3604,'Budget Detail - IIIIII'!$B$3)</f>
        <v>0</v>
      </c>
      <c r="F67" s="295">
        <f t="shared" si="0"/>
        <v>0</v>
      </c>
    </row>
    <row r="68" spans="1:6" x14ac:dyDescent="0.3">
      <c r="A68" s="233" t="s">
        <v>104</v>
      </c>
      <c r="B68" s="1474" t="s">
        <v>107</v>
      </c>
      <c r="C68" s="292">
        <f>SUMIFS('Expenditures - all orgs'!$D$19:$D$3604,'Expenditures - all orgs'!$C$19:$C$3604, 'Budget Detail - IIIIII'!$B68,'Expenditures - all orgs'!$B$19:$B$3604,'Budget Detail - IIIIII'!$B$3)</f>
        <v>0</v>
      </c>
      <c r="D68" s="293">
        <f>SUMIFS('Expenditures - all orgs'!$E$19:$E$3604,'Expenditures - all orgs'!$C$19:$C$3604, 'Budget Detail - IIIIII'!$B68,'Expenditures - all orgs'!$B$19:$B$3604,'Budget Detail - IIIIII'!$B$3)</f>
        <v>0</v>
      </c>
      <c r="E68" s="1254">
        <f>SUMIFS('Expenditures - all orgs'!$F$19:$F$3604,'Expenditures - all orgs'!$C$19:$C$3604, 'Budget Detail - IIIIII'!$B68,'Expenditures - all orgs'!$B$19:$B$3604,'Budget Detail - IIIIII'!$B$3)</f>
        <v>0</v>
      </c>
      <c r="F68" s="295">
        <f t="shared" si="0"/>
        <v>0</v>
      </c>
    </row>
    <row r="69" spans="1:6" x14ac:dyDescent="0.3">
      <c r="A69" s="233" t="s">
        <v>104</v>
      </c>
      <c r="B69" s="1474" t="s">
        <v>107</v>
      </c>
      <c r="C69" s="292">
        <f>SUMIFS('Expenditures - all orgs'!$D$19:$D$3604,'Expenditures - all orgs'!$C$19:$C$3604, 'Budget Detail - IIIIII'!$B69,'Expenditures - all orgs'!$B$19:$B$3604,'Budget Detail - IIIIII'!$B$3)</f>
        <v>0</v>
      </c>
      <c r="D69" s="293">
        <f>SUMIFS('Expenditures - all orgs'!$E$19:$E$3604,'Expenditures - all orgs'!$C$19:$C$3604, 'Budget Detail - IIIIII'!$B69,'Expenditures - all orgs'!$B$19:$B$3604,'Budget Detail - IIIIII'!$B$3)</f>
        <v>0</v>
      </c>
      <c r="E69" s="1254">
        <f>SUMIFS('Expenditures - all orgs'!$F$19:$F$3604,'Expenditures - all orgs'!$C$19:$C$3604, 'Budget Detail - IIIIII'!$B69,'Expenditures - all orgs'!$B$19:$B$3604,'Budget Detail - IIIIII'!$B$3)</f>
        <v>0</v>
      </c>
      <c r="F69" s="295">
        <f t="shared" si="0"/>
        <v>0</v>
      </c>
    </row>
    <row r="70" spans="1:6" ht="15" thickBot="1" x14ac:dyDescent="0.35">
      <c r="A70" s="233" t="s">
        <v>104</v>
      </c>
      <c r="B70" s="1474" t="s">
        <v>107</v>
      </c>
      <c r="C70" s="292">
        <f>SUMIFS('Expenditures - all orgs'!$D$19:$D$3604,'Expenditures - all orgs'!$C$19:$C$3604, 'Budget Detail - IIIIII'!$B70,'Expenditures - all orgs'!$B$19:$B$3604,'Budget Detail - IIIIII'!$B$3)</f>
        <v>0</v>
      </c>
      <c r="D70" s="293">
        <f>SUMIFS('Expenditures - all orgs'!$E$19:$E$3604,'Expenditures - all orgs'!$C$19:$C$3604, 'Budget Detail - IIIIII'!$B70,'Expenditures - all orgs'!$B$19:$B$3604,'Budget Detail - IIIIII'!$B$3)</f>
        <v>0</v>
      </c>
      <c r="E70" s="1254">
        <f>SUMIFS('Expenditures - all orgs'!$F$19:$F$3604,'Expenditures - all orgs'!$C$19:$C$3604, 'Budget Detail - IIIIII'!$B70,'Expenditures - all orgs'!$B$19:$B$3604,'Budget Detail - IIIIII'!$B$3)</f>
        <v>0</v>
      </c>
      <c r="F70" s="303">
        <f t="shared" si="0"/>
        <v>0</v>
      </c>
    </row>
    <row r="71" spans="1:6" ht="15" thickBot="1" x14ac:dyDescent="0.35">
      <c r="A71" s="1714" t="s">
        <v>211</v>
      </c>
      <c r="B71" s="1715"/>
      <c r="C71" s="1470">
        <f>SUM(C10:C70)</f>
        <v>0</v>
      </c>
      <c r="D71" s="1470">
        <f>SUM(D10:D70)</f>
        <v>0</v>
      </c>
      <c r="E71" s="1470">
        <f>SUM(E10:E70)</f>
        <v>0</v>
      </c>
      <c r="F71" s="1471">
        <f>SUM(F10:F70)</f>
        <v>0</v>
      </c>
    </row>
    <row r="72" spans="1:6" x14ac:dyDescent="0.3">
      <c r="A72" s="747"/>
      <c r="B72" s="747"/>
      <c r="C72" s="304"/>
      <c r="D72" s="305"/>
      <c r="E72" s="306"/>
      <c r="F72" s="307"/>
    </row>
    <row r="73" spans="1:6" x14ac:dyDescent="0.3">
      <c r="A73" s="234" t="s">
        <v>294</v>
      </c>
      <c r="B73" s="747"/>
      <c r="C73" s="308"/>
      <c r="D73" s="309"/>
      <c r="E73" s="309"/>
      <c r="F73" s="310"/>
    </row>
    <row r="74" spans="1:6" x14ac:dyDescent="0.3">
      <c r="A74" s="235" t="s">
        <v>183</v>
      </c>
      <c r="B74" s="618">
        <v>119600</v>
      </c>
      <c r="C74" s="311">
        <f>SUMIFS('Expenditures - all orgs'!$D$19:$D$3604,'Expenditures - all orgs'!$C$19:$C$3604, 'Budget Detail - IIIIII'!$B74,'Expenditures - all orgs'!$B$19:$B$3604,'Budget Detail - IIIIII'!$B$3)</f>
        <v>0</v>
      </c>
      <c r="D74" s="312">
        <f>SUMIFS('Expenditures - all orgs'!$E$19:$E$3604,'Expenditures - all orgs'!$C$19:$C$3604, 'Budget Detail - IIIIII'!$B74,'Expenditures - all orgs'!$B$19:$B$3604,'Budget Detail - IIIIII'!$B$3)</f>
        <v>0</v>
      </c>
      <c r="E74" s="313">
        <f>SUMIFS('Expenditures - all orgs'!$F$19:$F$3604,'Expenditures - all orgs'!$C$19:$C$3604, 'Budget Detail - IIIIII'!$B74,'Expenditures - all orgs'!$B$19:$B$3604,'Budget Detail - IIIIII'!$B$3)</f>
        <v>0</v>
      </c>
      <c r="F74" s="314">
        <f t="shared" si="0"/>
        <v>0</v>
      </c>
    </row>
    <row r="75" spans="1:6" x14ac:dyDescent="0.3">
      <c r="A75" s="235" t="s">
        <v>184</v>
      </c>
      <c r="B75" s="619">
        <v>119700</v>
      </c>
      <c r="C75" s="311">
        <f>SUMIFS('Expenditures - all orgs'!$D$19:$D$3604,'Expenditures - all orgs'!$C$19:$C$3604, 'Budget Detail - IIIIII'!$B75,'Expenditures - all orgs'!$B$19:$B$3604,'Budget Detail - IIIIII'!$B$3)</f>
        <v>0</v>
      </c>
      <c r="D75" s="312">
        <f>SUMIFS('Expenditures - all orgs'!$E$19:$E$3604,'Expenditures - all orgs'!$C$19:$C$3604, 'Budget Detail - IIIIII'!$B75,'Expenditures - all orgs'!$B$19:$B$3604,'Budget Detail - IIIIII'!$B$3)</f>
        <v>0</v>
      </c>
      <c r="E75" s="313">
        <f>SUMIFS('Expenditures - all orgs'!$F$19:$F$3604,'Expenditures - all orgs'!$C$19:$C$3604, 'Budget Detail - IIIIII'!$B75,'Expenditures - all orgs'!$B$19:$B$3604,'Budget Detail - IIIIII'!$B$3)</f>
        <v>0</v>
      </c>
      <c r="F75" s="314">
        <f t="shared" si="0"/>
        <v>0</v>
      </c>
    </row>
    <row r="76" spans="1:6" x14ac:dyDescent="0.3">
      <c r="A76" s="235" t="s">
        <v>185</v>
      </c>
      <c r="B76" s="619">
        <v>119800</v>
      </c>
      <c r="C76" s="311">
        <f>SUMIFS('Expenditures - all orgs'!$D$19:$D$3604,'Expenditures - all orgs'!$C$19:$C$3604, 'Budget Detail - IIIIII'!$B76,'Expenditures - all orgs'!$B$19:$B$3604,'Budget Detail - IIIIII'!$B$3)</f>
        <v>0</v>
      </c>
      <c r="D76" s="312">
        <f>SUMIFS('Expenditures - all orgs'!$E$19:$E$3604,'Expenditures - all orgs'!$C$19:$C$3604, 'Budget Detail - IIIIII'!$B76,'Expenditures - all orgs'!$B$19:$B$3604,'Budget Detail - IIIIII'!$B$3)</f>
        <v>0</v>
      </c>
      <c r="E76" s="313">
        <f>SUMIFS('Expenditures - all orgs'!$F$19:$F$3604,'Expenditures - all orgs'!$C$19:$C$3604, 'Budget Detail - IIIIII'!$B76,'Expenditures - all orgs'!$B$19:$B$3604,'Budget Detail - IIIIII'!$B$3)</f>
        <v>0</v>
      </c>
      <c r="F76" s="314">
        <f t="shared" ref="F76:F80" si="1">C76-D76-E76</f>
        <v>0</v>
      </c>
    </row>
    <row r="77" spans="1:6" x14ac:dyDescent="0.3">
      <c r="A77" s="235" t="s">
        <v>185</v>
      </c>
      <c r="B77" s="619">
        <v>119900</v>
      </c>
      <c r="C77" s="311">
        <f>SUMIFS('Expenditures - all orgs'!$D$19:$D$3604,'Expenditures - all orgs'!$C$19:$C$3604, 'Budget Detail - IIIIII'!$B77,'Expenditures - all orgs'!$B$19:$B$3604,'Budget Detail - IIIIII'!$B$3)</f>
        <v>0</v>
      </c>
      <c r="D77" s="312">
        <f>SUMIFS('Expenditures - all orgs'!$E$19:$E$3604,'Expenditures - all orgs'!$C$19:$C$3604, 'Budget Detail - IIIIII'!$B77,'Expenditures - all orgs'!$B$19:$B$3604,'Budget Detail - IIIIII'!$B$3)</f>
        <v>0</v>
      </c>
      <c r="E77" s="313">
        <f>SUMIFS('Expenditures - all orgs'!$F$19:$F$3604,'Expenditures - all orgs'!$C$19:$C$3604, 'Budget Detail - IIIIII'!$B77,'Expenditures - all orgs'!$B$19:$B$3604,'Budget Detail - IIIIII'!$B$3)</f>
        <v>0</v>
      </c>
      <c r="F77" s="314">
        <f t="shared" si="1"/>
        <v>0</v>
      </c>
    </row>
    <row r="78" spans="1:6" x14ac:dyDescent="0.3">
      <c r="A78" s="235" t="s">
        <v>185</v>
      </c>
      <c r="B78" s="619">
        <v>119940</v>
      </c>
      <c r="C78" s="311">
        <f>SUMIFS('Expenditures - all orgs'!$D$19:$D$3604,'Expenditures - all orgs'!$C$19:$C$3604, 'Budget Detail - IIIIII'!$B78,'Expenditures - all orgs'!$B$19:$B$3604,'Budget Detail - IIIIII'!$B$3)</f>
        <v>0</v>
      </c>
      <c r="D78" s="312">
        <f>SUMIFS('Expenditures - all orgs'!$E$19:$E$3604,'Expenditures - all orgs'!$C$19:$C$3604, 'Budget Detail - IIIIII'!$B78,'Expenditures - all orgs'!$B$19:$B$3604,'Budget Detail - IIIIII'!$B$3)</f>
        <v>0</v>
      </c>
      <c r="E78" s="313">
        <f>SUMIFS('Expenditures - all orgs'!$F$19:$F$3604,'Expenditures - all orgs'!$C$19:$C$3604, 'Budget Detail - IIIIII'!$B78,'Expenditures - all orgs'!$B$19:$B$3604,'Budget Detail - IIIIII'!$B$3)</f>
        <v>0</v>
      </c>
      <c r="F78" s="314">
        <f t="shared" si="1"/>
        <v>0</v>
      </c>
    </row>
    <row r="79" spans="1:6" x14ac:dyDescent="0.3">
      <c r="A79" s="235" t="s">
        <v>104</v>
      </c>
      <c r="B79" s="619" t="s">
        <v>107</v>
      </c>
      <c r="C79" s="311">
        <f>SUMIFS('Expenditures - all orgs'!$D$19:$D$3604,'Expenditures - all orgs'!$C$19:$C$3604, 'Budget Detail - IIIIII'!$B79,'Expenditures - all orgs'!$B$19:$B$3604,'Budget Detail - IIIIII'!$B$3)</f>
        <v>0</v>
      </c>
      <c r="D79" s="312">
        <f>SUMIFS('Expenditures - all orgs'!$E$19:$E$3604,'Expenditures - all orgs'!$C$19:$C$3604, 'Budget Detail - IIIIII'!$B79,'Expenditures - all orgs'!$B$19:$B$3604,'Budget Detail - IIIIII'!$B$3)</f>
        <v>0</v>
      </c>
      <c r="E79" s="313">
        <f>SUMIFS('Expenditures - all orgs'!$F$19:$F$3604,'Expenditures - all orgs'!$C$19:$C$3604, 'Budget Detail - IIIIII'!$B79,'Expenditures - all orgs'!$B$19:$B$3604,'Budget Detail - IIIIII'!$B$3)</f>
        <v>0</v>
      </c>
      <c r="F79" s="314">
        <f t="shared" si="1"/>
        <v>0</v>
      </c>
    </row>
    <row r="80" spans="1:6" ht="15" thickBot="1" x14ac:dyDescent="0.35">
      <c r="A80" s="235" t="s">
        <v>104</v>
      </c>
      <c r="B80" s="619" t="s">
        <v>107</v>
      </c>
      <c r="C80" s="311">
        <f>SUMIFS('Expenditures - all orgs'!$D$19:$D$3604,'Expenditures - all orgs'!$C$19:$C$3604, 'Budget Detail - IIIIII'!$B80,'Expenditures - all orgs'!$B$19:$B$3604,'Budget Detail - IIIIII'!$B$3)</f>
        <v>0</v>
      </c>
      <c r="D80" s="312">
        <f>SUMIFS('Expenditures - all orgs'!$E$19:$E$3604,'Expenditures - all orgs'!$C$19:$C$3604, 'Budget Detail - IIIIII'!$B80,'Expenditures - all orgs'!$B$19:$B$3604,'Budget Detail - IIIIII'!$B$3)</f>
        <v>0</v>
      </c>
      <c r="E80" s="313">
        <f>SUMIFS('Expenditures - all orgs'!$F$19:$F$3604,'Expenditures - all orgs'!$C$19:$C$3604, 'Budget Detail - IIIIII'!$B80,'Expenditures - all orgs'!$B$19:$B$3604,'Budget Detail - IIIIII'!$B$3)</f>
        <v>0</v>
      </c>
      <c r="F80" s="315">
        <f t="shared" si="1"/>
        <v>0</v>
      </c>
    </row>
    <row r="81" spans="1:37" ht="15" thickBot="1" x14ac:dyDescent="0.35">
      <c r="A81" s="1716" t="s">
        <v>212</v>
      </c>
      <c r="B81" s="1717"/>
      <c r="C81" s="1475">
        <f>SUM(C74:C80)</f>
        <v>0</v>
      </c>
      <c r="D81" s="1475">
        <f>SUM(D74:D80)</f>
        <v>0</v>
      </c>
      <c r="E81" s="1475">
        <f t="shared" ref="E81:F81" si="2">SUM(E74:E80)</f>
        <v>0</v>
      </c>
      <c r="F81" s="1476">
        <f t="shared" si="2"/>
        <v>0</v>
      </c>
    </row>
    <row r="82" spans="1:37" ht="15"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x14ac:dyDescent="0.3">
      <c r="A84" s="232"/>
      <c r="B84" s="232"/>
      <c r="C84" s="748"/>
      <c r="D84" s="748"/>
      <c r="E84" s="320"/>
      <c r="F84" s="301"/>
    </row>
    <row r="85" spans="1:37" x14ac:dyDescent="0.3">
      <c r="A85" s="233"/>
      <c r="B85" s="233"/>
      <c r="C85" s="748"/>
      <c r="D85" s="748"/>
      <c r="E85" s="749"/>
      <c r="F85" s="753"/>
    </row>
    <row r="86" spans="1:37" ht="17.399999999999999" x14ac:dyDescent="0.3">
      <c r="A86" s="237" t="s">
        <v>14</v>
      </c>
      <c r="B86" s="238"/>
      <c r="C86" s="321"/>
      <c r="D86" s="748"/>
      <c r="E86" s="749"/>
      <c r="F86" s="753"/>
    </row>
    <row r="87" spans="1:37" ht="15" thickBot="1" x14ac:dyDescent="0.35">
      <c r="A87" s="239" t="s">
        <v>86</v>
      </c>
      <c r="B87" s="624">
        <v>120010</v>
      </c>
      <c r="C87" s="364">
        <f>SUMIFS('Expenditures - all orgs'!$D$19:$D$3604,'Expenditures - all orgs'!$C$19:$C$3604, 'Budget Detail - IIIIII'!$B87,'Expenditures - all orgs'!$B$19:$B$3604,'Budget Detail - IIIIII'!$B$3)</f>
        <v>0</v>
      </c>
      <c r="D87" s="417">
        <f>SUMIFS('Expenditures - all orgs'!$E$19:$E$3604,'Expenditures - all orgs'!$C$19:$C$3604, 'Budget Detail - IIIIII'!$B87,'Expenditures - all orgs'!$B$19:$B$3604,'Budget Detail - IIIIII'!$B$3)</f>
        <v>0</v>
      </c>
      <c r="E87" s="418">
        <f>SUMIFS('Expenditures - all orgs'!$F$19:$F$3604,'Expenditures - all orgs'!$C$19:$C$3604, 'Budget Detail - IIIIII'!$B87,'Expenditures - all orgs'!$B$19:$B$3604,'Budget Detail - IIIIII'!$B$3)</f>
        <v>0</v>
      </c>
      <c r="F87" s="419">
        <f>C87-D87-E87</f>
        <v>0</v>
      </c>
    </row>
    <row r="88" spans="1:37" ht="15" thickBot="1" x14ac:dyDescent="0.35">
      <c r="A88" s="235"/>
      <c r="B88" s="625" t="s">
        <v>418</v>
      </c>
      <c r="C88" s="366">
        <f>SUM(C87)</f>
        <v>0</v>
      </c>
      <c r="D88" s="366">
        <f t="shared" ref="D88:F88" si="3">SUM(D87)</f>
        <v>0</v>
      </c>
      <c r="E88" s="366">
        <f t="shared" si="3"/>
        <v>0</v>
      </c>
      <c r="F88" s="366">
        <f t="shared" si="3"/>
        <v>0</v>
      </c>
    </row>
    <row r="89" spans="1:37" x14ac:dyDescent="0.3">
      <c r="A89" s="747"/>
      <c r="B89" s="617"/>
      <c r="C89" s="305"/>
      <c r="D89" s="1255"/>
      <c r="E89" s="1255"/>
      <c r="F89" s="1256"/>
    </row>
    <row r="90" spans="1:37" x14ac:dyDescent="0.3">
      <c r="A90" s="248" t="s">
        <v>204</v>
      </c>
      <c r="B90" s="617"/>
      <c r="C90" s="308"/>
      <c r="D90" s="309"/>
      <c r="E90" s="309"/>
      <c r="F90" s="310"/>
    </row>
    <row r="91" spans="1:37" x14ac:dyDescent="0.3">
      <c r="A91" s="239" t="s">
        <v>91</v>
      </c>
      <c r="B91" s="626">
        <v>121100</v>
      </c>
      <c r="C91" s="325">
        <f>SUMIFS('Expenditures - all orgs'!$D$19:$D$3604,'Expenditures - all orgs'!$C$19:$C$3604, 'Budget Detail - IIIIII'!$B91,'Expenditures - all orgs'!$B$19:$B$3604,'Budget Detail - IIIIII'!$B$3)</f>
        <v>0</v>
      </c>
      <c r="D91" s="422">
        <f>SUMIFS('Expenditures - all orgs'!$E$19:$E$3604,'Expenditures - all orgs'!$C$19:$C$3604, 'Budget Detail - IIIIII'!$B91,'Expenditures - all orgs'!$B$19:$B$3604,'Budget Detail - IIIIII'!$B$3)</f>
        <v>0</v>
      </c>
      <c r="E91" s="423">
        <f>SUMIFS('Expenditures - all orgs'!$F$19:$F$3604,'Expenditures - all orgs'!$C$19:$C$3604, 'Budget Detail - IIIIII'!$B91,'Expenditures - all orgs'!$B$19:$B$3604,'Budget Detail - IIIIII'!$B$3)</f>
        <v>0</v>
      </c>
      <c r="F91" s="424">
        <f>C91-D91-E91</f>
        <v>0</v>
      </c>
    </row>
    <row r="92" spans="1:37" x14ac:dyDescent="0.3">
      <c r="A92" s="239" t="s">
        <v>300</v>
      </c>
      <c r="B92" s="627">
        <v>121110</v>
      </c>
      <c r="C92" s="325">
        <f>SUMIFS('Expenditures - all orgs'!$D$19:$D$3604,'Expenditures - all orgs'!$C$19:$C$3604, 'Budget Detail - IIIIII'!$B92,'Expenditures - all orgs'!$B$19:$B$3604,'Budget Detail - IIIIII'!$B$3)</f>
        <v>0</v>
      </c>
      <c r="D92" s="422">
        <f>SUMIFS('Expenditures - all orgs'!$E$19:$E$3604,'Expenditures - all orgs'!$C$19:$C$3604, 'Budget Detail - IIIIII'!$B92,'Expenditures - all orgs'!$B$19:$B$3604,'Budget Detail - IIIIII'!$B$3)</f>
        <v>0</v>
      </c>
      <c r="E92" s="423">
        <f>SUMIFS('Expenditures - all orgs'!$F$19:$F$3604,'Expenditures - all orgs'!$C$19:$C$3604, 'Budget Detail - IIIIII'!$B92,'Expenditures - all orgs'!$B$19:$B$3604,'Budget Detail - IIIIII'!$B$3)</f>
        <v>0</v>
      </c>
      <c r="F92" s="425">
        <f>C92-D92-E92</f>
        <v>0</v>
      </c>
    </row>
    <row r="93" spans="1:37" x14ac:dyDescent="0.3">
      <c r="A93" s="239" t="s">
        <v>186</v>
      </c>
      <c r="B93" s="627">
        <v>121200</v>
      </c>
      <c r="C93" s="325">
        <f>SUMIFS('Expenditures - all orgs'!$D$19:$D$3604,'Expenditures - all orgs'!$C$19:$C$3604, 'Budget Detail - IIIIII'!$B93,'Expenditures - all orgs'!$B$19:$B$3604,'Budget Detail - IIIIII'!$B$3)</f>
        <v>0</v>
      </c>
      <c r="D93" s="422">
        <f>SUMIFS('Expenditures - all orgs'!$E$19:$E$3604,'Expenditures - all orgs'!$C$19:$C$3604, 'Budget Detail - IIIIII'!$B93,'Expenditures - all orgs'!$B$19:$B$3604,'Budget Detail - IIIIII'!$B$3)</f>
        <v>0</v>
      </c>
      <c r="E93" s="423">
        <f>SUMIFS('Expenditures - all orgs'!$F$19:$F$3604,'Expenditures - all orgs'!$C$19:$C$3604, 'Budget Detail - IIIIII'!$B93,'Expenditures - all orgs'!$B$19:$B$3604,'Budget Detail - IIIIII'!$B$3)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IIIIII'!$B94,'Expenditures - all orgs'!$B$19:$B$3604,'Budget Detail - IIIIII'!$B$3)</f>
        <v>0</v>
      </c>
      <c r="D94" s="422">
        <f>SUMIFS('Expenditures - all orgs'!$E$19:$E$3604,'Expenditures - all orgs'!$C$19:$C$3604, 'Budget Detail - IIIIII'!$B94,'Expenditures - all orgs'!$B$19:$B$3604,'Budget Detail - IIIIII'!$B$3)</f>
        <v>0</v>
      </c>
      <c r="E94" s="423">
        <f>SUMIFS('Expenditures - all orgs'!$F$19:$F$3604,'Expenditures - all orgs'!$C$19:$C$3604, 'Budget Detail - IIIIII'!$B94,'Expenditures - all orgs'!$B$19:$B$3604,'Budget Detail - IIIIII'!$B$3)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x14ac:dyDescent="0.3">
      <c r="A95" s="239" t="s">
        <v>203</v>
      </c>
      <c r="B95" s="627">
        <v>121400</v>
      </c>
      <c r="C95" s="325">
        <f>SUMIFS('Expenditures - all orgs'!$D$19:$D$3604,'Expenditures - all orgs'!$C$19:$C$3604, 'Budget Detail - IIIIII'!$B95,'Expenditures - all orgs'!$B$19:$B$3604,'Budget Detail - IIIIII'!$B$3)</f>
        <v>0</v>
      </c>
      <c r="D95" s="422">
        <f>SUMIFS('Expenditures - all orgs'!$E$19:$E$3604,'Expenditures - all orgs'!$C$19:$C$3604, 'Budget Detail - IIIIII'!$B95,'Expenditures - all orgs'!$B$19:$B$3604,'Budget Detail - IIIIII'!$B$3)</f>
        <v>0</v>
      </c>
      <c r="E95" s="423">
        <f>SUMIFS('Expenditures - all orgs'!$F$19:$F$3604,'Expenditures - all orgs'!$C$19:$C$3604, 'Budget Detail - IIIIII'!$B95,'Expenditures - all orgs'!$B$19:$B$3604,'Budget Detail - IIIIII'!$B$3)</f>
        <v>0</v>
      </c>
      <c r="F95" s="425">
        <f t="shared" si="4"/>
        <v>0</v>
      </c>
    </row>
    <row r="96" spans="1:37" s="752" customFormat="1" ht="15" customHeight="1" x14ac:dyDescent="0.3">
      <c r="A96" s="239" t="s">
        <v>505</v>
      </c>
      <c r="B96" s="627">
        <v>121410</v>
      </c>
      <c r="C96" s="325">
        <f>SUMIFS('Expenditures - all orgs'!$D$19:$D$3604,'Expenditures - all orgs'!$C$19:$C$3604, 'Budget Detail - IIIIII'!$B96,'Expenditures - all orgs'!$B$19:$B$3604,'Budget Detail - IIIIII'!$B$3)</f>
        <v>0</v>
      </c>
      <c r="D96" s="422">
        <f>SUMIFS('Expenditures - all orgs'!$E$19:$E$3604,'Expenditures - all orgs'!$C$19:$C$3604, 'Budget Detail - IIIIII'!$B96,'Expenditures - all orgs'!$B$19:$B$3604,'Budget Detail - IIIIII'!$B$3)</f>
        <v>0</v>
      </c>
      <c r="E96" s="423">
        <f>SUMIFS('Expenditures - all orgs'!$F$19:$F$3604,'Expenditures - all orgs'!$C$19:$C$3604, 'Budget Detail - IIIIII'!$B96,'Expenditures - all orgs'!$B$19:$B$3604,'Budget Detail - IIIIII'!$B$3)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IIIIII'!$B97,'Expenditures - all orgs'!$B$19:$B$3604,'Budget Detail - IIIIII'!$B$3)</f>
        <v>0</v>
      </c>
      <c r="D97" s="422">
        <f>SUMIFS('Expenditures - all orgs'!$E$19:$E$3604,'Expenditures - all orgs'!$C$19:$C$3604, 'Budget Detail - IIIIII'!$B97,'Expenditures - all orgs'!$B$19:$B$3604,'Budget Detail - IIIIII'!$B$3)</f>
        <v>0</v>
      </c>
      <c r="E97" s="423">
        <f>SUMIFS('Expenditures - all orgs'!$F$19:$F$3604,'Expenditures - all orgs'!$C$19:$C$3604, 'Budget Detail - IIIIII'!$B97,'Expenditures - all orgs'!$B$19:$B$3604,'Budget Detail - IIIIII'!$B$3)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x14ac:dyDescent="0.3">
      <c r="A98" s="240" t="s">
        <v>82</v>
      </c>
      <c r="B98" s="627">
        <v>121500</v>
      </c>
      <c r="C98" s="325">
        <f>SUMIFS('Expenditures - all orgs'!$D$19:$D$3604,'Expenditures - all orgs'!$C$19:$C$3604, 'Budget Detail - IIIIII'!$B98,'Expenditures - all orgs'!$B$19:$B$3604,'Budget Detail - IIIIII'!$B$3)</f>
        <v>0</v>
      </c>
      <c r="D98" s="422">
        <f>SUMIFS('Expenditures - all orgs'!$E$19:$E$3604,'Expenditures - all orgs'!$C$19:$C$3604, 'Budget Detail - IIIIII'!$B98,'Expenditures - all orgs'!$B$19:$B$3604,'Budget Detail - IIIIII'!$B$3)</f>
        <v>0</v>
      </c>
      <c r="E98" s="423">
        <f>SUMIFS('Expenditures - all orgs'!$F$19:$F$3604,'Expenditures - all orgs'!$C$19:$C$3604, 'Budget Detail - IIIIII'!$B98,'Expenditures - all orgs'!$B$19:$B$3604,'Budget Detail - IIIIII'!$B$3)</f>
        <v>0</v>
      </c>
      <c r="F98" s="425">
        <f t="shared" si="4"/>
        <v>0</v>
      </c>
    </row>
    <row r="99" spans="1:37" x14ac:dyDescent="0.3">
      <c r="A99" s="240" t="s">
        <v>205</v>
      </c>
      <c r="B99" s="627">
        <v>121700</v>
      </c>
      <c r="C99" s="325">
        <f>SUMIFS('Expenditures - all orgs'!$D$19:$D$3604,'Expenditures - all orgs'!$C$19:$C$3604, 'Budget Detail - IIIIII'!$B99,'Expenditures - all orgs'!$B$19:$B$3604,'Budget Detail - IIIIII'!$B$3)</f>
        <v>0</v>
      </c>
      <c r="D99" s="422">
        <f>SUMIFS('Expenditures - all orgs'!$E$19:$E$3604,'Expenditures - all orgs'!$C$19:$C$3604, 'Budget Detail - IIIIII'!$B99,'Expenditures - all orgs'!$B$19:$B$3604,'Budget Detail - IIIIII'!$B$3)</f>
        <v>0</v>
      </c>
      <c r="E99" s="423">
        <f>SUMIFS('Expenditures - all orgs'!$F$19:$F$3604,'Expenditures - all orgs'!$C$19:$C$3604, 'Budget Detail - IIIIII'!$B99,'Expenditures - all orgs'!$B$19:$B$3604,'Budget Detail - IIIIII'!$B$3)</f>
        <v>0</v>
      </c>
      <c r="F99" s="425">
        <f t="shared" si="4"/>
        <v>0</v>
      </c>
    </row>
    <row r="100" spans="1:37" x14ac:dyDescent="0.3">
      <c r="A100" s="240" t="s">
        <v>206</v>
      </c>
      <c r="B100" s="627">
        <v>121800</v>
      </c>
      <c r="C100" s="325">
        <f>SUMIFS('Expenditures - all orgs'!$D$19:$D$3604,'Expenditures - all orgs'!$C$19:$C$3604, 'Budget Detail - IIIIII'!$B100,'Expenditures - all orgs'!$B$19:$B$3604,'Budget Detail - IIIIII'!$B$3)</f>
        <v>0</v>
      </c>
      <c r="D100" s="422">
        <f>SUMIFS('Expenditures - all orgs'!$E$19:$E$3604,'Expenditures - all orgs'!$C$19:$C$3604, 'Budget Detail - IIIIII'!$B100,'Expenditures - all orgs'!$B$19:$B$3604,'Budget Detail - IIIIII'!$B$3)</f>
        <v>0</v>
      </c>
      <c r="E100" s="423">
        <f>SUMIFS('Expenditures - all orgs'!$F$19:$F$3604,'Expenditures - all orgs'!$C$19:$C$3604, 'Budget Detail - IIIIII'!$B100,'Expenditures - all orgs'!$B$19:$B$3604,'Budget Detail - IIIIII'!$B$3)</f>
        <v>0</v>
      </c>
      <c r="F100" s="425">
        <f t="shared" si="4"/>
        <v>0</v>
      </c>
    </row>
    <row r="101" spans="1:37" x14ac:dyDescent="0.3">
      <c r="A101" s="240" t="s">
        <v>187</v>
      </c>
      <c r="B101" s="627">
        <v>121900</v>
      </c>
      <c r="C101" s="325">
        <f>SUMIFS('Expenditures - all orgs'!$D$19:$D$3604,'Expenditures - all orgs'!$C$19:$C$3604, 'Budget Detail - IIIIII'!$B101,'Expenditures - all orgs'!$B$19:$B$3604,'Budget Detail - IIIIII'!$B$3)</f>
        <v>0</v>
      </c>
      <c r="D101" s="422">
        <f>SUMIFS('Expenditures - all orgs'!$E$19:$E$3604,'Expenditures - all orgs'!$C$19:$C$3604, 'Budget Detail - IIIIII'!$B101,'Expenditures - all orgs'!$B$19:$B$3604,'Budget Detail - IIIIII'!$B$3)</f>
        <v>0</v>
      </c>
      <c r="E101" s="423">
        <f>SUMIFS('Expenditures - all orgs'!$F$19:$F$3604,'Expenditures - all orgs'!$C$19:$C$3604, 'Budget Detail - IIIIII'!$B101,'Expenditures - all orgs'!$B$19:$B$3604,'Budget Detail - IIIIII'!$B$3)</f>
        <v>0</v>
      </c>
      <c r="F101" s="426">
        <f t="shared" si="4"/>
        <v>0</v>
      </c>
    </row>
    <row r="102" spans="1:37" x14ac:dyDescent="0.3">
      <c r="A102" s="747" t="s">
        <v>104</v>
      </c>
      <c r="B102" s="628" t="s">
        <v>107</v>
      </c>
      <c r="C102" s="325">
        <f>SUMIFS('Expenditures - all orgs'!$D$19:$D$3604,'Expenditures - all orgs'!$C$19:$C$3604, 'Budget Detail - IIIIII'!$B102,'Expenditures - all orgs'!$B$19:$B$3604,'Budget Detail - IIIIII'!$B$3)</f>
        <v>0</v>
      </c>
      <c r="D102" s="422">
        <f>SUMIFS('Expenditures - all orgs'!$E$19:$E$3604,'Expenditures - all orgs'!$C$19:$C$3604, 'Budget Detail - IIIIII'!$B102,'Expenditures - all orgs'!$B$19:$B$3604,'Budget Detail - IIIIII'!$B$3)</f>
        <v>0</v>
      </c>
      <c r="E102" s="423">
        <f>SUMIFS('Expenditures - all orgs'!$F$19:$F$3604,'Expenditures - all orgs'!$C$19:$C$3604, 'Budget Detail - IIIIII'!$B102,'Expenditures - all orgs'!$B$19:$B$3604,'Budget Detail - IIIIII'!$B$3)</f>
        <v>0</v>
      </c>
      <c r="F102" s="426">
        <f t="shared" si="4"/>
        <v>0</v>
      </c>
    </row>
    <row r="103" spans="1:37" ht="15" thickBot="1" x14ac:dyDescent="0.35">
      <c r="A103" s="747" t="s">
        <v>104</v>
      </c>
      <c r="B103" s="628" t="s">
        <v>107</v>
      </c>
      <c r="C103" s="325">
        <f>SUMIFS('Expenditures - all orgs'!$D$19:$D$3604,'Expenditures - all orgs'!$C$19:$C$3604, 'Budget Detail - IIIIII'!$B103,'Expenditures - all orgs'!$B$19:$B$3604,'Budget Detail - IIIIII'!$B$3)</f>
        <v>0</v>
      </c>
      <c r="D103" s="427">
        <f>SUMIFS('Expenditures - all orgs'!$E$19:$E$3604,'Expenditures - all orgs'!$C$19:$C$3604, 'Budget Detail - IIIIII'!$B103,'Expenditures - all orgs'!$B$19:$B$3604,'Budget Detail - IIIIII'!$B$3)</f>
        <v>0</v>
      </c>
      <c r="E103" s="428">
        <f>SUMIFS('Expenditures - all orgs'!$F$19:$F$3604,'Expenditures - all orgs'!$C$19:$C$3604, 'Budget Detail - IIIIII'!$B103,'Expenditures - all orgs'!$B$19:$B$3604,'Budget Detail - IIIIII'!$B$3)</f>
        <v>0</v>
      </c>
      <c r="F103" s="429">
        <f t="shared" si="4"/>
        <v>0</v>
      </c>
    </row>
    <row r="104" spans="1:37" ht="15" thickBot="1" x14ac:dyDescent="0.35">
      <c r="A104" s="747"/>
      <c r="B104" s="629" t="s">
        <v>418</v>
      </c>
      <c r="C104" s="367">
        <f>SUM(C91:C103)</f>
        <v>0</v>
      </c>
      <c r="D104" s="367">
        <f t="shared" ref="D104:F104" si="5">SUM(D91:D103)</f>
        <v>0</v>
      </c>
      <c r="E104" s="367">
        <f t="shared" si="5"/>
        <v>0</v>
      </c>
      <c r="F104" s="367">
        <f t="shared" si="5"/>
        <v>0</v>
      </c>
    </row>
    <row r="105" spans="1:37" x14ac:dyDescent="0.3">
      <c r="A105" s="747"/>
      <c r="B105" s="617"/>
      <c r="C105" s="305"/>
      <c r="D105" s="1255"/>
      <c r="E105" s="1255"/>
      <c r="F105" s="1256"/>
    </row>
    <row r="106" spans="1:37" x14ac:dyDescent="0.3">
      <c r="A106" s="248" t="s">
        <v>207</v>
      </c>
      <c r="B106" s="617"/>
      <c r="C106" s="308"/>
      <c r="D106" s="309"/>
      <c r="E106" s="309"/>
      <c r="F106" s="310"/>
    </row>
    <row r="107" spans="1:37" x14ac:dyDescent="0.3">
      <c r="A107" s="240" t="s">
        <v>32</v>
      </c>
      <c r="B107" s="630">
        <v>122100</v>
      </c>
      <c r="C107" s="326">
        <f>SUMIFS('Expenditures - all orgs'!$D$19:$D$3604,'Expenditures - all orgs'!$C$19:$C$3604, 'Budget Detail - IIIIII'!$B107,'Expenditures - all orgs'!$B$19:$B$3604,'Budget Detail - IIIIII'!$B$3)</f>
        <v>0</v>
      </c>
      <c r="D107" s="432">
        <f>SUMIFS('Expenditures - all orgs'!$E$19:$E$3604,'Expenditures - all orgs'!$C$19:$C$3604, 'Budget Detail - IIIIII'!$B107,'Expenditures - all orgs'!$B$19:$B$3604,'Budget Detail - IIIIII'!$B$3)</f>
        <v>0</v>
      </c>
      <c r="E107" s="433">
        <f>SUMIFS('Expenditures - all orgs'!$F$19:$F$3604,'Expenditures - all orgs'!$C$19:$C$3604, 'Budget Detail - IIIIII'!$B107,'Expenditures - all orgs'!$B$19:$B$3604,'Budget Detail - IIIIII'!$B$3)</f>
        <v>0</v>
      </c>
      <c r="F107" s="434">
        <f t="shared" ref="F107:F365" si="6">C107-D107-E107</f>
        <v>0</v>
      </c>
    </row>
    <row r="108" spans="1:37" x14ac:dyDescent="0.3">
      <c r="A108" s="240" t="s">
        <v>188</v>
      </c>
      <c r="B108" s="631">
        <v>122200</v>
      </c>
      <c r="C108" s="326">
        <f>SUMIFS('Expenditures - all orgs'!$D$19:$D$3604,'Expenditures - all orgs'!$C$19:$C$3604, 'Budget Detail - IIIIII'!$B108,'Expenditures - all orgs'!$B$19:$B$3604,'Budget Detail - IIIIII'!$B$3)</f>
        <v>0</v>
      </c>
      <c r="D108" s="432">
        <f>SUMIFS('Expenditures - all orgs'!$E$19:$E$3604,'Expenditures - all orgs'!$C$19:$C$3604, 'Budget Detail - IIIIII'!$B108,'Expenditures - all orgs'!$B$19:$B$3604,'Budget Detail - IIIIII'!$B$3)</f>
        <v>0</v>
      </c>
      <c r="E108" s="433">
        <f>SUMIFS('Expenditures - all orgs'!$F$19:$F$3604,'Expenditures - all orgs'!$C$19:$C$3604, 'Budget Detail - IIIIII'!$B108,'Expenditures - all orgs'!$B$19:$B$3604,'Budget Detail - IIIIII'!$B$3)</f>
        <v>0</v>
      </c>
      <c r="F108" s="434">
        <f t="shared" si="6"/>
        <v>0</v>
      </c>
    </row>
    <row r="109" spans="1:37" x14ac:dyDescent="0.3">
      <c r="A109" s="240" t="s">
        <v>59</v>
      </c>
      <c r="B109" s="631">
        <v>122400</v>
      </c>
      <c r="C109" s="326">
        <f>SUMIFS('Expenditures - all orgs'!$D$19:$D$3604,'Expenditures - all orgs'!$C$19:$C$3604, 'Budget Detail - IIIIII'!$B109,'Expenditures - all orgs'!$B$19:$B$3604,'Budget Detail - IIIIII'!$B$3)</f>
        <v>0</v>
      </c>
      <c r="D109" s="432">
        <f>SUMIFS('Expenditures - all orgs'!$E$19:$E$3604,'Expenditures - all orgs'!$C$19:$C$3604, 'Budget Detail - IIIIII'!$B109,'Expenditures - all orgs'!$B$19:$B$3604,'Budget Detail - IIIIII'!$B$3)</f>
        <v>0</v>
      </c>
      <c r="E109" s="433">
        <f>SUMIFS('Expenditures - all orgs'!$F$19:$F$3604,'Expenditures - all orgs'!$C$19:$C$3604, 'Budget Detail - IIIIII'!$B109,'Expenditures - all orgs'!$B$19:$B$3604,'Budget Detail - IIIIII'!$B$3)</f>
        <v>0</v>
      </c>
      <c r="F109" s="434">
        <f t="shared" si="6"/>
        <v>0</v>
      </c>
    </row>
    <row r="110" spans="1:37" x14ac:dyDescent="0.3">
      <c r="A110" s="240" t="s">
        <v>108</v>
      </c>
      <c r="B110" s="631">
        <v>122430</v>
      </c>
      <c r="C110" s="326">
        <f>SUMIFS('Expenditures - all orgs'!$D$19:$D$3604,'Expenditures - all orgs'!$C$19:$C$3604, 'Budget Detail - IIIIII'!$B110,'Expenditures - all orgs'!$B$19:$B$3604,'Budget Detail - IIIIII'!$B$3)</f>
        <v>0</v>
      </c>
      <c r="D110" s="432">
        <f>SUMIFS('Expenditures - all orgs'!$E$19:$E$3604,'Expenditures - all orgs'!$C$19:$C$3604, 'Budget Detail - IIIIII'!$B110,'Expenditures - all orgs'!$B$19:$B$3604,'Budget Detail - IIIIII'!$B$3)</f>
        <v>0</v>
      </c>
      <c r="E110" s="433">
        <f>SUMIFS('Expenditures - all orgs'!$F$19:$F$3604,'Expenditures - all orgs'!$C$19:$C$3604, 'Budget Detail - IIIIII'!$B110,'Expenditures - all orgs'!$B$19:$B$3604,'Budget Detail - IIIIII'!$B$3)</f>
        <v>0</v>
      </c>
      <c r="F110" s="434">
        <f t="shared" si="6"/>
        <v>0</v>
      </c>
    </row>
    <row r="111" spans="1:37" x14ac:dyDescent="0.3">
      <c r="A111" s="241" t="s">
        <v>60</v>
      </c>
      <c r="B111" s="631">
        <v>122500</v>
      </c>
      <c r="C111" s="326">
        <f>SUMIFS('Expenditures - all orgs'!$D$19:$D$3604,'Expenditures - all orgs'!$C$19:$C$3604, 'Budget Detail - IIIIII'!$B111,'Expenditures - all orgs'!$B$19:$B$3604,'Budget Detail - IIIIII'!$B$3)</f>
        <v>0</v>
      </c>
      <c r="D111" s="432">
        <f>SUMIFS('Expenditures - all orgs'!$E$19:$E$3604,'Expenditures - all orgs'!$C$19:$C$3604, 'Budget Detail - IIIIII'!$B111,'Expenditures - all orgs'!$B$19:$B$3604,'Budget Detail - IIIIII'!$B$3)</f>
        <v>0</v>
      </c>
      <c r="E111" s="433">
        <f>SUMIFS('Expenditures - all orgs'!$F$19:$F$3604,'Expenditures - all orgs'!$C$19:$C$3604, 'Budget Detail - IIIIII'!$B111,'Expenditures - all orgs'!$B$19:$B$3604,'Budget Detail - IIIIII'!$B$3)</f>
        <v>0</v>
      </c>
      <c r="F111" s="434">
        <f t="shared" si="6"/>
        <v>0</v>
      </c>
    </row>
    <row r="112" spans="1:37" x14ac:dyDescent="0.3">
      <c r="A112" s="241" t="s">
        <v>61</v>
      </c>
      <c r="B112" s="631">
        <v>122600</v>
      </c>
      <c r="C112" s="326">
        <f>SUMIFS('Expenditures - all orgs'!$D$19:$D$3604,'Expenditures - all orgs'!$C$19:$C$3604, 'Budget Detail - IIIIII'!$B112,'Expenditures - all orgs'!$B$19:$B$3604,'Budget Detail - IIIIII'!$B$3)</f>
        <v>0</v>
      </c>
      <c r="D112" s="432">
        <f>SUMIFS('Expenditures - all orgs'!$E$19:$E$3604,'Expenditures - all orgs'!$C$19:$C$3604, 'Budget Detail - IIIIII'!$B112,'Expenditures - all orgs'!$B$19:$B$3604,'Budget Detail - IIIIII'!$B$3)</f>
        <v>0</v>
      </c>
      <c r="E112" s="433">
        <f>SUMIFS('Expenditures - all orgs'!$F$19:$F$3604,'Expenditures - all orgs'!$C$19:$C$3604, 'Budget Detail - IIIIII'!$B112,'Expenditures - all orgs'!$B$19:$B$3604,'Budget Detail - IIIIII'!$B$3)</f>
        <v>0</v>
      </c>
      <c r="F112" s="434">
        <f t="shared" si="6"/>
        <v>0</v>
      </c>
    </row>
    <row r="113" spans="1:6" x14ac:dyDescent="0.3">
      <c r="A113" s="240" t="s">
        <v>15</v>
      </c>
      <c r="B113" s="631">
        <v>122700</v>
      </c>
      <c r="C113" s="326">
        <f>SUMIFS('Expenditures - all orgs'!$D$19:$D$3604,'Expenditures - all orgs'!$C$19:$C$3604, 'Budget Detail - IIIIII'!$B113,'Expenditures - all orgs'!$B$19:$B$3604,'Budget Detail - IIIIII'!$B$3)</f>
        <v>0</v>
      </c>
      <c r="D113" s="432">
        <f>SUMIFS('Expenditures - all orgs'!$E$19:$E$3604,'Expenditures - all orgs'!$C$19:$C$3604, 'Budget Detail - IIIIII'!$B113,'Expenditures - all orgs'!$B$19:$B$3604,'Budget Detail - IIIIII'!$B$3)</f>
        <v>0</v>
      </c>
      <c r="E113" s="433">
        <f>SUMIFS('Expenditures - all orgs'!$F$19:$F$3604,'Expenditures - all orgs'!$C$19:$C$3604, 'Budget Detail - IIIIII'!$B113,'Expenditures - all orgs'!$B$19:$B$3604,'Budget Detail - IIIIII'!$B$3)</f>
        <v>0</v>
      </c>
      <c r="F113" s="434">
        <f t="shared" si="6"/>
        <v>0</v>
      </c>
    </row>
    <row r="114" spans="1:6" x14ac:dyDescent="0.3">
      <c r="A114" s="240" t="s">
        <v>114</v>
      </c>
      <c r="B114" s="631">
        <v>122730</v>
      </c>
      <c r="C114" s="326">
        <f>SUMIFS('Expenditures - all orgs'!$D$19:$D$3604,'Expenditures - all orgs'!$C$19:$C$3604, 'Budget Detail - IIIIII'!$B114,'Expenditures - all orgs'!$B$19:$B$3604,'Budget Detail - IIIIII'!$B$3)</f>
        <v>0</v>
      </c>
      <c r="D114" s="432">
        <f>SUMIFS('Expenditures - all orgs'!$E$19:$E$3604,'Expenditures - all orgs'!$C$19:$C$3604, 'Budget Detail - IIIIII'!$B114,'Expenditures - all orgs'!$B$19:$B$3604,'Budget Detail - IIIIII'!$B$3)</f>
        <v>0</v>
      </c>
      <c r="E114" s="433">
        <f>SUMIFS('Expenditures - all orgs'!$F$19:$F$3604,'Expenditures - all orgs'!$C$19:$C$3604, 'Budget Detail - IIIIII'!$B114,'Expenditures - all orgs'!$B$19:$B$3604,'Budget Detail - IIIIII'!$B$3)</f>
        <v>0</v>
      </c>
      <c r="F114" s="434">
        <f t="shared" si="6"/>
        <v>0</v>
      </c>
    </row>
    <row r="115" spans="1:6" x14ac:dyDescent="0.3">
      <c r="A115" s="240" t="s">
        <v>189</v>
      </c>
      <c r="B115" s="631">
        <v>122800</v>
      </c>
      <c r="C115" s="326">
        <f>SUMIFS('Expenditures - all orgs'!$D$19:$D$3604,'Expenditures - all orgs'!$C$19:$C$3604, 'Budget Detail - IIIIII'!$B115,'Expenditures - all orgs'!$B$19:$B$3604,'Budget Detail - IIIIII'!$B$3)</f>
        <v>0</v>
      </c>
      <c r="D115" s="432">
        <f>SUMIFS('Expenditures - all orgs'!$E$19:$E$3604,'Expenditures - all orgs'!$C$19:$C$3604, 'Budget Detail - IIIIII'!$B115,'Expenditures - all orgs'!$B$19:$B$3604,'Budget Detail - IIIIII'!$B$3)</f>
        <v>0</v>
      </c>
      <c r="E115" s="433">
        <f>SUMIFS('Expenditures - all orgs'!$F$19:$F$3604,'Expenditures - all orgs'!$C$19:$C$3604, 'Budget Detail - IIIIII'!$B115,'Expenditures - all orgs'!$B$19:$B$3604,'Budget Detail - IIIIII'!$B$3)</f>
        <v>0</v>
      </c>
      <c r="F115" s="434">
        <f t="shared" si="6"/>
        <v>0</v>
      </c>
    </row>
    <row r="116" spans="1:6" x14ac:dyDescent="0.3">
      <c r="A116" s="747" t="s">
        <v>104</v>
      </c>
      <c r="B116" s="631" t="s">
        <v>107</v>
      </c>
      <c r="C116" s="326">
        <f>SUMIFS('Expenditures - all orgs'!$D$19:$D$3604,'Expenditures - all orgs'!$C$19:$C$3604, 'Budget Detail - IIIIII'!$B116,'Expenditures - all orgs'!$B$19:$B$3604,'Budget Detail - IIIIII'!$B$3)</f>
        <v>0</v>
      </c>
      <c r="D116" s="432">
        <f>SUMIFS('Expenditures - all orgs'!$E$19:$E$3604,'Expenditures - all orgs'!$C$19:$C$3604, 'Budget Detail - IIIIII'!$B116,'Expenditures - all orgs'!$B$19:$B$3604,'Budget Detail - IIIIII'!$B$3)</f>
        <v>0</v>
      </c>
      <c r="E116" s="433">
        <f>SUMIFS('Expenditures - all orgs'!$F$19:$F$3604,'Expenditures - all orgs'!$C$19:$C$3604, 'Budget Detail - IIIIII'!$B116,'Expenditures - all orgs'!$B$19:$B$3604,'Budget Detail - IIIIII'!$B$3)</f>
        <v>0</v>
      </c>
      <c r="F116" s="434">
        <f t="shared" si="6"/>
        <v>0</v>
      </c>
    </row>
    <row r="117" spans="1:6" ht="15" thickBot="1" x14ac:dyDescent="0.35">
      <c r="A117" s="747" t="s">
        <v>104</v>
      </c>
      <c r="B117" s="631" t="s">
        <v>107</v>
      </c>
      <c r="C117" s="326">
        <f>SUMIFS('Expenditures - all orgs'!$D$19:$D$3604,'Expenditures - all orgs'!$C$19:$C$3604, 'Budget Detail - IIIIII'!$B117,'Expenditures - all orgs'!$B$19:$B$3604,'Budget Detail - IIIIII'!$B$3)</f>
        <v>0</v>
      </c>
      <c r="D117" s="435">
        <f>SUMIFS('Expenditures - all orgs'!$E$19:$E$3604,'Expenditures - all orgs'!$C$19:$C$3604, 'Budget Detail - IIIIII'!$B117,'Expenditures - all orgs'!$B$19:$B$3604,'Budget Detail - IIIIII'!$B$3)</f>
        <v>0</v>
      </c>
      <c r="E117" s="436">
        <f>SUMIFS('Expenditures - all orgs'!$F$19:$F$3604,'Expenditures - all orgs'!$C$19:$C$3604, 'Budget Detail - IIIIII'!$B117,'Expenditures - all orgs'!$B$19:$B$3604,'Budget Detail - IIIIII'!$B$3)</f>
        <v>0</v>
      </c>
      <c r="F117" s="437">
        <f t="shared" si="6"/>
        <v>0</v>
      </c>
    </row>
    <row r="118" spans="1:6" ht="15" thickBot="1" x14ac:dyDescent="0.35">
      <c r="A118" s="747"/>
      <c r="B118" s="632" t="s">
        <v>418</v>
      </c>
      <c r="C118" s="363">
        <f>SUM(C107:C117)</f>
        <v>0</v>
      </c>
      <c r="D118" s="363">
        <f t="shared" ref="D118:F118" si="7">SUM(D107:D117)</f>
        <v>0</v>
      </c>
      <c r="E118" s="363">
        <f t="shared" si="7"/>
        <v>0</v>
      </c>
      <c r="F118" s="363">
        <f t="shared" si="7"/>
        <v>0</v>
      </c>
    </row>
    <row r="119" spans="1:6" x14ac:dyDescent="0.3">
      <c r="A119" s="747"/>
      <c r="B119" s="617"/>
      <c r="C119" s="305"/>
      <c r="D119" s="1255"/>
      <c r="E119" s="1255"/>
      <c r="F119" s="1256"/>
    </row>
    <row r="120" spans="1:6" x14ac:dyDescent="0.3">
      <c r="A120" s="248" t="s">
        <v>202</v>
      </c>
      <c r="B120" s="617"/>
      <c r="C120" s="308"/>
      <c r="D120" s="309"/>
      <c r="E120" s="309"/>
      <c r="F120" s="310"/>
    </row>
    <row r="121" spans="1:6" x14ac:dyDescent="0.3">
      <c r="A121" s="240" t="s">
        <v>507</v>
      </c>
      <c r="B121" s="633">
        <v>124200</v>
      </c>
      <c r="C121" s="327">
        <f>SUMIFS('Expenditures - all orgs'!$D$19:$D$3604,'Expenditures - all orgs'!$C$19:$C$3604, 'Budget Detail - IIIIII'!$B121,'Expenditures - all orgs'!$B$19:$B$3604,'Budget Detail - IIIIII'!$B$3)</f>
        <v>0</v>
      </c>
      <c r="D121" s="439">
        <f>SUMIFS('Expenditures - all orgs'!$E$19:$E$3604,'Expenditures - all orgs'!$C$19:$C$3604, 'Budget Detail - IIIIII'!$B121,'Expenditures - all orgs'!$B$19:$B$3604,'Budget Detail - IIIIII'!$B$3)</f>
        <v>0</v>
      </c>
      <c r="E121" s="440">
        <f>SUMIFS('Expenditures - all orgs'!$F$19:$F$3604,'Expenditures - all orgs'!$C$19:$C$3604, 'Budget Detail - IIIIII'!$B121,'Expenditures - all orgs'!$B$19:$B$3604,'Budget Detail - IIIIII'!$B$3)</f>
        <v>0</v>
      </c>
      <c r="F121" s="441">
        <f t="shared" ref="F121" si="8">C121-D121-E121</f>
        <v>0</v>
      </c>
    </row>
    <row r="122" spans="1:6" x14ac:dyDescent="0.3">
      <c r="A122" s="240" t="s">
        <v>327</v>
      </c>
      <c r="B122" s="1435">
        <v>124400</v>
      </c>
      <c r="C122" s="327">
        <f>SUMIFS('Expenditures - all orgs'!$D$19:$D$3604,'Expenditures - all orgs'!$C$19:$C$3604, 'Budget Detail - IIIIII'!$B122,'Expenditures - all orgs'!$B$19:$B$3604,'Budget Detail - IIIIII'!$B$3)</f>
        <v>0</v>
      </c>
      <c r="D122" s="439">
        <f>SUMIFS('Expenditures - all orgs'!$E$19:$E$3604,'Expenditures - all orgs'!$C$19:$C$3604, 'Budget Detail - IIIIII'!$B122,'Expenditures - all orgs'!$B$19:$B$3604,'Budget Detail - IIIIII'!$B$3)</f>
        <v>0</v>
      </c>
      <c r="E122" s="440">
        <f>SUMIFS('Expenditures - all orgs'!$F$19:$F$3604,'Expenditures - all orgs'!$C$19:$C$3604, 'Budget Detail - IIIIII'!$B122,'Expenditures - all orgs'!$B$19:$B$3604,'Budget Detail - IIIIII'!$B$3)</f>
        <v>0</v>
      </c>
      <c r="F122" s="441">
        <f t="shared" ref="F122" si="9">C122-D122-E122</f>
        <v>0</v>
      </c>
    </row>
    <row r="123" spans="1:6" x14ac:dyDescent="0.3">
      <c r="A123" s="239" t="s">
        <v>92</v>
      </c>
      <c r="B123" s="634">
        <v>124600</v>
      </c>
      <c r="C123" s="327">
        <f>SUMIFS('Expenditures - all orgs'!$D$19:$D$3604,'Expenditures - all orgs'!$C$19:$C$3604, 'Budget Detail - IIIIII'!$B123,'Expenditures - all orgs'!$B$19:$B$3604,'Budget Detail - IIIIII'!$B$3)</f>
        <v>0</v>
      </c>
      <c r="D123" s="439">
        <f>SUMIFS('Expenditures - all orgs'!$E$19:$E$3604,'Expenditures - all orgs'!$C$19:$C$3604, 'Budget Detail - IIIIII'!$B123,'Expenditures - all orgs'!$B$19:$B$3604,'Budget Detail - IIIIII'!$B$3)</f>
        <v>0</v>
      </c>
      <c r="E123" s="440">
        <f>SUMIFS('Expenditures - all orgs'!$F$19:$F$3604,'Expenditures - all orgs'!$C$19:$C$3604, 'Budget Detail - IIIIII'!$B123,'Expenditures - all orgs'!$B$19:$B$3604,'Budget Detail - IIIIII'!$B$3)</f>
        <v>0</v>
      </c>
      <c r="F123" s="441">
        <f t="shared" si="6"/>
        <v>0</v>
      </c>
    </row>
    <row r="124" spans="1:6" x14ac:dyDescent="0.3">
      <c r="A124" s="239" t="s">
        <v>190</v>
      </c>
      <c r="B124" s="634">
        <v>124700</v>
      </c>
      <c r="C124" s="327">
        <f>SUMIFS('Expenditures - all orgs'!$D$19:$D$3604,'Expenditures - all orgs'!$C$19:$C$3604, 'Budget Detail - IIIIII'!$B124,'Expenditures - all orgs'!$B$19:$B$3604,'Budget Detail - IIIIII'!$B$3)</f>
        <v>0</v>
      </c>
      <c r="D124" s="439">
        <f>SUMIFS('Expenditures - all orgs'!$E$19:$E$3604,'Expenditures - all orgs'!$C$19:$C$3604, 'Budget Detail - IIIIII'!$B124,'Expenditures - all orgs'!$B$19:$B$3604,'Budget Detail - IIIIII'!$B$3)</f>
        <v>0</v>
      </c>
      <c r="E124" s="440">
        <f>SUMIFS('Expenditures - all orgs'!$F$19:$F$3604,'Expenditures - all orgs'!$C$19:$C$3604, 'Budget Detail - IIIIII'!$B124,'Expenditures - all orgs'!$B$19:$B$3604,'Budget Detail - IIIIII'!$B$3)</f>
        <v>0</v>
      </c>
      <c r="F124" s="441">
        <f t="shared" si="6"/>
        <v>0</v>
      </c>
    </row>
    <row r="125" spans="1:6" x14ac:dyDescent="0.3">
      <c r="A125" s="239" t="s">
        <v>177</v>
      </c>
      <c r="B125" s="634">
        <v>124800</v>
      </c>
      <c r="C125" s="327">
        <f>SUMIFS('Expenditures - all orgs'!$D$19:$D$3604,'Expenditures - all orgs'!$C$19:$C$3604, 'Budget Detail - IIIIII'!$B125,'Expenditures - all orgs'!$B$19:$B$3604,'Budget Detail - IIIIII'!$B$3)</f>
        <v>0</v>
      </c>
      <c r="D125" s="439">
        <f>SUMIFS('Expenditures - all orgs'!$E$19:$E$3604,'Expenditures - all orgs'!$C$19:$C$3604, 'Budget Detail - IIIIII'!$B125,'Expenditures - all orgs'!$B$19:$B$3604,'Budget Detail - IIIIII'!$B$3)</f>
        <v>0</v>
      </c>
      <c r="E125" s="440">
        <f>SUMIFS('Expenditures - all orgs'!$F$19:$F$3604,'Expenditures - all orgs'!$C$19:$C$3604, 'Budget Detail - IIIIII'!$B125,'Expenditures - all orgs'!$B$19:$B$3604,'Budget Detail - IIIIII'!$B$3)</f>
        <v>0</v>
      </c>
      <c r="F125" s="441">
        <f t="shared" si="6"/>
        <v>0</v>
      </c>
    </row>
    <row r="126" spans="1:6" x14ac:dyDescent="0.3">
      <c r="A126" s="239" t="s">
        <v>99</v>
      </c>
      <c r="B126" s="634">
        <v>124900</v>
      </c>
      <c r="C126" s="327">
        <f>SUMIFS('Expenditures - all orgs'!$D$19:$D$3604,'Expenditures - all orgs'!$C$19:$C$3604, 'Budget Detail - IIIIII'!$B126,'Expenditures - all orgs'!$B$19:$B$3604,'Budget Detail - IIIIII'!$B$3)</f>
        <v>0</v>
      </c>
      <c r="D126" s="439">
        <f>SUMIFS('Expenditures - all orgs'!$E$19:$E$3604,'Expenditures - all orgs'!$C$19:$C$3604, 'Budget Detail - IIIIII'!$B126,'Expenditures - all orgs'!$B$19:$B$3604,'Budget Detail - IIIIII'!$B$3)</f>
        <v>0</v>
      </c>
      <c r="E126" s="440">
        <f>SUMIFS('Expenditures - all orgs'!$F$19:$F$3604,'Expenditures - all orgs'!$C$19:$C$3604, 'Budget Detail - IIIIII'!$B126,'Expenditures - all orgs'!$B$19:$B$3604,'Budget Detail - IIIIII'!$B$3)</f>
        <v>0</v>
      </c>
      <c r="F126" s="441">
        <f t="shared" si="6"/>
        <v>0</v>
      </c>
    </row>
    <row r="127" spans="1:6" x14ac:dyDescent="0.3">
      <c r="A127" s="239" t="s">
        <v>104</v>
      </c>
      <c r="B127" s="634" t="s">
        <v>107</v>
      </c>
      <c r="C127" s="327">
        <f>SUMIFS('Expenditures - all orgs'!$D$19:$D$3604,'Expenditures - all orgs'!$C$19:$C$3604, 'Budget Detail - IIIIII'!$B127,'Expenditures - all orgs'!$B$19:$B$3604,'Budget Detail - IIIIII'!$B$3)</f>
        <v>0</v>
      </c>
      <c r="D127" s="439">
        <f>SUMIFS('Expenditures - all orgs'!$E$19:$E$3604,'Expenditures - all orgs'!$C$19:$C$3604, 'Budget Detail - IIIIII'!$B127,'Expenditures - all orgs'!$B$19:$B$3604,'Budget Detail - IIIIII'!$B$3)</f>
        <v>0</v>
      </c>
      <c r="E127" s="440">
        <f>SUMIFS('Expenditures - all orgs'!$F$19:$F$3604,'Expenditures - all orgs'!$C$19:$C$3604, 'Budget Detail - IIIIII'!$B127,'Expenditures - all orgs'!$B$19:$B$3604,'Budget Detail - IIIIII'!$B$3)</f>
        <v>0</v>
      </c>
      <c r="F127" s="441">
        <f t="shared" si="6"/>
        <v>0</v>
      </c>
    </row>
    <row r="128" spans="1:6" ht="15" thickBot="1" x14ac:dyDescent="0.35">
      <c r="A128" s="239" t="s">
        <v>104</v>
      </c>
      <c r="B128" s="634" t="s">
        <v>107</v>
      </c>
      <c r="C128" s="327">
        <f>SUMIFS('Expenditures - all orgs'!$D$19:$D$3604,'Expenditures - all orgs'!$C$19:$C$3604, 'Budget Detail - IIIIII'!$B128,'Expenditures - all orgs'!$B$19:$B$3604,'Budget Detail - IIIIII'!$B$3)</f>
        <v>0</v>
      </c>
      <c r="D128" s="442">
        <f>SUMIFS('Expenditures - all orgs'!$E$19:$E$3604,'Expenditures - all orgs'!$C$19:$C$3604, 'Budget Detail - IIIIII'!$B128,'Expenditures - all orgs'!$B$19:$B$3604,'Budget Detail - IIIIII'!$B$3)</f>
        <v>0</v>
      </c>
      <c r="E128" s="443">
        <f>SUMIFS('Expenditures - all orgs'!$F$19:$F$3604,'Expenditures - all orgs'!$C$19:$C$3604, 'Budget Detail - IIIIII'!$B128,'Expenditures - all orgs'!$B$19:$B$3604,'Budget Detail - IIIIII'!$B$3)</f>
        <v>0</v>
      </c>
      <c r="F128" s="444">
        <f t="shared" si="6"/>
        <v>0</v>
      </c>
    </row>
    <row r="129" spans="1:37" ht="15" thickBot="1" x14ac:dyDescent="0.35">
      <c r="A129" s="235"/>
      <c r="B129" s="635" t="s">
        <v>418</v>
      </c>
      <c r="C129" s="365">
        <f>SUM(C121:C128)</f>
        <v>0</v>
      </c>
      <c r="D129" s="365">
        <f t="shared" ref="D129:F129" si="10">SUM(D121:D128)</f>
        <v>0</v>
      </c>
      <c r="E129" s="365">
        <f t="shared" si="10"/>
        <v>0</v>
      </c>
      <c r="F129" s="365">
        <f t="shared" si="10"/>
        <v>0</v>
      </c>
    </row>
    <row r="130" spans="1:37" x14ac:dyDescent="0.3">
      <c r="A130" s="747"/>
      <c r="B130" s="617"/>
      <c r="C130" s="305"/>
      <c r="D130" s="1255"/>
      <c r="E130" s="1255"/>
      <c r="F130" s="1256"/>
    </row>
    <row r="131" spans="1:37" x14ac:dyDescent="0.3">
      <c r="A131" s="248" t="s">
        <v>208</v>
      </c>
      <c r="B131" s="617"/>
      <c r="C131" s="308"/>
      <c r="D131" s="309"/>
      <c r="E131" s="309"/>
      <c r="F131" s="310"/>
    </row>
    <row r="132" spans="1:37" x14ac:dyDescent="0.3">
      <c r="A132" s="239" t="s">
        <v>87</v>
      </c>
      <c r="B132" s="636">
        <v>125000</v>
      </c>
      <c r="C132" s="328">
        <f>SUMIFS('Expenditures - all orgs'!$D$19:$D$3604,'Expenditures - all orgs'!$C$19:$C$3604, 'Budget Detail - IIIIII'!$B132,'Expenditures - all orgs'!$B$19:$B$3604,'Budget Detail - IIIIII'!$B$3)</f>
        <v>0</v>
      </c>
      <c r="D132" s="446">
        <f>SUMIFS('Expenditures - all orgs'!$E$19:$E$3604,'Expenditures - all orgs'!$C$19:$C$3604, 'Budget Detail - IIIIII'!$B132,'Expenditures - all orgs'!$B$19:$B$3604,'Budget Detail - IIIIII'!$B$3)</f>
        <v>0</v>
      </c>
      <c r="E132" s="447">
        <f>SUMIFS('Expenditures - all orgs'!$F$19:$F$3604,'Expenditures - all orgs'!$C$19:$C$3604, 'Budget Detail - IIIIII'!$B132,'Expenditures - all orgs'!$B$19:$B$3604,'Budget Detail - IIIIII'!$B$3)</f>
        <v>0</v>
      </c>
      <c r="F132" s="448">
        <f t="shared" si="6"/>
        <v>0</v>
      </c>
    </row>
    <row r="133" spans="1:37" x14ac:dyDescent="0.3">
      <c r="A133" s="239" t="s">
        <v>191</v>
      </c>
      <c r="B133" s="637">
        <v>125100</v>
      </c>
      <c r="C133" s="328">
        <f>SUMIFS('Expenditures - all orgs'!$D$19:$D$3604,'Expenditures - all orgs'!$C$19:$C$3604, 'Budget Detail - IIIIII'!$B133,'Expenditures - all orgs'!$B$19:$B$3604,'Budget Detail - IIIIII'!$B$3)</f>
        <v>0</v>
      </c>
      <c r="D133" s="446">
        <f>SUMIFS('Expenditures - all orgs'!$E$19:$E$3604,'Expenditures - all orgs'!$C$19:$C$3604, 'Budget Detail - IIIIII'!$B133,'Expenditures - all orgs'!$B$19:$B$3604,'Budget Detail - IIIIII'!$B$3)</f>
        <v>0</v>
      </c>
      <c r="E133" s="447">
        <f>SUMIFS('Expenditures - all orgs'!$F$19:$F$3604,'Expenditures - all orgs'!$C$19:$C$3604, 'Budget Detail - IIIIII'!$B133,'Expenditures - all orgs'!$B$19:$B$3604,'Budget Detail - IIIIII'!$B$3)</f>
        <v>0</v>
      </c>
      <c r="F133" s="448">
        <f t="shared" si="6"/>
        <v>0</v>
      </c>
    </row>
    <row r="134" spans="1:37" x14ac:dyDescent="0.3">
      <c r="A134" s="239" t="s">
        <v>192</v>
      </c>
      <c r="B134" s="637">
        <v>125110</v>
      </c>
      <c r="C134" s="328">
        <f>SUMIFS('Expenditures - all orgs'!$D$19:$D$3604,'Expenditures - all orgs'!$C$19:$C$3604, 'Budget Detail - IIIIII'!$B134,'Expenditures - all orgs'!$B$19:$B$3604,'Budget Detail - IIIIII'!$B$3)</f>
        <v>0</v>
      </c>
      <c r="D134" s="446">
        <f>SUMIFS('Expenditures - all orgs'!$E$19:$E$3604,'Expenditures - all orgs'!$C$19:$C$3604, 'Budget Detail - IIIIII'!$B134,'Expenditures - all orgs'!$B$19:$B$3604,'Budget Detail - IIIIII'!$B$3)</f>
        <v>0</v>
      </c>
      <c r="E134" s="447">
        <f>SUMIFS('Expenditures - all orgs'!$F$19:$F$3604,'Expenditures - all orgs'!$C$19:$C$3604, 'Budget Detail - IIIIII'!$B134,'Expenditures - all orgs'!$B$19:$B$3604,'Budget Detail - IIIIII'!$B$3)</f>
        <v>0</v>
      </c>
      <c r="F134" s="448">
        <f t="shared" si="6"/>
        <v>0</v>
      </c>
    </row>
    <row r="135" spans="1:37" x14ac:dyDescent="0.3">
      <c r="A135" s="239" t="s">
        <v>193</v>
      </c>
      <c r="B135" s="637">
        <v>125200</v>
      </c>
      <c r="C135" s="328">
        <f>SUMIFS('Expenditures - all orgs'!$D$19:$D$3604,'Expenditures - all orgs'!$C$19:$C$3604, 'Budget Detail - IIIIII'!$B135,'Expenditures - all orgs'!$B$19:$B$3604,'Budget Detail - IIIIII'!$B$3)</f>
        <v>0</v>
      </c>
      <c r="D135" s="446">
        <f>SUMIFS('Expenditures - all orgs'!$E$19:$E$3604,'Expenditures - all orgs'!$C$19:$C$3604, 'Budget Detail - IIIIII'!$B135,'Expenditures - all orgs'!$B$19:$B$3604,'Budget Detail - IIIIII'!$B$3)</f>
        <v>0</v>
      </c>
      <c r="E135" s="447">
        <f>SUMIFS('Expenditures - all orgs'!$F$19:$F$3604,'Expenditures - all orgs'!$C$19:$C$3604, 'Budget Detail - IIIIII'!$B135,'Expenditures - all orgs'!$B$19:$B$3604,'Budget Detail - IIIIII'!$B$3)</f>
        <v>0</v>
      </c>
      <c r="F135" s="448">
        <f t="shared" si="6"/>
        <v>0</v>
      </c>
    </row>
    <row r="136" spans="1:37" x14ac:dyDescent="0.3">
      <c r="A136" s="239" t="s">
        <v>194</v>
      </c>
      <c r="B136" s="637">
        <v>125300</v>
      </c>
      <c r="C136" s="328">
        <f>SUMIFS('Expenditures - all orgs'!$D$19:$D$3604,'Expenditures - all orgs'!$C$19:$C$3604, 'Budget Detail - IIIIII'!$B136,'Expenditures - all orgs'!$B$19:$B$3604,'Budget Detail - IIIIII'!$B$3)</f>
        <v>0</v>
      </c>
      <c r="D136" s="446">
        <f>SUMIFS('Expenditures - all orgs'!$E$19:$E$3604,'Expenditures - all orgs'!$C$19:$C$3604, 'Budget Detail - IIIIII'!$B136,'Expenditures - all orgs'!$B$19:$B$3604,'Budget Detail - IIIIII'!$B$3)</f>
        <v>0</v>
      </c>
      <c r="E136" s="447">
        <f>SUMIFS('Expenditures - all orgs'!$F$19:$F$3604,'Expenditures - all orgs'!$C$19:$C$3604, 'Budget Detail - IIIIII'!$B136,'Expenditures - all orgs'!$B$19:$B$3604,'Budget Detail - IIIIII'!$B$3)</f>
        <v>0</v>
      </c>
      <c r="F136" s="448">
        <f t="shared" si="6"/>
        <v>0</v>
      </c>
    </row>
    <row r="137" spans="1:37" s="752" customFormat="1" ht="15" customHeight="1" x14ac:dyDescent="0.3">
      <c r="A137" s="239" t="s">
        <v>509</v>
      </c>
      <c r="B137" s="637">
        <v>125400</v>
      </c>
      <c r="C137" s="328">
        <f>SUMIFS('Expenditures - all orgs'!$D$19:$D$3604,'Expenditures - all orgs'!$C$19:$C$3604, 'Budget Detail - IIIIII'!$B137,'Expenditures - all orgs'!$B$19:$B$3604,'Budget Detail - IIIIII'!$B$3)</f>
        <v>0</v>
      </c>
      <c r="D137" s="446">
        <f>SUMIFS('Expenditures - all orgs'!$E$19:$E$3604,'Expenditures - all orgs'!$C$19:$C$3604, 'Budget Detail - IIIIII'!$B137,'Expenditures - all orgs'!$B$19:$B$3604,'Budget Detail - IIIIII'!$B$3)</f>
        <v>0</v>
      </c>
      <c r="E137" s="447">
        <f>SUMIFS('Expenditures - all orgs'!$F$19:$F$3604,'Expenditures - all orgs'!$C$19:$C$3604, 'Budget Detail - IIIIII'!$B137,'Expenditures - all orgs'!$B$19:$B$3604,'Budget Detail - IIIIII'!$B$3)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IIIIII'!$B138,'Expenditures - all orgs'!$B$19:$B$3604,'Budget Detail - IIIIII'!$B$3)</f>
        <v>0</v>
      </c>
      <c r="D138" s="446">
        <f>SUMIFS('Expenditures - all orgs'!$E$19:$E$3604,'Expenditures - all orgs'!$C$19:$C$3604, 'Budget Detail - IIIIII'!$B138,'Expenditures - all orgs'!$B$19:$B$3604,'Budget Detail - IIIIII'!$B$3)</f>
        <v>0</v>
      </c>
      <c r="E138" s="447">
        <f>SUMIFS('Expenditures - all orgs'!$F$19:$F$3604,'Expenditures - all orgs'!$C$19:$C$3604, 'Budget Detail - IIIIII'!$B138,'Expenditures - all orgs'!$B$19:$B$3604,'Budget Detail - IIIIII'!$B$3)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x14ac:dyDescent="0.3">
      <c r="A139" s="239" t="s">
        <v>195</v>
      </c>
      <c r="B139" s="637">
        <v>125600</v>
      </c>
      <c r="C139" s="328">
        <f>SUMIFS('Expenditures - all orgs'!$D$19:$D$3604,'Expenditures - all orgs'!$C$19:$C$3604, 'Budget Detail - IIIIII'!$B139,'Expenditures - all orgs'!$B$19:$B$3604,'Budget Detail - IIIIII'!$B$3)</f>
        <v>0</v>
      </c>
      <c r="D139" s="446">
        <f>SUMIFS('Expenditures - all orgs'!$E$19:$E$3604,'Expenditures - all orgs'!$C$19:$C$3604, 'Budget Detail - IIIIII'!$B139,'Expenditures - all orgs'!$B$19:$B$3604,'Budget Detail - IIIIII'!$B$3)</f>
        <v>0</v>
      </c>
      <c r="E139" s="447">
        <f>SUMIFS('Expenditures - all orgs'!$F$19:$F$3604,'Expenditures - all orgs'!$C$19:$C$3604, 'Budget Detail - IIIIII'!$B139,'Expenditures - all orgs'!$B$19:$B$3604,'Budget Detail - IIIIII'!$B$3)</f>
        <v>0</v>
      </c>
      <c r="F139" s="448">
        <f t="shared" si="6"/>
        <v>0</v>
      </c>
    </row>
    <row r="140" spans="1:37" x14ac:dyDescent="0.3">
      <c r="A140" s="239" t="s">
        <v>196</v>
      </c>
      <c r="B140" s="637">
        <v>125700</v>
      </c>
      <c r="C140" s="328">
        <f>SUMIFS('Expenditures - all orgs'!$D$19:$D$3604,'Expenditures - all orgs'!$C$19:$C$3604, 'Budget Detail - IIIIII'!$B140,'Expenditures - all orgs'!$B$19:$B$3604,'Budget Detail - IIIIII'!$B$3)</f>
        <v>0</v>
      </c>
      <c r="D140" s="446">
        <f>SUMIFS('Expenditures - all orgs'!$E$19:$E$3604,'Expenditures - all orgs'!$C$19:$C$3604, 'Budget Detail - IIIIII'!$B140,'Expenditures - all orgs'!$B$19:$B$3604,'Budget Detail - IIIIII'!$B$3)</f>
        <v>0</v>
      </c>
      <c r="E140" s="447">
        <f>SUMIFS('Expenditures - all orgs'!$F$19:$F$3604,'Expenditures - all orgs'!$C$19:$C$3604, 'Budget Detail - IIIIII'!$B140,'Expenditures - all orgs'!$B$19:$B$3604,'Budget Detail - IIIIII'!$B$3)</f>
        <v>0</v>
      </c>
      <c r="F140" s="448">
        <f t="shared" si="6"/>
        <v>0</v>
      </c>
    </row>
    <row r="141" spans="1:37" x14ac:dyDescent="0.3">
      <c r="A141" s="239" t="s">
        <v>197</v>
      </c>
      <c r="B141" s="637">
        <v>125710</v>
      </c>
      <c r="C141" s="328">
        <f>SUMIFS('Expenditures - all orgs'!$D$19:$D$3604,'Expenditures - all orgs'!$C$19:$C$3604, 'Budget Detail - IIIIII'!$B141,'Expenditures - all orgs'!$B$19:$B$3604,'Budget Detail - IIIIII'!$B$3)</f>
        <v>0</v>
      </c>
      <c r="D141" s="446">
        <f>SUMIFS('Expenditures - all orgs'!$E$19:$E$3604,'Expenditures - all orgs'!$C$19:$C$3604, 'Budget Detail - IIIIII'!$B141,'Expenditures - all orgs'!$B$19:$B$3604,'Budget Detail - IIIIII'!$B$3)</f>
        <v>0</v>
      </c>
      <c r="E141" s="447">
        <f>SUMIFS('Expenditures - all orgs'!$F$19:$F$3604,'Expenditures - all orgs'!$C$19:$C$3604, 'Budget Detail - IIIIII'!$B141,'Expenditures - all orgs'!$B$19:$B$3604,'Budget Detail - IIIIII'!$B$3)</f>
        <v>0</v>
      </c>
      <c r="F141" s="448">
        <f t="shared" si="6"/>
        <v>0</v>
      </c>
    </row>
    <row r="142" spans="1:37" x14ac:dyDescent="0.3">
      <c r="A142" s="239" t="s">
        <v>100</v>
      </c>
      <c r="B142" s="637">
        <v>125800</v>
      </c>
      <c r="C142" s="328">
        <f>SUMIFS('Expenditures - all orgs'!$D$19:$D$3604,'Expenditures - all orgs'!$C$19:$C$3604, 'Budget Detail - IIIIII'!$B142,'Expenditures - all orgs'!$B$19:$B$3604,'Budget Detail - IIIIII'!$B$3)</f>
        <v>0</v>
      </c>
      <c r="D142" s="446">
        <f>SUMIFS('Expenditures - all orgs'!$E$19:$E$3604,'Expenditures - all orgs'!$C$19:$C$3604, 'Budget Detail - IIIIII'!$B142,'Expenditures - all orgs'!$B$19:$B$3604,'Budget Detail - IIIIII'!$B$3)</f>
        <v>0</v>
      </c>
      <c r="E142" s="447">
        <f>SUMIFS('Expenditures - all orgs'!$F$19:$F$3604,'Expenditures - all orgs'!$C$19:$C$3604, 'Budget Detail - IIIIII'!$B142,'Expenditures - all orgs'!$B$19:$B$3604,'Budget Detail - IIIIII'!$B$3)</f>
        <v>0</v>
      </c>
      <c r="F142" s="448">
        <f t="shared" si="6"/>
        <v>0</v>
      </c>
    </row>
    <row r="143" spans="1:37" x14ac:dyDescent="0.3">
      <c r="A143" s="239" t="s">
        <v>198</v>
      </c>
      <c r="B143" s="637">
        <v>125900</v>
      </c>
      <c r="C143" s="328">
        <f>SUMIFS('Expenditures - all orgs'!$D$19:$D$3604,'Expenditures - all orgs'!$C$19:$C$3604, 'Budget Detail - IIIIII'!$B143,'Expenditures - all orgs'!$B$19:$B$3604,'Budget Detail - IIIIII'!$B$3)</f>
        <v>0</v>
      </c>
      <c r="D143" s="446">
        <f>SUMIFS('Expenditures - all orgs'!$E$19:$E$3604,'Expenditures - all orgs'!$C$19:$C$3604, 'Budget Detail - IIIIII'!$B143,'Expenditures - all orgs'!$B$19:$B$3604,'Budget Detail - IIIIII'!$B$3)</f>
        <v>0</v>
      </c>
      <c r="E143" s="447">
        <f>SUMIFS('Expenditures - all orgs'!$F$19:$F$3604,'Expenditures - all orgs'!$C$19:$C$3604, 'Budget Detail - IIIIII'!$B143,'Expenditures - all orgs'!$B$19:$B$3604,'Budget Detail - IIIIII'!$B$3)</f>
        <v>0</v>
      </c>
      <c r="F143" s="448">
        <f t="shared" si="6"/>
        <v>0</v>
      </c>
    </row>
    <row r="144" spans="1:37" x14ac:dyDescent="0.3">
      <c r="A144" s="239" t="s">
        <v>104</v>
      </c>
      <c r="B144" s="637" t="s">
        <v>107</v>
      </c>
      <c r="C144" s="328">
        <f>SUMIFS('Expenditures - all orgs'!$D$19:$D$3604,'Expenditures - all orgs'!$C$19:$C$3604, 'Budget Detail - IIIIII'!$B144,'Expenditures - all orgs'!$B$19:$B$3604,'Budget Detail - IIIIII'!$B$3)</f>
        <v>0</v>
      </c>
      <c r="D144" s="446">
        <f>SUMIFS('Expenditures - all orgs'!$E$19:$E$3604,'Expenditures - all orgs'!$C$19:$C$3604, 'Budget Detail - IIIIII'!$B144,'Expenditures - all orgs'!$B$19:$B$3604,'Budget Detail - IIIIII'!$B$3)</f>
        <v>0</v>
      </c>
      <c r="E144" s="447">
        <f>SUMIFS('Expenditures - all orgs'!$F$19:$F$3604,'Expenditures - all orgs'!$C$19:$C$3604, 'Budget Detail - IIIIII'!$B144,'Expenditures - all orgs'!$B$19:$B$3604,'Budget Detail - IIIIII'!$B$3)</f>
        <v>0</v>
      </c>
      <c r="F144" s="448">
        <f t="shared" si="6"/>
        <v>0</v>
      </c>
    </row>
    <row r="145" spans="1:6" x14ac:dyDescent="0.3">
      <c r="A145" s="239" t="s">
        <v>104</v>
      </c>
      <c r="B145" s="637" t="s">
        <v>107</v>
      </c>
      <c r="C145" s="328">
        <f>SUMIFS('Expenditures - all orgs'!$D$19:$D$3604,'Expenditures - all orgs'!$C$19:$C$3604, 'Budget Detail - IIIIII'!$B145,'Expenditures - all orgs'!$B$19:$B$3604,'Budget Detail - IIIIII'!$B$3)</f>
        <v>0</v>
      </c>
      <c r="D145" s="446">
        <f>SUMIFS('Expenditures - all orgs'!$E$19:$E$3604,'Expenditures - all orgs'!$C$19:$C$3604, 'Budget Detail - IIIIII'!$B145,'Expenditures - all orgs'!$B$19:$B$3604,'Budget Detail - IIIIII'!$B$3)</f>
        <v>0</v>
      </c>
      <c r="E145" s="447">
        <f>SUMIFS('Expenditures - all orgs'!$F$19:$F$3604,'Expenditures - all orgs'!$C$19:$C$3604, 'Budget Detail - IIIIII'!$B145,'Expenditures - all orgs'!$B$19:$B$3604,'Budget Detail - IIIIII'!$B$3)</f>
        <v>0</v>
      </c>
      <c r="F145" s="448">
        <f t="shared" si="6"/>
        <v>0</v>
      </c>
    </row>
    <row r="146" spans="1:6" ht="15" thickBot="1" x14ac:dyDescent="0.35">
      <c r="A146" s="239" t="s">
        <v>104</v>
      </c>
      <c r="B146" s="637" t="s">
        <v>107</v>
      </c>
      <c r="C146" s="328">
        <f>SUMIFS('Expenditures - all orgs'!$D$19:$D$3604,'Expenditures - all orgs'!$C$19:$C$3604, 'Budget Detail - IIIIII'!$B146,'Expenditures - all orgs'!$B$19:$B$3604,'Budget Detail - IIIIII'!$B$3)</f>
        <v>0</v>
      </c>
      <c r="D146" s="449">
        <f>SUMIFS('Expenditures - all orgs'!$E$19:$E$3604,'Expenditures - all orgs'!$C$19:$C$3604, 'Budget Detail - IIIIII'!$B146,'Expenditures - all orgs'!$B$19:$B$3604,'Budget Detail - IIIIII'!$B$3)</f>
        <v>0</v>
      </c>
      <c r="E146" s="450">
        <f>SUMIFS('Expenditures - all orgs'!$F$19:$F$3604,'Expenditures - all orgs'!$C$19:$C$3604, 'Budget Detail - IIIIII'!$B146,'Expenditures - all orgs'!$B$19:$B$3604,'Budget Detail - IIIIII'!$B$3)</f>
        <v>0</v>
      </c>
      <c r="F146" s="451">
        <f t="shared" si="6"/>
        <v>0</v>
      </c>
    </row>
    <row r="147" spans="1:6" ht="15" thickBot="1" x14ac:dyDescent="0.35">
      <c r="A147" s="235"/>
      <c r="B147" s="638" t="s">
        <v>418</v>
      </c>
      <c r="C147" s="383">
        <f>SUM(C132:C146)</f>
        <v>0</v>
      </c>
      <c r="D147" s="383">
        <f t="shared" ref="D147:F147" si="11">SUM(D132:D146)</f>
        <v>0</v>
      </c>
      <c r="E147" s="383">
        <f t="shared" si="11"/>
        <v>0</v>
      </c>
      <c r="F147" s="383">
        <f t="shared" si="11"/>
        <v>0</v>
      </c>
    </row>
    <row r="148" spans="1:6" x14ac:dyDescent="0.3">
      <c r="A148" s="747"/>
      <c r="B148" s="617"/>
      <c r="C148" s="305"/>
      <c r="D148" s="1255"/>
      <c r="E148" s="1255"/>
      <c r="F148" s="1256"/>
    </row>
    <row r="149" spans="1:6" x14ac:dyDescent="0.3">
      <c r="A149" s="248" t="s">
        <v>209</v>
      </c>
      <c r="B149" s="617"/>
      <c r="C149" s="308"/>
      <c r="D149" s="309"/>
      <c r="E149" s="309"/>
      <c r="F149" s="310"/>
    </row>
    <row r="150" spans="1:6" x14ac:dyDescent="0.3">
      <c r="A150" s="239" t="s">
        <v>510</v>
      </c>
      <c r="B150" s="639">
        <v>126100</v>
      </c>
      <c r="C150" s="329">
        <f>SUMIFS('Expenditures - all orgs'!$D$19:$D$3604,'Expenditures - all orgs'!$C$19:$C$3604, 'Budget Detail - IIIIII'!$B150,'Expenditures - all orgs'!$B$19:$B$3604,'Budget Detail - IIIIII'!$B$3)</f>
        <v>0</v>
      </c>
      <c r="D150" s="453">
        <f>SUMIFS('Expenditures - all orgs'!$E$19:$E$3604,'Expenditures - all orgs'!$C$19:$C$3604, 'Budget Detail - IIIIII'!$B150,'Expenditures - all orgs'!$B$19:$B$3604,'Budget Detail - IIIIII'!$B$3)</f>
        <v>0</v>
      </c>
      <c r="E150" s="454">
        <f>SUMIFS('Expenditures - all orgs'!$F$19:$F$3604,'Expenditures - all orgs'!$C$19:$C$3604, 'Budget Detail - IIIIII'!$B150,'Expenditures - all orgs'!$B$19:$B$3604,'Budget Detail - IIIIII'!$B$3)</f>
        <v>0</v>
      </c>
      <c r="F150" s="455">
        <f t="shared" si="6"/>
        <v>0</v>
      </c>
    </row>
    <row r="151" spans="1:6" x14ac:dyDescent="0.3">
      <c r="A151" s="239" t="s">
        <v>511</v>
      </c>
      <c r="B151" s="640">
        <v>126110</v>
      </c>
      <c r="C151" s="329">
        <f>SUMIFS('Expenditures - all orgs'!$D$19:$D$3604,'Expenditures - all orgs'!$C$19:$C$3604, 'Budget Detail - IIIIII'!$B151,'Expenditures - all orgs'!$B$19:$B$3604,'Budget Detail - IIIIII'!$B$3)</f>
        <v>0</v>
      </c>
      <c r="D151" s="453">
        <f>SUMIFS('Expenditures - all orgs'!$E$19:$E$3604,'Expenditures - all orgs'!$C$19:$C$3604, 'Budget Detail - IIIIII'!$B151,'Expenditures - all orgs'!$B$19:$B$3604,'Budget Detail - IIIIII'!$B$3)</f>
        <v>0</v>
      </c>
      <c r="E151" s="454">
        <f>SUMIFS('Expenditures - all orgs'!$F$19:$F$3604,'Expenditures - all orgs'!$C$19:$C$3604, 'Budget Detail - IIIIII'!$B151,'Expenditures - all orgs'!$B$19:$B$3604,'Budget Detail - IIIIII'!$B$3)</f>
        <v>0</v>
      </c>
      <c r="F151" s="455">
        <f t="shared" ref="F151:F157" si="12">C151-D151-E151</f>
        <v>0</v>
      </c>
    </row>
    <row r="152" spans="1:6" x14ac:dyDescent="0.3">
      <c r="A152" s="239" t="s">
        <v>512</v>
      </c>
      <c r="B152" s="640">
        <v>126130</v>
      </c>
      <c r="C152" s="329">
        <f>SUMIFS('Expenditures - all orgs'!$D$19:$D$3604,'Expenditures - all orgs'!$C$19:$C$3604, 'Budget Detail - IIIIII'!$B152,'Expenditures - all orgs'!$B$19:$B$3604,'Budget Detail - IIIIII'!$B$3)</f>
        <v>0</v>
      </c>
      <c r="D152" s="453">
        <f>SUMIFS('Expenditures - all orgs'!$E$19:$E$3604,'Expenditures - all orgs'!$C$19:$C$3604, 'Budget Detail - IIIIII'!$B152,'Expenditures - all orgs'!$B$19:$B$3604,'Budget Detail - IIIIII'!$B$3)</f>
        <v>0</v>
      </c>
      <c r="E152" s="454">
        <f>SUMIFS('Expenditures - all orgs'!$F$19:$F$3604,'Expenditures - all orgs'!$C$19:$C$3604, 'Budget Detail - IIIIII'!$B152,'Expenditures - all orgs'!$B$19:$B$3604,'Budget Detail - IIIIII'!$B$3)</f>
        <v>0</v>
      </c>
      <c r="F152" s="455">
        <f t="shared" si="12"/>
        <v>0</v>
      </c>
    </row>
    <row r="153" spans="1:6" x14ac:dyDescent="0.3">
      <c r="A153" s="239" t="s">
        <v>513</v>
      </c>
      <c r="B153" s="640">
        <v>126200</v>
      </c>
      <c r="C153" s="329">
        <f>SUMIFS('Expenditures - all orgs'!$D$19:$D$3604,'Expenditures - all orgs'!$C$19:$C$3604, 'Budget Detail - IIIIII'!$B153,'Expenditures - all orgs'!$B$19:$B$3604,'Budget Detail - IIIIII'!$B$3)</f>
        <v>0</v>
      </c>
      <c r="D153" s="453">
        <f>SUMIFS('Expenditures - all orgs'!$E$19:$E$3604,'Expenditures - all orgs'!$C$19:$C$3604, 'Budget Detail - IIIIII'!$B153,'Expenditures - all orgs'!$B$19:$B$3604,'Budget Detail - IIIIII'!$B$3)</f>
        <v>0</v>
      </c>
      <c r="E153" s="454">
        <f>SUMIFS('Expenditures - all orgs'!$F$19:$F$3604,'Expenditures - all orgs'!$C$19:$C$3604, 'Budget Detail - IIIIII'!$B153,'Expenditures - all orgs'!$B$19:$B$3604,'Budget Detail - IIIIII'!$B$3)</f>
        <v>0</v>
      </c>
      <c r="F153" s="455">
        <f t="shared" si="12"/>
        <v>0</v>
      </c>
    </row>
    <row r="154" spans="1:6" x14ac:dyDescent="0.3">
      <c r="A154" s="239" t="s">
        <v>514</v>
      </c>
      <c r="B154" s="640">
        <v>126300</v>
      </c>
      <c r="C154" s="329">
        <f>SUMIFS('Expenditures - all orgs'!$D$19:$D$3604,'Expenditures - all orgs'!$C$19:$C$3604, 'Budget Detail - IIIIII'!$B154,'Expenditures - all orgs'!$B$19:$B$3604,'Budget Detail - IIIIII'!$B$3)</f>
        <v>0</v>
      </c>
      <c r="D154" s="453">
        <f>SUMIFS('Expenditures - all orgs'!$E$19:$E$3604,'Expenditures - all orgs'!$C$19:$C$3604, 'Budget Detail - IIIIII'!$B154,'Expenditures - all orgs'!$B$19:$B$3604,'Budget Detail - IIIIII'!$B$3)</f>
        <v>0</v>
      </c>
      <c r="E154" s="454">
        <f>SUMIFS('Expenditures - all orgs'!$F$19:$F$3604,'Expenditures - all orgs'!$C$19:$C$3604, 'Budget Detail - IIIIII'!$B154,'Expenditures - all orgs'!$B$19:$B$3604,'Budget Detail - IIIIII'!$B$3)</f>
        <v>0</v>
      </c>
      <c r="F154" s="455">
        <f t="shared" si="12"/>
        <v>0</v>
      </c>
    </row>
    <row r="155" spans="1:6" x14ac:dyDescent="0.3">
      <c r="A155" s="239" t="s">
        <v>33</v>
      </c>
      <c r="B155" s="640">
        <v>126400</v>
      </c>
      <c r="C155" s="329">
        <f>SUMIFS('Expenditures - all orgs'!$D$19:$D$3604,'Expenditures - all orgs'!$C$19:$C$3604, 'Budget Detail - IIIIII'!$B155,'Expenditures - all orgs'!$B$19:$B$3604,'Budget Detail - IIIIII'!$B$3)</f>
        <v>0</v>
      </c>
      <c r="D155" s="453">
        <f>SUMIFS('Expenditures - all orgs'!$E$19:$E$3604,'Expenditures - all orgs'!$C$19:$C$3604, 'Budget Detail - IIIIII'!$B155,'Expenditures - all orgs'!$B$19:$B$3604,'Budget Detail - IIIIII'!$B$3)</f>
        <v>0</v>
      </c>
      <c r="E155" s="454">
        <f>SUMIFS('Expenditures - all orgs'!$F$19:$F$3604,'Expenditures - all orgs'!$C$19:$C$3604, 'Budget Detail - IIIIII'!$B155,'Expenditures - all orgs'!$B$19:$B$3604,'Budget Detail - IIIIII'!$B$3)</f>
        <v>0</v>
      </c>
      <c r="F155" s="455">
        <f t="shared" si="12"/>
        <v>0</v>
      </c>
    </row>
    <row r="156" spans="1:6" x14ac:dyDescent="0.3">
      <c r="A156" s="239" t="s">
        <v>515</v>
      </c>
      <c r="B156" s="640">
        <v>126500</v>
      </c>
      <c r="C156" s="329">
        <f>SUMIFS('Expenditures - all orgs'!$D$19:$D$3604,'Expenditures - all orgs'!$C$19:$C$3604, 'Budget Detail - IIIIII'!$B156,'Expenditures - all orgs'!$B$19:$B$3604,'Budget Detail - IIIIII'!$B$3)</f>
        <v>0</v>
      </c>
      <c r="D156" s="453">
        <f>SUMIFS('Expenditures - all orgs'!$E$19:$E$3604,'Expenditures - all orgs'!$C$19:$C$3604, 'Budget Detail - IIIIII'!$B156,'Expenditures - all orgs'!$B$19:$B$3604,'Budget Detail - IIIIII'!$B$3)</f>
        <v>0</v>
      </c>
      <c r="E156" s="454">
        <f>SUMIFS('Expenditures - all orgs'!$F$19:$F$3604,'Expenditures - all orgs'!$C$19:$C$3604, 'Budget Detail - IIIIII'!$B156,'Expenditures - all orgs'!$B$19:$B$3604,'Budget Detail - IIIIII'!$B$3)</f>
        <v>0</v>
      </c>
      <c r="F156" s="455">
        <f t="shared" si="12"/>
        <v>0</v>
      </c>
    </row>
    <row r="157" spans="1:6" x14ac:dyDescent="0.3">
      <c r="A157" s="239" t="s">
        <v>516</v>
      </c>
      <c r="B157" s="640">
        <v>126600</v>
      </c>
      <c r="C157" s="329">
        <f>SUMIFS('Expenditures - all orgs'!$D$19:$D$3604,'Expenditures - all orgs'!$C$19:$C$3604, 'Budget Detail - IIIIII'!$B157,'Expenditures - all orgs'!$B$19:$B$3604,'Budget Detail - IIIIII'!$B$3)</f>
        <v>0</v>
      </c>
      <c r="D157" s="453">
        <f>SUMIFS('Expenditures - all orgs'!$E$19:$E$3604,'Expenditures - all orgs'!$C$19:$C$3604, 'Budget Detail - IIIIII'!$B157,'Expenditures - all orgs'!$B$19:$B$3604,'Budget Detail - IIIIII'!$B$3)</f>
        <v>0</v>
      </c>
      <c r="E157" s="454">
        <f>SUMIFS('Expenditures - all orgs'!$F$19:$F$3604,'Expenditures - all orgs'!$C$19:$C$3604, 'Budget Detail - IIIIII'!$B157,'Expenditures - all orgs'!$B$19:$B$3604,'Budget Detail - IIIIII'!$B$3)</f>
        <v>0</v>
      </c>
      <c r="F157" s="455">
        <f t="shared" si="12"/>
        <v>0</v>
      </c>
    </row>
    <row r="158" spans="1:6" x14ac:dyDescent="0.3">
      <c r="A158" s="239" t="s">
        <v>34</v>
      </c>
      <c r="B158" s="640">
        <v>126700</v>
      </c>
      <c r="C158" s="329">
        <f>SUMIFS('Expenditures - all orgs'!$D$19:$D$3604,'Expenditures - all orgs'!$C$19:$C$3604, 'Budget Detail - IIIIII'!$B158,'Expenditures - all orgs'!$B$19:$B$3604,'Budget Detail - IIIIII'!$B$3)</f>
        <v>0</v>
      </c>
      <c r="D158" s="453">
        <f>SUMIFS('Expenditures - all orgs'!$E$19:$E$3604,'Expenditures - all orgs'!$C$19:$C$3604, 'Budget Detail - IIIIII'!$B158,'Expenditures - all orgs'!$B$19:$B$3604,'Budget Detail - IIIIII'!$B$3)</f>
        <v>0</v>
      </c>
      <c r="E158" s="454">
        <f>SUMIFS('Expenditures - all orgs'!$F$19:$F$3604,'Expenditures - all orgs'!$C$19:$C$3604, 'Budget Detail - IIIIII'!$B158,'Expenditures - all orgs'!$B$19:$B$3604,'Budget Detail - IIIIII'!$B$3)</f>
        <v>0</v>
      </c>
      <c r="F158" s="455">
        <f t="shared" si="6"/>
        <v>0</v>
      </c>
    </row>
    <row r="159" spans="1:6" x14ac:dyDescent="0.3">
      <c r="A159" s="239" t="s">
        <v>199</v>
      </c>
      <c r="B159" s="640">
        <v>126800</v>
      </c>
      <c r="C159" s="329">
        <f>SUMIFS('Expenditures - all orgs'!$D$19:$D$3604,'Expenditures - all orgs'!$C$19:$C$3604, 'Budget Detail - IIIIII'!$B159,'Expenditures - all orgs'!$B$19:$B$3604,'Budget Detail - IIIIII'!$B$3)</f>
        <v>0</v>
      </c>
      <c r="D159" s="453">
        <f>SUMIFS('Expenditures - all orgs'!$E$19:$E$3604,'Expenditures - all orgs'!$C$19:$C$3604, 'Budget Detail - IIIIII'!$B159,'Expenditures - all orgs'!$B$19:$B$3604,'Budget Detail - IIIIII'!$B$3)</f>
        <v>0</v>
      </c>
      <c r="E159" s="454">
        <f>SUMIFS('Expenditures - all orgs'!$F$19:$F$3604,'Expenditures - all orgs'!$C$19:$C$3604, 'Budget Detail - IIIIII'!$B159,'Expenditures - all orgs'!$B$19:$B$3604,'Budget Detail - IIIIII'!$B$3)</f>
        <v>0</v>
      </c>
      <c r="F159" s="455">
        <f t="shared" si="6"/>
        <v>0</v>
      </c>
    </row>
    <row r="160" spans="1:6" x14ac:dyDescent="0.3">
      <c r="A160" s="239" t="s">
        <v>331</v>
      </c>
      <c r="B160" s="640">
        <v>127400</v>
      </c>
      <c r="C160" s="329">
        <f>SUMIFS('Expenditures - all orgs'!$D$19:$D$3604,'Expenditures - all orgs'!$C$19:$C$3604, 'Budget Detail - IIIIII'!$B160,'Expenditures - all orgs'!$B$19:$B$3604,'Budget Detail - IIIIII'!$B$3)</f>
        <v>0</v>
      </c>
      <c r="D160" s="453">
        <f>SUMIFS('Expenditures - all orgs'!$E$19:$E$3604,'Expenditures - all orgs'!$C$19:$C$3604, 'Budget Detail - IIIIII'!$B160,'Expenditures - all orgs'!$B$19:$B$3604,'Budget Detail - IIIIII'!$B$3)</f>
        <v>0</v>
      </c>
      <c r="E160" s="454">
        <f>SUMIFS('Expenditures - all orgs'!$F$19:$F$3604,'Expenditures - all orgs'!$C$19:$C$3604, 'Budget Detail - IIIIII'!$B160,'Expenditures - all orgs'!$B$19:$B$3604,'Budget Detail - IIIIII'!$B$3)</f>
        <v>0</v>
      </c>
      <c r="F160" s="455">
        <f t="shared" si="6"/>
        <v>0</v>
      </c>
    </row>
    <row r="161" spans="1:8" x14ac:dyDescent="0.3">
      <c r="A161" s="239" t="s">
        <v>93</v>
      </c>
      <c r="B161" s="640">
        <v>127500</v>
      </c>
      <c r="C161" s="329">
        <f>SUMIFS('Expenditures - all orgs'!$D$19:$D$3604,'Expenditures - all orgs'!$C$19:$C$3604, 'Budget Detail - IIIIII'!$B161,'Expenditures - all orgs'!$B$19:$B$3604,'Budget Detail - IIIIII'!$B$3)</f>
        <v>0</v>
      </c>
      <c r="D161" s="453">
        <f>SUMIFS('Expenditures - all orgs'!$E$19:$E$3604,'Expenditures - all orgs'!$C$19:$C$3604, 'Budget Detail - IIIIII'!$B161,'Expenditures - all orgs'!$B$19:$B$3604,'Budget Detail - IIIIII'!$B$3)</f>
        <v>0</v>
      </c>
      <c r="E161" s="454">
        <f>SUMIFS('Expenditures - all orgs'!$F$19:$F$3604,'Expenditures - all orgs'!$C$19:$C$3604, 'Budget Detail - IIIIII'!$B161,'Expenditures - all orgs'!$B$19:$B$3604,'Budget Detail - IIIIII'!$B$3)</f>
        <v>0</v>
      </c>
      <c r="F161" s="455">
        <f t="shared" si="6"/>
        <v>0</v>
      </c>
    </row>
    <row r="162" spans="1:8" x14ac:dyDescent="0.3">
      <c r="A162" s="239" t="s">
        <v>200</v>
      </c>
      <c r="B162" s="640">
        <v>127900</v>
      </c>
      <c r="C162" s="329">
        <f>SUMIFS('Expenditures - all orgs'!$D$19:$D$3604,'Expenditures - all orgs'!$C$19:$C$3604, 'Budget Detail - IIIIII'!$B162,'Expenditures - all orgs'!$B$19:$B$3604,'Budget Detail - IIIIII'!$B$3)</f>
        <v>0</v>
      </c>
      <c r="D162" s="453">
        <f>SUMIFS('Expenditures - all orgs'!$E$19:$E$3604,'Expenditures - all orgs'!$C$19:$C$3604, 'Budget Detail - IIIIII'!$B162,'Expenditures - all orgs'!$B$19:$B$3604,'Budget Detail - IIIIII'!$B$3)</f>
        <v>0</v>
      </c>
      <c r="E162" s="454">
        <f>SUMIFS('Expenditures - all orgs'!$F$19:$F$3604,'Expenditures - all orgs'!$C$19:$C$3604, 'Budget Detail - IIIIII'!$B162,'Expenditures - all orgs'!$B$19:$B$3604,'Budget Detail - IIIIII'!$B$3)</f>
        <v>0</v>
      </c>
      <c r="F162" s="455">
        <f t="shared" si="6"/>
        <v>0</v>
      </c>
    </row>
    <row r="163" spans="1:8" x14ac:dyDescent="0.3">
      <c r="A163" s="239" t="s">
        <v>332</v>
      </c>
      <c r="B163" s="640">
        <v>127950</v>
      </c>
      <c r="C163" s="329">
        <f>SUMIFS('Expenditures - all orgs'!$D$19:$D$3604,'Expenditures - all orgs'!$C$19:$C$3604, 'Budget Detail - IIIIII'!$B163,'Expenditures - all orgs'!$B$19:$B$3604,'Budget Detail - IIIIII'!$B$3)</f>
        <v>0</v>
      </c>
      <c r="D163" s="453">
        <f>SUMIFS('Expenditures - all orgs'!$E$19:$E$3604,'Expenditures - all orgs'!$C$19:$C$3604, 'Budget Detail - IIIIII'!$B163,'Expenditures - all orgs'!$B$19:$B$3604,'Budget Detail - IIIIII'!$B$3)</f>
        <v>0</v>
      </c>
      <c r="E163" s="454">
        <f>SUMIFS('Expenditures - all orgs'!$F$19:$F$3604,'Expenditures - all orgs'!$C$19:$C$3604, 'Budget Detail - IIIIII'!$B163,'Expenditures - all orgs'!$B$19:$B$3604,'Budget Detail - IIIIII'!$B$3)</f>
        <v>0</v>
      </c>
      <c r="F163" s="455">
        <f t="shared" si="6"/>
        <v>0</v>
      </c>
    </row>
    <row r="164" spans="1:8" x14ac:dyDescent="0.3">
      <c r="A164" s="235" t="s">
        <v>104</v>
      </c>
      <c r="B164" s="640" t="s">
        <v>107</v>
      </c>
      <c r="C164" s="329">
        <f>SUMIFS('Expenditures - all orgs'!$D$19:$D$3604,'Expenditures - all orgs'!$C$19:$C$3604, 'Budget Detail - IIIIII'!$B164,'Expenditures - all orgs'!$B$19:$B$3604,'Budget Detail - IIIIII'!$B$3)</f>
        <v>0</v>
      </c>
      <c r="D164" s="453">
        <f>SUMIFS('Expenditures - all orgs'!$E$19:$E$3604,'Expenditures - all orgs'!$C$19:$C$3604, 'Budget Detail - IIIIII'!$B164,'Expenditures - all orgs'!$B$19:$B$3604,'Budget Detail - IIIIII'!$B$3)</f>
        <v>0</v>
      </c>
      <c r="E164" s="454">
        <f>SUMIFS('Expenditures - all orgs'!$F$19:$F$3604,'Expenditures - all orgs'!$C$19:$C$3604, 'Budget Detail - IIIIII'!$B164,'Expenditures - all orgs'!$B$19:$B$3604,'Budget Detail - IIIIII'!$B$3)</f>
        <v>0</v>
      </c>
      <c r="F164" s="455">
        <f t="shared" si="6"/>
        <v>0</v>
      </c>
    </row>
    <row r="165" spans="1:8" ht="15" thickBot="1" x14ac:dyDescent="0.35">
      <c r="A165" s="235" t="s">
        <v>104</v>
      </c>
      <c r="B165" s="640" t="s">
        <v>107</v>
      </c>
      <c r="C165" s="329">
        <f>SUMIFS('Expenditures - all orgs'!$D$19:$D$3604,'Expenditures - all orgs'!$C$19:$C$3604, 'Budget Detail - IIIIII'!$B165,'Expenditures - all orgs'!$B$19:$B$3604,'Budget Detail - IIIIII'!$B$3)</f>
        <v>0</v>
      </c>
      <c r="D165" s="456">
        <f>SUMIFS('Expenditures - all orgs'!$E$19:$E$3604,'Expenditures - all orgs'!$C$19:$C$3604, 'Budget Detail - IIIIII'!$B165,'Expenditures - all orgs'!$B$19:$B$3604,'Budget Detail - IIIIII'!$B$3)</f>
        <v>0</v>
      </c>
      <c r="E165" s="457">
        <f>SUMIFS('Expenditures - all orgs'!$F$19:$F$3604,'Expenditures - all orgs'!$C$19:$C$3604, 'Budget Detail - IIIIII'!$B165,'Expenditures - all orgs'!$B$19:$B$3604,'Budget Detail - IIIIII'!$B$3)</f>
        <v>0</v>
      </c>
      <c r="F165" s="458">
        <f t="shared" si="6"/>
        <v>0</v>
      </c>
    </row>
    <row r="166" spans="1:8" ht="15" thickBot="1" x14ac:dyDescent="0.35">
      <c r="A166" s="235"/>
      <c r="B166" s="641" t="s">
        <v>418</v>
      </c>
      <c r="C166" s="384">
        <f>SUM(C150:C165)</f>
        <v>0</v>
      </c>
      <c r="D166" s="384">
        <f t="shared" ref="D166:F166" si="13">SUM(D150:D165)</f>
        <v>0</v>
      </c>
      <c r="E166" s="384">
        <f t="shared" si="13"/>
        <v>0</v>
      </c>
      <c r="F166" s="384">
        <f t="shared" si="13"/>
        <v>0</v>
      </c>
    </row>
    <row r="167" spans="1:8" x14ac:dyDescent="0.3">
      <c r="A167" s="747"/>
      <c r="B167" s="617"/>
      <c r="C167" s="305"/>
      <c r="D167" s="1255"/>
      <c r="E167" s="1255"/>
      <c r="F167" s="1256"/>
    </row>
    <row r="168" spans="1:8" x14ac:dyDescent="0.3">
      <c r="A168" s="248" t="s">
        <v>210</v>
      </c>
      <c r="B168" s="617"/>
      <c r="C168" s="308"/>
      <c r="D168" s="309"/>
      <c r="E168" s="309"/>
      <c r="F168" s="310"/>
    </row>
    <row r="169" spans="1:8" x14ac:dyDescent="0.3">
      <c r="A169" s="239" t="s">
        <v>90</v>
      </c>
      <c r="B169" s="642">
        <v>128000</v>
      </c>
      <c r="C169" s="330">
        <f>SUMIFS('Expenditures - all orgs'!$D$19:$D$3604,'Expenditures - all orgs'!$C$19:$C$3604, 'Budget Detail - IIIIII'!$B169,'Expenditures - all orgs'!$B$19:$B$3604,'Budget Detail - IIIIII'!$B$3)</f>
        <v>0</v>
      </c>
      <c r="D169" s="460">
        <f>SUMIFS('Expenditures - all orgs'!$E$19:$E$3604,'Expenditures - all orgs'!$C$19:$C$3604, 'Budget Detail - IIIIII'!$B169,'Expenditures - all orgs'!$B$19:$B$3604,'Budget Detail - IIIIII'!$B$3)</f>
        <v>0</v>
      </c>
      <c r="E169" s="461">
        <f>SUMIFS('Expenditures - all orgs'!$F$19:$F$3604,'Expenditures - all orgs'!$C$19:$C$3604, 'Budget Detail - IIIIII'!$B169,'Expenditures - all orgs'!$B$19:$B$3604,'Budget Detail - IIIIII'!$B$3)</f>
        <v>0</v>
      </c>
      <c r="F169" s="462">
        <f t="shared" si="6"/>
        <v>0</v>
      </c>
    </row>
    <row r="170" spans="1:8" x14ac:dyDescent="0.3">
      <c r="A170" s="239" t="s">
        <v>201</v>
      </c>
      <c r="B170" s="643">
        <v>128100</v>
      </c>
      <c r="C170" s="330">
        <f>SUMIFS('Expenditures - all orgs'!$D$19:$D$3604,'Expenditures - all orgs'!$C$19:$C$3604, 'Budget Detail - IIIIII'!$B170,'Expenditures - all orgs'!$B$19:$B$3604,'Budget Detail - IIIIII'!$B$3)</f>
        <v>0</v>
      </c>
      <c r="D170" s="460">
        <f>SUMIFS('Expenditures - all orgs'!$E$19:$E$3604,'Expenditures - all orgs'!$C$19:$C$3604, 'Budget Detail - IIIIII'!$B170,'Expenditures - all orgs'!$B$19:$B$3604,'Budget Detail - IIIIII'!$B$3)</f>
        <v>0</v>
      </c>
      <c r="E170" s="461">
        <f>SUMIFS('Expenditures - all orgs'!$F$19:$F$3604,'Expenditures - all orgs'!$C$19:$C$3604, 'Budget Detail - IIIIII'!$B170,'Expenditures - all orgs'!$B$19:$B$3604,'Budget Detail - IIIIII'!$B$3)</f>
        <v>0</v>
      </c>
      <c r="F170" s="462">
        <f t="shared" si="6"/>
        <v>0</v>
      </c>
    </row>
    <row r="171" spans="1:8" x14ac:dyDescent="0.3">
      <c r="A171" s="239" t="s">
        <v>16</v>
      </c>
      <c r="B171" s="643">
        <v>128200</v>
      </c>
      <c r="C171" s="330">
        <f>SUMIFS('Expenditures - all orgs'!$D$19:$D$3604,'Expenditures - all orgs'!$C$19:$C$3604, 'Budget Detail - IIIIII'!$B171,'Expenditures - all orgs'!$B$19:$B$3604,'Budget Detail - IIIIII'!$B$3)</f>
        <v>0</v>
      </c>
      <c r="D171" s="460">
        <f>SUMIFS('Expenditures - all orgs'!$E$19:$E$3604,'Expenditures - all orgs'!$C$19:$C$3604, 'Budget Detail - IIIIII'!$B171,'Expenditures - all orgs'!$B$19:$B$3604,'Budget Detail - IIIIII'!$B$3)</f>
        <v>0</v>
      </c>
      <c r="E171" s="461">
        <f>SUMIFS('Expenditures - all orgs'!$F$19:$F$3604,'Expenditures - all orgs'!$C$19:$C$3604, 'Budget Detail - IIIIII'!$B171,'Expenditures - all orgs'!$B$19:$B$3604,'Budget Detail - IIIIII'!$B$3)</f>
        <v>0</v>
      </c>
      <c r="F171" s="462">
        <f t="shared" si="6"/>
        <v>0</v>
      </c>
    </row>
    <row r="172" spans="1:8" x14ac:dyDescent="0.3">
      <c r="A172" s="239" t="s">
        <v>335</v>
      </c>
      <c r="B172" s="643">
        <v>128210</v>
      </c>
      <c r="C172" s="330">
        <f>SUMIFS('Expenditures - all orgs'!$D$19:$D$3604,'Expenditures - all orgs'!$C$19:$C$3604, 'Budget Detail - IIIIII'!$B172,'Expenditures - all orgs'!$B$19:$B$3604,'Budget Detail - IIIIII'!$B$3)</f>
        <v>0</v>
      </c>
      <c r="D172" s="460">
        <f>SUMIFS('Expenditures - all orgs'!$E$19:$E$3604,'Expenditures - all orgs'!$C$19:$C$3604, 'Budget Detail - IIIIII'!$B172,'Expenditures - all orgs'!$B$19:$B$3604,'Budget Detail - IIIIII'!$B$3)</f>
        <v>0</v>
      </c>
      <c r="E172" s="461">
        <f>SUMIFS('Expenditures - all orgs'!$F$19:$F$3604,'Expenditures - all orgs'!$C$19:$C$3604, 'Budget Detail - IIIIII'!$B172,'Expenditures - all orgs'!$B$19:$B$3604,'Budget Detail - IIIIII'!$B$3)</f>
        <v>0</v>
      </c>
      <c r="F172" s="462">
        <f t="shared" si="6"/>
        <v>0</v>
      </c>
      <c r="H172" s="1249" t="s">
        <v>345</v>
      </c>
    </row>
    <row r="173" spans="1:8" x14ac:dyDescent="0.3">
      <c r="A173" s="239" t="s">
        <v>333</v>
      </c>
      <c r="B173" s="643">
        <v>128220</v>
      </c>
      <c r="C173" s="330">
        <f>SUMIFS('Expenditures - all orgs'!$D$19:$D$3604,'Expenditures - all orgs'!$C$19:$C$3604, 'Budget Detail - IIIIII'!$B173,'Expenditures - all orgs'!$B$19:$B$3604,'Budget Detail - IIIIII'!$B$3)</f>
        <v>0</v>
      </c>
      <c r="D173" s="460">
        <f>SUMIFS('Expenditures - all orgs'!$E$19:$E$3604,'Expenditures - all orgs'!$C$19:$C$3604, 'Budget Detail - IIIIII'!$B173,'Expenditures - all orgs'!$B$19:$B$3604,'Budget Detail - IIIIII'!$B$3)</f>
        <v>0</v>
      </c>
      <c r="E173" s="461">
        <f>SUMIFS('Expenditures - all orgs'!$F$19:$F$3604,'Expenditures - all orgs'!$C$19:$C$3604, 'Budget Detail - IIIIII'!$B173,'Expenditures - all orgs'!$B$19:$B$3604,'Budget Detail - IIIIII'!$B$3)</f>
        <v>0</v>
      </c>
      <c r="F173" s="462">
        <f t="shared" si="6"/>
        <v>0</v>
      </c>
    </row>
    <row r="174" spans="1:8" x14ac:dyDescent="0.3">
      <c r="A174" s="239" t="s">
        <v>56</v>
      </c>
      <c r="B174" s="643">
        <v>128230</v>
      </c>
      <c r="C174" s="330">
        <f>SUMIFS('Expenditures - all orgs'!$D$19:$D$3604,'Expenditures - all orgs'!$C$19:$C$3604, 'Budget Detail - IIIIII'!$B174,'Expenditures - all orgs'!$B$19:$B$3604,'Budget Detail - IIIIII'!$B$3)</f>
        <v>0</v>
      </c>
      <c r="D174" s="460">
        <f>SUMIFS('Expenditures - all orgs'!$E$19:$E$3604,'Expenditures - all orgs'!$C$19:$C$3604, 'Budget Detail - IIIIII'!$B174,'Expenditures - all orgs'!$B$19:$B$3604,'Budget Detail - IIIIII'!$B$3)</f>
        <v>0</v>
      </c>
      <c r="E174" s="461">
        <f>SUMIFS('Expenditures - all orgs'!$F$19:$F$3604,'Expenditures - all orgs'!$C$19:$C$3604, 'Budget Detail - IIIIII'!$B174,'Expenditures - all orgs'!$B$19:$B$3604,'Budget Detail - IIIIII'!$B$3)</f>
        <v>0</v>
      </c>
      <c r="F174" s="462">
        <f t="shared" si="6"/>
        <v>0</v>
      </c>
    </row>
    <row r="175" spans="1:8" x14ac:dyDescent="0.3">
      <c r="A175" s="239" t="s">
        <v>17</v>
      </c>
      <c r="B175" s="643">
        <v>128300</v>
      </c>
      <c r="C175" s="330">
        <f>SUMIFS('Expenditures - all orgs'!$D$19:$D$3604,'Expenditures - all orgs'!$C$19:$C$3604, 'Budget Detail - IIIIII'!$B175,'Expenditures - all orgs'!$B$19:$B$3604,'Budget Detail - IIIIII'!$B$3)</f>
        <v>0</v>
      </c>
      <c r="D175" s="460">
        <f>SUMIFS('Expenditures - all orgs'!$E$19:$E$3604,'Expenditures - all orgs'!$C$19:$C$3604, 'Budget Detail - IIIIII'!$B175,'Expenditures - all orgs'!$B$19:$B$3604,'Budget Detail - IIIIII'!$B$3)</f>
        <v>0</v>
      </c>
      <c r="E175" s="461">
        <f>SUMIFS('Expenditures - all orgs'!$F$19:$F$3604,'Expenditures - all orgs'!$C$19:$C$3604, 'Budget Detail - IIIIII'!$B175,'Expenditures - all orgs'!$B$19:$B$3604,'Budget Detail - IIIIII'!$B$3)</f>
        <v>0</v>
      </c>
      <c r="F175" s="462">
        <f t="shared" si="6"/>
        <v>0</v>
      </c>
    </row>
    <row r="176" spans="1:8" x14ac:dyDescent="0.3">
      <c r="A176" s="239" t="s">
        <v>334</v>
      </c>
      <c r="B176" s="643">
        <v>128310</v>
      </c>
      <c r="C176" s="330">
        <f>SUMIFS('Expenditures - all orgs'!$D$19:$D$3604,'Expenditures - all orgs'!$C$19:$C$3604, 'Budget Detail - IIIIII'!$B176,'Expenditures - all orgs'!$B$19:$B$3604,'Budget Detail - IIIIII'!$B$3)</f>
        <v>0</v>
      </c>
      <c r="D176" s="460">
        <f>SUMIFS('Expenditures - all orgs'!$E$19:$E$3604,'Expenditures - all orgs'!$C$19:$C$3604, 'Budget Detail - IIIIII'!$B176,'Expenditures - all orgs'!$B$19:$B$3604,'Budget Detail - IIIIII'!$B$3)</f>
        <v>0</v>
      </c>
      <c r="E176" s="461">
        <f>SUMIFS('Expenditures - all orgs'!$F$19:$F$3604,'Expenditures - all orgs'!$C$19:$C$3604, 'Budget Detail - IIIIII'!$B176,'Expenditures - all orgs'!$B$19:$B$3604,'Budget Detail - IIIIII'!$B$3)</f>
        <v>0</v>
      </c>
      <c r="F176" s="462">
        <f t="shared" si="6"/>
        <v>0</v>
      </c>
    </row>
    <row r="177" spans="1:6" x14ac:dyDescent="0.3">
      <c r="A177" s="239" t="s">
        <v>336</v>
      </c>
      <c r="B177" s="643">
        <v>128320</v>
      </c>
      <c r="C177" s="330">
        <f>SUMIFS('Expenditures - all orgs'!$D$19:$D$3604,'Expenditures - all orgs'!$C$19:$C$3604, 'Budget Detail - IIIIII'!$B177,'Expenditures - all orgs'!$B$19:$B$3604,'Budget Detail - IIIIII'!$B$3)</f>
        <v>0</v>
      </c>
      <c r="D177" s="460">
        <f>SUMIFS('Expenditures - all orgs'!$E$19:$E$3604,'Expenditures - all orgs'!$C$19:$C$3604, 'Budget Detail - IIIIII'!$B177,'Expenditures - all orgs'!$B$19:$B$3604,'Budget Detail - IIIIII'!$B$3)</f>
        <v>0</v>
      </c>
      <c r="E177" s="461">
        <f>SUMIFS('Expenditures - all orgs'!$F$19:$F$3604,'Expenditures - all orgs'!$C$19:$C$3604, 'Budget Detail - IIIIII'!$B177,'Expenditures - all orgs'!$B$19:$B$3604,'Budget Detail - IIIIII'!$B$3)</f>
        <v>0</v>
      </c>
      <c r="F177" s="462">
        <f t="shared" si="6"/>
        <v>0</v>
      </c>
    </row>
    <row r="178" spans="1:6" x14ac:dyDescent="0.3">
      <c r="A178" s="239" t="s">
        <v>57</v>
      </c>
      <c r="B178" s="643">
        <v>128330</v>
      </c>
      <c r="C178" s="330">
        <f>SUMIFS('Expenditures - all orgs'!$D$19:$D$3604,'Expenditures - all orgs'!$C$19:$C$3604, 'Budget Detail - IIIIII'!$B178,'Expenditures - all orgs'!$B$19:$B$3604,'Budget Detail - IIIIII'!$B$3)</f>
        <v>0</v>
      </c>
      <c r="D178" s="460">
        <f>SUMIFS('Expenditures - all orgs'!$E$19:$E$3604,'Expenditures - all orgs'!$C$19:$C$3604, 'Budget Detail - IIIIII'!$B178,'Expenditures - all orgs'!$B$19:$B$3604,'Budget Detail - IIIIII'!$B$3)</f>
        <v>0</v>
      </c>
      <c r="E178" s="461">
        <f>SUMIFS('Expenditures - all orgs'!$F$19:$F$3604,'Expenditures - all orgs'!$C$19:$C$3604, 'Budget Detail - IIIIII'!$B178,'Expenditures - all orgs'!$B$19:$B$3604,'Budget Detail - IIIIII'!$B$3)</f>
        <v>0</v>
      </c>
      <c r="F178" s="462">
        <f t="shared" si="6"/>
        <v>0</v>
      </c>
    </row>
    <row r="179" spans="1:6" x14ac:dyDescent="0.3">
      <c r="A179" s="239" t="s">
        <v>18</v>
      </c>
      <c r="B179" s="643">
        <v>128400</v>
      </c>
      <c r="C179" s="330">
        <f>SUMIFS('Expenditures - all orgs'!$D$19:$D$3604,'Expenditures - all orgs'!$C$19:$C$3604, 'Budget Detail - IIIIII'!$B179,'Expenditures - all orgs'!$B$19:$B$3604,'Budget Detail - IIIIII'!$B$3)</f>
        <v>0</v>
      </c>
      <c r="D179" s="460">
        <f>SUMIFS('Expenditures - all orgs'!$E$19:$E$3604,'Expenditures - all orgs'!$C$19:$C$3604, 'Budget Detail - IIIIII'!$B179,'Expenditures - all orgs'!$B$19:$B$3604,'Budget Detail - IIIIII'!$B$3)</f>
        <v>0</v>
      </c>
      <c r="E179" s="461">
        <f>SUMIFS('Expenditures - all orgs'!$F$19:$F$3604,'Expenditures - all orgs'!$C$19:$C$3604, 'Budget Detail - IIIIII'!$B179,'Expenditures - all orgs'!$B$19:$B$3604,'Budget Detail - IIIIII'!$B$3)</f>
        <v>0</v>
      </c>
      <c r="F179" s="462">
        <f t="shared" si="6"/>
        <v>0</v>
      </c>
    </row>
    <row r="180" spans="1:6" x14ac:dyDescent="0.3">
      <c r="A180" s="239" t="s">
        <v>337</v>
      </c>
      <c r="B180" s="643">
        <v>128410</v>
      </c>
      <c r="C180" s="330">
        <f>SUMIFS('Expenditures - all orgs'!$D$19:$D$3604,'Expenditures - all orgs'!$C$19:$C$3604, 'Budget Detail - IIIIII'!$B180,'Expenditures - all orgs'!$B$19:$B$3604,'Budget Detail - IIIIII'!$B$3)</f>
        <v>0</v>
      </c>
      <c r="D180" s="460">
        <f>SUMIFS('Expenditures - all orgs'!$E$19:$E$3604,'Expenditures - all orgs'!$C$19:$C$3604, 'Budget Detail - IIIIII'!$B180,'Expenditures - all orgs'!$B$19:$B$3604,'Budget Detail - IIIIII'!$B$3)</f>
        <v>0</v>
      </c>
      <c r="E180" s="461">
        <f>SUMIFS('Expenditures - all orgs'!$F$19:$F$3604,'Expenditures - all orgs'!$C$19:$C$3604, 'Budget Detail - IIIIII'!$B180,'Expenditures - all orgs'!$B$19:$B$3604,'Budget Detail - IIIIII'!$B$3)</f>
        <v>0</v>
      </c>
      <c r="F180" s="462">
        <f t="shared" si="6"/>
        <v>0</v>
      </c>
    </row>
    <row r="181" spans="1:6" x14ac:dyDescent="0.3">
      <c r="A181" s="239" t="s">
        <v>338</v>
      </c>
      <c r="B181" s="643">
        <v>128420</v>
      </c>
      <c r="C181" s="330">
        <f>SUMIFS('Expenditures - all orgs'!$D$19:$D$3604,'Expenditures - all orgs'!$C$19:$C$3604, 'Budget Detail - IIIIII'!$B181,'Expenditures - all orgs'!$B$19:$B$3604,'Budget Detail - IIIIII'!$B$3)</f>
        <v>0</v>
      </c>
      <c r="D181" s="460">
        <f>SUMIFS('Expenditures - all orgs'!$E$19:$E$3604,'Expenditures - all orgs'!$C$19:$C$3604, 'Budget Detail - IIIIII'!$B181,'Expenditures - all orgs'!$B$19:$B$3604,'Budget Detail - IIIIII'!$B$3)</f>
        <v>0</v>
      </c>
      <c r="E181" s="461">
        <f>SUMIFS('Expenditures - all orgs'!$F$19:$F$3604,'Expenditures - all orgs'!$C$19:$C$3604, 'Budget Detail - IIIIII'!$B181,'Expenditures - all orgs'!$B$19:$B$3604,'Budget Detail - IIIIII'!$B$3)</f>
        <v>0</v>
      </c>
      <c r="F181" s="462">
        <f t="shared" si="6"/>
        <v>0</v>
      </c>
    </row>
    <row r="182" spans="1:6" x14ac:dyDescent="0.3">
      <c r="A182" s="239" t="s">
        <v>112</v>
      </c>
      <c r="B182" s="643">
        <v>128430</v>
      </c>
      <c r="C182" s="330">
        <f>SUMIFS('Expenditures - all orgs'!$D$19:$D$3604,'Expenditures - all orgs'!$C$19:$C$3604, 'Budget Detail - IIIIII'!$B182,'Expenditures - all orgs'!$B$19:$B$3604,'Budget Detail - IIIIII'!$B$3)</f>
        <v>0</v>
      </c>
      <c r="D182" s="460">
        <f>SUMIFS('Expenditures - all orgs'!$E$19:$E$3604,'Expenditures - all orgs'!$C$19:$C$3604, 'Budget Detail - IIIIII'!$B182,'Expenditures - all orgs'!$B$19:$B$3604,'Budget Detail - IIIIII'!$B$3)</f>
        <v>0</v>
      </c>
      <c r="E182" s="461">
        <f>SUMIFS('Expenditures - all orgs'!$F$19:$F$3604,'Expenditures - all orgs'!$C$19:$C$3604, 'Budget Detail - IIIIII'!$B182,'Expenditures - all orgs'!$B$19:$B$3604,'Budget Detail - IIIIII'!$B$3)</f>
        <v>0</v>
      </c>
      <c r="F182" s="462">
        <f t="shared" si="6"/>
        <v>0</v>
      </c>
    </row>
    <row r="183" spans="1:6" x14ac:dyDescent="0.3">
      <c r="A183" s="239" t="s">
        <v>19</v>
      </c>
      <c r="B183" s="643">
        <v>128500</v>
      </c>
      <c r="C183" s="330">
        <f>SUMIFS('Expenditures - all orgs'!$D$19:$D$3604,'Expenditures - all orgs'!$C$19:$C$3604, 'Budget Detail - IIIIII'!$B183,'Expenditures - all orgs'!$B$19:$B$3604,'Budget Detail - IIIIII'!$B$3)</f>
        <v>0</v>
      </c>
      <c r="D183" s="460">
        <f>SUMIFS('Expenditures - all orgs'!$E$19:$E$3604,'Expenditures - all orgs'!$C$19:$C$3604, 'Budget Detail - IIIIII'!$B183,'Expenditures - all orgs'!$B$19:$B$3604,'Budget Detail - IIIIII'!$B$3)</f>
        <v>0</v>
      </c>
      <c r="E183" s="461">
        <f>SUMIFS('Expenditures - all orgs'!$F$19:$F$3604,'Expenditures - all orgs'!$C$19:$C$3604, 'Budget Detail - IIIIII'!$B183,'Expenditures - all orgs'!$B$19:$B$3604,'Budget Detail - IIIIII'!$B$3)</f>
        <v>0</v>
      </c>
      <c r="F183" s="462">
        <f t="shared" si="6"/>
        <v>0</v>
      </c>
    </row>
    <row r="184" spans="1:6" x14ac:dyDescent="0.3">
      <c r="A184" s="239" t="s">
        <v>339</v>
      </c>
      <c r="B184" s="643">
        <v>128510</v>
      </c>
      <c r="C184" s="330">
        <f>SUMIFS('Expenditures - all orgs'!$D$19:$D$3604,'Expenditures - all orgs'!$C$19:$C$3604, 'Budget Detail - IIIIII'!$B184,'Expenditures - all orgs'!$B$19:$B$3604,'Budget Detail - IIIIII'!$B$3)</f>
        <v>0</v>
      </c>
      <c r="D184" s="460">
        <f>SUMIFS('Expenditures - all orgs'!$E$19:$E$3604,'Expenditures - all orgs'!$C$19:$C$3604, 'Budget Detail - IIIIII'!$B184,'Expenditures - all orgs'!$B$19:$B$3604,'Budget Detail - IIIIII'!$B$3)</f>
        <v>0</v>
      </c>
      <c r="E184" s="461">
        <f>SUMIFS('Expenditures - all orgs'!$F$19:$F$3604,'Expenditures - all orgs'!$C$19:$C$3604, 'Budget Detail - IIIIII'!$B184,'Expenditures - all orgs'!$B$19:$B$3604,'Budget Detail - IIIIII'!$B$3)</f>
        <v>0</v>
      </c>
      <c r="F184" s="462">
        <f t="shared" si="6"/>
        <v>0</v>
      </c>
    </row>
    <row r="185" spans="1:6" x14ac:dyDescent="0.3">
      <c r="A185" s="239" t="s">
        <v>340</v>
      </c>
      <c r="B185" s="643">
        <v>128520</v>
      </c>
      <c r="C185" s="330">
        <f>SUMIFS('Expenditures - all orgs'!$D$19:$D$3604,'Expenditures - all orgs'!$C$19:$C$3604, 'Budget Detail - IIIIII'!$B185,'Expenditures - all orgs'!$B$19:$B$3604,'Budget Detail - IIIIII'!$B$3)</f>
        <v>0</v>
      </c>
      <c r="D185" s="460">
        <f>SUMIFS('Expenditures - all orgs'!$E$19:$E$3604,'Expenditures - all orgs'!$C$19:$C$3604, 'Budget Detail - IIIIII'!$B185,'Expenditures - all orgs'!$B$19:$B$3604,'Budget Detail - IIIIII'!$B$3)</f>
        <v>0</v>
      </c>
      <c r="E185" s="461">
        <f>SUMIFS('Expenditures - all orgs'!$F$19:$F$3604,'Expenditures - all orgs'!$C$19:$C$3604, 'Budget Detail - IIIIII'!$B185,'Expenditures - all orgs'!$B$19:$B$3604,'Budget Detail - IIIIII'!$B$3)</f>
        <v>0</v>
      </c>
      <c r="F185" s="462">
        <f t="shared" si="6"/>
        <v>0</v>
      </c>
    </row>
    <row r="186" spans="1:6" x14ac:dyDescent="0.3">
      <c r="A186" s="239" t="s">
        <v>113</v>
      </c>
      <c r="B186" s="643">
        <v>128530</v>
      </c>
      <c r="C186" s="330">
        <f>SUMIFS('Expenditures - all orgs'!$D$19:$D$3604,'Expenditures - all orgs'!$C$19:$C$3604, 'Budget Detail - IIIIII'!$B186,'Expenditures - all orgs'!$B$19:$B$3604,'Budget Detail - IIIIII'!$B$3)</f>
        <v>0</v>
      </c>
      <c r="D186" s="460">
        <f>SUMIFS('Expenditures - all orgs'!$E$19:$E$3604,'Expenditures - all orgs'!$C$19:$C$3604, 'Budget Detail - IIIIII'!$B186,'Expenditures - all orgs'!$B$19:$B$3604,'Budget Detail - IIIIII'!$B$3)</f>
        <v>0</v>
      </c>
      <c r="E186" s="461">
        <f>SUMIFS('Expenditures - all orgs'!$F$19:$F$3604,'Expenditures - all orgs'!$C$19:$C$3604, 'Budget Detail - IIIIII'!$B186,'Expenditures - all orgs'!$B$19:$B$3604,'Budget Detail - IIIIII'!$B$3)</f>
        <v>0</v>
      </c>
      <c r="F186" s="462">
        <f t="shared" si="6"/>
        <v>0</v>
      </c>
    </row>
    <row r="187" spans="1:6" x14ac:dyDescent="0.3">
      <c r="A187" s="239" t="s">
        <v>58</v>
      </c>
      <c r="B187" s="643">
        <v>128600</v>
      </c>
      <c r="C187" s="330">
        <f>SUMIFS('Expenditures - all orgs'!$D$19:$D$3604,'Expenditures - all orgs'!$C$19:$C$3604, 'Budget Detail - IIIIII'!$B187,'Expenditures - all orgs'!$B$19:$B$3604,'Budget Detail - IIIIII'!$B$3)</f>
        <v>0</v>
      </c>
      <c r="D187" s="460">
        <f>SUMIFS('Expenditures - all orgs'!$E$19:$E$3604,'Expenditures - all orgs'!$C$19:$C$3604, 'Budget Detail - IIIIII'!$B187,'Expenditures - all orgs'!$B$19:$B$3604,'Budget Detail - IIIIII'!$B$3)</f>
        <v>0</v>
      </c>
      <c r="E187" s="461">
        <f>SUMIFS('Expenditures - all orgs'!$F$19:$F$3604,'Expenditures - all orgs'!$C$19:$C$3604, 'Budget Detail - IIIIII'!$B187,'Expenditures - all orgs'!$B$19:$B$3604,'Budget Detail - IIIIII'!$B$3)</f>
        <v>0</v>
      </c>
      <c r="F187" s="462">
        <f t="shared" si="6"/>
        <v>0</v>
      </c>
    </row>
    <row r="188" spans="1:6" x14ac:dyDescent="0.3">
      <c r="A188" s="239" t="s">
        <v>341</v>
      </c>
      <c r="B188" s="643">
        <v>128610</v>
      </c>
      <c r="C188" s="330">
        <f>SUMIFS('Expenditures - all orgs'!$D$19:$D$3604,'Expenditures - all orgs'!$C$19:$C$3604, 'Budget Detail - IIIIII'!$B188,'Expenditures - all orgs'!$B$19:$B$3604,'Budget Detail - IIIIII'!$B$3)</f>
        <v>0</v>
      </c>
      <c r="D188" s="460">
        <f>SUMIFS('Expenditures - all orgs'!$E$19:$E$3604,'Expenditures - all orgs'!$C$19:$C$3604, 'Budget Detail - IIIIII'!$B188,'Expenditures - all orgs'!$B$19:$B$3604,'Budget Detail - IIIIII'!$B$3)</f>
        <v>0</v>
      </c>
      <c r="E188" s="461">
        <f>SUMIFS('Expenditures - all orgs'!$F$19:$F$3604,'Expenditures - all orgs'!$C$19:$C$3604, 'Budget Detail - IIIIII'!$B188,'Expenditures - all orgs'!$B$19:$B$3604,'Budget Detail - IIIIII'!$B$3)</f>
        <v>0</v>
      </c>
      <c r="F188" s="462">
        <f t="shared" si="6"/>
        <v>0</v>
      </c>
    </row>
    <row r="189" spans="1:6" x14ac:dyDescent="0.3">
      <c r="A189" s="239" t="s">
        <v>342</v>
      </c>
      <c r="B189" s="643">
        <v>128620</v>
      </c>
      <c r="C189" s="330">
        <f>SUMIFS('Expenditures - all orgs'!$D$19:$D$3604,'Expenditures - all orgs'!$C$19:$C$3604, 'Budget Detail - IIIIII'!$B189,'Expenditures - all orgs'!$B$19:$B$3604,'Budget Detail - IIIIII'!$B$3)</f>
        <v>0</v>
      </c>
      <c r="D189" s="460">
        <f>SUMIFS('Expenditures - all orgs'!$E$19:$E$3604,'Expenditures - all orgs'!$C$19:$C$3604, 'Budget Detail - IIIIII'!$B189,'Expenditures - all orgs'!$B$19:$B$3604,'Budget Detail - IIIIII'!$B$3)</f>
        <v>0</v>
      </c>
      <c r="E189" s="461">
        <f>SUMIFS('Expenditures - all orgs'!$F$19:$F$3604,'Expenditures - all orgs'!$C$19:$C$3604, 'Budget Detail - IIIIII'!$B189,'Expenditures - all orgs'!$B$19:$B$3604,'Budget Detail - IIIIII'!$B$3)</f>
        <v>0</v>
      </c>
      <c r="F189" s="462">
        <f t="shared" si="6"/>
        <v>0</v>
      </c>
    </row>
    <row r="190" spans="1:6" x14ac:dyDescent="0.3">
      <c r="A190" s="239" t="s">
        <v>175</v>
      </c>
      <c r="B190" s="643">
        <v>128630</v>
      </c>
      <c r="C190" s="330">
        <f>SUMIFS('Expenditures - all orgs'!$D$19:$D$3604,'Expenditures - all orgs'!$C$19:$C$3604, 'Budget Detail - IIIIII'!$B190,'Expenditures - all orgs'!$B$19:$B$3604,'Budget Detail - IIIIII'!$B$3)</f>
        <v>0</v>
      </c>
      <c r="D190" s="460">
        <f>SUMIFS('Expenditures - all orgs'!$E$19:$E$3604,'Expenditures - all orgs'!$C$19:$C$3604, 'Budget Detail - IIIIII'!$B190,'Expenditures - all orgs'!$B$19:$B$3604,'Budget Detail - IIIIII'!$B$3)</f>
        <v>0</v>
      </c>
      <c r="E190" s="461">
        <f>SUMIFS('Expenditures - all orgs'!$F$19:$F$3604,'Expenditures - all orgs'!$C$19:$C$3604, 'Budget Detail - IIIIII'!$B190,'Expenditures - all orgs'!$B$19:$B$3604,'Budget Detail - IIIIII'!$B$3)</f>
        <v>0</v>
      </c>
      <c r="F190" s="462">
        <f t="shared" si="6"/>
        <v>0</v>
      </c>
    </row>
    <row r="191" spans="1:6" x14ac:dyDescent="0.3">
      <c r="A191" s="239" t="s">
        <v>62</v>
      </c>
      <c r="B191" s="643">
        <v>128700</v>
      </c>
      <c r="C191" s="330">
        <f>SUMIFS('Expenditures - all orgs'!$D$19:$D$3604,'Expenditures - all orgs'!$C$19:$C$3604, 'Budget Detail - IIIIII'!$B191,'Expenditures - all orgs'!$B$19:$B$3604,'Budget Detail - IIIIII'!$B$3)</f>
        <v>0</v>
      </c>
      <c r="D191" s="460">
        <f>SUMIFS('Expenditures - all orgs'!$E$19:$E$3604,'Expenditures - all orgs'!$C$19:$C$3604, 'Budget Detail - IIIIII'!$B191,'Expenditures - all orgs'!$B$19:$B$3604,'Budget Detail - IIIIII'!$B$3)</f>
        <v>0</v>
      </c>
      <c r="E191" s="461">
        <f>SUMIFS('Expenditures - all orgs'!$F$19:$F$3604,'Expenditures - all orgs'!$C$19:$C$3604, 'Budget Detail - IIIIII'!$B191,'Expenditures - all orgs'!$B$19:$B$3604,'Budget Detail - IIIIII'!$B$3)</f>
        <v>0</v>
      </c>
      <c r="F191" s="462">
        <f t="shared" si="6"/>
        <v>0</v>
      </c>
    </row>
    <row r="192" spans="1:6" x14ac:dyDescent="0.3">
      <c r="A192" s="239" t="s">
        <v>111</v>
      </c>
      <c r="B192" s="643">
        <v>128730</v>
      </c>
      <c r="C192" s="330">
        <f>SUMIFS('Expenditures - all orgs'!$D$19:$D$3604,'Expenditures - all orgs'!$C$19:$C$3604, 'Budget Detail - IIIIII'!$B192,'Expenditures - all orgs'!$B$19:$B$3604,'Budget Detail - IIIIII'!$B$3)</f>
        <v>0</v>
      </c>
      <c r="D192" s="460">
        <f>SUMIFS('Expenditures - all orgs'!$E$19:$E$3604,'Expenditures - all orgs'!$C$19:$C$3604, 'Budget Detail - IIIIII'!$B192,'Expenditures - all orgs'!$B$19:$B$3604,'Budget Detail - IIIIII'!$B$3)</f>
        <v>0</v>
      </c>
      <c r="E192" s="461">
        <f>SUMIFS('Expenditures - all orgs'!$F$19:$F$3604,'Expenditures - all orgs'!$C$19:$C$3604, 'Budget Detail - IIIIII'!$B192,'Expenditures - all orgs'!$B$19:$B$3604,'Budget Detail - IIIIII'!$B$3)</f>
        <v>0</v>
      </c>
      <c r="F192" s="462">
        <f t="shared" si="6"/>
        <v>0</v>
      </c>
    </row>
    <row r="193" spans="1:6" x14ac:dyDescent="0.3">
      <c r="A193" s="239" t="s">
        <v>20</v>
      </c>
      <c r="B193" s="643">
        <v>128800</v>
      </c>
      <c r="C193" s="330">
        <f>SUMIFS('Expenditures - all orgs'!$D$19:$D$3604,'Expenditures - all orgs'!$C$19:$C$3604, 'Budget Detail - IIIIII'!$B193,'Expenditures - all orgs'!$B$19:$B$3604,'Budget Detail - IIIIII'!$B$3)</f>
        <v>0</v>
      </c>
      <c r="D193" s="460">
        <f>SUMIFS('Expenditures - all orgs'!$E$19:$E$3604,'Expenditures - all orgs'!$C$19:$C$3604, 'Budget Detail - IIIIII'!$B193,'Expenditures - all orgs'!$B$19:$B$3604,'Budget Detail - IIIIII'!$B$3)</f>
        <v>0</v>
      </c>
      <c r="E193" s="461">
        <f>SUMIFS('Expenditures - all orgs'!$F$19:$F$3604,'Expenditures - all orgs'!$C$19:$C$3604, 'Budget Detail - IIIIII'!$B193,'Expenditures - all orgs'!$B$19:$B$3604,'Budget Detail - IIIIII'!$B$3)</f>
        <v>0</v>
      </c>
      <c r="F193" s="462">
        <f t="shared" si="6"/>
        <v>0</v>
      </c>
    </row>
    <row r="194" spans="1:6" x14ac:dyDescent="0.3">
      <c r="A194" s="239" t="s">
        <v>343</v>
      </c>
      <c r="B194" s="643">
        <v>128810</v>
      </c>
      <c r="C194" s="330">
        <f>SUMIFS('Expenditures - all orgs'!$D$19:$D$3604,'Expenditures - all orgs'!$C$19:$C$3604, 'Budget Detail - IIIIII'!$B194,'Expenditures - all orgs'!$B$19:$B$3604,'Budget Detail - IIIIII'!$B$3)</f>
        <v>0</v>
      </c>
      <c r="D194" s="460">
        <f>SUMIFS('Expenditures - all orgs'!$E$19:$E$3604,'Expenditures - all orgs'!$C$19:$C$3604, 'Budget Detail - IIIIII'!$B194,'Expenditures - all orgs'!$B$19:$B$3604,'Budget Detail - IIIIII'!$B$3)</f>
        <v>0</v>
      </c>
      <c r="E194" s="461">
        <f>SUMIFS('Expenditures - all orgs'!$F$19:$F$3604,'Expenditures - all orgs'!$C$19:$C$3604, 'Budget Detail - IIIIII'!$B194,'Expenditures - all orgs'!$B$19:$B$3604,'Budget Detail - IIIIII'!$B$3)</f>
        <v>0</v>
      </c>
      <c r="F194" s="462">
        <f t="shared" si="6"/>
        <v>0</v>
      </c>
    </row>
    <row r="195" spans="1:6" x14ac:dyDescent="0.3">
      <c r="A195" s="239" t="s">
        <v>344</v>
      </c>
      <c r="B195" s="643">
        <v>128820</v>
      </c>
      <c r="C195" s="330">
        <f>SUMIFS('Expenditures - all orgs'!$D$19:$D$3604,'Expenditures - all orgs'!$C$19:$C$3604, 'Budget Detail - IIIIII'!$B195,'Expenditures - all orgs'!$B$19:$B$3604,'Budget Detail - IIIIII'!$B$3)</f>
        <v>0</v>
      </c>
      <c r="D195" s="460">
        <f>SUMIFS('Expenditures - all orgs'!$E$19:$E$3604,'Expenditures - all orgs'!$C$19:$C$3604, 'Budget Detail - IIIIII'!$B195,'Expenditures - all orgs'!$B$19:$B$3604,'Budget Detail - IIIIII'!$B$3)</f>
        <v>0</v>
      </c>
      <c r="E195" s="461">
        <f>SUMIFS('Expenditures - all orgs'!$F$19:$F$3604,'Expenditures - all orgs'!$C$19:$C$3604, 'Budget Detail - IIIIII'!$B195,'Expenditures - all orgs'!$B$19:$B$3604,'Budget Detail - IIIIII'!$B$3)</f>
        <v>0</v>
      </c>
      <c r="F195" s="462">
        <f t="shared" si="6"/>
        <v>0</v>
      </c>
    </row>
    <row r="196" spans="1:6" x14ac:dyDescent="0.3">
      <c r="A196" s="239" t="s">
        <v>176</v>
      </c>
      <c r="B196" s="643">
        <v>128830</v>
      </c>
      <c r="C196" s="330">
        <f>SUMIFS('Expenditures - all orgs'!$D$19:$D$3604,'Expenditures - all orgs'!$C$19:$C$3604, 'Budget Detail - IIIIII'!$B196,'Expenditures - all orgs'!$B$19:$B$3604,'Budget Detail - IIIIII'!$B$3)</f>
        <v>0</v>
      </c>
      <c r="D196" s="460">
        <f>SUMIFS('Expenditures - all orgs'!$E$19:$E$3604,'Expenditures - all orgs'!$C$19:$C$3604, 'Budget Detail - IIIIII'!$B196,'Expenditures - all orgs'!$B$19:$B$3604,'Budget Detail - IIIIII'!$B$3)</f>
        <v>0</v>
      </c>
      <c r="E196" s="461">
        <f>SUMIFS('Expenditures - all orgs'!$F$19:$F$3604,'Expenditures - all orgs'!$C$19:$C$3604, 'Budget Detail - IIIIII'!$B196,'Expenditures - all orgs'!$B$19:$B$3604,'Budget Detail - IIIIII'!$B$3)</f>
        <v>0</v>
      </c>
      <c r="F196" s="462">
        <f t="shared" si="6"/>
        <v>0</v>
      </c>
    </row>
    <row r="197" spans="1:6" x14ac:dyDescent="0.3">
      <c r="A197" s="239" t="s">
        <v>104</v>
      </c>
      <c r="B197" s="643" t="s">
        <v>107</v>
      </c>
      <c r="C197" s="330">
        <f>SUMIFS('Expenditures - all orgs'!$D$19:$D$3604,'Expenditures - all orgs'!$C$19:$C$3604, 'Budget Detail - IIIIII'!$B197,'Expenditures - all orgs'!$B$19:$B$3604,'Budget Detail - IIIIII'!$B$3)</f>
        <v>0</v>
      </c>
      <c r="D197" s="460">
        <f>SUMIFS('Expenditures - all orgs'!$E$19:$E$3604,'Expenditures - all orgs'!$C$19:$C$3604, 'Budget Detail - IIIIII'!$B197,'Expenditures - all orgs'!$B$19:$B$3604,'Budget Detail - IIIIII'!$B$3)</f>
        <v>0</v>
      </c>
      <c r="E197" s="461">
        <f>SUMIFS('Expenditures - all orgs'!$F$19:$F$3604,'Expenditures - all orgs'!$C$19:$C$3604, 'Budget Detail - IIIIII'!$B197,'Expenditures - all orgs'!$B$19:$B$3604,'Budget Detail - IIIIII'!$B$3)</f>
        <v>0</v>
      </c>
      <c r="F197" s="462">
        <f t="shared" si="6"/>
        <v>0</v>
      </c>
    </row>
    <row r="198" spans="1:6" x14ac:dyDescent="0.3">
      <c r="A198" s="239" t="s">
        <v>104</v>
      </c>
      <c r="B198" s="643" t="s">
        <v>107</v>
      </c>
      <c r="C198" s="330">
        <f>SUMIFS('Expenditures - all orgs'!$D$19:$D$3604,'Expenditures - all orgs'!$C$19:$C$3604, 'Budget Detail - IIIIII'!$B198,'Expenditures - all orgs'!$B$19:$B$3604,'Budget Detail - IIIIII'!$B$3)</f>
        <v>0</v>
      </c>
      <c r="D198" s="460">
        <f>SUMIFS('Expenditures - all orgs'!$E$19:$E$3604,'Expenditures - all orgs'!$C$19:$C$3604, 'Budget Detail - IIIIII'!$B198,'Expenditures - all orgs'!$B$19:$B$3604,'Budget Detail - IIIIII'!$B$3)</f>
        <v>0</v>
      </c>
      <c r="E198" s="461">
        <f>SUMIFS('Expenditures - all orgs'!$F$19:$F$3604,'Expenditures - all orgs'!$C$19:$C$3604, 'Budget Detail - IIIIII'!$B198,'Expenditures - all orgs'!$B$19:$B$3604,'Budget Detail - IIIIII'!$B$3)</f>
        <v>0</v>
      </c>
      <c r="F198" s="462">
        <f t="shared" si="6"/>
        <v>0</v>
      </c>
    </row>
    <row r="199" spans="1:6" ht="15" thickBot="1" x14ac:dyDescent="0.35">
      <c r="A199" s="239" t="s">
        <v>104</v>
      </c>
      <c r="B199" s="643" t="s">
        <v>107</v>
      </c>
      <c r="C199" s="385">
        <f>SUMIFS('Expenditures - all orgs'!$D$19:$D$3604,'Expenditures - all orgs'!$C$19:$C$3604, 'Budget Detail - IIIIII'!$B199,'Expenditures - all orgs'!$B$19:$B$3604,'Budget Detail - IIIIII'!$B$3)</f>
        <v>0</v>
      </c>
      <c r="D199" s="463">
        <f>SUMIFS('Expenditures - all orgs'!$E$19:$E$3604,'Expenditures - all orgs'!$C$19:$C$3604, 'Budget Detail - IIIIII'!$B199,'Expenditures - all orgs'!$B$19:$B$3604,'Budget Detail - IIIIII'!$B$3)</f>
        <v>0</v>
      </c>
      <c r="E199" s="464">
        <f>SUMIFS('Expenditures - all orgs'!$F$19:$F$3604,'Expenditures - all orgs'!$C$19:$C$3604, 'Budget Detail - IIIIII'!$B199,'Expenditures - all orgs'!$B$19:$B$3604,'Budget Detail - IIIIII'!$B$3)</f>
        <v>0</v>
      </c>
      <c r="F199" s="465">
        <f t="shared" si="6"/>
        <v>0</v>
      </c>
    </row>
    <row r="200" spans="1:6" ht="15" thickBot="1" x14ac:dyDescent="0.35">
      <c r="A200" s="235"/>
      <c r="B200" s="644" t="s">
        <v>418</v>
      </c>
      <c r="C200" s="386">
        <f>SUM(C169:C199)</f>
        <v>0</v>
      </c>
      <c r="D200" s="386">
        <f t="shared" ref="D200:F200" si="14">SUM(D169:D199)</f>
        <v>0</v>
      </c>
      <c r="E200" s="386">
        <f t="shared" si="14"/>
        <v>0</v>
      </c>
      <c r="F200" s="386">
        <f t="shared" si="14"/>
        <v>0</v>
      </c>
    </row>
    <row r="201" spans="1:6" x14ac:dyDescent="0.3">
      <c r="A201" s="747"/>
      <c r="B201" s="617"/>
      <c r="C201" s="305"/>
      <c r="D201" s="1255"/>
      <c r="E201" s="1255"/>
      <c r="F201" s="1256"/>
    </row>
    <row r="202" spans="1:6" x14ac:dyDescent="0.3">
      <c r="A202" s="248" t="s">
        <v>213</v>
      </c>
      <c r="B202" s="617"/>
      <c r="C202" s="305"/>
      <c r="D202" s="1255"/>
      <c r="E202" s="1255"/>
      <c r="F202" s="1256"/>
    </row>
    <row r="203" spans="1:6" x14ac:dyDescent="0.3">
      <c r="A203" s="747" t="s">
        <v>419</v>
      </c>
      <c r="B203" s="745">
        <v>130010</v>
      </c>
      <c r="C203" s="331">
        <f>SUMIFS('Expenditures - all orgs'!$D$19:$D$3604,'Expenditures - all orgs'!$C$19:$C$3604, 'Budget Detail - IIIIII'!$B203,'Expenditures - all orgs'!$B$19:$B$3604,'Budget Detail - IIIIII'!$B$3)</f>
        <v>0</v>
      </c>
      <c r="D203" s="467">
        <f>SUMIFS('Expenditures - all orgs'!$E$19:$E$3604,'Expenditures - all orgs'!$C$19:$C$3604, 'Budget Detail - IIIIII'!$B203,'Expenditures - all orgs'!$B$19:$B$3604,'Budget Detail - IIIIII'!$B$3)</f>
        <v>0</v>
      </c>
      <c r="E203" s="468">
        <f>SUMIFS('Expenditures - all orgs'!$F$19:$F$3604,'Expenditures - all orgs'!$C$19:$C$3604, 'Budget Detail - IIIIII'!$B203,'Expenditures - all orgs'!$B$19:$B$3604,'Budget Detail - IIIIII'!$B$3)</f>
        <v>0</v>
      </c>
      <c r="F203" s="469">
        <f t="shared" ref="F203:F204" si="15">C203-D203-E203</f>
        <v>0</v>
      </c>
    </row>
    <row r="204" spans="1:6" x14ac:dyDescent="0.3">
      <c r="A204" s="747" t="s">
        <v>326</v>
      </c>
      <c r="B204" s="756">
        <v>130900</v>
      </c>
      <c r="C204" s="331">
        <f>SUMIFS('Expenditures - all orgs'!$D$19:$D$3604,'Expenditures - all orgs'!$C$19:$C$3604, 'Budget Detail - IIIIII'!$B204,'Expenditures - all orgs'!$B$19:$B$3604,'Budget Detail - IIIIII'!$B$3)</f>
        <v>0</v>
      </c>
      <c r="D204" s="467">
        <f>SUMIFS('Expenditures - all orgs'!$E$19:$E$3604,'Expenditures - all orgs'!$C$19:$C$3604, 'Budget Detail - IIIIII'!$B204,'Expenditures - all orgs'!$B$19:$B$3604,'Budget Detail - IIIIII'!$B$3)</f>
        <v>0</v>
      </c>
      <c r="E204" s="468">
        <f>SUMIFS('Expenditures - all orgs'!$F$19:$F$3604,'Expenditures - all orgs'!$C$19:$C$3604, 'Budget Detail - IIIIII'!$B204,'Expenditures - all orgs'!$B$19:$B$3604,'Budget Detail - IIIIII'!$B$3)</f>
        <v>0</v>
      </c>
      <c r="F204" s="469">
        <f t="shared" si="15"/>
        <v>0</v>
      </c>
    </row>
    <row r="205" spans="1:6" x14ac:dyDescent="0.3">
      <c r="A205" s="747" t="s">
        <v>21</v>
      </c>
      <c r="B205" s="756">
        <v>131100</v>
      </c>
      <c r="C205" s="331">
        <f>SUMIFS('Expenditures - all orgs'!$D$19:$D$3604,'Expenditures - all orgs'!$C$19:$C$3604, 'Budget Detail - IIIIII'!$B205,'Expenditures - all orgs'!$B$19:$B$3604,'Budget Detail - IIIIII'!$B$3)</f>
        <v>0</v>
      </c>
      <c r="D205" s="467">
        <f>SUMIFS('Expenditures - all orgs'!$E$19:$E$3604,'Expenditures - all orgs'!$C$19:$C$3604, 'Budget Detail - IIIIII'!$B205,'Expenditures - all orgs'!$B$19:$B$3604,'Budget Detail - IIIIII'!$B$3)</f>
        <v>0</v>
      </c>
      <c r="E205" s="468">
        <f>SUMIFS('Expenditures - all orgs'!$F$19:$F$3604,'Expenditures - all orgs'!$C$19:$C$3604, 'Budget Detail - IIIIII'!$B205,'Expenditures - all orgs'!$B$19:$B$3604,'Budget Detail - IIIIII'!$B$3)</f>
        <v>0</v>
      </c>
      <c r="F205" s="469">
        <f t="shared" si="6"/>
        <v>0</v>
      </c>
    </row>
    <row r="206" spans="1:6" x14ac:dyDescent="0.3">
      <c r="A206" s="249" t="s">
        <v>22</v>
      </c>
      <c r="B206" s="756">
        <v>131200</v>
      </c>
      <c r="C206" s="331">
        <f>SUMIFS('Expenditures - all orgs'!$D$19:$D$3604,'Expenditures - all orgs'!$C$19:$C$3604, 'Budget Detail - IIIIII'!$B206,'Expenditures - all orgs'!$B$19:$B$3604,'Budget Detail - IIIIII'!$B$3)</f>
        <v>0</v>
      </c>
      <c r="D206" s="467">
        <f>SUMIFS('Expenditures - all orgs'!$E$19:$E$3604,'Expenditures - all orgs'!$C$19:$C$3604, 'Budget Detail - IIIIII'!$B206,'Expenditures - all orgs'!$B$19:$B$3604,'Budget Detail - IIIIII'!$B$3)</f>
        <v>0</v>
      </c>
      <c r="E206" s="468">
        <f>SUMIFS('Expenditures - all orgs'!$F$19:$F$3604,'Expenditures - all orgs'!$C$19:$C$3604, 'Budget Detail - IIIIII'!$B206,'Expenditures - all orgs'!$B$19:$B$3604,'Budget Detail - IIIIII'!$B$3)</f>
        <v>0</v>
      </c>
      <c r="F206" s="469">
        <f t="shared" si="6"/>
        <v>0</v>
      </c>
    </row>
    <row r="207" spans="1:6" x14ac:dyDescent="0.3">
      <c r="A207" s="249" t="s">
        <v>214</v>
      </c>
      <c r="B207" s="756">
        <v>131210</v>
      </c>
      <c r="C207" s="331">
        <f>SUMIFS('Expenditures - all orgs'!$D$19:$D$3604,'Expenditures - all orgs'!$C$19:$C$3604, 'Budget Detail - IIIIII'!$B207,'Expenditures - all orgs'!$B$19:$B$3604,'Budget Detail - IIIIII'!$B$3)</f>
        <v>0</v>
      </c>
      <c r="D207" s="467">
        <f>SUMIFS('Expenditures - all orgs'!$E$19:$E$3604,'Expenditures - all orgs'!$C$19:$C$3604, 'Budget Detail - IIIIII'!$B207,'Expenditures - all orgs'!$B$19:$B$3604,'Budget Detail - IIIIII'!$B$3)</f>
        <v>0</v>
      </c>
      <c r="E207" s="468">
        <f>SUMIFS('Expenditures - all orgs'!$F$19:$F$3604,'Expenditures - all orgs'!$C$19:$C$3604, 'Budget Detail - IIIIII'!$B207,'Expenditures - all orgs'!$B$19:$B$3604,'Budget Detail - IIIIII'!$B$3)</f>
        <v>0</v>
      </c>
      <c r="F207" s="469">
        <f t="shared" si="6"/>
        <v>0</v>
      </c>
    </row>
    <row r="208" spans="1:6" x14ac:dyDescent="0.3">
      <c r="A208" s="249" t="s">
        <v>23</v>
      </c>
      <c r="B208" s="756">
        <v>131300</v>
      </c>
      <c r="C208" s="331">
        <f>SUMIFS('Expenditures - all orgs'!$D$19:$D$3604,'Expenditures - all orgs'!$C$19:$C$3604, 'Budget Detail - IIIIII'!$B208,'Expenditures - all orgs'!$B$19:$B$3604,'Budget Detail - IIIIII'!$B$3)</f>
        <v>0</v>
      </c>
      <c r="D208" s="467">
        <f>SUMIFS('Expenditures - all orgs'!$E$19:$E$3604,'Expenditures - all orgs'!$C$19:$C$3604, 'Budget Detail - IIIIII'!$B208,'Expenditures - all orgs'!$B$19:$B$3604,'Budget Detail - IIIIII'!$B$3)</f>
        <v>0</v>
      </c>
      <c r="E208" s="468">
        <f>SUMIFS('Expenditures - all orgs'!$F$19:$F$3604,'Expenditures - all orgs'!$C$19:$C$3604, 'Budget Detail - IIIIII'!$B208,'Expenditures - all orgs'!$B$19:$B$3604,'Budget Detail - IIIIII'!$B$3)</f>
        <v>0</v>
      </c>
      <c r="F208" s="469">
        <f t="shared" si="6"/>
        <v>0</v>
      </c>
    </row>
    <row r="209" spans="1:37" ht="15" thickBot="1" x14ac:dyDescent="0.35">
      <c r="A209" s="249" t="s">
        <v>104</v>
      </c>
      <c r="B209" s="756" t="s">
        <v>107</v>
      </c>
      <c r="C209" s="387">
        <f>SUMIFS('Expenditures - all orgs'!$D$19:$D$3604,'Expenditures - all orgs'!$C$19:$C$3604, 'Budget Detail - IIIIII'!$B209,'Expenditures - all orgs'!$B$19:$B$3604,'Budget Detail - IIIIII'!$B$3)</f>
        <v>0</v>
      </c>
      <c r="D209" s="470">
        <f>SUMIFS('Expenditures - all orgs'!$E$19:$E$3604,'Expenditures - all orgs'!$C$19:$C$3604, 'Budget Detail - IIIIII'!$B209,'Expenditures - all orgs'!$B$19:$B$3604,'Budget Detail - IIIIII'!$B$3)</f>
        <v>0</v>
      </c>
      <c r="E209" s="471">
        <f>SUMIFS('Expenditures - all orgs'!$F$19:$F$3604,'Expenditures - all orgs'!$C$19:$C$3604, 'Budget Detail - IIIIII'!$B209,'Expenditures - all orgs'!$B$19:$B$3604,'Budget Detail - IIIIII'!$B$3)</f>
        <v>0</v>
      </c>
      <c r="F209" s="472">
        <f t="shared" si="6"/>
        <v>0</v>
      </c>
    </row>
    <row r="210" spans="1:37" ht="15" thickBot="1" x14ac:dyDescent="0.35">
      <c r="A210" s="249"/>
      <c r="B210" s="645" t="s">
        <v>418</v>
      </c>
      <c r="C210" s="755">
        <f>SUM(C203:C209)</f>
        <v>0</v>
      </c>
      <c r="D210" s="755">
        <f t="shared" ref="D210:F210" si="16">SUM(D203:D209)</f>
        <v>0</v>
      </c>
      <c r="E210" s="755">
        <f t="shared" si="16"/>
        <v>0</v>
      </c>
      <c r="F210" s="755">
        <f t="shared" si="16"/>
        <v>0</v>
      </c>
    </row>
    <row r="211" spans="1:37"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IIIIII'!$B213,'Expenditures - all orgs'!$B$19:$B$3604,'Budget Detail - IIIIII'!$B$3)</f>
        <v>0</v>
      </c>
      <c r="D213" s="1439">
        <f>SUMIFS('Expenditures - all orgs'!$E$19:$E$3604,'Expenditures - all orgs'!$C$19:$C$3604, 'Budget Detail - IIIIII'!$B213,'Expenditures - all orgs'!$B$19:$B$3604,'Budget Detail - IIIIII'!$B$3)</f>
        <v>0</v>
      </c>
      <c r="E213" s="1441">
        <f>SUMIFS('Expenditures - all orgs'!$F$19:$F$3604,'Expenditures - all orgs'!$C$19:$C$3604, 'Budget Detail - IIIIII'!$B213,'Expenditures - all orgs'!$B$19:$B$3604,'Budget Detail - IIIIII'!$B$3)</f>
        <v>0</v>
      </c>
      <c r="F213" s="1443">
        <f t="shared" ref="F213:F219" si="17">C213-D213-E213</f>
        <v>0</v>
      </c>
    </row>
    <row r="214" spans="1:37" s="291" customFormat="1" ht="15" customHeight="1" x14ac:dyDescent="0.3">
      <c r="A214" s="747" t="s">
        <v>499</v>
      </c>
      <c r="B214" s="1446">
        <v>132200</v>
      </c>
      <c r="C214" s="1437">
        <f>SUMIFS('Expenditures - all orgs'!$D$19:$D$3604,'Expenditures - all orgs'!$C$19:$C$3604, 'Budget Detail - IIIIII'!$B214,'Expenditures - all orgs'!$B$19:$B$3604,'Budget Detail - IIIIII'!$B$3)</f>
        <v>0</v>
      </c>
      <c r="D214" s="1439">
        <f>SUMIFS('Expenditures - all orgs'!$E$19:$E$3604,'Expenditures - all orgs'!$C$19:$C$3604, 'Budget Detail - IIIIII'!$B214,'Expenditures - all orgs'!$B$19:$B$3604,'Budget Detail - IIIIII'!$B$3)</f>
        <v>0</v>
      </c>
      <c r="E214" s="1441">
        <f>SUMIFS('Expenditures - all orgs'!$F$19:$F$3604,'Expenditures - all orgs'!$C$19:$C$3604, 'Budget Detail - IIIIII'!$B214,'Expenditures - all orgs'!$B$19:$B$3604,'Budget Detail - IIIIII'!$B$3)</f>
        <v>0</v>
      </c>
      <c r="F214" s="1443">
        <f t="shared" si="17"/>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IIIIII'!$B215,'Expenditures - all orgs'!$B$19:$B$3604,'Budget Detail - IIIIII'!$B$3)</f>
        <v>0</v>
      </c>
      <c r="D215" s="1439">
        <f>SUMIFS('Expenditures - all orgs'!$E$19:$E$3604,'Expenditures - all orgs'!$C$19:$C$3604, 'Budget Detail - IIIIII'!$B215,'Expenditures - all orgs'!$B$19:$B$3604,'Budget Detail - IIIIII'!$B$3)</f>
        <v>0</v>
      </c>
      <c r="E215" s="1441">
        <f>SUMIFS('Expenditures - all orgs'!$F$19:$F$3604,'Expenditures - all orgs'!$C$19:$C$3604, 'Budget Detail - IIIIII'!$B215,'Expenditures - all orgs'!$B$19:$B$3604,'Budget Detail - IIIIII'!$B$3)</f>
        <v>0</v>
      </c>
      <c r="F215" s="1443">
        <f t="shared" si="17"/>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IIIIII'!$B216,'Expenditures - all orgs'!$B$19:$B$3604,'Budget Detail - IIIIII'!$B$3)</f>
        <v>0</v>
      </c>
      <c r="D216" s="1439">
        <f>SUMIFS('Expenditures - all orgs'!$E$19:$E$3604,'Expenditures - all orgs'!$C$19:$C$3604, 'Budget Detail - IIIIII'!$B216,'Expenditures - all orgs'!$B$19:$B$3604,'Budget Detail - IIIIII'!$B$3)</f>
        <v>0</v>
      </c>
      <c r="E216" s="1441">
        <f>SUMIFS('Expenditures - all orgs'!$F$19:$F$3604,'Expenditures - all orgs'!$C$19:$C$3604, 'Budget Detail - IIIIII'!$B216,'Expenditures - all orgs'!$B$19:$B$3604,'Budget Detail - IIIIII'!$B$3)</f>
        <v>0</v>
      </c>
      <c r="F216" s="1443">
        <f t="shared" si="17"/>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IIIIII'!$B217,'Expenditures - all orgs'!$B$19:$B$3604,'Budget Detail - IIIIII'!$B$3)</f>
        <v>0</v>
      </c>
      <c r="D217" s="1439">
        <f>SUMIFS('Expenditures - all orgs'!$E$19:$E$3604,'Expenditures - all orgs'!$C$19:$C$3604, 'Budget Detail - IIIIII'!$B217,'Expenditures - all orgs'!$B$19:$B$3604,'Budget Detail - IIIIII'!$B$3)</f>
        <v>0</v>
      </c>
      <c r="E217" s="1441">
        <f>SUMIFS('Expenditures - all orgs'!$F$19:$F$3604,'Expenditures - all orgs'!$C$19:$C$3604, 'Budget Detail - IIIIII'!$B217,'Expenditures - all orgs'!$B$19:$B$3604,'Budget Detail - IIIIII'!$B$3)</f>
        <v>0</v>
      </c>
      <c r="F217" s="1443">
        <f t="shared" si="17"/>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IIIIII'!$B218,'Expenditures - all orgs'!$B$19:$B$3604,'Budget Detail - IIIIII'!$B$3)</f>
        <v>0</v>
      </c>
      <c r="D218" s="1439">
        <f>SUMIFS('Expenditures - all orgs'!$E$19:$E$3604,'Expenditures - all orgs'!$C$19:$C$3604, 'Budget Detail - IIIIII'!$B218,'Expenditures - all orgs'!$B$19:$B$3604,'Budget Detail - IIIIII'!$B$3)</f>
        <v>0</v>
      </c>
      <c r="E218" s="1441">
        <f>SUMIFS('Expenditures - all orgs'!$F$19:$F$3604,'Expenditures - all orgs'!$C$19:$C$3604, 'Budget Detail - IIIIII'!$B218,'Expenditures - all orgs'!$B$19:$B$3604,'Budget Detail - IIIIII'!$B$3)</f>
        <v>0</v>
      </c>
      <c r="F218" s="1443">
        <f t="shared" si="17"/>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IIIIII'!$B219,'Expenditures - all orgs'!$B$19:$B$3604,'Budget Detail - IIIIII'!$B$3)</f>
        <v>0</v>
      </c>
      <c r="D219" s="1440">
        <f>SUMIFS('Expenditures - all orgs'!$E$19:$E$3604,'Expenditures - all orgs'!$C$19:$C$3604, 'Budget Detail - IIIIII'!$B219,'Expenditures - all orgs'!$B$19:$B$3604,'Budget Detail - IIIIII'!$B$3)</f>
        <v>0</v>
      </c>
      <c r="E219" s="1442">
        <f>SUMIFS('Expenditures - all orgs'!$F$19:$F$3604,'Expenditures - all orgs'!$C$19:$C$3604, 'Budget Detail - IIIIII'!$B219,'Expenditures - all orgs'!$B$19:$B$3604,'Budget Detail - IIIIII'!$B$3)</f>
        <v>0</v>
      </c>
      <c r="F219" s="1444">
        <f t="shared" si="17"/>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x14ac:dyDescent="0.3">
      <c r="A222" s="248" t="s">
        <v>349</v>
      </c>
      <c r="B222" s="617"/>
      <c r="C222" s="308"/>
      <c r="D222" s="309"/>
      <c r="E222" s="309"/>
      <c r="F222" s="310"/>
    </row>
    <row r="223" spans="1:37" x14ac:dyDescent="0.3">
      <c r="A223" s="747" t="s">
        <v>517</v>
      </c>
      <c r="B223" s="649">
        <v>133200</v>
      </c>
      <c r="C223" s="334">
        <f>SUMIFS('Expenditures - all orgs'!$D$19:$D$3604,'Expenditures - all orgs'!$C$19:$C$3604, 'Budget Detail - IIIIII'!$B223,'Expenditures - all orgs'!$B$19:$B$3604,'Budget Detail - IIIIII'!$B$3)</f>
        <v>0</v>
      </c>
      <c r="D223" s="480">
        <f>SUMIFS('Expenditures - all orgs'!$E$19:$E$3604,'Expenditures - all orgs'!$C$19:$C$3604, 'Budget Detail - IIIIII'!$B223,'Expenditures - all orgs'!$B$19:$B$3604,'Budget Detail - IIIIII'!$B$3)</f>
        <v>0</v>
      </c>
      <c r="E223" s="481">
        <f>SUMIFS('Expenditures - all orgs'!$F$19:$F$3604,'Expenditures - all orgs'!$C$19:$C$3604, 'Budget Detail - IIIIII'!$B223,'Expenditures - all orgs'!$B$19:$B$3604,'Budget Detail - IIIIII'!$B$3)</f>
        <v>0</v>
      </c>
      <c r="F223" s="482">
        <f t="shared" ref="F223:F227" si="18">C223-D223-E223</f>
        <v>0</v>
      </c>
    </row>
    <row r="224" spans="1:37" x14ac:dyDescent="0.3">
      <c r="A224" s="249" t="s">
        <v>347</v>
      </c>
      <c r="B224" s="649">
        <v>133300</v>
      </c>
      <c r="C224" s="334">
        <f>SUMIFS('Expenditures - all orgs'!$D$19:$D$3604,'Expenditures - all orgs'!$C$19:$C$3604, 'Budget Detail - IIIIII'!$B224,'Expenditures - all orgs'!$B$19:$B$3604,'Budget Detail - IIIIII'!$B$3)</f>
        <v>0</v>
      </c>
      <c r="D224" s="480">
        <f>SUMIFS('Expenditures - all orgs'!$E$19:$E$3604,'Expenditures - all orgs'!$C$19:$C$3604, 'Budget Detail - IIIIII'!$B224,'Expenditures - all orgs'!$B$19:$B$3604,'Budget Detail - IIIIII'!$B$3)</f>
        <v>0</v>
      </c>
      <c r="E224" s="481">
        <f>SUMIFS('Expenditures - all orgs'!$F$19:$F$3604,'Expenditures - all orgs'!$C$19:$C$3604, 'Budget Detail - IIIIII'!$B224,'Expenditures - all orgs'!$B$19:$B$3604,'Budget Detail - IIIIII'!$B$3)</f>
        <v>0</v>
      </c>
      <c r="F224" s="482">
        <f t="shared" ref="F224" si="19">C224-D224-E224</f>
        <v>0</v>
      </c>
    </row>
    <row r="225" spans="1:6" x14ac:dyDescent="0.3">
      <c r="A225" s="249" t="s">
        <v>348</v>
      </c>
      <c r="B225" s="649">
        <v>133400</v>
      </c>
      <c r="C225" s="334">
        <f>SUMIFS('Expenditures - all orgs'!$D$19:$D$3604,'Expenditures - all orgs'!$C$19:$C$3604, 'Budget Detail - IIIIII'!$B225,'Expenditures - all orgs'!$B$19:$B$3604,'Budget Detail - IIIIII'!$B$3)</f>
        <v>0</v>
      </c>
      <c r="D225" s="480">
        <f>SUMIFS('Expenditures - all orgs'!$E$19:$E$3604,'Expenditures - all orgs'!$C$19:$C$3604, 'Budget Detail - IIIIII'!$B225,'Expenditures - all orgs'!$B$19:$B$3604,'Budget Detail - IIIIII'!$B$3)</f>
        <v>0</v>
      </c>
      <c r="E225" s="481">
        <f>SUMIFS('Expenditures - all orgs'!$F$19:$F$3604,'Expenditures - all orgs'!$C$19:$C$3604, 'Budget Detail - IIIIII'!$B225,'Expenditures - all orgs'!$B$19:$B$3604,'Budget Detail - IIIIII'!$B$3)</f>
        <v>0</v>
      </c>
      <c r="F225" s="482">
        <f t="shared" si="18"/>
        <v>0</v>
      </c>
    </row>
    <row r="226" spans="1:6" x14ac:dyDescent="0.3">
      <c r="A226" s="249" t="s">
        <v>346</v>
      </c>
      <c r="B226" s="649">
        <v>133500</v>
      </c>
      <c r="C226" s="334">
        <f>SUMIFS('Expenditures - all orgs'!$D$19:$D$3604,'Expenditures - all orgs'!$C$19:$C$3604, 'Budget Detail - IIIIII'!$B226,'Expenditures - all orgs'!$B$19:$B$3604,'Budget Detail - IIIIII'!$B$3)</f>
        <v>0</v>
      </c>
      <c r="D226" s="480">
        <f>SUMIFS('Expenditures - all orgs'!$E$19:$E$3604,'Expenditures - all orgs'!$C$19:$C$3604, 'Budget Detail - IIIIII'!$B226,'Expenditures - all orgs'!$B$19:$B$3604,'Budget Detail - IIIIII'!$B$3)</f>
        <v>0</v>
      </c>
      <c r="E226" s="481">
        <f>SUMIFS('Expenditures - all orgs'!$F$19:$F$3604,'Expenditures - all orgs'!$C$19:$C$3604, 'Budget Detail - IIIIII'!$B226,'Expenditures - all orgs'!$B$19:$B$3604,'Budget Detail - IIIIII'!$B$3)</f>
        <v>0</v>
      </c>
      <c r="F226" s="482">
        <f t="shared" si="18"/>
        <v>0</v>
      </c>
    </row>
    <row r="227" spans="1:6" ht="15" thickBot="1" x14ac:dyDescent="0.35">
      <c r="A227" s="249" t="s">
        <v>104</v>
      </c>
      <c r="B227" s="649" t="s">
        <v>107</v>
      </c>
      <c r="C227" s="389">
        <f>SUMIFS('Expenditures - all orgs'!$D$19:$D$3604,'Expenditures - all orgs'!$C$19:$C$3604, 'Budget Detail - IIIIII'!$B227,'Expenditures - all orgs'!$B$19:$B$3604,'Budget Detail - IIIIII'!$B$3)</f>
        <v>0</v>
      </c>
      <c r="D227" s="483">
        <f>SUMIFS('Expenditures - all orgs'!$E$19:$E$3604,'Expenditures - all orgs'!$C$19:$C$3604, 'Budget Detail - IIIIII'!$B227,'Expenditures - all orgs'!$B$19:$B$3604,'Budget Detail - IIIIII'!$B$3)</f>
        <v>0</v>
      </c>
      <c r="E227" s="484">
        <f>SUMIFS('Expenditures - all orgs'!$F$19:$F$3604,'Expenditures - all orgs'!$C$19:$C$3604, 'Budget Detail - IIIIII'!$B227,'Expenditures - all orgs'!$B$19:$B$3604,'Budget Detail - IIIIII'!$B$3)</f>
        <v>0</v>
      </c>
      <c r="F227" s="485">
        <f t="shared" si="18"/>
        <v>0</v>
      </c>
    </row>
    <row r="228" spans="1:6" ht="15" thickBot="1" x14ac:dyDescent="0.35">
      <c r="A228" s="249"/>
      <c r="B228" s="650" t="s">
        <v>418</v>
      </c>
      <c r="C228" s="390">
        <f>SUM(C223:C227)</f>
        <v>0</v>
      </c>
      <c r="D228" s="390">
        <f t="shared" ref="D228:F228" si="20">SUM(D223:D227)</f>
        <v>0</v>
      </c>
      <c r="E228" s="390">
        <f t="shared" si="20"/>
        <v>0</v>
      </c>
      <c r="F228" s="390">
        <f t="shared" si="20"/>
        <v>0</v>
      </c>
    </row>
    <row r="229" spans="1:6" x14ac:dyDescent="0.3">
      <c r="A229" s="747"/>
      <c r="B229" s="617"/>
      <c r="C229" s="305"/>
      <c r="D229" s="1255"/>
      <c r="E229" s="1255"/>
      <c r="F229" s="1256"/>
    </row>
    <row r="230" spans="1:6" x14ac:dyDescent="0.3">
      <c r="A230" s="248" t="s">
        <v>215</v>
      </c>
      <c r="B230" s="617"/>
      <c r="C230" s="308"/>
      <c r="D230" s="309"/>
      <c r="E230" s="309"/>
      <c r="F230" s="310"/>
    </row>
    <row r="231" spans="1:6" x14ac:dyDescent="0.3">
      <c r="A231" s="249" t="s">
        <v>24</v>
      </c>
      <c r="B231" s="646">
        <v>134100</v>
      </c>
      <c r="C231" s="332">
        <f>SUMIFS('Expenditures - all orgs'!$D$19:$D$3604,'Expenditures - all orgs'!$C$19:$C$3604, 'Budget Detail - IIIIII'!$B231,'Expenditures - all orgs'!$B$19:$B$3604,'Budget Detail - IIIIII'!$B$3)</f>
        <v>0</v>
      </c>
      <c r="D231" s="473">
        <f>SUMIFS('Expenditures - all orgs'!$E$19:$E$3604,'Expenditures - all orgs'!$C$19:$C$3604, 'Budget Detail - IIIIII'!$B231,'Expenditures - all orgs'!$B$19:$B$3604,'Budget Detail - IIIIII'!$B$3)</f>
        <v>0</v>
      </c>
      <c r="E231" s="474">
        <f>SUMIFS('Expenditures - all orgs'!$F$19:$F$3604,'Expenditures - all orgs'!$C$19:$C$3604, 'Budget Detail - IIIIII'!$B231,'Expenditures - all orgs'!$B$19:$B$3604,'Budget Detail - IIIIII'!$B$3)</f>
        <v>0</v>
      </c>
      <c r="F231" s="475">
        <f>C231-D231-E231</f>
        <v>0</v>
      </c>
    </row>
    <row r="232" spans="1:6" x14ac:dyDescent="0.3">
      <c r="A232" s="747" t="s">
        <v>496</v>
      </c>
      <c r="B232" s="647">
        <v>134200</v>
      </c>
      <c r="C232" s="332">
        <f>SUMIFS('Expenditures - all orgs'!$D$19:$D$3604,'Expenditures - all orgs'!$C$19:$C$3604, 'Budget Detail - IIIIII'!$B232,'Expenditures - all orgs'!$B$19:$B$3604,'Budget Detail - IIIIII'!$B$3)</f>
        <v>0</v>
      </c>
      <c r="D232" s="473">
        <f>SUMIFS('Expenditures - all orgs'!$E$19:$E$3604,'Expenditures - all orgs'!$C$19:$C$3604, 'Budget Detail - IIIIII'!$B232,'Expenditures - all orgs'!$B$19:$B$3604,'Budget Detail - IIIIII'!$B$3)</f>
        <v>0</v>
      </c>
      <c r="E232" s="474">
        <f>SUMIFS('Expenditures - all orgs'!$F$19:$F$3604,'Expenditures - all orgs'!$C$19:$C$3604, 'Budget Detail - IIIIII'!$B232,'Expenditures - all orgs'!$B$19:$B$3604,'Budget Detail - IIIIII'!$B$3)</f>
        <v>0</v>
      </c>
      <c r="F232" s="475">
        <f>C232-D232-E232</f>
        <v>0</v>
      </c>
    </row>
    <row r="233" spans="1:6" x14ac:dyDescent="0.3">
      <c r="A233" s="249" t="s">
        <v>25</v>
      </c>
      <c r="B233" s="647">
        <v>134300</v>
      </c>
      <c r="C233" s="332">
        <f>SUMIFS('Expenditures - all orgs'!$D$19:$D$3604,'Expenditures - all orgs'!$C$19:$C$3604, 'Budget Detail - IIIIII'!$B233,'Expenditures - all orgs'!$B$19:$B$3604,'Budget Detail - IIIIII'!$B$3)</f>
        <v>0</v>
      </c>
      <c r="D233" s="473">
        <f>SUMIFS('Expenditures - all orgs'!$E$19:$E$3604,'Expenditures - all orgs'!$C$19:$C$3604, 'Budget Detail - IIIIII'!$B233,'Expenditures - all orgs'!$B$19:$B$3604,'Budget Detail - IIIIII'!$B$3)</f>
        <v>0</v>
      </c>
      <c r="E233" s="474">
        <f>SUMIFS('Expenditures - all orgs'!$F$19:$F$3604,'Expenditures - all orgs'!$C$19:$C$3604, 'Budget Detail - IIIIII'!$B233,'Expenditures - all orgs'!$B$19:$B$3604,'Budget Detail - IIIIII'!$B$3)</f>
        <v>0</v>
      </c>
      <c r="F233" s="475">
        <f>C233-D233-E233</f>
        <v>0</v>
      </c>
    </row>
    <row r="234" spans="1:6" ht="15" thickBot="1" x14ac:dyDescent="0.35">
      <c r="A234" s="249" t="s">
        <v>104</v>
      </c>
      <c r="B234" s="647" t="s">
        <v>107</v>
      </c>
      <c r="C234" s="333">
        <f>SUMIFS('Expenditures - all orgs'!$D$19:$D$3604,'Expenditures - all orgs'!$C$19:$C$3604, 'Budget Detail - IIIIII'!$B234,'Expenditures - all orgs'!$B$19:$B$3604,'Budget Detail - IIIIII'!$B$3)</f>
        <v>0</v>
      </c>
      <c r="D234" s="476">
        <f>SUMIFS('Expenditures - all orgs'!$E$19:$E$3604,'Expenditures - all orgs'!$C$19:$C$3604, 'Budget Detail - IIIIII'!$B234,'Expenditures - all orgs'!$B$19:$B$3604,'Budget Detail - IIIIII'!$B$3)</f>
        <v>0</v>
      </c>
      <c r="E234" s="477">
        <f>SUMIFS('Expenditures - all orgs'!$F$19:$F$3604,'Expenditures - all orgs'!$C$19:$C$3604, 'Budget Detail - IIIIII'!$B234,'Expenditures - all orgs'!$B$19:$B$3604,'Budget Detail - IIIIII'!$B$3)</f>
        <v>0</v>
      </c>
      <c r="F234" s="478">
        <f>C234-D234-E234</f>
        <v>0</v>
      </c>
    </row>
    <row r="235" spans="1:6" ht="15" thickBot="1" x14ac:dyDescent="0.35">
      <c r="A235" s="249"/>
      <c r="B235" s="648" t="s">
        <v>418</v>
      </c>
      <c r="C235" s="388">
        <f>SUM(C231:C234)</f>
        <v>0</v>
      </c>
      <c r="D235" s="388">
        <f t="shared" ref="D235:F235" si="21">SUM(D231:D234)</f>
        <v>0</v>
      </c>
      <c r="E235" s="388">
        <f t="shared" si="21"/>
        <v>0</v>
      </c>
      <c r="F235" s="388">
        <f t="shared" si="21"/>
        <v>0</v>
      </c>
    </row>
    <row r="236" spans="1:6" x14ac:dyDescent="0.3">
      <c r="A236" s="747"/>
      <c r="B236" s="617"/>
      <c r="C236" s="305"/>
      <c r="D236" s="1255"/>
      <c r="E236" s="1255"/>
      <c r="F236" s="1256"/>
    </row>
    <row r="237" spans="1:6" x14ac:dyDescent="0.3">
      <c r="A237" s="248" t="s">
        <v>220</v>
      </c>
      <c r="B237" s="617"/>
      <c r="C237" s="308"/>
      <c r="D237" s="309"/>
      <c r="E237" s="309"/>
      <c r="F237" s="310"/>
    </row>
    <row r="238" spans="1:6" x14ac:dyDescent="0.3">
      <c r="A238" s="239" t="s">
        <v>101</v>
      </c>
      <c r="B238" s="1462">
        <v>135100</v>
      </c>
      <c r="C238" s="335">
        <f>SUMIFS('Expenditures - all orgs'!$D$19:$D$3604,'Expenditures - all orgs'!$C$19:$C$3604, 'Budget Detail - IIIIII'!$B238,'Expenditures - all orgs'!$B$19:$B$3604,'Budget Detail - IIIIII'!$B$3)</f>
        <v>0</v>
      </c>
      <c r="D238" s="487">
        <f>SUMIFS('Expenditures - all orgs'!$E$19:$E$3604,'Expenditures - all orgs'!$C$19:$C$3604, 'Budget Detail - IIIIII'!$B238,'Expenditures - all orgs'!$B$19:$B$3604,'Budget Detail - IIIIII'!$B$3)</f>
        <v>0</v>
      </c>
      <c r="E238" s="488">
        <f>SUMIFS('Expenditures - all orgs'!$F$19:$F$3604,'Expenditures - all orgs'!$C$19:$C$3604, 'Budget Detail - IIIIII'!$B238,'Expenditures - all orgs'!$B$19:$B$3604,'Budget Detail - IIIIII'!$B$3)</f>
        <v>0</v>
      </c>
      <c r="F238" s="489">
        <f t="shared" si="6"/>
        <v>0</v>
      </c>
    </row>
    <row r="239" spans="1:6" x14ac:dyDescent="0.3">
      <c r="A239" s="235" t="s">
        <v>216</v>
      </c>
      <c r="B239" s="1463">
        <v>135200</v>
      </c>
      <c r="C239" s="335">
        <f>SUMIFS('Expenditures - all orgs'!$D$19:$D$3604,'Expenditures - all orgs'!$C$19:$C$3604, 'Budget Detail - IIIIII'!$B239,'Expenditures - all orgs'!$B$19:$B$3604,'Budget Detail - IIIIII'!$B$3)</f>
        <v>0</v>
      </c>
      <c r="D239" s="487">
        <f>SUMIFS('Expenditures - all orgs'!$E$19:$E$3604,'Expenditures - all orgs'!$C$19:$C$3604, 'Budget Detail - IIIIII'!$B239,'Expenditures - all orgs'!$B$19:$B$3604,'Budget Detail - IIIIII'!$B$3)</f>
        <v>0</v>
      </c>
      <c r="E239" s="488">
        <f>SUMIFS('Expenditures - all orgs'!$F$19:$F$3604,'Expenditures - all orgs'!$C$19:$C$3604, 'Budget Detail - IIIIII'!$B239,'Expenditures - all orgs'!$B$19:$B$3604,'Budget Detail - IIIIII'!$B$3)</f>
        <v>0</v>
      </c>
      <c r="F239" s="489">
        <f t="shared" si="6"/>
        <v>0</v>
      </c>
    </row>
    <row r="240" spans="1:6" x14ac:dyDescent="0.3">
      <c r="A240" s="235" t="s">
        <v>217</v>
      </c>
      <c r="B240" s="1463">
        <v>135300</v>
      </c>
      <c r="C240" s="335">
        <f>SUMIFS('Expenditures - all orgs'!$D$19:$D$3604,'Expenditures - all orgs'!$C$19:$C$3604, 'Budget Detail - IIIIII'!$B240,'Expenditures - all orgs'!$B$19:$B$3604,'Budget Detail - IIIIII'!$B$3)</f>
        <v>0</v>
      </c>
      <c r="D240" s="487">
        <f>SUMIFS('Expenditures - all orgs'!$E$19:$E$3604,'Expenditures - all orgs'!$C$19:$C$3604, 'Budget Detail - IIIIII'!$B240,'Expenditures - all orgs'!$B$19:$B$3604,'Budget Detail - IIIIII'!$B$3)</f>
        <v>0</v>
      </c>
      <c r="E240" s="488">
        <f>SUMIFS('Expenditures - all orgs'!$F$19:$F$3604,'Expenditures - all orgs'!$C$19:$C$3604, 'Budget Detail - IIIIII'!$B240,'Expenditures - all orgs'!$B$19:$B$3604,'Budget Detail - IIIIII'!$B$3)</f>
        <v>0</v>
      </c>
      <c r="F240" s="489">
        <f t="shared" si="6"/>
        <v>0</v>
      </c>
    </row>
    <row r="241" spans="1:6" x14ac:dyDescent="0.3">
      <c r="A241" s="242" t="s">
        <v>26</v>
      </c>
      <c r="B241" s="1463">
        <v>135400</v>
      </c>
      <c r="C241" s="335">
        <f>SUMIFS('Expenditures - all orgs'!$D$19:$D$3604,'Expenditures - all orgs'!$C$19:$C$3604, 'Budget Detail - IIIIII'!$B241,'Expenditures - all orgs'!$B$19:$B$3604,'Budget Detail - IIIIII'!$B$3)</f>
        <v>0</v>
      </c>
      <c r="D241" s="487">
        <f>SUMIFS('Expenditures - all orgs'!$E$19:$E$3604,'Expenditures - all orgs'!$C$19:$C$3604, 'Budget Detail - IIIIII'!$B241,'Expenditures - all orgs'!$B$19:$B$3604,'Budget Detail - IIIIII'!$B$3)</f>
        <v>0</v>
      </c>
      <c r="E241" s="488">
        <f>SUMIFS('Expenditures - all orgs'!$F$19:$F$3604,'Expenditures - all orgs'!$C$19:$C$3604, 'Budget Detail - IIIIII'!$B241,'Expenditures - all orgs'!$B$19:$B$3604,'Budget Detail - IIIIII'!$B$3)</f>
        <v>0</v>
      </c>
      <c r="F241" s="489">
        <f t="shared" si="6"/>
        <v>0</v>
      </c>
    </row>
    <row r="242" spans="1:6" x14ac:dyDescent="0.3">
      <c r="A242" s="242" t="s">
        <v>218</v>
      </c>
      <c r="B242" s="1463">
        <v>135500</v>
      </c>
      <c r="C242" s="335">
        <f>SUMIFS('Expenditures - all orgs'!$D$19:$D$3604,'Expenditures - all orgs'!$C$19:$C$3604, 'Budget Detail - IIIIII'!$B242,'Expenditures - all orgs'!$B$19:$B$3604,'Budget Detail - IIIIII'!$B$3)</f>
        <v>0</v>
      </c>
      <c r="D242" s="487">
        <f>SUMIFS('Expenditures - all orgs'!$E$19:$E$3604,'Expenditures - all orgs'!$C$19:$C$3604, 'Budget Detail - IIIIII'!$B242,'Expenditures - all orgs'!$B$19:$B$3604,'Budget Detail - IIIIII'!$B$3)</f>
        <v>0</v>
      </c>
      <c r="E242" s="488">
        <f>SUMIFS('Expenditures - all orgs'!$F$19:$F$3604,'Expenditures - all orgs'!$C$19:$C$3604, 'Budget Detail - IIIIII'!$B242,'Expenditures - all orgs'!$B$19:$B$3604,'Budget Detail - IIIIII'!$B$3)</f>
        <v>0</v>
      </c>
      <c r="F242" s="489">
        <f t="shared" si="6"/>
        <v>0</v>
      </c>
    </row>
    <row r="243" spans="1:6" x14ac:dyDescent="0.3">
      <c r="A243" s="242" t="s">
        <v>495</v>
      </c>
      <c r="B243" s="1463">
        <v>135600</v>
      </c>
      <c r="C243" s="335">
        <f>SUMIFS('Expenditures - all orgs'!$D$19:$D$3604,'Expenditures - all orgs'!$C$19:$C$3604, 'Budget Detail - IIIIII'!$B243,'Expenditures - all orgs'!$B$19:$B$3604,'Budget Detail - IIIIII'!$B$3)</f>
        <v>0</v>
      </c>
      <c r="D243" s="487">
        <f>SUMIFS('Expenditures - all orgs'!$E$19:$E$3604,'Expenditures - all orgs'!$C$19:$C$3604, 'Budget Detail - IIIIII'!$B243,'Expenditures - all orgs'!$B$19:$B$3604,'Budget Detail - IIIIII'!$B$3)</f>
        <v>0</v>
      </c>
      <c r="E243" s="488">
        <f>SUMIFS('Expenditures - all orgs'!$F$19:$F$3604,'Expenditures - all orgs'!$C$19:$C$3604, 'Budget Detail - IIIIII'!$B243,'Expenditures - all orgs'!$B$19:$B$3604,'Budget Detail - IIIIII'!$B$3)</f>
        <v>0</v>
      </c>
      <c r="F243" s="489">
        <f t="shared" ref="F243" si="22">C243-D243-E243</f>
        <v>0</v>
      </c>
    </row>
    <row r="244" spans="1:6" x14ac:dyDescent="0.3">
      <c r="A244" s="233" t="s">
        <v>104</v>
      </c>
      <c r="B244" s="1463" t="s">
        <v>107</v>
      </c>
      <c r="C244" s="335">
        <f>SUMIFS('Expenditures - all orgs'!$D$19:$D$3604,'Expenditures - all orgs'!$C$19:$C$3604, 'Budget Detail - IIIIII'!$B244,'Expenditures - all orgs'!$B$19:$B$3604,'Budget Detail - IIIIII'!$B$3)</f>
        <v>0</v>
      </c>
      <c r="D244" s="487">
        <f>SUMIFS('Expenditures - all orgs'!$E$19:$E$3604,'Expenditures - all orgs'!$C$19:$C$3604, 'Budget Detail - IIIIII'!$B244,'Expenditures - all orgs'!$B$19:$B$3604,'Budget Detail - IIIIII'!$B$3)</f>
        <v>0</v>
      </c>
      <c r="E244" s="488">
        <f>SUMIFS('Expenditures - all orgs'!$F$19:$F$3604,'Expenditures - all orgs'!$C$19:$C$3604, 'Budget Detail - IIIIII'!$B244,'Expenditures - all orgs'!$B$19:$B$3604,'Budget Detail - IIIIII'!$B$3)</f>
        <v>0</v>
      </c>
      <c r="F244" s="489">
        <f t="shared" si="6"/>
        <v>0</v>
      </c>
    </row>
    <row r="245" spans="1:6" ht="15" thickBot="1" x14ac:dyDescent="0.35">
      <c r="A245" s="233" t="s">
        <v>104</v>
      </c>
      <c r="B245" s="1463" t="s">
        <v>107</v>
      </c>
      <c r="C245" s="391">
        <f>SUMIFS('Expenditures - all orgs'!$D$19:$D$3604,'Expenditures - all orgs'!$C$19:$C$3604, 'Budget Detail - IIIIII'!$B245,'Expenditures - all orgs'!$B$19:$B$3604,'Budget Detail - IIIIII'!$B$3)</f>
        <v>0</v>
      </c>
      <c r="D245" s="490">
        <f>SUMIFS('Expenditures - all orgs'!$E$19:$E$3604,'Expenditures - all orgs'!$C$19:$C$3604, 'Budget Detail - IIIIII'!$B245,'Expenditures - all orgs'!$B$19:$B$3604,'Budget Detail - IIIIII'!$B$3)</f>
        <v>0</v>
      </c>
      <c r="E245" s="491">
        <f>SUMIFS('Expenditures - all orgs'!$F$19:$F$3604,'Expenditures - all orgs'!$C$19:$C$3604, 'Budget Detail - IIIIII'!$B245,'Expenditures - all orgs'!$B$19:$B$3604,'Budget Detail - IIIIII'!$B$3)</f>
        <v>0</v>
      </c>
      <c r="F245" s="492">
        <f t="shared" si="6"/>
        <v>0</v>
      </c>
    </row>
    <row r="246" spans="1:6" ht="15" thickBot="1" x14ac:dyDescent="0.35">
      <c r="A246" s="233"/>
      <c r="B246" s="1464" t="s">
        <v>418</v>
      </c>
      <c r="C246" s="1393">
        <f>SUM(C238:C245)</f>
        <v>0</v>
      </c>
      <c r="D246" s="1393">
        <f t="shared" ref="D246:F246" si="23">SUM(D238:D245)</f>
        <v>0</v>
      </c>
      <c r="E246" s="1393">
        <f t="shared" si="23"/>
        <v>0</v>
      </c>
      <c r="F246" s="1393">
        <f t="shared" si="23"/>
        <v>0</v>
      </c>
    </row>
    <row r="247" spans="1:6" x14ac:dyDescent="0.3">
      <c r="A247" s="747"/>
      <c r="B247" s="617"/>
      <c r="C247" s="305"/>
      <c r="D247" s="1255"/>
      <c r="E247" s="1255"/>
      <c r="F247" s="1256"/>
    </row>
    <row r="248" spans="1:6" x14ac:dyDescent="0.3">
      <c r="A248" s="248" t="s">
        <v>219</v>
      </c>
      <c r="B248" s="617"/>
      <c r="C248" s="308"/>
      <c r="D248" s="309"/>
      <c r="E248" s="309"/>
      <c r="F248" s="310"/>
    </row>
    <row r="249" spans="1:6" x14ac:dyDescent="0.3">
      <c r="A249" s="747" t="s">
        <v>221</v>
      </c>
      <c r="B249" s="651">
        <v>136200</v>
      </c>
      <c r="C249" s="336">
        <f>SUMIFS('Expenditures - all orgs'!$D$19:$D$3604,'Expenditures - all orgs'!$C$19:$C$3604, 'Budget Detail - IIIIII'!$B249,'Expenditures - all orgs'!$B$19:$B$3604,'Budget Detail - IIIIII'!$B$3)</f>
        <v>0</v>
      </c>
      <c r="D249" s="493">
        <f>SUMIFS('Expenditures - all orgs'!$E$19:$E$3604,'Expenditures - all orgs'!$C$19:$C$3604, 'Budget Detail - IIIIII'!$B249,'Expenditures - all orgs'!$B$19:$B$3604,'Budget Detail - IIIIII'!$B$3)</f>
        <v>0</v>
      </c>
      <c r="E249" s="494">
        <f>SUMIFS('Expenditures - all orgs'!$F$19:$F$3604,'Expenditures - all orgs'!$C$19:$C$3604, 'Budget Detail - IIIIII'!$B249,'Expenditures - all orgs'!$B$19:$B$3604,'Budget Detail - IIIIII'!$B$3)</f>
        <v>0</v>
      </c>
      <c r="F249" s="495">
        <f t="shared" ref="F249:F254" si="24">C249-D249-E249</f>
        <v>0</v>
      </c>
    </row>
    <row r="250" spans="1:6" x14ac:dyDescent="0.3">
      <c r="A250" s="747" t="s">
        <v>223</v>
      </c>
      <c r="B250" s="652">
        <v>136300</v>
      </c>
      <c r="C250" s="336">
        <f>SUMIFS('Expenditures - all orgs'!$D$19:$D$3604,'Expenditures - all orgs'!$C$19:$C$3604, 'Budget Detail - IIIIII'!$B250,'Expenditures - all orgs'!$B$19:$B$3604,'Budget Detail - IIIIII'!$B$3)</f>
        <v>0</v>
      </c>
      <c r="D250" s="493">
        <f>SUMIFS('Expenditures - all orgs'!$E$19:$E$3604,'Expenditures - all orgs'!$C$19:$C$3604, 'Budget Detail - IIIIII'!$B250,'Expenditures - all orgs'!$B$19:$B$3604,'Budget Detail - IIIIII'!$B$3)</f>
        <v>0</v>
      </c>
      <c r="E250" s="494">
        <f>SUMIFS('Expenditures - all orgs'!$F$19:$F$3604,'Expenditures - all orgs'!$C$19:$C$3604, 'Budget Detail - IIIIII'!$B250,'Expenditures - all orgs'!$B$19:$B$3604,'Budget Detail - IIIIII'!$B$3)</f>
        <v>0</v>
      </c>
      <c r="F250" s="495">
        <f t="shared" si="24"/>
        <v>0</v>
      </c>
    </row>
    <row r="251" spans="1:6" x14ac:dyDescent="0.3">
      <c r="A251" s="747" t="s">
        <v>224</v>
      </c>
      <c r="B251" s="652">
        <v>136400</v>
      </c>
      <c r="C251" s="336">
        <f>SUMIFS('Expenditures - all orgs'!$D$19:$D$3604,'Expenditures - all orgs'!$C$19:$C$3604, 'Budget Detail - IIIIII'!$B251,'Expenditures - all orgs'!$B$19:$B$3604,'Budget Detail - IIIIII'!$B$3)</f>
        <v>0</v>
      </c>
      <c r="D251" s="493">
        <f>SUMIFS('Expenditures - all orgs'!$E$19:$E$3604,'Expenditures - all orgs'!$C$19:$C$3604, 'Budget Detail - IIIIII'!$B251,'Expenditures - all orgs'!$B$19:$B$3604,'Budget Detail - IIIIII'!$B$3)</f>
        <v>0</v>
      </c>
      <c r="E251" s="494">
        <f>SUMIFS('Expenditures - all orgs'!$F$19:$F$3604,'Expenditures - all orgs'!$C$19:$C$3604, 'Budget Detail - IIIIII'!$B251,'Expenditures - all orgs'!$B$19:$B$3604,'Budget Detail - IIIIII'!$B$3)</f>
        <v>0</v>
      </c>
      <c r="F251" s="495">
        <f t="shared" si="24"/>
        <v>0</v>
      </c>
    </row>
    <row r="252" spans="1:6" x14ac:dyDescent="0.3">
      <c r="A252" s="747" t="s">
        <v>225</v>
      </c>
      <c r="B252" s="652">
        <v>136500</v>
      </c>
      <c r="C252" s="336">
        <f>SUMIFS('Expenditures - all orgs'!$D$19:$D$3604,'Expenditures - all orgs'!$C$19:$C$3604, 'Budget Detail - IIIIII'!$B252,'Expenditures - all orgs'!$B$19:$B$3604,'Budget Detail - IIIIII'!$B$3)</f>
        <v>0</v>
      </c>
      <c r="D252" s="493">
        <f>SUMIFS('Expenditures - all orgs'!$E$19:$E$3604,'Expenditures - all orgs'!$C$19:$C$3604, 'Budget Detail - IIIIII'!$B252,'Expenditures - all orgs'!$B$19:$B$3604,'Budget Detail - IIIIII'!$B$3)</f>
        <v>0</v>
      </c>
      <c r="E252" s="494">
        <f>SUMIFS('Expenditures - all orgs'!$F$19:$F$3604,'Expenditures - all orgs'!$C$19:$C$3604, 'Budget Detail - IIIIII'!$B252,'Expenditures - all orgs'!$B$19:$B$3604,'Budget Detail - IIIIII'!$B$3)</f>
        <v>0</v>
      </c>
      <c r="F252" s="495">
        <f t="shared" si="24"/>
        <v>0</v>
      </c>
    </row>
    <row r="253" spans="1:6" x14ac:dyDescent="0.3">
      <c r="A253" s="747" t="s">
        <v>104</v>
      </c>
      <c r="B253" s="652" t="s">
        <v>107</v>
      </c>
      <c r="C253" s="336">
        <f>SUMIFS('Expenditures - all orgs'!$D$19:$D$3604,'Expenditures - all orgs'!$C$19:$C$3604, 'Budget Detail - IIIIII'!$B253,'Expenditures - all orgs'!$B$19:$B$3604,'Budget Detail - IIIIII'!$B$3)</f>
        <v>0</v>
      </c>
      <c r="D253" s="493">
        <f>SUMIFS('Expenditures - all orgs'!$E$19:$E$3604,'Expenditures - all orgs'!$C$19:$C$3604, 'Budget Detail - IIIIII'!$B253,'Expenditures - all orgs'!$B$19:$B$3604,'Budget Detail - IIIIII'!$B$3)</f>
        <v>0</v>
      </c>
      <c r="E253" s="494">
        <f>SUMIFS('Expenditures - all orgs'!$F$19:$F$3604,'Expenditures - all orgs'!$C$19:$C$3604, 'Budget Detail - IIIIII'!$B253,'Expenditures - all orgs'!$B$19:$B$3604,'Budget Detail - IIIIII'!$B$3)</f>
        <v>0</v>
      </c>
      <c r="F253" s="495">
        <f t="shared" si="24"/>
        <v>0</v>
      </c>
    </row>
    <row r="254" spans="1:6" ht="15" thickBot="1" x14ac:dyDescent="0.35">
      <c r="A254" s="747" t="s">
        <v>104</v>
      </c>
      <c r="B254" s="652" t="s">
        <v>107</v>
      </c>
      <c r="C254" s="336">
        <f>SUMIFS('Expenditures - all orgs'!$D$19:$D$3604,'Expenditures - all orgs'!$C$19:$C$3604, 'Budget Detail - IIIIII'!$B254,'Expenditures - all orgs'!$B$19:$B$3604,'Budget Detail - IIIIII'!$B$3)</f>
        <v>0</v>
      </c>
      <c r="D254" s="496">
        <f>SUMIFS('Expenditures - all orgs'!$E$19:$E$3604,'Expenditures - all orgs'!$C$19:$C$3604, 'Budget Detail - IIIIII'!$B254,'Expenditures - all orgs'!$B$19:$B$3604,'Budget Detail - IIIIII'!$B$3)</f>
        <v>0</v>
      </c>
      <c r="E254" s="497">
        <f>SUMIFS('Expenditures - all orgs'!$F$19:$F$3604,'Expenditures - all orgs'!$C$19:$C$3604, 'Budget Detail - IIIIII'!$B254,'Expenditures - all orgs'!$B$19:$B$3604,'Budget Detail - IIIIII'!$B$3)</f>
        <v>0</v>
      </c>
      <c r="F254" s="498">
        <f t="shared" si="24"/>
        <v>0</v>
      </c>
    </row>
    <row r="255" spans="1:6" ht="15" thickBot="1" x14ac:dyDescent="0.35">
      <c r="A255" s="747"/>
      <c r="B255" s="653" t="s">
        <v>418</v>
      </c>
      <c r="C255" s="1257">
        <f>SUM(C249:C254)</f>
        <v>0</v>
      </c>
      <c r="D255" s="1257">
        <f t="shared" ref="D255:F255" si="25">SUM(D249:D254)</f>
        <v>0</v>
      </c>
      <c r="E255" s="1257">
        <f t="shared" si="25"/>
        <v>0</v>
      </c>
      <c r="F255" s="1257">
        <f t="shared" si="25"/>
        <v>0</v>
      </c>
    </row>
    <row r="256" spans="1:6" x14ac:dyDescent="0.3">
      <c r="A256" s="747"/>
      <c r="B256" s="617"/>
      <c r="C256" s="305"/>
      <c r="D256" s="1255"/>
      <c r="E256" s="1255"/>
      <c r="F256" s="1256"/>
    </row>
    <row r="257" spans="1:6" x14ac:dyDescent="0.3">
      <c r="A257" s="248" t="s">
        <v>222</v>
      </c>
      <c r="B257" s="617"/>
      <c r="C257" s="305"/>
      <c r="D257" s="1255"/>
      <c r="E257" s="1255"/>
      <c r="F257" s="1256"/>
    </row>
    <row r="258" spans="1:6" x14ac:dyDescent="0.3">
      <c r="A258" s="235" t="s">
        <v>493</v>
      </c>
      <c r="B258" s="654">
        <v>137100</v>
      </c>
      <c r="C258" s="337">
        <f>SUMIFS('Expenditures - all orgs'!$D$19:$D$3604,'Expenditures - all orgs'!$C$19:$C$3604, 'Budget Detail - IIIIII'!$B258,'Expenditures - all orgs'!$B$19:$B$3604,'Budget Detail - IIIIII'!$B$3)</f>
        <v>0</v>
      </c>
      <c r="D258" s="500">
        <f>SUMIFS('Expenditures - all orgs'!$E$19:$E$3604,'Expenditures - all orgs'!$C$19:$C$3604, 'Budget Detail - IIIIII'!$B258,'Expenditures - all orgs'!$B$19:$B$3604,'Budget Detail - IIIIII'!$B$3)</f>
        <v>0</v>
      </c>
      <c r="E258" s="501">
        <f>SUMIFS('Expenditures - all orgs'!$F$19:$F$3604,'Expenditures - all orgs'!$C$19:$C$3604, 'Budget Detail - IIIIII'!$B258,'Expenditures - all orgs'!$B$19:$B$3604,'Budget Detail - IIIIII'!$B$3)</f>
        <v>0</v>
      </c>
      <c r="F258" s="502">
        <f t="shared" ref="F258" si="26">C258-D258-E258</f>
        <v>0</v>
      </c>
    </row>
    <row r="259" spans="1:6" x14ac:dyDescent="0.3">
      <c r="A259" s="235" t="s">
        <v>494</v>
      </c>
      <c r="B259" s="1436">
        <v>137200</v>
      </c>
      <c r="C259" s="337">
        <f>SUMIFS('Expenditures - all orgs'!$D$19:$D$3604,'Expenditures - all orgs'!$C$19:$C$3604, 'Budget Detail - IIIIII'!$B259,'Expenditures - all orgs'!$B$19:$B$3604,'Budget Detail - IIIIII'!$B$3)</f>
        <v>0</v>
      </c>
      <c r="D259" s="500">
        <f>SUMIFS('Expenditures - all orgs'!$E$19:$E$3604,'Expenditures - all orgs'!$C$19:$C$3604, 'Budget Detail - IIIIII'!$B259,'Expenditures - all orgs'!$B$19:$B$3604,'Budget Detail - IIIIII'!$B$3)</f>
        <v>0</v>
      </c>
      <c r="E259" s="501">
        <f>SUMIFS('Expenditures - all orgs'!$F$19:$F$3604,'Expenditures - all orgs'!$C$19:$C$3604, 'Budget Detail - IIIIII'!$B259,'Expenditures - all orgs'!$B$19:$B$3604,'Budget Detail - IIIIII'!$B$3)</f>
        <v>0</v>
      </c>
      <c r="F259" s="502">
        <f t="shared" ref="F259:F260" si="27">C259-D259-E259</f>
        <v>0</v>
      </c>
    </row>
    <row r="260" spans="1:6" x14ac:dyDescent="0.3">
      <c r="A260" s="235" t="s">
        <v>226</v>
      </c>
      <c r="B260" s="1436">
        <v>137300</v>
      </c>
      <c r="C260" s="337">
        <f>SUMIFS('Expenditures - all orgs'!$D$19:$D$3604,'Expenditures - all orgs'!$C$19:$C$3604, 'Budget Detail - IIIIII'!$B260,'Expenditures - all orgs'!$B$19:$B$3604,'Budget Detail - IIIIII'!$B$3)</f>
        <v>0</v>
      </c>
      <c r="D260" s="500">
        <f>SUMIFS('Expenditures - all orgs'!$E$19:$E$3604,'Expenditures - all orgs'!$C$19:$C$3604, 'Budget Detail - IIIIII'!$B260,'Expenditures - all orgs'!$B$19:$B$3604,'Budget Detail - IIIIII'!$B$3)</f>
        <v>0</v>
      </c>
      <c r="E260" s="501">
        <f>SUMIFS('Expenditures - all orgs'!$F$19:$F$3604,'Expenditures - all orgs'!$C$19:$C$3604, 'Budget Detail - IIIIII'!$B260,'Expenditures - all orgs'!$B$19:$B$3604,'Budget Detail - IIIIII'!$B$3)</f>
        <v>0</v>
      </c>
      <c r="F260" s="502">
        <f t="shared" si="27"/>
        <v>0</v>
      </c>
    </row>
    <row r="261" spans="1:6" x14ac:dyDescent="0.3">
      <c r="A261" s="233" t="s">
        <v>27</v>
      </c>
      <c r="B261" s="655">
        <v>137400</v>
      </c>
      <c r="C261" s="337">
        <f>SUMIFS('Expenditures - all orgs'!$D$19:$D$3604,'Expenditures - all orgs'!$C$19:$C$3604, 'Budget Detail - IIIIII'!$B261,'Expenditures - all orgs'!$B$19:$B$3604,'Budget Detail - IIIIII'!$B$3)</f>
        <v>0</v>
      </c>
      <c r="D261" s="500">
        <f>SUMIFS('Expenditures - all orgs'!$E$19:$E$3604,'Expenditures - all orgs'!$C$19:$C$3604, 'Budget Detail - IIIIII'!$B261,'Expenditures - all orgs'!$B$19:$B$3604,'Budget Detail - IIIIII'!$B$3)</f>
        <v>0</v>
      </c>
      <c r="E261" s="501">
        <f>SUMIFS('Expenditures - all orgs'!$F$19:$F$3604,'Expenditures - all orgs'!$C$19:$C$3604, 'Budget Detail - IIIIII'!$B261,'Expenditures - all orgs'!$B$19:$B$3604,'Budget Detail - IIIIII'!$B$3)</f>
        <v>0</v>
      </c>
      <c r="F261" s="503">
        <f t="shared" si="6"/>
        <v>0</v>
      </c>
    </row>
    <row r="262" spans="1:6" x14ac:dyDescent="0.3">
      <c r="A262" s="242" t="s">
        <v>227</v>
      </c>
      <c r="B262" s="655">
        <v>137500</v>
      </c>
      <c r="C262" s="337">
        <f>SUMIFS('Expenditures - all orgs'!$D$19:$D$3604,'Expenditures - all orgs'!$C$19:$C$3604, 'Budget Detail - IIIIII'!$B262,'Expenditures - all orgs'!$B$19:$B$3604,'Budget Detail - IIIIII'!$B$3)</f>
        <v>0</v>
      </c>
      <c r="D262" s="500">
        <f>SUMIFS('Expenditures - all orgs'!$E$19:$E$3604,'Expenditures - all orgs'!$C$19:$C$3604, 'Budget Detail - IIIIII'!$B262,'Expenditures - all orgs'!$B$19:$B$3604,'Budget Detail - IIIIII'!$B$3)</f>
        <v>0</v>
      </c>
      <c r="E262" s="501">
        <f>SUMIFS('Expenditures - all orgs'!$F$19:$F$3604,'Expenditures - all orgs'!$C$19:$C$3604, 'Budget Detail - IIIIII'!$B262,'Expenditures - all orgs'!$B$19:$B$3604,'Budget Detail - IIIIII'!$B$3)</f>
        <v>0</v>
      </c>
      <c r="F262" s="503">
        <f t="shared" si="6"/>
        <v>0</v>
      </c>
    </row>
    <row r="263" spans="1:6" x14ac:dyDescent="0.3">
      <c r="A263" s="242" t="s">
        <v>228</v>
      </c>
      <c r="B263" s="655">
        <v>137600</v>
      </c>
      <c r="C263" s="337">
        <f>SUMIFS('Expenditures - all orgs'!$D$19:$D$3604,'Expenditures - all orgs'!$C$19:$C$3604, 'Budget Detail - IIIIII'!$B263,'Expenditures - all orgs'!$B$19:$B$3604,'Budget Detail - IIIIII'!$B$3)</f>
        <v>0</v>
      </c>
      <c r="D263" s="500">
        <f>SUMIFS('Expenditures - all orgs'!$E$19:$E$3604,'Expenditures - all orgs'!$C$19:$C$3604, 'Budget Detail - IIIIII'!$B263,'Expenditures - all orgs'!$B$19:$B$3604,'Budget Detail - IIIIII'!$B$3)</f>
        <v>0</v>
      </c>
      <c r="E263" s="501">
        <f>SUMIFS('Expenditures - all orgs'!$F$19:$F$3604,'Expenditures - all orgs'!$C$19:$C$3604, 'Budget Detail - IIIIII'!$B263,'Expenditures - all orgs'!$B$19:$B$3604,'Budget Detail - IIIIII'!$B$3)</f>
        <v>0</v>
      </c>
      <c r="F263" s="503">
        <f t="shared" si="6"/>
        <v>0</v>
      </c>
    </row>
    <row r="264" spans="1:6" x14ac:dyDescent="0.3">
      <c r="A264" s="242" t="s">
        <v>229</v>
      </c>
      <c r="B264" s="655">
        <v>137700</v>
      </c>
      <c r="C264" s="337">
        <f>SUMIFS('Expenditures - all orgs'!$D$19:$D$3604,'Expenditures - all orgs'!$C$19:$C$3604, 'Budget Detail - IIIIII'!$B264,'Expenditures - all orgs'!$B$19:$B$3604,'Budget Detail - IIIIII'!$B$3)</f>
        <v>0</v>
      </c>
      <c r="D264" s="500">
        <f>SUMIFS('Expenditures - all orgs'!$E$19:$E$3604,'Expenditures - all orgs'!$C$19:$C$3604, 'Budget Detail - IIIIII'!$B264,'Expenditures - all orgs'!$B$19:$B$3604,'Budget Detail - IIIIII'!$B$3)</f>
        <v>0</v>
      </c>
      <c r="E264" s="501">
        <f>SUMIFS('Expenditures - all orgs'!$F$19:$F$3604,'Expenditures - all orgs'!$C$19:$C$3604, 'Budget Detail - IIIIII'!$B264,'Expenditures - all orgs'!$B$19:$B$3604,'Budget Detail - IIIIII'!$B$3)</f>
        <v>0</v>
      </c>
      <c r="F264" s="503">
        <f t="shared" si="6"/>
        <v>0</v>
      </c>
    </row>
    <row r="265" spans="1:6" x14ac:dyDescent="0.3">
      <c r="A265" s="242" t="s">
        <v>230</v>
      </c>
      <c r="B265" s="655">
        <v>137800</v>
      </c>
      <c r="C265" s="337">
        <f>SUMIFS('Expenditures - all orgs'!$D$19:$D$3604,'Expenditures - all orgs'!$C$19:$C$3604, 'Budget Detail - IIIIII'!$B265,'Expenditures - all orgs'!$B$19:$B$3604,'Budget Detail - IIIIII'!$B$3)</f>
        <v>0</v>
      </c>
      <c r="D265" s="500">
        <f>SUMIFS('Expenditures - all orgs'!$E$19:$E$3604,'Expenditures - all orgs'!$C$19:$C$3604, 'Budget Detail - IIIIII'!$B265,'Expenditures - all orgs'!$B$19:$B$3604,'Budget Detail - IIIIII'!$B$3)</f>
        <v>0</v>
      </c>
      <c r="E265" s="501">
        <f>SUMIFS('Expenditures - all orgs'!$F$19:$F$3604,'Expenditures - all orgs'!$C$19:$C$3604, 'Budget Detail - IIIIII'!$B265,'Expenditures - all orgs'!$B$19:$B$3604,'Budget Detail - IIIIII'!$B$3)</f>
        <v>0</v>
      </c>
      <c r="F265" s="503">
        <f t="shared" si="6"/>
        <v>0</v>
      </c>
    </row>
    <row r="266" spans="1:6" x14ac:dyDescent="0.3">
      <c r="A266" s="242" t="s">
        <v>231</v>
      </c>
      <c r="B266" s="655">
        <v>137900</v>
      </c>
      <c r="C266" s="337">
        <f>SUMIFS('Expenditures - all orgs'!$D$19:$D$3604,'Expenditures - all orgs'!$C$19:$C$3604, 'Budget Detail - IIIIII'!$B266,'Expenditures - all orgs'!$B$19:$B$3604,'Budget Detail - IIIIII'!$B$3)</f>
        <v>0</v>
      </c>
      <c r="D266" s="500">
        <f>SUMIFS('Expenditures - all orgs'!$E$19:$E$3604,'Expenditures - all orgs'!$C$19:$C$3604, 'Budget Detail - IIIIII'!$B266,'Expenditures - all orgs'!$B$19:$B$3604,'Budget Detail - IIIIII'!$B$3)</f>
        <v>0</v>
      </c>
      <c r="E266" s="501">
        <f>SUMIFS('Expenditures - all orgs'!$F$19:$F$3604,'Expenditures - all orgs'!$C$19:$C$3604, 'Budget Detail - IIIIII'!$B266,'Expenditures - all orgs'!$B$19:$B$3604,'Budget Detail - IIIIII'!$B$3)</f>
        <v>0</v>
      </c>
      <c r="F266" s="503">
        <f t="shared" si="6"/>
        <v>0</v>
      </c>
    </row>
    <row r="267" spans="1:6" x14ac:dyDescent="0.3">
      <c r="A267" s="242" t="s">
        <v>104</v>
      </c>
      <c r="B267" s="655" t="s">
        <v>107</v>
      </c>
      <c r="C267" s="337">
        <f>SUMIFS('Expenditures - all orgs'!$D$19:$D$3604,'Expenditures - all orgs'!$C$19:$C$3604, 'Budget Detail - IIIIII'!$B267,'Expenditures - all orgs'!$B$19:$B$3604,'Budget Detail - IIIIII'!$B$3)</f>
        <v>0</v>
      </c>
      <c r="D267" s="500">
        <f>SUMIFS('Expenditures - all orgs'!$E$19:$E$3604,'Expenditures - all orgs'!$C$19:$C$3604, 'Budget Detail - IIIIII'!$B267,'Expenditures - all orgs'!$B$19:$B$3604,'Budget Detail - IIIIII'!$B$3)</f>
        <v>0</v>
      </c>
      <c r="E267" s="501">
        <f>SUMIFS('Expenditures - all orgs'!$F$19:$F$3604,'Expenditures - all orgs'!$C$19:$C$3604, 'Budget Detail - IIIIII'!$B267,'Expenditures - all orgs'!$B$19:$B$3604,'Budget Detail - IIIIII'!$B$3)</f>
        <v>0</v>
      </c>
      <c r="F267" s="503">
        <f t="shared" si="6"/>
        <v>0</v>
      </c>
    </row>
    <row r="268" spans="1:6" ht="15" thickBot="1" x14ac:dyDescent="0.35">
      <c r="A268" s="242" t="s">
        <v>104</v>
      </c>
      <c r="B268" s="655" t="s">
        <v>107</v>
      </c>
      <c r="C268" s="337">
        <f>SUMIFS('Expenditures - all orgs'!$D$19:$D$3604,'Expenditures - all orgs'!$C$19:$C$3604, 'Budget Detail - IIIIII'!$B268,'Expenditures - all orgs'!$B$19:$B$3604,'Budget Detail - IIIIII'!$B$3)</f>
        <v>0</v>
      </c>
      <c r="D268" s="504">
        <f>SUMIFS('Expenditures - all orgs'!$E$19:$E$3604,'Expenditures - all orgs'!$C$19:$C$3604, 'Budget Detail - IIIIII'!$B268,'Expenditures - all orgs'!$B$19:$B$3604,'Budget Detail - IIIIII'!$B$3)</f>
        <v>0</v>
      </c>
      <c r="E268" s="505">
        <f>SUMIFS('Expenditures - all orgs'!$F$19:$F$3604,'Expenditures - all orgs'!$C$19:$C$3604, 'Budget Detail - IIIIII'!$B268,'Expenditures - all orgs'!$B$19:$B$3604,'Budget Detail - IIIIII'!$B$3)</f>
        <v>0</v>
      </c>
      <c r="F268" s="506">
        <f t="shared" si="6"/>
        <v>0</v>
      </c>
    </row>
    <row r="269" spans="1:6" ht="15" thickBot="1" x14ac:dyDescent="0.35">
      <c r="A269" s="242"/>
      <c r="B269" s="656" t="s">
        <v>418</v>
      </c>
      <c r="C269" s="1258">
        <f>SUM(C258:C268)</f>
        <v>0</v>
      </c>
      <c r="D269" s="1258">
        <f t="shared" ref="D269:F269" si="28">SUM(D258:D268)</f>
        <v>0</v>
      </c>
      <c r="E269" s="1258">
        <f t="shared" si="28"/>
        <v>0</v>
      </c>
      <c r="F269" s="1258">
        <f t="shared" si="28"/>
        <v>0</v>
      </c>
    </row>
    <row r="270" spans="1:6" x14ac:dyDescent="0.3">
      <c r="A270" s="747"/>
      <c r="B270" s="617"/>
      <c r="C270" s="305"/>
      <c r="D270" s="1255"/>
      <c r="E270" s="1255"/>
      <c r="F270" s="1256"/>
    </row>
    <row r="271" spans="1:6" x14ac:dyDescent="0.3">
      <c r="A271" s="248" t="s">
        <v>232</v>
      </c>
      <c r="B271" s="617"/>
      <c r="C271" s="305"/>
      <c r="D271" s="1255"/>
      <c r="E271" s="1255"/>
      <c r="F271" s="1256"/>
    </row>
    <row r="272" spans="1:6" x14ac:dyDescent="0.3">
      <c r="A272" s="239" t="s">
        <v>518</v>
      </c>
      <c r="B272" s="657">
        <v>141100</v>
      </c>
      <c r="C272" s="338">
        <f>SUMIFS('Expenditures - all orgs'!$D$19:$D$3604,'Expenditures - all orgs'!$C$19:$C$3604, 'Budget Detail - IIIIII'!$B272,'Expenditures - all orgs'!$B$19:$B$3604,'Budget Detail - IIIIII'!$B$3)</f>
        <v>0</v>
      </c>
      <c r="D272" s="1466">
        <f>SUMIFS('Expenditures - all orgs'!$E$19:$E$3604,'Expenditures - all orgs'!$C$19:$C$3604, 'Budget Detail - IIIIII'!$B272,'Expenditures - all orgs'!$B$19:$B$3604,'Budget Detail - IIIIII'!$B$3)</f>
        <v>0</v>
      </c>
      <c r="E272" s="509">
        <f>SUMIFS('Expenditures - all orgs'!$F$19:$F$3604,'Expenditures - all orgs'!$C$19:$C$3604, 'Budget Detail - IIIIII'!$B272,'Expenditures - all orgs'!$B$19:$B$3604,'Budget Detail - IIIIII'!$B$3)</f>
        <v>0</v>
      </c>
      <c r="F272" s="510">
        <f t="shared" si="6"/>
        <v>0</v>
      </c>
    </row>
    <row r="273" spans="1:6" x14ac:dyDescent="0.3">
      <c r="A273" s="239" t="s">
        <v>36</v>
      </c>
      <c r="B273" s="658">
        <v>141300</v>
      </c>
      <c r="C273" s="338">
        <f>SUMIFS('Expenditures - all orgs'!$D$19:$D$3604,'Expenditures - all orgs'!$C$19:$C$3604, 'Budget Detail - IIIIII'!$B273,'Expenditures - all orgs'!$B$19:$B$3604,'Budget Detail - IIIIII'!$B$3)</f>
        <v>0</v>
      </c>
      <c r="D273" s="1466">
        <f>SUMIFS('Expenditures - all orgs'!$E$19:$E$3604,'Expenditures - all orgs'!$C$19:$C$3604, 'Budget Detail - IIIIII'!$B273,'Expenditures - all orgs'!$B$19:$B$3604,'Budget Detail - IIIIII'!$B$3)</f>
        <v>0</v>
      </c>
      <c r="E273" s="509">
        <f>SUMIFS('Expenditures - all orgs'!$F$19:$F$3604,'Expenditures - all orgs'!$C$19:$C$3604, 'Budget Detail - IIIIII'!$B273,'Expenditures - all orgs'!$B$19:$B$3604,'Budget Detail - IIIIII'!$B$3)</f>
        <v>0</v>
      </c>
      <c r="F273" s="510">
        <f t="shared" ref="F273:F277" si="29">C273-D273-E273</f>
        <v>0</v>
      </c>
    </row>
    <row r="274" spans="1:6" x14ac:dyDescent="0.3">
      <c r="A274" s="239" t="s">
        <v>525</v>
      </c>
      <c r="B274" s="658">
        <v>141320</v>
      </c>
      <c r="C274" s="338">
        <f>SUMIFS('Expenditures - all orgs'!$D$19:$D$3604,'Expenditures - all orgs'!$C$19:$C$3604, 'Budget Detail - IIIIII'!$B274,'Expenditures - all orgs'!$B$19:$B$3604,'Budget Detail - IIIIII'!$B$3)</f>
        <v>0</v>
      </c>
      <c r="D274" s="1466">
        <f>SUMIFS('Expenditures - all orgs'!$E$19:$E$3604,'Expenditures - all orgs'!$C$19:$C$3604, 'Budget Detail - IIIIII'!$B274,'Expenditures - all orgs'!$B$19:$B$3604,'Budget Detail - IIIIII'!$B$3)</f>
        <v>0</v>
      </c>
      <c r="E274" s="509">
        <f>SUMIFS('Expenditures - all orgs'!$F$19:$F$3604,'Expenditures - all orgs'!$C$19:$C$3604, 'Budget Detail - IIIIII'!$B274,'Expenditures - all orgs'!$B$19:$B$3604,'Budget Detail - IIIIII'!$B$3)</f>
        <v>0</v>
      </c>
      <c r="F274" s="510">
        <f t="shared" si="29"/>
        <v>0</v>
      </c>
    </row>
    <row r="275" spans="1:6" x14ac:dyDescent="0.3">
      <c r="A275" s="239" t="s">
        <v>233</v>
      </c>
      <c r="B275" s="658">
        <v>141500</v>
      </c>
      <c r="C275" s="338">
        <f>SUMIFS('Expenditures - all orgs'!$D$19:$D$3604,'Expenditures - all orgs'!$C$19:$C$3604, 'Budget Detail - IIIIII'!$B275,'Expenditures - all orgs'!$B$19:$B$3604,'Budget Detail - IIIIII'!$B$3)</f>
        <v>0</v>
      </c>
      <c r="D275" s="1466">
        <f>SUMIFS('Expenditures - all orgs'!$E$19:$E$3604,'Expenditures - all orgs'!$C$19:$C$3604, 'Budget Detail - IIIIII'!$B275,'Expenditures - all orgs'!$B$19:$B$3604,'Budget Detail - IIIIII'!$B$3)</f>
        <v>0</v>
      </c>
      <c r="E275" s="509">
        <f>SUMIFS('Expenditures - all orgs'!$F$19:$F$3604,'Expenditures - all orgs'!$C$19:$C$3604, 'Budget Detail - IIIIII'!$B275,'Expenditures - all orgs'!$B$19:$B$3604,'Budget Detail - IIIIII'!$B$3)</f>
        <v>0</v>
      </c>
      <c r="F275" s="510">
        <f t="shared" si="29"/>
        <v>0</v>
      </c>
    </row>
    <row r="276" spans="1:6" x14ac:dyDescent="0.3">
      <c r="A276" s="239" t="s">
        <v>519</v>
      </c>
      <c r="B276" s="658">
        <v>141600</v>
      </c>
      <c r="C276" s="338">
        <f>SUMIFS('Expenditures - all orgs'!$D$19:$D$3604,'Expenditures - all orgs'!$C$19:$C$3604, 'Budget Detail - IIIIII'!$B276,'Expenditures - all orgs'!$B$19:$B$3604,'Budget Detail - IIIIII'!$B$3)</f>
        <v>0</v>
      </c>
      <c r="D276" s="1466">
        <f>SUMIFS('Expenditures - all orgs'!$E$19:$E$3604,'Expenditures - all orgs'!$C$19:$C$3604, 'Budget Detail - IIIIII'!$B276,'Expenditures - all orgs'!$B$19:$B$3604,'Budget Detail - IIIIII'!$B$3)</f>
        <v>0</v>
      </c>
      <c r="E276" s="509">
        <f>SUMIFS('Expenditures - all orgs'!$F$19:$F$3604,'Expenditures - all orgs'!$C$19:$C$3604, 'Budget Detail - IIIIII'!$B276,'Expenditures - all orgs'!$B$19:$B$3604,'Budget Detail - IIIIII'!$B$3)</f>
        <v>0</v>
      </c>
      <c r="F276" s="510">
        <f t="shared" si="29"/>
        <v>0</v>
      </c>
    </row>
    <row r="277" spans="1:6" x14ac:dyDescent="0.3">
      <c r="A277" s="239" t="s">
        <v>520</v>
      </c>
      <c r="B277" s="658">
        <v>141700</v>
      </c>
      <c r="C277" s="338">
        <f>SUMIFS('Expenditures - all orgs'!$D$19:$D$3604,'Expenditures - all orgs'!$C$19:$C$3604, 'Budget Detail - IIIIII'!$B277,'Expenditures - all orgs'!$B$19:$B$3604,'Budget Detail - IIIIII'!$B$3)</f>
        <v>0</v>
      </c>
      <c r="D277" s="1466">
        <f>SUMIFS('Expenditures - all orgs'!$E$19:$E$3604,'Expenditures - all orgs'!$C$19:$C$3604, 'Budget Detail - IIIIII'!$B277,'Expenditures - all orgs'!$B$19:$B$3604,'Budget Detail - IIIIII'!$B$3)</f>
        <v>0</v>
      </c>
      <c r="E277" s="509">
        <f>SUMIFS('Expenditures - all orgs'!$F$19:$F$3604,'Expenditures - all orgs'!$C$19:$C$3604, 'Budget Detail - IIIIII'!$B277,'Expenditures - all orgs'!$B$19:$B$3604,'Budget Detail - IIIIII'!$B$3)</f>
        <v>0</v>
      </c>
      <c r="F277" s="510">
        <f t="shared" si="29"/>
        <v>0</v>
      </c>
    </row>
    <row r="278" spans="1:6" x14ac:dyDescent="0.3">
      <c r="A278" s="239" t="s">
        <v>234</v>
      </c>
      <c r="B278" s="658">
        <v>141800</v>
      </c>
      <c r="C278" s="338">
        <f>SUMIFS('Expenditures - all orgs'!$D$19:$D$3604,'Expenditures - all orgs'!$C$19:$C$3604, 'Budget Detail - IIIIII'!$B278,'Expenditures - all orgs'!$B$19:$B$3604,'Budget Detail - IIIIII'!$B$3)</f>
        <v>0</v>
      </c>
      <c r="D278" s="1466">
        <f>SUMIFS('Expenditures - all orgs'!$E$19:$E$3604,'Expenditures - all orgs'!$C$19:$C$3604, 'Budget Detail - IIIIII'!$B278,'Expenditures - all orgs'!$B$19:$B$3604,'Budget Detail - IIIIII'!$B$3)</f>
        <v>0</v>
      </c>
      <c r="E278" s="509">
        <f>SUMIFS('Expenditures - all orgs'!$F$19:$F$3604,'Expenditures - all orgs'!$C$19:$C$3604, 'Budget Detail - IIIIII'!$B278,'Expenditures - all orgs'!$B$19:$B$3604,'Budget Detail - IIIIII'!$B$3)</f>
        <v>0</v>
      </c>
      <c r="F278" s="511">
        <f t="shared" si="6"/>
        <v>0</v>
      </c>
    </row>
    <row r="279" spans="1:6" ht="15" thickBot="1" x14ac:dyDescent="0.35">
      <c r="A279" s="235" t="s">
        <v>104</v>
      </c>
      <c r="B279" s="658" t="s">
        <v>107</v>
      </c>
      <c r="C279" s="338">
        <f>SUMIFS('Expenditures - all orgs'!$D$19:$D$3604,'Expenditures - all orgs'!$C$19:$C$3604, 'Budget Detail - IIIIII'!$B279,'Expenditures - all orgs'!$B$19:$B$3604,'Budget Detail - IIIIII'!$B$3)</f>
        <v>0</v>
      </c>
      <c r="D279" s="1467">
        <f>SUMIFS('Expenditures - all orgs'!$E$19:$E$3604,'Expenditures - all orgs'!$C$19:$C$3604, 'Budget Detail - IIIIII'!$B279,'Expenditures - all orgs'!$B$19:$B$3604,'Budget Detail - IIIIII'!$B$3)</f>
        <v>0</v>
      </c>
      <c r="E279" s="512">
        <f>SUMIFS('Expenditures - all orgs'!$F$19:$F$3604,'Expenditures - all orgs'!$C$19:$C$3604, 'Budget Detail - IIIIII'!$B279,'Expenditures - all orgs'!$B$19:$B$3604,'Budget Detail - IIIIII'!$B$3)</f>
        <v>0</v>
      </c>
      <c r="F279" s="513">
        <f t="shared" si="6"/>
        <v>0</v>
      </c>
    </row>
    <row r="280" spans="1:6" ht="15" thickBot="1" x14ac:dyDescent="0.35">
      <c r="A280" s="235"/>
      <c r="B280" s="659" t="s">
        <v>418</v>
      </c>
      <c r="C280" s="394">
        <f>SUM(C272:C279)</f>
        <v>0</v>
      </c>
      <c r="D280" s="394">
        <f t="shared" ref="D280:F280" si="30">SUM(D272:D279)</f>
        <v>0</v>
      </c>
      <c r="E280" s="394">
        <f t="shared" si="30"/>
        <v>0</v>
      </c>
      <c r="F280" s="394">
        <f t="shared" si="30"/>
        <v>0</v>
      </c>
    </row>
    <row r="281" spans="1:6" x14ac:dyDescent="0.3">
      <c r="A281" s="747"/>
      <c r="B281" s="617"/>
      <c r="C281" s="305"/>
      <c r="D281" s="1255"/>
      <c r="E281" s="1255"/>
      <c r="F281" s="1256"/>
    </row>
    <row r="282" spans="1:6" x14ac:dyDescent="0.3">
      <c r="A282" s="248" t="s">
        <v>235</v>
      </c>
      <c r="B282" s="617"/>
      <c r="C282" s="305"/>
      <c r="D282" s="1255"/>
      <c r="E282" s="1255"/>
      <c r="F282" s="1256"/>
    </row>
    <row r="283" spans="1:6" x14ac:dyDescent="0.3">
      <c r="A283" s="239" t="s">
        <v>37</v>
      </c>
      <c r="B283" s="660">
        <v>142100</v>
      </c>
      <c r="C283" s="339">
        <f>SUMIFS('Expenditures - all orgs'!$D$19:$D$3604,'Expenditures - all orgs'!$C$19:$C$3604, 'Budget Detail - IIIIII'!$B283,'Expenditures - all orgs'!$B$19:$B$3604,'Budget Detail - IIIIII'!$B$3)</f>
        <v>0</v>
      </c>
      <c r="D283" s="515">
        <f>SUMIFS('Expenditures - all orgs'!$E$19:$E$3604,'Expenditures - all orgs'!$C$19:$C$3604, 'Budget Detail - IIIIII'!$B283,'Expenditures - all orgs'!$B$19:$B$3604,'Budget Detail - IIIIII'!$B$3)</f>
        <v>0</v>
      </c>
      <c r="E283" s="516">
        <f>SUMIFS('Expenditures - all orgs'!$F$19:$F$3604,'Expenditures - all orgs'!$C$19:$C$3604, 'Budget Detail - IIIIII'!$B283,'Expenditures - all orgs'!$B$19:$B$3604,'Budget Detail - IIIIII'!$B$3)</f>
        <v>0</v>
      </c>
      <c r="F283" s="517">
        <f t="shared" si="6"/>
        <v>0</v>
      </c>
    </row>
    <row r="284" spans="1:6" x14ac:dyDescent="0.3">
      <c r="A284" s="239" t="s">
        <v>521</v>
      </c>
      <c r="B284" s="660">
        <v>142200</v>
      </c>
      <c r="C284" s="339">
        <f>SUMIFS('Expenditures - all orgs'!$D$19:$D$3604,'Expenditures - all orgs'!$C$19:$C$3604, 'Budget Detail - IIIIII'!$B284,'Expenditures - all orgs'!$B$19:$B$3604,'Budget Detail - IIIIII'!$B$3)</f>
        <v>0</v>
      </c>
      <c r="D284" s="515">
        <f>SUMIFS('Expenditures - all orgs'!$E$19:$E$3604,'Expenditures - all orgs'!$C$19:$C$3604, 'Budget Detail - IIIIII'!$B284,'Expenditures - all orgs'!$B$19:$B$3604,'Budget Detail - IIIIII'!$B$3)</f>
        <v>0</v>
      </c>
      <c r="E284" s="516">
        <f>SUMIFS('Expenditures - all orgs'!$F$19:$F$3604,'Expenditures - all orgs'!$C$19:$C$3604, 'Budget Detail - IIIIII'!$B284,'Expenditures - all orgs'!$B$19:$B$3604,'Budget Detail - IIIIII'!$B$3)</f>
        <v>0</v>
      </c>
      <c r="F284" s="517">
        <f t="shared" ref="F284" si="31">C284-D284-E284</f>
        <v>0</v>
      </c>
    </row>
    <row r="285" spans="1:6" x14ac:dyDescent="0.3">
      <c r="A285" s="239" t="s">
        <v>236</v>
      </c>
      <c r="B285" s="660">
        <v>142400</v>
      </c>
      <c r="C285" s="339">
        <f>SUMIFS('Expenditures - all orgs'!$D$19:$D$3604,'Expenditures - all orgs'!$C$19:$C$3604, 'Budget Detail - IIIIII'!$B285,'Expenditures - all orgs'!$B$19:$B$3604,'Budget Detail - IIIIII'!$B$3)</f>
        <v>0</v>
      </c>
      <c r="D285" s="515">
        <f>SUMIFS('Expenditures - all orgs'!$E$19:$E$3604,'Expenditures - all orgs'!$C$19:$C$3604, 'Budget Detail - IIIIII'!$B285,'Expenditures - all orgs'!$B$19:$B$3604,'Budget Detail - IIIIII'!$B$3)</f>
        <v>0</v>
      </c>
      <c r="E285" s="516">
        <f>SUMIFS('Expenditures - all orgs'!$F$19:$F$3604,'Expenditures - all orgs'!$C$19:$C$3604, 'Budget Detail - IIIIII'!$B285,'Expenditures - all orgs'!$B$19:$B$3604,'Budget Detail - IIIIII'!$B$3)</f>
        <v>0</v>
      </c>
      <c r="F285" s="517">
        <f t="shared" si="6"/>
        <v>0</v>
      </c>
    </row>
    <row r="286" spans="1:6" x14ac:dyDescent="0.3">
      <c r="A286" s="239" t="s">
        <v>38</v>
      </c>
      <c r="B286" s="660">
        <v>142500</v>
      </c>
      <c r="C286" s="339">
        <f>SUMIFS('Expenditures - all orgs'!$D$19:$D$3604,'Expenditures - all orgs'!$C$19:$C$3604, 'Budget Detail - IIIIII'!$B286,'Expenditures - all orgs'!$B$19:$B$3604,'Budget Detail - IIIIII'!$B$3)</f>
        <v>0</v>
      </c>
      <c r="D286" s="515">
        <f>SUMIFS('Expenditures - all orgs'!$E$19:$E$3604,'Expenditures - all orgs'!$C$19:$C$3604, 'Budget Detail - IIIIII'!$B286,'Expenditures - all orgs'!$B$19:$B$3604,'Budget Detail - IIIIII'!$B$3)</f>
        <v>0</v>
      </c>
      <c r="E286" s="516">
        <f>SUMIFS('Expenditures - all orgs'!$F$19:$F$3604,'Expenditures - all orgs'!$C$19:$C$3604, 'Budget Detail - IIIIII'!$B286,'Expenditures - all orgs'!$B$19:$B$3604,'Budget Detail - IIIIII'!$B$3)</f>
        <v>0</v>
      </c>
      <c r="F286" s="517">
        <f t="shared" si="6"/>
        <v>0</v>
      </c>
    </row>
    <row r="287" spans="1:6" ht="15" thickBot="1" x14ac:dyDescent="0.35">
      <c r="A287" s="235" t="s">
        <v>104</v>
      </c>
      <c r="B287" s="660" t="s">
        <v>107</v>
      </c>
      <c r="C287" s="339">
        <f>SUMIFS('Expenditures - all orgs'!$D$19:$D$3604,'Expenditures - all orgs'!$C$19:$C$3604, 'Budget Detail - IIIIII'!$B287,'Expenditures - all orgs'!$B$19:$B$3604,'Budget Detail - IIIIII'!$B$3)</f>
        <v>0</v>
      </c>
      <c r="D287" s="518">
        <f>SUMIFS('Expenditures - all orgs'!$E$19:$E$3604,'Expenditures - all orgs'!$C$19:$C$3604, 'Budget Detail - IIIIII'!$B287,'Expenditures - all orgs'!$B$19:$B$3604,'Budget Detail - IIIIII'!$B$3)</f>
        <v>0</v>
      </c>
      <c r="E287" s="519">
        <f>SUMIFS('Expenditures - all orgs'!$F$19:$F$3604,'Expenditures - all orgs'!$C$19:$C$3604, 'Budget Detail - IIIIII'!$B287,'Expenditures - all orgs'!$B$19:$B$3604,'Budget Detail - IIIIII'!$B$3)</f>
        <v>0</v>
      </c>
      <c r="F287" s="520">
        <f t="shared" si="6"/>
        <v>0</v>
      </c>
    </row>
    <row r="288" spans="1:6" ht="15" thickBot="1" x14ac:dyDescent="0.35">
      <c r="A288" s="235"/>
      <c r="B288" s="661" t="s">
        <v>418</v>
      </c>
      <c r="C288" s="396">
        <f>SUM(C283:C287)</f>
        <v>0</v>
      </c>
      <c r="D288" s="396">
        <f t="shared" ref="D288:F288" si="32">SUM(D283:D287)</f>
        <v>0</v>
      </c>
      <c r="E288" s="396">
        <f t="shared" si="32"/>
        <v>0</v>
      </c>
      <c r="F288" s="396">
        <f t="shared" si="32"/>
        <v>0</v>
      </c>
    </row>
    <row r="289" spans="1:6" x14ac:dyDescent="0.3">
      <c r="A289" s="747"/>
      <c r="B289" s="617"/>
      <c r="C289" s="305"/>
      <c r="D289" s="1255"/>
      <c r="E289" s="1255"/>
      <c r="F289" s="1256"/>
    </row>
    <row r="290" spans="1:6" x14ac:dyDescent="0.3">
      <c r="A290" s="248" t="s">
        <v>237</v>
      </c>
      <c r="B290" s="617"/>
      <c r="C290" s="305"/>
      <c r="D290" s="1255"/>
      <c r="E290" s="1255"/>
      <c r="F290" s="1256"/>
    </row>
    <row r="291" spans="1:6" x14ac:dyDescent="0.3">
      <c r="A291" s="240" t="s">
        <v>238</v>
      </c>
      <c r="B291" s="662">
        <v>153100</v>
      </c>
      <c r="C291" s="340">
        <f>SUMIFS('Expenditures - all orgs'!$D$19:$D$3604,'Expenditures - all orgs'!$C$19:$C$3604, 'Budget Detail - IIIIII'!$B291,'Expenditures - all orgs'!$B$19:$B$3604,'Budget Detail - IIIIII'!$B$3)</f>
        <v>0</v>
      </c>
      <c r="D291" s="522">
        <f>SUMIFS('Expenditures - all orgs'!$E$19:$E$3604,'Expenditures - all orgs'!$C$19:$C$3604, 'Budget Detail - IIIIII'!$B291,'Expenditures - all orgs'!$B$19:$B$3604,'Budget Detail - IIIIII'!$B$3)</f>
        <v>0</v>
      </c>
      <c r="E291" s="523">
        <f>SUMIFS('Expenditures - all orgs'!$F$19:$F$3604,'Expenditures - all orgs'!$C$19:$C$3604, 'Budget Detail - IIIIII'!$B291,'Expenditures - all orgs'!$B$19:$B$3604,'Budget Detail - IIIIII'!$B$3)</f>
        <v>0</v>
      </c>
      <c r="F291" s="524">
        <f t="shared" ref="F291:F293" si="33">C291-D291-E291</f>
        <v>0</v>
      </c>
    </row>
    <row r="292" spans="1:6" x14ac:dyDescent="0.3">
      <c r="A292" s="240" t="s">
        <v>239</v>
      </c>
      <c r="B292" s="663">
        <v>153200</v>
      </c>
      <c r="C292" s="340">
        <f>SUMIFS('Expenditures - all orgs'!$D$19:$D$3604,'Expenditures - all orgs'!$C$19:$C$3604, 'Budget Detail - IIIIII'!$B292,'Expenditures - all orgs'!$B$19:$B$3604,'Budget Detail - IIIIII'!$B$3)</f>
        <v>0</v>
      </c>
      <c r="D292" s="522">
        <f>SUMIFS('Expenditures - all orgs'!$E$19:$E$3604,'Expenditures - all orgs'!$C$19:$C$3604, 'Budget Detail - IIIIII'!$B292,'Expenditures - all orgs'!$B$19:$B$3604,'Budget Detail - IIIIII'!$B$3)</f>
        <v>0</v>
      </c>
      <c r="E292" s="523">
        <f>SUMIFS('Expenditures - all orgs'!$F$19:$F$3604,'Expenditures - all orgs'!$C$19:$C$3604, 'Budget Detail - IIIIII'!$B292,'Expenditures - all orgs'!$B$19:$B$3604,'Budget Detail - IIIIII'!$B$3)</f>
        <v>0</v>
      </c>
      <c r="F292" s="524">
        <f t="shared" si="33"/>
        <v>0</v>
      </c>
    </row>
    <row r="293" spans="1:6" x14ac:dyDescent="0.3">
      <c r="A293" s="240" t="s">
        <v>240</v>
      </c>
      <c r="B293" s="663">
        <v>153300</v>
      </c>
      <c r="C293" s="340">
        <f>SUMIFS('Expenditures - all orgs'!$D$19:$D$3604,'Expenditures - all orgs'!$C$19:$C$3604, 'Budget Detail - IIIIII'!$B293,'Expenditures - all orgs'!$B$19:$B$3604,'Budget Detail - IIIIII'!$B$3)</f>
        <v>0</v>
      </c>
      <c r="D293" s="522">
        <f>SUMIFS('Expenditures - all orgs'!$E$19:$E$3604,'Expenditures - all orgs'!$C$19:$C$3604, 'Budget Detail - IIIIII'!$B293,'Expenditures - all orgs'!$B$19:$B$3604,'Budget Detail - IIIIII'!$B$3)</f>
        <v>0</v>
      </c>
      <c r="E293" s="523">
        <f>SUMIFS('Expenditures - all orgs'!$F$19:$F$3604,'Expenditures - all orgs'!$C$19:$C$3604, 'Budget Detail - IIIIII'!$B293,'Expenditures - all orgs'!$B$19:$B$3604,'Budget Detail - IIIIII'!$B$3)</f>
        <v>0</v>
      </c>
      <c r="F293" s="524">
        <f t="shared" si="33"/>
        <v>0</v>
      </c>
    </row>
    <row r="294" spans="1:6" x14ac:dyDescent="0.3">
      <c r="A294" s="239" t="s">
        <v>241</v>
      </c>
      <c r="B294" s="664">
        <v>153400</v>
      </c>
      <c r="C294" s="340">
        <f>SUMIFS('Expenditures - all orgs'!$D$19:$D$3604,'Expenditures - all orgs'!$C$19:$C$3604, 'Budget Detail - IIIIII'!$B294,'Expenditures - all orgs'!$B$19:$B$3604,'Budget Detail - IIIIII'!$B$3)</f>
        <v>0</v>
      </c>
      <c r="D294" s="522">
        <f>SUMIFS('Expenditures - all orgs'!$E$19:$E$3604,'Expenditures - all orgs'!$C$19:$C$3604, 'Budget Detail - IIIIII'!$B294,'Expenditures - all orgs'!$B$19:$B$3604,'Budget Detail - IIIIII'!$B$3)</f>
        <v>0</v>
      </c>
      <c r="E294" s="523">
        <f>SUMIFS('Expenditures - all orgs'!$F$19:$F$3604,'Expenditures - all orgs'!$C$19:$C$3604, 'Budget Detail - IIIIII'!$B294,'Expenditures - all orgs'!$B$19:$B$3604,'Budget Detail - IIIIII'!$B$3)</f>
        <v>0</v>
      </c>
      <c r="F294" s="524">
        <f t="shared" si="6"/>
        <v>0</v>
      </c>
    </row>
    <row r="295" spans="1:6" x14ac:dyDescent="0.3">
      <c r="A295" s="239" t="s">
        <v>39</v>
      </c>
      <c r="B295" s="664">
        <v>153500</v>
      </c>
      <c r="C295" s="340">
        <f>SUMIFS('Expenditures - all orgs'!$D$19:$D$3604,'Expenditures - all orgs'!$C$19:$C$3604, 'Budget Detail - IIIIII'!$B295,'Expenditures - all orgs'!$B$19:$B$3604,'Budget Detail - IIIIII'!$B$3)</f>
        <v>0</v>
      </c>
      <c r="D295" s="522">
        <f>SUMIFS('Expenditures - all orgs'!$E$19:$E$3604,'Expenditures - all orgs'!$C$19:$C$3604, 'Budget Detail - IIIIII'!$B295,'Expenditures - all orgs'!$B$19:$B$3604,'Budget Detail - IIIIII'!$B$3)</f>
        <v>0</v>
      </c>
      <c r="E295" s="523">
        <f>SUMIFS('Expenditures - all orgs'!$F$19:$F$3604,'Expenditures - all orgs'!$C$19:$C$3604, 'Budget Detail - IIIIII'!$B295,'Expenditures - all orgs'!$B$19:$B$3604,'Budget Detail - IIIIII'!$B$3)</f>
        <v>0</v>
      </c>
      <c r="F295" s="524">
        <f t="shared" si="6"/>
        <v>0</v>
      </c>
    </row>
    <row r="296" spans="1:6" x14ac:dyDescent="0.3">
      <c r="A296" s="239" t="s">
        <v>242</v>
      </c>
      <c r="B296" s="664">
        <v>153510</v>
      </c>
      <c r="C296" s="340">
        <f>SUMIFS('Expenditures - all orgs'!$D$19:$D$3604,'Expenditures - all orgs'!$C$19:$C$3604, 'Budget Detail - IIIIII'!$B296,'Expenditures - all orgs'!$B$19:$B$3604,'Budget Detail - IIIIII'!$B$3)</f>
        <v>0</v>
      </c>
      <c r="D296" s="522">
        <f>SUMIFS('Expenditures - all orgs'!$E$19:$E$3604,'Expenditures - all orgs'!$C$19:$C$3604, 'Budget Detail - IIIIII'!$B296,'Expenditures - all orgs'!$B$19:$B$3604,'Budget Detail - IIIIII'!$B$3)</f>
        <v>0</v>
      </c>
      <c r="E296" s="523">
        <f>SUMIFS('Expenditures - all orgs'!$F$19:$F$3604,'Expenditures - all orgs'!$C$19:$C$3604, 'Budget Detail - IIIIII'!$B296,'Expenditures - all orgs'!$B$19:$B$3604,'Budget Detail - IIIIII'!$B$3)</f>
        <v>0</v>
      </c>
      <c r="F296" s="524">
        <f t="shared" si="6"/>
        <v>0</v>
      </c>
    </row>
    <row r="297" spans="1:6" x14ac:dyDescent="0.3">
      <c r="A297" s="239" t="s">
        <v>243</v>
      </c>
      <c r="B297" s="664">
        <v>153600</v>
      </c>
      <c r="C297" s="340">
        <f>SUMIFS('Expenditures - all orgs'!$D$19:$D$3604,'Expenditures - all orgs'!$C$19:$C$3604, 'Budget Detail - IIIIII'!$B297,'Expenditures - all orgs'!$B$19:$B$3604,'Budget Detail - IIIIII'!$B$3)</f>
        <v>0</v>
      </c>
      <c r="D297" s="522">
        <f>SUMIFS('Expenditures - all orgs'!$E$19:$E$3604,'Expenditures - all orgs'!$C$19:$C$3604, 'Budget Detail - IIIIII'!$B297,'Expenditures - all orgs'!$B$19:$B$3604,'Budget Detail - IIIIII'!$B$3)</f>
        <v>0</v>
      </c>
      <c r="E297" s="523">
        <f>SUMIFS('Expenditures - all orgs'!$F$19:$F$3604,'Expenditures - all orgs'!$C$19:$C$3604, 'Budget Detail - IIIIII'!$B297,'Expenditures - all orgs'!$B$19:$B$3604,'Budget Detail - IIIIII'!$B$3)</f>
        <v>0</v>
      </c>
      <c r="F297" s="524">
        <f t="shared" si="6"/>
        <v>0</v>
      </c>
    </row>
    <row r="298" spans="1:6" x14ac:dyDescent="0.3">
      <c r="A298" s="239" t="s">
        <v>244</v>
      </c>
      <c r="B298" s="664">
        <v>153700</v>
      </c>
      <c r="C298" s="340">
        <f>SUMIFS('Expenditures - all orgs'!$D$19:$D$3604,'Expenditures - all orgs'!$C$19:$C$3604, 'Budget Detail - IIIIII'!$B298,'Expenditures - all orgs'!$B$19:$B$3604,'Budget Detail - IIIIII'!$B$3)</f>
        <v>0</v>
      </c>
      <c r="D298" s="522">
        <f>SUMIFS('Expenditures - all orgs'!$E$19:$E$3604,'Expenditures - all orgs'!$C$19:$C$3604, 'Budget Detail - IIIIII'!$B298,'Expenditures - all orgs'!$B$19:$B$3604,'Budget Detail - IIIIII'!$B$3)</f>
        <v>0</v>
      </c>
      <c r="E298" s="523">
        <f>SUMIFS('Expenditures - all orgs'!$F$19:$F$3604,'Expenditures - all orgs'!$C$19:$C$3604, 'Budget Detail - IIIIII'!$B298,'Expenditures - all orgs'!$B$19:$B$3604,'Budget Detail - IIIIII'!$B$3)</f>
        <v>0</v>
      </c>
      <c r="F298" s="524">
        <f t="shared" si="6"/>
        <v>0</v>
      </c>
    </row>
    <row r="299" spans="1:6" x14ac:dyDescent="0.3">
      <c r="A299" s="239" t="s">
        <v>245</v>
      </c>
      <c r="B299" s="664">
        <v>153800</v>
      </c>
      <c r="C299" s="340">
        <f>SUMIFS('Expenditures - all orgs'!$D$19:$D$3604,'Expenditures - all orgs'!$C$19:$C$3604, 'Budget Detail - IIIIII'!$B299,'Expenditures - all orgs'!$B$19:$B$3604,'Budget Detail - IIIIII'!$B$3)</f>
        <v>0</v>
      </c>
      <c r="D299" s="522">
        <f>SUMIFS('Expenditures - all orgs'!$E$19:$E$3604,'Expenditures - all orgs'!$C$19:$C$3604, 'Budget Detail - IIIIII'!$B299,'Expenditures - all orgs'!$B$19:$B$3604,'Budget Detail - IIIIII'!$B$3)</f>
        <v>0</v>
      </c>
      <c r="E299" s="523">
        <f>SUMIFS('Expenditures - all orgs'!$F$19:$F$3604,'Expenditures - all orgs'!$C$19:$C$3604, 'Budget Detail - IIIIII'!$B299,'Expenditures - all orgs'!$B$19:$B$3604,'Budget Detail - IIIIII'!$B$3)</f>
        <v>0</v>
      </c>
      <c r="F299" s="524">
        <f t="shared" si="6"/>
        <v>0</v>
      </c>
    </row>
    <row r="300" spans="1:6" x14ac:dyDescent="0.3">
      <c r="A300" s="239" t="s">
        <v>246</v>
      </c>
      <c r="B300" s="664">
        <v>153900</v>
      </c>
      <c r="C300" s="340">
        <f>SUMIFS('Expenditures - all orgs'!$D$19:$D$3604,'Expenditures - all orgs'!$C$19:$C$3604, 'Budget Detail - IIIIII'!$B300,'Expenditures - all orgs'!$B$19:$B$3604,'Budget Detail - IIIIII'!$B$3)</f>
        <v>0</v>
      </c>
      <c r="D300" s="522">
        <f>SUMIFS('Expenditures - all orgs'!$E$19:$E$3604,'Expenditures - all orgs'!$C$19:$C$3604, 'Budget Detail - IIIIII'!$B300,'Expenditures - all orgs'!$B$19:$B$3604,'Budget Detail - IIIIII'!$B$3)</f>
        <v>0</v>
      </c>
      <c r="E300" s="523">
        <f>SUMIFS('Expenditures - all orgs'!$F$19:$F$3604,'Expenditures - all orgs'!$C$19:$C$3604, 'Budget Detail - IIIIII'!$B300,'Expenditures - all orgs'!$B$19:$B$3604,'Budget Detail - IIIIII'!$B$3)</f>
        <v>0</v>
      </c>
      <c r="F300" s="524">
        <f t="shared" si="6"/>
        <v>0</v>
      </c>
    </row>
    <row r="301" spans="1:6" x14ac:dyDescent="0.3">
      <c r="A301" s="235" t="s">
        <v>104</v>
      </c>
      <c r="B301" s="664" t="s">
        <v>107</v>
      </c>
      <c r="C301" s="340">
        <f>SUMIFS('Expenditures - all orgs'!$D$19:$D$3604,'Expenditures - all orgs'!$C$19:$C$3604, 'Budget Detail - IIIIII'!$B301,'Expenditures - all orgs'!$B$19:$B$3604,'Budget Detail - IIIIII'!$B$3)</f>
        <v>0</v>
      </c>
      <c r="D301" s="522">
        <f>SUMIFS('Expenditures - all orgs'!$E$19:$E$3604,'Expenditures - all orgs'!$C$19:$C$3604, 'Budget Detail - IIIIII'!$B301,'Expenditures - all orgs'!$B$19:$B$3604,'Budget Detail - IIIIII'!$B$3)</f>
        <v>0</v>
      </c>
      <c r="E301" s="523">
        <f>SUMIFS('Expenditures - all orgs'!$F$19:$F$3604,'Expenditures - all orgs'!$C$19:$C$3604, 'Budget Detail - IIIIII'!$B301,'Expenditures - all orgs'!$B$19:$B$3604,'Budget Detail - IIIIII'!$B$3)</f>
        <v>0</v>
      </c>
      <c r="F301" s="524">
        <f t="shared" si="6"/>
        <v>0</v>
      </c>
    </row>
    <row r="302" spans="1:6" ht="15" thickBot="1" x14ac:dyDescent="0.35">
      <c r="A302" s="235" t="s">
        <v>104</v>
      </c>
      <c r="B302" s="664" t="s">
        <v>107</v>
      </c>
      <c r="C302" s="340">
        <f>SUMIFS('Expenditures - all orgs'!$D$19:$D$3604,'Expenditures - all orgs'!$C$19:$C$3604, 'Budget Detail - IIIIII'!$B302,'Expenditures - all orgs'!$B$19:$B$3604,'Budget Detail - IIIIII'!$B$3)</f>
        <v>0</v>
      </c>
      <c r="D302" s="525">
        <f>SUMIFS('Expenditures - all orgs'!$E$19:$E$3604,'Expenditures - all orgs'!$C$19:$C$3604, 'Budget Detail - IIIIII'!$B302,'Expenditures - all orgs'!$B$19:$B$3604,'Budget Detail - IIIIII'!$B$3)</f>
        <v>0</v>
      </c>
      <c r="E302" s="526">
        <f>SUMIFS('Expenditures - all orgs'!$F$19:$F$3604,'Expenditures - all orgs'!$C$19:$C$3604, 'Budget Detail - IIIIII'!$B302,'Expenditures - all orgs'!$B$19:$B$3604,'Budget Detail - IIIIII'!$B$3)</f>
        <v>0</v>
      </c>
      <c r="F302" s="527">
        <f t="shared" si="6"/>
        <v>0</v>
      </c>
    </row>
    <row r="303" spans="1:6" ht="15" thickBot="1" x14ac:dyDescent="0.35">
      <c r="A303" s="235"/>
      <c r="B303" s="665" t="s">
        <v>418</v>
      </c>
      <c r="C303" s="397">
        <f>SUM(C291:C302)</f>
        <v>0</v>
      </c>
      <c r="D303" s="397">
        <f t="shared" ref="D303:F303" si="34">SUM(D291:D302)</f>
        <v>0</v>
      </c>
      <c r="E303" s="397">
        <f t="shared" si="34"/>
        <v>0</v>
      </c>
      <c r="F303" s="397">
        <f t="shared" si="34"/>
        <v>0</v>
      </c>
    </row>
    <row r="304" spans="1:6" x14ac:dyDescent="0.3">
      <c r="A304" s="747"/>
      <c r="B304" s="617"/>
      <c r="C304" s="305"/>
      <c r="D304" s="1255"/>
      <c r="E304" s="1255"/>
      <c r="F304" s="1256"/>
    </row>
    <row r="305" spans="1:6" x14ac:dyDescent="0.3">
      <c r="A305" s="248" t="s">
        <v>247</v>
      </c>
      <c r="B305" s="617"/>
      <c r="C305" s="305"/>
      <c r="D305" s="1255"/>
      <c r="E305" s="1255"/>
      <c r="F305" s="1256"/>
    </row>
    <row r="306" spans="1:6" x14ac:dyDescent="0.3">
      <c r="A306" s="239" t="s">
        <v>487</v>
      </c>
      <c r="B306" s="666">
        <v>154100</v>
      </c>
      <c r="C306" s="341">
        <f>SUMIFS('Expenditures - all orgs'!$D$19:$D$3604,'Expenditures - all orgs'!$C$19:$C$3604, 'Budget Detail - IIIIII'!$B306,'Expenditures - all orgs'!$B$19:$B$3604,'Budget Detail - IIIIII'!$B$3)</f>
        <v>0</v>
      </c>
      <c r="D306" s="528">
        <f>SUMIFS('Expenditures - all orgs'!$E$19:$E$3604,'Expenditures - all orgs'!$C$19:$C$3604, 'Budget Detail - IIIIII'!$B306,'Expenditures - all orgs'!$B$19:$B$3604,'Budget Detail - IIIIII'!$B$3)</f>
        <v>0</v>
      </c>
      <c r="E306" s="529">
        <f>SUMIFS('Expenditures - all orgs'!$F$19:$F$3604,'Expenditures - all orgs'!$C$19:$C$3604, 'Budget Detail - IIIIII'!$B306,'Expenditures - all orgs'!$B$19:$B$3604,'Budget Detail - IIIIII'!$B$3)</f>
        <v>0</v>
      </c>
      <c r="F306" s="530">
        <f t="shared" si="6"/>
        <v>0</v>
      </c>
    </row>
    <row r="307" spans="1:6" x14ac:dyDescent="0.3">
      <c r="A307" s="239" t="s">
        <v>527</v>
      </c>
      <c r="B307" s="667">
        <v>154120</v>
      </c>
      <c r="C307" s="341">
        <f>SUMIFS('Expenditures - all orgs'!$D$19:$D$3604,'Expenditures - all orgs'!$C$19:$C$3604, 'Budget Detail - IIIIII'!$B307,'Expenditures - all orgs'!$B$19:$B$3604,'Budget Detail - IIIIII'!$B$3)</f>
        <v>0</v>
      </c>
      <c r="D307" s="528">
        <f>SUMIFS('Expenditures - all orgs'!$E$19:$E$3604,'Expenditures - all orgs'!$C$19:$C$3604, 'Budget Detail - IIIIII'!$B307,'Expenditures - all orgs'!$B$19:$B$3604,'Budget Detail - IIIIII'!$B$3)</f>
        <v>0</v>
      </c>
      <c r="E307" s="529">
        <f>SUMIFS('Expenditures - all orgs'!$F$19:$F$3604,'Expenditures - all orgs'!$C$19:$C$3604, 'Budget Detail - IIIIII'!$B307,'Expenditures - all orgs'!$B$19:$B$3604,'Budget Detail - IIIIII'!$B$3)</f>
        <v>0</v>
      </c>
      <c r="F307" s="530">
        <f t="shared" ref="F307:F314" si="35">C307-D307-E307</f>
        <v>0</v>
      </c>
    </row>
    <row r="308" spans="1:6" x14ac:dyDescent="0.3">
      <c r="A308" s="235" t="s">
        <v>526</v>
      </c>
      <c r="B308" s="667">
        <v>154200</v>
      </c>
      <c r="C308" s="341">
        <f>SUMIFS('Expenditures - all orgs'!$D$19:$D$3604,'Expenditures - all orgs'!$C$19:$C$3604, 'Budget Detail - IIIIII'!$B308,'Expenditures - all orgs'!$B$19:$B$3604,'Budget Detail - IIIIII'!$B$3)</f>
        <v>0</v>
      </c>
      <c r="D308" s="528">
        <f>SUMIFS('Expenditures - all orgs'!$E$19:$E$3604,'Expenditures - all orgs'!$C$19:$C$3604, 'Budget Detail - IIIIII'!$B308,'Expenditures - all orgs'!$B$19:$B$3604,'Budget Detail - IIIIII'!$B$3)</f>
        <v>0</v>
      </c>
      <c r="E308" s="529">
        <f>SUMIFS('Expenditures - all orgs'!$F$19:$F$3604,'Expenditures - all orgs'!$C$19:$C$3604, 'Budget Detail - IIIIII'!$B308,'Expenditures - all orgs'!$B$19:$B$3604,'Budget Detail - IIIIII'!$B$3)</f>
        <v>0</v>
      </c>
      <c r="F308" s="530">
        <f t="shared" si="35"/>
        <v>0</v>
      </c>
    </row>
    <row r="309" spans="1:6" x14ac:dyDescent="0.3">
      <c r="A309" s="235" t="s">
        <v>489</v>
      </c>
      <c r="B309" s="667">
        <v>154300</v>
      </c>
      <c r="C309" s="341">
        <f>SUMIFS('Expenditures - all orgs'!$D$19:$D$3604,'Expenditures - all orgs'!$C$19:$C$3604, 'Budget Detail - IIIIII'!$B309,'Expenditures - all orgs'!$B$19:$B$3604,'Budget Detail - IIIIII'!$B$3)</f>
        <v>0</v>
      </c>
      <c r="D309" s="528">
        <f>SUMIFS('Expenditures - all orgs'!$E$19:$E$3604,'Expenditures - all orgs'!$C$19:$C$3604, 'Budget Detail - IIIIII'!$B309,'Expenditures - all orgs'!$B$19:$B$3604,'Budget Detail - IIIIII'!$B$3)</f>
        <v>0</v>
      </c>
      <c r="E309" s="529">
        <f>SUMIFS('Expenditures - all orgs'!$F$19:$F$3604,'Expenditures - all orgs'!$C$19:$C$3604, 'Budget Detail - IIIIII'!$B309,'Expenditures - all orgs'!$B$19:$B$3604,'Budget Detail - IIIIII'!$B$3)</f>
        <v>0</v>
      </c>
      <c r="F309" s="530">
        <f t="shared" si="35"/>
        <v>0</v>
      </c>
    </row>
    <row r="310" spans="1:6" x14ac:dyDescent="0.3">
      <c r="A310" s="235" t="s">
        <v>488</v>
      </c>
      <c r="B310" s="667">
        <v>154310</v>
      </c>
      <c r="C310" s="341">
        <f>SUMIFS('Expenditures - all orgs'!$D$19:$D$3604,'Expenditures - all orgs'!$C$19:$C$3604, 'Budget Detail - IIIIII'!$B310,'Expenditures - all orgs'!$B$19:$B$3604,'Budget Detail - IIIIII'!$B$3)</f>
        <v>0</v>
      </c>
      <c r="D310" s="528">
        <f>SUMIFS('Expenditures - all orgs'!$E$19:$E$3604,'Expenditures - all orgs'!$C$19:$C$3604, 'Budget Detail - IIIIII'!$B310,'Expenditures - all orgs'!$B$19:$B$3604,'Budget Detail - IIIIII'!$B$3)</f>
        <v>0</v>
      </c>
      <c r="E310" s="529">
        <f>SUMIFS('Expenditures - all orgs'!$F$19:$F$3604,'Expenditures - all orgs'!$C$19:$C$3604, 'Budget Detail - IIIIII'!$B310,'Expenditures - all orgs'!$B$19:$B$3604,'Budget Detail - IIIIII'!$B$3)</f>
        <v>0</v>
      </c>
      <c r="F310" s="530">
        <f t="shared" si="35"/>
        <v>0</v>
      </c>
    </row>
    <row r="311" spans="1:6" x14ac:dyDescent="0.3">
      <c r="A311" s="235" t="s">
        <v>490</v>
      </c>
      <c r="B311" s="667">
        <v>154320</v>
      </c>
      <c r="C311" s="341">
        <f>SUMIFS('Expenditures - all orgs'!$D$19:$D$3604,'Expenditures - all orgs'!$C$19:$C$3604, 'Budget Detail - IIIIII'!$B311,'Expenditures - all orgs'!$B$19:$B$3604,'Budget Detail - IIIIII'!$B$3)</f>
        <v>0</v>
      </c>
      <c r="D311" s="528">
        <f>SUMIFS('Expenditures - all orgs'!$E$19:$E$3604,'Expenditures - all orgs'!$C$19:$C$3604, 'Budget Detail - IIIIII'!$B311,'Expenditures - all orgs'!$B$19:$B$3604,'Budget Detail - IIIIII'!$B$3)</f>
        <v>0</v>
      </c>
      <c r="E311" s="529">
        <f>SUMIFS('Expenditures - all orgs'!$F$19:$F$3604,'Expenditures - all orgs'!$C$19:$C$3604, 'Budget Detail - IIIIII'!$B311,'Expenditures - all orgs'!$B$19:$B$3604,'Budget Detail - IIIIII'!$B$3)</f>
        <v>0</v>
      </c>
      <c r="F311" s="530">
        <f t="shared" si="35"/>
        <v>0</v>
      </c>
    </row>
    <row r="312" spans="1:6" x14ac:dyDescent="0.3">
      <c r="A312" s="235" t="s">
        <v>491</v>
      </c>
      <c r="B312" s="667">
        <v>154400</v>
      </c>
      <c r="C312" s="341">
        <f>SUMIFS('Expenditures - all orgs'!$D$19:$D$3604,'Expenditures - all orgs'!$C$19:$C$3604, 'Budget Detail - IIIIII'!$B312,'Expenditures - all orgs'!$B$19:$B$3604,'Budget Detail - IIIIII'!$B$3)</f>
        <v>0</v>
      </c>
      <c r="D312" s="528">
        <f>SUMIFS('Expenditures - all orgs'!$E$19:$E$3604,'Expenditures - all orgs'!$C$19:$C$3604, 'Budget Detail - IIIIII'!$B312,'Expenditures - all orgs'!$B$19:$B$3604,'Budget Detail - IIIIII'!$B$3)</f>
        <v>0</v>
      </c>
      <c r="E312" s="529">
        <f>SUMIFS('Expenditures - all orgs'!$F$19:$F$3604,'Expenditures - all orgs'!$C$19:$C$3604, 'Budget Detail - IIIIII'!$B312,'Expenditures - all orgs'!$B$19:$B$3604,'Budget Detail - IIIIII'!$B$3)</f>
        <v>0</v>
      </c>
      <c r="F312" s="530">
        <f t="shared" si="35"/>
        <v>0</v>
      </c>
    </row>
    <row r="313" spans="1:6" x14ac:dyDescent="0.3">
      <c r="A313" s="239" t="s">
        <v>40</v>
      </c>
      <c r="B313" s="667">
        <v>154600</v>
      </c>
      <c r="C313" s="341">
        <f>SUMIFS('Expenditures - all orgs'!$D$19:$D$3604,'Expenditures - all orgs'!$C$19:$C$3604, 'Budget Detail - IIIIII'!$B313,'Expenditures - all orgs'!$B$19:$B$3604,'Budget Detail - IIIIII'!$B$3)</f>
        <v>0</v>
      </c>
      <c r="D313" s="528">
        <f>SUMIFS('Expenditures - all orgs'!$E$19:$E$3604,'Expenditures - all orgs'!$C$19:$C$3604, 'Budget Detail - IIIIII'!$B313,'Expenditures - all orgs'!$B$19:$B$3604,'Budget Detail - IIIIII'!$B$3)</f>
        <v>0</v>
      </c>
      <c r="E313" s="529">
        <f>SUMIFS('Expenditures - all orgs'!$F$19:$F$3604,'Expenditures - all orgs'!$C$19:$C$3604, 'Budget Detail - IIIIII'!$B313,'Expenditures - all orgs'!$B$19:$B$3604,'Budget Detail - IIIIII'!$B$3)</f>
        <v>0</v>
      </c>
      <c r="F313" s="530">
        <f t="shared" si="35"/>
        <v>0</v>
      </c>
    </row>
    <row r="314" spans="1:6" x14ac:dyDescent="0.3">
      <c r="A314" s="235" t="s">
        <v>492</v>
      </c>
      <c r="B314" s="667">
        <v>154700</v>
      </c>
      <c r="C314" s="341">
        <f>SUMIFS('Expenditures - all orgs'!$D$19:$D$3604,'Expenditures - all orgs'!$C$19:$C$3604, 'Budget Detail - IIIIII'!$B314,'Expenditures - all orgs'!$B$19:$B$3604,'Budget Detail - IIIIII'!$B$3)</f>
        <v>0</v>
      </c>
      <c r="D314" s="528">
        <f>SUMIFS('Expenditures - all orgs'!$E$19:$E$3604,'Expenditures - all orgs'!$C$19:$C$3604, 'Budget Detail - IIIIII'!$B314,'Expenditures - all orgs'!$B$19:$B$3604,'Budget Detail - IIIIII'!$B$3)</f>
        <v>0</v>
      </c>
      <c r="E314" s="529">
        <f>SUMIFS('Expenditures - all orgs'!$F$19:$F$3604,'Expenditures - all orgs'!$C$19:$C$3604, 'Budget Detail - IIIIII'!$B314,'Expenditures - all orgs'!$B$19:$B$3604,'Budget Detail - IIIIII'!$B$3)</f>
        <v>0</v>
      </c>
      <c r="F314" s="530">
        <f t="shared" si="35"/>
        <v>0</v>
      </c>
    </row>
    <row r="315" spans="1:6" ht="15" thickBot="1" x14ac:dyDescent="0.35">
      <c r="A315" s="235" t="s">
        <v>104</v>
      </c>
      <c r="B315" s="667" t="s">
        <v>107</v>
      </c>
      <c r="C315" s="341">
        <f>SUMIFS('Expenditures - all orgs'!$D$19:$D$3604,'Expenditures - all orgs'!$C$19:$C$3604, 'Budget Detail - IIIIII'!$B315,'Expenditures - all orgs'!$B$19:$B$3604,'Budget Detail - IIIIII'!$B$3)</f>
        <v>0</v>
      </c>
      <c r="D315" s="531">
        <f>SUMIFS('Expenditures - all orgs'!$E$19:$E$3604,'Expenditures - all orgs'!$C$19:$C$3604, 'Budget Detail - IIIIII'!$B315,'Expenditures - all orgs'!$B$19:$B$3604,'Budget Detail - IIIIII'!$B$3)</f>
        <v>0</v>
      </c>
      <c r="E315" s="532">
        <f>SUMIFS('Expenditures - all orgs'!$F$19:$F$3604,'Expenditures - all orgs'!$C$19:$C$3604, 'Budget Detail - IIIIII'!$B315,'Expenditures - all orgs'!$B$19:$B$3604,'Budget Detail - IIIIII'!$B$3)</f>
        <v>0</v>
      </c>
      <c r="F315" s="533">
        <f t="shared" si="6"/>
        <v>0</v>
      </c>
    </row>
    <row r="316" spans="1:6" ht="15" thickBot="1" x14ac:dyDescent="0.35">
      <c r="A316" s="235"/>
      <c r="B316" s="668" t="s">
        <v>418</v>
      </c>
      <c r="C316" s="1259">
        <f>SUM(C306:C315)</f>
        <v>0</v>
      </c>
      <c r="D316" s="1259">
        <f t="shared" ref="D316:F316" si="36">SUM(D306:D315)</f>
        <v>0</v>
      </c>
      <c r="E316" s="1259">
        <f t="shared" si="36"/>
        <v>0</v>
      </c>
      <c r="F316" s="1259">
        <f t="shared" si="36"/>
        <v>0</v>
      </c>
    </row>
    <row r="317" spans="1:6" x14ac:dyDescent="0.3">
      <c r="A317" s="747"/>
      <c r="B317" s="617"/>
      <c r="C317" s="305"/>
      <c r="D317" s="1255"/>
      <c r="E317" s="1255"/>
      <c r="F317" s="1256"/>
    </row>
    <row r="318" spans="1:6" x14ac:dyDescent="0.3">
      <c r="A318" s="248" t="s">
        <v>248</v>
      </c>
      <c r="B318" s="617"/>
      <c r="C318" s="305"/>
      <c r="D318" s="1255"/>
      <c r="E318" s="1255"/>
      <c r="F318" s="1256"/>
    </row>
    <row r="319" spans="1:6" x14ac:dyDescent="0.3">
      <c r="A319" s="240" t="s">
        <v>249</v>
      </c>
      <c r="B319" s="669">
        <v>212100</v>
      </c>
      <c r="C319" s="342">
        <f>SUMIFS('Expenditures - all orgs'!$D$19:$D$3604,'Expenditures - all orgs'!$C$19:$C$3604, 'Budget Detail - IIIIII'!$B319,'Expenditures - all orgs'!$B$19:$B$3604,'Budget Detail - IIIIII'!$B$3)</f>
        <v>0</v>
      </c>
      <c r="D319" s="535">
        <f>SUMIFS('Expenditures - all orgs'!$E$19:$E$3604,'Expenditures - all orgs'!$C$19:$C$3604, 'Budget Detail - IIIIII'!$B319,'Expenditures - all orgs'!$B$19:$B$3604,'Budget Detail - IIIIII'!$B$3)</f>
        <v>0</v>
      </c>
      <c r="E319" s="536">
        <f>SUMIFS('Expenditures - all orgs'!$F$19:$F$3604,'Expenditures - all orgs'!$C$19:$C$3604, 'Budget Detail - IIIIII'!$B319,'Expenditures - all orgs'!$B$19:$B$3604,'Budget Detail - IIIIII'!$B$3)</f>
        <v>0</v>
      </c>
      <c r="F319" s="537">
        <f t="shared" ref="F319:F322" si="37">C319-D319-E319</f>
        <v>0</v>
      </c>
    </row>
    <row r="320" spans="1:6" x14ac:dyDescent="0.3">
      <c r="A320" s="240" t="s">
        <v>250</v>
      </c>
      <c r="B320" s="670">
        <v>212200</v>
      </c>
      <c r="C320" s="342">
        <f>SUMIFS('Expenditures - all orgs'!$D$19:$D$3604,'Expenditures - all orgs'!$C$19:$C$3604, 'Budget Detail - IIIIII'!$B320,'Expenditures - all orgs'!$B$19:$B$3604,'Budget Detail - IIIIII'!$B$3)</f>
        <v>0</v>
      </c>
      <c r="D320" s="535">
        <f>SUMIFS('Expenditures - all orgs'!$E$19:$E$3604,'Expenditures - all orgs'!$C$19:$C$3604, 'Budget Detail - IIIIII'!$B320,'Expenditures - all orgs'!$B$19:$B$3604,'Budget Detail - IIIIII'!$B$3)</f>
        <v>0</v>
      </c>
      <c r="E320" s="536">
        <f>SUMIFS('Expenditures - all orgs'!$F$19:$F$3604,'Expenditures - all orgs'!$C$19:$C$3604, 'Budget Detail - IIIIII'!$B320,'Expenditures - all orgs'!$B$19:$B$3604,'Budget Detail - IIIIII'!$B$3)</f>
        <v>0</v>
      </c>
      <c r="F320" s="537">
        <f t="shared" si="37"/>
        <v>0</v>
      </c>
    </row>
    <row r="321" spans="1:6" x14ac:dyDescent="0.3">
      <c r="A321" s="240" t="s">
        <v>251</v>
      </c>
      <c r="B321" s="670">
        <v>212300</v>
      </c>
      <c r="C321" s="342">
        <f>SUMIFS('Expenditures - all orgs'!$D$19:$D$3604,'Expenditures - all orgs'!$C$19:$C$3604, 'Budget Detail - IIIIII'!$B321,'Expenditures - all orgs'!$B$19:$B$3604,'Budget Detail - IIIIII'!$B$3)</f>
        <v>0</v>
      </c>
      <c r="D321" s="535">
        <f>SUMIFS('Expenditures - all orgs'!$E$19:$E$3604,'Expenditures - all orgs'!$C$19:$C$3604, 'Budget Detail - IIIIII'!$B321,'Expenditures - all orgs'!$B$19:$B$3604,'Budget Detail - IIIIII'!$B$3)</f>
        <v>0</v>
      </c>
      <c r="E321" s="536">
        <f>SUMIFS('Expenditures - all orgs'!$F$19:$F$3604,'Expenditures - all orgs'!$C$19:$C$3604, 'Budget Detail - IIIIII'!$B321,'Expenditures - all orgs'!$B$19:$B$3604,'Budget Detail - IIIIII'!$B$3)</f>
        <v>0</v>
      </c>
      <c r="F321" s="537">
        <f t="shared" si="37"/>
        <v>0</v>
      </c>
    </row>
    <row r="322" spans="1:6" ht="15" thickBot="1" x14ac:dyDescent="0.35">
      <c r="A322" s="747" t="s">
        <v>104</v>
      </c>
      <c r="B322" s="670" t="s">
        <v>107</v>
      </c>
      <c r="C322" s="342">
        <f>SUMIFS('Expenditures - all orgs'!$D$19:$D$3604,'Expenditures - all orgs'!$C$19:$C$3604, 'Budget Detail - IIIIII'!$B322,'Expenditures - all orgs'!$B$19:$B$3604,'Budget Detail - IIIIII'!$B$3)</f>
        <v>0</v>
      </c>
      <c r="D322" s="538">
        <f>SUMIFS('Expenditures - all orgs'!$E$19:$E$3604,'Expenditures - all orgs'!$C$19:$C$3604, 'Budget Detail - IIIIII'!$B322,'Expenditures - all orgs'!$B$19:$B$3604,'Budget Detail - IIIIII'!$B$3)</f>
        <v>0</v>
      </c>
      <c r="E322" s="539">
        <f>SUMIFS('Expenditures - all orgs'!$F$19:$F$3604,'Expenditures - all orgs'!$C$19:$C$3604, 'Budget Detail - IIIIII'!$B322,'Expenditures - all orgs'!$B$19:$B$3604,'Budget Detail - IIIIII'!$B$3)</f>
        <v>0</v>
      </c>
      <c r="F322" s="540">
        <f t="shared" si="37"/>
        <v>0</v>
      </c>
    </row>
    <row r="323" spans="1:6" ht="15" thickBot="1" x14ac:dyDescent="0.35">
      <c r="A323" s="747"/>
      <c r="B323" s="671" t="s">
        <v>418</v>
      </c>
      <c r="C323" s="400">
        <f>SUM(C319:C322)</f>
        <v>0</v>
      </c>
      <c r="D323" s="400">
        <f t="shared" ref="D323:F323" si="38">SUM(D319:D322)</f>
        <v>0</v>
      </c>
      <c r="E323" s="400">
        <f t="shared" si="38"/>
        <v>0</v>
      </c>
      <c r="F323" s="400">
        <f t="shared" si="38"/>
        <v>0</v>
      </c>
    </row>
    <row r="324" spans="1:6" x14ac:dyDescent="0.3">
      <c r="A324" s="747"/>
      <c r="B324" s="617"/>
      <c r="C324" s="305"/>
      <c r="D324" s="1255"/>
      <c r="E324" s="1255"/>
      <c r="F324" s="1256"/>
    </row>
    <row r="325" spans="1:6" x14ac:dyDescent="0.3">
      <c r="A325" s="248" t="s">
        <v>253</v>
      </c>
      <c r="B325" s="617"/>
      <c r="C325" s="305"/>
      <c r="D325" s="1255"/>
      <c r="E325" s="1255"/>
      <c r="F325" s="1256"/>
    </row>
    <row r="326" spans="1:6" x14ac:dyDescent="0.3">
      <c r="A326" s="747" t="s">
        <v>254</v>
      </c>
      <c r="B326" s="672">
        <v>213100</v>
      </c>
      <c r="C326" s="343">
        <f>SUMIFS('Expenditures - all orgs'!$D$19:$D$3604,'Expenditures - all orgs'!$C$19:$C$3604, 'Budget Detail - IIIIII'!$B326,'Expenditures - all orgs'!$B$19:$B$3604,'Budget Detail - IIIIII'!$B$3)</f>
        <v>0</v>
      </c>
      <c r="D326" s="541">
        <f>SUMIFS('Expenditures - all orgs'!$E$19:$E$3604,'Expenditures - all orgs'!$C$19:$C$3604, 'Budget Detail - IIIIII'!$B326,'Expenditures - all orgs'!$B$19:$B$3604,'Budget Detail - IIIIII'!$B$3)</f>
        <v>0</v>
      </c>
      <c r="E326" s="542">
        <f>SUMIFS('Expenditures - all orgs'!$F$19:$F$3604,'Expenditures - all orgs'!$C$19:$C$3604, 'Budget Detail - IIIIII'!$B326,'Expenditures - all orgs'!$B$19:$B$3604,'Budget Detail - IIIIII'!$B$3)</f>
        <v>0</v>
      </c>
      <c r="F326" s="543">
        <f t="shared" ref="F326:F330" si="39">C326-D326-E326</f>
        <v>0</v>
      </c>
    </row>
    <row r="327" spans="1:6" x14ac:dyDescent="0.3">
      <c r="A327" s="747" t="s">
        <v>255</v>
      </c>
      <c r="B327" s="673">
        <v>213200</v>
      </c>
      <c r="C327" s="343">
        <f>SUMIFS('Expenditures - all orgs'!$D$19:$D$3604,'Expenditures - all orgs'!$C$19:$C$3604, 'Budget Detail - IIIIII'!$B327,'Expenditures - all orgs'!$B$19:$B$3604,'Budget Detail - IIIIII'!$B$3)</f>
        <v>0</v>
      </c>
      <c r="D327" s="541">
        <f>SUMIFS('Expenditures - all orgs'!$E$19:$E$3604,'Expenditures - all orgs'!$C$19:$C$3604, 'Budget Detail - IIIIII'!$B327,'Expenditures - all orgs'!$B$19:$B$3604,'Budget Detail - IIIIII'!$B$3)</f>
        <v>0</v>
      </c>
      <c r="E327" s="542">
        <f>SUMIFS('Expenditures - all orgs'!$F$19:$F$3604,'Expenditures - all orgs'!$C$19:$C$3604, 'Budget Detail - IIIIII'!$B327,'Expenditures - all orgs'!$B$19:$B$3604,'Budget Detail - IIIIII'!$B$3)</f>
        <v>0</v>
      </c>
      <c r="F327" s="543">
        <f t="shared" si="39"/>
        <v>0</v>
      </c>
    </row>
    <row r="328" spans="1:6" x14ac:dyDescent="0.3">
      <c r="A328" s="747" t="s">
        <v>256</v>
      </c>
      <c r="B328" s="673">
        <v>213300</v>
      </c>
      <c r="C328" s="343">
        <f>SUMIFS('Expenditures - all orgs'!$D$19:$D$3604,'Expenditures - all orgs'!$C$19:$C$3604, 'Budget Detail - IIIIII'!$B328,'Expenditures - all orgs'!$B$19:$B$3604,'Budget Detail - IIIIII'!$B$3)</f>
        <v>0</v>
      </c>
      <c r="D328" s="541">
        <f>SUMIFS('Expenditures - all orgs'!$E$19:$E$3604,'Expenditures - all orgs'!$C$19:$C$3604, 'Budget Detail - IIIIII'!$B328,'Expenditures - all orgs'!$B$19:$B$3604,'Budget Detail - IIIIII'!$B$3)</f>
        <v>0</v>
      </c>
      <c r="E328" s="542">
        <f>SUMIFS('Expenditures - all orgs'!$F$19:$F$3604,'Expenditures - all orgs'!$C$19:$C$3604, 'Budget Detail - IIIIII'!$B328,'Expenditures - all orgs'!$B$19:$B$3604,'Budget Detail - IIIIII'!$B$3)</f>
        <v>0</v>
      </c>
      <c r="F328" s="543">
        <f t="shared" si="39"/>
        <v>0</v>
      </c>
    </row>
    <row r="329" spans="1:6" x14ac:dyDescent="0.3">
      <c r="A329" s="747" t="s">
        <v>104</v>
      </c>
      <c r="B329" s="673" t="s">
        <v>107</v>
      </c>
      <c r="C329" s="343">
        <f>SUMIFS('Expenditures - all orgs'!$D$19:$D$3604,'Expenditures - all orgs'!$C$19:$C$3604, 'Budget Detail - IIIIII'!$B329,'Expenditures - all orgs'!$B$19:$B$3604,'Budget Detail - IIIIII'!$B$3)</f>
        <v>0</v>
      </c>
      <c r="D329" s="541">
        <f>SUMIFS('Expenditures - all orgs'!$E$19:$E$3604,'Expenditures - all orgs'!$C$19:$C$3604, 'Budget Detail - IIIIII'!$B329,'Expenditures - all orgs'!$B$19:$B$3604,'Budget Detail - IIIIII'!$B$3)</f>
        <v>0</v>
      </c>
      <c r="E329" s="542">
        <f>SUMIFS('Expenditures - all orgs'!$F$19:$F$3604,'Expenditures - all orgs'!$C$19:$C$3604, 'Budget Detail - IIIIII'!$B329,'Expenditures - all orgs'!$B$19:$B$3604,'Budget Detail - IIIIII'!$B$3)</f>
        <v>0</v>
      </c>
      <c r="F329" s="543">
        <f t="shared" si="39"/>
        <v>0</v>
      </c>
    </row>
    <row r="330" spans="1:6" ht="15" thickBot="1" x14ac:dyDescent="0.35">
      <c r="A330" s="747" t="s">
        <v>104</v>
      </c>
      <c r="B330" s="673" t="s">
        <v>107</v>
      </c>
      <c r="C330" s="343">
        <f>SUMIFS('Expenditures - all orgs'!$D$19:$D$3604,'Expenditures - all orgs'!$C$19:$C$3604, 'Budget Detail - IIIIII'!$B330,'Expenditures - all orgs'!$B$19:$B$3604,'Budget Detail - IIIIII'!$B$3)</f>
        <v>0</v>
      </c>
      <c r="D330" s="544">
        <f>SUMIFS('Expenditures - all orgs'!$E$19:$E$3604,'Expenditures - all orgs'!$C$19:$C$3604, 'Budget Detail - IIIIII'!$B330,'Expenditures - all orgs'!$B$19:$B$3604,'Budget Detail - IIIIII'!$B$3)</f>
        <v>0</v>
      </c>
      <c r="E330" s="545">
        <f>SUMIFS('Expenditures - all orgs'!$F$19:$F$3604,'Expenditures - all orgs'!$C$19:$C$3604, 'Budget Detail - IIIIII'!$B330,'Expenditures - all orgs'!$B$19:$B$3604,'Budget Detail - IIIIII'!$B$3)</f>
        <v>0</v>
      </c>
      <c r="F330" s="546">
        <f t="shared" si="39"/>
        <v>0</v>
      </c>
    </row>
    <row r="331" spans="1:6" ht="15" thickBot="1" x14ac:dyDescent="0.35">
      <c r="A331" s="747"/>
      <c r="B331" s="674" t="s">
        <v>418</v>
      </c>
      <c r="C331" s="401">
        <f>SUM(C326:C330)</f>
        <v>0</v>
      </c>
      <c r="D331" s="401">
        <f t="shared" ref="D331:F331" si="40">SUM(D326:D330)</f>
        <v>0</v>
      </c>
      <c r="E331" s="401">
        <f t="shared" si="40"/>
        <v>0</v>
      </c>
      <c r="F331" s="401">
        <f t="shared" si="40"/>
        <v>0</v>
      </c>
    </row>
    <row r="332" spans="1:6" x14ac:dyDescent="0.3">
      <c r="A332" s="747"/>
      <c r="B332" s="617"/>
      <c r="C332" s="305"/>
      <c r="D332" s="1255"/>
      <c r="E332" s="1255"/>
      <c r="F332" s="1256"/>
    </row>
    <row r="333" spans="1:6" x14ac:dyDescent="0.3">
      <c r="A333" s="248" t="s">
        <v>252</v>
      </c>
      <c r="B333" s="617"/>
      <c r="C333" s="305"/>
      <c r="D333" s="1255"/>
      <c r="E333" s="1255"/>
      <c r="F333" s="1256"/>
    </row>
    <row r="334" spans="1:6" x14ac:dyDescent="0.3">
      <c r="A334" s="240" t="s">
        <v>325</v>
      </c>
      <c r="B334" s="675">
        <v>220010</v>
      </c>
      <c r="C334" s="344">
        <f>SUMIFS('Expenditures - all orgs'!$D$19:$D$3604,'Expenditures - all orgs'!$C$19:$C$3604, 'Budget Detail - IIIIII'!$B334,'Expenditures - all orgs'!$B$19:$B$3604,'Budget Detail - IIIIII'!$B$3)</f>
        <v>0</v>
      </c>
      <c r="D334" s="548">
        <f>SUMIFS('Expenditures - all orgs'!$E$19:$E$3604,'Expenditures - all orgs'!$C$19:$C$3604, 'Budget Detail - IIIIII'!$B334,'Expenditures - all orgs'!$B$19:$B$3604,'Budget Detail - IIIIII'!$B$3)</f>
        <v>0</v>
      </c>
      <c r="E334" s="549">
        <f>SUMIFS('Expenditures - all orgs'!$F$19:$F$3604,'Expenditures - all orgs'!$C$19:$C$3604, 'Budget Detail - IIIIII'!$B334,'Expenditures - all orgs'!$B$19:$B$3604,'Budget Detail - IIIIII'!$B$3)</f>
        <v>0</v>
      </c>
      <c r="F334" s="550">
        <f t="shared" ref="F334:F335" si="41">C334-D334-E334</f>
        <v>0</v>
      </c>
    </row>
    <row r="335" spans="1:6" x14ac:dyDescent="0.3">
      <c r="A335" s="240" t="s">
        <v>257</v>
      </c>
      <c r="B335" s="676">
        <v>221100</v>
      </c>
      <c r="C335" s="344">
        <f>SUMIFS('Expenditures - all orgs'!$D$19:$D$3604,'Expenditures - all orgs'!$C$19:$C$3604, 'Budget Detail - IIIIII'!$B335,'Expenditures - all orgs'!$B$19:$B$3604,'Budget Detail - IIIIII'!$B$3)</f>
        <v>0</v>
      </c>
      <c r="D335" s="548">
        <f>SUMIFS('Expenditures - all orgs'!$E$19:$E$3604,'Expenditures - all orgs'!$C$19:$C$3604, 'Budget Detail - IIIIII'!$B335,'Expenditures - all orgs'!$B$19:$B$3604,'Budget Detail - IIIIII'!$B$3)</f>
        <v>0</v>
      </c>
      <c r="E335" s="549">
        <f>SUMIFS('Expenditures - all orgs'!$F$19:$F$3604,'Expenditures - all orgs'!$C$19:$C$3604, 'Budget Detail - IIIIII'!$B335,'Expenditures - all orgs'!$B$19:$B$3604,'Budget Detail - IIIIII'!$B$3)</f>
        <v>0</v>
      </c>
      <c r="F335" s="550">
        <f t="shared" si="41"/>
        <v>0</v>
      </c>
    </row>
    <row r="336" spans="1:6" x14ac:dyDescent="0.3">
      <c r="A336" s="239" t="s">
        <v>257</v>
      </c>
      <c r="B336" s="677">
        <v>221200</v>
      </c>
      <c r="C336" s="344">
        <f>SUMIFS('Expenditures - all orgs'!$D$19:$D$3604,'Expenditures - all orgs'!$C$19:$C$3604, 'Budget Detail - IIIIII'!$B336,'Expenditures - all orgs'!$B$19:$B$3604,'Budget Detail - IIIIII'!$B$3)</f>
        <v>0</v>
      </c>
      <c r="D336" s="548">
        <f>SUMIFS('Expenditures - all orgs'!$E$19:$E$3604,'Expenditures - all orgs'!$C$19:$C$3604, 'Budget Detail - IIIIII'!$B336,'Expenditures - all orgs'!$B$19:$B$3604,'Budget Detail - IIIIII'!$B$3)</f>
        <v>0</v>
      </c>
      <c r="E336" s="549">
        <f>SUMIFS('Expenditures - all orgs'!$F$19:$F$3604,'Expenditures - all orgs'!$C$19:$C$3604, 'Budget Detail - IIIIII'!$B336,'Expenditures - all orgs'!$B$19:$B$3604,'Budget Detail - IIIIII'!$B$3)</f>
        <v>0</v>
      </c>
      <c r="F336" s="550">
        <f t="shared" si="6"/>
        <v>0</v>
      </c>
    </row>
    <row r="337" spans="1:6" x14ac:dyDescent="0.3">
      <c r="A337" s="239" t="s">
        <v>258</v>
      </c>
      <c r="B337" s="677">
        <v>221400</v>
      </c>
      <c r="C337" s="344">
        <f>SUMIFS('Expenditures - all orgs'!$D$19:$D$3604,'Expenditures - all orgs'!$C$19:$C$3604, 'Budget Detail - IIIIII'!$B337,'Expenditures - all orgs'!$B$19:$B$3604,'Budget Detail - IIIIII'!$B$3)</f>
        <v>0</v>
      </c>
      <c r="D337" s="548">
        <f>SUMIFS('Expenditures - all orgs'!$E$19:$E$3604,'Expenditures - all orgs'!$C$19:$C$3604, 'Budget Detail - IIIIII'!$B337,'Expenditures - all orgs'!$B$19:$B$3604,'Budget Detail - IIIIII'!$B$3)</f>
        <v>0</v>
      </c>
      <c r="E337" s="549">
        <f>SUMIFS('Expenditures - all orgs'!$F$19:$F$3604,'Expenditures - all orgs'!$C$19:$C$3604, 'Budget Detail - IIIIII'!$B337,'Expenditures - all orgs'!$B$19:$B$3604,'Budget Detail - IIIIII'!$B$3)</f>
        <v>0</v>
      </c>
      <c r="F337" s="550">
        <f t="shared" si="6"/>
        <v>0</v>
      </c>
    </row>
    <row r="338" spans="1:6" x14ac:dyDescent="0.3">
      <c r="A338" s="239" t="s">
        <v>102</v>
      </c>
      <c r="B338" s="677">
        <v>221500</v>
      </c>
      <c r="C338" s="344">
        <f>SUMIFS('Expenditures - all orgs'!$D$19:$D$3604,'Expenditures - all orgs'!$C$19:$C$3604, 'Budget Detail - IIIIII'!$B338,'Expenditures - all orgs'!$B$19:$B$3604,'Budget Detail - IIIIII'!$B$3)</f>
        <v>0</v>
      </c>
      <c r="D338" s="548">
        <f>SUMIFS('Expenditures - all orgs'!$E$19:$E$3604,'Expenditures - all orgs'!$C$19:$C$3604, 'Budget Detail - IIIIII'!$B338,'Expenditures - all orgs'!$B$19:$B$3604,'Budget Detail - IIIIII'!$B$3)</f>
        <v>0</v>
      </c>
      <c r="E338" s="549">
        <f>SUMIFS('Expenditures - all orgs'!$F$19:$F$3604,'Expenditures - all orgs'!$C$19:$C$3604, 'Budget Detail - IIIIII'!$B338,'Expenditures - all orgs'!$B$19:$B$3604,'Budget Detail - IIIIII'!$B$3)</f>
        <v>0</v>
      </c>
      <c r="F338" s="550">
        <f t="shared" si="6"/>
        <v>0</v>
      </c>
    </row>
    <row r="339" spans="1:6" x14ac:dyDescent="0.3">
      <c r="A339" s="235" t="s">
        <v>259</v>
      </c>
      <c r="B339" s="677">
        <v>221600</v>
      </c>
      <c r="C339" s="344">
        <f>SUMIFS('Expenditures - all orgs'!$D$19:$D$3604,'Expenditures - all orgs'!$C$19:$C$3604, 'Budget Detail - IIIIII'!$B339,'Expenditures - all orgs'!$B$19:$B$3604,'Budget Detail - IIIIII'!$B$3)</f>
        <v>0</v>
      </c>
      <c r="D339" s="548">
        <f>SUMIFS('Expenditures - all orgs'!$E$19:$E$3604,'Expenditures - all orgs'!$C$19:$C$3604, 'Budget Detail - IIIIII'!$B339,'Expenditures - all orgs'!$B$19:$B$3604,'Budget Detail - IIIIII'!$B$3)</f>
        <v>0</v>
      </c>
      <c r="E339" s="549">
        <f>SUMIFS('Expenditures - all orgs'!$F$19:$F$3604,'Expenditures - all orgs'!$C$19:$C$3604, 'Budget Detail - IIIIII'!$B339,'Expenditures - all orgs'!$B$19:$B$3604,'Budget Detail - IIIIII'!$B$3)</f>
        <v>0</v>
      </c>
      <c r="F339" s="550">
        <f t="shared" si="6"/>
        <v>0</v>
      </c>
    </row>
    <row r="340" spans="1:6" x14ac:dyDescent="0.3">
      <c r="A340" s="747" t="s">
        <v>260</v>
      </c>
      <c r="B340" s="676">
        <v>221700</v>
      </c>
      <c r="C340" s="344">
        <f>SUMIFS('Expenditures - all orgs'!$D$19:$D$3604,'Expenditures - all orgs'!$C$19:$C$3604, 'Budget Detail - IIIIII'!$B340,'Expenditures - all orgs'!$B$19:$B$3604,'Budget Detail - IIIIII'!$B$3)</f>
        <v>0</v>
      </c>
      <c r="D340" s="548">
        <f>SUMIFS('Expenditures - all orgs'!$E$19:$E$3604,'Expenditures - all orgs'!$C$19:$C$3604, 'Budget Detail - IIIIII'!$B340,'Expenditures - all orgs'!$B$19:$B$3604,'Budget Detail - IIIIII'!$B$3)</f>
        <v>0</v>
      </c>
      <c r="E340" s="549">
        <f>SUMIFS('Expenditures - all orgs'!$F$19:$F$3604,'Expenditures - all orgs'!$C$19:$C$3604, 'Budget Detail - IIIIII'!$B340,'Expenditures - all orgs'!$B$19:$B$3604,'Budget Detail - IIIIII'!$B$3)</f>
        <v>0</v>
      </c>
      <c r="F340" s="550">
        <f t="shared" si="6"/>
        <v>0</v>
      </c>
    </row>
    <row r="341" spans="1:6" x14ac:dyDescent="0.3">
      <c r="A341" s="233" t="s">
        <v>28</v>
      </c>
      <c r="B341" s="676">
        <v>221800</v>
      </c>
      <c r="C341" s="344">
        <f>SUMIFS('Expenditures - all orgs'!$D$19:$D$3604,'Expenditures - all orgs'!$C$19:$C$3604, 'Budget Detail - IIIIII'!$B341,'Expenditures - all orgs'!$B$19:$B$3604,'Budget Detail - IIIIII'!$B$3)</f>
        <v>0</v>
      </c>
      <c r="D341" s="548">
        <f>SUMIFS('Expenditures - all orgs'!$E$19:$E$3604,'Expenditures - all orgs'!$C$19:$C$3604, 'Budget Detail - IIIIII'!$B341,'Expenditures - all orgs'!$B$19:$B$3604,'Budget Detail - IIIIII'!$B$3)</f>
        <v>0</v>
      </c>
      <c r="E341" s="549">
        <f>SUMIFS('Expenditures - all orgs'!$F$19:$F$3604,'Expenditures - all orgs'!$C$19:$C$3604, 'Budget Detail - IIIIII'!$B341,'Expenditures - all orgs'!$B$19:$B$3604,'Budget Detail - IIIIII'!$B$3)</f>
        <v>0</v>
      </c>
      <c r="F341" s="550">
        <f t="shared" si="6"/>
        <v>0</v>
      </c>
    </row>
    <row r="342" spans="1:6" x14ac:dyDescent="0.3">
      <c r="A342" s="233" t="s">
        <v>261</v>
      </c>
      <c r="B342" s="676">
        <v>221900</v>
      </c>
      <c r="C342" s="344">
        <f>SUMIFS('Expenditures - all orgs'!$D$19:$D$3604,'Expenditures - all orgs'!$C$19:$C$3604, 'Budget Detail - IIIIII'!$B342,'Expenditures - all orgs'!$B$19:$B$3604,'Budget Detail - IIIIII'!$B$3)</f>
        <v>0</v>
      </c>
      <c r="D342" s="548">
        <f>SUMIFS('Expenditures - all orgs'!$E$19:$E$3604,'Expenditures - all orgs'!$C$19:$C$3604, 'Budget Detail - IIIIII'!$B342,'Expenditures - all orgs'!$B$19:$B$3604,'Budget Detail - IIIIII'!$B$3)</f>
        <v>0</v>
      </c>
      <c r="E342" s="549">
        <f>SUMIFS('Expenditures - all orgs'!$F$19:$F$3604,'Expenditures - all orgs'!$C$19:$C$3604, 'Budget Detail - IIIIII'!$B342,'Expenditures - all orgs'!$B$19:$B$3604,'Budget Detail - IIIIII'!$B$3)</f>
        <v>0</v>
      </c>
      <c r="F342" s="550">
        <f t="shared" si="6"/>
        <v>0</v>
      </c>
    </row>
    <row r="343" spans="1:6" x14ac:dyDescent="0.3">
      <c r="A343" s="233" t="s">
        <v>104</v>
      </c>
      <c r="B343" s="676" t="s">
        <v>107</v>
      </c>
      <c r="C343" s="344">
        <f>SUMIFS('Expenditures - all orgs'!$D$19:$D$3604,'Expenditures - all orgs'!$C$19:$C$3604, 'Budget Detail - IIIIII'!$B343,'Expenditures - all orgs'!$B$19:$B$3604,'Budget Detail - IIIIII'!$B$3)</f>
        <v>0</v>
      </c>
      <c r="D343" s="548">
        <f>SUMIFS('Expenditures - all orgs'!$E$19:$E$3604,'Expenditures - all orgs'!$C$19:$C$3604, 'Budget Detail - IIIIII'!$B343,'Expenditures - all orgs'!$B$19:$B$3604,'Budget Detail - IIIIII'!$B$3)</f>
        <v>0</v>
      </c>
      <c r="E343" s="549">
        <f>SUMIFS('Expenditures - all orgs'!$F$19:$F$3604,'Expenditures - all orgs'!$C$19:$C$3604, 'Budget Detail - IIIIII'!$B343,'Expenditures - all orgs'!$B$19:$B$3604,'Budget Detail - IIIIII'!$B$3)</f>
        <v>0</v>
      </c>
      <c r="F343" s="550">
        <f t="shared" si="6"/>
        <v>0</v>
      </c>
    </row>
    <row r="344" spans="1:6" ht="15" thickBot="1" x14ac:dyDescent="0.35">
      <c r="A344" s="233" t="s">
        <v>104</v>
      </c>
      <c r="B344" s="676" t="s">
        <v>107</v>
      </c>
      <c r="C344" s="344">
        <f>SUMIFS('Expenditures - all orgs'!$D$19:$D$3604,'Expenditures - all orgs'!$C$19:$C$3604, 'Budget Detail - IIIIII'!$B344,'Expenditures - all orgs'!$B$19:$B$3604,'Budget Detail - IIIIII'!$B$3)</f>
        <v>0</v>
      </c>
      <c r="D344" s="1260">
        <f>SUMIFS('Expenditures - all orgs'!$E$19:$E$3604,'Expenditures - all orgs'!$C$19:$C$3604, 'Budget Detail - IIIIII'!$B344,'Expenditures - all orgs'!$B$19:$B$3604,'Budget Detail - IIIIII'!$B$3)</f>
        <v>0</v>
      </c>
      <c r="E344" s="553">
        <f>SUMIFS('Expenditures - all orgs'!$F$19:$F$3604,'Expenditures - all orgs'!$C$19:$C$3604, 'Budget Detail - IIIIII'!$B344,'Expenditures - all orgs'!$B$19:$B$3604,'Budget Detail - IIIIII'!$B$3)</f>
        <v>0</v>
      </c>
      <c r="F344" s="554">
        <f t="shared" si="6"/>
        <v>0</v>
      </c>
    </row>
    <row r="345" spans="1:6" ht="15" thickBot="1" x14ac:dyDescent="0.35">
      <c r="A345" s="233"/>
      <c r="B345" s="678" t="s">
        <v>418</v>
      </c>
      <c r="C345" s="402">
        <f>SUM(C334:C344)</f>
        <v>0</v>
      </c>
      <c r="D345" s="402">
        <f t="shared" ref="D345:F345" si="42">SUM(D334:D344)</f>
        <v>0</v>
      </c>
      <c r="E345" s="402">
        <f t="shared" si="42"/>
        <v>0</v>
      </c>
      <c r="F345" s="402">
        <f t="shared" si="42"/>
        <v>0</v>
      </c>
    </row>
    <row r="346" spans="1:6" x14ac:dyDescent="0.3">
      <c r="A346" s="747"/>
      <c r="B346" s="617"/>
      <c r="C346" s="305"/>
      <c r="D346" s="1255"/>
      <c r="E346" s="1255"/>
      <c r="F346" s="1256"/>
    </row>
    <row r="347" spans="1:6" x14ac:dyDescent="0.3">
      <c r="A347" s="248" t="s">
        <v>267</v>
      </c>
      <c r="B347" s="617"/>
      <c r="C347" s="305"/>
      <c r="D347" s="1255"/>
      <c r="E347" s="1255"/>
      <c r="F347" s="1256"/>
    </row>
    <row r="348" spans="1:6" x14ac:dyDescent="0.3">
      <c r="A348" s="233" t="s">
        <v>262</v>
      </c>
      <c r="B348" s="679">
        <v>222100</v>
      </c>
      <c r="C348" s="345">
        <f>SUMIFS('Expenditures - all orgs'!$D$19:$D$3604,'Expenditures - all orgs'!$C$19:$C$3604, 'Budget Detail - IIIIII'!$B348,'Expenditures - all orgs'!$B$19:$B$3604,'Budget Detail - IIIIII'!$B$3)</f>
        <v>0</v>
      </c>
      <c r="D348" s="556">
        <f>SUMIFS('Expenditures - all orgs'!$E$19:$E$3604,'Expenditures - all orgs'!$C$19:$C$3604, 'Budget Detail - IIIIII'!$B348,'Expenditures - all orgs'!$B$19:$B$3604,'Budget Detail - IIIIII'!$B$3)</f>
        <v>0</v>
      </c>
      <c r="E348" s="557">
        <f>SUMIFS('Expenditures - all orgs'!$F$19:$F$3604,'Expenditures - all orgs'!$C$19:$C$3604, 'Budget Detail - IIIIII'!$B348,'Expenditures - all orgs'!$B$19:$B$3604,'Budget Detail - IIIIII'!$B$3)</f>
        <v>0</v>
      </c>
      <c r="F348" s="558">
        <f t="shared" ref="F348:F353" si="43">C348-D348-E348</f>
        <v>0</v>
      </c>
    </row>
    <row r="349" spans="1:6" x14ac:dyDescent="0.3">
      <c r="A349" s="233" t="s">
        <v>263</v>
      </c>
      <c r="B349" s="680">
        <v>222200</v>
      </c>
      <c r="C349" s="345">
        <f>SUMIFS('Expenditures - all orgs'!$D$19:$D$3604,'Expenditures - all orgs'!$C$19:$C$3604, 'Budget Detail - IIIIII'!$B349,'Expenditures - all orgs'!$B$19:$B$3604,'Budget Detail - IIIIII'!$B$3)</f>
        <v>0</v>
      </c>
      <c r="D349" s="556">
        <f>SUMIFS('Expenditures - all orgs'!$E$19:$E$3604,'Expenditures - all orgs'!$C$19:$C$3604, 'Budget Detail - IIIIII'!$B349,'Expenditures - all orgs'!$B$19:$B$3604,'Budget Detail - IIIIII'!$B$3)</f>
        <v>0</v>
      </c>
      <c r="E349" s="557">
        <f>SUMIFS('Expenditures - all orgs'!$F$19:$F$3604,'Expenditures - all orgs'!$C$19:$C$3604, 'Budget Detail - IIIIII'!$B349,'Expenditures - all orgs'!$B$19:$B$3604,'Budget Detail - IIIIII'!$B$3)</f>
        <v>0</v>
      </c>
      <c r="F349" s="558">
        <f t="shared" si="43"/>
        <v>0</v>
      </c>
    </row>
    <row r="350" spans="1:6" x14ac:dyDescent="0.3">
      <c r="A350" s="233" t="s">
        <v>264</v>
      </c>
      <c r="B350" s="680">
        <v>222300</v>
      </c>
      <c r="C350" s="345">
        <f>SUMIFS('Expenditures - all orgs'!$D$19:$D$3604,'Expenditures - all orgs'!$C$19:$C$3604, 'Budget Detail - IIIIII'!$B350,'Expenditures - all orgs'!$B$19:$B$3604,'Budget Detail - IIIIII'!$B$3)</f>
        <v>0</v>
      </c>
      <c r="D350" s="556">
        <f>SUMIFS('Expenditures - all orgs'!$E$19:$E$3604,'Expenditures - all orgs'!$C$19:$C$3604, 'Budget Detail - IIIIII'!$B350,'Expenditures - all orgs'!$B$19:$B$3604,'Budget Detail - IIIIII'!$B$3)</f>
        <v>0</v>
      </c>
      <c r="E350" s="557">
        <f>SUMIFS('Expenditures - all orgs'!$F$19:$F$3604,'Expenditures - all orgs'!$C$19:$C$3604, 'Budget Detail - IIIIII'!$B350,'Expenditures - all orgs'!$B$19:$B$3604,'Budget Detail - IIIIII'!$B$3)</f>
        <v>0</v>
      </c>
      <c r="F350" s="558">
        <f t="shared" si="43"/>
        <v>0</v>
      </c>
    </row>
    <row r="351" spans="1:6" x14ac:dyDescent="0.3">
      <c r="A351" s="233" t="s">
        <v>265</v>
      </c>
      <c r="B351" s="680">
        <v>222400</v>
      </c>
      <c r="C351" s="345">
        <f>SUMIFS('Expenditures - all orgs'!$D$19:$D$3604,'Expenditures - all orgs'!$C$19:$C$3604, 'Budget Detail - IIIIII'!$B351,'Expenditures - all orgs'!$B$19:$B$3604,'Budget Detail - IIIIII'!$B$3)</f>
        <v>0</v>
      </c>
      <c r="D351" s="556">
        <f>SUMIFS('Expenditures - all orgs'!$E$19:$E$3604,'Expenditures - all orgs'!$C$19:$C$3604, 'Budget Detail - IIIIII'!$B351,'Expenditures - all orgs'!$B$19:$B$3604,'Budget Detail - IIIIII'!$B$3)</f>
        <v>0</v>
      </c>
      <c r="E351" s="557">
        <f>SUMIFS('Expenditures - all orgs'!$F$19:$F$3604,'Expenditures - all orgs'!$C$19:$C$3604, 'Budget Detail - IIIIII'!$B351,'Expenditures - all orgs'!$B$19:$B$3604,'Budget Detail - IIIIII'!$B$3)</f>
        <v>0</v>
      </c>
      <c r="F351" s="558">
        <f t="shared" si="43"/>
        <v>0</v>
      </c>
    </row>
    <row r="352" spans="1:6" x14ac:dyDescent="0.3">
      <c r="A352" s="233" t="s">
        <v>266</v>
      </c>
      <c r="B352" s="680">
        <v>222800</v>
      </c>
      <c r="C352" s="345">
        <f>SUMIFS('Expenditures - all orgs'!$D$19:$D$3604,'Expenditures - all orgs'!$C$19:$C$3604, 'Budget Detail - IIIIII'!$B352,'Expenditures - all orgs'!$B$19:$B$3604,'Budget Detail - IIIIII'!$B$3)</f>
        <v>0</v>
      </c>
      <c r="D352" s="556">
        <f>SUMIFS('Expenditures - all orgs'!$E$19:$E$3604,'Expenditures - all orgs'!$C$19:$C$3604, 'Budget Detail - IIIIII'!$B352,'Expenditures - all orgs'!$B$19:$B$3604,'Budget Detail - IIIIII'!$B$3)</f>
        <v>0</v>
      </c>
      <c r="E352" s="557">
        <f>SUMIFS('Expenditures - all orgs'!$F$19:$F$3604,'Expenditures - all orgs'!$C$19:$C$3604, 'Budget Detail - IIIIII'!$B352,'Expenditures - all orgs'!$B$19:$B$3604,'Budget Detail - IIIIII'!$B$3)</f>
        <v>0</v>
      </c>
      <c r="F352" s="558">
        <f t="shared" si="43"/>
        <v>0</v>
      </c>
    </row>
    <row r="353" spans="1:6" ht="15" thickBot="1" x14ac:dyDescent="0.35">
      <c r="A353" s="233" t="s">
        <v>104</v>
      </c>
      <c r="B353" s="680" t="s">
        <v>107</v>
      </c>
      <c r="C353" s="345">
        <f>SUMIFS('Expenditures - all orgs'!$D$19:$D$3604,'Expenditures - all orgs'!$C$19:$C$3604, 'Budget Detail - IIIIII'!$B353,'Expenditures - all orgs'!$B$19:$B$3604,'Budget Detail - IIIIII'!$B$3)</f>
        <v>0</v>
      </c>
      <c r="D353" s="559">
        <f>SUMIFS('Expenditures - all orgs'!$E$19:$E$3604,'Expenditures - all orgs'!$C$19:$C$3604, 'Budget Detail - IIIIII'!$B353,'Expenditures - all orgs'!$B$19:$B$3604,'Budget Detail - IIIIII'!$B$3)</f>
        <v>0</v>
      </c>
      <c r="E353" s="560">
        <f>SUMIFS('Expenditures - all orgs'!$F$19:$F$3604,'Expenditures - all orgs'!$C$19:$C$3604, 'Budget Detail - IIIIII'!$B353,'Expenditures - all orgs'!$B$19:$B$3604,'Budget Detail - IIIIII'!$B$3)</f>
        <v>0</v>
      </c>
      <c r="F353" s="561">
        <f t="shared" si="43"/>
        <v>0</v>
      </c>
    </row>
    <row r="354" spans="1:6" ht="15" thickBot="1" x14ac:dyDescent="0.35">
      <c r="A354" s="233"/>
      <c r="B354" s="681" t="s">
        <v>418</v>
      </c>
      <c r="C354" s="404">
        <f>SUM(C348:C353)</f>
        <v>0</v>
      </c>
      <c r="D354" s="404">
        <f t="shared" ref="D354:F354" si="44">SUM(D348:D353)</f>
        <v>0</v>
      </c>
      <c r="E354" s="404">
        <f t="shared" si="44"/>
        <v>0</v>
      </c>
      <c r="F354" s="404">
        <f t="shared" si="44"/>
        <v>0</v>
      </c>
    </row>
    <row r="355" spans="1:6" x14ac:dyDescent="0.3">
      <c r="A355" s="747"/>
      <c r="B355" s="617"/>
      <c r="C355" s="305"/>
      <c r="D355" s="1255"/>
      <c r="E355" s="1255"/>
      <c r="F355" s="1256"/>
    </row>
    <row r="356" spans="1:6" x14ac:dyDescent="0.3">
      <c r="A356" s="248" t="s">
        <v>267</v>
      </c>
      <c r="B356" s="617"/>
      <c r="C356" s="305"/>
      <c r="D356" s="1255"/>
      <c r="E356" s="1255"/>
      <c r="F356" s="1256"/>
    </row>
    <row r="357" spans="1:6" x14ac:dyDescent="0.3">
      <c r="A357" s="747" t="s">
        <v>268</v>
      </c>
      <c r="B357" s="682">
        <v>223100</v>
      </c>
      <c r="C357" s="346">
        <f>SUMIFS('Expenditures - all orgs'!$D$19:$D$3604,'Expenditures - all orgs'!$C$19:$C$3604, 'Budget Detail - IIIIII'!$B357,'Expenditures - all orgs'!$B$19:$B$3604,'Budget Detail - IIIIII'!$B$3)</f>
        <v>0</v>
      </c>
      <c r="D357" s="563">
        <f>SUMIFS('Expenditures - all orgs'!$E$19:$E$3604,'Expenditures - all orgs'!$C$19:$C$3604, 'Budget Detail - IIIIII'!$B357,'Expenditures - all orgs'!$B$19:$B$3604,'Budget Detail - IIIIII'!$B$3)</f>
        <v>0</v>
      </c>
      <c r="E357" s="564">
        <f>SUMIFS('Expenditures - all orgs'!$F$19:$F$3604,'Expenditures - all orgs'!$C$19:$C$3604, 'Budget Detail - IIIIII'!$B357,'Expenditures - all orgs'!$B$19:$B$3604,'Budget Detail - IIIIII'!$B$3)</f>
        <v>0</v>
      </c>
      <c r="F357" s="565">
        <f t="shared" ref="F357" si="45">C357-D357-E357</f>
        <v>0</v>
      </c>
    </row>
    <row r="358" spans="1:6" x14ac:dyDescent="0.3">
      <c r="A358" s="233" t="s">
        <v>29</v>
      </c>
      <c r="B358" s="683">
        <v>223200</v>
      </c>
      <c r="C358" s="346">
        <f>SUMIFS('Expenditures - all orgs'!$D$19:$D$3604,'Expenditures - all orgs'!$C$19:$C$3604, 'Budget Detail - IIIIII'!$B358,'Expenditures - all orgs'!$B$19:$B$3604,'Budget Detail - IIIIII'!$B$3)</f>
        <v>0</v>
      </c>
      <c r="D358" s="563">
        <f>SUMIFS('Expenditures - all orgs'!$E$19:$E$3604,'Expenditures - all orgs'!$C$19:$C$3604, 'Budget Detail - IIIIII'!$B358,'Expenditures - all orgs'!$B$19:$B$3604,'Budget Detail - IIIIII'!$B$3)</f>
        <v>0</v>
      </c>
      <c r="E358" s="564">
        <f>SUMIFS('Expenditures - all orgs'!$F$19:$F$3604,'Expenditures - all orgs'!$C$19:$C$3604, 'Budget Detail - IIIIII'!$B358,'Expenditures - all orgs'!$B$19:$B$3604,'Budget Detail - IIIIII'!$B$3)</f>
        <v>0</v>
      </c>
      <c r="F358" s="565">
        <f t="shared" si="6"/>
        <v>0</v>
      </c>
    </row>
    <row r="359" spans="1:6" x14ac:dyDescent="0.3">
      <c r="A359" s="233" t="s">
        <v>269</v>
      </c>
      <c r="B359" s="683">
        <v>223300</v>
      </c>
      <c r="C359" s="346">
        <f>SUMIFS('Expenditures - all orgs'!$D$19:$D$3604,'Expenditures - all orgs'!$C$19:$C$3604, 'Budget Detail - IIIIII'!$B359,'Expenditures - all orgs'!$B$19:$B$3604,'Budget Detail - IIIIII'!$B$3)</f>
        <v>0</v>
      </c>
      <c r="D359" s="563">
        <f>SUMIFS('Expenditures - all orgs'!$E$19:$E$3604,'Expenditures - all orgs'!$C$19:$C$3604, 'Budget Detail - IIIIII'!$B359,'Expenditures - all orgs'!$B$19:$B$3604,'Budget Detail - IIIIII'!$B$3)</f>
        <v>0</v>
      </c>
      <c r="E359" s="564">
        <f>SUMIFS('Expenditures - all orgs'!$F$19:$F$3604,'Expenditures - all orgs'!$C$19:$C$3604, 'Budget Detail - IIIIII'!$B359,'Expenditures - all orgs'!$B$19:$B$3604,'Budget Detail - IIIIII'!$B$3)</f>
        <v>0</v>
      </c>
      <c r="F359" s="565">
        <f t="shared" si="6"/>
        <v>0</v>
      </c>
    </row>
    <row r="360" spans="1:6" x14ac:dyDescent="0.3">
      <c r="A360" s="233" t="s">
        <v>307</v>
      </c>
      <c r="B360" s="683">
        <v>223800</v>
      </c>
      <c r="C360" s="346">
        <f>SUMIFS('Expenditures - all orgs'!$D$19:$D$3604,'Expenditures - all orgs'!$C$19:$C$3604, 'Budget Detail - IIIIII'!$B360,'Expenditures - all orgs'!$B$19:$B$3604,'Budget Detail - IIIIII'!$B$3)</f>
        <v>0</v>
      </c>
      <c r="D360" s="563">
        <f>SUMIFS('Expenditures - all orgs'!$E$19:$E$3604,'Expenditures - all orgs'!$C$19:$C$3604, 'Budget Detail - IIIIII'!$B360,'Expenditures - all orgs'!$B$19:$B$3604,'Budget Detail - IIIIII'!$B$3)</f>
        <v>0</v>
      </c>
      <c r="E360" s="564">
        <f>SUMIFS('Expenditures - all orgs'!$F$19:$F$3604,'Expenditures - all orgs'!$C$19:$C$3604, 'Budget Detail - IIIIII'!$B360,'Expenditures - all orgs'!$B$19:$B$3604,'Budget Detail - IIIIII'!$B$3)</f>
        <v>0</v>
      </c>
      <c r="F360" s="565">
        <f t="shared" si="6"/>
        <v>0</v>
      </c>
    </row>
    <row r="361" spans="1:6" ht="15" thickBot="1" x14ac:dyDescent="0.35">
      <c r="A361" s="233" t="s">
        <v>104</v>
      </c>
      <c r="B361" s="683" t="s">
        <v>107</v>
      </c>
      <c r="C361" s="346">
        <f>SUMIFS('Expenditures - all orgs'!$D$19:$D$3604,'Expenditures - all orgs'!$C$19:$C$3604, 'Budget Detail - IIIIII'!$B361,'Expenditures - all orgs'!$B$19:$B$3604,'Budget Detail - IIIIII'!$B$3)</f>
        <v>0</v>
      </c>
      <c r="D361" s="1261">
        <f>SUMIFS('Expenditures - all orgs'!$E$19:$E$3604,'Expenditures - all orgs'!$C$19:$C$3604, 'Budget Detail - IIIIII'!$B361,'Expenditures - all orgs'!$B$19:$B$3604,'Budget Detail - IIIIII'!$B$3)</f>
        <v>0</v>
      </c>
      <c r="E361" s="568">
        <f>SUMIFS('Expenditures - all orgs'!$F$19:$F$3604,'Expenditures - all orgs'!$C$19:$C$3604, 'Budget Detail - IIIIII'!$B361,'Expenditures - all orgs'!$B$19:$B$3604,'Budget Detail - IIIIII'!$B$3)</f>
        <v>0</v>
      </c>
      <c r="F361" s="569">
        <f t="shared" si="6"/>
        <v>0</v>
      </c>
    </row>
    <row r="362" spans="1:6" ht="15" thickBot="1" x14ac:dyDescent="0.35">
      <c r="A362" s="233"/>
      <c r="B362" s="684" t="s">
        <v>418</v>
      </c>
      <c r="C362" s="405">
        <f>SUM(C357:C361)</f>
        <v>0</v>
      </c>
      <c r="D362" s="405">
        <f t="shared" ref="D362:F362" si="46">SUM(D357:D361)</f>
        <v>0</v>
      </c>
      <c r="E362" s="405">
        <f t="shared" si="46"/>
        <v>0</v>
      </c>
      <c r="F362" s="405">
        <f t="shared" si="46"/>
        <v>0</v>
      </c>
    </row>
    <row r="363" spans="1:6" x14ac:dyDescent="0.3">
      <c r="A363" s="747"/>
      <c r="B363" s="617"/>
      <c r="C363" s="305"/>
      <c r="D363" s="1255"/>
      <c r="E363" s="1255"/>
      <c r="F363" s="1256"/>
    </row>
    <row r="364" spans="1:6" x14ac:dyDescent="0.3">
      <c r="A364" s="248" t="s">
        <v>270</v>
      </c>
      <c r="B364" s="617"/>
      <c r="C364" s="305"/>
      <c r="D364" s="1255"/>
      <c r="E364" s="1255"/>
      <c r="F364" s="1256"/>
    </row>
    <row r="365" spans="1:6" x14ac:dyDescent="0.3">
      <c r="A365" s="233" t="s">
        <v>95</v>
      </c>
      <c r="B365" s="685">
        <v>224100</v>
      </c>
      <c r="C365" s="347">
        <f>SUMIFS('Expenditures - all orgs'!$D$19:$D$3604,'Expenditures - all orgs'!$C$19:$C$3604, 'Budget Detail - IIIIII'!$B365,'Expenditures - all orgs'!$B$19:$B$3604,'Budget Detail - IIIIII'!$B$3)</f>
        <v>0</v>
      </c>
      <c r="D365" s="571">
        <f>SUMIFS('Expenditures - all orgs'!$E$19:$E$3604,'Expenditures - all orgs'!$C$19:$C$3604, 'Budget Detail - IIIIII'!$B365,'Expenditures - all orgs'!$B$19:$B$3604,'Budget Detail - IIIIII'!$B$3)</f>
        <v>0</v>
      </c>
      <c r="E365" s="572">
        <f>SUMIFS('Expenditures - all orgs'!$F$19:$F$3604,'Expenditures - all orgs'!$C$19:$C$3604, 'Budget Detail - IIIIII'!$B365,'Expenditures - all orgs'!$B$19:$B$3604,'Budget Detail - IIIIII'!$B$3)</f>
        <v>0</v>
      </c>
      <c r="F365" s="573">
        <f t="shared" si="6"/>
        <v>0</v>
      </c>
    </row>
    <row r="366" spans="1:6" x14ac:dyDescent="0.3">
      <c r="A366" s="233" t="s">
        <v>271</v>
      </c>
      <c r="B366" s="686">
        <v>224200</v>
      </c>
      <c r="C366" s="347">
        <f>SUMIFS('Expenditures - all orgs'!$D$19:$D$3604,'Expenditures - all orgs'!$C$19:$C$3604, 'Budget Detail - IIIIII'!$B366,'Expenditures - all orgs'!$B$19:$B$3604,'Budget Detail - IIIIII'!$B$3)</f>
        <v>0</v>
      </c>
      <c r="D366" s="571">
        <f>SUMIFS('Expenditures - all orgs'!$E$19:$E$3604,'Expenditures - all orgs'!$C$19:$C$3604, 'Budget Detail - IIIIII'!$B366,'Expenditures - all orgs'!$B$19:$B$3604,'Budget Detail - IIIIII'!$B$3)</f>
        <v>0</v>
      </c>
      <c r="E366" s="572">
        <f>SUMIFS('Expenditures - all orgs'!$F$19:$F$3604,'Expenditures - all orgs'!$C$19:$C$3604, 'Budget Detail - IIIIII'!$B366,'Expenditures - all orgs'!$B$19:$B$3604,'Budget Detail - IIIIII'!$B$3)</f>
        <v>0</v>
      </c>
      <c r="F366" s="573">
        <f t="shared" ref="F366:F369" si="47">C366-D366-E366</f>
        <v>0</v>
      </c>
    </row>
    <row r="367" spans="1:6" x14ac:dyDescent="0.3">
      <c r="A367" s="233" t="s">
        <v>30</v>
      </c>
      <c r="B367" s="686">
        <v>224300</v>
      </c>
      <c r="C367" s="347">
        <f>SUMIFS('Expenditures - all orgs'!$D$19:$D$3604,'Expenditures - all orgs'!$C$19:$C$3604, 'Budget Detail - IIIIII'!$B367,'Expenditures - all orgs'!$B$19:$B$3604,'Budget Detail - IIIIII'!$B$3)</f>
        <v>0</v>
      </c>
      <c r="D367" s="571">
        <f>SUMIFS('Expenditures - all orgs'!$E$19:$E$3604,'Expenditures - all orgs'!$C$19:$C$3604, 'Budget Detail - IIIIII'!$B367,'Expenditures - all orgs'!$B$19:$B$3604,'Budget Detail - IIIIII'!$B$3)</f>
        <v>0</v>
      </c>
      <c r="E367" s="572">
        <f>SUMIFS('Expenditures - all orgs'!$F$19:$F$3604,'Expenditures - all orgs'!$C$19:$C$3604, 'Budget Detail - IIIIII'!$B367,'Expenditures - all orgs'!$B$19:$B$3604,'Budget Detail - IIIIII'!$B$3)</f>
        <v>0</v>
      </c>
      <c r="F367" s="573">
        <f t="shared" si="47"/>
        <v>0</v>
      </c>
    </row>
    <row r="368" spans="1:6" x14ac:dyDescent="0.3">
      <c r="A368" s="233" t="s">
        <v>272</v>
      </c>
      <c r="B368" s="686">
        <v>224800</v>
      </c>
      <c r="C368" s="347">
        <f>SUMIFS('Expenditures - all orgs'!$D$19:$D$3604,'Expenditures - all orgs'!$C$19:$C$3604, 'Budget Detail - IIIIII'!$B368,'Expenditures - all orgs'!$B$19:$B$3604,'Budget Detail - IIIIII'!$B$3)</f>
        <v>0</v>
      </c>
      <c r="D368" s="571">
        <f>SUMIFS('Expenditures - all orgs'!$E$19:$E$3604,'Expenditures - all orgs'!$C$19:$C$3604, 'Budget Detail - IIIIII'!$B368,'Expenditures - all orgs'!$B$19:$B$3604,'Budget Detail - IIIIII'!$B$3)</f>
        <v>0</v>
      </c>
      <c r="E368" s="572">
        <f>SUMIFS('Expenditures - all orgs'!$F$19:$F$3604,'Expenditures - all orgs'!$C$19:$C$3604, 'Budget Detail - IIIIII'!$B368,'Expenditures - all orgs'!$B$19:$B$3604,'Budget Detail - IIIIII'!$B$3)</f>
        <v>0</v>
      </c>
      <c r="F368" s="573">
        <f t="shared" si="47"/>
        <v>0</v>
      </c>
    </row>
    <row r="369" spans="1:6" ht="15" thickBot="1" x14ac:dyDescent="0.35">
      <c r="A369" s="233" t="s">
        <v>104</v>
      </c>
      <c r="B369" s="686" t="s">
        <v>107</v>
      </c>
      <c r="C369" s="347">
        <f>SUMIFS('Expenditures - all orgs'!$D$19:$D$3604,'Expenditures - all orgs'!$C$19:$C$3604, 'Budget Detail - IIIIII'!$B369,'Expenditures - all orgs'!$B$19:$B$3604,'Budget Detail - IIIIII'!$B$3)</f>
        <v>0</v>
      </c>
      <c r="D369" s="574">
        <f>SUMIFS('Expenditures - all orgs'!$E$19:$E$3604,'Expenditures - all orgs'!$C$19:$C$3604, 'Budget Detail - IIIIII'!$B369,'Expenditures - all orgs'!$B$19:$B$3604,'Budget Detail - IIIIII'!$B$3)</f>
        <v>0</v>
      </c>
      <c r="E369" s="575">
        <f>SUMIFS('Expenditures - all orgs'!$F$19:$F$3604,'Expenditures - all orgs'!$C$19:$C$3604, 'Budget Detail - IIIIII'!$B369,'Expenditures - all orgs'!$B$19:$B$3604,'Budget Detail - IIIIII'!$B$3)</f>
        <v>0</v>
      </c>
      <c r="F369" s="576">
        <f t="shared" si="47"/>
        <v>0</v>
      </c>
    </row>
    <row r="370" spans="1:6" ht="15" thickBot="1" x14ac:dyDescent="0.35">
      <c r="A370" s="233"/>
      <c r="B370" s="687" t="s">
        <v>418</v>
      </c>
      <c r="C370" s="406">
        <f>SUM(C365:C369)</f>
        <v>0</v>
      </c>
      <c r="D370" s="406">
        <f t="shared" ref="D370:F370" si="48">SUM(D365:D369)</f>
        <v>0</v>
      </c>
      <c r="E370" s="406">
        <f t="shared" si="48"/>
        <v>0</v>
      </c>
      <c r="F370" s="406">
        <f t="shared" si="48"/>
        <v>0</v>
      </c>
    </row>
    <row r="371" spans="1:6" x14ac:dyDescent="0.3">
      <c r="A371" s="747"/>
      <c r="B371" s="617"/>
      <c r="C371" s="305"/>
      <c r="D371" s="1255"/>
      <c r="E371" s="1255"/>
      <c r="F371" s="1256"/>
    </row>
    <row r="372" spans="1:6" x14ac:dyDescent="0.3">
      <c r="A372" s="248" t="s">
        <v>273</v>
      </c>
      <c r="B372" s="617"/>
      <c r="C372" s="305"/>
      <c r="D372" s="1255"/>
      <c r="E372" s="1255"/>
      <c r="F372" s="1256"/>
    </row>
    <row r="373" spans="1:6" x14ac:dyDescent="0.3">
      <c r="A373" s="242" t="s">
        <v>535</v>
      </c>
      <c r="B373" s="688">
        <v>225100</v>
      </c>
      <c r="C373" s="348">
        <f>SUMIFS('Expenditures - all orgs'!$D$19:$D$3604,'Expenditures - all orgs'!$C$19:$C$3604, 'Budget Detail - IIIIII'!$B373,'Expenditures - all orgs'!$B$19:$B$3604,'Budget Detail - IIIIII'!$B$3)</f>
        <v>0</v>
      </c>
      <c r="D373" s="578">
        <f>SUMIFS('Expenditures - all orgs'!$E$19:$E$3604,'Expenditures - all orgs'!$C$19:$C$3604, 'Budget Detail - IIIIII'!$B373,'Expenditures - all orgs'!$B$19:$B$3604,'Budget Detail - IIIIII'!$B$3)</f>
        <v>0</v>
      </c>
      <c r="E373" s="579">
        <f>SUMIFS('Expenditures - all orgs'!$F$19:$F$3604,'Expenditures - all orgs'!$C$19:$C$3604, 'Budget Detail - IIIIII'!$B373,'Expenditures - all orgs'!$B$19:$B$3604,'Budget Detail - IIIIII'!$B$3)</f>
        <v>0</v>
      </c>
      <c r="F373" s="580">
        <f t="shared" ref="F373:F388" si="49">C373-D373-E373</f>
        <v>0</v>
      </c>
    </row>
    <row r="374" spans="1:6" x14ac:dyDescent="0.3">
      <c r="A374" s="242" t="s">
        <v>31</v>
      </c>
      <c r="B374" s="689">
        <v>225300</v>
      </c>
      <c r="C374" s="348">
        <f>SUMIFS('Expenditures - all orgs'!$D$19:$D$3604,'Expenditures - all orgs'!$C$19:$C$3604, 'Budget Detail - IIIIII'!$B374,'Expenditures - all orgs'!$B$19:$B$3604,'Budget Detail - IIIIII'!$B$3)</f>
        <v>0</v>
      </c>
      <c r="D374" s="578">
        <f>SUMIFS('Expenditures - all orgs'!$E$19:$E$3604,'Expenditures - all orgs'!$C$19:$C$3604, 'Budget Detail - IIIIII'!$B374,'Expenditures - all orgs'!$B$19:$B$3604,'Budget Detail - IIIIII'!$B$3)</f>
        <v>0</v>
      </c>
      <c r="E374" s="579">
        <f>SUMIFS('Expenditures - all orgs'!$F$19:$F$3604,'Expenditures - all orgs'!$C$19:$C$3604, 'Budget Detail - IIIIII'!$B374,'Expenditures - all orgs'!$B$19:$B$3604,'Budget Detail - IIIIII'!$B$3)</f>
        <v>0</v>
      </c>
      <c r="F374" s="580">
        <f t="shared" ref="F374:F377" si="50">C374-D374-E374</f>
        <v>0</v>
      </c>
    </row>
    <row r="375" spans="1:6" x14ac:dyDescent="0.3">
      <c r="A375" s="242" t="s">
        <v>274</v>
      </c>
      <c r="B375" s="689">
        <v>225400</v>
      </c>
      <c r="C375" s="348">
        <f>SUMIFS('Expenditures - all orgs'!$D$19:$D$3604,'Expenditures - all orgs'!$C$19:$C$3604, 'Budget Detail - IIIIII'!$B375,'Expenditures - all orgs'!$B$19:$B$3604,'Budget Detail - IIIIII'!$B$3)</f>
        <v>0</v>
      </c>
      <c r="D375" s="578">
        <f>SUMIFS('Expenditures - all orgs'!$E$19:$E$3604,'Expenditures - all orgs'!$C$19:$C$3604, 'Budget Detail - IIIIII'!$B375,'Expenditures - all orgs'!$B$19:$B$3604,'Budget Detail - IIIIII'!$B$3)</f>
        <v>0</v>
      </c>
      <c r="E375" s="579">
        <f>SUMIFS('Expenditures - all orgs'!$F$19:$F$3604,'Expenditures - all orgs'!$C$19:$C$3604, 'Budget Detail - IIIIII'!$B375,'Expenditures - all orgs'!$B$19:$B$3604,'Budget Detail - IIIIII'!$B$3)</f>
        <v>0</v>
      </c>
      <c r="F375" s="580">
        <f t="shared" si="50"/>
        <v>0</v>
      </c>
    </row>
    <row r="376" spans="1:6" x14ac:dyDescent="0.3">
      <c r="A376" s="242" t="s">
        <v>275</v>
      </c>
      <c r="B376" s="689">
        <v>225500</v>
      </c>
      <c r="C376" s="348">
        <f>SUMIFS('Expenditures - all orgs'!$D$19:$D$3604,'Expenditures - all orgs'!$C$19:$C$3604, 'Budget Detail - IIIIII'!$B376,'Expenditures - all orgs'!$B$19:$B$3604,'Budget Detail - IIIIII'!$B$3)</f>
        <v>0</v>
      </c>
      <c r="D376" s="578">
        <f>SUMIFS('Expenditures - all orgs'!$E$19:$E$3604,'Expenditures - all orgs'!$C$19:$C$3604, 'Budget Detail - IIIIII'!$B376,'Expenditures - all orgs'!$B$19:$B$3604,'Budget Detail - IIIIII'!$B$3)</f>
        <v>0</v>
      </c>
      <c r="E376" s="579">
        <f>SUMIFS('Expenditures - all orgs'!$F$19:$F$3604,'Expenditures - all orgs'!$C$19:$C$3604, 'Budget Detail - IIIIII'!$B376,'Expenditures - all orgs'!$B$19:$B$3604,'Budget Detail - IIIIII'!$B$3)</f>
        <v>0</v>
      </c>
      <c r="F376" s="580">
        <f t="shared" si="50"/>
        <v>0</v>
      </c>
    </row>
    <row r="377" spans="1:6" x14ac:dyDescent="0.3">
      <c r="A377" s="242" t="s">
        <v>522</v>
      </c>
      <c r="B377" s="689">
        <v>225600</v>
      </c>
      <c r="C377" s="348">
        <f>SUMIFS('Expenditures - all orgs'!$D$19:$D$3604,'Expenditures - all orgs'!$C$19:$C$3604, 'Budget Detail - IIIIII'!$B377,'Expenditures - all orgs'!$B$19:$B$3604,'Budget Detail - IIIIII'!$B$3)</f>
        <v>0</v>
      </c>
      <c r="D377" s="578">
        <f>SUMIFS('Expenditures - all orgs'!$E$19:$E$3604,'Expenditures - all orgs'!$C$19:$C$3604, 'Budget Detail - IIIIII'!$B377,'Expenditures - all orgs'!$B$19:$B$3604,'Budget Detail - IIIIII'!$B$3)</f>
        <v>0</v>
      </c>
      <c r="E377" s="579">
        <f>SUMIFS('Expenditures - all orgs'!$F$19:$F$3604,'Expenditures - all orgs'!$C$19:$C$3604, 'Budget Detail - IIIIII'!$B377,'Expenditures - all orgs'!$B$19:$B$3604,'Budget Detail - IIIIII'!$B$3)</f>
        <v>0</v>
      </c>
      <c r="F377" s="580">
        <f t="shared" si="50"/>
        <v>0</v>
      </c>
    </row>
    <row r="378" spans="1:6" x14ac:dyDescent="0.3">
      <c r="A378" s="233" t="s">
        <v>276</v>
      </c>
      <c r="B378" s="689">
        <v>225800</v>
      </c>
      <c r="C378" s="348">
        <f>SUMIFS('Expenditures - all orgs'!$D$19:$D$3604,'Expenditures - all orgs'!$C$19:$C$3604, 'Budget Detail - IIIIII'!$B378,'Expenditures - all orgs'!$B$19:$B$3604,'Budget Detail - IIIIII'!$B$3)</f>
        <v>0</v>
      </c>
      <c r="D378" s="578">
        <f>SUMIFS('Expenditures - all orgs'!$E$19:$E$3604,'Expenditures - all orgs'!$C$19:$C$3604, 'Budget Detail - IIIIII'!$B378,'Expenditures - all orgs'!$B$19:$B$3604,'Budget Detail - IIIIII'!$B$3)</f>
        <v>0</v>
      </c>
      <c r="E378" s="579">
        <f>SUMIFS('Expenditures - all orgs'!$F$19:$F$3604,'Expenditures - all orgs'!$C$19:$C$3604, 'Budget Detail - IIIIII'!$B378,'Expenditures - all orgs'!$B$19:$B$3604,'Budget Detail - IIIIII'!$B$3)</f>
        <v>0</v>
      </c>
      <c r="F378" s="580">
        <f t="shared" si="49"/>
        <v>0</v>
      </c>
    </row>
    <row r="379" spans="1:6" ht="15" thickBot="1" x14ac:dyDescent="0.35">
      <c r="A379" s="233" t="s">
        <v>104</v>
      </c>
      <c r="B379" s="689" t="s">
        <v>107</v>
      </c>
      <c r="C379" s="348">
        <f>SUMIFS('Expenditures - all orgs'!$D$19:$D$3604,'Expenditures - all orgs'!$C$19:$C$3604, 'Budget Detail - IIIIII'!$B379,'Expenditures - all orgs'!$B$19:$B$3604,'Budget Detail - IIIIII'!$B$3)</f>
        <v>0</v>
      </c>
      <c r="D379" s="581">
        <f>SUMIFS('Expenditures - all orgs'!$E$19:$E$3604,'Expenditures - all orgs'!$C$19:$C$3604, 'Budget Detail - IIIIII'!$B379,'Expenditures - all orgs'!$B$19:$B$3604,'Budget Detail - IIIIII'!$B$3)</f>
        <v>0</v>
      </c>
      <c r="E379" s="582">
        <f>SUMIFS('Expenditures - all orgs'!$F$19:$F$3604,'Expenditures - all orgs'!$C$19:$C$3604, 'Budget Detail - IIIIII'!$B379,'Expenditures - all orgs'!$B$19:$B$3604,'Budget Detail - IIIIII'!$B$3)</f>
        <v>0</v>
      </c>
      <c r="F379" s="583">
        <f t="shared" si="49"/>
        <v>0</v>
      </c>
    </row>
    <row r="380" spans="1:6" ht="15" thickBot="1" x14ac:dyDescent="0.35">
      <c r="A380" s="233"/>
      <c r="B380" s="690" t="s">
        <v>418</v>
      </c>
      <c r="C380" s="1262">
        <f>SUM(C373:C379)</f>
        <v>0</v>
      </c>
      <c r="D380" s="1262">
        <f t="shared" ref="D380:F380" si="51">SUM(D373:D379)</f>
        <v>0</v>
      </c>
      <c r="E380" s="1262">
        <f t="shared" si="51"/>
        <v>0</v>
      </c>
      <c r="F380" s="1262">
        <f t="shared" si="51"/>
        <v>0</v>
      </c>
    </row>
    <row r="381" spans="1:6" x14ac:dyDescent="0.3">
      <c r="A381" s="747"/>
      <c r="B381" s="617"/>
      <c r="C381" s="305"/>
      <c r="D381" s="1255"/>
      <c r="E381" s="1255"/>
      <c r="F381" s="1256"/>
    </row>
    <row r="382" spans="1:6" x14ac:dyDescent="0.3">
      <c r="A382" s="248" t="s">
        <v>277</v>
      </c>
      <c r="B382" s="617"/>
      <c r="C382" s="305"/>
      <c r="D382" s="1255"/>
      <c r="E382" s="1255"/>
      <c r="F382" s="1256"/>
    </row>
    <row r="383" spans="1:6" x14ac:dyDescent="0.3">
      <c r="A383" s="233" t="s">
        <v>115</v>
      </c>
      <c r="B383" s="691">
        <v>226100</v>
      </c>
      <c r="C383" s="349">
        <f>SUMIFS('Expenditures - all orgs'!$D$19:$D$3604,'Expenditures - all orgs'!$C$19:$C$3604, 'Budget Detail - IIIIII'!$B383,'Expenditures - all orgs'!$B$19:$B$3604,'Budget Detail - IIIIII'!$B$3)</f>
        <v>0</v>
      </c>
      <c r="D383" s="585">
        <f>SUMIFS('Expenditures - all orgs'!$E$19:$E$3604,'Expenditures - all orgs'!$C$19:$C$3604, 'Budget Detail - IIIIII'!$B383,'Expenditures - all orgs'!$B$19:$B$3604,'Budget Detail - IIIIII'!$B$3)</f>
        <v>0</v>
      </c>
      <c r="E383" s="586">
        <f>SUMIFS('Expenditures - all orgs'!$F$19:$F$3604,'Expenditures - all orgs'!$C$19:$C$3604, 'Budget Detail - IIIIII'!$B383,'Expenditures - all orgs'!$B$19:$B$3604,'Budget Detail - IIIIII'!$B$3)</f>
        <v>0</v>
      </c>
      <c r="F383" s="587">
        <f t="shared" si="49"/>
        <v>0</v>
      </c>
    </row>
    <row r="384" spans="1:6" x14ac:dyDescent="0.3">
      <c r="A384" s="233" t="s">
        <v>537</v>
      </c>
      <c r="B384" s="692">
        <v>226200</v>
      </c>
      <c r="C384" s="349">
        <f>SUMIFS('Expenditures - all orgs'!$D$19:$D$3604,'Expenditures - all orgs'!$C$19:$C$3604, 'Budget Detail - IIIIII'!$B384,'Expenditures - all orgs'!$B$19:$B$3604,'Budget Detail - IIIIII'!$B$3)</f>
        <v>0</v>
      </c>
      <c r="D384" s="585">
        <f>SUMIFS('Expenditures - all orgs'!$E$19:$E$3604,'Expenditures - all orgs'!$C$19:$C$3604, 'Budget Detail - IIIIII'!$B384,'Expenditures - all orgs'!$B$19:$B$3604,'Budget Detail - IIIIII'!$B$3)</f>
        <v>0</v>
      </c>
      <c r="E384" s="586">
        <f>SUMIFS('Expenditures - all orgs'!$F$19:$F$3604,'Expenditures - all orgs'!$C$19:$C$3604, 'Budget Detail - IIIIII'!$B384,'Expenditures - all orgs'!$B$19:$B$3604,'Budget Detail - IIIIII'!$B$3)</f>
        <v>0</v>
      </c>
      <c r="F384" s="587">
        <f t="shared" si="49"/>
        <v>0</v>
      </c>
    </row>
    <row r="385" spans="1:6" x14ac:dyDescent="0.3">
      <c r="A385" s="233" t="s">
        <v>538</v>
      </c>
      <c r="B385" s="692">
        <v>226300</v>
      </c>
      <c r="C385" s="349">
        <f>SUMIFS('Expenditures - all orgs'!$D$19:$D$3604,'Expenditures - all orgs'!$C$19:$C$3604, 'Budget Detail - IIIIII'!$B385,'Expenditures - all orgs'!$B$19:$B$3604,'Budget Detail - IIIIII'!$B$3)</f>
        <v>0</v>
      </c>
      <c r="D385" s="585">
        <f>SUMIFS('Expenditures - all orgs'!$E$19:$E$3604,'Expenditures - all orgs'!$C$19:$C$3604, 'Budget Detail - IIIIII'!$B385,'Expenditures - all orgs'!$B$19:$B$3604,'Budget Detail - IIIIII'!$B$3)</f>
        <v>0</v>
      </c>
      <c r="E385" s="586">
        <f>SUMIFS('Expenditures - all orgs'!$F$19:$F$3604,'Expenditures - all orgs'!$C$19:$C$3604, 'Budget Detail - IIIIII'!$B385,'Expenditures - all orgs'!$B$19:$B$3604,'Budget Detail - IIIIII'!$B$3)</f>
        <v>0</v>
      </c>
      <c r="F385" s="587">
        <f t="shared" si="49"/>
        <v>0</v>
      </c>
    </row>
    <row r="386" spans="1:6" x14ac:dyDescent="0.3">
      <c r="A386" s="239" t="s">
        <v>103</v>
      </c>
      <c r="B386" s="693">
        <v>226400</v>
      </c>
      <c r="C386" s="349">
        <f>SUMIFS('Expenditures - all orgs'!$D$19:$D$3604,'Expenditures - all orgs'!$C$19:$C$3604, 'Budget Detail - IIIIII'!$B386,'Expenditures - all orgs'!$B$19:$B$3604,'Budget Detail - IIIIII'!$B$3)</f>
        <v>0</v>
      </c>
      <c r="D386" s="585">
        <f>SUMIFS('Expenditures - all orgs'!$E$19:$E$3604,'Expenditures - all orgs'!$C$19:$C$3604, 'Budget Detail - IIIIII'!$B386,'Expenditures - all orgs'!$B$19:$B$3604,'Budget Detail - IIIIII'!$B$3)</f>
        <v>0</v>
      </c>
      <c r="E386" s="586">
        <f>SUMIFS('Expenditures - all orgs'!$F$19:$F$3604,'Expenditures - all orgs'!$C$19:$C$3604, 'Budget Detail - IIIIII'!$B386,'Expenditures - all orgs'!$B$19:$B$3604,'Budget Detail - IIIIII'!$B$3)</f>
        <v>0</v>
      </c>
      <c r="F386" s="587">
        <f t="shared" si="49"/>
        <v>0</v>
      </c>
    </row>
    <row r="387" spans="1:6" x14ac:dyDescent="0.3">
      <c r="A387" s="239" t="s">
        <v>280</v>
      </c>
      <c r="B387" s="693">
        <v>226800</v>
      </c>
      <c r="C387" s="349">
        <f>SUMIFS('Expenditures - all orgs'!$D$19:$D$3604,'Expenditures - all orgs'!$C$19:$C$3604, 'Budget Detail - IIIIII'!$B387,'Expenditures - all orgs'!$B$19:$B$3604,'Budget Detail - IIIIII'!$B$3)</f>
        <v>0</v>
      </c>
      <c r="D387" s="585">
        <f>SUMIFS('Expenditures - all orgs'!$E$19:$E$3604,'Expenditures - all orgs'!$C$19:$C$3604, 'Budget Detail - IIIIII'!$B387,'Expenditures - all orgs'!$B$19:$B$3604,'Budget Detail - IIIIII'!$B$3)</f>
        <v>0</v>
      </c>
      <c r="E387" s="586">
        <f>SUMIFS('Expenditures - all orgs'!$F$19:$F$3604,'Expenditures - all orgs'!$C$19:$C$3604, 'Budget Detail - IIIIII'!$B387,'Expenditures - all orgs'!$B$19:$B$3604,'Budget Detail - IIIIII'!$B$3)</f>
        <v>0</v>
      </c>
      <c r="F387" s="587">
        <f t="shared" si="49"/>
        <v>0</v>
      </c>
    </row>
    <row r="388" spans="1:6" ht="15" thickBot="1" x14ac:dyDescent="0.35">
      <c r="A388" s="235" t="s">
        <v>104</v>
      </c>
      <c r="B388" s="693" t="s">
        <v>107</v>
      </c>
      <c r="C388" s="349">
        <f>SUMIFS('Expenditures - all orgs'!$D$19:$D$3604,'Expenditures - all orgs'!$C$19:$C$3604, 'Budget Detail - IIIIII'!$B388,'Expenditures - all orgs'!$B$19:$B$3604,'Budget Detail - IIIIII'!$B$3)</f>
        <v>0</v>
      </c>
      <c r="D388" s="1263">
        <f>SUMIFS('Expenditures - all orgs'!$E$19:$E$3604,'Expenditures - all orgs'!$C$19:$C$3604, 'Budget Detail - IIIIII'!$B388,'Expenditures - all orgs'!$B$19:$B$3604,'Budget Detail - IIIIII'!$B$3)</f>
        <v>0</v>
      </c>
      <c r="E388" s="590">
        <f>SUMIFS('Expenditures - all orgs'!$F$19:$F$3604,'Expenditures - all orgs'!$C$19:$C$3604, 'Budget Detail - IIIIII'!$B388,'Expenditures - all orgs'!$B$19:$B$3604,'Budget Detail - IIIIII'!$B$3)</f>
        <v>0</v>
      </c>
      <c r="F388" s="591">
        <f t="shared" si="49"/>
        <v>0</v>
      </c>
    </row>
    <row r="389" spans="1:6" ht="15" thickBot="1" x14ac:dyDescent="0.35">
      <c r="A389" s="235"/>
      <c r="B389" s="694" t="s">
        <v>418</v>
      </c>
      <c r="C389" s="409">
        <f>SUM(C383:C388)</f>
        <v>0</v>
      </c>
      <c r="D389" s="409">
        <f t="shared" ref="D389:F389" si="52">SUM(D383:D388)</f>
        <v>0</v>
      </c>
      <c r="E389" s="409">
        <f t="shared" si="52"/>
        <v>0</v>
      </c>
      <c r="F389" s="409">
        <f t="shared" si="52"/>
        <v>0</v>
      </c>
    </row>
    <row r="390" spans="1:6" x14ac:dyDescent="0.3">
      <c r="A390" s="747"/>
      <c r="B390" s="617"/>
      <c r="C390" s="305"/>
      <c r="D390" s="1255"/>
      <c r="E390" s="1255"/>
      <c r="F390" s="1256"/>
    </row>
    <row r="391" spans="1:6" x14ac:dyDescent="0.3">
      <c r="A391" s="248" t="s">
        <v>281</v>
      </c>
      <c r="B391" s="617"/>
      <c r="C391" s="305"/>
      <c r="D391" s="1255"/>
      <c r="E391" s="1255"/>
      <c r="F391" s="1256"/>
    </row>
    <row r="392" spans="1:6" x14ac:dyDescent="0.3">
      <c r="A392" s="239" t="s">
        <v>282</v>
      </c>
      <c r="B392" s="695">
        <v>227100</v>
      </c>
      <c r="C392" s="350">
        <f>SUMIFS('Expenditures - all orgs'!$D$19:$D$3604,'Expenditures - all orgs'!$C$19:$C$3604, 'Budget Detail - IIIIII'!$B392,'Expenditures - all orgs'!$B$19:$B$3604,'Budget Detail - IIIIII'!$B$3)</f>
        <v>0</v>
      </c>
      <c r="D392" s="593">
        <f>SUMIFS('Expenditures - all orgs'!$E$19:$E$3604,'Expenditures - all orgs'!$C$19:$C$3604, 'Budget Detail - IIIIII'!$B392,'Expenditures - all orgs'!$B$19:$B$3604,'Budget Detail - IIIIII'!$B$3)</f>
        <v>0</v>
      </c>
      <c r="E392" s="594">
        <f>SUMIFS('Expenditures - all orgs'!$F$19:$F$3604,'Expenditures - all orgs'!$C$19:$C$3604, 'Budget Detail - IIIIII'!$B392,'Expenditures - all orgs'!$B$19:$B$3604,'Budget Detail - IIIIII'!$B$3)</f>
        <v>0</v>
      </c>
      <c r="F392" s="595">
        <f t="shared" ref="F392:F401" si="53">C392-D392-E392</f>
        <v>0</v>
      </c>
    </row>
    <row r="393" spans="1:6" x14ac:dyDescent="0.3">
      <c r="A393" s="239" t="s">
        <v>283</v>
      </c>
      <c r="B393" s="696">
        <v>227200</v>
      </c>
      <c r="C393" s="350">
        <f>SUMIFS('Expenditures - all orgs'!$D$19:$D$3604,'Expenditures - all orgs'!$C$19:$C$3604, 'Budget Detail - IIIIII'!$B393,'Expenditures - all orgs'!$B$19:$B$3604,'Budget Detail - IIIIII'!$B$3)</f>
        <v>0</v>
      </c>
      <c r="D393" s="593">
        <f>SUMIFS('Expenditures - all orgs'!$E$19:$E$3604,'Expenditures - all orgs'!$C$19:$C$3604, 'Budget Detail - IIIIII'!$B393,'Expenditures - all orgs'!$B$19:$B$3604,'Budget Detail - IIIIII'!$B$3)</f>
        <v>0</v>
      </c>
      <c r="E393" s="594">
        <f>SUMIFS('Expenditures - all orgs'!$F$19:$F$3604,'Expenditures - all orgs'!$C$19:$C$3604, 'Budget Detail - IIIIII'!$B393,'Expenditures - all orgs'!$B$19:$B$3604,'Budget Detail - IIIIII'!$B$3)</f>
        <v>0</v>
      </c>
      <c r="F393" s="595">
        <f t="shared" si="53"/>
        <v>0</v>
      </c>
    </row>
    <row r="394" spans="1:6" x14ac:dyDescent="0.3">
      <c r="A394" s="239" t="s">
        <v>284</v>
      </c>
      <c r="B394" s="696">
        <v>227300</v>
      </c>
      <c r="C394" s="350">
        <f>SUMIFS('Expenditures - all orgs'!$D$19:$D$3604,'Expenditures - all orgs'!$C$19:$C$3604, 'Budget Detail - IIIIII'!$B394,'Expenditures - all orgs'!$B$19:$B$3604,'Budget Detail - IIIIII'!$B$3)</f>
        <v>0</v>
      </c>
      <c r="D394" s="593">
        <f>SUMIFS('Expenditures - all orgs'!$E$19:$E$3604,'Expenditures - all orgs'!$C$19:$C$3604, 'Budget Detail - IIIIII'!$B394,'Expenditures - all orgs'!$B$19:$B$3604,'Budget Detail - IIIIII'!$B$3)</f>
        <v>0</v>
      </c>
      <c r="E394" s="594">
        <f>SUMIFS('Expenditures - all orgs'!$F$19:$F$3604,'Expenditures - all orgs'!$C$19:$C$3604, 'Budget Detail - IIIIII'!$B394,'Expenditures - all orgs'!$B$19:$B$3604,'Budget Detail - IIIIII'!$B$3)</f>
        <v>0</v>
      </c>
      <c r="F394" s="595">
        <f t="shared" si="53"/>
        <v>0</v>
      </c>
    </row>
    <row r="395" spans="1:6" x14ac:dyDescent="0.3">
      <c r="A395" s="239" t="s">
        <v>285</v>
      </c>
      <c r="B395" s="696">
        <v>227400</v>
      </c>
      <c r="C395" s="350">
        <f>SUMIFS('Expenditures - all orgs'!$D$19:$D$3604,'Expenditures - all orgs'!$C$19:$C$3604, 'Budget Detail - IIIIII'!$B395,'Expenditures - all orgs'!$B$19:$B$3604,'Budget Detail - IIIIII'!$B$3)</f>
        <v>0</v>
      </c>
      <c r="D395" s="593">
        <f>SUMIFS('Expenditures - all orgs'!$E$19:$E$3604,'Expenditures - all orgs'!$C$19:$C$3604, 'Budget Detail - IIIIII'!$B395,'Expenditures - all orgs'!$B$19:$B$3604,'Budget Detail - IIIIII'!$B$3)</f>
        <v>0</v>
      </c>
      <c r="E395" s="594">
        <f>SUMIFS('Expenditures - all orgs'!$F$19:$F$3604,'Expenditures - all orgs'!$C$19:$C$3604, 'Budget Detail - IIIIII'!$B395,'Expenditures - all orgs'!$B$19:$B$3604,'Budget Detail - IIIIII'!$B$3)</f>
        <v>0</v>
      </c>
      <c r="F395" s="595">
        <f t="shared" si="53"/>
        <v>0</v>
      </c>
    </row>
    <row r="396" spans="1:6" x14ac:dyDescent="0.3">
      <c r="A396" s="239" t="s">
        <v>286</v>
      </c>
      <c r="B396" s="696">
        <v>227500</v>
      </c>
      <c r="C396" s="350">
        <f>SUMIFS('Expenditures - all orgs'!$D$19:$D$3604,'Expenditures - all orgs'!$C$19:$C$3604, 'Budget Detail - IIIIII'!$B396,'Expenditures - all orgs'!$B$19:$B$3604,'Budget Detail - IIIIII'!$B$3)</f>
        <v>0</v>
      </c>
      <c r="D396" s="593">
        <f>SUMIFS('Expenditures - all orgs'!$E$19:$E$3604,'Expenditures - all orgs'!$C$19:$C$3604, 'Budget Detail - IIIIII'!$B396,'Expenditures - all orgs'!$B$19:$B$3604,'Budget Detail - IIIIII'!$B$3)</f>
        <v>0</v>
      </c>
      <c r="E396" s="594">
        <f>SUMIFS('Expenditures - all orgs'!$F$19:$F$3604,'Expenditures - all orgs'!$C$19:$C$3604, 'Budget Detail - IIIIII'!$B396,'Expenditures - all orgs'!$B$19:$B$3604,'Budget Detail - IIIIII'!$B$3)</f>
        <v>0</v>
      </c>
      <c r="F396" s="595">
        <f t="shared" si="53"/>
        <v>0</v>
      </c>
    </row>
    <row r="397" spans="1:6" x14ac:dyDescent="0.3">
      <c r="A397" s="239" t="s">
        <v>287</v>
      </c>
      <c r="B397" s="696">
        <v>227600</v>
      </c>
      <c r="C397" s="350">
        <f>SUMIFS('Expenditures - all orgs'!$D$19:$D$3604,'Expenditures - all orgs'!$C$19:$C$3604, 'Budget Detail - IIIIII'!$B397,'Expenditures - all orgs'!$B$19:$B$3604,'Budget Detail - IIIIII'!$B$3)</f>
        <v>0</v>
      </c>
      <c r="D397" s="593">
        <f>SUMIFS('Expenditures - all orgs'!$E$19:$E$3604,'Expenditures - all orgs'!$C$19:$C$3604, 'Budget Detail - IIIIII'!$B397,'Expenditures - all orgs'!$B$19:$B$3604,'Budget Detail - IIIIII'!$B$3)</f>
        <v>0</v>
      </c>
      <c r="E397" s="594">
        <f>SUMIFS('Expenditures - all orgs'!$F$19:$F$3604,'Expenditures - all orgs'!$C$19:$C$3604, 'Budget Detail - IIIIII'!$B397,'Expenditures - all orgs'!$B$19:$B$3604,'Budget Detail - IIIIII'!$B$3)</f>
        <v>0</v>
      </c>
      <c r="F397" s="595">
        <f t="shared" si="53"/>
        <v>0</v>
      </c>
    </row>
    <row r="398" spans="1:6" x14ac:dyDescent="0.3">
      <c r="A398" s="239" t="s">
        <v>288</v>
      </c>
      <c r="B398" s="696">
        <v>227700</v>
      </c>
      <c r="C398" s="350">
        <f>SUMIFS('Expenditures - all orgs'!$D$19:$D$3604,'Expenditures - all orgs'!$C$19:$C$3604, 'Budget Detail - IIIIII'!$B398,'Expenditures - all orgs'!$B$19:$B$3604,'Budget Detail - IIIIII'!$B$3)</f>
        <v>0</v>
      </c>
      <c r="D398" s="593">
        <f>SUMIFS('Expenditures - all orgs'!$E$19:$E$3604,'Expenditures - all orgs'!$C$19:$C$3604, 'Budget Detail - IIIIII'!$B398,'Expenditures - all orgs'!$B$19:$B$3604,'Budget Detail - IIIIII'!$B$3)</f>
        <v>0</v>
      </c>
      <c r="E398" s="594">
        <f>SUMIFS('Expenditures - all orgs'!$F$19:$F$3604,'Expenditures - all orgs'!$C$19:$C$3604, 'Budget Detail - IIIIII'!$B398,'Expenditures - all orgs'!$B$19:$B$3604,'Budget Detail - IIIIII'!$B$3)</f>
        <v>0</v>
      </c>
      <c r="F398" s="595">
        <f t="shared" si="53"/>
        <v>0</v>
      </c>
    </row>
    <row r="399" spans="1:6" x14ac:dyDescent="0.3">
      <c r="A399" s="239" t="s">
        <v>289</v>
      </c>
      <c r="B399" s="696">
        <v>227800</v>
      </c>
      <c r="C399" s="350">
        <f>SUMIFS('Expenditures - all orgs'!$D$19:$D$3604,'Expenditures - all orgs'!$C$19:$C$3604, 'Budget Detail - IIIIII'!$B399,'Expenditures - all orgs'!$B$19:$B$3604,'Budget Detail - IIIIII'!$B$3)</f>
        <v>0</v>
      </c>
      <c r="D399" s="593">
        <f>SUMIFS('Expenditures - all orgs'!$E$19:$E$3604,'Expenditures - all orgs'!$C$19:$C$3604, 'Budget Detail - IIIIII'!$B399,'Expenditures - all orgs'!$B$19:$B$3604,'Budget Detail - IIIIII'!$B$3)</f>
        <v>0</v>
      </c>
      <c r="E399" s="594">
        <f>SUMIFS('Expenditures - all orgs'!$F$19:$F$3604,'Expenditures - all orgs'!$C$19:$C$3604, 'Budget Detail - IIIIII'!$B399,'Expenditures - all orgs'!$B$19:$B$3604,'Budget Detail - IIIIII'!$B$3)</f>
        <v>0</v>
      </c>
      <c r="F399" s="595">
        <f t="shared" si="53"/>
        <v>0</v>
      </c>
    </row>
    <row r="400" spans="1:6" x14ac:dyDescent="0.3">
      <c r="A400" s="235" t="s">
        <v>104</v>
      </c>
      <c r="B400" s="696" t="s">
        <v>107</v>
      </c>
      <c r="C400" s="350">
        <f>SUMIFS('Expenditures - all orgs'!$D$19:$D$3604,'Expenditures - all orgs'!$C$19:$C$3604, 'Budget Detail - IIIIII'!$B400,'Expenditures - all orgs'!$B$19:$B$3604,'Budget Detail - IIIIII'!$B$3)</f>
        <v>0</v>
      </c>
      <c r="D400" s="593">
        <f>SUMIFS('Expenditures - all orgs'!$E$19:$E$3604,'Expenditures - all orgs'!$C$19:$C$3604, 'Budget Detail - IIIIII'!$B400,'Expenditures - all orgs'!$B$19:$B$3604,'Budget Detail - IIIIII'!$B$3)</f>
        <v>0</v>
      </c>
      <c r="E400" s="594">
        <f>SUMIFS('Expenditures - all orgs'!$F$19:$F$3604,'Expenditures - all orgs'!$C$19:$C$3604, 'Budget Detail - IIIIII'!$B400,'Expenditures - all orgs'!$B$19:$B$3604,'Budget Detail - IIIIII'!$B$3)</f>
        <v>0</v>
      </c>
      <c r="F400" s="595">
        <f t="shared" si="53"/>
        <v>0</v>
      </c>
    </row>
    <row r="401" spans="1:10" ht="15" thickBot="1" x14ac:dyDescent="0.35">
      <c r="A401" s="235" t="s">
        <v>104</v>
      </c>
      <c r="B401" s="696" t="s">
        <v>107</v>
      </c>
      <c r="C401" s="350">
        <f>SUMIFS('Expenditures - all orgs'!$D$19:$D$3604,'Expenditures - all orgs'!$C$19:$C$3604, 'Budget Detail - IIIIII'!$B401,'Expenditures - all orgs'!$B$19:$B$3604,'Budget Detail - IIIIII'!$B$3)</f>
        <v>0</v>
      </c>
      <c r="D401" s="596">
        <f>SUMIFS('Expenditures - all orgs'!$E$19:$E$3604,'Expenditures - all orgs'!$C$19:$C$3604, 'Budget Detail - IIIIII'!$B401,'Expenditures - all orgs'!$B$19:$B$3604,'Budget Detail - IIIIII'!$B$3)</f>
        <v>0</v>
      </c>
      <c r="E401" s="597">
        <f>SUMIFS('Expenditures - all orgs'!$F$19:$F$3604,'Expenditures - all orgs'!$C$19:$C$3604, 'Budget Detail - IIIIII'!$B401,'Expenditures - all orgs'!$B$19:$B$3604,'Budget Detail - IIIIII'!$B$3)</f>
        <v>0</v>
      </c>
      <c r="F401" s="598">
        <f t="shared" si="53"/>
        <v>0</v>
      </c>
    </row>
    <row r="402" spans="1:10" ht="15" thickBot="1" x14ac:dyDescent="0.35">
      <c r="A402" s="235"/>
      <c r="B402" s="697" t="s">
        <v>418</v>
      </c>
      <c r="C402" s="410">
        <f>SUM(C392:C401)</f>
        <v>0</v>
      </c>
      <c r="D402" s="410">
        <f t="shared" ref="D402:F402" si="54">SUM(D392:D401)</f>
        <v>0</v>
      </c>
      <c r="E402" s="410">
        <f t="shared" si="54"/>
        <v>0</v>
      </c>
      <c r="F402" s="410">
        <f t="shared" si="54"/>
        <v>0</v>
      </c>
    </row>
    <row r="403" spans="1:10" x14ac:dyDescent="0.3">
      <c r="A403" s="747"/>
      <c r="B403" s="617"/>
      <c r="C403" s="305"/>
      <c r="D403" s="1255"/>
      <c r="E403" s="1255"/>
      <c r="F403" s="1256"/>
    </row>
    <row r="404" spans="1:10" x14ac:dyDescent="0.3">
      <c r="A404" s="248" t="s">
        <v>290</v>
      </c>
      <c r="B404" s="617"/>
      <c r="C404" s="305"/>
      <c r="D404" s="1255"/>
      <c r="E404" s="1255"/>
      <c r="F404" s="1256"/>
    </row>
    <row r="405" spans="1:10" x14ac:dyDescent="0.3">
      <c r="A405" s="747" t="s">
        <v>292</v>
      </c>
      <c r="B405" s="698">
        <v>228100</v>
      </c>
      <c r="C405" s="351">
        <f>SUMIFS('Expenditures - all orgs'!$D$19:$D$3604,'Expenditures - all orgs'!$C$19:$C$3604, 'Budget Detail - IIIIII'!$B405,'Expenditures - all orgs'!$B$19:$B$3604,'Budget Detail - IIIIII'!$B$3)</f>
        <v>0</v>
      </c>
      <c r="D405" s="600">
        <f>SUMIFS('Expenditures - all orgs'!$E$19:$E$3604,'Expenditures - all orgs'!$C$19:$C$3604, 'Budget Detail - IIIIII'!$B405,'Expenditures - all orgs'!$B$19:$B$3604,'Budget Detail - IIIIII'!$B$3)</f>
        <v>0</v>
      </c>
      <c r="E405" s="601">
        <f>SUMIFS('Expenditures - all orgs'!$F$19:$F$3604,'Expenditures - all orgs'!$C$19:$C$3604, 'Budget Detail - IIIIII'!$B405,'Expenditures - all orgs'!$B$19:$B$3604,'Budget Detail - IIIIII'!$B$3)</f>
        <v>0</v>
      </c>
      <c r="F405" s="602">
        <f t="shared" ref="F405:F409" si="55">C405-D405-E405</f>
        <v>0</v>
      </c>
    </row>
    <row r="406" spans="1:10" x14ac:dyDescent="0.3">
      <c r="A406" s="747" t="s">
        <v>291</v>
      </c>
      <c r="B406" s="699">
        <v>228200</v>
      </c>
      <c r="C406" s="351">
        <f>SUMIFS('Expenditures - all orgs'!$D$19:$D$3604,'Expenditures - all orgs'!$C$19:$C$3604, 'Budget Detail - IIIIII'!$B406,'Expenditures - all orgs'!$B$19:$B$3604,'Budget Detail - IIIIII'!$B$3)</f>
        <v>0</v>
      </c>
      <c r="D406" s="600">
        <f>SUMIFS('Expenditures - all orgs'!$E$19:$E$3604,'Expenditures - all orgs'!$C$19:$C$3604, 'Budget Detail - IIIIII'!$B406,'Expenditures - all orgs'!$B$19:$B$3604,'Budget Detail - IIIIII'!$B$3)</f>
        <v>0</v>
      </c>
      <c r="E406" s="601">
        <f>SUMIFS('Expenditures - all orgs'!$F$19:$F$3604,'Expenditures - all orgs'!$C$19:$C$3604, 'Budget Detail - IIIIII'!$B406,'Expenditures - all orgs'!$B$19:$B$3604,'Budget Detail - IIIIII'!$B$3)</f>
        <v>0</v>
      </c>
      <c r="F406" s="602">
        <f t="shared" si="55"/>
        <v>0</v>
      </c>
    </row>
    <row r="407" spans="1:10" x14ac:dyDescent="0.3">
      <c r="A407" s="747" t="s">
        <v>293</v>
      </c>
      <c r="B407" s="699">
        <v>228300</v>
      </c>
      <c r="C407" s="351">
        <f>SUMIFS('Expenditures - all orgs'!$D$19:$D$3604,'Expenditures - all orgs'!$C$19:$C$3604, 'Budget Detail - IIIIII'!$B407,'Expenditures - all orgs'!$B$19:$B$3604,'Budget Detail - IIIIII'!$B$3)</f>
        <v>0</v>
      </c>
      <c r="D407" s="600">
        <f>SUMIFS('Expenditures - all orgs'!$E$19:$E$3604,'Expenditures - all orgs'!$C$19:$C$3604, 'Budget Detail - IIIIII'!$B407,'Expenditures - all orgs'!$B$19:$B$3604,'Budget Detail - IIIIII'!$B$3)</f>
        <v>0</v>
      </c>
      <c r="E407" s="601">
        <f>SUMIFS('Expenditures - all orgs'!$F$19:$F$3604,'Expenditures - all orgs'!$C$19:$C$3604, 'Budget Detail - IIIIII'!$B407,'Expenditures - all orgs'!$B$19:$B$3604,'Budget Detail - IIIIII'!$B$3)</f>
        <v>0</v>
      </c>
      <c r="F407" s="602">
        <f t="shared" si="55"/>
        <v>0</v>
      </c>
    </row>
    <row r="408" spans="1:10" x14ac:dyDescent="0.3">
      <c r="A408" s="747" t="s">
        <v>530</v>
      </c>
      <c r="B408" s="699">
        <v>228800</v>
      </c>
      <c r="C408" s="351">
        <f>SUMIFS('Expenditures - all orgs'!$D$19:$D$3604,'Expenditures - all orgs'!$C$19:$C$3604, 'Budget Detail - IIIIII'!$B408,'Expenditures - all orgs'!$B$19:$B$3604,'Budget Detail - IIIIII'!$B$3)</f>
        <v>0</v>
      </c>
      <c r="D408" s="600">
        <f>SUMIFS('Expenditures - all orgs'!$E$19:$E$3604,'Expenditures - all orgs'!$C$19:$C$3604, 'Budget Detail - IIIIII'!$B408,'Expenditures - all orgs'!$B$19:$B$3604,'Budget Detail - IIIIII'!$B$3)</f>
        <v>0</v>
      </c>
      <c r="E408" s="601">
        <f>SUMIFS('Expenditures - all orgs'!$F$19:$F$3604,'Expenditures - all orgs'!$C$19:$C$3604, 'Budget Detail - IIIIII'!$B408,'Expenditures - all orgs'!$B$19:$B$3604,'Budget Detail - IIIIII'!$B$3)</f>
        <v>0</v>
      </c>
      <c r="F408" s="602">
        <f t="shared" si="55"/>
        <v>0</v>
      </c>
    </row>
    <row r="409" spans="1:10" ht="15" thickBot="1" x14ac:dyDescent="0.35">
      <c r="A409" s="747" t="s">
        <v>104</v>
      </c>
      <c r="B409" s="699" t="s">
        <v>107</v>
      </c>
      <c r="C409" s="351">
        <f>SUMIFS('Expenditures - all orgs'!$D$19:$D$3604,'Expenditures - all orgs'!$C$19:$C$3604, 'Budget Detail - IIIIII'!$B409,'Expenditures - all orgs'!$B$19:$B$3604,'Budget Detail - IIIIII'!$B$3)</f>
        <v>0</v>
      </c>
      <c r="D409" s="603">
        <f>SUMIFS('Expenditures - all orgs'!$E$19:$E$3604,'Expenditures - all orgs'!$C$19:$C$3604, 'Budget Detail - IIIIII'!$B409,'Expenditures - all orgs'!$B$19:$B$3604,'Budget Detail - IIIIII'!$B$3)</f>
        <v>0</v>
      </c>
      <c r="E409" s="604">
        <f>SUMIFS('Expenditures - all orgs'!$F$19:$F$3604,'Expenditures - all orgs'!$C$19:$C$3604, 'Budget Detail - IIIIII'!$B409,'Expenditures - all orgs'!$B$19:$B$3604,'Budget Detail - IIIIII'!$B$3)</f>
        <v>0</v>
      </c>
      <c r="F409" s="605">
        <f t="shared" si="55"/>
        <v>0</v>
      </c>
    </row>
    <row r="410" spans="1:10" ht="15" thickBot="1" x14ac:dyDescent="0.35">
      <c r="A410" s="747"/>
      <c r="B410" s="700" t="s">
        <v>418</v>
      </c>
      <c r="C410" s="411">
        <f>SUM(C405:C409)</f>
        <v>0</v>
      </c>
      <c r="D410" s="411">
        <f t="shared" ref="D410:F410" si="56">SUM(D405:D409)</f>
        <v>0</v>
      </c>
      <c r="E410" s="411">
        <f t="shared" si="56"/>
        <v>0</v>
      </c>
      <c r="F410" s="411">
        <f t="shared" si="56"/>
        <v>0</v>
      </c>
    </row>
    <row r="411" spans="1:10" x14ac:dyDescent="0.3">
      <c r="A411" s="747"/>
      <c r="B411" s="617"/>
      <c r="C411" s="305"/>
      <c r="D411" s="1255"/>
      <c r="E411" s="1255"/>
      <c r="F411" s="1256"/>
    </row>
    <row r="412" spans="1:10" x14ac:dyDescent="0.3">
      <c r="A412" s="248" t="s">
        <v>523</v>
      </c>
      <c r="B412" s="617"/>
      <c r="C412" s="305"/>
      <c r="D412" s="305"/>
      <c r="E412" s="305"/>
      <c r="F412" s="307"/>
    </row>
    <row r="413" spans="1:10" ht="15" thickBot="1" x14ac:dyDescent="0.35">
      <c r="A413" s="239" t="s">
        <v>524</v>
      </c>
      <c r="B413" s="1452">
        <v>232000</v>
      </c>
      <c r="C413" s="1480">
        <f>SUMIFS('Expenditures - all orgs'!$D$19:$D$3604,'Expenditures - all orgs'!$C$19:$C$3604, 'Budget Detail - IIIIII'!$B413,'Expenditures - all orgs'!$B$19:$B$3604,'Budget Detail - IIIIII'!$B$3)</f>
        <v>0</v>
      </c>
      <c r="D413" s="1482">
        <f>SUMIFS('Expenditures - all orgs'!$E$19:$E$3604,'Expenditures - all orgs'!$C$19:$C$3604, 'Budget Detail - IIIIII'!$B413,'Expenditures - all orgs'!$B$19:$B$3604,'Budget Detail - IIIIII'!$B$3)</f>
        <v>0</v>
      </c>
      <c r="E413" s="1481">
        <f>SUMIFS('Expenditures - all orgs'!$F$19:$F$3604,'Expenditures - all orgs'!$C$19:$C$3604, 'Budget Detail - IIIIII'!$B413,'Expenditures - all orgs'!$B$19:$B$3604,'Budget Detail - IIIIII'!$B$3)</f>
        <v>0</v>
      </c>
      <c r="F413" s="1483">
        <f t="shared" ref="F413" si="57">C413-D413-E413</f>
        <v>0</v>
      </c>
    </row>
    <row r="414" spans="1:10" ht="15" thickBot="1" x14ac:dyDescent="0.35">
      <c r="A414" s="747"/>
      <c r="B414" s="1453" t="s">
        <v>418</v>
      </c>
      <c r="C414" s="1454">
        <f>SUM(C413:C413)</f>
        <v>0</v>
      </c>
      <c r="D414" s="1454">
        <f>SUM(D413:D413)</f>
        <v>0</v>
      </c>
      <c r="E414" s="1454">
        <f>SUM(E413:E413)</f>
        <v>0</v>
      </c>
      <c r="F414" s="1454">
        <f>SUM(F413:F413)</f>
        <v>0</v>
      </c>
    </row>
    <row r="415" spans="1:10" x14ac:dyDescent="0.3">
      <c r="A415" s="747"/>
      <c r="B415" s="617"/>
      <c r="C415" s="305"/>
      <c r="D415" s="1255"/>
      <c r="E415" s="1255"/>
      <c r="F415" s="1256"/>
    </row>
    <row r="416" spans="1:10" x14ac:dyDescent="0.3">
      <c r="A416" s="248" t="s">
        <v>420</v>
      </c>
      <c r="B416" s="617"/>
      <c r="C416" s="305"/>
      <c r="D416" s="305"/>
      <c r="E416" s="305"/>
      <c r="F416" s="307"/>
      <c r="G416" s="322"/>
      <c r="H416" s="323"/>
      <c r="I416" s="323"/>
      <c r="J416" s="323"/>
    </row>
    <row r="417" spans="1:10" x14ac:dyDescent="0.3">
      <c r="A417" s="239" t="s">
        <v>105</v>
      </c>
      <c r="B417" s="728" t="s">
        <v>421</v>
      </c>
      <c r="C417" s="724">
        <f>SUMIFS('Expenditures - all orgs'!$D$19:$D$3604,'Expenditures - all orgs'!$C$19:$C$3604, 'Budget Detail - IIIIII'!$B417,'Expenditures - all orgs'!$B$19:$B$3604,'Budget Detail - IIIIII'!$B$3)</f>
        <v>0</v>
      </c>
      <c r="D417" s="725">
        <f>SUMIFS('Expenditures - all orgs'!$E$19:$E$3604,'Expenditures - all orgs'!$C$19:$C$3604, 'Budget Detail - IIIIII'!$B417,'Expenditures - all orgs'!$B$19:$B$3604,'Budget Detail - IIIIII'!$B$3)</f>
        <v>0</v>
      </c>
      <c r="E417" s="726">
        <f>SUMIFS('Expenditures - all orgs'!$F$19:$F$3604,'Expenditures - all orgs'!$C$19:$C$3604, 'Budget Detail - IIIIII'!$B417,'Expenditures - all orgs'!$B$19:$B$3604,'Budget Detail - IIIIII'!$B$3)</f>
        <v>0</v>
      </c>
      <c r="F417" s="727">
        <f>C417-D417-E417</f>
        <v>0</v>
      </c>
      <c r="G417" s="322"/>
      <c r="H417" s="323"/>
      <c r="I417" s="323"/>
      <c r="J417" s="323"/>
    </row>
    <row r="418" spans="1:10" x14ac:dyDescent="0.3">
      <c r="A418" s="239" t="s">
        <v>105</v>
      </c>
      <c r="B418" s="729" t="s">
        <v>421</v>
      </c>
      <c r="C418" s="724">
        <f>SUMIFS('Expenditures - all orgs'!$D$19:$D$3604,'Expenditures - all orgs'!$C$19:$C$3604, 'Budget Detail - IIIIII'!$B418,'Expenditures - all orgs'!$B$19:$B$3604,'Budget Detail - IIIIII'!$B$3)</f>
        <v>0</v>
      </c>
      <c r="D418" s="725">
        <f>SUMIFS('Expenditures - all orgs'!$E$19:$E$3604,'Expenditures - all orgs'!$C$19:$C$3604, 'Budget Detail - IIIIII'!$B418,'Expenditures - all orgs'!$B$19:$B$3604,'Budget Detail - IIIIII'!$B$3)</f>
        <v>0</v>
      </c>
      <c r="E418" s="726">
        <f>SUMIFS('Expenditures - all orgs'!$F$19:$F$3604,'Expenditures - all orgs'!$C$19:$C$3604, 'Budget Detail - IIIIII'!$B418,'Expenditures - all orgs'!$B$19:$B$3604,'Budget Detail - IIIIII'!$B$3)</f>
        <v>0</v>
      </c>
      <c r="F418" s="727">
        <f t="shared" ref="F418:F427" si="58">C418-D418-E418</f>
        <v>0</v>
      </c>
      <c r="G418" s="322"/>
      <c r="H418" s="323"/>
      <c r="I418" s="323"/>
      <c r="J418" s="323"/>
    </row>
    <row r="419" spans="1:10" x14ac:dyDescent="0.3">
      <c r="A419" s="239" t="s">
        <v>105</v>
      </c>
      <c r="B419" s="729" t="s">
        <v>421</v>
      </c>
      <c r="C419" s="724">
        <f>SUMIFS('Expenditures - all orgs'!$D$19:$D$3604,'Expenditures - all orgs'!$C$19:$C$3604, 'Budget Detail - IIIIII'!$B419,'Expenditures - all orgs'!$B$19:$B$3604,'Budget Detail - IIIIII'!$B$3)</f>
        <v>0</v>
      </c>
      <c r="D419" s="725">
        <f>SUMIFS('Expenditures - all orgs'!$E$19:$E$3604,'Expenditures - all orgs'!$C$19:$C$3604, 'Budget Detail - IIIIII'!$B419,'Expenditures - all orgs'!$B$19:$B$3604,'Budget Detail - IIIIII'!$B$3)</f>
        <v>0</v>
      </c>
      <c r="E419" s="726">
        <f>SUMIFS('Expenditures - all orgs'!$F$19:$F$3604,'Expenditures - all orgs'!$C$19:$C$3604, 'Budget Detail - IIIIII'!$B419,'Expenditures - all orgs'!$B$19:$B$3604,'Budget Detail - IIIIII'!$B$3)</f>
        <v>0</v>
      </c>
      <c r="F419" s="727">
        <f t="shared" si="58"/>
        <v>0</v>
      </c>
      <c r="G419" s="322"/>
      <c r="H419" s="323"/>
      <c r="I419" s="323"/>
      <c r="J419" s="323"/>
    </row>
    <row r="420" spans="1:10" x14ac:dyDescent="0.3">
      <c r="A420" s="239" t="s">
        <v>105</v>
      </c>
      <c r="B420" s="729" t="s">
        <v>421</v>
      </c>
      <c r="C420" s="724">
        <f>SUMIFS('Expenditures - all orgs'!$D$19:$D$3604,'Expenditures - all orgs'!$C$19:$C$3604, 'Budget Detail - IIIIII'!$B420,'Expenditures - all orgs'!$B$19:$B$3604,'Budget Detail - IIIIII'!$B$3)</f>
        <v>0</v>
      </c>
      <c r="D420" s="725">
        <f>SUMIFS('Expenditures - all orgs'!$E$19:$E$3604,'Expenditures - all orgs'!$C$19:$C$3604, 'Budget Detail - IIIIII'!$B420,'Expenditures - all orgs'!$B$19:$B$3604,'Budget Detail - IIIIII'!$B$3)</f>
        <v>0</v>
      </c>
      <c r="E420" s="726">
        <f>SUMIFS('Expenditures - all orgs'!$F$19:$F$3604,'Expenditures - all orgs'!$C$19:$C$3604, 'Budget Detail - IIIIII'!$B420,'Expenditures - all orgs'!$B$19:$B$3604,'Budget Detail - IIIIII'!$B$3)</f>
        <v>0</v>
      </c>
      <c r="F420" s="727">
        <f t="shared" si="58"/>
        <v>0</v>
      </c>
      <c r="G420" s="322"/>
      <c r="H420" s="323"/>
      <c r="I420" s="323"/>
      <c r="J420" s="323"/>
    </row>
    <row r="421" spans="1:10" x14ac:dyDescent="0.3">
      <c r="A421" s="239" t="s">
        <v>105</v>
      </c>
      <c r="B421" s="729" t="s">
        <v>421</v>
      </c>
      <c r="C421" s="724">
        <f>SUMIFS('Expenditures - all orgs'!$D$19:$D$3604,'Expenditures - all orgs'!$C$19:$C$3604, 'Budget Detail - IIIIII'!$B421,'Expenditures - all orgs'!$B$19:$B$3604,'Budget Detail - IIIIII'!$B$3)</f>
        <v>0</v>
      </c>
      <c r="D421" s="725">
        <f>SUMIFS('Expenditures - all orgs'!$E$19:$E$3604,'Expenditures - all orgs'!$C$19:$C$3604, 'Budget Detail - IIIIII'!$B421,'Expenditures - all orgs'!$B$19:$B$3604,'Budget Detail - IIIIII'!$B$3)</f>
        <v>0</v>
      </c>
      <c r="E421" s="726">
        <f>SUMIFS('Expenditures - all orgs'!$F$19:$F$3604,'Expenditures - all orgs'!$C$19:$C$3604, 'Budget Detail - IIIIII'!$B421,'Expenditures - all orgs'!$B$19:$B$3604,'Budget Detail - IIIIII'!$B$3)</f>
        <v>0</v>
      </c>
      <c r="F421" s="727">
        <f t="shared" si="58"/>
        <v>0</v>
      </c>
      <c r="G421" s="322"/>
      <c r="H421" s="323"/>
      <c r="I421" s="323"/>
      <c r="J421" s="323"/>
    </row>
    <row r="422" spans="1:10" x14ac:dyDescent="0.3">
      <c r="A422" s="239" t="s">
        <v>105</v>
      </c>
      <c r="B422" s="729" t="s">
        <v>421</v>
      </c>
      <c r="C422" s="724">
        <f>SUMIFS('Expenditures - all orgs'!$D$19:$D$3604,'Expenditures - all orgs'!$C$19:$C$3604, 'Budget Detail - IIIIII'!$B422,'Expenditures - all orgs'!$B$19:$B$3604,'Budget Detail - IIIIII'!$B$3)</f>
        <v>0</v>
      </c>
      <c r="D422" s="725">
        <f>SUMIFS('Expenditures - all orgs'!$E$19:$E$3604,'Expenditures - all orgs'!$C$19:$C$3604, 'Budget Detail - IIIIII'!$B422,'Expenditures - all orgs'!$B$19:$B$3604,'Budget Detail - IIIIII'!$B$3)</f>
        <v>0</v>
      </c>
      <c r="E422" s="726">
        <f>SUMIFS('Expenditures - all orgs'!$F$19:$F$3604,'Expenditures - all orgs'!$C$19:$C$3604, 'Budget Detail - IIIIII'!$B422,'Expenditures - all orgs'!$B$19:$B$3604,'Budget Detail - IIIIII'!$B$3)</f>
        <v>0</v>
      </c>
      <c r="F422" s="727">
        <f t="shared" si="58"/>
        <v>0</v>
      </c>
      <c r="G422" s="322"/>
      <c r="H422" s="323"/>
      <c r="I422" s="323"/>
      <c r="J422" s="323"/>
    </row>
    <row r="423" spans="1:10" x14ac:dyDescent="0.3">
      <c r="A423" s="239" t="s">
        <v>105</v>
      </c>
      <c r="B423" s="729" t="s">
        <v>421</v>
      </c>
      <c r="C423" s="724">
        <f>SUMIFS('Expenditures - all orgs'!$D$19:$D$3604,'Expenditures - all orgs'!$C$19:$C$3604, 'Budget Detail - IIIIII'!$B423,'Expenditures - all orgs'!$B$19:$B$3604,'Budget Detail - IIIIII'!$B$3)</f>
        <v>0</v>
      </c>
      <c r="D423" s="725">
        <f>SUMIFS('Expenditures - all orgs'!$E$19:$E$3604,'Expenditures - all orgs'!$C$19:$C$3604, 'Budget Detail - IIIIII'!$B423,'Expenditures - all orgs'!$B$19:$B$3604,'Budget Detail - IIIIII'!$B$3)</f>
        <v>0</v>
      </c>
      <c r="E423" s="726">
        <f>SUMIFS('Expenditures - all orgs'!$F$19:$F$3604,'Expenditures - all orgs'!$C$19:$C$3604, 'Budget Detail - IIIIII'!$B423,'Expenditures - all orgs'!$B$19:$B$3604,'Budget Detail - IIIIII'!$B$3)</f>
        <v>0</v>
      </c>
      <c r="F423" s="727">
        <f t="shared" si="58"/>
        <v>0</v>
      </c>
      <c r="G423" s="322"/>
      <c r="H423" s="323"/>
      <c r="I423" s="323"/>
      <c r="J423" s="323"/>
    </row>
    <row r="424" spans="1:10" x14ac:dyDescent="0.3">
      <c r="A424" s="239" t="s">
        <v>105</v>
      </c>
      <c r="B424" s="729" t="s">
        <v>421</v>
      </c>
      <c r="C424" s="724">
        <f>SUMIFS('Expenditures - all orgs'!$D$19:$D$3604,'Expenditures - all orgs'!$C$19:$C$3604, 'Budget Detail - IIIIII'!$B424,'Expenditures - all orgs'!$B$19:$B$3604,'Budget Detail - IIIIII'!$B$3)</f>
        <v>0</v>
      </c>
      <c r="D424" s="725">
        <f>SUMIFS('Expenditures - all orgs'!$E$19:$E$3604,'Expenditures - all orgs'!$C$19:$C$3604, 'Budget Detail - IIIIII'!$B424,'Expenditures - all orgs'!$B$19:$B$3604,'Budget Detail - IIIIII'!$B$3)</f>
        <v>0</v>
      </c>
      <c r="E424" s="726">
        <f>SUMIFS('Expenditures - all orgs'!$F$19:$F$3604,'Expenditures - all orgs'!$C$19:$C$3604, 'Budget Detail - IIIIII'!$B424,'Expenditures - all orgs'!$B$19:$B$3604,'Budget Detail - IIIIII'!$B$3)</f>
        <v>0</v>
      </c>
      <c r="F424" s="727">
        <f t="shared" si="58"/>
        <v>0</v>
      </c>
      <c r="G424" s="322"/>
      <c r="H424" s="323"/>
      <c r="I424" s="323"/>
      <c r="J424" s="323"/>
    </row>
    <row r="425" spans="1:10" x14ac:dyDescent="0.3">
      <c r="A425" s="239" t="s">
        <v>105</v>
      </c>
      <c r="B425" s="729" t="s">
        <v>421</v>
      </c>
      <c r="C425" s="724">
        <f>SUMIFS('Expenditures - all orgs'!$D$19:$D$3604,'Expenditures - all orgs'!$C$19:$C$3604, 'Budget Detail - IIIIII'!$B425,'Expenditures - all orgs'!$B$19:$B$3604,'Budget Detail - IIIIII'!$B$3)</f>
        <v>0</v>
      </c>
      <c r="D425" s="725">
        <f>SUMIFS('Expenditures - all orgs'!$E$19:$E$3604,'Expenditures - all orgs'!$C$19:$C$3604, 'Budget Detail - IIIIII'!$B425,'Expenditures - all orgs'!$B$19:$B$3604,'Budget Detail - IIIIII'!$B$3)</f>
        <v>0</v>
      </c>
      <c r="E425" s="726">
        <f>SUMIFS('Expenditures - all orgs'!$F$19:$F$3604,'Expenditures - all orgs'!$C$19:$C$3604, 'Budget Detail - IIIIII'!$B425,'Expenditures - all orgs'!$B$19:$B$3604,'Budget Detail - IIIIII'!$B$3)</f>
        <v>0</v>
      </c>
      <c r="F425" s="727">
        <f t="shared" si="58"/>
        <v>0</v>
      </c>
      <c r="G425" s="322"/>
      <c r="H425" s="323"/>
      <c r="I425" s="323"/>
      <c r="J425" s="323"/>
    </row>
    <row r="426" spans="1:10" x14ac:dyDescent="0.3">
      <c r="A426" s="239" t="s">
        <v>105</v>
      </c>
      <c r="B426" s="729" t="s">
        <v>421</v>
      </c>
      <c r="C426" s="724">
        <f>SUMIFS('Expenditures - all orgs'!$D$19:$D$3604,'Expenditures - all orgs'!$C$19:$C$3604, 'Budget Detail - IIIIII'!$B426,'Expenditures - all orgs'!$B$19:$B$3604,'Budget Detail - IIIIII'!$B$3)</f>
        <v>0</v>
      </c>
      <c r="D426" s="725">
        <f>SUMIFS('Expenditures - all orgs'!$E$19:$E$3604,'Expenditures - all orgs'!$C$19:$C$3604, 'Budget Detail - IIIIII'!$B426,'Expenditures - all orgs'!$B$19:$B$3604,'Budget Detail - IIIIII'!$B$3)</f>
        <v>0</v>
      </c>
      <c r="E426" s="726">
        <f>SUMIFS('Expenditures - all orgs'!$F$19:$F$3604,'Expenditures - all orgs'!$C$19:$C$3604, 'Budget Detail - IIIIII'!$B426,'Expenditures - all orgs'!$B$19:$B$3604,'Budget Detail - IIIIII'!$B$3)</f>
        <v>0</v>
      </c>
      <c r="F426" s="727">
        <f t="shared" si="58"/>
        <v>0</v>
      </c>
      <c r="G426" s="322"/>
      <c r="H426" s="323"/>
      <c r="I426" s="323"/>
      <c r="J426" s="323"/>
    </row>
    <row r="427" spans="1:10" x14ac:dyDescent="0.3">
      <c r="A427" s="239" t="s">
        <v>105</v>
      </c>
      <c r="B427" s="729" t="s">
        <v>421</v>
      </c>
      <c r="C427" s="724">
        <f>SUMIFS('Expenditures - all orgs'!$D$19:$D$3604,'Expenditures - all orgs'!$C$19:$C$3604, 'Budget Detail - IIIIII'!$B427,'Expenditures - all orgs'!$B$19:$B$3604,'Budget Detail - IIIIII'!$B$3)</f>
        <v>0</v>
      </c>
      <c r="D427" s="725">
        <f>SUMIFS('Expenditures - all orgs'!$E$19:$E$3604,'Expenditures - all orgs'!$C$19:$C$3604, 'Budget Detail - IIIIII'!$B427,'Expenditures - all orgs'!$B$19:$B$3604,'Budget Detail - IIIIII'!$B$3)</f>
        <v>0</v>
      </c>
      <c r="E427" s="726">
        <f>SUMIFS('Expenditures - all orgs'!$F$19:$F$3604,'Expenditures - all orgs'!$C$19:$C$3604, 'Budget Detail - IIIIII'!$B427,'Expenditures - all orgs'!$B$19:$B$3604,'Budget Detail - IIIIII'!$B$3)</f>
        <v>0</v>
      </c>
      <c r="F427" s="727">
        <f t="shared" si="58"/>
        <v>0</v>
      </c>
      <c r="G427" s="322"/>
      <c r="H427" s="323"/>
      <c r="I427" s="323"/>
      <c r="J427" s="323"/>
    </row>
    <row r="428" spans="1:10" ht="15" thickBot="1" x14ac:dyDescent="0.35">
      <c r="A428" s="239" t="s">
        <v>105</v>
      </c>
      <c r="B428" s="729" t="s">
        <v>421</v>
      </c>
      <c r="C428" s="724">
        <f>SUMIFS('Expenditures - all orgs'!$D$19:$D$3604,'Expenditures - all orgs'!$C$19:$C$3604, 'Budget Detail - IIIIII'!$B428,'Expenditures - all orgs'!$B$19:$B$3604,'Budget Detail - IIIIII'!$B$3)</f>
        <v>0</v>
      </c>
      <c r="D428" s="725">
        <f>SUMIFS('Expenditures - all orgs'!$E$19:$E$3604,'Expenditures - all orgs'!$C$19:$C$3604, 'Budget Detail - IIIIII'!$B428,'Expenditures - all orgs'!$B$19:$B$3604,'Budget Detail - IIIIII'!$B$3)</f>
        <v>0</v>
      </c>
      <c r="E428" s="726">
        <f>SUMIFS('Expenditures - all orgs'!$F$19:$F$3604,'Expenditures - all orgs'!$C$19:$C$3604, 'Budget Detail - IIIIII'!$B428,'Expenditures - all orgs'!$B$19:$B$3604,'Budget Detail - IIIIII'!$B$3)</f>
        <v>0</v>
      </c>
      <c r="F428" s="727">
        <f>C428-D428-E428</f>
        <v>0</v>
      </c>
      <c r="G428" s="322"/>
      <c r="H428" s="323"/>
      <c r="I428" s="323"/>
      <c r="J428" s="323"/>
    </row>
    <row r="429" spans="1:10" ht="15" thickBot="1" x14ac:dyDescent="0.35">
      <c r="A429" s="747"/>
      <c r="B429" s="730" t="s">
        <v>418</v>
      </c>
      <c r="C429" s="514">
        <f>SUM(C417:C428)</f>
        <v>0</v>
      </c>
      <c r="D429" s="514">
        <f t="shared" ref="D429:F429" si="59">SUM(D417:D428)</f>
        <v>0</v>
      </c>
      <c r="E429" s="514">
        <f t="shared" si="59"/>
        <v>0</v>
      </c>
      <c r="F429" s="514">
        <f t="shared" si="59"/>
        <v>0</v>
      </c>
      <c r="G429" s="322"/>
      <c r="H429" s="323"/>
      <c r="I429" s="323"/>
      <c r="J429" s="323"/>
    </row>
    <row r="430" spans="1:10" x14ac:dyDescent="0.3">
      <c r="A430" s="747"/>
      <c r="B430" s="617"/>
      <c r="C430" s="305"/>
      <c r="D430" s="305"/>
      <c r="E430" s="305"/>
      <c r="F430" s="307"/>
      <c r="G430" s="322"/>
      <c r="H430" s="323"/>
      <c r="I430" s="323"/>
      <c r="J430" s="323"/>
    </row>
    <row r="431" spans="1:10" x14ac:dyDescent="0.3">
      <c r="A431" s="243" t="s">
        <v>106</v>
      </c>
      <c r="B431" s="701"/>
      <c r="C431" s="352"/>
      <c r="D431" s="1264"/>
      <c r="E431" s="1264"/>
      <c r="F431" s="1256"/>
    </row>
    <row r="432" spans="1:10" x14ac:dyDescent="0.3">
      <c r="A432" s="239" t="s">
        <v>105</v>
      </c>
      <c r="B432" s="702" t="s">
        <v>107</v>
      </c>
      <c r="C432" s="353">
        <f>SUMIFS('Expenditures - all orgs'!$D$19:$D$3604,'Expenditures - all orgs'!$C$19:$C$3604, 'Budget Detail - IIIIII'!$B432,'Expenditures - all orgs'!$B$19:$B$3604,'Budget Detail - IIIIII'!$B$3)</f>
        <v>0</v>
      </c>
      <c r="D432" s="606">
        <f>SUMIFS('Expenditures - all orgs'!$E$19:$E$3604,'Expenditures - all orgs'!$C$19:$C$3604, 'Budget Detail - IIIIII'!$B432,'Expenditures - all orgs'!$B$19:$B$3604,'Budget Detail - IIIIII'!$B$3)</f>
        <v>0</v>
      </c>
      <c r="E432" s="607">
        <f>SUMIFS('Expenditures - all orgs'!$F$19:$F$3604,'Expenditures - all orgs'!$C$19:$C$3604, 'Budget Detail - IIIIII'!$B432,'Expenditures - all orgs'!$B$19:$B$3604,'Budget Detail - IIIIII'!$B$3)</f>
        <v>0</v>
      </c>
      <c r="F432" s="608">
        <f>C432-D432-E432</f>
        <v>0</v>
      </c>
    </row>
    <row r="433" spans="1:6" x14ac:dyDescent="0.3">
      <c r="A433" s="239" t="s">
        <v>105</v>
      </c>
      <c r="B433" s="703" t="s">
        <v>107</v>
      </c>
      <c r="C433" s="353">
        <f>SUMIFS('Expenditures - all orgs'!$D$19:$D$3604,'Expenditures - all orgs'!$C$19:$C$3604, 'Budget Detail - IIIIII'!$B433,'Expenditures - all orgs'!$B$19:$B$3604,'Budget Detail - IIIIII'!$B$3)</f>
        <v>0</v>
      </c>
      <c r="D433" s="606">
        <f>SUMIFS('Expenditures - all orgs'!$E$19:$E$3604,'Expenditures - all orgs'!$C$19:$C$3604, 'Budget Detail - IIIIII'!$B433,'Expenditures - all orgs'!$B$19:$B$3604,'Budget Detail - IIIIII'!$B$3)</f>
        <v>0</v>
      </c>
      <c r="E433" s="607">
        <f>SUMIFS('Expenditures - all orgs'!$F$19:$F$3604,'Expenditures - all orgs'!$C$19:$C$3604, 'Budget Detail - IIIIII'!$B433,'Expenditures - all orgs'!$B$19:$B$3604,'Budget Detail - IIIIII'!$B$3)</f>
        <v>0</v>
      </c>
      <c r="F433" s="608">
        <f t="shared" ref="F433:F451" si="60">C433-D433-E433</f>
        <v>0</v>
      </c>
    </row>
    <row r="434" spans="1:6" x14ac:dyDescent="0.3">
      <c r="A434" s="239" t="s">
        <v>105</v>
      </c>
      <c r="B434" s="703" t="s">
        <v>107</v>
      </c>
      <c r="C434" s="353">
        <f>SUMIFS('Expenditures - all orgs'!$D$19:$D$3604,'Expenditures - all orgs'!$C$19:$C$3604, 'Budget Detail - IIIIII'!$B434,'Expenditures - all orgs'!$B$19:$B$3604,'Budget Detail - IIIIII'!$B$3)</f>
        <v>0</v>
      </c>
      <c r="D434" s="606">
        <f>SUMIFS('Expenditures - all orgs'!$E$19:$E$3604,'Expenditures - all orgs'!$C$19:$C$3604, 'Budget Detail - IIIIII'!$B434,'Expenditures - all orgs'!$B$19:$B$3604,'Budget Detail - IIIIII'!$B$3)</f>
        <v>0</v>
      </c>
      <c r="E434" s="607">
        <f>SUMIFS('Expenditures - all orgs'!$F$19:$F$3604,'Expenditures - all orgs'!$C$19:$C$3604, 'Budget Detail - IIIIII'!$B434,'Expenditures - all orgs'!$B$19:$B$3604,'Budget Detail - IIIIII'!$B$3)</f>
        <v>0</v>
      </c>
      <c r="F434" s="608">
        <f t="shared" si="60"/>
        <v>0</v>
      </c>
    </row>
    <row r="435" spans="1:6" x14ac:dyDescent="0.3">
      <c r="A435" s="239" t="s">
        <v>105</v>
      </c>
      <c r="B435" s="703" t="s">
        <v>107</v>
      </c>
      <c r="C435" s="353">
        <f>SUMIFS('Expenditures - all orgs'!$D$19:$D$3604,'Expenditures - all orgs'!$C$19:$C$3604, 'Budget Detail - IIIIII'!$B435,'Expenditures - all orgs'!$B$19:$B$3604,'Budget Detail - IIIIII'!$B$3)</f>
        <v>0</v>
      </c>
      <c r="D435" s="606">
        <f>SUMIFS('Expenditures - all orgs'!$E$19:$E$3604,'Expenditures - all orgs'!$C$19:$C$3604, 'Budget Detail - IIIIII'!$B435,'Expenditures - all orgs'!$B$19:$B$3604,'Budget Detail - IIIIII'!$B$3)</f>
        <v>0</v>
      </c>
      <c r="E435" s="607">
        <f>SUMIFS('Expenditures - all orgs'!$F$19:$F$3604,'Expenditures - all orgs'!$C$19:$C$3604, 'Budget Detail - IIIIII'!$B435,'Expenditures - all orgs'!$B$19:$B$3604,'Budget Detail - IIIIII'!$B$3)</f>
        <v>0</v>
      </c>
      <c r="F435" s="608">
        <f t="shared" si="60"/>
        <v>0</v>
      </c>
    </row>
    <row r="436" spans="1:6" x14ac:dyDescent="0.3">
      <c r="A436" s="239" t="s">
        <v>105</v>
      </c>
      <c r="B436" s="703" t="s">
        <v>107</v>
      </c>
      <c r="C436" s="353">
        <f>SUMIFS('Expenditures - all orgs'!$D$19:$D$3604,'Expenditures - all orgs'!$C$19:$C$3604, 'Budget Detail - IIIIII'!$B436,'Expenditures - all orgs'!$B$19:$B$3604,'Budget Detail - IIIIII'!$B$3)</f>
        <v>0</v>
      </c>
      <c r="D436" s="606">
        <f>SUMIFS('Expenditures - all orgs'!$E$19:$E$3604,'Expenditures - all orgs'!$C$19:$C$3604, 'Budget Detail - IIIIII'!$B436,'Expenditures - all orgs'!$B$19:$B$3604,'Budget Detail - IIIIII'!$B$3)</f>
        <v>0</v>
      </c>
      <c r="E436" s="607">
        <f>SUMIFS('Expenditures - all orgs'!$F$19:$F$3604,'Expenditures - all orgs'!$C$19:$C$3604, 'Budget Detail - IIIIII'!$B436,'Expenditures - all orgs'!$B$19:$B$3604,'Budget Detail - IIIIII'!$B$3)</f>
        <v>0</v>
      </c>
      <c r="F436" s="608">
        <f t="shared" si="60"/>
        <v>0</v>
      </c>
    </row>
    <row r="437" spans="1:6" x14ac:dyDescent="0.3">
      <c r="A437" s="239" t="s">
        <v>105</v>
      </c>
      <c r="B437" s="703" t="s">
        <v>107</v>
      </c>
      <c r="C437" s="353">
        <f>SUMIFS('Expenditures - all orgs'!$D$19:$D$3604,'Expenditures - all orgs'!$C$19:$C$3604, 'Budget Detail - IIIIII'!$B437,'Expenditures - all orgs'!$B$19:$B$3604,'Budget Detail - IIIIII'!$B$3)</f>
        <v>0</v>
      </c>
      <c r="D437" s="606">
        <f>SUMIFS('Expenditures - all orgs'!$E$19:$E$3604,'Expenditures - all orgs'!$C$19:$C$3604, 'Budget Detail - IIIIII'!$B437,'Expenditures - all orgs'!$B$19:$B$3604,'Budget Detail - IIIIII'!$B$3)</f>
        <v>0</v>
      </c>
      <c r="E437" s="607">
        <f>SUMIFS('Expenditures - all orgs'!$F$19:$F$3604,'Expenditures - all orgs'!$C$19:$C$3604, 'Budget Detail - IIIIII'!$B437,'Expenditures - all orgs'!$B$19:$B$3604,'Budget Detail - IIIIII'!$B$3)</f>
        <v>0</v>
      </c>
      <c r="F437" s="608">
        <f t="shared" si="60"/>
        <v>0</v>
      </c>
    </row>
    <row r="438" spans="1:6" x14ac:dyDescent="0.3">
      <c r="A438" s="239" t="s">
        <v>105</v>
      </c>
      <c r="B438" s="703" t="s">
        <v>107</v>
      </c>
      <c r="C438" s="353">
        <f>SUMIFS('Expenditures - all orgs'!$D$19:$D$3604,'Expenditures - all orgs'!$C$19:$C$3604, 'Budget Detail - IIIIII'!$B438,'Expenditures - all orgs'!$B$19:$B$3604,'Budget Detail - IIIIII'!$B$3)</f>
        <v>0</v>
      </c>
      <c r="D438" s="606">
        <f>SUMIFS('Expenditures - all orgs'!$E$19:$E$3604,'Expenditures - all orgs'!$C$19:$C$3604, 'Budget Detail - IIIIII'!$B438,'Expenditures - all orgs'!$B$19:$B$3604,'Budget Detail - IIIIII'!$B$3)</f>
        <v>0</v>
      </c>
      <c r="E438" s="607">
        <f>SUMIFS('Expenditures - all orgs'!$F$19:$F$3604,'Expenditures - all orgs'!$C$19:$C$3604, 'Budget Detail - IIIIII'!$B438,'Expenditures - all orgs'!$B$19:$B$3604,'Budget Detail - IIIIII'!$B$3)</f>
        <v>0</v>
      </c>
      <c r="F438" s="608">
        <f t="shared" si="60"/>
        <v>0</v>
      </c>
    </row>
    <row r="439" spans="1:6" x14ac:dyDescent="0.3">
      <c r="A439" s="239" t="s">
        <v>105</v>
      </c>
      <c r="B439" s="703" t="s">
        <v>107</v>
      </c>
      <c r="C439" s="353">
        <f>SUMIFS('Expenditures - all orgs'!$D$19:$D$3604,'Expenditures - all orgs'!$C$19:$C$3604, 'Budget Detail - IIIIII'!$B439,'Expenditures - all orgs'!$B$19:$B$3604,'Budget Detail - IIIIII'!$B$3)</f>
        <v>0</v>
      </c>
      <c r="D439" s="606">
        <f>SUMIFS('Expenditures - all orgs'!$E$19:$E$3604,'Expenditures - all orgs'!$C$19:$C$3604, 'Budget Detail - IIIIII'!$B439,'Expenditures - all orgs'!$B$19:$B$3604,'Budget Detail - IIIIII'!$B$3)</f>
        <v>0</v>
      </c>
      <c r="E439" s="607">
        <f>SUMIFS('Expenditures - all orgs'!$F$19:$F$3604,'Expenditures - all orgs'!$C$19:$C$3604, 'Budget Detail - IIIIII'!$B439,'Expenditures - all orgs'!$B$19:$B$3604,'Budget Detail - IIIIII'!$B$3)</f>
        <v>0</v>
      </c>
      <c r="F439" s="608">
        <f t="shared" si="60"/>
        <v>0</v>
      </c>
    </row>
    <row r="440" spans="1:6" x14ac:dyDescent="0.3">
      <c r="A440" s="239" t="s">
        <v>105</v>
      </c>
      <c r="B440" s="703" t="s">
        <v>107</v>
      </c>
      <c r="C440" s="353">
        <f>SUMIFS('Expenditures - all orgs'!$D$19:$D$3604,'Expenditures - all orgs'!$C$19:$C$3604, 'Budget Detail - IIIIII'!$B440,'Expenditures - all orgs'!$B$19:$B$3604,'Budget Detail - IIIIII'!$B$3)</f>
        <v>0</v>
      </c>
      <c r="D440" s="606">
        <f>SUMIFS('Expenditures - all orgs'!$E$19:$E$3604,'Expenditures - all orgs'!$C$19:$C$3604, 'Budget Detail - IIIIII'!$B440,'Expenditures - all orgs'!$B$19:$B$3604,'Budget Detail - IIIIII'!$B$3)</f>
        <v>0</v>
      </c>
      <c r="E440" s="607">
        <f>SUMIFS('Expenditures - all orgs'!$F$19:$F$3604,'Expenditures - all orgs'!$C$19:$C$3604, 'Budget Detail - IIIIII'!$B440,'Expenditures - all orgs'!$B$19:$B$3604,'Budget Detail - IIIIII'!$B$3)</f>
        <v>0</v>
      </c>
      <c r="F440" s="608">
        <f t="shared" si="60"/>
        <v>0</v>
      </c>
    </row>
    <row r="441" spans="1:6" x14ac:dyDescent="0.3">
      <c r="A441" s="239" t="s">
        <v>105</v>
      </c>
      <c r="B441" s="703" t="s">
        <v>107</v>
      </c>
      <c r="C441" s="353">
        <f>SUMIFS('Expenditures - all orgs'!$D$19:$D$3604,'Expenditures - all orgs'!$C$19:$C$3604, 'Budget Detail - IIIIII'!$B441,'Expenditures - all orgs'!$B$19:$B$3604,'Budget Detail - IIIIII'!$B$3)</f>
        <v>0</v>
      </c>
      <c r="D441" s="606">
        <f>SUMIFS('Expenditures - all orgs'!$E$19:$E$3604,'Expenditures - all orgs'!$C$19:$C$3604, 'Budget Detail - IIIIII'!$B441,'Expenditures - all orgs'!$B$19:$B$3604,'Budget Detail - IIIIII'!$B$3)</f>
        <v>0</v>
      </c>
      <c r="E441" s="607">
        <f>SUMIFS('Expenditures - all orgs'!$F$19:$F$3604,'Expenditures - all orgs'!$C$19:$C$3604, 'Budget Detail - IIIIII'!$B441,'Expenditures - all orgs'!$B$19:$B$3604,'Budget Detail - IIIIII'!$B$3)</f>
        <v>0</v>
      </c>
      <c r="F441" s="608">
        <f t="shared" si="60"/>
        <v>0</v>
      </c>
    </row>
    <row r="442" spans="1:6" x14ac:dyDescent="0.3">
      <c r="A442" s="239" t="s">
        <v>105</v>
      </c>
      <c r="B442" s="703" t="s">
        <v>107</v>
      </c>
      <c r="C442" s="353">
        <f>SUMIFS('Expenditures - all orgs'!$D$19:$D$3604,'Expenditures - all orgs'!$C$19:$C$3604, 'Budget Detail - IIIIII'!$B442,'Expenditures - all orgs'!$B$19:$B$3604,'Budget Detail - IIIIII'!$B$3)</f>
        <v>0</v>
      </c>
      <c r="D442" s="606">
        <f>SUMIFS('Expenditures - all orgs'!$E$19:$E$3604,'Expenditures - all orgs'!$C$19:$C$3604, 'Budget Detail - IIIIII'!$B442,'Expenditures - all orgs'!$B$19:$B$3604,'Budget Detail - IIIIII'!$B$3)</f>
        <v>0</v>
      </c>
      <c r="E442" s="607">
        <f>SUMIFS('Expenditures - all orgs'!$F$19:$F$3604,'Expenditures - all orgs'!$C$19:$C$3604, 'Budget Detail - IIIIII'!$B442,'Expenditures - all orgs'!$B$19:$B$3604,'Budget Detail - IIIIII'!$B$3)</f>
        <v>0</v>
      </c>
      <c r="F442" s="608">
        <f t="shared" si="60"/>
        <v>0</v>
      </c>
    </row>
    <row r="443" spans="1:6" x14ac:dyDescent="0.3">
      <c r="A443" s="239" t="s">
        <v>105</v>
      </c>
      <c r="B443" s="703" t="s">
        <v>107</v>
      </c>
      <c r="C443" s="353">
        <f>SUMIFS('Expenditures - all orgs'!$D$19:$D$3604,'Expenditures - all orgs'!$C$19:$C$3604, 'Budget Detail - IIIIII'!$B443,'Expenditures - all orgs'!$B$19:$B$3604,'Budget Detail - IIIIII'!$B$3)</f>
        <v>0</v>
      </c>
      <c r="D443" s="606">
        <f>SUMIFS('Expenditures - all orgs'!$E$19:$E$3604,'Expenditures - all orgs'!$C$19:$C$3604, 'Budget Detail - IIIIII'!$B443,'Expenditures - all orgs'!$B$19:$B$3604,'Budget Detail - IIIIII'!$B$3)</f>
        <v>0</v>
      </c>
      <c r="E443" s="607">
        <f>SUMIFS('Expenditures - all orgs'!$F$19:$F$3604,'Expenditures - all orgs'!$C$19:$C$3604, 'Budget Detail - IIIIII'!$B443,'Expenditures - all orgs'!$B$19:$B$3604,'Budget Detail - IIIIII'!$B$3)</f>
        <v>0</v>
      </c>
      <c r="F443" s="608">
        <f t="shared" si="60"/>
        <v>0</v>
      </c>
    </row>
    <row r="444" spans="1:6" x14ac:dyDescent="0.3">
      <c r="A444" s="239" t="s">
        <v>105</v>
      </c>
      <c r="B444" s="703" t="s">
        <v>107</v>
      </c>
      <c r="C444" s="353">
        <f>SUMIFS('Expenditures - all orgs'!$D$19:$D$3604,'Expenditures - all orgs'!$C$19:$C$3604, 'Budget Detail - IIIIII'!$B444,'Expenditures - all orgs'!$B$19:$B$3604,'Budget Detail - IIIIII'!$B$3)</f>
        <v>0</v>
      </c>
      <c r="D444" s="606">
        <f>SUMIFS('Expenditures - all orgs'!$E$19:$E$3604,'Expenditures - all orgs'!$C$19:$C$3604, 'Budget Detail - IIIIII'!$B444,'Expenditures - all orgs'!$B$19:$B$3604,'Budget Detail - IIIIII'!$B$3)</f>
        <v>0</v>
      </c>
      <c r="E444" s="607">
        <f>SUMIFS('Expenditures - all orgs'!$F$19:$F$3604,'Expenditures - all orgs'!$C$19:$C$3604, 'Budget Detail - IIIIII'!$B444,'Expenditures - all orgs'!$B$19:$B$3604,'Budget Detail - IIIIII'!$B$3)</f>
        <v>0</v>
      </c>
      <c r="F444" s="608">
        <f t="shared" si="60"/>
        <v>0</v>
      </c>
    </row>
    <row r="445" spans="1:6" x14ac:dyDescent="0.3">
      <c r="A445" s="239" t="s">
        <v>105</v>
      </c>
      <c r="B445" s="703" t="s">
        <v>107</v>
      </c>
      <c r="C445" s="353">
        <f>SUMIFS('Expenditures - all orgs'!$D$19:$D$3604,'Expenditures - all orgs'!$C$19:$C$3604, 'Budget Detail - IIIIII'!$B445,'Expenditures - all orgs'!$B$19:$B$3604,'Budget Detail - IIIIII'!$B$3)</f>
        <v>0</v>
      </c>
      <c r="D445" s="606">
        <f>SUMIFS('Expenditures - all orgs'!$E$19:$E$3604,'Expenditures - all orgs'!$C$19:$C$3604, 'Budget Detail - IIIIII'!$B445,'Expenditures - all orgs'!$B$19:$B$3604,'Budget Detail - IIIIII'!$B$3)</f>
        <v>0</v>
      </c>
      <c r="E445" s="607">
        <f>SUMIFS('Expenditures - all orgs'!$F$19:$F$3604,'Expenditures - all orgs'!$C$19:$C$3604, 'Budget Detail - IIIIII'!$B445,'Expenditures - all orgs'!$B$19:$B$3604,'Budget Detail - IIIIII'!$B$3)</f>
        <v>0</v>
      </c>
      <c r="F445" s="608">
        <f t="shared" si="60"/>
        <v>0</v>
      </c>
    </row>
    <row r="446" spans="1:6" x14ac:dyDescent="0.3">
      <c r="A446" s="239" t="s">
        <v>105</v>
      </c>
      <c r="B446" s="703" t="s">
        <v>107</v>
      </c>
      <c r="C446" s="353">
        <f>SUMIFS('Expenditures - all orgs'!$D$19:$D$3604,'Expenditures - all orgs'!$C$19:$C$3604, 'Budget Detail - IIIIII'!$B446,'Expenditures - all orgs'!$B$19:$B$3604,'Budget Detail - IIIIII'!$B$3)</f>
        <v>0</v>
      </c>
      <c r="D446" s="606">
        <f>SUMIFS('Expenditures - all orgs'!$E$19:$E$3604,'Expenditures - all orgs'!$C$19:$C$3604, 'Budget Detail - IIIIII'!$B446,'Expenditures - all orgs'!$B$19:$B$3604,'Budget Detail - IIIIII'!$B$3)</f>
        <v>0</v>
      </c>
      <c r="E446" s="607">
        <f>SUMIFS('Expenditures - all orgs'!$F$19:$F$3604,'Expenditures - all orgs'!$C$19:$C$3604, 'Budget Detail - IIIIII'!$B446,'Expenditures - all orgs'!$B$19:$B$3604,'Budget Detail - IIIIII'!$B$3)</f>
        <v>0</v>
      </c>
      <c r="F446" s="608">
        <f t="shared" si="60"/>
        <v>0</v>
      </c>
    </row>
    <row r="447" spans="1:6" x14ac:dyDescent="0.3">
      <c r="A447" s="239" t="s">
        <v>105</v>
      </c>
      <c r="B447" s="703" t="s">
        <v>107</v>
      </c>
      <c r="C447" s="353">
        <f>SUMIFS('Expenditures - all orgs'!$D$19:$D$3604,'Expenditures - all orgs'!$C$19:$C$3604, 'Budget Detail - IIIIII'!$B447,'Expenditures - all orgs'!$B$19:$B$3604,'Budget Detail - IIIIII'!$B$3)</f>
        <v>0</v>
      </c>
      <c r="D447" s="606">
        <f>SUMIFS('Expenditures - all orgs'!$E$19:$E$3604,'Expenditures - all orgs'!$C$19:$C$3604, 'Budget Detail - IIIIII'!$B447,'Expenditures - all orgs'!$B$19:$B$3604,'Budget Detail - IIIIII'!$B$3)</f>
        <v>0</v>
      </c>
      <c r="E447" s="607">
        <f>SUMIFS('Expenditures - all orgs'!$F$19:$F$3604,'Expenditures - all orgs'!$C$19:$C$3604, 'Budget Detail - IIIIII'!$B447,'Expenditures - all orgs'!$B$19:$B$3604,'Budget Detail - IIIIII'!$B$3)</f>
        <v>0</v>
      </c>
      <c r="F447" s="608">
        <f t="shared" si="60"/>
        <v>0</v>
      </c>
    </row>
    <row r="448" spans="1:6" x14ac:dyDescent="0.3">
      <c r="A448" s="239" t="s">
        <v>105</v>
      </c>
      <c r="B448" s="703" t="s">
        <v>107</v>
      </c>
      <c r="C448" s="353">
        <f>SUMIFS('Expenditures - all orgs'!$D$19:$D$3604,'Expenditures - all orgs'!$C$19:$C$3604, 'Budget Detail - IIIIII'!$B448,'Expenditures - all orgs'!$B$19:$B$3604,'Budget Detail - IIIIII'!$B$3)</f>
        <v>0</v>
      </c>
      <c r="D448" s="606">
        <f>SUMIFS('Expenditures - all orgs'!$E$19:$E$3604,'Expenditures - all orgs'!$C$19:$C$3604, 'Budget Detail - IIIIII'!$B448,'Expenditures - all orgs'!$B$19:$B$3604,'Budget Detail - IIIIII'!$B$3)</f>
        <v>0</v>
      </c>
      <c r="E448" s="607">
        <f>SUMIFS('Expenditures - all orgs'!$F$19:$F$3604,'Expenditures - all orgs'!$C$19:$C$3604, 'Budget Detail - IIIIII'!$B448,'Expenditures - all orgs'!$B$19:$B$3604,'Budget Detail - IIIIII'!$B$3)</f>
        <v>0</v>
      </c>
      <c r="F448" s="608">
        <f t="shared" si="60"/>
        <v>0</v>
      </c>
    </row>
    <row r="449" spans="1:6" x14ac:dyDescent="0.3">
      <c r="A449" s="239" t="s">
        <v>105</v>
      </c>
      <c r="B449" s="703" t="s">
        <v>107</v>
      </c>
      <c r="C449" s="353">
        <f>SUMIFS('Expenditures - all orgs'!$D$19:$D$3604,'Expenditures - all orgs'!$C$19:$C$3604, 'Budget Detail - IIIIII'!$B449,'Expenditures - all orgs'!$B$19:$B$3604,'Budget Detail - IIIIII'!$B$3)</f>
        <v>0</v>
      </c>
      <c r="D449" s="606">
        <f>SUMIFS('Expenditures - all orgs'!$E$19:$E$3604,'Expenditures - all orgs'!$C$19:$C$3604, 'Budget Detail - IIIIII'!$B449,'Expenditures - all orgs'!$B$19:$B$3604,'Budget Detail - IIIIII'!$B$3)</f>
        <v>0</v>
      </c>
      <c r="E449" s="607">
        <f>SUMIFS('Expenditures - all orgs'!$F$19:$F$3604,'Expenditures - all orgs'!$C$19:$C$3604, 'Budget Detail - IIIIII'!$B449,'Expenditures - all orgs'!$B$19:$B$3604,'Budget Detail - IIIIII'!$B$3)</f>
        <v>0</v>
      </c>
      <c r="F449" s="608">
        <f t="shared" si="60"/>
        <v>0</v>
      </c>
    </row>
    <row r="450" spans="1:6" x14ac:dyDescent="0.3">
      <c r="A450" s="239" t="s">
        <v>105</v>
      </c>
      <c r="B450" s="703" t="s">
        <v>107</v>
      </c>
      <c r="C450" s="353">
        <f>SUMIFS('Expenditures - all orgs'!$D$19:$D$3604,'Expenditures - all orgs'!$C$19:$C$3604, 'Budget Detail - IIIIII'!$B450,'Expenditures - all orgs'!$B$19:$B$3604,'Budget Detail - IIIIII'!$B$3)</f>
        <v>0</v>
      </c>
      <c r="D450" s="606">
        <f>SUMIFS('Expenditures - all orgs'!$E$19:$E$3604,'Expenditures - all orgs'!$C$19:$C$3604, 'Budget Detail - IIIIII'!$B450,'Expenditures - all orgs'!$B$19:$B$3604,'Budget Detail - IIIIII'!$B$3)</f>
        <v>0</v>
      </c>
      <c r="E450" s="607">
        <f>SUMIFS('Expenditures - all orgs'!$F$19:$F$3604,'Expenditures - all orgs'!$C$19:$C$3604, 'Budget Detail - IIIIII'!$B450,'Expenditures - all orgs'!$B$19:$B$3604,'Budget Detail - IIIIII'!$B$3)</f>
        <v>0</v>
      </c>
      <c r="F450" s="608">
        <f t="shared" si="60"/>
        <v>0</v>
      </c>
    </row>
    <row r="451" spans="1:6" ht="15" thickBot="1" x14ac:dyDescent="0.35">
      <c r="A451" s="239" t="s">
        <v>105</v>
      </c>
      <c r="B451" s="703" t="s">
        <v>107</v>
      </c>
      <c r="C451" s="353">
        <f>SUMIFS('Expenditures - all orgs'!$D$19:$D$3604,'Expenditures - all orgs'!$C$19:$C$3604, 'Budget Detail - IIIIII'!$B451,'Expenditures - all orgs'!$B$19:$B$3604,'Budget Detail - IIIIII'!$B$3)</f>
        <v>0</v>
      </c>
      <c r="D451" s="609">
        <f>SUMIFS('Expenditures - all orgs'!$E$19:$E$3604,'Expenditures - all orgs'!$C$19:$C$3604, 'Budget Detail - IIIIII'!$B451,'Expenditures - all orgs'!$B$19:$B$3604,'Budget Detail - IIIIII'!$B$3)</f>
        <v>0</v>
      </c>
      <c r="E451" s="610">
        <f>SUMIFS('Expenditures - all orgs'!$F$19:$F$3604,'Expenditures - all orgs'!$C$19:$C$3604, 'Budget Detail - IIIIII'!$B451,'Expenditures - all orgs'!$B$19:$B$3604,'Budget Detail - IIIIII'!$B$3)</f>
        <v>0</v>
      </c>
      <c r="F451" s="611">
        <f t="shared" si="60"/>
        <v>0</v>
      </c>
    </row>
    <row r="452" spans="1:6" ht="15" thickBot="1" x14ac:dyDescent="0.35">
      <c r="A452" s="235"/>
      <c r="B452" s="704" t="s">
        <v>418</v>
      </c>
      <c r="C452" s="414">
        <f>SUM(C432:C451)</f>
        <v>0</v>
      </c>
      <c r="D452" s="414">
        <f t="shared" ref="D452:F452" si="61">SUM(D432:D451)</f>
        <v>0</v>
      </c>
      <c r="E452" s="414">
        <f t="shared" si="61"/>
        <v>0</v>
      </c>
      <c r="F452" s="414">
        <f t="shared" si="61"/>
        <v>0</v>
      </c>
    </row>
    <row r="453" spans="1:6" ht="18"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2">D88+D104+D118+D129+D147+D166+D200+D210+D220+D228+D235+D246+D255+D269+D280+D288+D303+D316+D323+D331+D345+D354+D362+D370+D380+D389+D402+D410+D414+D429+D452</f>
        <v>0</v>
      </c>
      <c r="E454" s="354">
        <f t="shared" si="62"/>
        <v>0</v>
      </c>
      <c r="F454" s="354">
        <f t="shared" si="62"/>
        <v>0</v>
      </c>
    </row>
    <row r="455" spans="1:6" x14ac:dyDescent="0.3">
      <c r="A455" s="235"/>
      <c r="B455" s="235"/>
      <c r="C455" s="355"/>
      <c r="D455" s="355"/>
      <c r="E455" s="355"/>
      <c r="F455" s="320"/>
    </row>
    <row r="456" spans="1:6" x14ac:dyDescent="0.3">
      <c r="A456" s="245" t="s">
        <v>295</v>
      </c>
      <c r="B456" s="746"/>
      <c r="C456" s="308"/>
      <c r="D456" s="748"/>
      <c r="E456" s="749"/>
      <c r="F456" s="753"/>
    </row>
    <row r="457" spans="1:6" x14ac:dyDescent="0.3">
      <c r="A457" s="235" t="s">
        <v>531</v>
      </c>
      <c r="B457" s="618">
        <v>129900</v>
      </c>
      <c r="C457" s="356">
        <f>SUMIFS('Expenditures - all orgs'!$D$19:$D$3604,'Expenditures - all orgs'!$C$19:$C$3604, 'Budget Detail - IIIIII'!$B457,'Expenditures - all orgs'!$B$19:$B$3604,'Budget Detail - IIIIII'!$B$3)</f>
        <v>0</v>
      </c>
      <c r="D457" s="613">
        <f>SUMIFS('Expenditures - all orgs'!$E$19:$E$3604,'Expenditures - all orgs'!$C$19:$C$3604, 'Budget Detail - IIIIII'!$B457,'Expenditures - all orgs'!$B$19:$B$3604,'Budget Detail - IIIIII'!$B$3)</f>
        <v>0</v>
      </c>
      <c r="E457" s="313">
        <f>SUMIFS('Expenditures - all orgs'!$F$19:$F$3604,'Expenditures - all orgs'!$C$19:$C$3604, 'Budget Detail - IIIIII'!$B457,'Expenditures - all orgs'!$B$19:$B$3604,'Budget Detail - IIIIII'!$B$3)</f>
        <v>0</v>
      </c>
      <c r="F457" s="314">
        <f>C457-D457-E457</f>
        <v>0</v>
      </c>
    </row>
    <row r="458" spans="1:6" x14ac:dyDescent="0.3">
      <c r="A458" s="235" t="s">
        <v>532</v>
      </c>
      <c r="B458" s="619">
        <v>139900</v>
      </c>
      <c r="C458" s="356">
        <f>SUMIFS('Expenditures - all orgs'!$D$19:$D$3604,'Expenditures - all orgs'!$C$19:$C$3604, 'Budget Detail - IIIIII'!$B458,'Expenditures - all orgs'!$B$19:$B$3604,'Budget Detail - IIIIII'!$B$3)</f>
        <v>0</v>
      </c>
      <c r="D458" s="613">
        <f>SUMIFS('Expenditures - all orgs'!$E$19:$E$3604,'Expenditures - all orgs'!$C$19:$C$3604, 'Budget Detail - IIIIII'!$B458,'Expenditures - all orgs'!$B$19:$B$3604,'Budget Detail - IIIIII'!$B$3)</f>
        <v>0</v>
      </c>
      <c r="E458" s="313">
        <f>SUMIFS('Expenditures - all orgs'!$F$19:$F$3604,'Expenditures - all orgs'!$C$19:$C$3604, 'Budget Detail - IIIIII'!$B458,'Expenditures - all orgs'!$B$19:$B$3604,'Budget Detail - IIIIII'!$B$3)</f>
        <v>0</v>
      </c>
      <c r="F458" s="314">
        <f t="shared" ref="F458:F470" si="63">C458-D458-E458</f>
        <v>0</v>
      </c>
    </row>
    <row r="459" spans="1:6" x14ac:dyDescent="0.3">
      <c r="A459" s="235" t="s">
        <v>533</v>
      </c>
      <c r="B459" s="619">
        <v>149900</v>
      </c>
      <c r="C459" s="356">
        <f>SUMIFS('Expenditures - all orgs'!$D$19:$D$3604,'Expenditures - all orgs'!$C$19:$C$3604, 'Budget Detail - IIIIII'!$B459,'Expenditures - all orgs'!$B$19:$B$3604,'Budget Detail - IIIIII'!$B$3)</f>
        <v>0</v>
      </c>
      <c r="D459" s="613">
        <f>SUMIFS('Expenditures - all orgs'!$E$19:$E$3604,'Expenditures - all orgs'!$C$19:$C$3604, 'Budget Detail - IIIIII'!$B459,'Expenditures - all orgs'!$B$19:$B$3604,'Budget Detail - IIIIII'!$B$3)</f>
        <v>0</v>
      </c>
      <c r="E459" s="313">
        <f>SUMIFS('Expenditures - all orgs'!$F$19:$F$3604,'Expenditures - all orgs'!$C$19:$C$3604, 'Budget Detail - IIIIII'!$B459,'Expenditures - all orgs'!$B$19:$B$3604,'Budget Detail - IIIIII'!$B$3)</f>
        <v>0</v>
      </c>
      <c r="F459" s="314">
        <f t="shared" si="63"/>
        <v>0</v>
      </c>
    </row>
    <row r="460" spans="1:6" x14ac:dyDescent="0.3">
      <c r="A460" s="235" t="s">
        <v>534</v>
      </c>
      <c r="B460" s="619">
        <v>229900</v>
      </c>
      <c r="C460" s="356">
        <f>SUMIFS('Expenditures - all orgs'!$D$19:$D$3604,'Expenditures - all orgs'!$C$19:$C$3604, 'Budget Detail - IIIIII'!$B460,'Expenditures - all orgs'!$B$19:$B$3604,'Budget Detail - IIIIII'!$B$3)</f>
        <v>0</v>
      </c>
      <c r="D460" s="613">
        <f>SUMIFS('Expenditures - all orgs'!$E$19:$E$3604,'Expenditures - all orgs'!$C$19:$C$3604, 'Budget Detail - IIIIII'!$B460,'Expenditures - all orgs'!$B$19:$B$3604,'Budget Detail - IIIIII'!$B$3)</f>
        <v>0</v>
      </c>
      <c r="E460" s="313">
        <f>SUMIFS('Expenditures - all orgs'!$F$19:$F$3604,'Expenditures - all orgs'!$C$19:$C$3604, 'Budget Detail - IIIIII'!$B460,'Expenditures - all orgs'!$B$19:$B$3604,'Budget Detail - IIIIII'!$B$3)</f>
        <v>0</v>
      </c>
      <c r="F460" s="314">
        <f t="shared" si="63"/>
        <v>0</v>
      </c>
    </row>
    <row r="461" spans="1:6" x14ac:dyDescent="0.3">
      <c r="A461" s="235" t="s">
        <v>105</v>
      </c>
      <c r="B461" s="619" t="s">
        <v>52</v>
      </c>
      <c r="C461" s="356">
        <f>SUMIFS('Expenditures - all orgs'!$D$19:$D$3604,'Expenditures - all orgs'!$C$19:$C$3604, 'Budget Detail - IIIIII'!$B461,'Expenditures - all orgs'!$B$19:$B$3604,'Budget Detail - IIIIII'!$B$3)</f>
        <v>0</v>
      </c>
      <c r="D461" s="613">
        <f>SUMIFS('Expenditures - all orgs'!$E$19:$E$3604,'Expenditures - all orgs'!$C$19:$C$3604, 'Budget Detail - IIIIII'!$B461,'Expenditures - all orgs'!$B$19:$B$3604,'Budget Detail - IIIIII'!$B$3)</f>
        <v>0</v>
      </c>
      <c r="E461" s="313">
        <f>SUMIFS('Expenditures - all orgs'!$F$19:$F$3604,'Expenditures - all orgs'!$C$19:$C$3604, 'Budget Detail - IIIIII'!$B461,'Expenditures - all orgs'!$B$19:$B$3604,'Budget Detail - IIIIII'!$B$3)</f>
        <v>0</v>
      </c>
      <c r="F461" s="314">
        <f t="shared" si="63"/>
        <v>0</v>
      </c>
    </row>
    <row r="462" spans="1:6" x14ac:dyDescent="0.3">
      <c r="A462" s="235" t="s">
        <v>105</v>
      </c>
      <c r="B462" s="619" t="s">
        <v>52</v>
      </c>
      <c r="C462" s="356">
        <f>SUMIFS('Expenditures - all orgs'!$D$19:$D$3604,'Expenditures - all orgs'!$C$19:$C$3604, 'Budget Detail - IIIIII'!$B462,'Expenditures - all orgs'!$B$19:$B$3604,'Budget Detail - IIIIII'!$B$3)</f>
        <v>0</v>
      </c>
      <c r="D462" s="613">
        <f>SUMIFS('Expenditures - all orgs'!$E$19:$E$3604,'Expenditures - all orgs'!$C$19:$C$3604, 'Budget Detail - IIIIII'!$B462,'Expenditures - all orgs'!$B$19:$B$3604,'Budget Detail - IIIIII'!$B$3)</f>
        <v>0</v>
      </c>
      <c r="E462" s="313">
        <f>SUMIFS('Expenditures - all orgs'!$F$19:$F$3604,'Expenditures - all orgs'!$C$19:$C$3604, 'Budget Detail - IIIIII'!$B462,'Expenditures - all orgs'!$B$19:$B$3604,'Budget Detail - IIIIII'!$B$3)</f>
        <v>0</v>
      </c>
      <c r="F462" s="314">
        <f t="shared" ref="F462:F465" si="64">C462-D462-E462</f>
        <v>0</v>
      </c>
    </row>
    <row r="463" spans="1:6" x14ac:dyDescent="0.3">
      <c r="A463" s="235" t="s">
        <v>105</v>
      </c>
      <c r="B463" s="619" t="s">
        <v>52</v>
      </c>
      <c r="C463" s="356">
        <f>SUMIFS('Expenditures - all orgs'!$D$19:$D$3604,'Expenditures - all orgs'!$C$19:$C$3604, 'Budget Detail - IIIIII'!$B463,'Expenditures - all orgs'!$B$19:$B$3604,'Budget Detail - IIIIII'!$B$3)</f>
        <v>0</v>
      </c>
      <c r="D463" s="613">
        <f>SUMIFS('Expenditures - all orgs'!$E$19:$E$3604,'Expenditures - all orgs'!$C$19:$C$3604, 'Budget Detail - IIIIII'!$B463,'Expenditures - all orgs'!$B$19:$B$3604,'Budget Detail - IIIIII'!$B$3)</f>
        <v>0</v>
      </c>
      <c r="E463" s="313">
        <f>SUMIFS('Expenditures - all orgs'!$F$19:$F$3604,'Expenditures - all orgs'!$C$19:$C$3604, 'Budget Detail - IIIIII'!$B463,'Expenditures - all orgs'!$B$19:$B$3604,'Budget Detail - IIIIII'!$B$3)</f>
        <v>0</v>
      </c>
      <c r="F463" s="314">
        <f t="shared" si="64"/>
        <v>0</v>
      </c>
    </row>
    <row r="464" spans="1:6" x14ac:dyDescent="0.3">
      <c r="A464" s="235" t="s">
        <v>105</v>
      </c>
      <c r="B464" s="619" t="s">
        <v>52</v>
      </c>
      <c r="C464" s="356">
        <f>SUMIFS('Expenditures - all orgs'!$D$19:$D$3604,'Expenditures - all orgs'!$C$19:$C$3604, 'Budget Detail - IIIIII'!$B464,'Expenditures - all orgs'!$B$19:$B$3604,'Budget Detail - IIIIII'!$B$3)</f>
        <v>0</v>
      </c>
      <c r="D464" s="613">
        <f>SUMIFS('Expenditures - all orgs'!$E$19:$E$3604,'Expenditures - all orgs'!$C$19:$C$3604, 'Budget Detail - IIIIII'!$B464,'Expenditures - all orgs'!$B$19:$B$3604,'Budget Detail - IIIIII'!$B$3)</f>
        <v>0</v>
      </c>
      <c r="E464" s="313">
        <f>SUMIFS('Expenditures - all orgs'!$F$19:$F$3604,'Expenditures - all orgs'!$C$19:$C$3604, 'Budget Detail - IIIIII'!$B464,'Expenditures - all orgs'!$B$19:$B$3604,'Budget Detail - IIIIII'!$B$3)</f>
        <v>0</v>
      </c>
      <c r="F464" s="314">
        <f t="shared" si="64"/>
        <v>0</v>
      </c>
    </row>
    <row r="465" spans="1:10" x14ac:dyDescent="0.3">
      <c r="A465" s="235" t="s">
        <v>105</v>
      </c>
      <c r="B465" s="619" t="s">
        <v>52</v>
      </c>
      <c r="C465" s="356">
        <f>SUMIFS('Expenditures - all orgs'!$D$19:$D$3604,'Expenditures - all orgs'!$C$19:$C$3604, 'Budget Detail - IIIIII'!$B465,'Expenditures - all orgs'!$B$19:$B$3604,'Budget Detail - IIIIII'!$B$3)</f>
        <v>0</v>
      </c>
      <c r="D465" s="613">
        <f>SUMIFS('Expenditures - all orgs'!$E$19:$E$3604,'Expenditures - all orgs'!$C$19:$C$3604, 'Budget Detail - IIIIII'!$B465,'Expenditures - all orgs'!$B$19:$B$3604,'Budget Detail - IIIIII'!$B$3)</f>
        <v>0</v>
      </c>
      <c r="E465" s="313">
        <f>SUMIFS('Expenditures - all orgs'!$F$19:$F$3604,'Expenditures - all orgs'!$C$19:$C$3604, 'Budget Detail - IIIIII'!$B465,'Expenditures - all orgs'!$B$19:$B$3604,'Budget Detail - IIIIII'!$B$3)</f>
        <v>0</v>
      </c>
      <c r="F465" s="314">
        <f t="shared" si="64"/>
        <v>0</v>
      </c>
    </row>
    <row r="466" spans="1:10" x14ac:dyDescent="0.3">
      <c r="A466" s="235" t="s">
        <v>105</v>
      </c>
      <c r="B466" s="619" t="s">
        <v>52</v>
      </c>
      <c r="C466" s="356">
        <f>SUMIFS('Expenditures - all orgs'!$D$19:$D$3604,'Expenditures - all orgs'!$C$19:$C$3604, 'Budget Detail - IIIIII'!$B466,'Expenditures - all orgs'!$B$19:$B$3604,'Budget Detail - IIIIII'!$B$3)</f>
        <v>0</v>
      </c>
      <c r="D466" s="613">
        <f>SUMIFS('Expenditures - all orgs'!$E$19:$E$3604,'Expenditures - all orgs'!$C$19:$C$3604, 'Budget Detail - IIIIII'!$B466,'Expenditures - all orgs'!$B$19:$B$3604,'Budget Detail - IIIIII'!$B$3)</f>
        <v>0</v>
      </c>
      <c r="E466" s="313">
        <f>SUMIFS('Expenditures - all orgs'!$F$19:$F$3604,'Expenditures - all orgs'!$C$19:$C$3604, 'Budget Detail - IIIIII'!$B466,'Expenditures - all orgs'!$B$19:$B$3604,'Budget Detail - IIIIII'!$B$3)</f>
        <v>0</v>
      </c>
      <c r="F466" s="314">
        <f t="shared" si="63"/>
        <v>0</v>
      </c>
    </row>
    <row r="467" spans="1:10" x14ac:dyDescent="0.3">
      <c r="A467" s="235" t="s">
        <v>105</v>
      </c>
      <c r="B467" s="619" t="s">
        <v>52</v>
      </c>
      <c r="C467" s="356">
        <f>SUMIFS('Expenditures - all orgs'!$D$19:$D$3604,'Expenditures - all orgs'!$C$19:$C$3604, 'Budget Detail - IIIIII'!$B467,'Expenditures - all orgs'!$B$19:$B$3604,'Budget Detail - IIIIII'!$B$3)</f>
        <v>0</v>
      </c>
      <c r="D467" s="613">
        <f>SUMIFS('Expenditures - all orgs'!$E$19:$E$3604,'Expenditures - all orgs'!$C$19:$C$3604, 'Budget Detail - IIIIII'!$B467,'Expenditures - all orgs'!$B$19:$B$3604,'Budget Detail - IIIIII'!$B$3)</f>
        <v>0</v>
      </c>
      <c r="E467" s="313">
        <f>SUMIFS('Expenditures - all orgs'!$F$19:$F$3604,'Expenditures - all orgs'!$C$19:$C$3604, 'Budget Detail - IIIIII'!$B467,'Expenditures - all orgs'!$B$19:$B$3604,'Budget Detail - IIIIII'!$B$3)</f>
        <v>0</v>
      </c>
      <c r="F467" s="314">
        <f t="shared" si="63"/>
        <v>0</v>
      </c>
    </row>
    <row r="468" spans="1:10" x14ac:dyDescent="0.3">
      <c r="A468" s="235" t="s">
        <v>105</v>
      </c>
      <c r="B468" s="619" t="s">
        <v>52</v>
      </c>
      <c r="C468" s="356">
        <f>SUMIFS('Expenditures - all orgs'!$D$19:$D$3604,'Expenditures - all orgs'!$C$19:$C$3604, 'Budget Detail - IIIIII'!$B468,'Expenditures - all orgs'!$B$19:$B$3604,'Budget Detail - IIIIII'!$B$3)</f>
        <v>0</v>
      </c>
      <c r="D468" s="613">
        <f>SUMIFS('Expenditures - all orgs'!$E$19:$E$3604,'Expenditures - all orgs'!$C$19:$C$3604, 'Budget Detail - IIIIII'!$B468,'Expenditures - all orgs'!$B$19:$B$3604,'Budget Detail - IIIIII'!$B$3)</f>
        <v>0</v>
      </c>
      <c r="E468" s="313">
        <f>SUMIFS('Expenditures - all orgs'!$F$19:$F$3604,'Expenditures - all orgs'!$C$19:$C$3604, 'Budget Detail - IIIIII'!$B468,'Expenditures - all orgs'!$B$19:$B$3604,'Budget Detail - IIIIII'!$B$3)</f>
        <v>0</v>
      </c>
      <c r="F468" s="314">
        <f t="shared" si="63"/>
        <v>0</v>
      </c>
    </row>
    <row r="469" spans="1:10" x14ac:dyDescent="0.3">
      <c r="A469" s="235" t="s">
        <v>105</v>
      </c>
      <c r="B469" s="619" t="s">
        <v>52</v>
      </c>
      <c r="C469" s="356">
        <f>SUMIFS('Expenditures - all orgs'!$D$19:$D$3604,'Expenditures - all orgs'!$C$19:$C$3604, 'Budget Detail - IIIIII'!$B469,'Expenditures - all orgs'!$B$19:$B$3604,'Budget Detail - IIIIII'!$B$3)</f>
        <v>0</v>
      </c>
      <c r="D469" s="613">
        <f>SUMIFS('Expenditures - all orgs'!$E$19:$E$3604,'Expenditures - all orgs'!$C$19:$C$3604, 'Budget Detail - IIIIII'!$B469,'Expenditures - all orgs'!$B$19:$B$3604,'Budget Detail - IIIIII'!$B$3)</f>
        <v>0</v>
      </c>
      <c r="E469" s="313">
        <f>SUMIFS('Expenditures - all orgs'!$F$19:$F$3604,'Expenditures - all orgs'!$C$19:$C$3604, 'Budget Detail - IIIIII'!$B469,'Expenditures - all orgs'!$B$19:$B$3604,'Budget Detail - IIIIII'!$B$3)</f>
        <v>0</v>
      </c>
      <c r="F469" s="314">
        <f t="shared" si="63"/>
        <v>0</v>
      </c>
    </row>
    <row r="470" spans="1:10" ht="15" thickBot="1" x14ac:dyDescent="0.35">
      <c r="A470" s="746" t="s">
        <v>105</v>
      </c>
      <c r="B470" s="619" t="s">
        <v>52</v>
      </c>
      <c r="C470" s="356">
        <f>SUMIFS('Expenditures - all orgs'!$D$19:$D$3604,'Expenditures - all orgs'!$C$19:$C$3604, 'Budget Detail - IIIIII'!$B470,'Expenditures - all orgs'!$B$19:$B$3604,'Budget Detail - IIIIII'!$B$3)</f>
        <v>0</v>
      </c>
      <c r="D470" s="613">
        <f>SUMIFS('Expenditures - all orgs'!$E$19:$E$3604,'Expenditures - all orgs'!$C$19:$C$3604, 'Budget Detail - IIIIII'!$B470,'Expenditures - all orgs'!$B$19:$B$3604,'Budget Detail - IIIIII'!$B$3)</f>
        <v>0</v>
      </c>
      <c r="E470" s="313">
        <f>SUMIFS('Expenditures - all orgs'!$F$19:$F$3604,'Expenditures - all orgs'!$C$19:$C$3604, 'Budget Detail - IIIIII'!$B470,'Expenditures - all orgs'!$B$19:$B$3604,'Budget Detail - IIIIII'!$B$3)</f>
        <v>0</v>
      </c>
      <c r="F470" s="314">
        <f t="shared" si="63"/>
        <v>0</v>
      </c>
    </row>
    <row r="471" spans="1:10" ht="15" thickBot="1" x14ac:dyDescent="0.35">
      <c r="A471" s="1695" t="s">
        <v>296</v>
      </c>
      <c r="B471" s="1696"/>
      <c r="C471" s="1475">
        <f>SUM(C457:C470)</f>
        <v>0</v>
      </c>
      <c r="D471" s="1475">
        <f>SUM(D457:D470)</f>
        <v>0</v>
      </c>
      <c r="E471" s="1475">
        <f>SUM(E457:E470)</f>
        <v>0</v>
      </c>
      <c r="F471" s="1477">
        <f>SUM(F457:F470)</f>
        <v>0</v>
      </c>
    </row>
    <row r="472" spans="1:10" ht="15" thickBot="1" x14ac:dyDescent="0.35">
      <c r="A472" s="746"/>
      <c r="B472" s="746"/>
      <c r="C472" s="748"/>
      <c r="D472" s="748"/>
      <c r="E472" s="749"/>
      <c r="F472" s="753"/>
    </row>
    <row r="473" spans="1:10" ht="15.6" thickBot="1" x14ac:dyDescent="0.35">
      <c r="A473" s="1718" t="s">
        <v>313</v>
      </c>
      <c r="B473" s="1718"/>
      <c r="C473" s="357">
        <f>C454+C471</f>
        <v>0</v>
      </c>
      <c r="D473" s="357">
        <f>D454+D471</f>
        <v>0</v>
      </c>
      <c r="E473" s="357">
        <f>E454+E471</f>
        <v>0</v>
      </c>
      <c r="F473" s="1265">
        <f>F454+F471</f>
        <v>0</v>
      </c>
    </row>
    <row r="474" spans="1:10" x14ac:dyDescent="0.3">
      <c r="A474" s="746"/>
      <c r="B474" s="746"/>
      <c r="C474" s="748"/>
      <c r="D474" s="748"/>
      <c r="E474" s="749"/>
      <c r="F474" s="753"/>
    </row>
    <row r="475" spans="1:10" x14ac:dyDescent="0.3">
      <c r="A475" s="743" t="s">
        <v>423</v>
      </c>
      <c r="B475" s="757"/>
      <c r="C475" s="748"/>
      <c r="D475" s="748"/>
      <c r="E475" s="749"/>
      <c r="F475" s="753"/>
      <c r="G475" s="751"/>
      <c r="H475" s="750"/>
      <c r="I475" s="750"/>
      <c r="J475" s="750"/>
    </row>
    <row r="476" spans="1:10" ht="15" thickBot="1" x14ac:dyDescent="0.35">
      <c r="A476" s="746"/>
      <c r="B476" s="740">
        <v>154110</v>
      </c>
      <c r="C476" s="737">
        <f>SUMIFS('Expenditures - all orgs'!$D$19:$D$3604,'Expenditures - all orgs'!$C$19:$C$3604, 'Budget Detail - IIIIII'!$B476,'Expenditures - all orgs'!$B$19:$B$3604,'Budget Detail - IIIIII'!$B$3)</f>
        <v>0</v>
      </c>
      <c r="D476" s="765">
        <f>SUMIFS('Expenditures - all orgs'!$E$19:$E$3604,'Expenditures - all orgs'!$C$19:$C$3604, 'Budget Detail - IIIIII'!$B476,'Expenditures - all orgs'!$B$19:$B$3604,'Budget Detail - IIIIII'!$B$3)</f>
        <v>0</v>
      </c>
      <c r="E476" s="736">
        <f>SUMIFS('Expenditures - all orgs'!$F$19:$F$3604,'Expenditures - all orgs'!$C$19:$C$3604, 'Budget Detail - IIIIII'!$B476,'Expenditures - all orgs'!$B$19:$B$3604,'Budget Detail - IIIIII'!$B$3)</f>
        <v>0</v>
      </c>
      <c r="F476" s="735">
        <f t="shared" ref="F476" si="65">C476-D476-E476</f>
        <v>0</v>
      </c>
      <c r="G476" s="751"/>
      <c r="H476" s="750"/>
      <c r="I476" s="750"/>
      <c r="J476" s="750"/>
    </row>
    <row r="477" spans="1:10" ht="15" thickBot="1" x14ac:dyDescent="0.35">
      <c r="A477" s="746"/>
      <c r="B477" s="739" t="s">
        <v>418</v>
      </c>
      <c r="C477" s="731">
        <f>SUM(C476)</f>
        <v>0</v>
      </c>
      <c r="D477" s="731">
        <f t="shared" ref="D477:F477" si="66">SUM(D476)</f>
        <v>0</v>
      </c>
      <c r="E477" s="731">
        <f t="shared" si="66"/>
        <v>0</v>
      </c>
      <c r="F477" s="738">
        <f t="shared" si="66"/>
        <v>0</v>
      </c>
      <c r="G477" s="751"/>
      <c r="H477" s="750"/>
      <c r="I477" s="750"/>
      <c r="J477" s="750"/>
    </row>
    <row r="478" spans="1:10" ht="15" thickBot="1" x14ac:dyDescent="0.35">
      <c r="A478" s="746"/>
      <c r="B478" s="757"/>
      <c r="C478" s="748"/>
      <c r="D478" s="748"/>
      <c r="E478" s="749"/>
      <c r="F478" s="753"/>
      <c r="G478" s="751"/>
      <c r="H478" s="750"/>
      <c r="I478" s="750"/>
      <c r="J478" s="750"/>
    </row>
    <row r="479" spans="1:10" ht="18.600000000000001" thickTop="1" thickBot="1" x14ac:dyDescent="0.35">
      <c r="A479" s="1792" t="s">
        <v>528</v>
      </c>
      <c r="B479" s="1793"/>
      <c r="C479" s="1406">
        <f>C83+C473+C477</f>
        <v>0</v>
      </c>
      <c r="D479" s="1421">
        <f>D83+D473+D477</f>
        <v>0</v>
      </c>
      <c r="E479" s="1420">
        <f>E83+E473+E477</f>
        <v>0</v>
      </c>
      <c r="F479" s="1416">
        <f>F83+F473+F477</f>
        <v>0</v>
      </c>
    </row>
    <row r="480" spans="1:10" ht="15" thickBot="1" x14ac:dyDescent="0.35">
      <c r="A480" s="746"/>
      <c r="B480" s="746"/>
      <c r="C480" s="748"/>
      <c r="D480" s="748"/>
      <c r="E480" s="749"/>
      <c r="F480" s="753"/>
    </row>
    <row r="481" spans="1:9" ht="18.600000000000001" thickTop="1" thickBot="1" x14ac:dyDescent="0.35">
      <c r="A481" s="746"/>
      <c r="B481" s="746"/>
      <c r="C481" s="748"/>
      <c r="D481" s="748"/>
      <c r="E481" s="749"/>
      <c r="F481" s="1419">
        <f>E479+F479</f>
        <v>0</v>
      </c>
      <c r="G481" s="1794" t="s">
        <v>422</v>
      </c>
      <c r="H481" s="1794"/>
      <c r="I481" s="1794"/>
    </row>
    <row r="482" spans="1:9" ht="15" thickTop="1" x14ac:dyDescent="0.3">
      <c r="A482" s="322"/>
      <c r="B482" s="322"/>
      <c r="C482" s="748"/>
      <c r="D482" s="748"/>
      <c r="E482" s="749"/>
      <c r="F482" s="753"/>
    </row>
  </sheetData>
  <sheetProtection algorithmName="SHA-512" hashValue="NmSynOWZJ5LvYew1JaDU1W9q3h9Bw3FVI0TGemyCbY1Nbad0dY/ZUxvP2w0p2HiHPq2Bx+r1FvEoK+Z4fSJfYg==" saltValue="h/cm+9hDhJhdXrk1PgI+eA==" spinCount="100000" sheet="1" objects="1" scenarios="1"/>
  <mergeCells count="15">
    <mergeCell ref="A479:B479"/>
    <mergeCell ref="G481:I481"/>
    <mergeCell ref="A71:B71"/>
    <mergeCell ref="A81:B81"/>
    <mergeCell ref="A83:B83"/>
    <mergeCell ref="A454:B454"/>
    <mergeCell ref="A471:B471"/>
    <mergeCell ref="A473:B473"/>
    <mergeCell ref="E7:E8"/>
    <mergeCell ref="B2:D2"/>
    <mergeCell ref="B5:D5"/>
    <mergeCell ref="A7:A8"/>
    <mergeCell ref="B7:B8"/>
    <mergeCell ref="C7:C8"/>
    <mergeCell ref="D7:D8"/>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33"/>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249"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795" t="str">
        <f>'Expenditures - all orgs'!B11</f>
        <v>Dept name</v>
      </c>
      <c r="C2" s="1796"/>
      <c r="D2" s="1797"/>
      <c r="E2" s="266" t="s">
        <v>314</v>
      </c>
      <c r="F2" s="1280">
        <f>C479</f>
        <v>0</v>
      </c>
    </row>
    <row r="3" spans="1:37" x14ac:dyDescent="0.3">
      <c r="A3" s="265" t="s">
        <v>41</v>
      </c>
      <c r="B3" s="1281" t="str">
        <f>'Expenditures - all orgs'!E11</f>
        <v>JJJJJJ</v>
      </c>
      <c r="C3" s="273"/>
      <c r="D3" s="274"/>
      <c r="E3" s="1248" t="s">
        <v>361</v>
      </c>
      <c r="F3" s="1270"/>
    </row>
    <row r="4" spans="1:37" ht="15" thickBot="1" x14ac:dyDescent="0.35">
      <c r="A4" s="276"/>
      <c r="B4" s="277"/>
      <c r="C4" s="277"/>
      <c r="D4" s="277"/>
      <c r="E4" s="1248" t="s">
        <v>485</v>
      </c>
      <c r="F4" s="1270"/>
    </row>
    <row r="5" spans="1:37" ht="25.2" thickBot="1" x14ac:dyDescent="0.35">
      <c r="A5" s="280"/>
      <c r="B5" s="1798" t="s">
        <v>154</v>
      </c>
      <c r="C5" s="1799"/>
      <c r="D5" s="1800"/>
      <c r="E5" s="281"/>
      <c r="F5" s="270"/>
    </row>
    <row r="6" spans="1:37" ht="15" thickBot="1" x14ac:dyDescent="0.35">
      <c r="A6" s="280"/>
      <c r="B6" s="1252"/>
      <c r="C6" s="748"/>
      <c r="D6" s="282"/>
      <c r="E6" s="281"/>
      <c r="F6" s="270"/>
    </row>
    <row r="7" spans="1:37" ht="27.6" x14ac:dyDescent="0.3">
      <c r="A7" s="1708" t="s">
        <v>55</v>
      </c>
      <c r="B7" s="1728" t="s">
        <v>0</v>
      </c>
      <c r="C7" s="1701" t="s">
        <v>311</v>
      </c>
      <c r="D7" s="1719" t="s">
        <v>486</v>
      </c>
      <c r="E7" s="1699" t="s">
        <v>49</v>
      </c>
      <c r="F7" s="283" t="s">
        <v>42</v>
      </c>
    </row>
    <row r="8" spans="1:37" ht="15" thickBot="1" x14ac:dyDescent="0.35">
      <c r="A8" s="1709"/>
      <c r="B8" s="1729"/>
      <c r="C8" s="1702"/>
      <c r="D8" s="1720"/>
      <c r="E8" s="1700"/>
      <c r="F8" s="1271" t="s">
        <v>298</v>
      </c>
    </row>
    <row r="9" spans="1:37" ht="17.399999999999999" x14ac:dyDescent="0.3">
      <c r="A9" s="289" t="s">
        <v>155</v>
      </c>
      <c r="B9" s="1253"/>
      <c r="C9" s="290"/>
      <c r="D9" s="748"/>
      <c r="E9" s="749"/>
      <c r="F9" s="750"/>
    </row>
    <row r="10" spans="1:37" x14ac:dyDescent="0.3">
      <c r="A10" s="747" t="s">
        <v>5</v>
      </c>
      <c r="B10" s="1473">
        <v>111100</v>
      </c>
      <c r="C10" s="292">
        <f>SUMIFS('Expenditures - all orgs'!$D$19:$D$3604,'Expenditures - all orgs'!$C$19:$C$3604, 'Budget Detail - JJJJJJ'!$B10,'Expenditures - all orgs'!$B$19:$B$3604,'Budget Detail - JJJJJJ'!$B$3)</f>
        <v>0</v>
      </c>
      <c r="D10" s="293">
        <f>SUMIFS('Expenditures - all orgs'!$E$19:$E$3604,'Expenditures - all orgs'!$C$19:$C$3604, 'Budget Detail - JJJJJJ'!$B10,'Expenditures - all orgs'!$B$19:$B$3604,'Budget Detail - JJJJJJ'!$B$3)</f>
        <v>0</v>
      </c>
      <c r="E10" s="1254">
        <f>SUMIFS('Expenditures - all orgs'!$F$19:$F$3604,'Expenditures - all orgs'!$C$19:$C$3604, 'Budget Detail - JJJJJJ'!$B10,'Expenditures - all orgs'!$B$19:$B$3604,'Budget Detail - JJJJJJ'!$B$3)</f>
        <v>0</v>
      </c>
      <c r="F10" s="295">
        <f>C10-D10-E10</f>
        <v>0</v>
      </c>
    </row>
    <row r="11" spans="1:37" x14ac:dyDescent="0.3">
      <c r="A11" s="233" t="s">
        <v>6</v>
      </c>
      <c r="B11" s="1472">
        <v>111200</v>
      </c>
      <c r="C11" s="292">
        <f>SUMIFS('Expenditures - all orgs'!$D$19:$D$3604,'Expenditures - all orgs'!$C$19:$C$3604, 'Budget Detail - JJJJJJ'!$B11,'Expenditures - all orgs'!$B$19:$B$3604,'Budget Detail - JJJJJJ'!$B$3)</f>
        <v>0</v>
      </c>
      <c r="D11" s="293">
        <f>SUMIFS('Expenditures - all orgs'!$E$19:$E$3604,'Expenditures - all orgs'!$C$19:$C$3604, 'Budget Detail - JJJJJJ'!$B11,'Expenditures - all orgs'!$B$19:$B$3604,'Budget Detail - JJJJJJ'!$B$3)</f>
        <v>0</v>
      </c>
      <c r="E11" s="1254">
        <f>SUMIFS('Expenditures - all orgs'!$F$19:$F$3604,'Expenditures - all orgs'!$C$19:$C$3604, 'Budget Detail - JJJJJJ'!$B11,'Expenditures - all orgs'!$B$19:$B$3604,'Budget Detail - JJJJJJ'!$B$3)</f>
        <v>0</v>
      </c>
      <c r="F11" s="295">
        <f t="shared" ref="F11:F75" si="0">C11-D11-E11</f>
        <v>0</v>
      </c>
    </row>
    <row r="12" spans="1:37" x14ac:dyDescent="0.3">
      <c r="A12" s="233" t="s">
        <v>110</v>
      </c>
      <c r="B12" s="1472">
        <v>111210</v>
      </c>
      <c r="C12" s="292">
        <f>SUMIFS('Expenditures - all orgs'!$D$19:$D$3604,'Expenditures - all orgs'!$C$19:$C$3604, 'Budget Detail - JJJJJJ'!$B12,'Expenditures - all orgs'!$B$19:$B$3604,'Budget Detail - JJJJJJ'!$B$3)</f>
        <v>0</v>
      </c>
      <c r="D12" s="293">
        <f>SUMIFS('Expenditures - all orgs'!$E$19:$E$3604,'Expenditures - all orgs'!$C$19:$C$3604, 'Budget Detail - JJJJJJ'!$B12,'Expenditures - all orgs'!$B$19:$B$3604,'Budget Detail - JJJJJJ'!$B$3)</f>
        <v>0</v>
      </c>
      <c r="E12" s="1254">
        <f>SUMIFS('Expenditures - all orgs'!$F$19:$F$3604,'Expenditures - all orgs'!$C$19:$C$3604, 'Budget Detail - JJJJJJ'!$B12,'Expenditures - all orgs'!$B$19:$B$3604,'Budget Detail - JJJJJJ'!$B$3)</f>
        <v>0</v>
      </c>
      <c r="F12" s="295">
        <f t="shared" si="0"/>
        <v>0</v>
      </c>
    </row>
    <row r="13" spans="1:37" x14ac:dyDescent="0.3">
      <c r="A13" s="233" t="s">
        <v>309</v>
      </c>
      <c r="B13" s="1472">
        <v>111220</v>
      </c>
      <c r="C13" s="292">
        <f>SUMIFS('Expenditures - all orgs'!$D$19:$D$3604,'Expenditures - all orgs'!$C$19:$C$3604, 'Budget Detail - JJJJJJ'!$B13,'Expenditures - all orgs'!$B$19:$B$3604,'Budget Detail - JJJJJJ'!$B$3)</f>
        <v>0</v>
      </c>
      <c r="D13" s="293">
        <f>SUMIFS('Expenditures - all orgs'!$E$19:$E$3604,'Expenditures - all orgs'!$C$19:$C$3604, 'Budget Detail - JJJJJJ'!$B13,'Expenditures - all orgs'!$B$19:$B$3604,'Budget Detail - JJJJJJ'!$B$3)</f>
        <v>0</v>
      </c>
      <c r="E13" s="1254">
        <f>SUMIFS('Expenditures - all orgs'!$F$19:$F$3604,'Expenditures - all orgs'!$C$19:$C$3604, 'Budget Detail - JJJJJJ'!$B13,'Expenditures - all orgs'!$B$19:$B$3604,'Budget Detail - JJJJJJ'!$B$3)</f>
        <v>0</v>
      </c>
      <c r="F13" s="295">
        <f t="shared" si="0"/>
        <v>0</v>
      </c>
    </row>
    <row r="14" spans="1:37" x14ac:dyDescent="0.3">
      <c r="A14" s="233" t="s">
        <v>7</v>
      </c>
      <c r="B14" s="1472">
        <v>111300</v>
      </c>
      <c r="C14" s="292">
        <f>SUMIFS('Expenditures - all orgs'!$D$19:$D$3604,'Expenditures - all orgs'!$C$19:$C$3604, 'Budget Detail - JJJJJJ'!$B14,'Expenditures - all orgs'!$B$19:$B$3604,'Budget Detail - JJJJJJ'!$B$3)</f>
        <v>0</v>
      </c>
      <c r="D14" s="293">
        <f>SUMIFS('Expenditures - all orgs'!$E$19:$E$3604,'Expenditures - all orgs'!$C$19:$C$3604, 'Budget Detail - JJJJJJ'!$B14,'Expenditures - all orgs'!$B$19:$B$3604,'Budget Detail - JJJJJJ'!$B$3)</f>
        <v>0</v>
      </c>
      <c r="E14" s="1254">
        <f>SUMIFS('Expenditures - all orgs'!$F$19:$F$3604,'Expenditures - all orgs'!$C$19:$C$3604, 'Budget Detail - JJJJJJ'!$B14,'Expenditures - all orgs'!$B$19:$B$3604,'Budget Detail - JJJJJJ'!$B$3)</f>
        <v>0</v>
      </c>
      <c r="F14" s="295">
        <f t="shared" si="0"/>
        <v>0</v>
      </c>
    </row>
    <row r="15" spans="1:37" s="752" customFormat="1" ht="15" customHeight="1" x14ac:dyDescent="0.3">
      <c r="A15" s="242" t="s">
        <v>529</v>
      </c>
      <c r="B15" s="1472">
        <v>111310</v>
      </c>
      <c r="C15" s="292">
        <f>SUMIFS('Expenditures - all orgs'!$D$19:$D$3604,'Expenditures - all orgs'!$C$19:$C$3604, 'Budget Detail - JJJJJJ'!$B15,'Expenditures - all orgs'!$B$19:$B$3604,'Budget Detail - JJJJJJ'!$B$3)</f>
        <v>0</v>
      </c>
      <c r="D15" s="293">
        <f>SUMIFS('Expenditures - all orgs'!$E$19:$E$3604,'Expenditures - all orgs'!$C$19:$C$3604, 'Budget Detail - JJJJJJ'!$B15,'Expenditures - all orgs'!$B$19:$B$3604,'Budget Detail - JJJJJJ'!$B$3)</f>
        <v>0</v>
      </c>
      <c r="E15" s="294">
        <f>SUMIFS('Expenditures - all orgs'!$F$19:$F$3604,'Expenditures - all orgs'!$C$19:$C$3604, 'Budget Detail - JJJJJJ'!$B15,'Expenditures - all orgs'!$B$19:$B$3604,'Budget Detail - JJJJJJ'!$B$3)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x14ac:dyDescent="0.3">
      <c r="A16" s="233" t="s">
        <v>8</v>
      </c>
      <c r="B16" s="1472">
        <v>111400</v>
      </c>
      <c r="C16" s="292">
        <f>SUMIFS('Expenditures - all orgs'!$D$19:$D$3604,'Expenditures - all orgs'!$C$19:$C$3604, 'Budget Detail - JJJJJJ'!$B16,'Expenditures - all orgs'!$B$19:$B$3604,'Budget Detail - JJJJJJ'!$B$3)</f>
        <v>0</v>
      </c>
      <c r="D16" s="293">
        <f>SUMIFS('Expenditures - all orgs'!$E$19:$E$3604,'Expenditures - all orgs'!$C$19:$C$3604, 'Budget Detail - JJJJJJ'!$B16,'Expenditures - all orgs'!$B$19:$B$3604,'Budget Detail - JJJJJJ'!$B$3)</f>
        <v>0</v>
      </c>
      <c r="E16" s="1254">
        <f>SUMIFS('Expenditures - all orgs'!$F$19:$F$3604,'Expenditures - all orgs'!$C$19:$C$3604, 'Budget Detail - JJJJJJ'!$B16,'Expenditures - all orgs'!$B$19:$B$3604,'Budget Detail - JJJJJJ'!$B$3)</f>
        <v>0</v>
      </c>
      <c r="F16" s="295">
        <f t="shared" si="0"/>
        <v>0</v>
      </c>
    </row>
    <row r="17" spans="1:6" x14ac:dyDescent="0.3">
      <c r="A17" s="233" t="s">
        <v>9</v>
      </c>
      <c r="B17" s="1472">
        <v>111500</v>
      </c>
      <c r="C17" s="292">
        <f>SUMIFS('Expenditures - all orgs'!$D$19:$D$3604,'Expenditures - all orgs'!$C$19:$C$3604, 'Budget Detail - JJJJJJ'!$B17,'Expenditures - all orgs'!$B$19:$B$3604,'Budget Detail - JJJJJJ'!$B$3)</f>
        <v>0</v>
      </c>
      <c r="D17" s="293">
        <f>SUMIFS('Expenditures - all orgs'!$E$19:$E$3604,'Expenditures - all orgs'!$C$19:$C$3604, 'Budget Detail - JJJJJJ'!$B17,'Expenditures - all orgs'!$B$19:$B$3604,'Budget Detail - JJJJJJ'!$B$3)</f>
        <v>0</v>
      </c>
      <c r="E17" s="1254">
        <f>SUMIFS('Expenditures - all orgs'!$F$19:$F$3604,'Expenditures - all orgs'!$C$19:$C$3604, 'Budget Detail - JJJJJJ'!$B17,'Expenditures - all orgs'!$B$19:$B$3604,'Budget Detail - JJJJJJ'!$B$3)</f>
        <v>0</v>
      </c>
      <c r="F17" s="295">
        <f t="shared" si="0"/>
        <v>0</v>
      </c>
    </row>
    <row r="18" spans="1:6" x14ac:dyDescent="0.3">
      <c r="A18" s="233" t="s">
        <v>10</v>
      </c>
      <c r="B18" s="1472">
        <v>111600</v>
      </c>
      <c r="C18" s="292">
        <f>SUMIFS('Expenditures - all orgs'!$D$19:$D$3604,'Expenditures - all orgs'!$C$19:$C$3604, 'Budget Detail - JJJJJJ'!$B18,'Expenditures - all orgs'!$B$19:$B$3604,'Budget Detail - JJJJJJ'!$B$3)</f>
        <v>0</v>
      </c>
      <c r="D18" s="293">
        <f>SUMIFS('Expenditures - all orgs'!$E$19:$E$3604,'Expenditures - all orgs'!$C$19:$C$3604, 'Budget Detail - JJJJJJ'!$B18,'Expenditures - all orgs'!$B$19:$B$3604,'Budget Detail - JJJJJJ'!$B$3)</f>
        <v>0</v>
      </c>
      <c r="E18" s="1254">
        <f>SUMIFS('Expenditures - all orgs'!$F$19:$F$3604,'Expenditures - all orgs'!$C$19:$C$3604, 'Budget Detail - JJJJJJ'!$B18,'Expenditures - all orgs'!$B$19:$B$3604,'Budget Detail - JJJJJJ'!$B$3)</f>
        <v>0</v>
      </c>
      <c r="F18" s="295">
        <f t="shared" si="0"/>
        <v>0</v>
      </c>
    </row>
    <row r="19" spans="1:6" x14ac:dyDescent="0.3">
      <c r="A19" s="233" t="s">
        <v>11</v>
      </c>
      <c r="B19" s="1472">
        <v>111700</v>
      </c>
      <c r="C19" s="292">
        <f>SUMIFS('Expenditures - all orgs'!$D$19:$D$3604,'Expenditures - all orgs'!$C$19:$C$3604, 'Budget Detail - JJJJJJ'!$B19,'Expenditures - all orgs'!$B$19:$B$3604,'Budget Detail - JJJJJJ'!$B$3)</f>
        <v>0</v>
      </c>
      <c r="D19" s="293">
        <f>SUMIFS('Expenditures - all orgs'!$E$19:$E$3604,'Expenditures - all orgs'!$C$19:$C$3604, 'Budget Detail - JJJJJJ'!$B19,'Expenditures - all orgs'!$B$19:$B$3604,'Budget Detail - JJJJJJ'!$B$3)</f>
        <v>0</v>
      </c>
      <c r="E19" s="1254">
        <f>SUMIFS('Expenditures - all orgs'!$F$19:$F$3604,'Expenditures - all orgs'!$C$19:$C$3604, 'Budget Detail - JJJJJJ'!$B19,'Expenditures - all orgs'!$B$19:$B$3604,'Budget Detail - JJJJJJ'!$B$3)</f>
        <v>0</v>
      </c>
      <c r="F19" s="295">
        <f t="shared" si="0"/>
        <v>0</v>
      </c>
    </row>
    <row r="20" spans="1:6" x14ac:dyDescent="0.3">
      <c r="A20" s="233" t="s">
        <v>12</v>
      </c>
      <c r="B20" s="1472">
        <v>111800</v>
      </c>
      <c r="C20" s="292">
        <f>SUMIFS('Expenditures - all orgs'!$D$19:$D$3604,'Expenditures - all orgs'!$C$19:$C$3604, 'Budget Detail - JJJJJJ'!$B20,'Expenditures - all orgs'!$B$19:$B$3604,'Budget Detail - JJJJJJ'!$B$3)</f>
        <v>0</v>
      </c>
      <c r="D20" s="293">
        <f>SUMIFS('Expenditures - all orgs'!$E$19:$E$3604,'Expenditures - all orgs'!$C$19:$C$3604, 'Budget Detail - JJJJJJ'!$B20,'Expenditures - all orgs'!$B$19:$B$3604,'Budget Detail - JJJJJJ'!$B$3)</f>
        <v>0</v>
      </c>
      <c r="E20" s="1254">
        <f>SUMIFS('Expenditures - all orgs'!$F$19:$F$3604,'Expenditures - all orgs'!$C$19:$C$3604, 'Budget Detail - JJJJJJ'!$B20,'Expenditures - all orgs'!$B$19:$B$3604,'Budget Detail - JJJJJJ'!$B$3)</f>
        <v>0</v>
      </c>
      <c r="F20" s="295">
        <f t="shared" si="0"/>
        <v>0</v>
      </c>
    </row>
    <row r="21" spans="1:6" x14ac:dyDescent="0.3">
      <c r="A21" s="233" t="s">
        <v>109</v>
      </c>
      <c r="B21" s="1472">
        <v>111900</v>
      </c>
      <c r="C21" s="292">
        <f>SUMIFS('Expenditures - all orgs'!$D$19:$D$3604,'Expenditures - all orgs'!$C$19:$C$3604, 'Budget Detail - JJJJJJ'!$B21,'Expenditures - all orgs'!$B$19:$B$3604,'Budget Detail - JJJJJJ'!$B$3)</f>
        <v>0</v>
      </c>
      <c r="D21" s="293">
        <f>SUMIFS('Expenditures - all orgs'!$E$19:$E$3604,'Expenditures - all orgs'!$C$19:$C$3604, 'Budget Detail - JJJJJJ'!$B21,'Expenditures - all orgs'!$B$19:$B$3604,'Budget Detail - JJJJJJ'!$B$3)</f>
        <v>0</v>
      </c>
      <c r="E21" s="1254">
        <f>SUMIFS('Expenditures - all orgs'!$F$19:$F$3604,'Expenditures - all orgs'!$C$19:$C$3604, 'Budget Detail - JJJJJJ'!$B21,'Expenditures - all orgs'!$B$19:$B$3604,'Budget Detail - JJJJJJ'!$B$3)</f>
        <v>0</v>
      </c>
      <c r="F21" s="295">
        <f t="shared" si="0"/>
        <v>0</v>
      </c>
    </row>
    <row r="22" spans="1:6" x14ac:dyDescent="0.3">
      <c r="A22" s="747" t="s">
        <v>1</v>
      </c>
      <c r="B22" s="1472">
        <v>112100</v>
      </c>
      <c r="C22" s="292">
        <f>SUMIFS('Expenditures - all orgs'!$D$19:$D$3604,'Expenditures - all orgs'!$C$19:$C$3604, 'Budget Detail - JJJJJJ'!$B22,'Expenditures - all orgs'!$B$19:$B$3604,'Budget Detail - JJJJJJ'!$B$3)</f>
        <v>0</v>
      </c>
      <c r="D22" s="293">
        <f>SUMIFS('Expenditures - all orgs'!$E$19:$E$3604,'Expenditures - all orgs'!$C$19:$C$3604, 'Budget Detail - JJJJJJ'!$B22,'Expenditures - all orgs'!$B$19:$B$3604,'Budget Detail - JJJJJJ'!$B$3)</f>
        <v>0</v>
      </c>
      <c r="E22" s="1254">
        <f>SUMIFS('Expenditures - all orgs'!$F$19:$F$3604,'Expenditures - all orgs'!$C$19:$C$3604, 'Budget Detail - JJJJJJ'!$B22,'Expenditures - all orgs'!$B$19:$B$3604,'Budget Detail - JJJJJJ'!$B$3)</f>
        <v>0</v>
      </c>
      <c r="F22" s="295">
        <f t="shared" si="0"/>
        <v>0</v>
      </c>
    </row>
    <row r="23" spans="1:6" x14ac:dyDescent="0.3">
      <c r="A23" s="747" t="s">
        <v>89</v>
      </c>
      <c r="B23" s="1472">
        <v>112110</v>
      </c>
      <c r="C23" s="292">
        <f>SUMIFS('Expenditures - all orgs'!$D$19:$D$3604,'Expenditures - all orgs'!$C$19:$C$3604, 'Budget Detail - JJJJJJ'!$B23,'Expenditures - all orgs'!$B$19:$B$3604,'Budget Detail - JJJJJJ'!$B$3)</f>
        <v>0</v>
      </c>
      <c r="D23" s="293">
        <f>SUMIFS('Expenditures - all orgs'!$E$19:$E$3604,'Expenditures - all orgs'!$C$19:$C$3604, 'Budget Detail - JJJJJJ'!$B23,'Expenditures - all orgs'!$B$19:$B$3604,'Budget Detail - JJJJJJ'!$B$3)</f>
        <v>0</v>
      </c>
      <c r="E23" s="1254">
        <f>SUMIFS('Expenditures - all orgs'!$F$19:$F$3604,'Expenditures - all orgs'!$C$19:$C$3604, 'Budget Detail - JJJJJJ'!$B23,'Expenditures - all orgs'!$B$19:$B$3604,'Budget Detail - JJJJJJ'!$B$3)</f>
        <v>0</v>
      </c>
      <c r="F23" s="295">
        <f t="shared" si="0"/>
        <v>0</v>
      </c>
    </row>
    <row r="24" spans="1:6" x14ac:dyDescent="0.3">
      <c r="A24" s="747" t="s">
        <v>174</v>
      </c>
      <c r="B24" s="1472">
        <v>112130</v>
      </c>
      <c r="C24" s="292">
        <f>SUMIFS('Expenditures - all orgs'!$D$19:$D$3604,'Expenditures - all orgs'!$C$19:$C$3604, 'Budget Detail - JJJJJJ'!$B24,'Expenditures - all orgs'!$B$19:$B$3604,'Budget Detail - JJJJJJ'!$B$3)</f>
        <v>0</v>
      </c>
      <c r="D24" s="293">
        <f>SUMIFS('Expenditures - all orgs'!$E$19:$E$3604,'Expenditures - all orgs'!$C$19:$C$3604, 'Budget Detail - JJJJJJ'!$B24,'Expenditures - all orgs'!$B$19:$B$3604,'Budget Detail - JJJJJJ'!$B$3)</f>
        <v>0</v>
      </c>
      <c r="E24" s="1254">
        <f>SUMIFS('Expenditures - all orgs'!$F$19:$F$3604,'Expenditures - all orgs'!$C$19:$C$3604, 'Budget Detail - JJJJJJ'!$B24,'Expenditures - all orgs'!$B$19:$B$3604,'Budget Detail - JJJJJJ'!$B$3)</f>
        <v>0</v>
      </c>
      <c r="F24" s="295">
        <f>C24-D24-E24</f>
        <v>0</v>
      </c>
    </row>
    <row r="25" spans="1:6" x14ac:dyDescent="0.3">
      <c r="A25" s="233" t="s">
        <v>2</v>
      </c>
      <c r="B25" s="1472">
        <v>112300</v>
      </c>
      <c r="C25" s="292">
        <f>SUMIFS('Expenditures - all orgs'!$D$19:$D$3604,'Expenditures - all orgs'!$C$19:$C$3604, 'Budget Detail - JJJJJJ'!$B25,'Expenditures - all orgs'!$B$19:$B$3604,'Budget Detail - JJJJJJ'!$B$3)</f>
        <v>0</v>
      </c>
      <c r="D25" s="293">
        <f>SUMIFS('Expenditures - all orgs'!$E$19:$E$3604,'Expenditures - all orgs'!$C$19:$C$3604, 'Budget Detail - JJJJJJ'!$B25,'Expenditures - all orgs'!$B$19:$B$3604,'Budget Detail - JJJJJJ'!$B$3)</f>
        <v>0</v>
      </c>
      <c r="E25" s="1254">
        <f>SUMIFS('Expenditures - all orgs'!$F$19:$F$3604,'Expenditures - all orgs'!$C$19:$C$3604, 'Budget Detail - JJJJJJ'!$B25,'Expenditures - all orgs'!$B$19:$B$3604,'Budget Detail - JJJJJJ'!$B$3)</f>
        <v>0</v>
      </c>
      <c r="F25" s="295">
        <f t="shared" si="0"/>
        <v>0</v>
      </c>
    </row>
    <row r="26" spans="1:6" x14ac:dyDescent="0.3">
      <c r="A26" s="233" t="s">
        <v>88</v>
      </c>
      <c r="B26" s="1472">
        <v>112310</v>
      </c>
      <c r="C26" s="292">
        <f>SUMIFS('Expenditures - all orgs'!$D$19:$D$3604,'Expenditures - all orgs'!$C$19:$C$3604, 'Budget Detail - JJJJJJ'!$B26,'Expenditures - all orgs'!$B$19:$B$3604,'Budget Detail - JJJJJJ'!$B$3)</f>
        <v>0</v>
      </c>
      <c r="D26" s="293">
        <f>SUMIFS('Expenditures - all orgs'!$E$19:$E$3604,'Expenditures - all orgs'!$C$19:$C$3604, 'Budget Detail - JJJJJJ'!$B26,'Expenditures - all orgs'!$B$19:$B$3604,'Budget Detail - JJJJJJ'!$B$3)</f>
        <v>0</v>
      </c>
      <c r="E26" s="1254">
        <f>SUMIFS('Expenditures - all orgs'!$F$19:$F$3604,'Expenditures - all orgs'!$C$19:$C$3604, 'Budget Detail - JJJJJJ'!$B26,'Expenditures - all orgs'!$B$19:$B$3604,'Budget Detail - JJJJJJ'!$B$3)</f>
        <v>0</v>
      </c>
      <c r="F26" s="295">
        <f t="shared" si="0"/>
        <v>0</v>
      </c>
    </row>
    <row r="27" spans="1:6" x14ac:dyDescent="0.3">
      <c r="A27" s="233" t="s">
        <v>64</v>
      </c>
      <c r="B27" s="1472">
        <v>112500</v>
      </c>
      <c r="C27" s="292">
        <f>SUMIFS('Expenditures - all orgs'!$D$19:$D$3604,'Expenditures - all orgs'!$C$19:$C$3604, 'Budget Detail - JJJJJJ'!$B27,'Expenditures - all orgs'!$B$19:$B$3604,'Budget Detail - JJJJJJ'!$B$3)</f>
        <v>0</v>
      </c>
      <c r="D27" s="293">
        <f>SUMIFS('Expenditures - all orgs'!$E$19:$E$3604,'Expenditures - all orgs'!$C$19:$C$3604, 'Budget Detail - JJJJJJ'!$B27,'Expenditures - all orgs'!$B$19:$B$3604,'Budget Detail - JJJJJJ'!$B$3)</f>
        <v>0</v>
      </c>
      <c r="E27" s="1254">
        <f>SUMIFS('Expenditures - all orgs'!$F$19:$F$3604,'Expenditures - all orgs'!$C$19:$C$3604, 'Budget Detail - JJJJJJ'!$B27,'Expenditures - all orgs'!$B$19:$B$3604,'Budget Detail - JJJJJJ'!$B$3)</f>
        <v>0</v>
      </c>
      <c r="F27" s="295">
        <f t="shared" si="0"/>
        <v>0</v>
      </c>
    </row>
    <row r="28" spans="1:6" x14ac:dyDescent="0.3">
      <c r="A28" s="233" t="s">
        <v>65</v>
      </c>
      <c r="B28" s="1472">
        <v>112600</v>
      </c>
      <c r="C28" s="292">
        <f>SUMIFS('Expenditures - all orgs'!$D$19:$D$3604,'Expenditures - all orgs'!$C$19:$C$3604, 'Budget Detail - JJJJJJ'!$B28,'Expenditures - all orgs'!$B$19:$B$3604,'Budget Detail - JJJJJJ'!$B$3)</f>
        <v>0</v>
      </c>
      <c r="D28" s="293">
        <f>SUMIFS('Expenditures - all orgs'!$E$19:$E$3604,'Expenditures - all orgs'!$C$19:$C$3604, 'Budget Detail - JJJJJJ'!$B28,'Expenditures - all orgs'!$B$19:$B$3604,'Budget Detail - JJJJJJ'!$B$3)</f>
        <v>0</v>
      </c>
      <c r="E28" s="1254">
        <f>SUMIFS('Expenditures - all orgs'!$F$19:$F$3604,'Expenditures - all orgs'!$C$19:$C$3604, 'Budget Detail - JJJJJJ'!$B28,'Expenditures - all orgs'!$B$19:$B$3604,'Budget Detail - JJJJJJ'!$B$3)</f>
        <v>0</v>
      </c>
      <c r="F28" s="295">
        <f t="shared" si="0"/>
        <v>0</v>
      </c>
    </row>
    <row r="29" spans="1:6" x14ac:dyDescent="0.3">
      <c r="A29" s="233" t="s">
        <v>163</v>
      </c>
      <c r="B29" s="1472">
        <v>112610</v>
      </c>
      <c r="C29" s="292">
        <f>SUMIFS('Expenditures - all orgs'!$D$19:$D$3604,'Expenditures - all orgs'!$C$19:$C$3604, 'Budget Detail - JJJJJJ'!$B29,'Expenditures - all orgs'!$B$19:$B$3604,'Budget Detail - JJJJJJ'!$B$3)</f>
        <v>0</v>
      </c>
      <c r="D29" s="293">
        <f>SUMIFS('Expenditures - all orgs'!$E$19:$E$3604,'Expenditures - all orgs'!$C$19:$C$3604, 'Budget Detail - JJJJJJ'!$B29,'Expenditures - all orgs'!$B$19:$B$3604,'Budget Detail - JJJJJJ'!$B$3)</f>
        <v>0</v>
      </c>
      <c r="E29" s="1254">
        <f>SUMIFS('Expenditures - all orgs'!$F$19:$F$3604,'Expenditures - all orgs'!$C$19:$C$3604, 'Budget Detail - JJJJJJ'!$B29,'Expenditures - all orgs'!$B$19:$B$3604,'Budget Detail - JJJJJJ'!$B$3)</f>
        <v>0</v>
      </c>
      <c r="F29" s="295">
        <f t="shared" si="0"/>
        <v>0</v>
      </c>
    </row>
    <row r="30" spans="1:6" x14ac:dyDescent="0.3">
      <c r="A30" s="233" t="s">
        <v>68</v>
      </c>
      <c r="B30" s="1472">
        <v>112620</v>
      </c>
      <c r="C30" s="292">
        <f>SUMIFS('Expenditures - all orgs'!$D$19:$D$3604,'Expenditures - all orgs'!$C$19:$C$3604, 'Budget Detail - JJJJJJ'!$B30,'Expenditures - all orgs'!$B$19:$B$3604,'Budget Detail - JJJJJJ'!$B$3)</f>
        <v>0</v>
      </c>
      <c r="D30" s="293">
        <f>SUMIFS('Expenditures - all orgs'!$E$19:$E$3604,'Expenditures - all orgs'!$C$19:$C$3604, 'Budget Detail - JJJJJJ'!$B30,'Expenditures - all orgs'!$B$19:$B$3604,'Budget Detail - JJJJJJ'!$B$3)</f>
        <v>0</v>
      </c>
      <c r="E30" s="1254">
        <f>SUMIFS('Expenditures - all orgs'!$F$19:$F$3604,'Expenditures - all orgs'!$C$19:$C$3604, 'Budget Detail - JJJJJJ'!$B30,'Expenditures - all orgs'!$B$19:$B$3604,'Budget Detail - JJJJJJ'!$B$3)</f>
        <v>0</v>
      </c>
      <c r="F30" s="295">
        <f t="shared" si="0"/>
        <v>0</v>
      </c>
    </row>
    <row r="31" spans="1:6" x14ac:dyDescent="0.3">
      <c r="A31" s="233" t="s">
        <v>162</v>
      </c>
      <c r="B31" s="1472">
        <v>112800</v>
      </c>
      <c r="C31" s="292">
        <f>SUMIFS('Expenditures - all orgs'!$D$19:$D$3604,'Expenditures - all orgs'!$C$19:$C$3604, 'Budget Detail - JJJJJJ'!$B31,'Expenditures - all orgs'!$B$19:$B$3604,'Budget Detail - JJJJJJ'!$B$3)</f>
        <v>0</v>
      </c>
      <c r="D31" s="293">
        <f>SUMIFS('Expenditures - all orgs'!$E$19:$E$3604,'Expenditures - all orgs'!$C$19:$C$3604, 'Budget Detail - JJJJJJ'!$B31,'Expenditures - all orgs'!$B$19:$B$3604,'Budget Detail - JJJJJJ'!$B$3)</f>
        <v>0</v>
      </c>
      <c r="E31" s="1254">
        <f>SUMIFS('Expenditures - all orgs'!$F$19:$F$3604,'Expenditures - all orgs'!$C$19:$C$3604, 'Budget Detail - JJJJJJ'!$B31,'Expenditures - all orgs'!$B$19:$B$3604,'Budget Detail - JJJJJJ'!$B$3)</f>
        <v>0</v>
      </c>
      <c r="F31" s="295">
        <f t="shared" si="0"/>
        <v>0</v>
      </c>
    </row>
    <row r="32" spans="1:6" x14ac:dyDescent="0.3">
      <c r="A32" s="233" t="s">
        <v>164</v>
      </c>
      <c r="B32" s="1472">
        <v>112810</v>
      </c>
      <c r="C32" s="292">
        <f>SUMIFS('Expenditures - all orgs'!$D$19:$D$3604,'Expenditures - all orgs'!$C$19:$C$3604, 'Budget Detail - JJJJJJ'!$B32,'Expenditures - all orgs'!$B$19:$B$3604,'Budget Detail - JJJJJJ'!$B$3)</f>
        <v>0</v>
      </c>
      <c r="D32" s="293">
        <f>SUMIFS('Expenditures - all orgs'!$E$19:$E$3604,'Expenditures - all orgs'!$C$19:$C$3604, 'Budget Detail - JJJJJJ'!$B32,'Expenditures - all orgs'!$B$19:$B$3604,'Budget Detail - JJJJJJ'!$B$3)</f>
        <v>0</v>
      </c>
      <c r="E32" s="1254">
        <f>SUMIFS('Expenditures - all orgs'!$F$19:$F$3604,'Expenditures - all orgs'!$C$19:$C$3604, 'Budget Detail - JJJJJJ'!$B32,'Expenditures - all orgs'!$B$19:$B$3604,'Budget Detail - JJJJJJ'!$B$3)</f>
        <v>0</v>
      </c>
      <c r="F32" s="295">
        <f t="shared" si="0"/>
        <v>0</v>
      </c>
    </row>
    <row r="33" spans="1:6" x14ac:dyDescent="0.3">
      <c r="A33" s="233" t="s">
        <v>165</v>
      </c>
      <c r="B33" s="1472">
        <v>112820</v>
      </c>
      <c r="C33" s="292">
        <f>SUMIFS('Expenditures - all orgs'!$D$19:$D$3604,'Expenditures - all orgs'!$C$19:$C$3604, 'Budget Detail - JJJJJJ'!$B33,'Expenditures - all orgs'!$B$19:$B$3604,'Budget Detail - JJJJJJ'!$B$3)</f>
        <v>0</v>
      </c>
      <c r="D33" s="293">
        <f>SUMIFS('Expenditures - all orgs'!$E$19:$E$3604,'Expenditures - all orgs'!$C$19:$C$3604, 'Budget Detail - JJJJJJ'!$B33,'Expenditures - all orgs'!$B$19:$B$3604,'Budget Detail - JJJJJJ'!$B$3)</f>
        <v>0</v>
      </c>
      <c r="E33" s="1254">
        <f>SUMIFS('Expenditures - all orgs'!$F$19:$F$3604,'Expenditures - all orgs'!$C$19:$C$3604, 'Budget Detail - JJJJJJ'!$B33,'Expenditures - all orgs'!$B$19:$B$3604,'Budget Detail - JJJJJJ'!$B$3)</f>
        <v>0</v>
      </c>
      <c r="F33" s="295">
        <f t="shared" si="0"/>
        <v>0</v>
      </c>
    </row>
    <row r="34" spans="1:6" x14ac:dyDescent="0.3">
      <c r="A34" s="233" t="s">
        <v>166</v>
      </c>
      <c r="B34" s="1472">
        <v>112900</v>
      </c>
      <c r="C34" s="292">
        <f>SUMIFS('Expenditures - all orgs'!$D$19:$D$3604,'Expenditures - all orgs'!$C$19:$C$3604, 'Budget Detail - JJJJJJ'!$B34,'Expenditures - all orgs'!$B$19:$B$3604,'Budget Detail - JJJJJJ'!$B$3)</f>
        <v>0</v>
      </c>
      <c r="D34" s="293">
        <f>SUMIFS('Expenditures - all orgs'!$E$19:$E$3604,'Expenditures - all orgs'!$C$19:$C$3604, 'Budget Detail - JJJJJJ'!$B34,'Expenditures - all orgs'!$B$19:$B$3604,'Budget Detail - JJJJJJ'!$B$3)</f>
        <v>0</v>
      </c>
      <c r="E34" s="1254">
        <f>SUMIFS('Expenditures - all orgs'!$F$19:$F$3604,'Expenditures - all orgs'!$C$19:$C$3604, 'Budget Detail - JJJJJJ'!$B34,'Expenditures - all orgs'!$B$19:$B$3604,'Budget Detail - JJJJJJ'!$B$3)</f>
        <v>0</v>
      </c>
      <c r="F34" s="295">
        <f t="shared" si="0"/>
        <v>0</v>
      </c>
    </row>
    <row r="35" spans="1:6" x14ac:dyDescent="0.3">
      <c r="A35" s="233" t="s">
        <v>63</v>
      </c>
      <c r="B35" s="1472">
        <v>113100</v>
      </c>
      <c r="C35" s="292">
        <f>SUMIFS('Expenditures - all orgs'!$D$19:$D$3604,'Expenditures - all orgs'!$C$19:$C$3604, 'Budget Detail - JJJJJJ'!$B35,'Expenditures - all orgs'!$B$19:$B$3604,'Budget Detail - JJJJJJ'!$B$3)</f>
        <v>0</v>
      </c>
      <c r="D35" s="293">
        <f>SUMIFS('Expenditures - all orgs'!$E$19:$E$3604,'Expenditures - all orgs'!$C$19:$C$3604, 'Budget Detail - JJJJJJ'!$B35,'Expenditures - all orgs'!$B$19:$B$3604,'Budget Detail - JJJJJJ'!$B$3)</f>
        <v>0</v>
      </c>
      <c r="E35" s="1254">
        <f>SUMIFS('Expenditures - all orgs'!$F$19:$F$3604,'Expenditures - all orgs'!$C$19:$C$3604, 'Budget Detail - JJJJJJ'!$B35,'Expenditures - all orgs'!$B$19:$B$3604,'Budget Detail - JJJJJJ'!$B$3)</f>
        <v>0</v>
      </c>
      <c r="F35" s="295">
        <f t="shared" si="0"/>
        <v>0</v>
      </c>
    </row>
    <row r="36" spans="1:6" x14ac:dyDescent="0.3">
      <c r="A36" s="233" t="s">
        <v>159</v>
      </c>
      <c r="B36" s="1472">
        <v>113115</v>
      </c>
      <c r="C36" s="292">
        <f>SUMIFS('Expenditures - all orgs'!$D$19:$D$3604,'Expenditures - all orgs'!$C$19:$C$3604, 'Budget Detail - JJJJJJ'!$B36,'Expenditures - all orgs'!$B$19:$B$3604,'Budget Detail - JJJJJJ'!$B$3)</f>
        <v>0</v>
      </c>
      <c r="D36" s="293">
        <f>SUMIFS('Expenditures - all orgs'!$E$19:$E$3604,'Expenditures - all orgs'!$C$19:$C$3604, 'Budget Detail - JJJJJJ'!$B36,'Expenditures - all orgs'!$B$19:$B$3604,'Budget Detail - JJJJJJ'!$B$3)</f>
        <v>0</v>
      </c>
      <c r="E36" s="1254">
        <f>SUMIFS('Expenditures - all orgs'!$F$19:$F$3604,'Expenditures - all orgs'!$C$19:$C$3604, 'Budget Detail - JJJJJJ'!$B36,'Expenditures - all orgs'!$B$19:$B$3604,'Budget Detail - JJJJJJ'!$B$3)</f>
        <v>0</v>
      </c>
      <c r="F36" s="295">
        <f t="shared" si="0"/>
        <v>0</v>
      </c>
    </row>
    <row r="37" spans="1:6" x14ac:dyDescent="0.3">
      <c r="A37" s="233" t="s">
        <v>13</v>
      </c>
      <c r="B37" s="1472">
        <v>113800</v>
      </c>
      <c r="C37" s="292">
        <f>SUMIFS('Expenditures - all orgs'!$D$19:$D$3604,'Expenditures - all orgs'!$C$19:$C$3604, 'Budget Detail - JJJJJJ'!$B37,'Expenditures - all orgs'!$B$19:$B$3604,'Budget Detail - JJJJJJ'!$B$3)</f>
        <v>0</v>
      </c>
      <c r="D37" s="293">
        <f>SUMIFS('Expenditures - all orgs'!$E$19:$E$3604,'Expenditures - all orgs'!$C$19:$C$3604, 'Budget Detail - JJJJJJ'!$B37,'Expenditures - all orgs'!$B$19:$B$3604,'Budget Detail - JJJJJJ'!$B$3)</f>
        <v>0</v>
      </c>
      <c r="E37" s="1254">
        <f>SUMIFS('Expenditures - all orgs'!$F$19:$F$3604,'Expenditures - all orgs'!$C$19:$C$3604, 'Budget Detail - JJJJJJ'!$B37,'Expenditures - all orgs'!$B$19:$B$3604,'Budget Detail - JJJJJJ'!$B$3)</f>
        <v>0</v>
      </c>
      <c r="F37" s="295">
        <f t="shared" si="0"/>
        <v>0</v>
      </c>
    </row>
    <row r="38" spans="1:6" x14ac:dyDescent="0.3">
      <c r="A38" s="233" t="s">
        <v>3</v>
      </c>
      <c r="B38" s="1472">
        <v>114100</v>
      </c>
      <c r="C38" s="292">
        <f>SUMIFS('Expenditures - all orgs'!$D$19:$D$3604,'Expenditures - all orgs'!$C$19:$C$3604, 'Budget Detail - JJJJJJ'!$B38,'Expenditures - all orgs'!$B$19:$B$3604,'Budget Detail - JJJJJJ'!$B$3)</f>
        <v>0</v>
      </c>
      <c r="D38" s="293">
        <f>SUMIFS('Expenditures - all orgs'!$E$19:$E$3604,'Expenditures - all orgs'!$C$19:$C$3604, 'Budget Detail - JJJJJJ'!$B38,'Expenditures - all orgs'!$B$19:$B$3604,'Budget Detail - JJJJJJ'!$B$3)</f>
        <v>0</v>
      </c>
      <c r="E38" s="1254">
        <f>SUMIFS('Expenditures - all orgs'!$F$19:$F$3604,'Expenditures - all orgs'!$C$19:$C$3604, 'Budget Detail - JJJJJJ'!$B38,'Expenditures - all orgs'!$B$19:$B$3604,'Budget Detail - JJJJJJ'!$B$3)</f>
        <v>0</v>
      </c>
      <c r="F38" s="295">
        <f t="shared" si="0"/>
        <v>0</v>
      </c>
    </row>
    <row r="39" spans="1:6" x14ac:dyDescent="0.3">
      <c r="A39" s="233" t="s">
        <v>157</v>
      </c>
      <c r="B39" s="1472">
        <v>114200</v>
      </c>
      <c r="C39" s="292">
        <f>SUMIFS('Expenditures - all orgs'!$D$19:$D$3604,'Expenditures - all orgs'!$C$19:$C$3604, 'Budget Detail - JJJJJJ'!$B39,'Expenditures - all orgs'!$B$19:$B$3604,'Budget Detail - JJJJJJ'!$B$3)</f>
        <v>0</v>
      </c>
      <c r="D39" s="293">
        <f>SUMIFS('Expenditures - all orgs'!$E$19:$E$3604,'Expenditures - all orgs'!$C$19:$C$3604, 'Budget Detail - JJJJJJ'!$B39,'Expenditures - all orgs'!$B$19:$B$3604,'Budget Detail - JJJJJJ'!$B$3)</f>
        <v>0</v>
      </c>
      <c r="E39" s="1254">
        <f>SUMIFS('Expenditures - all orgs'!$F$19:$F$3604,'Expenditures - all orgs'!$C$19:$C$3604, 'Budget Detail - JJJJJJ'!$B39,'Expenditures - all orgs'!$B$19:$B$3604,'Budget Detail - JJJJJJ'!$B$3)</f>
        <v>0</v>
      </c>
      <c r="F39" s="295">
        <f t="shared" si="0"/>
        <v>0</v>
      </c>
    </row>
    <row r="40" spans="1:6" x14ac:dyDescent="0.3">
      <c r="A40" s="233" t="s">
        <v>167</v>
      </c>
      <c r="B40" s="1472">
        <v>114300</v>
      </c>
      <c r="C40" s="292">
        <f>SUMIFS('Expenditures - all orgs'!$D$19:$D$3604,'Expenditures - all orgs'!$C$19:$C$3604, 'Budget Detail - JJJJJJ'!$B40,'Expenditures - all orgs'!$B$19:$B$3604,'Budget Detail - JJJJJJ'!$B$3)</f>
        <v>0</v>
      </c>
      <c r="D40" s="293">
        <f>SUMIFS('Expenditures - all orgs'!$E$19:$E$3604,'Expenditures - all orgs'!$C$19:$C$3604, 'Budget Detail - JJJJJJ'!$B40,'Expenditures - all orgs'!$B$19:$B$3604,'Budget Detail - JJJJJJ'!$B$3)</f>
        <v>0</v>
      </c>
      <c r="E40" s="1254">
        <f>SUMIFS('Expenditures - all orgs'!$F$19:$F$3604,'Expenditures - all orgs'!$C$19:$C$3604, 'Budget Detail - JJJJJJ'!$B40,'Expenditures - all orgs'!$B$19:$B$3604,'Budget Detail - JJJJJJ'!$B$3)</f>
        <v>0</v>
      </c>
      <c r="F40" s="295">
        <f t="shared" si="0"/>
        <v>0</v>
      </c>
    </row>
    <row r="41" spans="1:6" x14ac:dyDescent="0.3">
      <c r="A41" s="233" t="s">
        <v>4</v>
      </c>
      <c r="B41" s="1472">
        <v>114400</v>
      </c>
      <c r="C41" s="292">
        <f>SUMIFS('Expenditures - all orgs'!$D$19:$D$3604,'Expenditures - all orgs'!$C$19:$C$3604, 'Budget Detail - JJJJJJ'!$B41,'Expenditures - all orgs'!$B$19:$B$3604,'Budget Detail - JJJJJJ'!$B$3)</f>
        <v>0</v>
      </c>
      <c r="D41" s="293">
        <f>SUMIFS('Expenditures - all orgs'!$E$19:$E$3604,'Expenditures - all orgs'!$C$19:$C$3604, 'Budget Detail - JJJJJJ'!$B41,'Expenditures - all orgs'!$B$19:$B$3604,'Budget Detail - JJJJJJ'!$B$3)</f>
        <v>0</v>
      </c>
      <c r="E41" s="1254">
        <f>SUMIFS('Expenditures - all orgs'!$F$19:$F$3604,'Expenditures - all orgs'!$C$19:$C$3604, 'Budget Detail - JJJJJJ'!$B41,'Expenditures - all orgs'!$B$19:$B$3604,'Budget Detail - JJJJJJ'!$B$3)</f>
        <v>0</v>
      </c>
      <c r="F41" s="295">
        <f t="shared" si="0"/>
        <v>0</v>
      </c>
    </row>
    <row r="42" spans="1:6" x14ac:dyDescent="0.3">
      <c r="A42" s="233" t="s">
        <v>66</v>
      </c>
      <c r="B42" s="1472">
        <v>114500</v>
      </c>
      <c r="C42" s="292">
        <f>SUMIFS('Expenditures - all orgs'!$D$19:$D$3604,'Expenditures - all orgs'!$C$19:$C$3604, 'Budget Detail - JJJJJJ'!$B42,'Expenditures - all orgs'!$B$19:$B$3604,'Budget Detail - JJJJJJ'!$B$3)</f>
        <v>0</v>
      </c>
      <c r="D42" s="293">
        <f>SUMIFS('Expenditures - all orgs'!$E$19:$E$3604,'Expenditures - all orgs'!$C$19:$C$3604, 'Budget Detail - JJJJJJ'!$B42,'Expenditures - all orgs'!$B$19:$B$3604,'Budget Detail - JJJJJJ'!$B$3)</f>
        <v>0</v>
      </c>
      <c r="E42" s="1254">
        <f>SUMIFS('Expenditures - all orgs'!$F$19:$F$3604,'Expenditures - all orgs'!$C$19:$C$3604, 'Budget Detail - JJJJJJ'!$B42,'Expenditures - all orgs'!$B$19:$B$3604,'Budget Detail - JJJJJJ'!$B$3)</f>
        <v>0</v>
      </c>
      <c r="F42" s="295">
        <f t="shared" si="0"/>
        <v>0</v>
      </c>
    </row>
    <row r="43" spans="1:6" x14ac:dyDescent="0.3">
      <c r="A43" s="233" t="s">
        <v>168</v>
      </c>
      <c r="B43" s="1472">
        <v>114510</v>
      </c>
      <c r="C43" s="292">
        <f>SUMIFS('Expenditures - all orgs'!$D$19:$D$3604,'Expenditures - all orgs'!$C$19:$C$3604, 'Budget Detail - JJJJJJ'!$B43,'Expenditures - all orgs'!$B$19:$B$3604,'Budget Detail - JJJJJJ'!$B$3)</f>
        <v>0</v>
      </c>
      <c r="D43" s="293">
        <f>SUMIFS('Expenditures - all orgs'!$E$19:$E$3604,'Expenditures - all orgs'!$C$19:$C$3604, 'Budget Detail - JJJJJJ'!$B43,'Expenditures - all orgs'!$B$19:$B$3604,'Budget Detail - JJJJJJ'!$B$3)</f>
        <v>0</v>
      </c>
      <c r="E43" s="1254">
        <f>SUMIFS('Expenditures - all orgs'!$F$19:$F$3604,'Expenditures - all orgs'!$C$19:$C$3604, 'Budget Detail - JJJJJJ'!$B43,'Expenditures - all orgs'!$B$19:$B$3604,'Budget Detail - JJJJJJ'!$B$3)</f>
        <v>0</v>
      </c>
      <c r="F43" s="295">
        <f t="shared" si="0"/>
        <v>0</v>
      </c>
    </row>
    <row r="44" spans="1:6" x14ac:dyDescent="0.3">
      <c r="A44" s="233" t="s">
        <v>67</v>
      </c>
      <c r="B44" s="1472">
        <v>114530</v>
      </c>
      <c r="C44" s="292">
        <f>SUMIFS('Expenditures - all orgs'!$D$19:$D$3604,'Expenditures - all orgs'!$C$19:$C$3604, 'Budget Detail - JJJJJJ'!$B44,'Expenditures - all orgs'!$B$19:$B$3604,'Budget Detail - JJJJJJ'!$B$3)</f>
        <v>0</v>
      </c>
      <c r="D44" s="293">
        <f>SUMIFS('Expenditures - all orgs'!$E$19:$E$3604,'Expenditures - all orgs'!$C$19:$C$3604, 'Budget Detail - JJJJJJ'!$B44,'Expenditures - all orgs'!$B$19:$B$3604,'Budget Detail - JJJJJJ'!$B$3)</f>
        <v>0</v>
      </c>
      <c r="E44" s="1254">
        <f>SUMIFS('Expenditures - all orgs'!$F$19:$F$3604,'Expenditures - all orgs'!$C$19:$C$3604, 'Budget Detail - JJJJJJ'!$B44,'Expenditures - all orgs'!$B$19:$B$3604,'Budget Detail - JJJJJJ'!$B$3)</f>
        <v>0</v>
      </c>
      <c r="F44" s="295">
        <f t="shared" si="0"/>
        <v>0</v>
      </c>
    </row>
    <row r="45" spans="1:6" x14ac:dyDescent="0.3">
      <c r="A45" s="233" t="s">
        <v>156</v>
      </c>
      <c r="B45" s="1472">
        <v>114540</v>
      </c>
      <c r="C45" s="292">
        <f>SUMIFS('Expenditures - all orgs'!$D$19:$D$3604,'Expenditures - all orgs'!$C$19:$C$3604, 'Budget Detail - JJJJJJ'!$B45,'Expenditures - all orgs'!$B$19:$B$3604,'Budget Detail - JJJJJJ'!$B$3)</f>
        <v>0</v>
      </c>
      <c r="D45" s="293">
        <f>SUMIFS('Expenditures - all orgs'!$E$19:$E$3604,'Expenditures - all orgs'!$C$19:$C$3604, 'Budget Detail - JJJJJJ'!$B45,'Expenditures - all orgs'!$B$19:$B$3604,'Budget Detail - JJJJJJ'!$B$3)</f>
        <v>0</v>
      </c>
      <c r="E45" s="1254">
        <f>SUMIFS('Expenditures - all orgs'!$F$19:$F$3604,'Expenditures - all orgs'!$C$19:$C$3604, 'Budget Detail - JJJJJJ'!$B45,'Expenditures - all orgs'!$B$19:$B$3604,'Budget Detail - JJJJJJ'!$B$3)</f>
        <v>0</v>
      </c>
      <c r="F45" s="295">
        <f t="shared" si="0"/>
        <v>0</v>
      </c>
    </row>
    <row r="46" spans="1:6" x14ac:dyDescent="0.3">
      <c r="A46" s="233" t="s">
        <v>158</v>
      </c>
      <c r="B46" s="1472">
        <v>114600</v>
      </c>
      <c r="C46" s="292">
        <f>SUMIFS('Expenditures - all orgs'!$D$19:$D$3604,'Expenditures - all orgs'!$C$19:$C$3604, 'Budget Detail - JJJJJJ'!$B46,'Expenditures - all orgs'!$B$19:$B$3604,'Budget Detail - JJJJJJ'!$B$3)</f>
        <v>0</v>
      </c>
      <c r="D46" s="293">
        <f>SUMIFS('Expenditures - all orgs'!$E$19:$E$3604,'Expenditures - all orgs'!$C$19:$C$3604, 'Budget Detail - JJJJJJ'!$B46,'Expenditures - all orgs'!$B$19:$B$3604,'Budget Detail - JJJJJJ'!$B$3)</f>
        <v>0</v>
      </c>
      <c r="E46" s="1254">
        <f>SUMIFS('Expenditures - all orgs'!$F$19:$F$3604,'Expenditures - all orgs'!$C$19:$C$3604, 'Budget Detail - JJJJJJ'!$B46,'Expenditures - all orgs'!$B$19:$B$3604,'Budget Detail - JJJJJJ'!$B$3)</f>
        <v>0</v>
      </c>
      <c r="F46" s="295">
        <f t="shared" si="0"/>
        <v>0</v>
      </c>
    </row>
    <row r="47" spans="1:6" x14ac:dyDescent="0.3">
      <c r="A47" s="233" t="s">
        <v>169</v>
      </c>
      <c r="B47" s="1472">
        <v>114900</v>
      </c>
      <c r="C47" s="292">
        <f>SUMIFS('Expenditures - all orgs'!$D$19:$D$3604,'Expenditures - all orgs'!$C$19:$C$3604, 'Budget Detail - JJJJJJ'!$B47,'Expenditures - all orgs'!$B$19:$B$3604,'Budget Detail - JJJJJJ'!$B$3)</f>
        <v>0</v>
      </c>
      <c r="D47" s="293">
        <f>SUMIFS('Expenditures - all orgs'!$E$19:$E$3604,'Expenditures - all orgs'!$C$19:$C$3604, 'Budget Detail - JJJJJJ'!$B47,'Expenditures - all orgs'!$B$19:$B$3604,'Budget Detail - JJJJJJ'!$B$3)</f>
        <v>0</v>
      </c>
      <c r="E47" s="1254">
        <f>SUMIFS('Expenditures - all orgs'!$F$19:$F$3604,'Expenditures - all orgs'!$C$19:$C$3604, 'Budget Detail - JJJJJJ'!$B47,'Expenditures - all orgs'!$B$19:$B$3604,'Budget Detail - JJJJJJ'!$B$3)</f>
        <v>0</v>
      </c>
      <c r="F47" s="295">
        <f t="shared" si="0"/>
        <v>0</v>
      </c>
    </row>
    <row r="48" spans="1:6" x14ac:dyDescent="0.3">
      <c r="A48" s="233" t="s">
        <v>170</v>
      </c>
      <c r="B48" s="1472">
        <v>114910</v>
      </c>
      <c r="C48" s="292">
        <f>SUMIFS('Expenditures - all orgs'!$D$19:$D$3604,'Expenditures - all orgs'!$C$19:$C$3604, 'Budget Detail - JJJJJJ'!$B48,'Expenditures - all orgs'!$B$19:$B$3604,'Budget Detail - JJJJJJ'!$B$3)</f>
        <v>0</v>
      </c>
      <c r="D48" s="293">
        <f>SUMIFS('Expenditures - all orgs'!$E$19:$E$3604,'Expenditures - all orgs'!$C$19:$C$3604, 'Budget Detail - JJJJJJ'!$B48,'Expenditures - all orgs'!$B$19:$B$3604,'Budget Detail - JJJJJJ'!$B$3)</f>
        <v>0</v>
      </c>
      <c r="E48" s="1254">
        <f>SUMIFS('Expenditures - all orgs'!$F$19:$F$3604,'Expenditures - all orgs'!$C$19:$C$3604, 'Budget Detail - JJJJJJ'!$B48,'Expenditures - all orgs'!$B$19:$B$3604,'Budget Detail - JJJJJJ'!$B$3)</f>
        <v>0</v>
      </c>
      <c r="F48" s="295">
        <f t="shared" si="0"/>
        <v>0</v>
      </c>
    </row>
    <row r="49" spans="1:6" x14ac:dyDescent="0.3">
      <c r="A49" s="233" t="s">
        <v>179</v>
      </c>
      <c r="B49" s="1472">
        <v>115100</v>
      </c>
      <c r="C49" s="292">
        <f>SUMIFS('Expenditures - all orgs'!$D$19:$D$3604,'Expenditures - all orgs'!$C$19:$C$3604, 'Budget Detail - JJJJJJ'!$B49,'Expenditures - all orgs'!$B$19:$B$3604,'Budget Detail - JJJJJJ'!$B$3)</f>
        <v>0</v>
      </c>
      <c r="D49" s="293">
        <f>SUMIFS('Expenditures - all orgs'!$E$19:$E$3604,'Expenditures - all orgs'!$C$19:$C$3604, 'Budget Detail - JJJJJJ'!$B49,'Expenditures - all orgs'!$B$19:$B$3604,'Budget Detail - JJJJJJ'!$B$3)</f>
        <v>0</v>
      </c>
      <c r="E49" s="1254">
        <f>SUMIFS('Expenditures - all orgs'!$F$19:$F$3604,'Expenditures - all orgs'!$C$19:$C$3604, 'Budget Detail - JJJJJJ'!$B49,'Expenditures - all orgs'!$B$19:$B$3604,'Budget Detail - JJJJJJ'!$B$3)</f>
        <v>0</v>
      </c>
      <c r="F49" s="295">
        <f t="shared" si="0"/>
        <v>0</v>
      </c>
    </row>
    <row r="50" spans="1:6" x14ac:dyDescent="0.3">
      <c r="A50" s="233" t="s">
        <v>178</v>
      </c>
      <c r="B50" s="1472">
        <v>115200</v>
      </c>
      <c r="C50" s="292">
        <f>SUMIFS('Expenditures - all orgs'!$D$19:$D$3604,'Expenditures - all orgs'!$C$19:$C$3604, 'Budget Detail - JJJJJJ'!$B50,'Expenditures - all orgs'!$B$19:$B$3604,'Budget Detail - JJJJJJ'!$B$3)</f>
        <v>0</v>
      </c>
      <c r="D50" s="293">
        <f>SUMIFS('Expenditures - all orgs'!$E$19:$E$3604,'Expenditures - all orgs'!$C$19:$C$3604, 'Budget Detail - JJJJJJ'!$B50,'Expenditures - all orgs'!$B$19:$B$3604,'Budget Detail - JJJJJJ'!$B$3)</f>
        <v>0</v>
      </c>
      <c r="E50" s="1254">
        <f>SUMIFS('Expenditures - all orgs'!$F$19:$F$3604,'Expenditures - all orgs'!$C$19:$C$3604, 'Budget Detail - JJJJJJ'!$B50,'Expenditures - all orgs'!$B$19:$B$3604,'Budget Detail - JJJJJJ'!$B$3)</f>
        <v>0</v>
      </c>
      <c r="F50" s="295">
        <f t="shared" si="0"/>
        <v>0</v>
      </c>
    </row>
    <row r="51" spans="1:6" x14ac:dyDescent="0.3">
      <c r="A51" s="233" t="s">
        <v>180</v>
      </c>
      <c r="B51" s="1472">
        <v>115300</v>
      </c>
      <c r="C51" s="292">
        <f>SUMIFS('Expenditures - all orgs'!$D$19:$D$3604,'Expenditures - all orgs'!$C$19:$C$3604, 'Budget Detail - JJJJJJ'!$B51,'Expenditures - all orgs'!$B$19:$B$3604,'Budget Detail - JJJJJJ'!$B$3)</f>
        <v>0</v>
      </c>
      <c r="D51" s="293">
        <f>SUMIFS('Expenditures - all orgs'!$E$19:$E$3604,'Expenditures - all orgs'!$C$19:$C$3604, 'Budget Detail - JJJJJJ'!$B51,'Expenditures - all orgs'!$B$19:$B$3604,'Budget Detail - JJJJJJ'!$B$3)</f>
        <v>0</v>
      </c>
      <c r="E51" s="1254">
        <f>SUMIFS('Expenditures - all orgs'!$F$19:$F$3604,'Expenditures - all orgs'!$C$19:$C$3604, 'Budget Detail - JJJJJJ'!$B51,'Expenditures - all orgs'!$B$19:$B$3604,'Budget Detail - JJJJJJ'!$B$3)</f>
        <v>0</v>
      </c>
      <c r="F51" s="295">
        <f t="shared" si="0"/>
        <v>0</v>
      </c>
    </row>
    <row r="52" spans="1:6" x14ac:dyDescent="0.3">
      <c r="A52" s="233" t="s">
        <v>181</v>
      </c>
      <c r="B52" s="1472">
        <v>115400</v>
      </c>
      <c r="C52" s="292">
        <f>SUMIFS('Expenditures - all orgs'!$D$19:$D$3604,'Expenditures - all orgs'!$C$19:$C$3604, 'Budget Detail - JJJJJJ'!$B52,'Expenditures - all orgs'!$B$19:$B$3604,'Budget Detail - JJJJJJ'!$B$3)</f>
        <v>0</v>
      </c>
      <c r="D52" s="293">
        <f>SUMIFS('Expenditures - all orgs'!$E$19:$E$3604,'Expenditures - all orgs'!$C$19:$C$3604, 'Budget Detail - JJJJJJ'!$B52,'Expenditures - all orgs'!$B$19:$B$3604,'Budget Detail - JJJJJJ'!$B$3)</f>
        <v>0</v>
      </c>
      <c r="E52" s="1254">
        <f>SUMIFS('Expenditures - all orgs'!$F$19:$F$3604,'Expenditures - all orgs'!$C$19:$C$3604, 'Budget Detail - JJJJJJ'!$B52,'Expenditures - all orgs'!$B$19:$B$3604,'Budget Detail - JJJJJJ'!$B$3)</f>
        <v>0</v>
      </c>
      <c r="F52" s="295">
        <f t="shared" si="0"/>
        <v>0</v>
      </c>
    </row>
    <row r="53" spans="1:6" x14ac:dyDescent="0.3">
      <c r="A53" s="233" t="s">
        <v>182</v>
      </c>
      <c r="B53" s="1472">
        <v>115800</v>
      </c>
      <c r="C53" s="292">
        <f>SUMIFS('Expenditures - all orgs'!$D$19:$D$3604,'Expenditures - all orgs'!$C$19:$C$3604, 'Budget Detail - JJJJJJ'!$B53,'Expenditures - all orgs'!$B$19:$B$3604,'Budget Detail - JJJJJJ'!$B$3)</f>
        <v>0</v>
      </c>
      <c r="D53" s="293">
        <f>SUMIFS('Expenditures - all orgs'!$E$19:$E$3604,'Expenditures - all orgs'!$C$19:$C$3604, 'Budget Detail - JJJJJJ'!$B53,'Expenditures - all orgs'!$B$19:$B$3604,'Budget Detail - JJJJJJ'!$B$3)</f>
        <v>0</v>
      </c>
      <c r="E53" s="1254">
        <f>SUMIFS('Expenditures - all orgs'!$F$19:$F$3604,'Expenditures - all orgs'!$C$19:$C$3604, 'Budget Detail - JJJJJJ'!$B53,'Expenditures - all orgs'!$B$19:$B$3604,'Budget Detail - JJJJJJ'!$B$3)</f>
        <v>0</v>
      </c>
      <c r="F53" s="295">
        <f t="shared" si="0"/>
        <v>0</v>
      </c>
    </row>
    <row r="54" spans="1:6" x14ac:dyDescent="0.3">
      <c r="A54" s="233" t="s">
        <v>160</v>
      </c>
      <c r="B54" s="1472">
        <v>116200</v>
      </c>
      <c r="C54" s="292">
        <f>SUMIFS('Expenditures - all orgs'!$D$19:$D$3604,'Expenditures - all orgs'!$C$19:$C$3604, 'Budget Detail - JJJJJJ'!$B54,'Expenditures - all orgs'!$B$19:$B$3604,'Budget Detail - JJJJJJ'!$B$3)</f>
        <v>0</v>
      </c>
      <c r="D54" s="293">
        <f>SUMIFS('Expenditures - all orgs'!$E$19:$E$3604,'Expenditures - all orgs'!$C$19:$C$3604, 'Budget Detail - JJJJJJ'!$B54,'Expenditures - all orgs'!$B$19:$B$3604,'Budget Detail - JJJJJJ'!$B$3)</f>
        <v>0</v>
      </c>
      <c r="E54" s="1254">
        <f>SUMIFS('Expenditures - all orgs'!$F$19:$F$3604,'Expenditures - all orgs'!$C$19:$C$3604, 'Budget Detail - JJJJJJ'!$B54,'Expenditures - all orgs'!$B$19:$B$3604,'Budget Detail - JJJJJJ'!$B$3)</f>
        <v>0</v>
      </c>
      <c r="F54" s="295">
        <f t="shared" si="0"/>
        <v>0</v>
      </c>
    </row>
    <row r="55" spans="1:6" x14ac:dyDescent="0.3">
      <c r="A55" s="233" t="s">
        <v>171</v>
      </c>
      <c r="B55" s="1472">
        <v>116300</v>
      </c>
      <c r="C55" s="292">
        <f>SUMIFS('Expenditures - all orgs'!$D$19:$D$3604,'Expenditures - all orgs'!$C$19:$C$3604, 'Budget Detail - JJJJJJ'!$B55,'Expenditures - all orgs'!$B$19:$B$3604,'Budget Detail - JJJJJJ'!$B$3)</f>
        <v>0</v>
      </c>
      <c r="D55" s="293">
        <f>SUMIFS('Expenditures - all orgs'!$E$19:$E$3604,'Expenditures - all orgs'!$C$19:$C$3604, 'Budget Detail - JJJJJJ'!$B55,'Expenditures - all orgs'!$B$19:$B$3604,'Budget Detail - JJJJJJ'!$B$3)</f>
        <v>0</v>
      </c>
      <c r="E55" s="1254">
        <f>SUMIFS('Expenditures - all orgs'!$F$19:$F$3604,'Expenditures - all orgs'!$C$19:$C$3604, 'Budget Detail - JJJJJJ'!$B55,'Expenditures - all orgs'!$B$19:$B$3604,'Budget Detail - JJJJJJ'!$B$3)</f>
        <v>0</v>
      </c>
      <c r="F55" s="295">
        <f t="shared" si="0"/>
        <v>0</v>
      </c>
    </row>
    <row r="56" spans="1:6" x14ac:dyDescent="0.3">
      <c r="A56" s="233" t="s">
        <v>172</v>
      </c>
      <c r="B56" s="1472">
        <v>116400</v>
      </c>
      <c r="C56" s="292">
        <f>SUMIFS('Expenditures - all orgs'!$D$19:$D$3604,'Expenditures - all orgs'!$C$19:$C$3604, 'Budget Detail - JJJJJJ'!$B56,'Expenditures - all orgs'!$B$19:$B$3604,'Budget Detail - JJJJJJ'!$B$3)</f>
        <v>0</v>
      </c>
      <c r="D56" s="293">
        <f>SUMIFS('Expenditures - all orgs'!$E$19:$E$3604,'Expenditures - all orgs'!$C$19:$C$3604, 'Budget Detail - JJJJJJ'!$B56,'Expenditures - all orgs'!$B$19:$B$3604,'Budget Detail - JJJJJJ'!$B$3)</f>
        <v>0</v>
      </c>
      <c r="E56" s="1254">
        <f>SUMIFS('Expenditures - all orgs'!$F$19:$F$3604,'Expenditures - all orgs'!$C$19:$C$3604, 'Budget Detail - JJJJJJ'!$B56,'Expenditures - all orgs'!$B$19:$B$3604,'Budget Detail - JJJJJJ'!$B$3)</f>
        <v>0</v>
      </c>
      <c r="F56" s="295">
        <f t="shared" si="0"/>
        <v>0</v>
      </c>
    </row>
    <row r="57" spans="1:6" x14ac:dyDescent="0.3">
      <c r="A57" s="233" t="s">
        <v>173</v>
      </c>
      <c r="B57" s="1472">
        <v>116500</v>
      </c>
      <c r="C57" s="292">
        <f>SUMIFS('Expenditures - all orgs'!$D$19:$D$3604,'Expenditures - all orgs'!$C$19:$C$3604, 'Budget Detail - JJJJJJ'!$B57,'Expenditures - all orgs'!$B$19:$B$3604,'Budget Detail - JJJJJJ'!$B$3)</f>
        <v>0</v>
      </c>
      <c r="D57" s="293">
        <f>SUMIFS('Expenditures - all orgs'!$E$19:$E$3604,'Expenditures - all orgs'!$C$19:$C$3604, 'Budget Detail - JJJJJJ'!$B57,'Expenditures - all orgs'!$B$19:$B$3604,'Budget Detail - JJJJJJ'!$B$3)</f>
        <v>0</v>
      </c>
      <c r="E57" s="1254">
        <f>SUMIFS('Expenditures - all orgs'!$F$19:$F$3604,'Expenditures - all orgs'!$C$19:$C$3604, 'Budget Detail - JJJJJJ'!$B57,'Expenditures - all orgs'!$B$19:$B$3604,'Budget Detail - JJJJJJ'!$B$3)</f>
        <v>0</v>
      </c>
      <c r="F57" s="295">
        <f t="shared" si="0"/>
        <v>0</v>
      </c>
    </row>
    <row r="58" spans="1:6" x14ac:dyDescent="0.3">
      <c r="A58" s="233" t="s">
        <v>161</v>
      </c>
      <c r="B58" s="1472">
        <v>116600</v>
      </c>
      <c r="C58" s="292">
        <f>SUMIFS('Expenditures - all orgs'!$D$19:$D$3604,'Expenditures - all orgs'!$C$19:$C$3604, 'Budget Detail - JJJJJJ'!$B58,'Expenditures - all orgs'!$B$19:$B$3604,'Budget Detail - JJJJJJ'!$B$3)</f>
        <v>0</v>
      </c>
      <c r="D58" s="293">
        <f>SUMIFS('Expenditures - all orgs'!$E$19:$E$3604,'Expenditures - all orgs'!$C$19:$C$3604, 'Budget Detail - JJJJJJ'!$B58,'Expenditures - all orgs'!$B$19:$B$3604,'Budget Detail - JJJJJJ'!$B$3)</f>
        <v>0</v>
      </c>
      <c r="E58" s="1254">
        <f>SUMIFS('Expenditures - all orgs'!$F$19:$F$3604,'Expenditures - all orgs'!$C$19:$C$3604, 'Budget Detail - JJJJJJ'!$B58,'Expenditures - all orgs'!$B$19:$B$3604,'Budget Detail - JJJJJJ'!$B$3)</f>
        <v>0</v>
      </c>
      <c r="F58" s="295">
        <f t="shared" si="0"/>
        <v>0</v>
      </c>
    </row>
    <row r="59" spans="1:6" x14ac:dyDescent="0.3">
      <c r="A59" s="233" t="s">
        <v>104</v>
      </c>
      <c r="B59" s="1474" t="s">
        <v>107</v>
      </c>
      <c r="C59" s="292">
        <f>SUMIFS('Expenditures - all orgs'!$D$19:$D$3604,'Expenditures - all orgs'!$C$19:$C$3604, 'Budget Detail - JJJJJJ'!$B59,'Expenditures - all orgs'!$B$19:$B$3604,'Budget Detail - JJJJJJ'!$B$3)</f>
        <v>0</v>
      </c>
      <c r="D59" s="293">
        <f>SUMIFS('Expenditures - all orgs'!$E$19:$E$3604,'Expenditures - all orgs'!$C$19:$C$3604, 'Budget Detail - JJJJJJ'!$B59,'Expenditures - all orgs'!$B$19:$B$3604,'Budget Detail - JJJJJJ'!$B$3)</f>
        <v>0</v>
      </c>
      <c r="E59" s="1254">
        <f>SUMIFS('Expenditures - all orgs'!$F$19:$F$3604,'Expenditures - all orgs'!$C$19:$C$3604, 'Budget Detail - JJJJJJ'!$B59,'Expenditures - all orgs'!$B$19:$B$3604,'Budget Detail - JJJJJJ'!$B$3)</f>
        <v>0</v>
      </c>
      <c r="F59" s="295">
        <f t="shared" si="0"/>
        <v>0</v>
      </c>
    </row>
    <row r="60" spans="1:6" x14ac:dyDescent="0.3">
      <c r="A60" s="233" t="s">
        <v>104</v>
      </c>
      <c r="B60" s="1474" t="s">
        <v>107</v>
      </c>
      <c r="C60" s="292">
        <f>SUMIFS('Expenditures - all orgs'!$D$19:$D$3604,'Expenditures - all orgs'!$C$19:$C$3604, 'Budget Detail - JJJJJJ'!$B60,'Expenditures - all orgs'!$B$19:$B$3604,'Budget Detail - JJJJJJ'!$B$3)</f>
        <v>0</v>
      </c>
      <c r="D60" s="293">
        <f>SUMIFS('Expenditures - all orgs'!$E$19:$E$3604,'Expenditures - all orgs'!$C$19:$C$3604, 'Budget Detail - JJJJJJ'!$B60,'Expenditures - all orgs'!$B$19:$B$3604,'Budget Detail - JJJJJJ'!$B$3)</f>
        <v>0</v>
      </c>
      <c r="E60" s="1254">
        <f>SUMIFS('Expenditures - all orgs'!$F$19:$F$3604,'Expenditures - all orgs'!$C$19:$C$3604, 'Budget Detail - JJJJJJ'!$B60,'Expenditures - all orgs'!$B$19:$B$3604,'Budget Detail - JJJJJJ'!$B$3)</f>
        <v>0</v>
      </c>
      <c r="F60" s="295">
        <f t="shared" si="0"/>
        <v>0</v>
      </c>
    </row>
    <row r="61" spans="1:6" x14ac:dyDescent="0.3">
      <c r="A61" s="233" t="s">
        <v>104</v>
      </c>
      <c r="B61" s="1474" t="s">
        <v>107</v>
      </c>
      <c r="C61" s="292">
        <f>SUMIFS('Expenditures - all orgs'!$D$19:$D$3604,'Expenditures - all orgs'!$C$19:$C$3604, 'Budget Detail - JJJJJJ'!$B61,'Expenditures - all orgs'!$B$19:$B$3604,'Budget Detail - JJJJJJ'!$B$3)</f>
        <v>0</v>
      </c>
      <c r="D61" s="293">
        <f>SUMIFS('Expenditures - all orgs'!$E$19:$E$3604,'Expenditures - all orgs'!$C$19:$C$3604, 'Budget Detail - JJJJJJ'!$B61,'Expenditures - all orgs'!$B$19:$B$3604,'Budget Detail - JJJJJJ'!$B$3)</f>
        <v>0</v>
      </c>
      <c r="E61" s="1254">
        <f>SUMIFS('Expenditures - all orgs'!$F$19:$F$3604,'Expenditures - all orgs'!$C$19:$C$3604, 'Budget Detail - JJJJJJ'!$B61,'Expenditures - all orgs'!$B$19:$B$3604,'Budget Detail - JJJJJJ'!$B$3)</f>
        <v>0</v>
      </c>
      <c r="F61" s="295">
        <f t="shared" si="0"/>
        <v>0</v>
      </c>
    </row>
    <row r="62" spans="1:6" x14ac:dyDescent="0.3">
      <c r="A62" s="233" t="s">
        <v>104</v>
      </c>
      <c r="B62" s="1474" t="s">
        <v>107</v>
      </c>
      <c r="C62" s="292">
        <f>SUMIFS('Expenditures - all orgs'!$D$19:$D$3604,'Expenditures - all orgs'!$C$19:$C$3604, 'Budget Detail - JJJJJJ'!$B62,'Expenditures - all orgs'!$B$19:$B$3604,'Budget Detail - JJJJJJ'!$B$3)</f>
        <v>0</v>
      </c>
      <c r="D62" s="293">
        <f>SUMIFS('Expenditures - all orgs'!$E$19:$E$3604,'Expenditures - all orgs'!$C$19:$C$3604, 'Budget Detail - JJJJJJ'!$B62,'Expenditures - all orgs'!$B$19:$B$3604,'Budget Detail - JJJJJJ'!$B$3)</f>
        <v>0</v>
      </c>
      <c r="E62" s="1254">
        <f>SUMIFS('Expenditures - all orgs'!$F$19:$F$3604,'Expenditures - all orgs'!$C$19:$C$3604, 'Budget Detail - JJJJJJ'!$B62,'Expenditures - all orgs'!$B$19:$B$3604,'Budget Detail - JJJJJJ'!$B$3)</f>
        <v>0</v>
      </c>
      <c r="F62" s="295">
        <f t="shared" si="0"/>
        <v>0</v>
      </c>
    </row>
    <row r="63" spans="1:6" x14ac:dyDescent="0.3">
      <c r="A63" s="233" t="s">
        <v>104</v>
      </c>
      <c r="B63" s="1474" t="s">
        <v>107</v>
      </c>
      <c r="C63" s="292">
        <f>SUMIFS('Expenditures - all orgs'!$D$19:$D$3604,'Expenditures - all orgs'!$C$19:$C$3604, 'Budget Detail - JJJJJJ'!$B63,'Expenditures - all orgs'!$B$19:$B$3604,'Budget Detail - JJJJJJ'!$B$3)</f>
        <v>0</v>
      </c>
      <c r="D63" s="293">
        <f>SUMIFS('Expenditures - all orgs'!$E$19:$E$3604,'Expenditures - all orgs'!$C$19:$C$3604, 'Budget Detail - JJJJJJ'!$B63,'Expenditures - all orgs'!$B$19:$B$3604,'Budget Detail - JJJJJJ'!$B$3)</f>
        <v>0</v>
      </c>
      <c r="E63" s="1254">
        <f>SUMIFS('Expenditures - all orgs'!$F$19:$F$3604,'Expenditures - all orgs'!$C$19:$C$3604, 'Budget Detail - JJJJJJ'!$B63,'Expenditures - all orgs'!$B$19:$B$3604,'Budget Detail - JJJJJJ'!$B$3)</f>
        <v>0</v>
      </c>
      <c r="F63" s="295">
        <f t="shared" si="0"/>
        <v>0</v>
      </c>
    </row>
    <row r="64" spans="1:6" x14ac:dyDescent="0.3">
      <c r="A64" s="233" t="s">
        <v>104</v>
      </c>
      <c r="B64" s="1474" t="s">
        <v>107</v>
      </c>
      <c r="C64" s="292">
        <f>SUMIFS('Expenditures - all orgs'!$D$19:$D$3604,'Expenditures - all orgs'!$C$19:$C$3604, 'Budget Detail - JJJJJJ'!$B64,'Expenditures - all orgs'!$B$19:$B$3604,'Budget Detail - JJJJJJ'!$B$3)</f>
        <v>0</v>
      </c>
      <c r="D64" s="293">
        <f>SUMIFS('Expenditures - all orgs'!$E$19:$E$3604,'Expenditures - all orgs'!$C$19:$C$3604, 'Budget Detail - JJJJJJ'!$B64,'Expenditures - all orgs'!$B$19:$B$3604,'Budget Detail - JJJJJJ'!$B$3)</f>
        <v>0</v>
      </c>
      <c r="E64" s="1254">
        <f>SUMIFS('Expenditures - all orgs'!$F$19:$F$3604,'Expenditures - all orgs'!$C$19:$C$3604, 'Budget Detail - JJJJJJ'!$B64,'Expenditures - all orgs'!$B$19:$B$3604,'Budget Detail - JJJJJJ'!$B$3)</f>
        <v>0</v>
      </c>
      <c r="F64" s="295">
        <f t="shared" si="0"/>
        <v>0</v>
      </c>
    </row>
    <row r="65" spans="1:6" x14ac:dyDescent="0.3">
      <c r="A65" s="233" t="s">
        <v>104</v>
      </c>
      <c r="B65" s="1474" t="s">
        <v>107</v>
      </c>
      <c r="C65" s="292">
        <f>SUMIFS('Expenditures - all orgs'!$D$19:$D$3604,'Expenditures - all orgs'!$C$19:$C$3604, 'Budget Detail - JJJJJJ'!$B65,'Expenditures - all orgs'!$B$19:$B$3604,'Budget Detail - JJJJJJ'!$B$3)</f>
        <v>0</v>
      </c>
      <c r="D65" s="293">
        <f>SUMIFS('Expenditures - all orgs'!$E$19:$E$3604,'Expenditures - all orgs'!$C$19:$C$3604, 'Budget Detail - JJJJJJ'!$B65,'Expenditures - all orgs'!$B$19:$B$3604,'Budget Detail - JJJJJJ'!$B$3)</f>
        <v>0</v>
      </c>
      <c r="E65" s="1254">
        <f>SUMIFS('Expenditures - all orgs'!$F$19:$F$3604,'Expenditures - all orgs'!$C$19:$C$3604, 'Budget Detail - JJJJJJ'!$B65,'Expenditures - all orgs'!$B$19:$B$3604,'Budget Detail - JJJJJJ'!$B$3)</f>
        <v>0</v>
      </c>
      <c r="F65" s="295">
        <f t="shared" si="0"/>
        <v>0</v>
      </c>
    </row>
    <row r="66" spans="1:6" x14ac:dyDescent="0.3">
      <c r="A66" s="233" t="s">
        <v>104</v>
      </c>
      <c r="B66" s="1474" t="s">
        <v>107</v>
      </c>
      <c r="C66" s="292">
        <f>SUMIFS('Expenditures - all orgs'!$D$19:$D$3604,'Expenditures - all orgs'!$C$19:$C$3604, 'Budget Detail - JJJJJJ'!$B66,'Expenditures - all orgs'!$B$19:$B$3604,'Budget Detail - JJJJJJ'!$B$3)</f>
        <v>0</v>
      </c>
      <c r="D66" s="293">
        <f>SUMIFS('Expenditures - all orgs'!$E$19:$E$3604,'Expenditures - all orgs'!$C$19:$C$3604, 'Budget Detail - JJJJJJ'!$B66,'Expenditures - all orgs'!$B$19:$B$3604,'Budget Detail - JJJJJJ'!$B$3)</f>
        <v>0</v>
      </c>
      <c r="E66" s="1254">
        <f>SUMIFS('Expenditures - all orgs'!$F$19:$F$3604,'Expenditures - all orgs'!$C$19:$C$3604, 'Budget Detail - JJJJJJ'!$B66,'Expenditures - all orgs'!$B$19:$B$3604,'Budget Detail - JJJJJJ'!$B$3)</f>
        <v>0</v>
      </c>
      <c r="F66" s="295">
        <f t="shared" si="0"/>
        <v>0</v>
      </c>
    </row>
    <row r="67" spans="1:6" x14ac:dyDescent="0.3">
      <c r="A67" s="233" t="s">
        <v>104</v>
      </c>
      <c r="B67" s="1474" t="s">
        <v>107</v>
      </c>
      <c r="C67" s="292">
        <f>SUMIFS('Expenditures - all orgs'!$D$19:$D$3604,'Expenditures - all orgs'!$C$19:$C$3604, 'Budget Detail - JJJJJJ'!$B67,'Expenditures - all orgs'!$B$19:$B$3604,'Budget Detail - JJJJJJ'!$B$3)</f>
        <v>0</v>
      </c>
      <c r="D67" s="293">
        <f>SUMIFS('Expenditures - all orgs'!$E$19:$E$3604,'Expenditures - all orgs'!$C$19:$C$3604, 'Budget Detail - JJJJJJ'!$B67,'Expenditures - all orgs'!$B$19:$B$3604,'Budget Detail - JJJJJJ'!$B$3)</f>
        <v>0</v>
      </c>
      <c r="E67" s="1254">
        <f>SUMIFS('Expenditures - all orgs'!$F$19:$F$3604,'Expenditures - all orgs'!$C$19:$C$3604, 'Budget Detail - JJJJJJ'!$B67,'Expenditures - all orgs'!$B$19:$B$3604,'Budget Detail - JJJJJJ'!$B$3)</f>
        <v>0</v>
      </c>
      <c r="F67" s="295">
        <f t="shared" si="0"/>
        <v>0</v>
      </c>
    </row>
    <row r="68" spans="1:6" x14ac:dyDescent="0.3">
      <c r="A68" s="233" t="s">
        <v>104</v>
      </c>
      <c r="B68" s="1474" t="s">
        <v>107</v>
      </c>
      <c r="C68" s="292">
        <f>SUMIFS('Expenditures - all orgs'!$D$19:$D$3604,'Expenditures - all orgs'!$C$19:$C$3604, 'Budget Detail - JJJJJJ'!$B68,'Expenditures - all orgs'!$B$19:$B$3604,'Budget Detail - JJJJJJ'!$B$3)</f>
        <v>0</v>
      </c>
      <c r="D68" s="293">
        <f>SUMIFS('Expenditures - all orgs'!$E$19:$E$3604,'Expenditures - all orgs'!$C$19:$C$3604, 'Budget Detail - JJJJJJ'!$B68,'Expenditures - all orgs'!$B$19:$B$3604,'Budget Detail - JJJJJJ'!$B$3)</f>
        <v>0</v>
      </c>
      <c r="E68" s="1254">
        <f>SUMIFS('Expenditures - all orgs'!$F$19:$F$3604,'Expenditures - all orgs'!$C$19:$C$3604, 'Budget Detail - JJJJJJ'!$B68,'Expenditures - all orgs'!$B$19:$B$3604,'Budget Detail - JJJJJJ'!$B$3)</f>
        <v>0</v>
      </c>
      <c r="F68" s="295">
        <f t="shared" si="0"/>
        <v>0</v>
      </c>
    </row>
    <row r="69" spans="1:6" x14ac:dyDescent="0.3">
      <c r="A69" s="233" t="s">
        <v>104</v>
      </c>
      <c r="B69" s="1474" t="s">
        <v>107</v>
      </c>
      <c r="C69" s="292">
        <f>SUMIFS('Expenditures - all orgs'!$D$19:$D$3604,'Expenditures - all orgs'!$C$19:$C$3604, 'Budget Detail - JJJJJJ'!$B69,'Expenditures - all orgs'!$B$19:$B$3604,'Budget Detail - JJJJJJ'!$B$3)</f>
        <v>0</v>
      </c>
      <c r="D69" s="293">
        <f>SUMIFS('Expenditures - all orgs'!$E$19:$E$3604,'Expenditures - all orgs'!$C$19:$C$3604, 'Budget Detail - JJJJJJ'!$B69,'Expenditures - all orgs'!$B$19:$B$3604,'Budget Detail - JJJJJJ'!$B$3)</f>
        <v>0</v>
      </c>
      <c r="E69" s="1254">
        <f>SUMIFS('Expenditures - all orgs'!$F$19:$F$3604,'Expenditures - all orgs'!$C$19:$C$3604, 'Budget Detail - JJJJJJ'!$B69,'Expenditures - all orgs'!$B$19:$B$3604,'Budget Detail - JJJJJJ'!$B$3)</f>
        <v>0</v>
      </c>
      <c r="F69" s="295">
        <f t="shared" si="0"/>
        <v>0</v>
      </c>
    </row>
    <row r="70" spans="1:6" ht="15" thickBot="1" x14ac:dyDescent="0.35">
      <c r="A70" s="233" t="s">
        <v>104</v>
      </c>
      <c r="B70" s="1474" t="s">
        <v>107</v>
      </c>
      <c r="C70" s="292">
        <f>SUMIFS('Expenditures - all orgs'!$D$19:$D$3604,'Expenditures - all orgs'!$C$19:$C$3604, 'Budget Detail - JJJJJJ'!$B70,'Expenditures - all orgs'!$B$19:$B$3604,'Budget Detail - JJJJJJ'!$B$3)</f>
        <v>0</v>
      </c>
      <c r="D70" s="293">
        <f>SUMIFS('Expenditures - all orgs'!$E$19:$E$3604,'Expenditures - all orgs'!$C$19:$C$3604, 'Budget Detail - JJJJJJ'!$B70,'Expenditures - all orgs'!$B$19:$B$3604,'Budget Detail - JJJJJJ'!$B$3)</f>
        <v>0</v>
      </c>
      <c r="E70" s="1254">
        <f>SUMIFS('Expenditures - all orgs'!$F$19:$F$3604,'Expenditures - all orgs'!$C$19:$C$3604, 'Budget Detail - JJJJJJ'!$B70,'Expenditures - all orgs'!$B$19:$B$3604,'Budget Detail - JJJJJJ'!$B$3)</f>
        <v>0</v>
      </c>
      <c r="F70" s="303">
        <f t="shared" si="0"/>
        <v>0</v>
      </c>
    </row>
    <row r="71" spans="1:6" ht="15" thickBot="1" x14ac:dyDescent="0.35">
      <c r="A71" s="1714" t="s">
        <v>211</v>
      </c>
      <c r="B71" s="1715"/>
      <c r="C71" s="1470">
        <f>SUM(C10:C70)</f>
        <v>0</v>
      </c>
      <c r="D71" s="1470">
        <f>SUM(D10:D70)</f>
        <v>0</v>
      </c>
      <c r="E71" s="1470">
        <f>SUM(E10:E70)</f>
        <v>0</v>
      </c>
      <c r="F71" s="1471">
        <f>SUM(F10:F70)</f>
        <v>0</v>
      </c>
    </row>
    <row r="72" spans="1:6" x14ac:dyDescent="0.3">
      <c r="A72" s="747"/>
      <c r="B72" s="747"/>
      <c r="C72" s="304"/>
      <c r="D72" s="305"/>
      <c r="E72" s="306"/>
      <c r="F72" s="307"/>
    </row>
    <row r="73" spans="1:6" x14ac:dyDescent="0.3">
      <c r="A73" s="234" t="s">
        <v>294</v>
      </c>
      <c r="B73" s="747"/>
      <c r="C73" s="308"/>
      <c r="D73" s="309"/>
      <c r="E73" s="309"/>
      <c r="F73" s="310"/>
    </row>
    <row r="74" spans="1:6" x14ac:dyDescent="0.3">
      <c r="A74" s="235" t="s">
        <v>183</v>
      </c>
      <c r="B74" s="618">
        <v>119600</v>
      </c>
      <c r="C74" s="311">
        <f>SUMIFS('Expenditures - all orgs'!$D$19:$D$3604,'Expenditures - all orgs'!$C$19:$C$3604, 'Budget Detail - JJJJJJ'!$B74,'Expenditures - all orgs'!$B$19:$B$3604,'Budget Detail - JJJJJJ'!$B$3)</f>
        <v>0</v>
      </c>
      <c r="D74" s="312">
        <f>SUMIFS('Expenditures - all orgs'!$E$19:$E$3604,'Expenditures - all orgs'!$C$19:$C$3604, 'Budget Detail - JJJJJJ'!$B74,'Expenditures - all orgs'!$B$19:$B$3604,'Budget Detail - JJJJJJ'!$B$3)</f>
        <v>0</v>
      </c>
      <c r="E74" s="313">
        <f>SUMIFS('Expenditures - all orgs'!$F$19:$F$3604,'Expenditures - all orgs'!$C$19:$C$3604, 'Budget Detail - JJJJJJ'!$B74,'Expenditures - all orgs'!$B$19:$B$3604,'Budget Detail - JJJJJJ'!$B$3)</f>
        <v>0</v>
      </c>
      <c r="F74" s="314">
        <f t="shared" si="0"/>
        <v>0</v>
      </c>
    </row>
    <row r="75" spans="1:6" x14ac:dyDescent="0.3">
      <c r="A75" s="235" t="s">
        <v>184</v>
      </c>
      <c r="B75" s="619">
        <v>119700</v>
      </c>
      <c r="C75" s="311">
        <f>SUMIFS('Expenditures - all orgs'!$D$19:$D$3604,'Expenditures - all orgs'!$C$19:$C$3604, 'Budget Detail - JJJJJJ'!$B75,'Expenditures - all orgs'!$B$19:$B$3604,'Budget Detail - JJJJJJ'!$B$3)</f>
        <v>0</v>
      </c>
      <c r="D75" s="312">
        <f>SUMIFS('Expenditures - all orgs'!$E$19:$E$3604,'Expenditures - all orgs'!$C$19:$C$3604, 'Budget Detail - JJJJJJ'!$B75,'Expenditures - all orgs'!$B$19:$B$3604,'Budget Detail - JJJJJJ'!$B$3)</f>
        <v>0</v>
      </c>
      <c r="E75" s="313">
        <f>SUMIFS('Expenditures - all orgs'!$F$19:$F$3604,'Expenditures - all orgs'!$C$19:$C$3604, 'Budget Detail - JJJJJJ'!$B75,'Expenditures - all orgs'!$B$19:$B$3604,'Budget Detail - JJJJJJ'!$B$3)</f>
        <v>0</v>
      </c>
      <c r="F75" s="314">
        <f t="shared" si="0"/>
        <v>0</v>
      </c>
    </row>
    <row r="76" spans="1:6" x14ac:dyDescent="0.3">
      <c r="A76" s="235" t="s">
        <v>185</v>
      </c>
      <c r="B76" s="619">
        <v>119800</v>
      </c>
      <c r="C76" s="311">
        <f>SUMIFS('Expenditures - all orgs'!$D$19:$D$3604,'Expenditures - all orgs'!$C$19:$C$3604, 'Budget Detail - JJJJJJ'!$B76,'Expenditures - all orgs'!$B$19:$B$3604,'Budget Detail - JJJJJJ'!$B$3)</f>
        <v>0</v>
      </c>
      <c r="D76" s="312">
        <f>SUMIFS('Expenditures - all orgs'!$E$19:$E$3604,'Expenditures - all orgs'!$C$19:$C$3604, 'Budget Detail - JJJJJJ'!$B76,'Expenditures - all orgs'!$B$19:$B$3604,'Budget Detail - JJJJJJ'!$B$3)</f>
        <v>0</v>
      </c>
      <c r="E76" s="313">
        <f>SUMIFS('Expenditures - all orgs'!$F$19:$F$3604,'Expenditures - all orgs'!$C$19:$C$3604, 'Budget Detail - JJJJJJ'!$B76,'Expenditures - all orgs'!$B$19:$B$3604,'Budget Detail - JJJJJJ'!$B$3)</f>
        <v>0</v>
      </c>
      <c r="F76" s="314">
        <f t="shared" ref="F76:F80" si="1">C76-D76-E76</f>
        <v>0</v>
      </c>
    </row>
    <row r="77" spans="1:6" x14ac:dyDescent="0.3">
      <c r="A77" s="235" t="s">
        <v>185</v>
      </c>
      <c r="B77" s="619">
        <v>119900</v>
      </c>
      <c r="C77" s="311">
        <f>SUMIFS('Expenditures - all orgs'!$D$19:$D$3604,'Expenditures - all orgs'!$C$19:$C$3604, 'Budget Detail - JJJJJJ'!$B77,'Expenditures - all orgs'!$B$19:$B$3604,'Budget Detail - JJJJJJ'!$B$3)</f>
        <v>0</v>
      </c>
      <c r="D77" s="312">
        <f>SUMIFS('Expenditures - all orgs'!$E$19:$E$3604,'Expenditures - all orgs'!$C$19:$C$3604, 'Budget Detail - JJJJJJ'!$B77,'Expenditures - all orgs'!$B$19:$B$3604,'Budget Detail - JJJJJJ'!$B$3)</f>
        <v>0</v>
      </c>
      <c r="E77" s="313">
        <f>SUMIFS('Expenditures - all orgs'!$F$19:$F$3604,'Expenditures - all orgs'!$C$19:$C$3604, 'Budget Detail - JJJJJJ'!$B77,'Expenditures - all orgs'!$B$19:$B$3604,'Budget Detail - JJJJJJ'!$B$3)</f>
        <v>0</v>
      </c>
      <c r="F77" s="314">
        <f t="shared" si="1"/>
        <v>0</v>
      </c>
    </row>
    <row r="78" spans="1:6" x14ac:dyDescent="0.3">
      <c r="A78" s="235" t="s">
        <v>185</v>
      </c>
      <c r="B78" s="619">
        <v>119940</v>
      </c>
      <c r="C78" s="311">
        <f>SUMIFS('Expenditures - all orgs'!$D$19:$D$3604,'Expenditures - all orgs'!$C$19:$C$3604, 'Budget Detail - JJJJJJ'!$B78,'Expenditures - all orgs'!$B$19:$B$3604,'Budget Detail - JJJJJJ'!$B$3)</f>
        <v>0</v>
      </c>
      <c r="D78" s="312">
        <f>SUMIFS('Expenditures - all orgs'!$E$19:$E$3604,'Expenditures - all orgs'!$C$19:$C$3604, 'Budget Detail - JJJJJJ'!$B78,'Expenditures - all orgs'!$B$19:$B$3604,'Budget Detail - JJJJJJ'!$B$3)</f>
        <v>0</v>
      </c>
      <c r="E78" s="313">
        <f>SUMIFS('Expenditures - all orgs'!$F$19:$F$3604,'Expenditures - all orgs'!$C$19:$C$3604, 'Budget Detail - JJJJJJ'!$B78,'Expenditures - all orgs'!$B$19:$B$3604,'Budget Detail - JJJJJJ'!$B$3)</f>
        <v>0</v>
      </c>
      <c r="F78" s="314">
        <f t="shared" si="1"/>
        <v>0</v>
      </c>
    </row>
    <row r="79" spans="1:6" x14ac:dyDescent="0.3">
      <c r="A79" s="235" t="s">
        <v>104</v>
      </c>
      <c r="B79" s="619" t="s">
        <v>107</v>
      </c>
      <c r="C79" s="311">
        <f>SUMIFS('Expenditures - all orgs'!$D$19:$D$3604,'Expenditures - all orgs'!$C$19:$C$3604, 'Budget Detail - JJJJJJ'!$B79,'Expenditures - all orgs'!$B$19:$B$3604,'Budget Detail - JJJJJJ'!$B$3)</f>
        <v>0</v>
      </c>
      <c r="D79" s="312">
        <f>SUMIFS('Expenditures - all orgs'!$E$19:$E$3604,'Expenditures - all orgs'!$C$19:$C$3604, 'Budget Detail - JJJJJJ'!$B79,'Expenditures - all orgs'!$B$19:$B$3604,'Budget Detail - JJJJJJ'!$B$3)</f>
        <v>0</v>
      </c>
      <c r="E79" s="313">
        <f>SUMIFS('Expenditures - all orgs'!$F$19:$F$3604,'Expenditures - all orgs'!$C$19:$C$3604, 'Budget Detail - JJJJJJ'!$B79,'Expenditures - all orgs'!$B$19:$B$3604,'Budget Detail - JJJJJJ'!$B$3)</f>
        <v>0</v>
      </c>
      <c r="F79" s="314">
        <f t="shared" si="1"/>
        <v>0</v>
      </c>
    </row>
    <row r="80" spans="1:6" ht="15" thickBot="1" x14ac:dyDescent="0.35">
      <c r="A80" s="235" t="s">
        <v>104</v>
      </c>
      <c r="B80" s="619" t="s">
        <v>107</v>
      </c>
      <c r="C80" s="311">
        <f>SUMIFS('Expenditures - all orgs'!$D$19:$D$3604,'Expenditures - all orgs'!$C$19:$C$3604, 'Budget Detail - JJJJJJ'!$B80,'Expenditures - all orgs'!$B$19:$B$3604,'Budget Detail - JJJJJJ'!$B$3)</f>
        <v>0</v>
      </c>
      <c r="D80" s="312">
        <f>SUMIFS('Expenditures - all orgs'!$E$19:$E$3604,'Expenditures - all orgs'!$C$19:$C$3604, 'Budget Detail - JJJJJJ'!$B80,'Expenditures - all orgs'!$B$19:$B$3604,'Budget Detail - JJJJJJ'!$B$3)</f>
        <v>0</v>
      </c>
      <c r="E80" s="313">
        <f>SUMIFS('Expenditures - all orgs'!$F$19:$F$3604,'Expenditures - all orgs'!$C$19:$C$3604, 'Budget Detail - JJJJJJ'!$B80,'Expenditures - all orgs'!$B$19:$B$3604,'Budget Detail - JJJJJJ'!$B$3)</f>
        <v>0</v>
      </c>
      <c r="F80" s="315">
        <f t="shared" si="1"/>
        <v>0</v>
      </c>
    </row>
    <row r="81" spans="1:37" ht="15" thickBot="1" x14ac:dyDescent="0.35">
      <c r="A81" s="1716" t="s">
        <v>212</v>
      </c>
      <c r="B81" s="1717"/>
      <c r="C81" s="1475">
        <f>SUM(C74:C80)</f>
        <v>0</v>
      </c>
      <c r="D81" s="1475">
        <f>SUM(D74:D80)</f>
        <v>0</v>
      </c>
      <c r="E81" s="1475">
        <f t="shared" ref="E81:F81" si="2">SUM(E74:E80)</f>
        <v>0</v>
      </c>
      <c r="F81" s="1476">
        <f t="shared" si="2"/>
        <v>0</v>
      </c>
    </row>
    <row r="82" spans="1:37" ht="15"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x14ac:dyDescent="0.3">
      <c r="A84" s="232"/>
      <c r="B84" s="232"/>
      <c r="C84" s="748"/>
      <c r="D84" s="748"/>
      <c r="E84" s="320"/>
      <c r="F84" s="301"/>
    </row>
    <row r="85" spans="1:37" x14ac:dyDescent="0.3">
      <c r="A85" s="233"/>
      <c r="B85" s="233"/>
      <c r="C85" s="748"/>
      <c r="D85" s="748"/>
      <c r="E85" s="749"/>
      <c r="F85" s="753"/>
    </row>
    <row r="86" spans="1:37" ht="17.399999999999999" x14ac:dyDescent="0.3">
      <c r="A86" s="237" t="s">
        <v>14</v>
      </c>
      <c r="B86" s="238"/>
      <c r="C86" s="321"/>
      <c r="D86" s="748"/>
      <c r="E86" s="749"/>
      <c r="F86" s="753"/>
    </row>
    <row r="87" spans="1:37" ht="15" thickBot="1" x14ac:dyDescent="0.35">
      <c r="A87" s="239" t="s">
        <v>86</v>
      </c>
      <c r="B87" s="624">
        <v>120010</v>
      </c>
      <c r="C87" s="364">
        <f>SUMIFS('Expenditures - all orgs'!$D$19:$D$3604,'Expenditures - all orgs'!$C$19:$C$3604, 'Budget Detail - JJJJJJ'!$B87,'Expenditures - all orgs'!$B$19:$B$3604,'Budget Detail - JJJJJJ'!$B$3)</f>
        <v>0</v>
      </c>
      <c r="D87" s="417">
        <f>SUMIFS('Expenditures - all orgs'!$E$19:$E$3604,'Expenditures - all orgs'!$C$19:$C$3604, 'Budget Detail - JJJJJJ'!$B87,'Expenditures - all orgs'!$B$19:$B$3604,'Budget Detail - JJJJJJ'!$B$3)</f>
        <v>0</v>
      </c>
      <c r="E87" s="418">
        <f>SUMIFS('Expenditures - all orgs'!$F$19:$F$3604,'Expenditures - all orgs'!$C$19:$C$3604, 'Budget Detail - JJJJJJ'!$B87,'Expenditures - all orgs'!$B$19:$B$3604,'Budget Detail - JJJJJJ'!$B$3)</f>
        <v>0</v>
      </c>
      <c r="F87" s="419">
        <f>C87-D87-E87</f>
        <v>0</v>
      </c>
    </row>
    <row r="88" spans="1:37" ht="15" thickBot="1" x14ac:dyDescent="0.35">
      <c r="A88" s="235"/>
      <c r="B88" s="625" t="s">
        <v>418</v>
      </c>
      <c r="C88" s="366">
        <f>SUM(C87)</f>
        <v>0</v>
      </c>
      <c r="D88" s="366">
        <f t="shared" ref="D88:F88" si="3">SUM(D87)</f>
        <v>0</v>
      </c>
      <c r="E88" s="366">
        <f t="shared" si="3"/>
        <v>0</v>
      </c>
      <c r="F88" s="366">
        <f t="shared" si="3"/>
        <v>0</v>
      </c>
    </row>
    <row r="89" spans="1:37" x14ac:dyDescent="0.3">
      <c r="A89" s="747"/>
      <c r="B89" s="617"/>
      <c r="C89" s="305"/>
      <c r="D89" s="1255"/>
      <c r="E89" s="1255"/>
      <c r="F89" s="1256"/>
    </row>
    <row r="90" spans="1:37" x14ac:dyDescent="0.3">
      <c r="A90" s="248" t="s">
        <v>204</v>
      </c>
      <c r="B90" s="617"/>
      <c r="C90" s="308"/>
      <c r="D90" s="309"/>
      <c r="E90" s="309"/>
      <c r="F90" s="310"/>
    </row>
    <row r="91" spans="1:37" x14ac:dyDescent="0.3">
      <c r="A91" s="239" t="s">
        <v>91</v>
      </c>
      <c r="B91" s="626">
        <v>121100</v>
      </c>
      <c r="C91" s="325">
        <f>SUMIFS('Expenditures - all orgs'!$D$19:$D$3604,'Expenditures - all orgs'!$C$19:$C$3604, 'Budget Detail - JJJJJJ'!$B91,'Expenditures - all orgs'!$B$19:$B$3604,'Budget Detail - JJJJJJ'!$B$3)</f>
        <v>0</v>
      </c>
      <c r="D91" s="422">
        <f>SUMIFS('Expenditures - all orgs'!$E$19:$E$3604,'Expenditures - all orgs'!$C$19:$C$3604, 'Budget Detail - JJJJJJ'!$B91,'Expenditures - all orgs'!$B$19:$B$3604,'Budget Detail - JJJJJJ'!$B$3)</f>
        <v>0</v>
      </c>
      <c r="E91" s="423">
        <f>SUMIFS('Expenditures - all orgs'!$F$19:$F$3604,'Expenditures - all orgs'!$C$19:$C$3604, 'Budget Detail - JJJJJJ'!$B91,'Expenditures - all orgs'!$B$19:$B$3604,'Budget Detail - JJJJJJ'!$B$3)</f>
        <v>0</v>
      </c>
      <c r="F91" s="424">
        <f>C91-D91-E91</f>
        <v>0</v>
      </c>
    </row>
    <row r="92" spans="1:37" x14ac:dyDescent="0.3">
      <c r="A92" s="239" t="s">
        <v>300</v>
      </c>
      <c r="B92" s="627">
        <v>121110</v>
      </c>
      <c r="C92" s="325">
        <f>SUMIFS('Expenditures - all orgs'!$D$19:$D$3604,'Expenditures - all orgs'!$C$19:$C$3604, 'Budget Detail - JJJJJJ'!$B92,'Expenditures - all orgs'!$B$19:$B$3604,'Budget Detail - JJJJJJ'!$B$3)</f>
        <v>0</v>
      </c>
      <c r="D92" s="422">
        <f>SUMIFS('Expenditures - all orgs'!$E$19:$E$3604,'Expenditures - all orgs'!$C$19:$C$3604, 'Budget Detail - JJJJJJ'!$B92,'Expenditures - all orgs'!$B$19:$B$3604,'Budget Detail - JJJJJJ'!$B$3)</f>
        <v>0</v>
      </c>
      <c r="E92" s="423">
        <f>SUMIFS('Expenditures - all orgs'!$F$19:$F$3604,'Expenditures - all orgs'!$C$19:$C$3604, 'Budget Detail - JJJJJJ'!$B92,'Expenditures - all orgs'!$B$19:$B$3604,'Budget Detail - JJJJJJ'!$B$3)</f>
        <v>0</v>
      </c>
      <c r="F92" s="425">
        <f>C92-D92-E92</f>
        <v>0</v>
      </c>
    </row>
    <row r="93" spans="1:37" x14ac:dyDescent="0.3">
      <c r="A93" s="239" t="s">
        <v>186</v>
      </c>
      <c r="B93" s="627">
        <v>121200</v>
      </c>
      <c r="C93" s="325">
        <f>SUMIFS('Expenditures - all orgs'!$D$19:$D$3604,'Expenditures - all orgs'!$C$19:$C$3604, 'Budget Detail - JJJJJJ'!$B93,'Expenditures - all orgs'!$B$19:$B$3604,'Budget Detail - JJJJJJ'!$B$3)</f>
        <v>0</v>
      </c>
      <c r="D93" s="422">
        <f>SUMIFS('Expenditures - all orgs'!$E$19:$E$3604,'Expenditures - all orgs'!$C$19:$C$3604, 'Budget Detail - JJJJJJ'!$B93,'Expenditures - all orgs'!$B$19:$B$3604,'Budget Detail - JJJJJJ'!$B$3)</f>
        <v>0</v>
      </c>
      <c r="E93" s="423">
        <f>SUMIFS('Expenditures - all orgs'!$F$19:$F$3604,'Expenditures - all orgs'!$C$19:$C$3604, 'Budget Detail - JJJJJJ'!$B93,'Expenditures - all orgs'!$B$19:$B$3604,'Budget Detail - JJJJJJ'!$B$3)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JJJJJJ'!$B94,'Expenditures - all orgs'!$B$19:$B$3604,'Budget Detail - JJJJJJ'!$B$3)</f>
        <v>0</v>
      </c>
      <c r="D94" s="422">
        <f>SUMIFS('Expenditures - all orgs'!$E$19:$E$3604,'Expenditures - all orgs'!$C$19:$C$3604, 'Budget Detail - JJJJJJ'!$B94,'Expenditures - all orgs'!$B$19:$B$3604,'Budget Detail - JJJJJJ'!$B$3)</f>
        <v>0</v>
      </c>
      <c r="E94" s="423">
        <f>SUMIFS('Expenditures - all orgs'!$F$19:$F$3604,'Expenditures - all orgs'!$C$19:$C$3604, 'Budget Detail - JJJJJJ'!$B94,'Expenditures - all orgs'!$B$19:$B$3604,'Budget Detail - JJJJJJ'!$B$3)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x14ac:dyDescent="0.3">
      <c r="A95" s="239" t="s">
        <v>203</v>
      </c>
      <c r="B95" s="627">
        <v>121400</v>
      </c>
      <c r="C95" s="325">
        <f>SUMIFS('Expenditures - all orgs'!$D$19:$D$3604,'Expenditures - all orgs'!$C$19:$C$3604, 'Budget Detail - JJJJJJ'!$B95,'Expenditures - all orgs'!$B$19:$B$3604,'Budget Detail - JJJJJJ'!$B$3)</f>
        <v>0</v>
      </c>
      <c r="D95" s="422">
        <f>SUMIFS('Expenditures - all orgs'!$E$19:$E$3604,'Expenditures - all orgs'!$C$19:$C$3604, 'Budget Detail - JJJJJJ'!$B95,'Expenditures - all orgs'!$B$19:$B$3604,'Budget Detail - JJJJJJ'!$B$3)</f>
        <v>0</v>
      </c>
      <c r="E95" s="423">
        <f>SUMIFS('Expenditures - all orgs'!$F$19:$F$3604,'Expenditures - all orgs'!$C$19:$C$3604, 'Budget Detail - JJJJJJ'!$B95,'Expenditures - all orgs'!$B$19:$B$3604,'Budget Detail - JJJJJJ'!$B$3)</f>
        <v>0</v>
      </c>
      <c r="F95" s="425">
        <f t="shared" si="4"/>
        <v>0</v>
      </c>
    </row>
    <row r="96" spans="1:37" s="752" customFormat="1" ht="15" customHeight="1" x14ac:dyDescent="0.3">
      <c r="A96" s="239" t="s">
        <v>505</v>
      </c>
      <c r="B96" s="627">
        <v>121410</v>
      </c>
      <c r="C96" s="325">
        <f>SUMIFS('Expenditures - all orgs'!$D$19:$D$3604,'Expenditures - all orgs'!$C$19:$C$3604, 'Budget Detail - JJJJJJ'!$B96,'Expenditures - all orgs'!$B$19:$B$3604,'Budget Detail - JJJJJJ'!$B$3)</f>
        <v>0</v>
      </c>
      <c r="D96" s="422">
        <f>SUMIFS('Expenditures - all orgs'!$E$19:$E$3604,'Expenditures - all orgs'!$C$19:$C$3604, 'Budget Detail - JJJJJJ'!$B96,'Expenditures - all orgs'!$B$19:$B$3604,'Budget Detail - JJJJJJ'!$B$3)</f>
        <v>0</v>
      </c>
      <c r="E96" s="423">
        <f>SUMIFS('Expenditures - all orgs'!$F$19:$F$3604,'Expenditures - all orgs'!$C$19:$C$3604, 'Budget Detail - JJJJJJ'!$B96,'Expenditures - all orgs'!$B$19:$B$3604,'Budget Detail - JJJJJJ'!$B$3)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JJJJJJ'!$B97,'Expenditures - all orgs'!$B$19:$B$3604,'Budget Detail - JJJJJJ'!$B$3)</f>
        <v>0</v>
      </c>
      <c r="D97" s="422">
        <f>SUMIFS('Expenditures - all orgs'!$E$19:$E$3604,'Expenditures - all orgs'!$C$19:$C$3604, 'Budget Detail - JJJJJJ'!$B97,'Expenditures - all orgs'!$B$19:$B$3604,'Budget Detail - JJJJJJ'!$B$3)</f>
        <v>0</v>
      </c>
      <c r="E97" s="423">
        <f>SUMIFS('Expenditures - all orgs'!$F$19:$F$3604,'Expenditures - all orgs'!$C$19:$C$3604, 'Budget Detail - JJJJJJ'!$B97,'Expenditures - all orgs'!$B$19:$B$3604,'Budget Detail - JJJJJJ'!$B$3)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x14ac:dyDescent="0.3">
      <c r="A98" s="240" t="s">
        <v>82</v>
      </c>
      <c r="B98" s="627">
        <v>121500</v>
      </c>
      <c r="C98" s="325">
        <f>SUMIFS('Expenditures - all orgs'!$D$19:$D$3604,'Expenditures - all orgs'!$C$19:$C$3604, 'Budget Detail - JJJJJJ'!$B98,'Expenditures - all orgs'!$B$19:$B$3604,'Budget Detail - JJJJJJ'!$B$3)</f>
        <v>0</v>
      </c>
      <c r="D98" s="422">
        <f>SUMIFS('Expenditures - all orgs'!$E$19:$E$3604,'Expenditures - all orgs'!$C$19:$C$3604, 'Budget Detail - JJJJJJ'!$B98,'Expenditures - all orgs'!$B$19:$B$3604,'Budget Detail - JJJJJJ'!$B$3)</f>
        <v>0</v>
      </c>
      <c r="E98" s="423">
        <f>SUMIFS('Expenditures - all orgs'!$F$19:$F$3604,'Expenditures - all orgs'!$C$19:$C$3604, 'Budget Detail - JJJJJJ'!$B98,'Expenditures - all orgs'!$B$19:$B$3604,'Budget Detail - JJJJJJ'!$B$3)</f>
        <v>0</v>
      </c>
      <c r="F98" s="425">
        <f t="shared" si="4"/>
        <v>0</v>
      </c>
    </row>
    <row r="99" spans="1:37" x14ac:dyDescent="0.3">
      <c r="A99" s="240" t="s">
        <v>205</v>
      </c>
      <c r="B99" s="627">
        <v>121700</v>
      </c>
      <c r="C99" s="325">
        <f>SUMIFS('Expenditures - all orgs'!$D$19:$D$3604,'Expenditures - all orgs'!$C$19:$C$3604, 'Budget Detail - JJJJJJ'!$B99,'Expenditures - all orgs'!$B$19:$B$3604,'Budget Detail - JJJJJJ'!$B$3)</f>
        <v>0</v>
      </c>
      <c r="D99" s="422">
        <f>SUMIFS('Expenditures - all orgs'!$E$19:$E$3604,'Expenditures - all orgs'!$C$19:$C$3604, 'Budget Detail - JJJJJJ'!$B99,'Expenditures - all orgs'!$B$19:$B$3604,'Budget Detail - JJJJJJ'!$B$3)</f>
        <v>0</v>
      </c>
      <c r="E99" s="423">
        <f>SUMIFS('Expenditures - all orgs'!$F$19:$F$3604,'Expenditures - all orgs'!$C$19:$C$3604, 'Budget Detail - JJJJJJ'!$B99,'Expenditures - all orgs'!$B$19:$B$3604,'Budget Detail - JJJJJJ'!$B$3)</f>
        <v>0</v>
      </c>
      <c r="F99" s="425">
        <f t="shared" si="4"/>
        <v>0</v>
      </c>
    </row>
    <row r="100" spans="1:37" x14ac:dyDescent="0.3">
      <c r="A100" s="240" t="s">
        <v>206</v>
      </c>
      <c r="B100" s="627">
        <v>121800</v>
      </c>
      <c r="C100" s="325">
        <f>SUMIFS('Expenditures - all orgs'!$D$19:$D$3604,'Expenditures - all orgs'!$C$19:$C$3604, 'Budget Detail - JJJJJJ'!$B100,'Expenditures - all orgs'!$B$19:$B$3604,'Budget Detail - JJJJJJ'!$B$3)</f>
        <v>0</v>
      </c>
      <c r="D100" s="422">
        <f>SUMIFS('Expenditures - all orgs'!$E$19:$E$3604,'Expenditures - all orgs'!$C$19:$C$3604, 'Budget Detail - JJJJJJ'!$B100,'Expenditures - all orgs'!$B$19:$B$3604,'Budget Detail - JJJJJJ'!$B$3)</f>
        <v>0</v>
      </c>
      <c r="E100" s="423">
        <f>SUMIFS('Expenditures - all orgs'!$F$19:$F$3604,'Expenditures - all orgs'!$C$19:$C$3604, 'Budget Detail - JJJJJJ'!$B100,'Expenditures - all orgs'!$B$19:$B$3604,'Budget Detail - JJJJJJ'!$B$3)</f>
        <v>0</v>
      </c>
      <c r="F100" s="425">
        <f t="shared" si="4"/>
        <v>0</v>
      </c>
    </row>
    <row r="101" spans="1:37" x14ac:dyDescent="0.3">
      <c r="A101" s="240" t="s">
        <v>187</v>
      </c>
      <c r="B101" s="627">
        <v>121900</v>
      </c>
      <c r="C101" s="325">
        <f>SUMIFS('Expenditures - all orgs'!$D$19:$D$3604,'Expenditures - all orgs'!$C$19:$C$3604, 'Budget Detail - JJJJJJ'!$B101,'Expenditures - all orgs'!$B$19:$B$3604,'Budget Detail - JJJJJJ'!$B$3)</f>
        <v>0</v>
      </c>
      <c r="D101" s="422">
        <f>SUMIFS('Expenditures - all orgs'!$E$19:$E$3604,'Expenditures - all orgs'!$C$19:$C$3604, 'Budget Detail - JJJJJJ'!$B101,'Expenditures - all orgs'!$B$19:$B$3604,'Budget Detail - JJJJJJ'!$B$3)</f>
        <v>0</v>
      </c>
      <c r="E101" s="423">
        <f>SUMIFS('Expenditures - all orgs'!$F$19:$F$3604,'Expenditures - all orgs'!$C$19:$C$3604, 'Budget Detail - JJJJJJ'!$B101,'Expenditures - all orgs'!$B$19:$B$3604,'Budget Detail - JJJJJJ'!$B$3)</f>
        <v>0</v>
      </c>
      <c r="F101" s="426">
        <f t="shared" si="4"/>
        <v>0</v>
      </c>
    </row>
    <row r="102" spans="1:37" x14ac:dyDescent="0.3">
      <c r="A102" s="747" t="s">
        <v>104</v>
      </c>
      <c r="B102" s="628" t="s">
        <v>107</v>
      </c>
      <c r="C102" s="325">
        <f>SUMIFS('Expenditures - all orgs'!$D$19:$D$3604,'Expenditures - all orgs'!$C$19:$C$3604, 'Budget Detail - JJJJJJ'!$B102,'Expenditures - all orgs'!$B$19:$B$3604,'Budget Detail - JJJJJJ'!$B$3)</f>
        <v>0</v>
      </c>
      <c r="D102" s="422">
        <f>SUMIFS('Expenditures - all orgs'!$E$19:$E$3604,'Expenditures - all orgs'!$C$19:$C$3604, 'Budget Detail - JJJJJJ'!$B102,'Expenditures - all orgs'!$B$19:$B$3604,'Budget Detail - JJJJJJ'!$B$3)</f>
        <v>0</v>
      </c>
      <c r="E102" s="423">
        <f>SUMIFS('Expenditures - all orgs'!$F$19:$F$3604,'Expenditures - all orgs'!$C$19:$C$3604, 'Budget Detail - JJJJJJ'!$B102,'Expenditures - all orgs'!$B$19:$B$3604,'Budget Detail - JJJJJJ'!$B$3)</f>
        <v>0</v>
      </c>
      <c r="F102" s="426">
        <f t="shared" si="4"/>
        <v>0</v>
      </c>
    </row>
    <row r="103" spans="1:37" ht="15" thickBot="1" x14ac:dyDescent="0.35">
      <c r="A103" s="747" t="s">
        <v>104</v>
      </c>
      <c r="B103" s="628" t="s">
        <v>107</v>
      </c>
      <c r="C103" s="325">
        <f>SUMIFS('Expenditures - all orgs'!$D$19:$D$3604,'Expenditures - all orgs'!$C$19:$C$3604, 'Budget Detail - JJJJJJ'!$B103,'Expenditures - all orgs'!$B$19:$B$3604,'Budget Detail - JJJJJJ'!$B$3)</f>
        <v>0</v>
      </c>
      <c r="D103" s="427">
        <f>SUMIFS('Expenditures - all orgs'!$E$19:$E$3604,'Expenditures - all orgs'!$C$19:$C$3604, 'Budget Detail - JJJJJJ'!$B103,'Expenditures - all orgs'!$B$19:$B$3604,'Budget Detail - JJJJJJ'!$B$3)</f>
        <v>0</v>
      </c>
      <c r="E103" s="428">
        <f>SUMIFS('Expenditures - all orgs'!$F$19:$F$3604,'Expenditures - all orgs'!$C$19:$C$3604, 'Budget Detail - JJJJJJ'!$B103,'Expenditures - all orgs'!$B$19:$B$3604,'Budget Detail - JJJJJJ'!$B$3)</f>
        <v>0</v>
      </c>
      <c r="F103" s="429">
        <f t="shared" si="4"/>
        <v>0</v>
      </c>
    </row>
    <row r="104" spans="1:37" ht="15" thickBot="1" x14ac:dyDescent="0.35">
      <c r="A104" s="747"/>
      <c r="B104" s="629" t="s">
        <v>418</v>
      </c>
      <c r="C104" s="367">
        <f>SUM(C91:C103)</f>
        <v>0</v>
      </c>
      <c r="D104" s="367">
        <f t="shared" ref="D104:F104" si="5">SUM(D91:D103)</f>
        <v>0</v>
      </c>
      <c r="E104" s="367">
        <f t="shared" si="5"/>
        <v>0</v>
      </c>
      <c r="F104" s="367">
        <f t="shared" si="5"/>
        <v>0</v>
      </c>
    </row>
    <row r="105" spans="1:37" x14ac:dyDescent="0.3">
      <c r="A105" s="747"/>
      <c r="B105" s="617"/>
      <c r="C105" s="305"/>
      <c r="D105" s="1255"/>
      <c r="E105" s="1255"/>
      <c r="F105" s="1256"/>
    </row>
    <row r="106" spans="1:37" x14ac:dyDescent="0.3">
      <c r="A106" s="248" t="s">
        <v>207</v>
      </c>
      <c r="B106" s="617"/>
      <c r="C106" s="308"/>
      <c r="D106" s="309"/>
      <c r="E106" s="309"/>
      <c r="F106" s="310"/>
    </row>
    <row r="107" spans="1:37" x14ac:dyDescent="0.3">
      <c r="A107" s="240" t="s">
        <v>32</v>
      </c>
      <c r="B107" s="630">
        <v>122100</v>
      </c>
      <c r="C107" s="326">
        <f>SUMIFS('Expenditures - all orgs'!$D$19:$D$3604,'Expenditures - all orgs'!$C$19:$C$3604, 'Budget Detail - JJJJJJ'!$B107,'Expenditures - all orgs'!$B$19:$B$3604,'Budget Detail - JJJJJJ'!$B$3)</f>
        <v>0</v>
      </c>
      <c r="D107" s="432">
        <f>SUMIFS('Expenditures - all orgs'!$E$19:$E$3604,'Expenditures - all orgs'!$C$19:$C$3604, 'Budget Detail - JJJJJJ'!$B107,'Expenditures - all orgs'!$B$19:$B$3604,'Budget Detail - JJJJJJ'!$B$3)</f>
        <v>0</v>
      </c>
      <c r="E107" s="433">
        <f>SUMIFS('Expenditures - all orgs'!$F$19:$F$3604,'Expenditures - all orgs'!$C$19:$C$3604, 'Budget Detail - JJJJJJ'!$B107,'Expenditures - all orgs'!$B$19:$B$3604,'Budget Detail - JJJJJJ'!$B$3)</f>
        <v>0</v>
      </c>
      <c r="F107" s="434">
        <f t="shared" ref="F107:F365" si="6">C107-D107-E107</f>
        <v>0</v>
      </c>
    </row>
    <row r="108" spans="1:37" x14ac:dyDescent="0.3">
      <c r="A108" s="240" t="s">
        <v>188</v>
      </c>
      <c r="B108" s="631">
        <v>122200</v>
      </c>
      <c r="C108" s="326">
        <f>SUMIFS('Expenditures - all orgs'!$D$19:$D$3604,'Expenditures - all orgs'!$C$19:$C$3604, 'Budget Detail - JJJJJJ'!$B108,'Expenditures - all orgs'!$B$19:$B$3604,'Budget Detail - JJJJJJ'!$B$3)</f>
        <v>0</v>
      </c>
      <c r="D108" s="432">
        <f>SUMIFS('Expenditures - all orgs'!$E$19:$E$3604,'Expenditures - all orgs'!$C$19:$C$3604, 'Budget Detail - JJJJJJ'!$B108,'Expenditures - all orgs'!$B$19:$B$3604,'Budget Detail - JJJJJJ'!$B$3)</f>
        <v>0</v>
      </c>
      <c r="E108" s="433">
        <f>SUMIFS('Expenditures - all orgs'!$F$19:$F$3604,'Expenditures - all orgs'!$C$19:$C$3604, 'Budget Detail - JJJJJJ'!$B108,'Expenditures - all orgs'!$B$19:$B$3604,'Budget Detail - JJJJJJ'!$B$3)</f>
        <v>0</v>
      </c>
      <c r="F108" s="434">
        <f t="shared" si="6"/>
        <v>0</v>
      </c>
    </row>
    <row r="109" spans="1:37" x14ac:dyDescent="0.3">
      <c r="A109" s="240" t="s">
        <v>59</v>
      </c>
      <c r="B109" s="631">
        <v>122400</v>
      </c>
      <c r="C109" s="326">
        <f>SUMIFS('Expenditures - all orgs'!$D$19:$D$3604,'Expenditures - all orgs'!$C$19:$C$3604, 'Budget Detail - JJJJJJ'!$B109,'Expenditures - all orgs'!$B$19:$B$3604,'Budget Detail - JJJJJJ'!$B$3)</f>
        <v>0</v>
      </c>
      <c r="D109" s="432">
        <f>SUMIFS('Expenditures - all orgs'!$E$19:$E$3604,'Expenditures - all orgs'!$C$19:$C$3604, 'Budget Detail - JJJJJJ'!$B109,'Expenditures - all orgs'!$B$19:$B$3604,'Budget Detail - JJJJJJ'!$B$3)</f>
        <v>0</v>
      </c>
      <c r="E109" s="433">
        <f>SUMIFS('Expenditures - all orgs'!$F$19:$F$3604,'Expenditures - all orgs'!$C$19:$C$3604, 'Budget Detail - JJJJJJ'!$B109,'Expenditures - all orgs'!$B$19:$B$3604,'Budget Detail - JJJJJJ'!$B$3)</f>
        <v>0</v>
      </c>
      <c r="F109" s="434">
        <f t="shared" si="6"/>
        <v>0</v>
      </c>
    </row>
    <row r="110" spans="1:37" x14ac:dyDescent="0.3">
      <c r="A110" s="240" t="s">
        <v>108</v>
      </c>
      <c r="B110" s="631">
        <v>122430</v>
      </c>
      <c r="C110" s="326">
        <f>SUMIFS('Expenditures - all orgs'!$D$19:$D$3604,'Expenditures - all orgs'!$C$19:$C$3604, 'Budget Detail - JJJJJJ'!$B110,'Expenditures - all orgs'!$B$19:$B$3604,'Budget Detail - JJJJJJ'!$B$3)</f>
        <v>0</v>
      </c>
      <c r="D110" s="432">
        <f>SUMIFS('Expenditures - all orgs'!$E$19:$E$3604,'Expenditures - all orgs'!$C$19:$C$3604, 'Budget Detail - JJJJJJ'!$B110,'Expenditures - all orgs'!$B$19:$B$3604,'Budget Detail - JJJJJJ'!$B$3)</f>
        <v>0</v>
      </c>
      <c r="E110" s="433">
        <f>SUMIFS('Expenditures - all orgs'!$F$19:$F$3604,'Expenditures - all orgs'!$C$19:$C$3604, 'Budget Detail - JJJJJJ'!$B110,'Expenditures - all orgs'!$B$19:$B$3604,'Budget Detail - JJJJJJ'!$B$3)</f>
        <v>0</v>
      </c>
      <c r="F110" s="434">
        <f t="shared" si="6"/>
        <v>0</v>
      </c>
    </row>
    <row r="111" spans="1:37" x14ac:dyDescent="0.3">
      <c r="A111" s="241" t="s">
        <v>60</v>
      </c>
      <c r="B111" s="631">
        <v>122500</v>
      </c>
      <c r="C111" s="326">
        <f>SUMIFS('Expenditures - all orgs'!$D$19:$D$3604,'Expenditures - all orgs'!$C$19:$C$3604, 'Budget Detail - JJJJJJ'!$B111,'Expenditures - all orgs'!$B$19:$B$3604,'Budget Detail - JJJJJJ'!$B$3)</f>
        <v>0</v>
      </c>
      <c r="D111" s="432">
        <f>SUMIFS('Expenditures - all orgs'!$E$19:$E$3604,'Expenditures - all orgs'!$C$19:$C$3604, 'Budget Detail - JJJJJJ'!$B111,'Expenditures - all orgs'!$B$19:$B$3604,'Budget Detail - JJJJJJ'!$B$3)</f>
        <v>0</v>
      </c>
      <c r="E111" s="433">
        <f>SUMIFS('Expenditures - all orgs'!$F$19:$F$3604,'Expenditures - all orgs'!$C$19:$C$3604, 'Budget Detail - JJJJJJ'!$B111,'Expenditures - all orgs'!$B$19:$B$3604,'Budget Detail - JJJJJJ'!$B$3)</f>
        <v>0</v>
      </c>
      <c r="F111" s="434">
        <f t="shared" si="6"/>
        <v>0</v>
      </c>
    </row>
    <row r="112" spans="1:37" x14ac:dyDescent="0.3">
      <c r="A112" s="241" t="s">
        <v>61</v>
      </c>
      <c r="B112" s="631">
        <v>122600</v>
      </c>
      <c r="C112" s="326">
        <f>SUMIFS('Expenditures - all orgs'!$D$19:$D$3604,'Expenditures - all orgs'!$C$19:$C$3604, 'Budget Detail - JJJJJJ'!$B112,'Expenditures - all orgs'!$B$19:$B$3604,'Budget Detail - JJJJJJ'!$B$3)</f>
        <v>0</v>
      </c>
      <c r="D112" s="432">
        <f>SUMIFS('Expenditures - all orgs'!$E$19:$E$3604,'Expenditures - all orgs'!$C$19:$C$3604, 'Budget Detail - JJJJJJ'!$B112,'Expenditures - all orgs'!$B$19:$B$3604,'Budget Detail - JJJJJJ'!$B$3)</f>
        <v>0</v>
      </c>
      <c r="E112" s="433">
        <f>SUMIFS('Expenditures - all orgs'!$F$19:$F$3604,'Expenditures - all orgs'!$C$19:$C$3604, 'Budget Detail - JJJJJJ'!$B112,'Expenditures - all orgs'!$B$19:$B$3604,'Budget Detail - JJJJJJ'!$B$3)</f>
        <v>0</v>
      </c>
      <c r="F112" s="434">
        <f t="shared" si="6"/>
        <v>0</v>
      </c>
    </row>
    <row r="113" spans="1:6" x14ac:dyDescent="0.3">
      <c r="A113" s="240" t="s">
        <v>15</v>
      </c>
      <c r="B113" s="631">
        <v>122700</v>
      </c>
      <c r="C113" s="326">
        <f>SUMIFS('Expenditures - all orgs'!$D$19:$D$3604,'Expenditures - all orgs'!$C$19:$C$3604, 'Budget Detail - JJJJJJ'!$B113,'Expenditures - all orgs'!$B$19:$B$3604,'Budget Detail - JJJJJJ'!$B$3)</f>
        <v>0</v>
      </c>
      <c r="D113" s="432">
        <f>SUMIFS('Expenditures - all orgs'!$E$19:$E$3604,'Expenditures - all orgs'!$C$19:$C$3604, 'Budget Detail - JJJJJJ'!$B113,'Expenditures - all orgs'!$B$19:$B$3604,'Budget Detail - JJJJJJ'!$B$3)</f>
        <v>0</v>
      </c>
      <c r="E113" s="433">
        <f>SUMIFS('Expenditures - all orgs'!$F$19:$F$3604,'Expenditures - all orgs'!$C$19:$C$3604, 'Budget Detail - JJJJJJ'!$B113,'Expenditures - all orgs'!$B$19:$B$3604,'Budget Detail - JJJJJJ'!$B$3)</f>
        <v>0</v>
      </c>
      <c r="F113" s="434">
        <f t="shared" si="6"/>
        <v>0</v>
      </c>
    </row>
    <row r="114" spans="1:6" x14ac:dyDescent="0.3">
      <c r="A114" s="240" t="s">
        <v>114</v>
      </c>
      <c r="B114" s="631">
        <v>122730</v>
      </c>
      <c r="C114" s="326">
        <f>SUMIFS('Expenditures - all orgs'!$D$19:$D$3604,'Expenditures - all orgs'!$C$19:$C$3604, 'Budget Detail - JJJJJJ'!$B114,'Expenditures - all orgs'!$B$19:$B$3604,'Budget Detail - JJJJJJ'!$B$3)</f>
        <v>0</v>
      </c>
      <c r="D114" s="432">
        <f>SUMIFS('Expenditures - all orgs'!$E$19:$E$3604,'Expenditures - all orgs'!$C$19:$C$3604, 'Budget Detail - JJJJJJ'!$B114,'Expenditures - all orgs'!$B$19:$B$3604,'Budget Detail - JJJJJJ'!$B$3)</f>
        <v>0</v>
      </c>
      <c r="E114" s="433">
        <f>SUMIFS('Expenditures - all orgs'!$F$19:$F$3604,'Expenditures - all orgs'!$C$19:$C$3604, 'Budget Detail - JJJJJJ'!$B114,'Expenditures - all orgs'!$B$19:$B$3604,'Budget Detail - JJJJJJ'!$B$3)</f>
        <v>0</v>
      </c>
      <c r="F114" s="434">
        <f t="shared" si="6"/>
        <v>0</v>
      </c>
    </row>
    <row r="115" spans="1:6" x14ac:dyDescent="0.3">
      <c r="A115" s="240" t="s">
        <v>189</v>
      </c>
      <c r="B115" s="631">
        <v>122800</v>
      </c>
      <c r="C115" s="326">
        <f>SUMIFS('Expenditures - all orgs'!$D$19:$D$3604,'Expenditures - all orgs'!$C$19:$C$3604, 'Budget Detail - JJJJJJ'!$B115,'Expenditures - all orgs'!$B$19:$B$3604,'Budget Detail - JJJJJJ'!$B$3)</f>
        <v>0</v>
      </c>
      <c r="D115" s="432">
        <f>SUMIFS('Expenditures - all orgs'!$E$19:$E$3604,'Expenditures - all orgs'!$C$19:$C$3604, 'Budget Detail - JJJJJJ'!$B115,'Expenditures - all orgs'!$B$19:$B$3604,'Budget Detail - JJJJJJ'!$B$3)</f>
        <v>0</v>
      </c>
      <c r="E115" s="433">
        <f>SUMIFS('Expenditures - all orgs'!$F$19:$F$3604,'Expenditures - all orgs'!$C$19:$C$3604, 'Budget Detail - JJJJJJ'!$B115,'Expenditures - all orgs'!$B$19:$B$3604,'Budget Detail - JJJJJJ'!$B$3)</f>
        <v>0</v>
      </c>
      <c r="F115" s="434">
        <f t="shared" si="6"/>
        <v>0</v>
      </c>
    </row>
    <row r="116" spans="1:6" x14ac:dyDescent="0.3">
      <c r="A116" s="747" t="s">
        <v>104</v>
      </c>
      <c r="B116" s="631" t="s">
        <v>107</v>
      </c>
      <c r="C116" s="326">
        <f>SUMIFS('Expenditures - all orgs'!$D$19:$D$3604,'Expenditures - all orgs'!$C$19:$C$3604, 'Budget Detail - JJJJJJ'!$B116,'Expenditures - all orgs'!$B$19:$B$3604,'Budget Detail - JJJJJJ'!$B$3)</f>
        <v>0</v>
      </c>
      <c r="D116" s="432">
        <f>SUMIFS('Expenditures - all orgs'!$E$19:$E$3604,'Expenditures - all orgs'!$C$19:$C$3604, 'Budget Detail - JJJJJJ'!$B116,'Expenditures - all orgs'!$B$19:$B$3604,'Budget Detail - JJJJJJ'!$B$3)</f>
        <v>0</v>
      </c>
      <c r="E116" s="433">
        <f>SUMIFS('Expenditures - all orgs'!$F$19:$F$3604,'Expenditures - all orgs'!$C$19:$C$3604, 'Budget Detail - JJJJJJ'!$B116,'Expenditures - all orgs'!$B$19:$B$3604,'Budget Detail - JJJJJJ'!$B$3)</f>
        <v>0</v>
      </c>
      <c r="F116" s="434">
        <f t="shared" si="6"/>
        <v>0</v>
      </c>
    </row>
    <row r="117" spans="1:6" ht="15" thickBot="1" x14ac:dyDescent="0.35">
      <c r="A117" s="747" t="s">
        <v>104</v>
      </c>
      <c r="B117" s="631" t="s">
        <v>107</v>
      </c>
      <c r="C117" s="326">
        <f>SUMIFS('Expenditures - all orgs'!$D$19:$D$3604,'Expenditures - all orgs'!$C$19:$C$3604, 'Budget Detail - JJJJJJ'!$B117,'Expenditures - all orgs'!$B$19:$B$3604,'Budget Detail - JJJJJJ'!$B$3)</f>
        <v>0</v>
      </c>
      <c r="D117" s="435">
        <f>SUMIFS('Expenditures - all orgs'!$E$19:$E$3604,'Expenditures - all orgs'!$C$19:$C$3604, 'Budget Detail - JJJJJJ'!$B117,'Expenditures - all orgs'!$B$19:$B$3604,'Budget Detail - JJJJJJ'!$B$3)</f>
        <v>0</v>
      </c>
      <c r="E117" s="436">
        <f>SUMIFS('Expenditures - all orgs'!$F$19:$F$3604,'Expenditures - all orgs'!$C$19:$C$3604, 'Budget Detail - JJJJJJ'!$B117,'Expenditures - all orgs'!$B$19:$B$3604,'Budget Detail - JJJJJJ'!$B$3)</f>
        <v>0</v>
      </c>
      <c r="F117" s="437">
        <f t="shared" si="6"/>
        <v>0</v>
      </c>
    </row>
    <row r="118" spans="1:6" ht="15" thickBot="1" x14ac:dyDescent="0.35">
      <c r="A118" s="747"/>
      <c r="B118" s="632" t="s">
        <v>418</v>
      </c>
      <c r="C118" s="363">
        <f>SUM(C107:C117)</f>
        <v>0</v>
      </c>
      <c r="D118" s="363">
        <f t="shared" ref="D118:F118" si="7">SUM(D107:D117)</f>
        <v>0</v>
      </c>
      <c r="E118" s="363">
        <f t="shared" si="7"/>
        <v>0</v>
      </c>
      <c r="F118" s="363">
        <f t="shared" si="7"/>
        <v>0</v>
      </c>
    </row>
    <row r="119" spans="1:6" x14ac:dyDescent="0.3">
      <c r="A119" s="747"/>
      <c r="B119" s="617"/>
      <c r="C119" s="305"/>
      <c r="D119" s="1255"/>
      <c r="E119" s="1255"/>
      <c r="F119" s="1256"/>
    </row>
    <row r="120" spans="1:6" x14ac:dyDescent="0.3">
      <c r="A120" s="248" t="s">
        <v>202</v>
      </c>
      <c r="B120" s="617"/>
      <c r="C120" s="308"/>
      <c r="D120" s="309"/>
      <c r="E120" s="309"/>
      <c r="F120" s="310"/>
    </row>
    <row r="121" spans="1:6" x14ac:dyDescent="0.3">
      <c r="A121" s="240" t="s">
        <v>507</v>
      </c>
      <c r="B121" s="633">
        <v>124200</v>
      </c>
      <c r="C121" s="327">
        <f>SUMIFS('Expenditures - all orgs'!$D$19:$D$3604,'Expenditures - all orgs'!$C$19:$C$3604, 'Budget Detail - JJJJJJ'!$B121,'Expenditures - all orgs'!$B$19:$B$3604,'Budget Detail - JJJJJJ'!$B$3)</f>
        <v>0</v>
      </c>
      <c r="D121" s="439">
        <f>SUMIFS('Expenditures - all orgs'!$E$19:$E$3604,'Expenditures - all orgs'!$C$19:$C$3604, 'Budget Detail - JJJJJJ'!$B121,'Expenditures - all orgs'!$B$19:$B$3604,'Budget Detail - JJJJJJ'!$B$3)</f>
        <v>0</v>
      </c>
      <c r="E121" s="440">
        <f>SUMIFS('Expenditures - all orgs'!$F$19:$F$3604,'Expenditures - all orgs'!$C$19:$C$3604, 'Budget Detail - JJJJJJ'!$B121,'Expenditures - all orgs'!$B$19:$B$3604,'Budget Detail - JJJJJJ'!$B$3)</f>
        <v>0</v>
      </c>
      <c r="F121" s="441">
        <f t="shared" ref="F121" si="8">C121-D121-E121</f>
        <v>0</v>
      </c>
    </row>
    <row r="122" spans="1:6" x14ac:dyDescent="0.3">
      <c r="A122" s="240" t="s">
        <v>327</v>
      </c>
      <c r="B122" s="1435">
        <v>124400</v>
      </c>
      <c r="C122" s="327">
        <f>SUMIFS('Expenditures - all orgs'!$D$19:$D$3604,'Expenditures - all orgs'!$C$19:$C$3604, 'Budget Detail - JJJJJJ'!$B122,'Expenditures - all orgs'!$B$19:$B$3604,'Budget Detail - JJJJJJ'!$B$3)</f>
        <v>0</v>
      </c>
      <c r="D122" s="439">
        <f>SUMIFS('Expenditures - all orgs'!$E$19:$E$3604,'Expenditures - all orgs'!$C$19:$C$3604, 'Budget Detail - JJJJJJ'!$B122,'Expenditures - all orgs'!$B$19:$B$3604,'Budget Detail - JJJJJJ'!$B$3)</f>
        <v>0</v>
      </c>
      <c r="E122" s="440">
        <f>SUMIFS('Expenditures - all orgs'!$F$19:$F$3604,'Expenditures - all orgs'!$C$19:$C$3604, 'Budget Detail - JJJJJJ'!$B122,'Expenditures - all orgs'!$B$19:$B$3604,'Budget Detail - JJJJJJ'!$B$3)</f>
        <v>0</v>
      </c>
      <c r="F122" s="441">
        <f t="shared" ref="F122" si="9">C122-D122-E122</f>
        <v>0</v>
      </c>
    </row>
    <row r="123" spans="1:6" x14ac:dyDescent="0.3">
      <c r="A123" s="239" t="s">
        <v>92</v>
      </c>
      <c r="B123" s="634">
        <v>124600</v>
      </c>
      <c r="C123" s="327">
        <f>SUMIFS('Expenditures - all orgs'!$D$19:$D$3604,'Expenditures - all orgs'!$C$19:$C$3604, 'Budget Detail - JJJJJJ'!$B123,'Expenditures - all orgs'!$B$19:$B$3604,'Budget Detail - JJJJJJ'!$B$3)</f>
        <v>0</v>
      </c>
      <c r="D123" s="439">
        <f>SUMIFS('Expenditures - all orgs'!$E$19:$E$3604,'Expenditures - all orgs'!$C$19:$C$3604, 'Budget Detail - JJJJJJ'!$B123,'Expenditures - all orgs'!$B$19:$B$3604,'Budget Detail - JJJJJJ'!$B$3)</f>
        <v>0</v>
      </c>
      <c r="E123" s="440">
        <f>SUMIFS('Expenditures - all orgs'!$F$19:$F$3604,'Expenditures - all orgs'!$C$19:$C$3604, 'Budget Detail - JJJJJJ'!$B123,'Expenditures - all orgs'!$B$19:$B$3604,'Budget Detail - JJJJJJ'!$B$3)</f>
        <v>0</v>
      </c>
      <c r="F123" s="441">
        <f t="shared" si="6"/>
        <v>0</v>
      </c>
    </row>
    <row r="124" spans="1:6" x14ac:dyDescent="0.3">
      <c r="A124" s="239" t="s">
        <v>190</v>
      </c>
      <c r="B124" s="634">
        <v>124700</v>
      </c>
      <c r="C124" s="327">
        <f>SUMIFS('Expenditures - all orgs'!$D$19:$D$3604,'Expenditures - all orgs'!$C$19:$C$3604, 'Budget Detail - JJJJJJ'!$B124,'Expenditures - all orgs'!$B$19:$B$3604,'Budget Detail - JJJJJJ'!$B$3)</f>
        <v>0</v>
      </c>
      <c r="D124" s="439">
        <f>SUMIFS('Expenditures - all orgs'!$E$19:$E$3604,'Expenditures - all orgs'!$C$19:$C$3604, 'Budget Detail - JJJJJJ'!$B124,'Expenditures - all orgs'!$B$19:$B$3604,'Budget Detail - JJJJJJ'!$B$3)</f>
        <v>0</v>
      </c>
      <c r="E124" s="440">
        <f>SUMIFS('Expenditures - all orgs'!$F$19:$F$3604,'Expenditures - all orgs'!$C$19:$C$3604, 'Budget Detail - JJJJJJ'!$B124,'Expenditures - all orgs'!$B$19:$B$3604,'Budget Detail - JJJJJJ'!$B$3)</f>
        <v>0</v>
      </c>
      <c r="F124" s="441">
        <f t="shared" si="6"/>
        <v>0</v>
      </c>
    </row>
    <row r="125" spans="1:6" x14ac:dyDescent="0.3">
      <c r="A125" s="239" t="s">
        <v>177</v>
      </c>
      <c r="B125" s="634">
        <v>124800</v>
      </c>
      <c r="C125" s="327">
        <f>SUMIFS('Expenditures - all orgs'!$D$19:$D$3604,'Expenditures - all orgs'!$C$19:$C$3604, 'Budget Detail - JJJJJJ'!$B125,'Expenditures - all orgs'!$B$19:$B$3604,'Budget Detail - JJJJJJ'!$B$3)</f>
        <v>0</v>
      </c>
      <c r="D125" s="439">
        <f>SUMIFS('Expenditures - all orgs'!$E$19:$E$3604,'Expenditures - all orgs'!$C$19:$C$3604, 'Budget Detail - JJJJJJ'!$B125,'Expenditures - all orgs'!$B$19:$B$3604,'Budget Detail - JJJJJJ'!$B$3)</f>
        <v>0</v>
      </c>
      <c r="E125" s="440">
        <f>SUMIFS('Expenditures - all orgs'!$F$19:$F$3604,'Expenditures - all orgs'!$C$19:$C$3604, 'Budget Detail - JJJJJJ'!$B125,'Expenditures - all orgs'!$B$19:$B$3604,'Budget Detail - JJJJJJ'!$B$3)</f>
        <v>0</v>
      </c>
      <c r="F125" s="441">
        <f t="shared" si="6"/>
        <v>0</v>
      </c>
    </row>
    <row r="126" spans="1:6" x14ac:dyDescent="0.3">
      <c r="A126" s="239" t="s">
        <v>99</v>
      </c>
      <c r="B126" s="634">
        <v>124900</v>
      </c>
      <c r="C126" s="327">
        <f>SUMIFS('Expenditures - all orgs'!$D$19:$D$3604,'Expenditures - all orgs'!$C$19:$C$3604, 'Budget Detail - JJJJJJ'!$B126,'Expenditures - all orgs'!$B$19:$B$3604,'Budget Detail - JJJJJJ'!$B$3)</f>
        <v>0</v>
      </c>
      <c r="D126" s="439">
        <f>SUMIFS('Expenditures - all orgs'!$E$19:$E$3604,'Expenditures - all orgs'!$C$19:$C$3604, 'Budget Detail - JJJJJJ'!$B126,'Expenditures - all orgs'!$B$19:$B$3604,'Budget Detail - JJJJJJ'!$B$3)</f>
        <v>0</v>
      </c>
      <c r="E126" s="440">
        <f>SUMIFS('Expenditures - all orgs'!$F$19:$F$3604,'Expenditures - all orgs'!$C$19:$C$3604, 'Budget Detail - JJJJJJ'!$B126,'Expenditures - all orgs'!$B$19:$B$3604,'Budget Detail - JJJJJJ'!$B$3)</f>
        <v>0</v>
      </c>
      <c r="F126" s="441">
        <f t="shared" si="6"/>
        <v>0</v>
      </c>
    </row>
    <row r="127" spans="1:6" x14ac:dyDescent="0.3">
      <c r="A127" s="239" t="s">
        <v>104</v>
      </c>
      <c r="B127" s="634" t="s">
        <v>107</v>
      </c>
      <c r="C127" s="327">
        <f>SUMIFS('Expenditures - all orgs'!$D$19:$D$3604,'Expenditures - all orgs'!$C$19:$C$3604, 'Budget Detail - JJJJJJ'!$B127,'Expenditures - all orgs'!$B$19:$B$3604,'Budget Detail - JJJJJJ'!$B$3)</f>
        <v>0</v>
      </c>
      <c r="D127" s="439">
        <f>SUMIFS('Expenditures - all orgs'!$E$19:$E$3604,'Expenditures - all orgs'!$C$19:$C$3604, 'Budget Detail - JJJJJJ'!$B127,'Expenditures - all orgs'!$B$19:$B$3604,'Budget Detail - JJJJJJ'!$B$3)</f>
        <v>0</v>
      </c>
      <c r="E127" s="440">
        <f>SUMIFS('Expenditures - all orgs'!$F$19:$F$3604,'Expenditures - all orgs'!$C$19:$C$3604, 'Budget Detail - JJJJJJ'!$B127,'Expenditures - all orgs'!$B$19:$B$3604,'Budget Detail - JJJJJJ'!$B$3)</f>
        <v>0</v>
      </c>
      <c r="F127" s="441">
        <f t="shared" si="6"/>
        <v>0</v>
      </c>
    </row>
    <row r="128" spans="1:6" ht="15" thickBot="1" x14ac:dyDescent="0.35">
      <c r="A128" s="239" t="s">
        <v>104</v>
      </c>
      <c r="B128" s="634" t="s">
        <v>107</v>
      </c>
      <c r="C128" s="327">
        <f>SUMIFS('Expenditures - all orgs'!$D$19:$D$3604,'Expenditures - all orgs'!$C$19:$C$3604, 'Budget Detail - JJJJJJ'!$B128,'Expenditures - all orgs'!$B$19:$B$3604,'Budget Detail - JJJJJJ'!$B$3)</f>
        <v>0</v>
      </c>
      <c r="D128" s="442">
        <f>SUMIFS('Expenditures - all orgs'!$E$19:$E$3604,'Expenditures - all orgs'!$C$19:$C$3604, 'Budget Detail - JJJJJJ'!$B128,'Expenditures - all orgs'!$B$19:$B$3604,'Budget Detail - JJJJJJ'!$B$3)</f>
        <v>0</v>
      </c>
      <c r="E128" s="443">
        <f>SUMIFS('Expenditures - all orgs'!$F$19:$F$3604,'Expenditures - all orgs'!$C$19:$C$3604, 'Budget Detail - JJJJJJ'!$B128,'Expenditures - all orgs'!$B$19:$B$3604,'Budget Detail - JJJJJJ'!$B$3)</f>
        <v>0</v>
      </c>
      <c r="F128" s="444">
        <f t="shared" si="6"/>
        <v>0</v>
      </c>
    </row>
    <row r="129" spans="1:37" ht="15" thickBot="1" x14ac:dyDescent="0.35">
      <c r="A129" s="235"/>
      <c r="B129" s="635" t="s">
        <v>418</v>
      </c>
      <c r="C129" s="365">
        <f>SUM(C121:C128)</f>
        <v>0</v>
      </c>
      <c r="D129" s="365">
        <f t="shared" ref="D129:F129" si="10">SUM(D121:D128)</f>
        <v>0</v>
      </c>
      <c r="E129" s="365">
        <f t="shared" si="10"/>
        <v>0</v>
      </c>
      <c r="F129" s="365">
        <f t="shared" si="10"/>
        <v>0</v>
      </c>
    </row>
    <row r="130" spans="1:37" x14ac:dyDescent="0.3">
      <c r="A130" s="747"/>
      <c r="B130" s="617"/>
      <c r="C130" s="305"/>
      <c r="D130" s="1255"/>
      <c r="E130" s="1255"/>
      <c r="F130" s="1256"/>
    </row>
    <row r="131" spans="1:37" x14ac:dyDescent="0.3">
      <c r="A131" s="248" t="s">
        <v>208</v>
      </c>
      <c r="B131" s="617"/>
      <c r="C131" s="308"/>
      <c r="D131" s="309"/>
      <c r="E131" s="309"/>
      <c r="F131" s="310"/>
    </row>
    <row r="132" spans="1:37" x14ac:dyDescent="0.3">
      <c r="A132" s="239" t="s">
        <v>87</v>
      </c>
      <c r="B132" s="636">
        <v>125000</v>
      </c>
      <c r="C132" s="328">
        <f>SUMIFS('Expenditures - all orgs'!$D$19:$D$3604,'Expenditures - all orgs'!$C$19:$C$3604, 'Budget Detail - JJJJJJ'!$B132,'Expenditures - all orgs'!$B$19:$B$3604,'Budget Detail - JJJJJJ'!$B$3)</f>
        <v>0</v>
      </c>
      <c r="D132" s="446">
        <f>SUMIFS('Expenditures - all orgs'!$E$19:$E$3604,'Expenditures - all orgs'!$C$19:$C$3604, 'Budget Detail - JJJJJJ'!$B132,'Expenditures - all orgs'!$B$19:$B$3604,'Budget Detail - JJJJJJ'!$B$3)</f>
        <v>0</v>
      </c>
      <c r="E132" s="447">
        <f>SUMIFS('Expenditures - all orgs'!$F$19:$F$3604,'Expenditures - all orgs'!$C$19:$C$3604, 'Budget Detail - JJJJJJ'!$B132,'Expenditures - all orgs'!$B$19:$B$3604,'Budget Detail - JJJJJJ'!$B$3)</f>
        <v>0</v>
      </c>
      <c r="F132" s="448">
        <f t="shared" si="6"/>
        <v>0</v>
      </c>
    </row>
    <row r="133" spans="1:37" x14ac:dyDescent="0.3">
      <c r="A133" s="239" t="s">
        <v>191</v>
      </c>
      <c r="B133" s="637">
        <v>125100</v>
      </c>
      <c r="C133" s="328">
        <f>SUMIFS('Expenditures - all orgs'!$D$19:$D$3604,'Expenditures - all orgs'!$C$19:$C$3604, 'Budget Detail - JJJJJJ'!$B133,'Expenditures - all orgs'!$B$19:$B$3604,'Budget Detail - JJJJJJ'!$B$3)</f>
        <v>0</v>
      </c>
      <c r="D133" s="446">
        <f>SUMIFS('Expenditures - all orgs'!$E$19:$E$3604,'Expenditures - all orgs'!$C$19:$C$3604, 'Budget Detail - JJJJJJ'!$B133,'Expenditures - all orgs'!$B$19:$B$3604,'Budget Detail - JJJJJJ'!$B$3)</f>
        <v>0</v>
      </c>
      <c r="E133" s="447">
        <f>SUMIFS('Expenditures - all orgs'!$F$19:$F$3604,'Expenditures - all orgs'!$C$19:$C$3604, 'Budget Detail - JJJJJJ'!$B133,'Expenditures - all orgs'!$B$19:$B$3604,'Budget Detail - JJJJJJ'!$B$3)</f>
        <v>0</v>
      </c>
      <c r="F133" s="448">
        <f t="shared" si="6"/>
        <v>0</v>
      </c>
    </row>
    <row r="134" spans="1:37" x14ac:dyDescent="0.3">
      <c r="A134" s="239" t="s">
        <v>192</v>
      </c>
      <c r="B134" s="637">
        <v>125110</v>
      </c>
      <c r="C134" s="328">
        <f>SUMIFS('Expenditures - all orgs'!$D$19:$D$3604,'Expenditures - all orgs'!$C$19:$C$3604, 'Budget Detail - JJJJJJ'!$B134,'Expenditures - all orgs'!$B$19:$B$3604,'Budget Detail - JJJJJJ'!$B$3)</f>
        <v>0</v>
      </c>
      <c r="D134" s="446">
        <f>SUMIFS('Expenditures - all orgs'!$E$19:$E$3604,'Expenditures - all orgs'!$C$19:$C$3604, 'Budget Detail - JJJJJJ'!$B134,'Expenditures - all orgs'!$B$19:$B$3604,'Budget Detail - JJJJJJ'!$B$3)</f>
        <v>0</v>
      </c>
      <c r="E134" s="447">
        <f>SUMIFS('Expenditures - all orgs'!$F$19:$F$3604,'Expenditures - all orgs'!$C$19:$C$3604, 'Budget Detail - JJJJJJ'!$B134,'Expenditures - all orgs'!$B$19:$B$3604,'Budget Detail - JJJJJJ'!$B$3)</f>
        <v>0</v>
      </c>
      <c r="F134" s="448">
        <f t="shared" si="6"/>
        <v>0</v>
      </c>
    </row>
    <row r="135" spans="1:37" x14ac:dyDescent="0.3">
      <c r="A135" s="239" t="s">
        <v>193</v>
      </c>
      <c r="B135" s="637">
        <v>125200</v>
      </c>
      <c r="C135" s="328">
        <f>SUMIFS('Expenditures - all orgs'!$D$19:$D$3604,'Expenditures - all orgs'!$C$19:$C$3604, 'Budget Detail - JJJJJJ'!$B135,'Expenditures - all orgs'!$B$19:$B$3604,'Budget Detail - JJJJJJ'!$B$3)</f>
        <v>0</v>
      </c>
      <c r="D135" s="446">
        <f>SUMIFS('Expenditures - all orgs'!$E$19:$E$3604,'Expenditures - all orgs'!$C$19:$C$3604, 'Budget Detail - JJJJJJ'!$B135,'Expenditures - all orgs'!$B$19:$B$3604,'Budget Detail - JJJJJJ'!$B$3)</f>
        <v>0</v>
      </c>
      <c r="E135" s="447">
        <f>SUMIFS('Expenditures - all orgs'!$F$19:$F$3604,'Expenditures - all orgs'!$C$19:$C$3604, 'Budget Detail - JJJJJJ'!$B135,'Expenditures - all orgs'!$B$19:$B$3604,'Budget Detail - JJJJJJ'!$B$3)</f>
        <v>0</v>
      </c>
      <c r="F135" s="448">
        <f t="shared" si="6"/>
        <v>0</v>
      </c>
    </row>
    <row r="136" spans="1:37" x14ac:dyDescent="0.3">
      <c r="A136" s="239" t="s">
        <v>194</v>
      </c>
      <c r="B136" s="637">
        <v>125300</v>
      </c>
      <c r="C136" s="328">
        <f>SUMIFS('Expenditures - all orgs'!$D$19:$D$3604,'Expenditures - all orgs'!$C$19:$C$3604, 'Budget Detail - JJJJJJ'!$B136,'Expenditures - all orgs'!$B$19:$B$3604,'Budget Detail - JJJJJJ'!$B$3)</f>
        <v>0</v>
      </c>
      <c r="D136" s="446">
        <f>SUMIFS('Expenditures - all orgs'!$E$19:$E$3604,'Expenditures - all orgs'!$C$19:$C$3604, 'Budget Detail - JJJJJJ'!$B136,'Expenditures - all orgs'!$B$19:$B$3604,'Budget Detail - JJJJJJ'!$B$3)</f>
        <v>0</v>
      </c>
      <c r="E136" s="447">
        <f>SUMIFS('Expenditures - all orgs'!$F$19:$F$3604,'Expenditures - all orgs'!$C$19:$C$3604, 'Budget Detail - JJJJJJ'!$B136,'Expenditures - all orgs'!$B$19:$B$3604,'Budget Detail - JJJJJJ'!$B$3)</f>
        <v>0</v>
      </c>
      <c r="F136" s="448">
        <f t="shared" si="6"/>
        <v>0</v>
      </c>
    </row>
    <row r="137" spans="1:37" s="752" customFormat="1" ht="15" customHeight="1" x14ac:dyDescent="0.3">
      <c r="A137" s="239" t="s">
        <v>509</v>
      </c>
      <c r="B137" s="637">
        <v>125400</v>
      </c>
      <c r="C137" s="328">
        <f>SUMIFS('Expenditures - all orgs'!$D$19:$D$3604,'Expenditures - all orgs'!$C$19:$C$3604, 'Budget Detail - JJJJJJ'!$B137,'Expenditures - all orgs'!$B$19:$B$3604,'Budget Detail - JJJJJJ'!$B$3)</f>
        <v>0</v>
      </c>
      <c r="D137" s="446">
        <f>SUMIFS('Expenditures - all orgs'!$E$19:$E$3604,'Expenditures - all orgs'!$C$19:$C$3604, 'Budget Detail - JJJJJJ'!$B137,'Expenditures - all orgs'!$B$19:$B$3604,'Budget Detail - JJJJJJ'!$B$3)</f>
        <v>0</v>
      </c>
      <c r="E137" s="447">
        <f>SUMIFS('Expenditures - all orgs'!$F$19:$F$3604,'Expenditures - all orgs'!$C$19:$C$3604, 'Budget Detail - JJJJJJ'!$B137,'Expenditures - all orgs'!$B$19:$B$3604,'Budget Detail - JJJJJJ'!$B$3)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JJJJJJ'!$B138,'Expenditures - all orgs'!$B$19:$B$3604,'Budget Detail - JJJJJJ'!$B$3)</f>
        <v>0</v>
      </c>
      <c r="D138" s="446">
        <f>SUMIFS('Expenditures - all orgs'!$E$19:$E$3604,'Expenditures - all orgs'!$C$19:$C$3604, 'Budget Detail - JJJJJJ'!$B138,'Expenditures - all orgs'!$B$19:$B$3604,'Budget Detail - JJJJJJ'!$B$3)</f>
        <v>0</v>
      </c>
      <c r="E138" s="447">
        <f>SUMIFS('Expenditures - all orgs'!$F$19:$F$3604,'Expenditures - all orgs'!$C$19:$C$3604, 'Budget Detail - JJJJJJ'!$B138,'Expenditures - all orgs'!$B$19:$B$3604,'Budget Detail - JJJJJJ'!$B$3)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x14ac:dyDescent="0.3">
      <c r="A139" s="239" t="s">
        <v>195</v>
      </c>
      <c r="B139" s="637">
        <v>125600</v>
      </c>
      <c r="C139" s="328">
        <f>SUMIFS('Expenditures - all orgs'!$D$19:$D$3604,'Expenditures - all orgs'!$C$19:$C$3604, 'Budget Detail - JJJJJJ'!$B139,'Expenditures - all orgs'!$B$19:$B$3604,'Budget Detail - JJJJJJ'!$B$3)</f>
        <v>0</v>
      </c>
      <c r="D139" s="446">
        <f>SUMIFS('Expenditures - all orgs'!$E$19:$E$3604,'Expenditures - all orgs'!$C$19:$C$3604, 'Budget Detail - JJJJJJ'!$B139,'Expenditures - all orgs'!$B$19:$B$3604,'Budget Detail - JJJJJJ'!$B$3)</f>
        <v>0</v>
      </c>
      <c r="E139" s="447">
        <f>SUMIFS('Expenditures - all orgs'!$F$19:$F$3604,'Expenditures - all orgs'!$C$19:$C$3604, 'Budget Detail - JJJJJJ'!$B139,'Expenditures - all orgs'!$B$19:$B$3604,'Budget Detail - JJJJJJ'!$B$3)</f>
        <v>0</v>
      </c>
      <c r="F139" s="448">
        <f t="shared" si="6"/>
        <v>0</v>
      </c>
    </row>
    <row r="140" spans="1:37" x14ac:dyDescent="0.3">
      <c r="A140" s="239" t="s">
        <v>196</v>
      </c>
      <c r="B140" s="637">
        <v>125700</v>
      </c>
      <c r="C140" s="328">
        <f>SUMIFS('Expenditures - all orgs'!$D$19:$D$3604,'Expenditures - all orgs'!$C$19:$C$3604, 'Budget Detail - JJJJJJ'!$B140,'Expenditures - all orgs'!$B$19:$B$3604,'Budget Detail - JJJJJJ'!$B$3)</f>
        <v>0</v>
      </c>
      <c r="D140" s="446">
        <f>SUMIFS('Expenditures - all orgs'!$E$19:$E$3604,'Expenditures - all orgs'!$C$19:$C$3604, 'Budget Detail - JJJJJJ'!$B140,'Expenditures - all orgs'!$B$19:$B$3604,'Budget Detail - JJJJJJ'!$B$3)</f>
        <v>0</v>
      </c>
      <c r="E140" s="447">
        <f>SUMIFS('Expenditures - all orgs'!$F$19:$F$3604,'Expenditures - all orgs'!$C$19:$C$3604, 'Budget Detail - JJJJJJ'!$B140,'Expenditures - all orgs'!$B$19:$B$3604,'Budget Detail - JJJJJJ'!$B$3)</f>
        <v>0</v>
      </c>
      <c r="F140" s="448">
        <f t="shared" si="6"/>
        <v>0</v>
      </c>
    </row>
    <row r="141" spans="1:37" x14ac:dyDescent="0.3">
      <c r="A141" s="239" t="s">
        <v>197</v>
      </c>
      <c r="B141" s="637">
        <v>125710</v>
      </c>
      <c r="C141" s="328">
        <f>SUMIFS('Expenditures - all orgs'!$D$19:$D$3604,'Expenditures - all orgs'!$C$19:$C$3604, 'Budget Detail - JJJJJJ'!$B141,'Expenditures - all orgs'!$B$19:$B$3604,'Budget Detail - JJJJJJ'!$B$3)</f>
        <v>0</v>
      </c>
      <c r="D141" s="446">
        <f>SUMIFS('Expenditures - all orgs'!$E$19:$E$3604,'Expenditures - all orgs'!$C$19:$C$3604, 'Budget Detail - JJJJJJ'!$B141,'Expenditures - all orgs'!$B$19:$B$3604,'Budget Detail - JJJJJJ'!$B$3)</f>
        <v>0</v>
      </c>
      <c r="E141" s="447">
        <f>SUMIFS('Expenditures - all orgs'!$F$19:$F$3604,'Expenditures - all orgs'!$C$19:$C$3604, 'Budget Detail - JJJJJJ'!$B141,'Expenditures - all orgs'!$B$19:$B$3604,'Budget Detail - JJJJJJ'!$B$3)</f>
        <v>0</v>
      </c>
      <c r="F141" s="448">
        <f t="shared" si="6"/>
        <v>0</v>
      </c>
    </row>
    <row r="142" spans="1:37" x14ac:dyDescent="0.3">
      <c r="A142" s="239" t="s">
        <v>100</v>
      </c>
      <c r="B142" s="637">
        <v>125800</v>
      </c>
      <c r="C142" s="328">
        <f>SUMIFS('Expenditures - all orgs'!$D$19:$D$3604,'Expenditures - all orgs'!$C$19:$C$3604, 'Budget Detail - JJJJJJ'!$B142,'Expenditures - all orgs'!$B$19:$B$3604,'Budget Detail - JJJJJJ'!$B$3)</f>
        <v>0</v>
      </c>
      <c r="D142" s="446">
        <f>SUMIFS('Expenditures - all orgs'!$E$19:$E$3604,'Expenditures - all orgs'!$C$19:$C$3604, 'Budget Detail - JJJJJJ'!$B142,'Expenditures - all orgs'!$B$19:$B$3604,'Budget Detail - JJJJJJ'!$B$3)</f>
        <v>0</v>
      </c>
      <c r="E142" s="447">
        <f>SUMIFS('Expenditures - all orgs'!$F$19:$F$3604,'Expenditures - all orgs'!$C$19:$C$3604, 'Budget Detail - JJJJJJ'!$B142,'Expenditures - all orgs'!$B$19:$B$3604,'Budget Detail - JJJJJJ'!$B$3)</f>
        <v>0</v>
      </c>
      <c r="F142" s="448">
        <f t="shared" si="6"/>
        <v>0</v>
      </c>
    </row>
    <row r="143" spans="1:37" x14ac:dyDescent="0.3">
      <c r="A143" s="239" t="s">
        <v>198</v>
      </c>
      <c r="B143" s="637">
        <v>125900</v>
      </c>
      <c r="C143" s="328">
        <f>SUMIFS('Expenditures - all orgs'!$D$19:$D$3604,'Expenditures - all orgs'!$C$19:$C$3604, 'Budget Detail - JJJJJJ'!$B143,'Expenditures - all orgs'!$B$19:$B$3604,'Budget Detail - JJJJJJ'!$B$3)</f>
        <v>0</v>
      </c>
      <c r="D143" s="446">
        <f>SUMIFS('Expenditures - all orgs'!$E$19:$E$3604,'Expenditures - all orgs'!$C$19:$C$3604, 'Budget Detail - JJJJJJ'!$B143,'Expenditures - all orgs'!$B$19:$B$3604,'Budget Detail - JJJJJJ'!$B$3)</f>
        <v>0</v>
      </c>
      <c r="E143" s="447">
        <f>SUMIFS('Expenditures - all orgs'!$F$19:$F$3604,'Expenditures - all orgs'!$C$19:$C$3604, 'Budget Detail - JJJJJJ'!$B143,'Expenditures - all orgs'!$B$19:$B$3604,'Budget Detail - JJJJJJ'!$B$3)</f>
        <v>0</v>
      </c>
      <c r="F143" s="448">
        <f t="shared" si="6"/>
        <v>0</v>
      </c>
    </row>
    <row r="144" spans="1:37" x14ac:dyDescent="0.3">
      <c r="A144" s="239" t="s">
        <v>104</v>
      </c>
      <c r="B144" s="637" t="s">
        <v>107</v>
      </c>
      <c r="C144" s="328">
        <f>SUMIFS('Expenditures - all orgs'!$D$19:$D$3604,'Expenditures - all orgs'!$C$19:$C$3604, 'Budget Detail - JJJJJJ'!$B144,'Expenditures - all orgs'!$B$19:$B$3604,'Budget Detail - JJJJJJ'!$B$3)</f>
        <v>0</v>
      </c>
      <c r="D144" s="446">
        <f>SUMIFS('Expenditures - all orgs'!$E$19:$E$3604,'Expenditures - all orgs'!$C$19:$C$3604, 'Budget Detail - JJJJJJ'!$B144,'Expenditures - all orgs'!$B$19:$B$3604,'Budget Detail - JJJJJJ'!$B$3)</f>
        <v>0</v>
      </c>
      <c r="E144" s="447">
        <f>SUMIFS('Expenditures - all orgs'!$F$19:$F$3604,'Expenditures - all orgs'!$C$19:$C$3604, 'Budget Detail - JJJJJJ'!$B144,'Expenditures - all orgs'!$B$19:$B$3604,'Budget Detail - JJJJJJ'!$B$3)</f>
        <v>0</v>
      </c>
      <c r="F144" s="448">
        <f t="shared" si="6"/>
        <v>0</v>
      </c>
    </row>
    <row r="145" spans="1:6" x14ac:dyDescent="0.3">
      <c r="A145" s="239" t="s">
        <v>104</v>
      </c>
      <c r="B145" s="637" t="s">
        <v>107</v>
      </c>
      <c r="C145" s="328">
        <f>SUMIFS('Expenditures - all orgs'!$D$19:$D$3604,'Expenditures - all orgs'!$C$19:$C$3604, 'Budget Detail - JJJJJJ'!$B145,'Expenditures - all orgs'!$B$19:$B$3604,'Budget Detail - JJJJJJ'!$B$3)</f>
        <v>0</v>
      </c>
      <c r="D145" s="446">
        <f>SUMIFS('Expenditures - all orgs'!$E$19:$E$3604,'Expenditures - all orgs'!$C$19:$C$3604, 'Budget Detail - JJJJJJ'!$B145,'Expenditures - all orgs'!$B$19:$B$3604,'Budget Detail - JJJJJJ'!$B$3)</f>
        <v>0</v>
      </c>
      <c r="E145" s="447">
        <f>SUMIFS('Expenditures - all orgs'!$F$19:$F$3604,'Expenditures - all orgs'!$C$19:$C$3604, 'Budget Detail - JJJJJJ'!$B145,'Expenditures - all orgs'!$B$19:$B$3604,'Budget Detail - JJJJJJ'!$B$3)</f>
        <v>0</v>
      </c>
      <c r="F145" s="448">
        <f t="shared" si="6"/>
        <v>0</v>
      </c>
    </row>
    <row r="146" spans="1:6" ht="15" thickBot="1" x14ac:dyDescent="0.35">
      <c r="A146" s="239" t="s">
        <v>104</v>
      </c>
      <c r="B146" s="637" t="s">
        <v>107</v>
      </c>
      <c r="C146" s="328">
        <f>SUMIFS('Expenditures - all orgs'!$D$19:$D$3604,'Expenditures - all orgs'!$C$19:$C$3604, 'Budget Detail - JJJJJJ'!$B146,'Expenditures - all orgs'!$B$19:$B$3604,'Budget Detail - JJJJJJ'!$B$3)</f>
        <v>0</v>
      </c>
      <c r="D146" s="449">
        <f>SUMIFS('Expenditures - all orgs'!$E$19:$E$3604,'Expenditures - all orgs'!$C$19:$C$3604, 'Budget Detail - JJJJJJ'!$B146,'Expenditures - all orgs'!$B$19:$B$3604,'Budget Detail - JJJJJJ'!$B$3)</f>
        <v>0</v>
      </c>
      <c r="E146" s="450">
        <f>SUMIFS('Expenditures - all orgs'!$F$19:$F$3604,'Expenditures - all orgs'!$C$19:$C$3604, 'Budget Detail - JJJJJJ'!$B146,'Expenditures - all orgs'!$B$19:$B$3604,'Budget Detail - JJJJJJ'!$B$3)</f>
        <v>0</v>
      </c>
      <c r="F146" s="451">
        <f t="shared" si="6"/>
        <v>0</v>
      </c>
    </row>
    <row r="147" spans="1:6" ht="15" thickBot="1" x14ac:dyDescent="0.35">
      <c r="A147" s="235"/>
      <c r="B147" s="638" t="s">
        <v>418</v>
      </c>
      <c r="C147" s="383">
        <f>SUM(C132:C146)</f>
        <v>0</v>
      </c>
      <c r="D147" s="383">
        <f t="shared" ref="D147:F147" si="11">SUM(D132:D146)</f>
        <v>0</v>
      </c>
      <c r="E147" s="383">
        <f t="shared" si="11"/>
        <v>0</v>
      </c>
      <c r="F147" s="383">
        <f t="shared" si="11"/>
        <v>0</v>
      </c>
    </row>
    <row r="148" spans="1:6" x14ac:dyDescent="0.3">
      <c r="A148" s="747"/>
      <c r="B148" s="617"/>
      <c r="C148" s="305"/>
      <c r="D148" s="1255"/>
      <c r="E148" s="1255"/>
      <c r="F148" s="1256"/>
    </row>
    <row r="149" spans="1:6" x14ac:dyDescent="0.3">
      <c r="A149" s="248" t="s">
        <v>209</v>
      </c>
      <c r="B149" s="617"/>
      <c r="C149" s="308"/>
      <c r="D149" s="309"/>
      <c r="E149" s="309"/>
      <c r="F149" s="310"/>
    </row>
    <row r="150" spans="1:6" x14ac:dyDescent="0.3">
      <c r="A150" s="239" t="s">
        <v>510</v>
      </c>
      <c r="B150" s="639">
        <v>126100</v>
      </c>
      <c r="C150" s="329">
        <f>SUMIFS('Expenditures - all orgs'!$D$19:$D$3604,'Expenditures - all orgs'!$C$19:$C$3604, 'Budget Detail - JJJJJJ'!$B150,'Expenditures - all orgs'!$B$19:$B$3604,'Budget Detail - JJJJJJ'!$B$3)</f>
        <v>0</v>
      </c>
      <c r="D150" s="453">
        <f>SUMIFS('Expenditures - all orgs'!$E$19:$E$3604,'Expenditures - all orgs'!$C$19:$C$3604, 'Budget Detail - JJJJJJ'!$B150,'Expenditures - all orgs'!$B$19:$B$3604,'Budget Detail - JJJJJJ'!$B$3)</f>
        <v>0</v>
      </c>
      <c r="E150" s="454">
        <f>SUMIFS('Expenditures - all orgs'!$F$19:$F$3604,'Expenditures - all orgs'!$C$19:$C$3604, 'Budget Detail - JJJJJJ'!$B150,'Expenditures - all orgs'!$B$19:$B$3604,'Budget Detail - JJJJJJ'!$B$3)</f>
        <v>0</v>
      </c>
      <c r="F150" s="455">
        <f t="shared" si="6"/>
        <v>0</v>
      </c>
    </row>
    <row r="151" spans="1:6" x14ac:dyDescent="0.3">
      <c r="A151" s="239" t="s">
        <v>511</v>
      </c>
      <c r="B151" s="640">
        <v>126110</v>
      </c>
      <c r="C151" s="329">
        <f>SUMIFS('Expenditures - all orgs'!$D$19:$D$3604,'Expenditures - all orgs'!$C$19:$C$3604, 'Budget Detail - JJJJJJ'!$B151,'Expenditures - all orgs'!$B$19:$B$3604,'Budget Detail - JJJJJJ'!$B$3)</f>
        <v>0</v>
      </c>
      <c r="D151" s="453">
        <f>SUMIFS('Expenditures - all orgs'!$E$19:$E$3604,'Expenditures - all orgs'!$C$19:$C$3604, 'Budget Detail - JJJJJJ'!$B151,'Expenditures - all orgs'!$B$19:$B$3604,'Budget Detail - JJJJJJ'!$B$3)</f>
        <v>0</v>
      </c>
      <c r="E151" s="454">
        <f>SUMIFS('Expenditures - all orgs'!$F$19:$F$3604,'Expenditures - all orgs'!$C$19:$C$3604, 'Budget Detail - JJJJJJ'!$B151,'Expenditures - all orgs'!$B$19:$B$3604,'Budget Detail - JJJJJJ'!$B$3)</f>
        <v>0</v>
      </c>
      <c r="F151" s="455">
        <f t="shared" ref="F151:F157" si="12">C151-D151-E151</f>
        <v>0</v>
      </c>
    </row>
    <row r="152" spans="1:6" x14ac:dyDescent="0.3">
      <c r="A152" s="239" t="s">
        <v>512</v>
      </c>
      <c r="B152" s="640">
        <v>126130</v>
      </c>
      <c r="C152" s="329">
        <f>SUMIFS('Expenditures - all orgs'!$D$19:$D$3604,'Expenditures - all orgs'!$C$19:$C$3604, 'Budget Detail - JJJJJJ'!$B152,'Expenditures - all orgs'!$B$19:$B$3604,'Budget Detail - JJJJJJ'!$B$3)</f>
        <v>0</v>
      </c>
      <c r="D152" s="453">
        <f>SUMIFS('Expenditures - all orgs'!$E$19:$E$3604,'Expenditures - all orgs'!$C$19:$C$3604, 'Budget Detail - JJJJJJ'!$B152,'Expenditures - all orgs'!$B$19:$B$3604,'Budget Detail - JJJJJJ'!$B$3)</f>
        <v>0</v>
      </c>
      <c r="E152" s="454">
        <f>SUMIFS('Expenditures - all orgs'!$F$19:$F$3604,'Expenditures - all orgs'!$C$19:$C$3604, 'Budget Detail - JJJJJJ'!$B152,'Expenditures - all orgs'!$B$19:$B$3604,'Budget Detail - JJJJJJ'!$B$3)</f>
        <v>0</v>
      </c>
      <c r="F152" s="455">
        <f t="shared" si="12"/>
        <v>0</v>
      </c>
    </row>
    <row r="153" spans="1:6" x14ac:dyDescent="0.3">
      <c r="A153" s="239" t="s">
        <v>513</v>
      </c>
      <c r="B153" s="640">
        <v>126200</v>
      </c>
      <c r="C153" s="329">
        <f>SUMIFS('Expenditures - all orgs'!$D$19:$D$3604,'Expenditures - all orgs'!$C$19:$C$3604, 'Budget Detail - JJJJJJ'!$B153,'Expenditures - all orgs'!$B$19:$B$3604,'Budget Detail - JJJJJJ'!$B$3)</f>
        <v>0</v>
      </c>
      <c r="D153" s="453">
        <f>SUMIFS('Expenditures - all orgs'!$E$19:$E$3604,'Expenditures - all orgs'!$C$19:$C$3604, 'Budget Detail - JJJJJJ'!$B153,'Expenditures - all orgs'!$B$19:$B$3604,'Budget Detail - JJJJJJ'!$B$3)</f>
        <v>0</v>
      </c>
      <c r="E153" s="454">
        <f>SUMIFS('Expenditures - all orgs'!$F$19:$F$3604,'Expenditures - all orgs'!$C$19:$C$3604, 'Budget Detail - JJJJJJ'!$B153,'Expenditures - all orgs'!$B$19:$B$3604,'Budget Detail - JJJJJJ'!$B$3)</f>
        <v>0</v>
      </c>
      <c r="F153" s="455">
        <f t="shared" si="12"/>
        <v>0</v>
      </c>
    </row>
    <row r="154" spans="1:6" x14ac:dyDescent="0.3">
      <c r="A154" s="239" t="s">
        <v>514</v>
      </c>
      <c r="B154" s="640">
        <v>126300</v>
      </c>
      <c r="C154" s="329">
        <f>SUMIFS('Expenditures - all orgs'!$D$19:$D$3604,'Expenditures - all orgs'!$C$19:$C$3604, 'Budget Detail - JJJJJJ'!$B154,'Expenditures - all orgs'!$B$19:$B$3604,'Budget Detail - JJJJJJ'!$B$3)</f>
        <v>0</v>
      </c>
      <c r="D154" s="453">
        <f>SUMIFS('Expenditures - all orgs'!$E$19:$E$3604,'Expenditures - all orgs'!$C$19:$C$3604, 'Budget Detail - JJJJJJ'!$B154,'Expenditures - all orgs'!$B$19:$B$3604,'Budget Detail - JJJJJJ'!$B$3)</f>
        <v>0</v>
      </c>
      <c r="E154" s="454">
        <f>SUMIFS('Expenditures - all orgs'!$F$19:$F$3604,'Expenditures - all orgs'!$C$19:$C$3604, 'Budget Detail - JJJJJJ'!$B154,'Expenditures - all orgs'!$B$19:$B$3604,'Budget Detail - JJJJJJ'!$B$3)</f>
        <v>0</v>
      </c>
      <c r="F154" s="455">
        <f t="shared" si="12"/>
        <v>0</v>
      </c>
    </row>
    <row r="155" spans="1:6" x14ac:dyDescent="0.3">
      <c r="A155" s="239" t="s">
        <v>33</v>
      </c>
      <c r="B155" s="640">
        <v>126400</v>
      </c>
      <c r="C155" s="329">
        <f>SUMIFS('Expenditures - all orgs'!$D$19:$D$3604,'Expenditures - all orgs'!$C$19:$C$3604, 'Budget Detail - JJJJJJ'!$B155,'Expenditures - all orgs'!$B$19:$B$3604,'Budget Detail - JJJJJJ'!$B$3)</f>
        <v>0</v>
      </c>
      <c r="D155" s="453">
        <f>SUMIFS('Expenditures - all orgs'!$E$19:$E$3604,'Expenditures - all orgs'!$C$19:$C$3604, 'Budget Detail - JJJJJJ'!$B155,'Expenditures - all orgs'!$B$19:$B$3604,'Budget Detail - JJJJJJ'!$B$3)</f>
        <v>0</v>
      </c>
      <c r="E155" s="454">
        <f>SUMIFS('Expenditures - all orgs'!$F$19:$F$3604,'Expenditures - all orgs'!$C$19:$C$3604, 'Budget Detail - JJJJJJ'!$B155,'Expenditures - all orgs'!$B$19:$B$3604,'Budget Detail - JJJJJJ'!$B$3)</f>
        <v>0</v>
      </c>
      <c r="F155" s="455">
        <f t="shared" si="12"/>
        <v>0</v>
      </c>
    </row>
    <row r="156" spans="1:6" x14ac:dyDescent="0.3">
      <c r="A156" s="239" t="s">
        <v>515</v>
      </c>
      <c r="B156" s="640">
        <v>126500</v>
      </c>
      <c r="C156" s="329">
        <f>SUMIFS('Expenditures - all orgs'!$D$19:$D$3604,'Expenditures - all orgs'!$C$19:$C$3604, 'Budget Detail - JJJJJJ'!$B156,'Expenditures - all orgs'!$B$19:$B$3604,'Budget Detail - JJJJJJ'!$B$3)</f>
        <v>0</v>
      </c>
      <c r="D156" s="453">
        <f>SUMIFS('Expenditures - all orgs'!$E$19:$E$3604,'Expenditures - all orgs'!$C$19:$C$3604, 'Budget Detail - JJJJJJ'!$B156,'Expenditures - all orgs'!$B$19:$B$3604,'Budget Detail - JJJJJJ'!$B$3)</f>
        <v>0</v>
      </c>
      <c r="E156" s="454">
        <f>SUMIFS('Expenditures - all orgs'!$F$19:$F$3604,'Expenditures - all orgs'!$C$19:$C$3604, 'Budget Detail - JJJJJJ'!$B156,'Expenditures - all orgs'!$B$19:$B$3604,'Budget Detail - JJJJJJ'!$B$3)</f>
        <v>0</v>
      </c>
      <c r="F156" s="455">
        <f t="shared" si="12"/>
        <v>0</v>
      </c>
    </row>
    <row r="157" spans="1:6" x14ac:dyDescent="0.3">
      <c r="A157" s="239" t="s">
        <v>516</v>
      </c>
      <c r="B157" s="640">
        <v>126600</v>
      </c>
      <c r="C157" s="329">
        <f>SUMIFS('Expenditures - all orgs'!$D$19:$D$3604,'Expenditures - all orgs'!$C$19:$C$3604, 'Budget Detail - JJJJJJ'!$B157,'Expenditures - all orgs'!$B$19:$B$3604,'Budget Detail - JJJJJJ'!$B$3)</f>
        <v>0</v>
      </c>
      <c r="D157" s="453">
        <f>SUMIFS('Expenditures - all orgs'!$E$19:$E$3604,'Expenditures - all orgs'!$C$19:$C$3604, 'Budget Detail - JJJJJJ'!$B157,'Expenditures - all orgs'!$B$19:$B$3604,'Budget Detail - JJJJJJ'!$B$3)</f>
        <v>0</v>
      </c>
      <c r="E157" s="454">
        <f>SUMIFS('Expenditures - all orgs'!$F$19:$F$3604,'Expenditures - all orgs'!$C$19:$C$3604, 'Budget Detail - JJJJJJ'!$B157,'Expenditures - all orgs'!$B$19:$B$3604,'Budget Detail - JJJJJJ'!$B$3)</f>
        <v>0</v>
      </c>
      <c r="F157" s="455">
        <f t="shared" si="12"/>
        <v>0</v>
      </c>
    </row>
    <row r="158" spans="1:6" x14ac:dyDescent="0.3">
      <c r="A158" s="239" t="s">
        <v>34</v>
      </c>
      <c r="B158" s="640">
        <v>126700</v>
      </c>
      <c r="C158" s="329">
        <f>SUMIFS('Expenditures - all orgs'!$D$19:$D$3604,'Expenditures - all orgs'!$C$19:$C$3604, 'Budget Detail - JJJJJJ'!$B158,'Expenditures - all orgs'!$B$19:$B$3604,'Budget Detail - JJJJJJ'!$B$3)</f>
        <v>0</v>
      </c>
      <c r="D158" s="453">
        <f>SUMIFS('Expenditures - all orgs'!$E$19:$E$3604,'Expenditures - all orgs'!$C$19:$C$3604, 'Budget Detail - JJJJJJ'!$B158,'Expenditures - all orgs'!$B$19:$B$3604,'Budget Detail - JJJJJJ'!$B$3)</f>
        <v>0</v>
      </c>
      <c r="E158" s="454">
        <f>SUMIFS('Expenditures - all orgs'!$F$19:$F$3604,'Expenditures - all orgs'!$C$19:$C$3604, 'Budget Detail - JJJJJJ'!$B158,'Expenditures - all orgs'!$B$19:$B$3604,'Budget Detail - JJJJJJ'!$B$3)</f>
        <v>0</v>
      </c>
      <c r="F158" s="455">
        <f t="shared" si="6"/>
        <v>0</v>
      </c>
    </row>
    <row r="159" spans="1:6" x14ac:dyDescent="0.3">
      <c r="A159" s="239" t="s">
        <v>199</v>
      </c>
      <c r="B159" s="640">
        <v>126800</v>
      </c>
      <c r="C159" s="329">
        <f>SUMIFS('Expenditures - all orgs'!$D$19:$D$3604,'Expenditures - all orgs'!$C$19:$C$3604, 'Budget Detail - JJJJJJ'!$B159,'Expenditures - all orgs'!$B$19:$B$3604,'Budget Detail - JJJJJJ'!$B$3)</f>
        <v>0</v>
      </c>
      <c r="D159" s="453">
        <f>SUMIFS('Expenditures - all orgs'!$E$19:$E$3604,'Expenditures - all orgs'!$C$19:$C$3604, 'Budget Detail - JJJJJJ'!$B159,'Expenditures - all orgs'!$B$19:$B$3604,'Budget Detail - JJJJJJ'!$B$3)</f>
        <v>0</v>
      </c>
      <c r="E159" s="454">
        <f>SUMIFS('Expenditures - all orgs'!$F$19:$F$3604,'Expenditures - all orgs'!$C$19:$C$3604, 'Budget Detail - JJJJJJ'!$B159,'Expenditures - all orgs'!$B$19:$B$3604,'Budget Detail - JJJJJJ'!$B$3)</f>
        <v>0</v>
      </c>
      <c r="F159" s="455">
        <f t="shared" si="6"/>
        <v>0</v>
      </c>
    </row>
    <row r="160" spans="1:6" x14ac:dyDescent="0.3">
      <c r="A160" s="239" t="s">
        <v>331</v>
      </c>
      <c r="B160" s="640">
        <v>127400</v>
      </c>
      <c r="C160" s="329">
        <f>SUMIFS('Expenditures - all orgs'!$D$19:$D$3604,'Expenditures - all orgs'!$C$19:$C$3604, 'Budget Detail - JJJJJJ'!$B160,'Expenditures - all orgs'!$B$19:$B$3604,'Budget Detail - JJJJJJ'!$B$3)</f>
        <v>0</v>
      </c>
      <c r="D160" s="453">
        <f>SUMIFS('Expenditures - all orgs'!$E$19:$E$3604,'Expenditures - all orgs'!$C$19:$C$3604, 'Budget Detail - JJJJJJ'!$B160,'Expenditures - all orgs'!$B$19:$B$3604,'Budget Detail - JJJJJJ'!$B$3)</f>
        <v>0</v>
      </c>
      <c r="E160" s="454">
        <f>SUMIFS('Expenditures - all orgs'!$F$19:$F$3604,'Expenditures - all orgs'!$C$19:$C$3604, 'Budget Detail - JJJJJJ'!$B160,'Expenditures - all orgs'!$B$19:$B$3604,'Budget Detail - JJJJJJ'!$B$3)</f>
        <v>0</v>
      </c>
      <c r="F160" s="455">
        <f t="shared" si="6"/>
        <v>0</v>
      </c>
    </row>
    <row r="161" spans="1:8" x14ac:dyDescent="0.3">
      <c r="A161" s="239" t="s">
        <v>93</v>
      </c>
      <c r="B161" s="640">
        <v>127500</v>
      </c>
      <c r="C161" s="329">
        <f>SUMIFS('Expenditures - all orgs'!$D$19:$D$3604,'Expenditures - all orgs'!$C$19:$C$3604, 'Budget Detail - JJJJJJ'!$B161,'Expenditures - all orgs'!$B$19:$B$3604,'Budget Detail - JJJJJJ'!$B$3)</f>
        <v>0</v>
      </c>
      <c r="D161" s="453">
        <f>SUMIFS('Expenditures - all orgs'!$E$19:$E$3604,'Expenditures - all orgs'!$C$19:$C$3604, 'Budget Detail - JJJJJJ'!$B161,'Expenditures - all orgs'!$B$19:$B$3604,'Budget Detail - JJJJJJ'!$B$3)</f>
        <v>0</v>
      </c>
      <c r="E161" s="454">
        <f>SUMIFS('Expenditures - all orgs'!$F$19:$F$3604,'Expenditures - all orgs'!$C$19:$C$3604, 'Budget Detail - JJJJJJ'!$B161,'Expenditures - all orgs'!$B$19:$B$3604,'Budget Detail - JJJJJJ'!$B$3)</f>
        <v>0</v>
      </c>
      <c r="F161" s="455">
        <f t="shared" si="6"/>
        <v>0</v>
      </c>
    </row>
    <row r="162" spans="1:8" x14ac:dyDescent="0.3">
      <c r="A162" s="239" t="s">
        <v>200</v>
      </c>
      <c r="B162" s="640">
        <v>127900</v>
      </c>
      <c r="C162" s="329">
        <f>SUMIFS('Expenditures - all orgs'!$D$19:$D$3604,'Expenditures - all orgs'!$C$19:$C$3604, 'Budget Detail - JJJJJJ'!$B162,'Expenditures - all orgs'!$B$19:$B$3604,'Budget Detail - JJJJJJ'!$B$3)</f>
        <v>0</v>
      </c>
      <c r="D162" s="453">
        <f>SUMIFS('Expenditures - all orgs'!$E$19:$E$3604,'Expenditures - all orgs'!$C$19:$C$3604, 'Budget Detail - JJJJJJ'!$B162,'Expenditures - all orgs'!$B$19:$B$3604,'Budget Detail - JJJJJJ'!$B$3)</f>
        <v>0</v>
      </c>
      <c r="E162" s="454">
        <f>SUMIFS('Expenditures - all orgs'!$F$19:$F$3604,'Expenditures - all orgs'!$C$19:$C$3604, 'Budget Detail - JJJJJJ'!$B162,'Expenditures - all orgs'!$B$19:$B$3604,'Budget Detail - JJJJJJ'!$B$3)</f>
        <v>0</v>
      </c>
      <c r="F162" s="455">
        <f t="shared" si="6"/>
        <v>0</v>
      </c>
    </row>
    <row r="163" spans="1:8" x14ac:dyDescent="0.3">
      <c r="A163" s="239" t="s">
        <v>332</v>
      </c>
      <c r="B163" s="640">
        <v>127950</v>
      </c>
      <c r="C163" s="329">
        <f>SUMIFS('Expenditures - all orgs'!$D$19:$D$3604,'Expenditures - all orgs'!$C$19:$C$3604, 'Budget Detail - JJJJJJ'!$B163,'Expenditures - all orgs'!$B$19:$B$3604,'Budget Detail - JJJJJJ'!$B$3)</f>
        <v>0</v>
      </c>
      <c r="D163" s="453">
        <f>SUMIFS('Expenditures - all orgs'!$E$19:$E$3604,'Expenditures - all orgs'!$C$19:$C$3604, 'Budget Detail - JJJJJJ'!$B163,'Expenditures - all orgs'!$B$19:$B$3604,'Budget Detail - JJJJJJ'!$B$3)</f>
        <v>0</v>
      </c>
      <c r="E163" s="454">
        <f>SUMIFS('Expenditures - all orgs'!$F$19:$F$3604,'Expenditures - all orgs'!$C$19:$C$3604, 'Budget Detail - JJJJJJ'!$B163,'Expenditures - all orgs'!$B$19:$B$3604,'Budget Detail - JJJJJJ'!$B$3)</f>
        <v>0</v>
      </c>
      <c r="F163" s="455">
        <f t="shared" si="6"/>
        <v>0</v>
      </c>
    </row>
    <row r="164" spans="1:8" x14ac:dyDescent="0.3">
      <c r="A164" s="235" t="s">
        <v>104</v>
      </c>
      <c r="B164" s="640" t="s">
        <v>107</v>
      </c>
      <c r="C164" s="329">
        <f>SUMIFS('Expenditures - all orgs'!$D$19:$D$3604,'Expenditures - all orgs'!$C$19:$C$3604, 'Budget Detail - JJJJJJ'!$B164,'Expenditures - all orgs'!$B$19:$B$3604,'Budget Detail - JJJJJJ'!$B$3)</f>
        <v>0</v>
      </c>
      <c r="D164" s="453">
        <f>SUMIFS('Expenditures - all orgs'!$E$19:$E$3604,'Expenditures - all orgs'!$C$19:$C$3604, 'Budget Detail - JJJJJJ'!$B164,'Expenditures - all orgs'!$B$19:$B$3604,'Budget Detail - JJJJJJ'!$B$3)</f>
        <v>0</v>
      </c>
      <c r="E164" s="454">
        <f>SUMIFS('Expenditures - all orgs'!$F$19:$F$3604,'Expenditures - all orgs'!$C$19:$C$3604, 'Budget Detail - JJJJJJ'!$B164,'Expenditures - all orgs'!$B$19:$B$3604,'Budget Detail - JJJJJJ'!$B$3)</f>
        <v>0</v>
      </c>
      <c r="F164" s="455">
        <f t="shared" si="6"/>
        <v>0</v>
      </c>
    </row>
    <row r="165" spans="1:8" ht="15" thickBot="1" x14ac:dyDescent="0.35">
      <c r="A165" s="235" t="s">
        <v>104</v>
      </c>
      <c r="B165" s="640" t="s">
        <v>107</v>
      </c>
      <c r="C165" s="329">
        <f>SUMIFS('Expenditures - all orgs'!$D$19:$D$3604,'Expenditures - all orgs'!$C$19:$C$3604, 'Budget Detail - JJJJJJ'!$B165,'Expenditures - all orgs'!$B$19:$B$3604,'Budget Detail - JJJJJJ'!$B$3)</f>
        <v>0</v>
      </c>
      <c r="D165" s="456">
        <f>SUMIFS('Expenditures - all orgs'!$E$19:$E$3604,'Expenditures - all orgs'!$C$19:$C$3604, 'Budget Detail - JJJJJJ'!$B165,'Expenditures - all orgs'!$B$19:$B$3604,'Budget Detail - JJJJJJ'!$B$3)</f>
        <v>0</v>
      </c>
      <c r="E165" s="457">
        <f>SUMIFS('Expenditures - all orgs'!$F$19:$F$3604,'Expenditures - all orgs'!$C$19:$C$3604, 'Budget Detail - JJJJJJ'!$B165,'Expenditures - all orgs'!$B$19:$B$3604,'Budget Detail - JJJJJJ'!$B$3)</f>
        <v>0</v>
      </c>
      <c r="F165" s="458">
        <f t="shared" si="6"/>
        <v>0</v>
      </c>
    </row>
    <row r="166" spans="1:8" ht="15" thickBot="1" x14ac:dyDescent="0.35">
      <c r="A166" s="235"/>
      <c r="B166" s="641" t="s">
        <v>418</v>
      </c>
      <c r="C166" s="384">
        <f>SUM(C150:C165)</f>
        <v>0</v>
      </c>
      <c r="D166" s="384">
        <f t="shared" ref="D166:F166" si="13">SUM(D150:D165)</f>
        <v>0</v>
      </c>
      <c r="E166" s="384">
        <f t="shared" si="13"/>
        <v>0</v>
      </c>
      <c r="F166" s="384">
        <f t="shared" si="13"/>
        <v>0</v>
      </c>
    </row>
    <row r="167" spans="1:8" x14ac:dyDescent="0.3">
      <c r="A167" s="747"/>
      <c r="B167" s="617"/>
      <c r="C167" s="305"/>
      <c r="D167" s="1255"/>
      <c r="E167" s="1255"/>
      <c r="F167" s="1256"/>
    </row>
    <row r="168" spans="1:8" x14ac:dyDescent="0.3">
      <c r="A168" s="248" t="s">
        <v>210</v>
      </c>
      <c r="B168" s="617"/>
      <c r="C168" s="308"/>
      <c r="D168" s="309"/>
      <c r="E168" s="309"/>
      <c r="F168" s="310"/>
    </row>
    <row r="169" spans="1:8" x14ac:dyDescent="0.3">
      <c r="A169" s="239" t="s">
        <v>90</v>
      </c>
      <c r="B169" s="642">
        <v>128000</v>
      </c>
      <c r="C169" s="330">
        <f>SUMIFS('Expenditures - all orgs'!$D$19:$D$3604,'Expenditures - all orgs'!$C$19:$C$3604, 'Budget Detail - JJJJJJ'!$B169,'Expenditures - all orgs'!$B$19:$B$3604,'Budget Detail - JJJJJJ'!$B$3)</f>
        <v>0</v>
      </c>
      <c r="D169" s="460">
        <f>SUMIFS('Expenditures - all orgs'!$E$19:$E$3604,'Expenditures - all orgs'!$C$19:$C$3604, 'Budget Detail - JJJJJJ'!$B169,'Expenditures - all orgs'!$B$19:$B$3604,'Budget Detail - JJJJJJ'!$B$3)</f>
        <v>0</v>
      </c>
      <c r="E169" s="461">
        <f>SUMIFS('Expenditures - all orgs'!$F$19:$F$3604,'Expenditures - all orgs'!$C$19:$C$3604, 'Budget Detail - JJJJJJ'!$B169,'Expenditures - all orgs'!$B$19:$B$3604,'Budget Detail - JJJJJJ'!$B$3)</f>
        <v>0</v>
      </c>
      <c r="F169" s="462">
        <f t="shared" si="6"/>
        <v>0</v>
      </c>
    </row>
    <row r="170" spans="1:8" x14ac:dyDescent="0.3">
      <c r="A170" s="239" t="s">
        <v>201</v>
      </c>
      <c r="B170" s="643">
        <v>128100</v>
      </c>
      <c r="C170" s="330">
        <f>SUMIFS('Expenditures - all orgs'!$D$19:$D$3604,'Expenditures - all orgs'!$C$19:$C$3604, 'Budget Detail - JJJJJJ'!$B170,'Expenditures - all orgs'!$B$19:$B$3604,'Budget Detail - JJJJJJ'!$B$3)</f>
        <v>0</v>
      </c>
      <c r="D170" s="460">
        <f>SUMIFS('Expenditures - all orgs'!$E$19:$E$3604,'Expenditures - all orgs'!$C$19:$C$3604, 'Budget Detail - JJJJJJ'!$B170,'Expenditures - all orgs'!$B$19:$B$3604,'Budget Detail - JJJJJJ'!$B$3)</f>
        <v>0</v>
      </c>
      <c r="E170" s="461">
        <f>SUMIFS('Expenditures - all orgs'!$F$19:$F$3604,'Expenditures - all orgs'!$C$19:$C$3604, 'Budget Detail - JJJJJJ'!$B170,'Expenditures - all orgs'!$B$19:$B$3604,'Budget Detail - JJJJJJ'!$B$3)</f>
        <v>0</v>
      </c>
      <c r="F170" s="462">
        <f t="shared" si="6"/>
        <v>0</v>
      </c>
    </row>
    <row r="171" spans="1:8" x14ac:dyDescent="0.3">
      <c r="A171" s="239" t="s">
        <v>16</v>
      </c>
      <c r="B171" s="643">
        <v>128200</v>
      </c>
      <c r="C171" s="330">
        <f>SUMIFS('Expenditures - all orgs'!$D$19:$D$3604,'Expenditures - all orgs'!$C$19:$C$3604, 'Budget Detail - JJJJJJ'!$B171,'Expenditures - all orgs'!$B$19:$B$3604,'Budget Detail - JJJJJJ'!$B$3)</f>
        <v>0</v>
      </c>
      <c r="D171" s="460">
        <f>SUMIFS('Expenditures - all orgs'!$E$19:$E$3604,'Expenditures - all orgs'!$C$19:$C$3604, 'Budget Detail - JJJJJJ'!$B171,'Expenditures - all orgs'!$B$19:$B$3604,'Budget Detail - JJJJJJ'!$B$3)</f>
        <v>0</v>
      </c>
      <c r="E171" s="461">
        <f>SUMIFS('Expenditures - all orgs'!$F$19:$F$3604,'Expenditures - all orgs'!$C$19:$C$3604, 'Budget Detail - JJJJJJ'!$B171,'Expenditures - all orgs'!$B$19:$B$3604,'Budget Detail - JJJJJJ'!$B$3)</f>
        <v>0</v>
      </c>
      <c r="F171" s="462">
        <f t="shared" si="6"/>
        <v>0</v>
      </c>
    </row>
    <row r="172" spans="1:8" x14ac:dyDescent="0.3">
      <c r="A172" s="239" t="s">
        <v>335</v>
      </c>
      <c r="B172" s="643">
        <v>128210</v>
      </c>
      <c r="C172" s="330">
        <f>SUMIFS('Expenditures - all orgs'!$D$19:$D$3604,'Expenditures - all orgs'!$C$19:$C$3604, 'Budget Detail - JJJJJJ'!$B172,'Expenditures - all orgs'!$B$19:$B$3604,'Budget Detail - JJJJJJ'!$B$3)</f>
        <v>0</v>
      </c>
      <c r="D172" s="460">
        <f>SUMIFS('Expenditures - all orgs'!$E$19:$E$3604,'Expenditures - all orgs'!$C$19:$C$3604, 'Budget Detail - JJJJJJ'!$B172,'Expenditures - all orgs'!$B$19:$B$3604,'Budget Detail - JJJJJJ'!$B$3)</f>
        <v>0</v>
      </c>
      <c r="E172" s="461">
        <f>SUMIFS('Expenditures - all orgs'!$F$19:$F$3604,'Expenditures - all orgs'!$C$19:$C$3604, 'Budget Detail - JJJJJJ'!$B172,'Expenditures - all orgs'!$B$19:$B$3604,'Budget Detail - JJJJJJ'!$B$3)</f>
        <v>0</v>
      </c>
      <c r="F172" s="462">
        <f t="shared" si="6"/>
        <v>0</v>
      </c>
      <c r="H172" s="1249" t="s">
        <v>345</v>
      </c>
    </row>
    <row r="173" spans="1:8" x14ac:dyDescent="0.3">
      <c r="A173" s="239" t="s">
        <v>333</v>
      </c>
      <c r="B173" s="643">
        <v>128220</v>
      </c>
      <c r="C173" s="330">
        <f>SUMIFS('Expenditures - all orgs'!$D$19:$D$3604,'Expenditures - all orgs'!$C$19:$C$3604, 'Budget Detail - JJJJJJ'!$B173,'Expenditures - all orgs'!$B$19:$B$3604,'Budget Detail - JJJJJJ'!$B$3)</f>
        <v>0</v>
      </c>
      <c r="D173" s="460">
        <f>SUMIFS('Expenditures - all orgs'!$E$19:$E$3604,'Expenditures - all orgs'!$C$19:$C$3604, 'Budget Detail - JJJJJJ'!$B173,'Expenditures - all orgs'!$B$19:$B$3604,'Budget Detail - JJJJJJ'!$B$3)</f>
        <v>0</v>
      </c>
      <c r="E173" s="461">
        <f>SUMIFS('Expenditures - all orgs'!$F$19:$F$3604,'Expenditures - all orgs'!$C$19:$C$3604, 'Budget Detail - JJJJJJ'!$B173,'Expenditures - all orgs'!$B$19:$B$3604,'Budget Detail - JJJJJJ'!$B$3)</f>
        <v>0</v>
      </c>
      <c r="F173" s="462">
        <f t="shared" si="6"/>
        <v>0</v>
      </c>
    </row>
    <row r="174" spans="1:8" x14ac:dyDescent="0.3">
      <c r="A174" s="239" t="s">
        <v>56</v>
      </c>
      <c r="B174" s="643">
        <v>128230</v>
      </c>
      <c r="C174" s="330">
        <f>SUMIFS('Expenditures - all orgs'!$D$19:$D$3604,'Expenditures - all orgs'!$C$19:$C$3604, 'Budget Detail - JJJJJJ'!$B174,'Expenditures - all orgs'!$B$19:$B$3604,'Budget Detail - JJJJJJ'!$B$3)</f>
        <v>0</v>
      </c>
      <c r="D174" s="460">
        <f>SUMIFS('Expenditures - all orgs'!$E$19:$E$3604,'Expenditures - all orgs'!$C$19:$C$3604, 'Budget Detail - JJJJJJ'!$B174,'Expenditures - all orgs'!$B$19:$B$3604,'Budget Detail - JJJJJJ'!$B$3)</f>
        <v>0</v>
      </c>
      <c r="E174" s="461">
        <f>SUMIFS('Expenditures - all orgs'!$F$19:$F$3604,'Expenditures - all orgs'!$C$19:$C$3604, 'Budget Detail - JJJJJJ'!$B174,'Expenditures - all orgs'!$B$19:$B$3604,'Budget Detail - JJJJJJ'!$B$3)</f>
        <v>0</v>
      </c>
      <c r="F174" s="462">
        <f t="shared" si="6"/>
        <v>0</v>
      </c>
    </row>
    <row r="175" spans="1:8" x14ac:dyDescent="0.3">
      <c r="A175" s="239" t="s">
        <v>17</v>
      </c>
      <c r="B175" s="643">
        <v>128300</v>
      </c>
      <c r="C175" s="330">
        <f>SUMIFS('Expenditures - all orgs'!$D$19:$D$3604,'Expenditures - all orgs'!$C$19:$C$3604, 'Budget Detail - JJJJJJ'!$B175,'Expenditures - all orgs'!$B$19:$B$3604,'Budget Detail - JJJJJJ'!$B$3)</f>
        <v>0</v>
      </c>
      <c r="D175" s="460">
        <f>SUMIFS('Expenditures - all orgs'!$E$19:$E$3604,'Expenditures - all orgs'!$C$19:$C$3604, 'Budget Detail - JJJJJJ'!$B175,'Expenditures - all orgs'!$B$19:$B$3604,'Budget Detail - JJJJJJ'!$B$3)</f>
        <v>0</v>
      </c>
      <c r="E175" s="461">
        <f>SUMIFS('Expenditures - all orgs'!$F$19:$F$3604,'Expenditures - all orgs'!$C$19:$C$3604, 'Budget Detail - JJJJJJ'!$B175,'Expenditures - all orgs'!$B$19:$B$3604,'Budget Detail - JJJJJJ'!$B$3)</f>
        <v>0</v>
      </c>
      <c r="F175" s="462">
        <f t="shared" si="6"/>
        <v>0</v>
      </c>
    </row>
    <row r="176" spans="1:8" x14ac:dyDescent="0.3">
      <c r="A176" s="239" t="s">
        <v>334</v>
      </c>
      <c r="B176" s="643">
        <v>128310</v>
      </c>
      <c r="C176" s="330">
        <f>SUMIFS('Expenditures - all orgs'!$D$19:$D$3604,'Expenditures - all orgs'!$C$19:$C$3604, 'Budget Detail - JJJJJJ'!$B176,'Expenditures - all orgs'!$B$19:$B$3604,'Budget Detail - JJJJJJ'!$B$3)</f>
        <v>0</v>
      </c>
      <c r="D176" s="460">
        <f>SUMIFS('Expenditures - all orgs'!$E$19:$E$3604,'Expenditures - all orgs'!$C$19:$C$3604, 'Budget Detail - JJJJJJ'!$B176,'Expenditures - all orgs'!$B$19:$B$3604,'Budget Detail - JJJJJJ'!$B$3)</f>
        <v>0</v>
      </c>
      <c r="E176" s="461">
        <f>SUMIFS('Expenditures - all orgs'!$F$19:$F$3604,'Expenditures - all orgs'!$C$19:$C$3604, 'Budget Detail - JJJJJJ'!$B176,'Expenditures - all orgs'!$B$19:$B$3604,'Budget Detail - JJJJJJ'!$B$3)</f>
        <v>0</v>
      </c>
      <c r="F176" s="462">
        <f t="shared" si="6"/>
        <v>0</v>
      </c>
    </row>
    <row r="177" spans="1:6" x14ac:dyDescent="0.3">
      <c r="A177" s="239" t="s">
        <v>336</v>
      </c>
      <c r="B177" s="643">
        <v>128320</v>
      </c>
      <c r="C177" s="330">
        <f>SUMIFS('Expenditures - all orgs'!$D$19:$D$3604,'Expenditures - all orgs'!$C$19:$C$3604, 'Budget Detail - JJJJJJ'!$B177,'Expenditures - all orgs'!$B$19:$B$3604,'Budget Detail - JJJJJJ'!$B$3)</f>
        <v>0</v>
      </c>
      <c r="D177" s="460">
        <f>SUMIFS('Expenditures - all orgs'!$E$19:$E$3604,'Expenditures - all orgs'!$C$19:$C$3604, 'Budget Detail - JJJJJJ'!$B177,'Expenditures - all orgs'!$B$19:$B$3604,'Budget Detail - JJJJJJ'!$B$3)</f>
        <v>0</v>
      </c>
      <c r="E177" s="461">
        <f>SUMIFS('Expenditures - all orgs'!$F$19:$F$3604,'Expenditures - all orgs'!$C$19:$C$3604, 'Budget Detail - JJJJJJ'!$B177,'Expenditures - all orgs'!$B$19:$B$3604,'Budget Detail - JJJJJJ'!$B$3)</f>
        <v>0</v>
      </c>
      <c r="F177" s="462">
        <f t="shared" si="6"/>
        <v>0</v>
      </c>
    </row>
    <row r="178" spans="1:6" x14ac:dyDescent="0.3">
      <c r="A178" s="239" t="s">
        <v>57</v>
      </c>
      <c r="B178" s="643">
        <v>128330</v>
      </c>
      <c r="C178" s="330">
        <f>SUMIFS('Expenditures - all orgs'!$D$19:$D$3604,'Expenditures - all orgs'!$C$19:$C$3604, 'Budget Detail - JJJJJJ'!$B178,'Expenditures - all orgs'!$B$19:$B$3604,'Budget Detail - JJJJJJ'!$B$3)</f>
        <v>0</v>
      </c>
      <c r="D178" s="460">
        <f>SUMIFS('Expenditures - all orgs'!$E$19:$E$3604,'Expenditures - all orgs'!$C$19:$C$3604, 'Budget Detail - JJJJJJ'!$B178,'Expenditures - all orgs'!$B$19:$B$3604,'Budget Detail - JJJJJJ'!$B$3)</f>
        <v>0</v>
      </c>
      <c r="E178" s="461">
        <f>SUMIFS('Expenditures - all orgs'!$F$19:$F$3604,'Expenditures - all orgs'!$C$19:$C$3604, 'Budget Detail - JJJJJJ'!$B178,'Expenditures - all orgs'!$B$19:$B$3604,'Budget Detail - JJJJJJ'!$B$3)</f>
        <v>0</v>
      </c>
      <c r="F178" s="462">
        <f t="shared" si="6"/>
        <v>0</v>
      </c>
    </row>
    <row r="179" spans="1:6" x14ac:dyDescent="0.3">
      <c r="A179" s="239" t="s">
        <v>18</v>
      </c>
      <c r="B179" s="643">
        <v>128400</v>
      </c>
      <c r="C179" s="330">
        <f>SUMIFS('Expenditures - all orgs'!$D$19:$D$3604,'Expenditures - all orgs'!$C$19:$C$3604, 'Budget Detail - JJJJJJ'!$B179,'Expenditures - all orgs'!$B$19:$B$3604,'Budget Detail - JJJJJJ'!$B$3)</f>
        <v>0</v>
      </c>
      <c r="D179" s="460">
        <f>SUMIFS('Expenditures - all orgs'!$E$19:$E$3604,'Expenditures - all orgs'!$C$19:$C$3604, 'Budget Detail - JJJJJJ'!$B179,'Expenditures - all orgs'!$B$19:$B$3604,'Budget Detail - JJJJJJ'!$B$3)</f>
        <v>0</v>
      </c>
      <c r="E179" s="461">
        <f>SUMIFS('Expenditures - all orgs'!$F$19:$F$3604,'Expenditures - all orgs'!$C$19:$C$3604, 'Budget Detail - JJJJJJ'!$B179,'Expenditures - all orgs'!$B$19:$B$3604,'Budget Detail - JJJJJJ'!$B$3)</f>
        <v>0</v>
      </c>
      <c r="F179" s="462">
        <f t="shared" si="6"/>
        <v>0</v>
      </c>
    </row>
    <row r="180" spans="1:6" x14ac:dyDescent="0.3">
      <c r="A180" s="239" t="s">
        <v>337</v>
      </c>
      <c r="B180" s="643">
        <v>128410</v>
      </c>
      <c r="C180" s="330">
        <f>SUMIFS('Expenditures - all orgs'!$D$19:$D$3604,'Expenditures - all orgs'!$C$19:$C$3604, 'Budget Detail - JJJJJJ'!$B180,'Expenditures - all orgs'!$B$19:$B$3604,'Budget Detail - JJJJJJ'!$B$3)</f>
        <v>0</v>
      </c>
      <c r="D180" s="460">
        <f>SUMIFS('Expenditures - all orgs'!$E$19:$E$3604,'Expenditures - all orgs'!$C$19:$C$3604, 'Budget Detail - JJJJJJ'!$B180,'Expenditures - all orgs'!$B$19:$B$3604,'Budget Detail - JJJJJJ'!$B$3)</f>
        <v>0</v>
      </c>
      <c r="E180" s="461">
        <f>SUMIFS('Expenditures - all orgs'!$F$19:$F$3604,'Expenditures - all orgs'!$C$19:$C$3604, 'Budget Detail - JJJJJJ'!$B180,'Expenditures - all orgs'!$B$19:$B$3604,'Budget Detail - JJJJJJ'!$B$3)</f>
        <v>0</v>
      </c>
      <c r="F180" s="462">
        <f t="shared" si="6"/>
        <v>0</v>
      </c>
    </row>
    <row r="181" spans="1:6" x14ac:dyDescent="0.3">
      <c r="A181" s="239" t="s">
        <v>338</v>
      </c>
      <c r="B181" s="643">
        <v>128420</v>
      </c>
      <c r="C181" s="330">
        <f>SUMIFS('Expenditures - all orgs'!$D$19:$D$3604,'Expenditures - all orgs'!$C$19:$C$3604, 'Budget Detail - JJJJJJ'!$B181,'Expenditures - all orgs'!$B$19:$B$3604,'Budget Detail - JJJJJJ'!$B$3)</f>
        <v>0</v>
      </c>
      <c r="D181" s="460">
        <f>SUMIFS('Expenditures - all orgs'!$E$19:$E$3604,'Expenditures - all orgs'!$C$19:$C$3604, 'Budget Detail - JJJJJJ'!$B181,'Expenditures - all orgs'!$B$19:$B$3604,'Budget Detail - JJJJJJ'!$B$3)</f>
        <v>0</v>
      </c>
      <c r="E181" s="461">
        <f>SUMIFS('Expenditures - all orgs'!$F$19:$F$3604,'Expenditures - all orgs'!$C$19:$C$3604, 'Budget Detail - JJJJJJ'!$B181,'Expenditures - all orgs'!$B$19:$B$3604,'Budget Detail - JJJJJJ'!$B$3)</f>
        <v>0</v>
      </c>
      <c r="F181" s="462">
        <f t="shared" si="6"/>
        <v>0</v>
      </c>
    </row>
    <row r="182" spans="1:6" x14ac:dyDescent="0.3">
      <c r="A182" s="239" t="s">
        <v>112</v>
      </c>
      <c r="B182" s="643">
        <v>128430</v>
      </c>
      <c r="C182" s="330">
        <f>SUMIFS('Expenditures - all orgs'!$D$19:$D$3604,'Expenditures - all orgs'!$C$19:$C$3604, 'Budget Detail - JJJJJJ'!$B182,'Expenditures - all orgs'!$B$19:$B$3604,'Budget Detail - JJJJJJ'!$B$3)</f>
        <v>0</v>
      </c>
      <c r="D182" s="460">
        <f>SUMIFS('Expenditures - all orgs'!$E$19:$E$3604,'Expenditures - all orgs'!$C$19:$C$3604, 'Budget Detail - JJJJJJ'!$B182,'Expenditures - all orgs'!$B$19:$B$3604,'Budget Detail - JJJJJJ'!$B$3)</f>
        <v>0</v>
      </c>
      <c r="E182" s="461">
        <f>SUMIFS('Expenditures - all orgs'!$F$19:$F$3604,'Expenditures - all orgs'!$C$19:$C$3604, 'Budget Detail - JJJJJJ'!$B182,'Expenditures - all orgs'!$B$19:$B$3604,'Budget Detail - JJJJJJ'!$B$3)</f>
        <v>0</v>
      </c>
      <c r="F182" s="462">
        <f t="shared" si="6"/>
        <v>0</v>
      </c>
    </row>
    <row r="183" spans="1:6" x14ac:dyDescent="0.3">
      <c r="A183" s="239" t="s">
        <v>19</v>
      </c>
      <c r="B183" s="643">
        <v>128500</v>
      </c>
      <c r="C183" s="330">
        <f>SUMIFS('Expenditures - all orgs'!$D$19:$D$3604,'Expenditures - all orgs'!$C$19:$C$3604, 'Budget Detail - JJJJJJ'!$B183,'Expenditures - all orgs'!$B$19:$B$3604,'Budget Detail - JJJJJJ'!$B$3)</f>
        <v>0</v>
      </c>
      <c r="D183" s="460">
        <f>SUMIFS('Expenditures - all orgs'!$E$19:$E$3604,'Expenditures - all orgs'!$C$19:$C$3604, 'Budget Detail - JJJJJJ'!$B183,'Expenditures - all orgs'!$B$19:$B$3604,'Budget Detail - JJJJJJ'!$B$3)</f>
        <v>0</v>
      </c>
      <c r="E183" s="461">
        <f>SUMIFS('Expenditures - all orgs'!$F$19:$F$3604,'Expenditures - all orgs'!$C$19:$C$3604, 'Budget Detail - JJJJJJ'!$B183,'Expenditures - all orgs'!$B$19:$B$3604,'Budget Detail - JJJJJJ'!$B$3)</f>
        <v>0</v>
      </c>
      <c r="F183" s="462">
        <f t="shared" si="6"/>
        <v>0</v>
      </c>
    </row>
    <row r="184" spans="1:6" x14ac:dyDescent="0.3">
      <c r="A184" s="239" t="s">
        <v>339</v>
      </c>
      <c r="B184" s="643">
        <v>128510</v>
      </c>
      <c r="C184" s="330">
        <f>SUMIFS('Expenditures - all orgs'!$D$19:$D$3604,'Expenditures - all orgs'!$C$19:$C$3604, 'Budget Detail - JJJJJJ'!$B184,'Expenditures - all orgs'!$B$19:$B$3604,'Budget Detail - JJJJJJ'!$B$3)</f>
        <v>0</v>
      </c>
      <c r="D184" s="460">
        <f>SUMIFS('Expenditures - all orgs'!$E$19:$E$3604,'Expenditures - all orgs'!$C$19:$C$3604, 'Budget Detail - JJJJJJ'!$B184,'Expenditures - all orgs'!$B$19:$B$3604,'Budget Detail - JJJJJJ'!$B$3)</f>
        <v>0</v>
      </c>
      <c r="E184" s="461">
        <f>SUMIFS('Expenditures - all orgs'!$F$19:$F$3604,'Expenditures - all orgs'!$C$19:$C$3604, 'Budget Detail - JJJJJJ'!$B184,'Expenditures - all orgs'!$B$19:$B$3604,'Budget Detail - JJJJJJ'!$B$3)</f>
        <v>0</v>
      </c>
      <c r="F184" s="462">
        <f t="shared" si="6"/>
        <v>0</v>
      </c>
    </row>
    <row r="185" spans="1:6" x14ac:dyDescent="0.3">
      <c r="A185" s="239" t="s">
        <v>340</v>
      </c>
      <c r="B185" s="643">
        <v>128520</v>
      </c>
      <c r="C185" s="330">
        <f>SUMIFS('Expenditures - all orgs'!$D$19:$D$3604,'Expenditures - all orgs'!$C$19:$C$3604, 'Budget Detail - JJJJJJ'!$B185,'Expenditures - all orgs'!$B$19:$B$3604,'Budget Detail - JJJJJJ'!$B$3)</f>
        <v>0</v>
      </c>
      <c r="D185" s="460">
        <f>SUMIFS('Expenditures - all orgs'!$E$19:$E$3604,'Expenditures - all orgs'!$C$19:$C$3604, 'Budget Detail - JJJJJJ'!$B185,'Expenditures - all orgs'!$B$19:$B$3604,'Budget Detail - JJJJJJ'!$B$3)</f>
        <v>0</v>
      </c>
      <c r="E185" s="461">
        <f>SUMIFS('Expenditures - all orgs'!$F$19:$F$3604,'Expenditures - all orgs'!$C$19:$C$3604, 'Budget Detail - JJJJJJ'!$B185,'Expenditures - all orgs'!$B$19:$B$3604,'Budget Detail - JJJJJJ'!$B$3)</f>
        <v>0</v>
      </c>
      <c r="F185" s="462">
        <f t="shared" si="6"/>
        <v>0</v>
      </c>
    </row>
    <row r="186" spans="1:6" x14ac:dyDescent="0.3">
      <c r="A186" s="239" t="s">
        <v>113</v>
      </c>
      <c r="B186" s="643">
        <v>128530</v>
      </c>
      <c r="C186" s="330">
        <f>SUMIFS('Expenditures - all orgs'!$D$19:$D$3604,'Expenditures - all orgs'!$C$19:$C$3604, 'Budget Detail - JJJJJJ'!$B186,'Expenditures - all orgs'!$B$19:$B$3604,'Budget Detail - JJJJJJ'!$B$3)</f>
        <v>0</v>
      </c>
      <c r="D186" s="460">
        <f>SUMIFS('Expenditures - all orgs'!$E$19:$E$3604,'Expenditures - all orgs'!$C$19:$C$3604, 'Budget Detail - JJJJJJ'!$B186,'Expenditures - all orgs'!$B$19:$B$3604,'Budget Detail - JJJJJJ'!$B$3)</f>
        <v>0</v>
      </c>
      <c r="E186" s="461">
        <f>SUMIFS('Expenditures - all orgs'!$F$19:$F$3604,'Expenditures - all orgs'!$C$19:$C$3604, 'Budget Detail - JJJJJJ'!$B186,'Expenditures - all orgs'!$B$19:$B$3604,'Budget Detail - JJJJJJ'!$B$3)</f>
        <v>0</v>
      </c>
      <c r="F186" s="462">
        <f t="shared" si="6"/>
        <v>0</v>
      </c>
    </row>
    <row r="187" spans="1:6" x14ac:dyDescent="0.3">
      <c r="A187" s="239" t="s">
        <v>58</v>
      </c>
      <c r="B187" s="643">
        <v>128600</v>
      </c>
      <c r="C187" s="330">
        <f>SUMIFS('Expenditures - all orgs'!$D$19:$D$3604,'Expenditures - all orgs'!$C$19:$C$3604, 'Budget Detail - JJJJJJ'!$B187,'Expenditures - all orgs'!$B$19:$B$3604,'Budget Detail - JJJJJJ'!$B$3)</f>
        <v>0</v>
      </c>
      <c r="D187" s="460">
        <f>SUMIFS('Expenditures - all orgs'!$E$19:$E$3604,'Expenditures - all orgs'!$C$19:$C$3604, 'Budget Detail - JJJJJJ'!$B187,'Expenditures - all orgs'!$B$19:$B$3604,'Budget Detail - JJJJJJ'!$B$3)</f>
        <v>0</v>
      </c>
      <c r="E187" s="461">
        <f>SUMIFS('Expenditures - all orgs'!$F$19:$F$3604,'Expenditures - all orgs'!$C$19:$C$3604, 'Budget Detail - JJJJJJ'!$B187,'Expenditures - all orgs'!$B$19:$B$3604,'Budget Detail - JJJJJJ'!$B$3)</f>
        <v>0</v>
      </c>
      <c r="F187" s="462">
        <f t="shared" si="6"/>
        <v>0</v>
      </c>
    </row>
    <row r="188" spans="1:6" x14ac:dyDescent="0.3">
      <c r="A188" s="239" t="s">
        <v>341</v>
      </c>
      <c r="B188" s="643">
        <v>128610</v>
      </c>
      <c r="C188" s="330">
        <f>SUMIFS('Expenditures - all orgs'!$D$19:$D$3604,'Expenditures - all orgs'!$C$19:$C$3604, 'Budget Detail - JJJJJJ'!$B188,'Expenditures - all orgs'!$B$19:$B$3604,'Budget Detail - JJJJJJ'!$B$3)</f>
        <v>0</v>
      </c>
      <c r="D188" s="460">
        <f>SUMIFS('Expenditures - all orgs'!$E$19:$E$3604,'Expenditures - all orgs'!$C$19:$C$3604, 'Budget Detail - JJJJJJ'!$B188,'Expenditures - all orgs'!$B$19:$B$3604,'Budget Detail - JJJJJJ'!$B$3)</f>
        <v>0</v>
      </c>
      <c r="E188" s="461">
        <f>SUMIFS('Expenditures - all orgs'!$F$19:$F$3604,'Expenditures - all orgs'!$C$19:$C$3604, 'Budget Detail - JJJJJJ'!$B188,'Expenditures - all orgs'!$B$19:$B$3604,'Budget Detail - JJJJJJ'!$B$3)</f>
        <v>0</v>
      </c>
      <c r="F188" s="462">
        <f t="shared" si="6"/>
        <v>0</v>
      </c>
    </row>
    <row r="189" spans="1:6" x14ac:dyDescent="0.3">
      <c r="A189" s="239" t="s">
        <v>342</v>
      </c>
      <c r="B189" s="643">
        <v>128620</v>
      </c>
      <c r="C189" s="330">
        <f>SUMIFS('Expenditures - all orgs'!$D$19:$D$3604,'Expenditures - all orgs'!$C$19:$C$3604, 'Budget Detail - JJJJJJ'!$B189,'Expenditures - all orgs'!$B$19:$B$3604,'Budget Detail - JJJJJJ'!$B$3)</f>
        <v>0</v>
      </c>
      <c r="D189" s="460">
        <f>SUMIFS('Expenditures - all orgs'!$E$19:$E$3604,'Expenditures - all orgs'!$C$19:$C$3604, 'Budget Detail - JJJJJJ'!$B189,'Expenditures - all orgs'!$B$19:$B$3604,'Budget Detail - JJJJJJ'!$B$3)</f>
        <v>0</v>
      </c>
      <c r="E189" s="461">
        <f>SUMIFS('Expenditures - all orgs'!$F$19:$F$3604,'Expenditures - all orgs'!$C$19:$C$3604, 'Budget Detail - JJJJJJ'!$B189,'Expenditures - all orgs'!$B$19:$B$3604,'Budget Detail - JJJJJJ'!$B$3)</f>
        <v>0</v>
      </c>
      <c r="F189" s="462">
        <f t="shared" si="6"/>
        <v>0</v>
      </c>
    </row>
    <row r="190" spans="1:6" x14ac:dyDescent="0.3">
      <c r="A190" s="239" t="s">
        <v>175</v>
      </c>
      <c r="B190" s="643">
        <v>128630</v>
      </c>
      <c r="C190" s="330">
        <f>SUMIFS('Expenditures - all orgs'!$D$19:$D$3604,'Expenditures - all orgs'!$C$19:$C$3604, 'Budget Detail - JJJJJJ'!$B190,'Expenditures - all orgs'!$B$19:$B$3604,'Budget Detail - JJJJJJ'!$B$3)</f>
        <v>0</v>
      </c>
      <c r="D190" s="460">
        <f>SUMIFS('Expenditures - all orgs'!$E$19:$E$3604,'Expenditures - all orgs'!$C$19:$C$3604, 'Budget Detail - JJJJJJ'!$B190,'Expenditures - all orgs'!$B$19:$B$3604,'Budget Detail - JJJJJJ'!$B$3)</f>
        <v>0</v>
      </c>
      <c r="E190" s="461">
        <f>SUMIFS('Expenditures - all orgs'!$F$19:$F$3604,'Expenditures - all orgs'!$C$19:$C$3604, 'Budget Detail - JJJJJJ'!$B190,'Expenditures - all orgs'!$B$19:$B$3604,'Budget Detail - JJJJJJ'!$B$3)</f>
        <v>0</v>
      </c>
      <c r="F190" s="462">
        <f t="shared" si="6"/>
        <v>0</v>
      </c>
    </row>
    <row r="191" spans="1:6" x14ac:dyDescent="0.3">
      <c r="A191" s="239" t="s">
        <v>62</v>
      </c>
      <c r="B191" s="643">
        <v>128700</v>
      </c>
      <c r="C191" s="330">
        <f>SUMIFS('Expenditures - all orgs'!$D$19:$D$3604,'Expenditures - all orgs'!$C$19:$C$3604, 'Budget Detail - JJJJJJ'!$B191,'Expenditures - all orgs'!$B$19:$B$3604,'Budget Detail - JJJJJJ'!$B$3)</f>
        <v>0</v>
      </c>
      <c r="D191" s="460">
        <f>SUMIFS('Expenditures - all orgs'!$E$19:$E$3604,'Expenditures - all orgs'!$C$19:$C$3604, 'Budget Detail - JJJJJJ'!$B191,'Expenditures - all orgs'!$B$19:$B$3604,'Budget Detail - JJJJJJ'!$B$3)</f>
        <v>0</v>
      </c>
      <c r="E191" s="461">
        <f>SUMIFS('Expenditures - all orgs'!$F$19:$F$3604,'Expenditures - all orgs'!$C$19:$C$3604, 'Budget Detail - JJJJJJ'!$B191,'Expenditures - all orgs'!$B$19:$B$3604,'Budget Detail - JJJJJJ'!$B$3)</f>
        <v>0</v>
      </c>
      <c r="F191" s="462">
        <f t="shared" si="6"/>
        <v>0</v>
      </c>
    </row>
    <row r="192" spans="1:6" x14ac:dyDescent="0.3">
      <c r="A192" s="239" t="s">
        <v>111</v>
      </c>
      <c r="B192" s="643">
        <v>128730</v>
      </c>
      <c r="C192" s="330">
        <f>SUMIFS('Expenditures - all orgs'!$D$19:$D$3604,'Expenditures - all orgs'!$C$19:$C$3604, 'Budget Detail - JJJJJJ'!$B192,'Expenditures - all orgs'!$B$19:$B$3604,'Budget Detail - JJJJJJ'!$B$3)</f>
        <v>0</v>
      </c>
      <c r="D192" s="460">
        <f>SUMIFS('Expenditures - all orgs'!$E$19:$E$3604,'Expenditures - all orgs'!$C$19:$C$3604, 'Budget Detail - JJJJJJ'!$B192,'Expenditures - all orgs'!$B$19:$B$3604,'Budget Detail - JJJJJJ'!$B$3)</f>
        <v>0</v>
      </c>
      <c r="E192" s="461">
        <f>SUMIFS('Expenditures - all orgs'!$F$19:$F$3604,'Expenditures - all orgs'!$C$19:$C$3604, 'Budget Detail - JJJJJJ'!$B192,'Expenditures - all orgs'!$B$19:$B$3604,'Budget Detail - JJJJJJ'!$B$3)</f>
        <v>0</v>
      </c>
      <c r="F192" s="462">
        <f t="shared" si="6"/>
        <v>0</v>
      </c>
    </row>
    <row r="193" spans="1:6" x14ac:dyDescent="0.3">
      <c r="A193" s="239" t="s">
        <v>20</v>
      </c>
      <c r="B193" s="643">
        <v>128800</v>
      </c>
      <c r="C193" s="330">
        <f>SUMIFS('Expenditures - all orgs'!$D$19:$D$3604,'Expenditures - all orgs'!$C$19:$C$3604, 'Budget Detail - JJJJJJ'!$B193,'Expenditures - all orgs'!$B$19:$B$3604,'Budget Detail - JJJJJJ'!$B$3)</f>
        <v>0</v>
      </c>
      <c r="D193" s="460">
        <f>SUMIFS('Expenditures - all orgs'!$E$19:$E$3604,'Expenditures - all orgs'!$C$19:$C$3604, 'Budget Detail - JJJJJJ'!$B193,'Expenditures - all orgs'!$B$19:$B$3604,'Budget Detail - JJJJJJ'!$B$3)</f>
        <v>0</v>
      </c>
      <c r="E193" s="461">
        <f>SUMIFS('Expenditures - all orgs'!$F$19:$F$3604,'Expenditures - all orgs'!$C$19:$C$3604, 'Budget Detail - JJJJJJ'!$B193,'Expenditures - all orgs'!$B$19:$B$3604,'Budget Detail - JJJJJJ'!$B$3)</f>
        <v>0</v>
      </c>
      <c r="F193" s="462">
        <f t="shared" si="6"/>
        <v>0</v>
      </c>
    </row>
    <row r="194" spans="1:6" x14ac:dyDescent="0.3">
      <c r="A194" s="239" t="s">
        <v>343</v>
      </c>
      <c r="B194" s="643">
        <v>128810</v>
      </c>
      <c r="C194" s="330">
        <f>SUMIFS('Expenditures - all orgs'!$D$19:$D$3604,'Expenditures - all orgs'!$C$19:$C$3604, 'Budget Detail - JJJJJJ'!$B194,'Expenditures - all orgs'!$B$19:$B$3604,'Budget Detail - JJJJJJ'!$B$3)</f>
        <v>0</v>
      </c>
      <c r="D194" s="460">
        <f>SUMIFS('Expenditures - all orgs'!$E$19:$E$3604,'Expenditures - all orgs'!$C$19:$C$3604, 'Budget Detail - JJJJJJ'!$B194,'Expenditures - all orgs'!$B$19:$B$3604,'Budget Detail - JJJJJJ'!$B$3)</f>
        <v>0</v>
      </c>
      <c r="E194" s="461">
        <f>SUMIFS('Expenditures - all orgs'!$F$19:$F$3604,'Expenditures - all orgs'!$C$19:$C$3604, 'Budget Detail - JJJJJJ'!$B194,'Expenditures - all orgs'!$B$19:$B$3604,'Budget Detail - JJJJJJ'!$B$3)</f>
        <v>0</v>
      </c>
      <c r="F194" s="462">
        <f t="shared" si="6"/>
        <v>0</v>
      </c>
    </row>
    <row r="195" spans="1:6" x14ac:dyDescent="0.3">
      <c r="A195" s="239" t="s">
        <v>344</v>
      </c>
      <c r="B195" s="643">
        <v>128820</v>
      </c>
      <c r="C195" s="330">
        <f>SUMIFS('Expenditures - all orgs'!$D$19:$D$3604,'Expenditures - all orgs'!$C$19:$C$3604, 'Budget Detail - JJJJJJ'!$B195,'Expenditures - all orgs'!$B$19:$B$3604,'Budget Detail - JJJJJJ'!$B$3)</f>
        <v>0</v>
      </c>
      <c r="D195" s="460">
        <f>SUMIFS('Expenditures - all orgs'!$E$19:$E$3604,'Expenditures - all orgs'!$C$19:$C$3604, 'Budget Detail - JJJJJJ'!$B195,'Expenditures - all orgs'!$B$19:$B$3604,'Budget Detail - JJJJJJ'!$B$3)</f>
        <v>0</v>
      </c>
      <c r="E195" s="461">
        <f>SUMIFS('Expenditures - all orgs'!$F$19:$F$3604,'Expenditures - all orgs'!$C$19:$C$3604, 'Budget Detail - JJJJJJ'!$B195,'Expenditures - all orgs'!$B$19:$B$3604,'Budget Detail - JJJJJJ'!$B$3)</f>
        <v>0</v>
      </c>
      <c r="F195" s="462">
        <f t="shared" si="6"/>
        <v>0</v>
      </c>
    </row>
    <row r="196" spans="1:6" x14ac:dyDescent="0.3">
      <c r="A196" s="239" t="s">
        <v>176</v>
      </c>
      <c r="B196" s="643">
        <v>128830</v>
      </c>
      <c r="C196" s="330">
        <f>SUMIFS('Expenditures - all orgs'!$D$19:$D$3604,'Expenditures - all orgs'!$C$19:$C$3604, 'Budget Detail - JJJJJJ'!$B196,'Expenditures - all orgs'!$B$19:$B$3604,'Budget Detail - JJJJJJ'!$B$3)</f>
        <v>0</v>
      </c>
      <c r="D196" s="460">
        <f>SUMIFS('Expenditures - all orgs'!$E$19:$E$3604,'Expenditures - all orgs'!$C$19:$C$3604, 'Budget Detail - JJJJJJ'!$B196,'Expenditures - all orgs'!$B$19:$B$3604,'Budget Detail - JJJJJJ'!$B$3)</f>
        <v>0</v>
      </c>
      <c r="E196" s="461">
        <f>SUMIFS('Expenditures - all orgs'!$F$19:$F$3604,'Expenditures - all orgs'!$C$19:$C$3604, 'Budget Detail - JJJJJJ'!$B196,'Expenditures - all orgs'!$B$19:$B$3604,'Budget Detail - JJJJJJ'!$B$3)</f>
        <v>0</v>
      </c>
      <c r="F196" s="462">
        <f t="shared" si="6"/>
        <v>0</v>
      </c>
    </row>
    <row r="197" spans="1:6" x14ac:dyDescent="0.3">
      <c r="A197" s="239" t="s">
        <v>104</v>
      </c>
      <c r="B197" s="643" t="s">
        <v>107</v>
      </c>
      <c r="C197" s="330">
        <f>SUMIFS('Expenditures - all orgs'!$D$19:$D$3604,'Expenditures - all orgs'!$C$19:$C$3604, 'Budget Detail - JJJJJJ'!$B197,'Expenditures - all orgs'!$B$19:$B$3604,'Budget Detail - JJJJJJ'!$B$3)</f>
        <v>0</v>
      </c>
      <c r="D197" s="460">
        <f>SUMIFS('Expenditures - all orgs'!$E$19:$E$3604,'Expenditures - all orgs'!$C$19:$C$3604, 'Budget Detail - JJJJJJ'!$B197,'Expenditures - all orgs'!$B$19:$B$3604,'Budget Detail - JJJJJJ'!$B$3)</f>
        <v>0</v>
      </c>
      <c r="E197" s="461">
        <f>SUMIFS('Expenditures - all orgs'!$F$19:$F$3604,'Expenditures - all orgs'!$C$19:$C$3604, 'Budget Detail - JJJJJJ'!$B197,'Expenditures - all orgs'!$B$19:$B$3604,'Budget Detail - JJJJJJ'!$B$3)</f>
        <v>0</v>
      </c>
      <c r="F197" s="462">
        <f t="shared" si="6"/>
        <v>0</v>
      </c>
    </row>
    <row r="198" spans="1:6" x14ac:dyDescent="0.3">
      <c r="A198" s="239" t="s">
        <v>104</v>
      </c>
      <c r="B198" s="643" t="s">
        <v>107</v>
      </c>
      <c r="C198" s="330">
        <f>SUMIFS('Expenditures - all orgs'!$D$19:$D$3604,'Expenditures - all orgs'!$C$19:$C$3604, 'Budget Detail - JJJJJJ'!$B198,'Expenditures - all orgs'!$B$19:$B$3604,'Budget Detail - JJJJJJ'!$B$3)</f>
        <v>0</v>
      </c>
      <c r="D198" s="460">
        <f>SUMIFS('Expenditures - all orgs'!$E$19:$E$3604,'Expenditures - all orgs'!$C$19:$C$3604, 'Budget Detail - JJJJJJ'!$B198,'Expenditures - all orgs'!$B$19:$B$3604,'Budget Detail - JJJJJJ'!$B$3)</f>
        <v>0</v>
      </c>
      <c r="E198" s="461">
        <f>SUMIFS('Expenditures - all orgs'!$F$19:$F$3604,'Expenditures - all orgs'!$C$19:$C$3604, 'Budget Detail - JJJJJJ'!$B198,'Expenditures - all orgs'!$B$19:$B$3604,'Budget Detail - JJJJJJ'!$B$3)</f>
        <v>0</v>
      </c>
      <c r="F198" s="462">
        <f t="shared" si="6"/>
        <v>0</v>
      </c>
    </row>
    <row r="199" spans="1:6" ht="15" thickBot="1" x14ac:dyDescent="0.35">
      <c r="A199" s="239" t="s">
        <v>104</v>
      </c>
      <c r="B199" s="643" t="s">
        <v>107</v>
      </c>
      <c r="C199" s="385">
        <f>SUMIFS('Expenditures - all orgs'!$D$19:$D$3604,'Expenditures - all orgs'!$C$19:$C$3604, 'Budget Detail - JJJJJJ'!$B199,'Expenditures - all orgs'!$B$19:$B$3604,'Budget Detail - JJJJJJ'!$B$3)</f>
        <v>0</v>
      </c>
      <c r="D199" s="463">
        <f>SUMIFS('Expenditures - all orgs'!$E$19:$E$3604,'Expenditures - all orgs'!$C$19:$C$3604, 'Budget Detail - JJJJJJ'!$B199,'Expenditures - all orgs'!$B$19:$B$3604,'Budget Detail - JJJJJJ'!$B$3)</f>
        <v>0</v>
      </c>
      <c r="E199" s="464">
        <f>SUMIFS('Expenditures - all orgs'!$F$19:$F$3604,'Expenditures - all orgs'!$C$19:$C$3604, 'Budget Detail - JJJJJJ'!$B199,'Expenditures - all orgs'!$B$19:$B$3604,'Budget Detail - JJJJJJ'!$B$3)</f>
        <v>0</v>
      </c>
      <c r="F199" s="465">
        <f t="shared" si="6"/>
        <v>0</v>
      </c>
    </row>
    <row r="200" spans="1:6" ht="15" thickBot="1" x14ac:dyDescent="0.35">
      <c r="A200" s="235"/>
      <c r="B200" s="644" t="s">
        <v>418</v>
      </c>
      <c r="C200" s="386">
        <f>SUM(C169:C199)</f>
        <v>0</v>
      </c>
      <c r="D200" s="386">
        <f t="shared" ref="D200:F200" si="14">SUM(D169:D199)</f>
        <v>0</v>
      </c>
      <c r="E200" s="386">
        <f t="shared" si="14"/>
        <v>0</v>
      </c>
      <c r="F200" s="386">
        <f t="shared" si="14"/>
        <v>0</v>
      </c>
    </row>
    <row r="201" spans="1:6" x14ac:dyDescent="0.3">
      <c r="A201" s="747"/>
      <c r="B201" s="617"/>
      <c r="C201" s="305"/>
      <c r="D201" s="1255"/>
      <c r="E201" s="1255"/>
      <c r="F201" s="1256"/>
    </row>
    <row r="202" spans="1:6" x14ac:dyDescent="0.3">
      <c r="A202" s="248" t="s">
        <v>213</v>
      </c>
      <c r="B202" s="617"/>
      <c r="C202" s="305"/>
      <c r="D202" s="1255"/>
      <c r="E202" s="1255"/>
      <c r="F202" s="1256"/>
    </row>
    <row r="203" spans="1:6" x14ac:dyDescent="0.3">
      <c r="A203" s="747" t="s">
        <v>419</v>
      </c>
      <c r="B203" s="745">
        <v>130010</v>
      </c>
      <c r="C203" s="331">
        <f>SUMIFS('Expenditures - all orgs'!$D$19:$D$3604,'Expenditures - all orgs'!$C$19:$C$3604, 'Budget Detail - JJJJJJ'!$B203,'Expenditures - all orgs'!$B$19:$B$3604,'Budget Detail - JJJJJJ'!$B$3)</f>
        <v>0</v>
      </c>
      <c r="D203" s="467">
        <f>SUMIFS('Expenditures - all orgs'!$E$19:$E$3604,'Expenditures - all orgs'!$C$19:$C$3604, 'Budget Detail - JJJJJJ'!$B203,'Expenditures - all orgs'!$B$19:$B$3604,'Budget Detail - JJJJJJ'!$B$3)</f>
        <v>0</v>
      </c>
      <c r="E203" s="468">
        <f>SUMIFS('Expenditures - all orgs'!$F$19:$F$3604,'Expenditures - all orgs'!$C$19:$C$3604, 'Budget Detail - JJJJJJ'!$B203,'Expenditures - all orgs'!$B$19:$B$3604,'Budget Detail - JJJJJJ'!$B$3)</f>
        <v>0</v>
      </c>
      <c r="F203" s="469">
        <f t="shared" ref="F203:F204" si="15">C203-D203-E203</f>
        <v>0</v>
      </c>
    </row>
    <row r="204" spans="1:6" x14ac:dyDescent="0.3">
      <c r="A204" s="747" t="s">
        <v>326</v>
      </c>
      <c r="B204" s="756">
        <v>130900</v>
      </c>
      <c r="C204" s="331">
        <f>SUMIFS('Expenditures - all orgs'!$D$19:$D$3604,'Expenditures - all orgs'!$C$19:$C$3604, 'Budget Detail - JJJJJJ'!$B204,'Expenditures - all orgs'!$B$19:$B$3604,'Budget Detail - JJJJJJ'!$B$3)</f>
        <v>0</v>
      </c>
      <c r="D204" s="467">
        <f>SUMIFS('Expenditures - all orgs'!$E$19:$E$3604,'Expenditures - all orgs'!$C$19:$C$3604, 'Budget Detail - JJJJJJ'!$B204,'Expenditures - all orgs'!$B$19:$B$3604,'Budget Detail - JJJJJJ'!$B$3)</f>
        <v>0</v>
      </c>
      <c r="E204" s="468">
        <f>SUMIFS('Expenditures - all orgs'!$F$19:$F$3604,'Expenditures - all orgs'!$C$19:$C$3604, 'Budget Detail - JJJJJJ'!$B204,'Expenditures - all orgs'!$B$19:$B$3604,'Budget Detail - JJJJJJ'!$B$3)</f>
        <v>0</v>
      </c>
      <c r="F204" s="469">
        <f t="shared" si="15"/>
        <v>0</v>
      </c>
    </row>
    <row r="205" spans="1:6" x14ac:dyDescent="0.3">
      <c r="A205" s="747" t="s">
        <v>21</v>
      </c>
      <c r="B205" s="756">
        <v>131100</v>
      </c>
      <c r="C205" s="331">
        <f>SUMIFS('Expenditures - all orgs'!$D$19:$D$3604,'Expenditures - all orgs'!$C$19:$C$3604, 'Budget Detail - JJJJJJ'!$B205,'Expenditures - all orgs'!$B$19:$B$3604,'Budget Detail - JJJJJJ'!$B$3)</f>
        <v>0</v>
      </c>
      <c r="D205" s="467">
        <f>SUMIFS('Expenditures - all orgs'!$E$19:$E$3604,'Expenditures - all orgs'!$C$19:$C$3604, 'Budget Detail - JJJJJJ'!$B205,'Expenditures - all orgs'!$B$19:$B$3604,'Budget Detail - JJJJJJ'!$B$3)</f>
        <v>0</v>
      </c>
      <c r="E205" s="468">
        <f>SUMIFS('Expenditures - all orgs'!$F$19:$F$3604,'Expenditures - all orgs'!$C$19:$C$3604, 'Budget Detail - JJJJJJ'!$B205,'Expenditures - all orgs'!$B$19:$B$3604,'Budget Detail - JJJJJJ'!$B$3)</f>
        <v>0</v>
      </c>
      <c r="F205" s="469">
        <f t="shared" si="6"/>
        <v>0</v>
      </c>
    </row>
    <row r="206" spans="1:6" x14ac:dyDescent="0.3">
      <c r="A206" s="249" t="s">
        <v>22</v>
      </c>
      <c r="B206" s="756">
        <v>131200</v>
      </c>
      <c r="C206" s="331">
        <f>SUMIFS('Expenditures - all orgs'!$D$19:$D$3604,'Expenditures - all orgs'!$C$19:$C$3604, 'Budget Detail - JJJJJJ'!$B206,'Expenditures - all orgs'!$B$19:$B$3604,'Budget Detail - JJJJJJ'!$B$3)</f>
        <v>0</v>
      </c>
      <c r="D206" s="467">
        <f>SUMIFS('Expenditures - all orgs'!$E$19:$E$3604,'Expenditures - all orgs'!$C$19:$C$3604, 'Budget Detail - JJJJJJ'!$B206,'Expenditures - all orgs'!$B$19:$B$3604,'Budget Detail - JJJJJJ'!$B$3)</f>
        <v>0</v>
      </c>
      <c r="E206" s="468">
        <f>SUMIFS('Expenditures - all orgs'!$F$19:$F$3604,'Expenditures - all orgs'!$C$19:$C$3604, 'Budget Detail - JJJJJJ'!$B206,'Expenditures - all orgs'!$B$19:$B$3604,'Budget Detail - JJJJJJ'!$B$3)</f>
        <v>0</v>
      </c>
      <c r="F206" s="469">
        <f t="shared" si="6"/>
        <v>0</v>
      </c>
    </row>
    <row r="207" spans="1:6" x14ac:dyDescent="0.3">
      <c r="A207" s="249" t="s">
        <v>214</v>
      </c>
      <c r="B207" s="756">
        <v>131210</v>
      </c>
      <c r="C207" s="331">
        <f>SUMIFS('Expenditures - all orgs'!$D$19:$D$3604,'Expenditures - all orgs'!$C$19:$C$3604, 'Budget Detail - JJJJJJ'!$B207,'Expenditures - all orgs'!$B$19:$B$3604,'Budget Detail - JJJJJJ'!$B$3)</f>
        <v>0</v>
      </c>
      <c r="D207" s="467">
        <f>SUMIFS('Expenditures - all orgs'!$E$19:$E$3604,'Expenditures - all orgs'!$C$19:$C$3604, 'Budget Detail - JJJJJJ'!$B207,'Expenditures - all orgs'!$B$19:$B$3604,'Budget Detail - JJJJJJ'!$B$3)</f>
        <v>0</v>
      </c>
      <c r="E207" s="468">
        <f>SUMIFS('Expenditures - all orgs'!$F$19:$F$3604,'Expenditures - all orgs'!$C$19:$C$3604, 'Budget Detail - JJJJJJ'!$B207,'Expenditures - all orgs'!$B$19:$B$3604,'Budget Detail - JJJJJJ'!$B$3)</f>
        <v>0</v>
      </c>
      <c r="F207" s="469">
        <f t="shared" si="6"/>
        <v>0</v>
      </c>
    </row>
    <row r="208" spans="1:6" x14ac:dyDescent="0.3">
      <c r="A208" s="249" t="s">
        <v>23</v>
      </c>
      <c r="B208" s="756">
        <v>131300</v>
      </c>
      <c r="C208" s="331">
        <f>SUMIFS('Expenditures - all orgs'!$D$19:$D$3604,'Expenditures - all orgs'!$C$19:$C$3604, 'Budget Detail - JJJJJJ'!$B208,'Expenditures - all orgs'!$B$19:$B$3604,'Budget Detail - JJJJJJ'!$B$3)</f>
        <v>0</v>
      </c>
      <c r="D208" s="467">
        <f>SUMIFS('Expenditures - all orgs'!$E$19:$E$3604,'Expenditures - all orgs'!$C$19:$C$3604, 'Budget Detail - JJJJJJ'!$B208,'Expenditures - all orgs'!$B$19:$B$3604,'Budget Detail - JJJJJJ'!$B$3)</f>
        <v>0</v>
      </c>
      <c r="E208" s="468">
        <f>SUMIFS('Expenditures - all orgs'!$F$19:$F$3604,'Expenditures - all orgs'!$C$19:$C$3604, 'Budget Detail - JJJJJJ'!$B208,'Expenditures - all orgs'!$B$19:$B$3604,'Budget Detail - JJJJJJ'!$B$3)</f>
        <v>0</v>
      </c>
      <c r="F208" s="469">
        <f t="shared" si="6"/>
        <v>0</v>
      </c>
    </row>
    <row r="209" spans="1:37" ht="15" thickBot="1" x14ac:dyDescent="0.35">
      <c r="A209" s="249" t="s">
        <v>104</v>
      </c>
      <c r="B209" s="756" t="s">
        <v>107</v>
      </c>
      <c r="C209" s="387">
        <f>SUMIFS('Expenditures - all orgs'!$D$19:$D$3604,'Expenditures - all orgs'!$C$19:$C$3604, 'Budget Detail - JJJJJJ'!$B209,'Expenditures - all orgs'!$B$19:$B$3604,'Budget Detail - JJJJJJ'!$B$3)</f>
        <v>0</v>
      </c>
      <c r="D209" s="470">
        <f>SUMIFS('Expenditures - all orgs'!$E$19:$E$3604,'Expenditures - all orgs'!$C$19:$C$3604, 'Budget Detail - JJJJJJ'!$B209,'Expenditures - all orgs'!$B$19:$B$3604,'Budget Detail - JJJJJJ'!$B$3)</f>
        <v>0</v>
      </c>
      <c r="E209" s="471">
        <f>SUMIFS('Expenditures - all orgs'!$F$19:$F$3604,'Expenditures - all orgs'!$C$19:$C$3604, 'Budget Detail - JJJJJJ'!$B209,'Expenditures - all orgs'!$B$19:$B$3604,'Budget Detail - JJJJJJ'!$B$3)</f>
        <v>0</v>
      </c>
      <c r="F209" s="472">
        <f t="shared" si="6"/>
        <v>0</v>
      </c>
    </row>
    <row r="210" spans="1:37" ht="15" thickBot="1" x14ac:dyDescent="0.35">
      <c r="A210" s="249"/>
      <c r="B210" s="645" t="s">
        <v>418</v>
      </c>
      <c r="C210" s="755">
        <f>SUM(C203:C209)</f>
        <v>0</v>
      </c>
      <c r="D210" s="755">
        <f t="shared" ref="D210:F210" si="16">SUM(D203:D209)</f>
        <v>0</v>
      </c>
      <c r="E210" s="755">
        <f t="shared" si="16"/>
        <v>0</v>
      </c>
      <c r="F210" s="755">
        <f t="shared" si="16"/>
        <v>0</v>
      </c>
    </row>
    <row r="211" spans="1:37"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JJJJJJ'!$B213,'Expenditures - all orgs'!$B$19:$B$3604,'Budget Detail - JJJJJJ'!$B$3)</f>
        <v>0</v>
      </c>
      <c r="D213" s="1439">
        <f>SUMIFS('Expenditures - all orgs'!$E$19:$E$3604,'Expenditures - all orgs'!$C$19:$C$3604, 'Budget Detail - JJJJJJ'!$B213,'Expenditures - all orgs'!$B$19:$B$3604,'Budget Detail - JJJJJJ'!$B$3)</f>
        <v>0</v>
      </c>
      <c r="E213" s="1441">
        <f>SUMIFS('Expenditures - all orgs'!$F$19:$F$3604,'Expenditures - all orgs'!$C$19:$C$3604, 'Budget Detail - JJJJJJ'!$B213,'Expenditures - all orgs'!$B$19:$B$3604,'Budget Detail - JJJJJJ'!$B$3)</f>
        <v>0</v>
      </c>
      <c r="F213" s="1443">
        <f t="shared" ref="F213:F219" si="17">C213-D213-E213</f>
        <v>0</v>
      </c>
    </row>
    <row r="214" spans="1:37" s="291" customFormat="1" ht="15" customHeight="1" x14ac:dyDescent="0.3">
      <c r="A214" s="747" t="s">
        <v>499</v>
      </c>
      <c r="B214" s="1446">
        <v>132200</v>
      </c>
      <c r="C214" s="1437">
        <f>SUMIFS('Expenditures - all orgs'!$D$19:$D$3604,'Expenditures - all orgs'!$C$19:$C$3604, 'Budget Detail - JJJJJJ'!$B214,'Expenditures - all orgs'!$B$19:$B$3604,'Budget Detail - JJJJJJ'!$B$3)</f>
        <v>0</v>
      </c>
      <c r="D214" s="1439">
        <f>SUMIFS('Expenditures - all orgs'!$E$19:$E$3604,'Expenditures - all orgs'!$C$19:$C$3604, 'Budget Detail - JJJJJJ'!$B214,'Expenditures - all orgs'!$B$19:$B$3604,'Budget Detail - JJJJJJ'!$B$3)</f>
        <v>0</v>
      </c>
      <c r="E214" s="1441">
        <f>SUMIFS('Expenditures - all orgs'!$F$19:$F$3604,'Expenditures - all orgs'!$C$19:$C$3604, 'Budget Detail - JJJJJJ'!$B214,'Expenditures - all orgs'!$B$19:$B$3604,'Budget Detail - JJJJJJ'!$B$3)</f>
        <v>0</v>
      </c>
      <c r="F214" s="1443">
        <f t="shared" si="17"/>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JJJJJJ'!$B215,'Expenditures - all orgs'!$B$19:$B$3604,'Budget Detail - JJJJJJ'!$B$3)</f>
        <v>0</v>
      </c>
      <c r="D215" s="1439">
        <f>SUMIFS('Expenditures - all orgs'!$E$19:$E$3604,'Expenditures - all orgs'!$C$19:$C$3604, 'Budget Detail - JJJJJJ'!$B215,'Expenditures - all orgs'!$B$19:$B$3604,'Budget Detail - JJJJJJ'!$B$3)</f>
        <v>0</v>
      </c>
      <c r="E215" s="1441">
        <f>SUMIFS('Expenditures - all orgs'!$F$19:$F$3604,'Expenditures - all orgs'!$C$19:$C$3604, 'Budget Detail - JJJJJJ'!$B215,'Expenditures - all orgs'!$B$19:$B$3604,'Budget Detail - JJJJJJ'!$B$3)</f>
        <v>0</v>
      </c>
      <c r="F215" s="1443">
        <f t="shared" si="17"/>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JJJJJJ'!$B216,'Expenditures - all orgs'!$B$19:$B$3604,'Budget Detail - JJJJJJ'!$B$3)</f>
        <v>0</v>
      </c>
      <c r="D216" s="1439">
        <f>SUMIFS('Expenditures - all orgs'!$E$19:$E$3604,'Expenditures - all orgs'!$C$19:$C$3604, 'Budget Detail - JJJJJJ'!$B216,'Expenditures - all orgs'!$B$19:$B$3604,'Budget Detail - JJJJJJ'!$B$3)</f>
        <v>0</v>
      </c>
      <c r="E216" s="1441">
        <f>SUMIFS('Expenditures - all orgs'!$F$19:$F$3604,'Expenditures - all orgs'!$C$19:$C$3604, 'Budget Detail - JJJJJJ'!$B216,'Expenditures - all orgs'!$B$19:$B$3604,'Budget Detail - JJJJJJ'!$B$3)</f>
        <v>0</v>
      </c>
      <c r="F216" s="1443">
        <f t="shared" si="17"/>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JJJJJJ'!$B217,'Expenditures - all orgs'!$B$19:$B$3604,'Budget Detail - JJJJJJ'!$B$3)</f>
        <v>0</v>
      </c>
      <c r="D217" s="1439">
        <f>SUMIFS('Expenditures - all orgs'!$E$19:$E$3604,'Expenditures - all orgs'!$C$19:$C$3604, 'Budget Detail - JJJJJJ'!$B217,'Expenditures - all orgs'!$B$19:$B$3604,'Budget Detail - JJJJJJ'!$B$3)</f>
        <v>0</v>
      </c>
      <c r="E217" s="1441">
        <f>SUMIFS('Expenditures - all orgs'!$F$19:$F$3604,'Expenditures - all orgs'!$C$19:$C$3604, 'Budget Detail - JJJJJJ'!$B217,'Expenditures - all orgs'!$B$19:$B$3604,'Budget Detail - JJJJJJ'!$B$3)</f>
        <v>0</v>
      </c>
      <c r="F217" s="1443">
        <f t="shared" si="17"/>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JJJJJJ'!$B218,'Expenditures - all orgs'!$B$19:$B$3604,'Budget Detail - JJJJJJ'!$B$3)</f>
        <v>0</v>
      </c>
      <c r="D218" s="1439">
        <f>SUMIFS('Expenditures - all orgs'!$E$19:$E$3604,'Expenditures - all orgs'!$C$19:$C$3604, 'Budget Detail - JJJJJJ'!$B218,'Expenditures - all orgs'!$B$19:$B$3604,'Budget Detail - JJJJJJ'!$B$3)</f>
        <v>0</v>
      </c>
      <c r="E218" s="1441">
        <f>SUMIFS('Expenditures - all orgs'!$F$19:$F$3604,'Expenditures - all orgs'!$C$19:$C$3604, 'Budget Detail - JJJJJJ'!$B218,'Expenditures - all orgs'!$B$19:$B$3604,'Budget Detail - JJJJJJ'!$B$3)</f>
        <v>0</v>
      </c>
      <c r="F218" s="1443">
        <f t="shared" si="17"/>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JJJJJJ'!$B219,'Expenditures - all orgs'!$B$19:$B$3604,'Budget Detail - JJJJJJ'!$B$3)</f>
        <v>0</v>
      </c>
      <c r="D219" s="1440">
        <f>SUMIFS('Expenditures - all orgs'!$E$19:$E$3604,'Expenditures - all orgs'!$C$19:$C$3604, 'Budget Detail - JJJJJJ'!$B219,'Expenditures - all orgs'!$B$19:$B$3604,'Budget Detail - JJJJJJ'!$B$3)</f>
        <v>0</v>
      </c>
      <c r="E219" s="1442">
        <f>SUMIFS('Expenditures - all orgs'!$F$19:$F$3604,'Expenditures - all orgs'!$C$19:$C$3604, 'Budget Detail - JJJJJJ'!$B219,'Expenditures - all orgs'!$B$19:$B$3604,'Budget Detail - JJJJJJ'!$B$3)</f>
        <v>0</v>
      </c>
      <c r="F219" s="1444">
        <f t="shared" si="17"/>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x14ac:dyDescent="0.3">
      <c r="A222" s="248" t="s">
        <v>349</v>
      </c>
      <c r="B222" s="617"/>
      <c r="C222" s="308"/>
      <c r="D222" s="309"/>
      <c r="E222" s="309"/>
      <c r="F222" s="310"/>
    </row>
    <row r="223" spans="1:37" x14ac:dyDescent="0.3">
      <c r="A223" s="747" t="s">
        <v>517</v>
      </c>
      <c r="B223" s="649">
        <v>133200</v>
      </c>
      <c r="C223" s="334">
        <f>SUMIFS('Expenditures - all orgs'!$D$19:$D$3604,'Expenditures - all orgs'!$C$19:$C$3604, 'Budget Detail - JJJJJJ'!$B223,'Expenditures - all orgs'!$B$19:$B$3604,'Budget Detail - JJJJJJ'!$B$3)</f>
        <v>0</v>
      </c>
      <c r="D223" s="480">
        <f>SUMIFS('Expenditures - all orgs'!$E$19:$E$3604,'Expenditures - all orgs'!$C$19:$C$3604, 'Budget Detail - JJJJJJ'!$B223,'Expenditures - all orgs'!$B$19:$B$3604,'Budget Detail - JJJJJJ'!$B$3)</f>
        <v>0</v>
      </c>
      <c r="E223" s="481">
        <f>SUMIFS('Expenditures - all orgs'!$F$19:$F$3604,'Expenditures - all orgs'!$C$19:$C$3604, 'Budget Detail - JJJJJJ'!$B223,'Expenditures - all orgs'!$B$19:$B$3604,'Budget Detail - JJJJJJ'!$B$3)</f>
        <v>0</v>
      </c>
      <c r="F223" s="482">
        <f t="shared" ref="F223:F227" si="18">C223-D223-E223</f>
        <v>0</v>
      </c>
    </row>
    <row r="224" spans="1:37" x14ac:dyDescent="0.3">
      <c r="A224" s="249" t="s">
        <v>347</v>
      </c>
      <c r="B224" s="649">
        <v>133300</v>
      </c>
      <c r="C224" s="334">
        <f>SUMIFS('Expenditures - all orgs'!$D$19:$D$3604,'Expenditures - all orgs'!$C$19:$C$3604, 'Budget Detail - JJJJJJ'!$B224,'Expenditures - all orgs'!$B$19:$B$3604,'Budget Detail - JJJJJJ'!$B$3)</f>
        <v>0</v>
      </c>
      <c r="D224" s="480">
        <f>SUMIFS('Expenditures - all orgs'!$E$19:$E$3604,'Expenditures - all orgs'!$C$19:$C$3604, 'Budget Detail - JJJJJJ'!$B224,'Expenditures - all orgs'!$B$19:$B$3604,'Budget Detail - JJJJJJ'!$B$3)</f>
        <v>0</v>
      </c>
      <c r="E224" s="481">
        <f>SUMIFS('Expenditures - all orgs'!$F$19:$F$3604,'Expenditures - all orgs'!$C$19:$C$3604, 'Budget Detail - JJJJJJ'!$B224,'Expenditures - all orgs'!$B$19:$B$3604,'Budget Detail - JJJJJJ'!$B$3)</f>
        <v>0</v>
      </c>
      <c r="F224" s="482">
        <f t="shared" ref="F224" si="19">C224-D224-E224</f>
        <v>0</v>
      </c>
    </row>
    <row r="225" spans="1:6" x14ac:dyDescent="0.3">
      <c r="A225" s="249" t="s">
        <v>348</v>
      </c>
      <c r="B225" s="649">
        <v>133400</v>
      </c>
      <c r="C225" s="334">
        <f>SUMIFS('Expenditures - all orgs'!$D$19:$D$3604,'Expenditures - all orgs'!$C$19:$C$3604, 'Budget Detail - JJJJJJ'!$B225,'Expenditures - all orgs'!$B$19:$B$3604,'Budget Detail - JJJJJJ'!$B$3)</f>
        <v>0</v>
      </c>
      <c r="D225" s="480">
        <f>SUMIFS('Expenditures - all orgs'!$E$19:$E$3604,'Expenditures - all orgs'!$C$19:$C$3604, 'Budget Detail - JJJJJJ'!$B225,'Expenditures - all orgs'!$B$19:$B$3604,'Budget Detail - JJJJJJ'!$B$3)</f>
        <v>0</v>
      </c>
      <c r="E225" s="481">
        <f>SUMIFS('Expenditures - all orgs'!$F$19:$F$3604,'Expenditures - all orgs'!$C$19:$C$3604, 'Budget Detail - JJJJJJ'!$B225,'Expenditures - all orgs'!$B$19:$B$3604,'Budget Detail - JJJJJJ'!$B$3)</f>
        <v>0</v>
      </c>
      <c r="F225" s="482">
        <f t="shared" si="18"/>
        <v>0</v>
      </c>
    </row>
    <row r="226" spans="1:6" x14ac:dyDescent="0.3">
      <c r="A226" s="249" t="s">
        <v>346</v>
      </c>
      <c r="B226" s="649">
        <v>133500</v>
      </c>
      <c r="C226" s="334">
        <f>SUMIFS('Expenditures - all orgs'!$D$19:$D$3604,'Expenditures - all orgs'!$C$19:$C$3604, 'Budget Detail - JJJJJJ'!$B226,'Expenditures - all orgs'!$B$19:$B$3604,'Budget Detail - JJJJJJ'!$B$3)</f>
        <v>0</v>
      </c>
      <c r="D226" s="480">
        <f>SUMIFS('Expenditures - all orgs'!$E$19:$E$3604,'Expenditures - all orgs'!$C$19:$C$3604, 'Budget Detail - JJJJJJ'!$B226,'Expenditures - all orgs'!$B$19:$B$3604,'Budget Detail - JJJJJJ'!$B$3)</f>
        <v>0</v>
      </c>
      <c r="E226" s="481">
        <f>SUMIFS('Expenditures - all orgs'!$F$19:$F$3604,'Expenditures - all orgs'!$C$19:$C$3604, 'Budget Detail - JJJJJJ'!$B226,'Expenditures - all orgs'!$B$19:$B$3604,'Budget Detail - JJJJJJ'!$B$3)</f>
        <v>0</v>
      </c>
      <c r="F226" s="482">
        <f t="shared" si="18"/>
        <v>0</v>
      </c>
    </row>
    <row r="227" spans="1:6" ht="15" thickBot="1" x14ac:dyDescent="0.35">
      <c r="A227" s="249" t="s">
        <v>104</v>
      </c>
      <c r="B227" s="649" t="s">
        <v>107</v>
      </c>
      <c r="C227" s="389">
        <f>SUMIFS('Expenditures - all orgs'!$D$19:$D$3604,'Expenditures - all orgs'!$C$19:$C$3604, 'Budget Detail - JJJJJJ'!$B227,'Expenditures - all orgs'!$B$19:$B$3604,'Budget Detail - JJJJJJ'!$B$3)</f>
        <v>0</v>
      </c>
      <c r="D227" s="483">
        <f>SUMIFS('Expenditures - all orgs'!$E$19:$E$3604,'Expenditures - all orgs'!$C$19:$C$3604, 'Budget Detail - JJJJJJ'!$B227,'Expenditures - all orgs'!$B$19:$B$3604,'Budget Detail - JJJJJJ'!$B$3)</f>
        <v>0</v>
      </c>
      <c r="E227" s="484">
        <f>SUMIFS('Expenditures - all orgs'!$F$19:$F$3604,'Expenditures - all orgs'!$C$19:$C$3604, 'Budget Detail - JJJJJJ'!$B227,'Expenditures - all orgs'!$B$19:$B$3604,'Budget Detail - JJJJJJ'!$B$3)</f>
        <v>0</v>
      </c>
      <c r="F227" s="485">
        <f t="shared" si="18"/>
        <v>0</v>
      </c>
    </row>
    <row r="228" spans="1:6" ht="15" thickBot="1" x14ac:dyDescent="0.35">
      <c r="A228" s="249"/>
      <c r="B228" s="650" t="s">
        <v>418</v>
      </c>
      <c r="C228" s="390">
        <f>SUM(C223:C227)</f>
        <v>0</v>
      </c>
      <c r="D228" s="390">
        <f t="shared" ref="D228:F228" si="20">SUM(D223:D227)</f>
        <v>0</v>
      </c>
      <c r="E228" s="390">
        <f t="shared" si="20"/>
        <v>0</v>
      </c>
      <c r="F228" s="390">
        <f t="shared" si="20"/>
        <v>0</v>
      </c>
    </row>
    <row r="229" spans="1:6" x14ac:dyDescent="0.3">
      <c r="A229" s="747"/>
      <c r="B229" s="617"/>
      <c r="C229" s="305"/>
      <c r="D229" s="1255"/>
      <c r="E229" s="1255"/>
      <c r="F229" s="1256"/>
    </row>
    <row r="230" spans="1:6" x14ac:dyDescent="0.3">
      <c r="A230" s="248" t="s">
        <v>215</v>
      </c>
      <c r="B230" s="617"/>
      <c r="C230" s="308"/>
      <c r="D230" s="309"/>
      <c r="E230" s="309"/>
      <c r="F230" s="310"/>
    </row>
    <row r="231" spans="1:6" x14ac:dyDescent="0.3">
      <c r="A231" s="249" t="s">
        <v>24</v>
      </c>
      <c r="B231" s="646">
        <v>134100</v>
      </c>
      <c r="C231" s="332">
        <f>SUMIFS('Expenditures - all orgs'!$D$19:$D$3604,'Expenditures - all orgs'!$C$19:$C$3604, 'Budget Detail - JJJJJJ'!$B231,'Expenditures - all orgs'!$B$19:$B$3604,'Budget Detail - JJJJJJ'!$B$3)</f>
        <v>0</v>
      </c>
      <c r="D231" s="473">
        <f>SUMIFS('Expenditures - all orgs'!$E$19:$E$3604,'Expenditures - all orgs'!$C$19:$C$3604, 'Budget Detail - JJJJJJ'!$B231,'Expenditures - all orgs'!$B$19:$B$3604,'Budget Detail - JJJJJJ'!$B$3)</f>
        <v>0</v>
      </c>
      <c r="E231" s="474">
        <f>SUMIFS('Expenditures - all orgs'!$F$19:$F$3604,'Expenditures - all orgs'!$C$19:$C$3604, 'Budget Detail - JJJJJJ'!$B231,'Expenditures - all orgs'!$B$19:$B$3604,'Budget Detail - JJJJJJ'!$B$3)</f>
        <v>0</v>
      </c>
      <c r="F231" s="475">
        <f>C231-D231-E231</f>
        <v>0</v>
      </c>
    </row>
    <row r="232" spans="1:6" x14ac:dyDescent="0.3">
      <c r="A232" s="747" t="s">
        <v>496</v>
      </c>
      <c r="B232" s="647">
        <v>134200</v>
      </c>
      <c r="C232" s="332">
        <f>SUMIFS('Expenditures - all orgs'!$D$19:$D$3604,'Expenditures - all orgs'!$C$19:$C$3604, 'Budget Detail - JJJJJJ'!$B232,'Expenditures - all orgs'!$B$19:$B$3604,'Budget Detail - JJJJJJ'!$B$3)</f>
        <v>0</v>
      </c>
      <c r="D232" s="473">
        <f>SUMIFS('Expenditures - all orgs'!$E$19:$E$3604,'Expenditures - all orgs'!$C$19:$C$3604, 'Budget Detail - JJJJJJ'!$B232,'Expenditures - all orgs'!$B$19:$B$3604,'Budget Detail - JJJJJJ'!$B$3)</f>
        <v>0</v>
      </c>
      <c r="E232" s="474">
        <f>SUMIFS('Expenditures - all orgs'!$F$19:$F$3604,'Expenditures - all orgs'!$C$19:$C$3604, 'Budget Detail - JJJJJJ'!$B232,'Expenditures - all orgs'!$B$19:$B$3604,'Budget Detail - JJJJJJ'!$B$3)</f>
        <v>0</v>
      </c>
      <c r="F232" s="475">
        <f>C232-D232-E232</f>
        <v>0</v>
      </c>
    </row>
    <row r="233" spans="1:6" x14ac:dyDescent="0.3">
      <c r="A233" s="249" t="s">
        <v>25</v>
      </c>
      <c r="B233" s="647">
        <v>134300</v>
      </c>
      <c r="C233" s="332">
        <f>SUMIFS('Expenditures - all orgs'!$D$19:$D$3604,'Expenditures - all orgs'!$C$19:$C$3604, 'Budget Detail - JJJJJJ'!$B233,'Expenditures - all orgs'!$B$19:$B$3604,'Budget Detail - JJJJJJ'!$B$3)</f>
        <v>0</v>
      </c>
      <c r="D233" s="473">
        <f>SUMIFS('Expenditures - all orgs'!$E$19:$E$3604,'Expenditures - all orgs'!$C$19:$C$3604, 'Budget Detail - JJJJJJ'!$B233,'Expenditures - all orgs'!$B$19:$B$3604,'Budget Detail - JJJJJJ'!$B$3)</f>
        <v>0</v>
      </c>
      <c r="E233" s="474">
        <f>SUMIFS('Expenditures - all orgs'!$F$19:$F$3604,'Expenditures - all orgs'!$C$19:$C$3604, 'Budget Detail - JJJJJJ'!$B233,'Expenditures - all orgs'!$B$19:$B$3604,'Budget Detail - JJJJJJ'!$B$3)</f>
        <v>0</v>
      </c>
      <c r="F233" s="475">
        <f>C233-D233-E233</f>
        <v>0</v>
      </c>
    </row>
    <row r="234" spans="1:6" ht="15" thickBot="1" x14ac:dyDescent="0.35">
      <c r="A234" s="249" t="s">
        <v>104</v>
      </c>
      <c r="B234" s="647" t="s">
        <v>107</v>
      </c>
      <c r="C234" s="333">
        <f>SUMIFS('Expenditures - all orgs'!$D$19:$D$3604,'Expenditures - all orgs'!$C$19:$C$3604, 'Budget Detail - JJJJJJ'!$B234,'Expenditures - all orgs'!$B$19:$B$3604,'Budget Detail - JJJJJJ'!$B$3)</f>
        <v>0</v>
      </c>
      <c r="D234" s="476">
        <f>SUMIFS('Expenditures - all orgs'!$E$19:$E$3604,'Expenditures - all orgs'!$C$19:$C$3604, 'Budget Detail - JJJJJJ'!$B234,'Expenditures - all orgs'!$B$19:$B$3604,'Budget Detail - JJJJJJ'!$B$3)</f>
        <v>0</v>
      </c>
      <c r="E234" s="477">
        <f>SUMIFS('Expenditures - all orgs'!$F$19:$F$3604,'Expenditures - all orgs'!$C$19:$C$3604, 'Budget Detail - JJJJJJ'!$B234,'Expenditures - all orgs'!$B$19:$B$3604,'Budget Detail - JJJJJJ'!$B$3)</f>
        <v>0</v>
      </c>
      <c r="F234" s="478">
        <f>C234-D234-E234</f>
        <v>0</v>
      </c>
    </row>
    <row r="235" spans="1:6" ht="15" thickBot="1" x14ac:dyDescent="0.35">
      <c r="A235" s="249"/>
      <c r="B235" s="648" t="s">
        <v>418</v>
      </c>
      <c r="C235" s="388">
        <f>SUM(C231:C234)</f>
        <v>0</v>
      </c>
      <c r="D235" s="388">
        <f t="shared" ref="D235:F235" si="21">SUM(D231:D234)</f>
        <v>0</v>
      </c>
      <c r="E235" s="388">
        <f t="shared" si="21"/>
        <v>0</v>
      </c>
      <c r="F235" s="388">
        <f t="shared" si="21"/>
        <v>0</v>
      </c>
    </row>
    <row r="236" spans="1:6" x14ac:dyDescent="0.3">
      <c r="A236" s="747"/>
      <c r="B236" s="617"/>
      <c r="C236" s="305"/>
      <c r="D236" s="1255"/>
      <c r="E236" s="1255"/>
      <c r="F236" s="1256"/>
    </row>
    <row r="237" spans="1:6" x14ac:dyDescent="0.3">
      <c r="A237" s="248" t="s">
        <v>220</v>
      </c>
      <c r="B237" s="617"/>
      <c r="C237" s="308"/>
      <c r="D237" s="309"/>
      <c r="E237" s="309"/>
      <c r="F237" s="310"/>
    </row>
    <row r="238" spans="1:6" x14ac:dyDescent="0.3">
      <c r="A238" s="239" t="s">
        <v>101</v>
      </c>
      <c r="B238" s="1462">
        <v>135100</v>
      </c>
      <c r="C238" s="335">
        <f>SUMIFS('Expenditures - all orgs'!$D$19:$D$3604,'Expenditures - all orgs'!$C$19:$C$3604, 'Budget Detail - JJJJJJ'!$B238,'Expenditures - all orgs'!$B$19:$B$3604,'Budget Detail - JJJJJJ'!$B$3)</f>
        <v>0</v>
      </c>
      <c r="D238" s="487">
        <f>SUMIFS('Expenditures - all orgs'!$E$19:$E$3604,'Expenditures - all orgs'!$C$19:$C$3604, 'Budget Detail - JJJJJJ'!$B238,'Expenditures - all orgs'!$B$19:$B$3604,'Budget Detail - JJJJJJ'!$B$3)</f>
        <v>0</v>
      </c>
      <c r="E238" s="488">
        <f>SUMIFS('Expenditures - all orgs'!$F$19:$F$3604,'Expenditures - all orgs'!$C$19:$C$3604, 'Budget Detail - JJJJJJ'!$B238,'Expenditures - all orgs'!$B$19:$B$3604,'Budget Detail - JJJJJJ'!$B$3)</f>
        <v>0</v>
      </c>
      <c r="F238" s="489">
        <f t="shared" si="6"/>
        <v>0</v>
      </c>
    </row>
    <row r="239" spans="1:6" x14ac:dyDescent="0.3">
      <c r="A239" s="235" t="s">
        <v>216</v>
      </c>
      <c r="B239" s="1463">
        <v>135200</v>
      </c>
      <c r="C239" s="335">
        <f>SUMIFS('Expenditures - all orgs'!$D$19:$D$3604,'Expenditures - all orgs'!$C$19:$C$3604, 'Budget Detail - JJJJJJ'!$B239,'Expenditures - all orgs'!$B$19:$B$3604,'Budget Detail - JJJJJJ'!$B$3)</f>
        <v>0</v>
      </c>
      <c r="D239" s="487">
        <f>SUMIFS('Expenditures - all orgs'!$E$19:$E$3604,'Expenditures - all orgs'!$C$19:$C$3604, 'Budget Detail - JJJJJJ'!$B239,'Expenditures - all orgs'!$B$19:$B$3604,'Budget Detail - JJJJJJ'!$B$3)</f>
        <v>0</v>
      </c>
      <c r="E239" s="488">
        <f>SUMIFS('Expenditures - all orgs'!$F$19:$F$3604,'Expenditures - all orgs'!$C$19:$C$3604, 'Budget Detail - JJJJJJ'!$B239,'Expenditures - all orgs'!$B$19:$B$3604,'Budget Detail - JJJJJJ'!$B$3)</f>
        <v>0</v>
      </c>
      <c r="F239" s="489">
        <f t="shared" si="6"/>
        <v>0</v>
      </c>
    </row>
    <row r="240" spans="1:6" x14ac:dyDescent="0.3">
      <c r="A240" s="235" t="s">
        <v>217</v>
      </c>
      <c r="B240" s="1463">
        <v>135300</v>
      </c>
      <c r="C240" s="335">
        <f>SUMIFS('Expenditures - all orgs'!$D$19:$D$3604,'Expenditures - all orgs'!$C$19:$C$3604, 'Budget Detail - JJJJJJ'!$B240,'Expenditures - all orgs'!$B$19:$B$3604,'Budget Detail - JJJJJJ'!$B$3)</f>
        <v>0</v>
      </c>
      <c r="D240" s="487">
        <f>SUMIFS('Expenditures - all orgs'!$E$19:$E$3604,'Expenditures - all orgs'!$C$19:$C$3604, 'Budget Detail - JJJJJJ'!$B240,'Expenditures - all orgs'!$B$19:$B$3604,'Budget Detail - JJJJJJ'!$B$3)</f>
        <v>0</v>
      </c>
      <c r="E240" s="488">
        <f>SUMIFS('Expenditures - all orgs'!$F$19:$F$3604,'Expenditures - all orgs'!$C$19:$C$3604, 'Budget Detail - JJJJJJ'!$B240,'Expenditures - all orgs'!$B$19:$B$3604,'Budget Detail - JJJJJJ'!$B$3)</f>
        <v>0</v>
      </c>
      <c r="F240" s="489">
        <f t="shared" si="6"/>
        <v>0</v>
      </c>
    </row>
    <row r="241" spans="1:6" x14ac:dyDescent="0.3">
      <c r="A241" s="242" t="s">
        <v>26</v>
      </c>
      <c r="B241" s="1463">
        <v>135400</v>
      </c>
      <c r="C241" s="335">
        <f>SUMIFS('Expenditures - all orgs'!$D$19:$D$3604,'Expenditures - all orgs'!$C$19:$C$3604, 'Budget Detail - JJJJJJ'!$B241,'Expenditures - all orgs'!$B$19:$B$3604,'Budget Detail - JJJJJJ'!$B$3)</f>
        <v>0</v>
      </c>
      <c r="D241" s="487">
        <f>SUMIFS('Expenditures - all orgs'!$E$19:$E$3604,'Expenditures - all orgs'!$C$19:$C$3604, 'Budget Detail - JJJJJJ'!$B241,'Expenditures - all orgs'!$B$19:$B$3604,'Budget Detail - JJJJJJ'!$B$3)</f>
        <v>0</v>
      </c>
      <c r="E241" s="488">
        <f>SUMIFS('Expenditures - all orgs'!$F$19:$F$3604,'Expenditures - all orgs'!$C$19:$C$3604, 'Budget Detail - JJJJJJ'!$B241,'Expenditures - all orgs'!$B$19:$B$3604,'Budget Detail - JJJJJJ'!$B$3)</f>
        <v>0</v>
      </c>
      <c r="F241" s="489">
        <f t="shared" si="6"/>
        <v>0</v>
      </c>
    </row>
    <row r="242" spans="1:6" x14ac:dyDescent="0.3">
      <c r="A242" s="242" t="s">
        <v>218</v>
      </c>
      <c r="B242" s="1463">
        <v>135500</v>
      </c>
      <c r="C242" s="335">
        <f>SUMIFS('Expenditures - all orgs'!$D$19:$D$3604,'Expenditures - all orgs'!$C$19:$C$3604, 'Budget Detail - JJJJJJ'!$B242,'Expenditures - all orgs'!$B$19:$B$3604,'Budget Detail - JJJJJJ'!$B$3)</f>
        <v>0</v>
      </c>
      <c r="D242" s="487">
        <f>SUMIFS('Expenditures - all orgs'!$E$19:$E$3604,'Expenditures - all orgs'!$C$19:$C$3604, 'Budget Detail - JJJJJJ'!$B242,'Expenditures - all orgs'!$B$19:$B$3604,'Budget Detail - JJJJJJ'!$B$3)</f>
        <v>0</v>
      </c>
      <c r="E242" s="488">
        <f>SUMIFS('Expenditures - all orgs'!$F$19:$F$3604,'Expenditures - all orgs'!$C$19:$C$3604, 'Budget Detail - JJJJJJ'!$B242,'Expenditures - all orgs'!$B$19:$B$3604,'Budget Detail - JJJJJJ'!$B$3)</f>
        <v>0</v>
      </c>
      <c r="F242" s="489">
        <f t="shared" si="6"/>
        <v>0</v>
      </c>
    </row>
    <row r="243" spans="1:6" x14ac:dyDescent="0.3">
      <c r="A243" s="242" t="s">
        <v>495</v>
      </c>
      <c r="B243" s="1463">
        <v>135600</v>
      </c>
      <c r="C243" s="335">
        <f>SUMIFS('Expenditures - all orgs'!$D$19:$D$3604,'Expenditures - all orgs'!$C$19:$C$3604, 'Budget Detail - JJJJJJ'!$B243,'Expenditures - all orgs'!$B$19:$B$3604,'Budget Detail - JJJJJJ'!$B$3)</f>
        <v>0</v>
      </c>
      <c r="D243" s="487">
        <f>SUMIFS('Expenditures - all orgs'!$E$19:$E$3604,'Expenditures - all orgs'!$C$19:$C$3604, 'Budget Detail - JJJJJJ'!$B243,'Expenditures - all orgs'!$B$19:$B$3604,'Budget Detail - JJJJJJ'!$B$3)</f>
        <v>0</v>
      </c>
      <c r="E243" s="488">
        <f>SUMIFS('Expenditures - all orgs'!$F$19:$F$3604,'Expenditures - all orgs'!$C$19:$C$3604, 'Budget Detail - JJJJJJ'!$B243,'Expenditures - all orgs'!$B$19:$B$3604,'Budget Detail - JJJJJJ'!$B$3)</f>
        <v>0</v>
      </c>
      <c r="F243" s="489">
        <f t="shared" ref="F243" si="22">C243-D243-E243</f>
        <v>0</v>
      </c>
    </row>
    <row r="244" spans="1:6" x14ac:dyDescent="0.3">
      <c r="A244" s="233" t="s">
        <v>104</v>
      </c>
      <c r="B244" s="1463" t="s">
        <v>107</v>
      </c>
      <c r="C244" s="335">
        <f>SUMIFS('Expenditures - all orgs'!$D$19:$D$3604,'Expenditures - all orgs'!$C$19:$C$3604, 'Budget Detail - JJJJJJ'!$B244,'Expenditures - all orgs'!$B$19:$B$3604,'Budget Detail - JJJJJJ'!$B$3)</f>
        <v>0</v>
      </c>
      <c r="D244" s="487">
        <f>SUMIFS('Expenditures - all orgs'!$E$19:$E$3604,'Expenditures - all orgs'!$C$19:$C$3604, 'Budget Detail - JJJJJJ'!$B244,'Expenditures - all orgs'!$B$19:$B$3604,'Budget Detail - JJJJJJ'!$B$3)</f>
        <v>0</v>
      </c>
      <c r="E244" s="488">
        <f>SUMIFS('Expenditures - all orgs'!$F$19:$F$3604,'Expenditures - all orgs'!$C$19:$C$3604, 'Budget Detail - JJJJJJ'!$B244,'Expenditures - all orgs'!$B$19:$B$3604,'Budget Detail - JJJJJJ'!$B$3)</f>
        <v>0</v>
      </c>
      <c r="F244" s="489">
        <f t="shared" si="6"/>
        <v>0</v>
      </c>
    </row>
    <row r="245" spans="1:6" ht="15" thickBot="1" x14ac:dyDescent="0.35">
      <c r="A245" s="233" t="s">
        <v>104</v>
      </c>
      <c r="B245" s="1463" t="s">
        <v>107</v>
      </c>
      <c r="C245" s="391">
        <f>SUMIFS('Expenditures - all orgs'!$D$19:$D$3604,'Expenditures - all orgs'!$C$19:$C$3604, 'Budget Detail - JJJJJJ'!$B245,'Expenditures - all orgs'!$B$19:$B$3604,'Budget Detail - JJJJJJ'!$B$3)</f>
        <v>0</v>
      </c>
      <c r="D245" s="490">
        <f>SUMIFS('Expenditures - all orgs'!$E$19:$E$3604,'Expenditures - all orgs'!$C$19:$C$3604, 'Budget Detail - JJJJJJ'!$B245,'Expenditures - all orgs'!$B$19:$B$3604,'Budget Detail - JJJJJJ'!$B$3)</f>
        <v>0</v>
      </c>
      <c r="E245" s="491">
        <f>SUMIFS('Expenditures - all orgs'!$F$19:$F$3604,'Expenditures - all orgs'!$C$19:$C$3604, 'Budget Detail - JJJJJJ'!$B245,'Expenditures - all orgs'!$B$19:$B$3604,'Budget Detail - JJJJJJ'!$B$3)</f>
        <v>0</v>
      </c>
      <c r="F245" s="492">
        <f t="shared" si="6"/>
        <v>0</v>
      </c>
    </row>
    <row r="246" spans="1:6" ht="15" thickBot="1" x14ac:dyDescent="0.35">
      <c r="A246" s="233"/>
      <c r="B246" s="1464" t="s">
        <v>418</v>
      </c>
      <c r="C246" s="1393">
        <f>SUM(C238:C245)</f>
        <v>0</v>
      </c>
      <c r="D246" s="1393">
        <f t="shared" ref="D246:F246" si="23">SUM(D238:D245)</f>
        <v>0</v>
      </c>
      <c r="E246" s="1393">
        <f t="shared" si="23"/>
        <v>0</v>
      </c>
      <c r="F246" s="1393">
        <f t="shared" si="23"/>
        <v>0</v>
      </c>
    </row>
    <row r="247" spans="1:6" x14ac:dyDescent="0.3">
      <c r="A247" s="747"/>
      <c r="B247" s="617"/>
      <c r="C247" s="305"/>
      <c r="D247" s="1255"/>
      <c r="E247" s="1255"/>
      <c r="F247" s="1256"/>
    </row>
    <row r="248" spans="1:6" x14ac:dyDescent="0.3">
      <c r="A248" s="248" t="s">
        <v>219</v>
      </c>
      <c r="B248" s="617"/>
      <c r="C248" s="308"/>
      <c r="D248" s="309"/>
      <c r="E248" s="309"/>
      <c r="F248" s="310"/>
    </row>
    <row r="249" spans="1:6" x14ac:dyDescent="0.3">
      <c r="A249" s="747" t="s">
        <v>221</v>
      </c>
      <c r="B249" s="651">
        <v>136200</v>
      </c>
      <c r="C249" s="336">
        <f>SUMIFS('Expenditures - all orgs'!$D$19:$D$3604,'Expenditures - all orgs'!$C$19:$C$3604, 'Budget Detail - JJJJJJ'!$B249,'Expenditures - all orgs'!$B$19:$B$3604,'Budget Detail - JJJJJJ'!$B$3)</f>
        <v>0</v>
      </c>
      <c r="D249" s="493">
        <f>SUMIFS('Expenditures - all orgs'!$E$19:$E$3604,'Expenditures - all orgs'!$C$19:$C$3604, 'Budget Detail - JJJJJJ'!$B249,'Expenditures - all orgs'!$B$19:$B$3604,'Budget Detail - JJJJJJ'!$B$3)</f>
        <v>0</v>
      </c>
      <c r="E249" s="494">
        <f>SUMIFS('Expenditures - all orgs'!$F$19:$F$3604,'Expenditures - all orgs'!$C$19:$C$3604, 'Budget Detail - JJJJJJ'!$B249,'Expenditures - all orgs'!$B$19:$B$3604,'Budget Detail - JJJJJJ'!$B$3)</f>
        <v>0</v>
      </c>
      <c r="F249" s="495">
        <f t="shared" ref="F249:F254" si="24">C249-D249-E249</f>
        <v>0</v>
      </c>
    </row>
    <row r="250" spans="1:6" x14ac:dyDescent="0.3">
      <c r="A250" s="747" t="s">
        <v>223</v>
      </c>
      <c r="B250" s="652">
        <v>136300</v>
      </c>
      <c r="C250" s="336">
        <f>SUMIFS('Expenditures - all orgs'!$D$19:$D$3604,'Expenditures - all orgs'!$C$19:$C$3604, 'Budget Detail - JJJJJJ'!$B250,'Expenditures - all orgs'!$B$19:$B$3604,'Budget Detail - JJJJJJ'!$B$3)</f>
        <v>0</v>
      </c>
      <c r="D250" s="493">
        <f>SUMIFS('Expenditures - all orgs'!$E$19:$E$3604,'Expenditures - all orgs'!$C$19:$C$3604, 'Budget Detail - JJJJJJ'!$B250,'Expenditures - all orgs'!$B$19:$B$3604,'Budget Detail - JJJJJJ'!$B$3)</f>
        <v>0</v>
      </c>
      <c r="E250" s="494">
        <f>SUMIFS('Expenditures - all orgs'!$F$19:$F$3604,'Expenditures - all orgs'!$C$19:$C$3604, 'Budget Detail - JJJJJJ'!$B250,'Expenditures - all orgs'!$B$19:$B$3604,'Budget Detail - JJJJJJ'!$B$3)</f>
        <v>0</v>
      </c>
      <c r="F250" s="495">
        <f t="shared" si="24"/>
        <v>0</v>
      </c>
    </row>
    <row r="251" spans="1:6" x14ac:dyDescent="0.3">
      <c r="A251" s="747" t="s">
        <v>224</v>
      </c>
      <c r="B251" s="652">
        <v>136400</v>
      </c>
      <c r="C251" s="336">
        <f>SUMIFS('Expenditures - all orgs'!$D$19:$D$3604,'Expenditures - all orgs'!$C$19:$C$3604, 'Budget Detail - JJJJJJ'!$B251,'Expenditures - all orgs'!$B$19:$B$3604,'Budget Detail - JJJJJJ'!$B$3)</f>
        <v>0</v>
      </c>
      <c r="D251" s="493">
        <f>SUMIFS('Expenditures - all orgs'!$E$19:$E$3604,'Expenditures - all orgs'!$C$19:$C$3604, 'Budget Detail - JJJJJJ'!$B251,'Expenditures - all orgs'!$B$19:$B$3604,'Budget Detail - JJJJJJ'!$B$3)</f>
        <v>0</v>
      </c>
      <c r="E251" s="494">
        <f>SUMIFS('Expenditures - all orgs'!$F$19:$F$3604,'Expenditures - all orgs'!$C$19:$C$3604, 'Budget Detail - JJJJJJ'!$B251,'Expenditures - all orgs'!$B$19:$B$3604,'Budget Detail - JJJJJJ'!$B$3)</f>
        <v>0</v>
      </c>
      <c r="F251" s="495">
        <f t="shared" si="24"/>
        <v>0</v>
      </c>
    </row>
    <row r="252" spans="1:6" x14ac:dyDescent="0.3">
      <c r="A252" s="747" t="s">
        <v>225</v>
      </c>
      <c r="B252" s="652">
        <v>136500</v>
      </c>
      <c r="C252" s="336">
        <f>SUMIFS('Expenditures - all orgs'!$D$19:$D$3604,'Expenditures - all orgs'!$C$19:$C$3604, 'Budget Detail - JJJJJJ'!$B252,'Expenditures - all orgs'!$B$19:$B$3604,'Budget Detail - JJJJJJ'!$B$3)</f>
        <v>0</v>
      </c>
      <c r="D252" s="493">
        <f>SUMIFS('Expenditures - all orgs'!$E$19:$E$3604,'Expenditures - all orgs'!$C$19:$C$3604, 'Budget Detail - JJJJJJ'!$B252,'Expenditures - all orgs'!$B$19:$B$3604,'Budget Detail - JJJJJJ'!$B$3)</f>
        <v>0</v>
      </c>
      <c r="E252" s="494">
        <f>SUMIFS('Expenditures - all orgs'!$F$19:$F$3604,'Expenditures - all orgs'!$C$19:$C$3604, 'Budget Detail - JJJJJJ'!$B252,'Expenditures - all orgs'!$B$19:$B$3604,'Budget Detail - JJJJJJ'!$B$3)</f>
        <v>0</v>
      </c>
      <c r="F252" s="495">
        <f t="shared" si="24"/>
        <v>0</v>
      </c>
    </row>
    <row r="253" spans="1:6" x14ac:dyDescent="0.3">
      <c r="A253" s="747" t="s">
        <v>104</v>
      </c>
      <c r="B253" s="652" t="s">
        <v>107</v>
      </c>
      <c r="C253" s="336">
        <f>SUMIFS('Expenditures - all orgs'!$D$19:$D$3604,'Expenditures - all orgs'!$C$19:$C$3604, 'Budget Detail - JJJJJJ'!$B253,'Expenditures - all orgs'!$B$19:$B$3604,'Budget Detail - JJJJJJ'!$B$3)</f>
        <v>0</v>
      </c>
      <c r="D253" s="493">
        <f>SUMIFS('Expenditures - all orgs'!$E$19:$E$3604,'Expenditures - all orgs'!$C$19:$C$3604, 'Budget Detail - JJJJJJ'!$B253,'Expenditures - all orgs'!$B$19:$B$3604,'Budget Detail - JJJJJJ'!$B$3)</f>
        <v>0</v>
      </c>
      <c r="E253" s="494">
        <f>SUMIFS('Expenditures - all orgs'!$F$19:$F$3604,'Expenditures - all orgs'!$C$19:$C$3604, 'Budget Detail - JJJJJJ'!$B253,'Expenditures - all orgs'!$B$19:$B$3604,'Budget Detail - JJJJJJ'!$B$3)</f>
        <v>0</v>
      </c>
      <c r="F253" s="495">
        <f t="shared" si="24"/>
        <v>0</v>
      </c>
    </row>
    <row r="254" spans="1:6" ht="15" thickBot="1" x14ac:dyDescent="0.35">
      <c r="A254" s="747" t="s">
        <v>104</v>
      </c>
      <c r="B254" s="652" t="s">
        <v>107</v>
      </c>
      <c r="C254" s="336">
        <f>SUMIFS('Expenditures - all orgs'!$D$19:$D$3604,'Expenditures - all orgs'!$C$19:$C$3604, 'Budget Detail - JJJJJJ'!$B254,'Expenditures - all orgs'!$B$19:$B$3604,'Budget Detail - JJJJJJ'!$B$3)</f>
        <v>0</v>
      </c>
      <c r="D254" s="496">
        <f>SUMIFS('Expenditures - all orgs'!$E$19:$E$3604,'Expenditures - all orgs'!$C$19:$C$3604, 'Budget Detail - JJJJJJ'!$B254,'Expenditures - all orgs'!$B$19:$B$3604,'Budget Detail - JJJJJJ'!$B$3)</f>
        <v>0</v>
      </c>
      <c r="E254" s="497">
        <f>SUMIFS('Expenditures - all orgs'!$F$19:$F$3604,'Expenditures - all orgs'!$C$19:$C$3604, 'Budget Detail - JJJJJJ'!$B254,'Expenditures - all orgs'!$B$19:$B$3604,'Budget Detail - JJJJJJ'!$B$3)</f>
        <v>0</v>
      </c>
      <c r="F254" s="498">
        <f t="shared" si="24"/>
        <v>0</v>
      </c>
    </row>
    <row r="255" spans="1:6" ht="15" thickBot="1" x14ac:dyDescent="0.35">
      <c r="A255" s="747"/>
      <c r="B255" s="653" t="s">
        <v>418</v>
      </c>
      <c r="C255" s="1257">
        <f>SUM(C249:C254)</f>
        <v>0</v>
      </c>
      <c r="D255" s="1257">
        <f t="shared" ref="D255:F255" si="25">SUM(D249:D254)</f>
        <v>0</v>
      </c>
      <c r="E255" s="1257">
        <f t="shared" si="25"/>
        <v>0</v>
      </c>
      <c r="F255" s="1257">
        <f t="shared" si="25"/>
        <v>0</v>
      </c>
    </row>
    <row r="256" spans="1:6" x14ac:dyDescent="0.3">
      <c r="A256" s="747"/>
      <c r="B256" s="617"/>
      <c r="C256" s="305"/>
      <c r="D256" s="1255"/>
      <c r="E256" s="1255"/>
      <c r="F256" s="1256"/>
    </row>
    <row r="257" spans="1:6" x14ac:dyDescent="0.3">
      <c r="A257" s="248" t="s">
        <v>222</v>
      </c>
      <c r="B257" s="617"/>
      <c r="C257" s="305"/>
      <c r="D257" s="1255"/>
      <c r="E257" s="1255"/>
      <c r="F257" s="1256"/>
    </row>
    <row r="258" spans="1:6" x14ac:dyDescent="0.3">
      <c r="A258" s="235" t="s">
        <v>493</v>
      </c>
      <c r="B258" s="654">
        <v>137100</v>
      </c>
      <c r="C258" s="337">
        <f>SUMIFS('Expenditures - all orgs'!$D$19:$D$3604,'Expenditures - all orgs'!$C$19:$C$3604, 'Budget Detail - JJJJJJ'!$B258,'Expenditures - all orgs'!$B$19:$B$3604,'Budget Detail - JJJJJJ'!$B$3)</f>
        <v>0</v>
      </c>
      <c r="D258" s="500">
        <f>SUMIFS('Expenditures - all orgs'!$E$19:$E$3604,'Expenditures - all orgs'!$C$19:$C$3604, 'Budget Detail - JJJJJJ'!$B258,'Expenditures - all orgs'!$B$19:$B$3604,'Budget Detail - JJJJJJ'!$B$3)</f>
        <v>0</v>
      </c>
      <c r="E258" s="501">
        <f>SUMIFS('Expenditures - all orgs'!$F$19:$F$3604,'Expenditures - all orgs'!$C$19:$C$3604, 'Budget Detail - JJJJJJ'!$B258,'Expenditures - all orgs'!$B$19:$B$3604,'Budget Detail - JJJJJJ'!$B$3)</f>
        <v>0</v>
      </c>
      <c r="F258" s="502">
        <f t="shared" ref="F258" si="26">C258-D258-E258</f>
        <v>0</v>
      </c>
    </row>
    <row r="259" spans="1:6" x14ac:dyDescent="0.3">
      <c r="A259" s="235" t="s">
        <v>494</v>
      </c>
      <c r="B259" s="1436">
        <v>137200</v>
      </c>
      <c r="C259" s="337">
        <f>SUMIFS('Expenditures - all orgs'!$D$19:$D$3604,'Expenditures - all orgs'!$C$19:$C$3604, 'Budget Detail - JJJJJJ'!$B259,'Expenditures - all orgs'!$B$19:$B$3604,'Budget Detail - JJJJJJ'!$B$3)</f>
        <v>0</v>
      </c>
      <c r="D259" s="500">
        <f>SUMIFS('Expenditures - all orgs'!$E$19:$E$3604,'Expenditures - all orgs'!$C$19:$C$3604, 'Budget Detail - JJJJJJ'!$B259,'Expenditures - all orgs'!$B$19:$B$3604,'Budget Detail - JJJJJJ'!$B$3)</f>
        <v>0</v>
      </c>
      <c r="E259" s="501">
        <f>SUMIFS('Expenditures - all orgs'!$F$19:$F$3604,'Expenditures - all orgs'!$C$19:$C$3604, 'Budget Detail - JJJJJJ'!$B259,'Expenditures - all orgs'!$B$19:$B$3604,'Budget Detail - JJJJJJ'!$B$3)</f>
        <v>0</v>
      </c>
      <c r="F259" s="502">
        <f t="shared" ref="F259:F260" si="27">C259-D259-E259</f>
        <v>0</v>
      </c>
    </row>
    <row r="260" spans="1:6" x14ac:dyDescent="0.3">
      <c r="A260" s="235" t="s">
        <v>226</v>
      </c>
      <c r="B260" s="1436">
        <v>137300</v>
      </c>
      <c r="C260" s="337">
        <f>SUMIFS('Expenditures - all orgs'!$D$19:$D$3604,'Expenditures - all orgs'!$C$19:$C$3604, 'Budget Detail - JJJJJJ'!$B260,'Expenditures - all orgs'!$B$19:$B$3604,'Budget Detail - JJJJJJ'!$B$3)</f>
        <v>0</v>
      </c>
      <c r="D260" s="500">
        <f>SUMIFS('Expenditures - all orgs'!$E$19:$E$3604,'Expenditures - all orgs'!$C$19:$C$3604, 'Budget Detail - JJJJJJ'!$B260,'Expenditures - all orgs'!$B$19:$B$3604,'Budget Detail - JJJJJJ'!$B$3)</f>
        <v>0</v>
      </c>
      <c r="E260" s="501">
        <f>SUMIFS('Expenditures - all orgs'!$F$19:$F$3604,'Expenditures - all orgs'!$C$19:$C$3604, 'Budget Detail - JJJJJJ'!$B260,'Expenditures - all orgs'!$B$19:$B$3604,'Budget Detail - JJJJJJ'!$B$3)</f>
        <v>0</v>
      </c>
      <c r="F260" s="502">
        <f t="shared" si="27"/>
        <v>0</v>
      </c>
    </row>
    <row r="261" spans="1:6" x14ac:dyDescent="0.3">
      <c r="A261" s="233" t="s">
        <v>27</v>
      </c>
      <c r="B261" s="655">
        <v>137400</v>
      </c>
      <c r="C261" s="337">
        <f>SUMIFS('Expenditures - all orgs'!$D$19:$D$3604,'Expenditures - all orgs'!$C$19:$C$3604, 'Budget Detail - JJJJJJ'!$B261,'Expenditures - all orgs'!$B$19:$B$3604,'Budget Detail - JJJJJJ'!$B$3)</f>
        <v>0</v>
      </c>
      <c r="D261" s="500">
        <f>SUMIFS('Expenditures - all orgs'!$E$19:$E$3604,'Expenditures - all orgs'!$C$19:$C$3604, 'Budget Detail - JJJJJJ'!$B261,'Expenditures - all orgs'!$B$19:$B$3604,'Budget Detail - JJJJJJ'!$B$3)</f>
        <v>0</v>
      </c>
      <c r="E261" s="501">
        <f>SUMIFS('Expenditures - all orgs'!$F$19:$F$3604,'Expenditures - all orgs'!$C$19:$C$3604, 'Budget Detail - JJJJJJ'!$B261,'Expenditures - all orgs'!$B$19:$B$3604,'Budget Detail - JJJJJJ'!$B$3)</f>
        <v>0</v>
      </c>
      <c r="F261" s="503">
        <f t="shared" si="6"/>
        <v>0</v>
      </c>
    </row>
    <row r="262" spans="1:6" x14ac:dyDescent="0.3">
      <c r="A262" s="242" t="s">
        <v>227</v>
      </c>
      <c r="B262" s="655">
        <v>137500</v>
      </c>
      <c r="C262" s="337">
        <f>SUMIFS('Expenditures - all orgs'!$D$19:$D$3604,'Expenditures - all orgs'!$C$19:$C$3604, 'Budget Detail - JJJJJJ'!$B262,'Expenditures - all orgs'!$B$19:$B$3604,'Budget Detail - JJJJJJ'!$B$3)</f>
        <v>0</v>
      </c>
      <c r="D262" s="500">
        <f>SUMIFS('Expenditures - all orgs'!$E$19:$E$3604,'Expenditures - all orgs'!$C$19:$C$3604, 'Budget Detail - JJJJJJ'!$B262,'Expenditures - all orgs'!$B$19:$B$3604,'Budget Detail - JJJJJJ'!$B$3)</f>
        <v>0</v>
      </c>
      <c r="E262" s="501">
        <f>SUMIFS('Expenditures - all orgs'!$F$19:$F$3604,'Expenditures - all orgs'!$C$19:$C$3604, 'Budget Detail - JJJJJJ'!$B262,'Expenditures - all orgs'!$B$19:$B$3604,'Budget Detail - JJJJJJ'!$B$3)</f>
        <v>0</v>
      </c>
      <c r="F262" s="503">
        <f t="shared" si="6"/>
        <v>0</v>
      </c>
    </row>
    <row r="263" spans="1:6" x14ac:dyDescent="0.3">
      <c r="A263" s="242" t="s">
        <v>228</v>
      </c>
      <c r="B263" s="655">
        <v>137600</v>
      </c>
      <c r="C263" s="337">
        <f>SUMIFS('Expenditures - all orgs'!$D$19:$D$3604,'Expenditures - all orgs'!$C$19:$C$3604, 'Budget Detail - JJJJJJ'!$B263,'Expenditures - all orgs'!$B$19:$B$3604,'Budget Detail - JJJJJJ'!$B$3)</f>
        <v>0</v>
      </c>
      <c r="D263" s="500">
        <f>SUMIFS('Expenditures - all orgs'!$E$19:$E$3604,'Expenditures - all orgs'!$C$19:$C$3604, 'Budget Detail - JJJJJJ'!$B263,'Expenditures - all orgs'!$B$19:$B$3604,'Budget Detail - JJJJJJ'!$B$3)</f>
        <v>0</v>
      </c>
      <c r="E263" s="501">
        <f>SUMIFS('Expenditures - all orgs'!$F$19:$F$3604,'Expenditures - all orgs'!$C$19:$C$3604, 'Budget Detail - JJJJJJ'!$B263,'Expenditures - all orgs'!$B$19:$B$3604,'Budget Detail - JJJJJJ'!$B$3)</f>
        <v>0</v>
      </c>
      <c r="F263" s="503">
        <f t="shared" si="6"/>
        <v>0</v>
      </c>
    </row>
    <row r="264" spans="1:6" x14ac:dyDescent="0.3">
      <c r="A264" s="242" t="s">
        <v>229</v>
      </c>
      <c r="B264" s="655">
        <v>137700</v>
      </c>
      <c r="C264" s="337">
        <f>SUMIFS('Expenditures - all orgs'!$D$19:$D$3604,'Expenditures - all orgs'!$C$19:$C$3604, 'Budget Detail - JJJJJJ'!$B264,'Expenditures - all orgs'!$B$19:$B$3604,'Budget Detail - JJJJJJ'!$B$3)</f>
        <v>0</v>
      </c>
      <c r="D264" s="500">
        <f>SUMIFS('Expenditures - all orgs'!$E$19:$E$3604,'Expenditures - all orgs'!$C$19:$C$3604, 'Budget Detail - JJJJJJ'!$B264,'Expenditures - all orgs'!$B$19:$B$3604,'Budget Detail - JJJJJJ'!$B$3)</f>
        <v>0</v>
      </c>
      <c r="E264" s="501">
        <f>SUMIFS('Expenditures - all orgs'!$F$19:$F$3604,'Expenditures - all orgs'!$C$19:$C$3604, 'Budget Detail - JJJJJJ'!$B264,'Expenditures - all orgs'!$B$19:$B$3604,'Budget Detail - JJJJJJ'!$B$3)</f>
        <v>0</v>
      </c>
      <c r="F264" s="503">
        <f t="shared" si="6"/>
        <v>0</v>
      </c>
    </row>
    <row r="265" spans="1:6" x14ac:dyDescent="0.3">
      <c r="A265" s="242" t="s">
        <v>230</v>
      </c>
      <c r="B265" s="655">
        <v>137800</v>
      </c>
      <c r="C265" s="337">
        <f>SUMIFS('Expenditures - all orgs'!$D$19:$D$3604,'Expenditures - all orgs'!$C$19:$C$3604, 'Budget Detail - JJJJJJ'!$B265,'Expenditures - all orgs'!$B$19:$B$3604,'Budget Detail - JJJJJJ'!$B$3)</f>
        <v>0</v>
      </c>
      <c r="D265" s="500">
        <f>SUMIFS('Expenditures - all orgs'!$E$19:$E$3604,'Expenditures - all orgs'!$C$19:$C$3604, 'Budget Detail - JJJJJJ'!$B265,'Expenditures - all orgs'!$B$19:$B$3604,'Budget Detail - JJJJJJ'!$B$3)</f>
        <v>0</v>
      </c>
      <c r="E265" s="501">
        <f>SUMIFS('Expenditures - all orgs'!$F$19:$F$3604,'Expenditures - all orgs'!$C$19:$C$3604, 'Budget Detail - JJJJJJ'!$B265,'Expenditures - all orgs'!$B$19:$B$3604,'Budget Detail - JJJJJJ'!$B$3)</f>
        <v>0</v>
      </c>
      <c r="F265" s="503">
        <f t="shared" si="6"/>
        <v>0</v>
      </c>
    </row>
    <row r="266" spans="1:6" x14ac:dyDescent="0.3">
      <c r="A266" s="242" t="s">
        <v>231</v>
      </c>
      <c r="B266" s="655">
        <v>137900</v>
      </c>
      <c r="C266" s="337">
        <f>SUMIFS('Expenditures - all orgs'!$D$19:$D$3604,'Expenditures - all orgs'!$C$19:$C$3604, 'Budget Detail - JJJJJJ'!$B266,'Expenditures - all orgs'!$B$19:$B$3604,'Budget Detail - JJJJJJ'!$B$3)</f>
        <v>0</v>
      </c>
      <c r="D266" s="500">
        <f>SUMIFS('Expenditures - all orgs'!$E$19:$E$3604,'Expenditures - all orgs'!$C$19:$C$3604, 'Budget Detail - JJJJJJ'!$B266,'Expenditures - all orgs'!$B$19:$B$3604,'Budget Detail - JJJJJJ'!$B$3)</f>
        <v>0</v>
      </c>
      <c r="E266" s="501">
        <f>SUMIFS('Expenditures - all orgs'!$F$19:$F$3604,'Expenditures - all orgs'!$C$19:$C$3604, 'Budget Detail - JJJJJJ'!$B266,'Expenditures - all orgs'!$B$19:$B$3604,'Budget Detail - JJJJJJ'!$B$3)</f>
        <v>0</v>
      </c>
      <c r="F266" s="503">
        <f t="shared" si="6"/>
        <v>0</v>
      </c>
    </row>
    <row r="267" spans="1:6" x14ac:dyDescent="0.3">
      <c r="A267" s="242" t="s">
        <v>104</v>
      </c>
      <c r="B267" s="655" t="s">
        <v>107</v>
      </c>
      <c r="C267" s="337">
        <f>SUMIFS('Expenditures - all orgs'!$D$19:$D$3604,'Expenditures - all orgs'!$C$19:$C$3604, 'Budget Detail - JJJJJJ'!$B267,'Expenditures - all orgs'!$B$19:$B$3604,'Budget Detail - JJJJJJ'!$B$3)</f>
        <v>0</v>
      </c>
      <c r="D267" s="500">
        <f>SUMIFS('Expenditures - all orgs'!$E$19:$E$3604,'Expenditures - all orgs'!$C$19:$C$3604, 'Budget Detail - JJJJJJ'!$B267,'Expenditures - all orgs'!$B$19:$B$3604,'Budget Detail - JJJJJJ'!$B$3)</f>
        <v>0</v>
      </c>
      <c r="E267" s="501">
        <f>SUMIFS('Expenditures - all orgs'!$F$19:$F$3604,'Expenditures - all orgs'!$C$19:$C$3604, 'Budget Detail - JJJJJJ'!$B267,'Expenditures - all orgs'!$B$19:$B$3604,'Budget Detail - JJJJJJ'!$B$3)</f>
        <v>0</v>
      </c>
      <c r="F267" s="503">
        <f t="shared" si="6"/>
        <v>0</v>
      </c>
    </row>
    <row r="268" spans="1:6" ht="15" thickBot="1" x14ac:dyDescent="0.35">
      <c r="A268" s="242" t="s">
        <v>104</v>
      </c>
      <c r="B268" s="655" t="s">
        <v>107</v>
      </c>
      <c r="C268" s="337">
        <f>SUMIFS('Expenditures - all orgs'!$D$19:$D$3604,'Expenditures - all orgs'!$C$19:$C$3604, 'Budget Detail - JJJJJJ'!$B268,'Expenditures - all orgs'!$B$19:$B$3604,'Budget Detail - JJJJJJ'!$B$3)</f>
        <v>0</v>
      </c>
      <c r="D268" s="504">
        <f>SUMIFS('Expenditures - all orgs'!$E$19:$E$3604,'Expenditures - all orgs'!$C$19:$C$3604, 'Budget Detail - JJJJJJ'!$B268,'Expenditures - all orgs'!$B$19:$B$3604,'Budget Detail - JJJJJJ'!$B$3)</f>
        <v>0</v>
      </c>
      <c r="E268" s="505">
        <f>SUMIFS('Expenditures - all orgs'!$F$19:$F$3604,'Expenditures - all orgs'!$C$19:$C$3604, 'Budget Detail - JJJJJJ'!$B268,'Expenditures - all orgs'!$B$19:$B$3604,'Budget Detail - JJJJJJ'!$B$3)</f>
        <v>0</v>
      </c>
      <c r="F268" s="506">
        <f t="shared" si="6"/>
        <v>0</v>
      </c>
    </row>
    <row r="269" spans="1:6" ht="15" thickBot="1" x14ac:dyDescent="0.35">
      <c r="A269" s="242"/>
      <c r="B269" s="656" t="s">
        <v>418</v>
      </c>
      <c r="C269" s="1258">
        <f>SUM(C258:C268)</f>
        <v>0</v>
      </c>
      <c r="D269" s="1258">
        <f t="shared" ref="D269:F269" si="28">SUM(D258:D268)</f>
        <v>0</v>
      </c>
      <c r="E269" s="1258">
        <f t="shared" si="28"/>
        <v>0</v>
      </c>
      <c r="F269" s="1258">
        <f t="shared" si="28"/>
        <v>0</v>
      </c>
    </row>
    <row r="270" spans="1:6" x14ac:dyDescent="0.3">
      <c r="A270" s="747"/>
      <c r="B270" s="617"/>
      <c r="C270" s="305"/>
      <c r="D270" s="1255"/>
      <c r="E270" s="1255"/>
      <c r="F270" s="1256"/>
    </row>
    <row r="271" spans="1:6" x14ac:dyDescent="0.3">
      <c r="A271" s="248" t="s">
        <v>232</v>
      </c>
      <c r="B271" s="617"/>
      <c r="C271" s="305"/>
      <c r="D271" s="1255"/>
      <c r="E271" s="1255"/>
      <c r="F271" s="1256"/>
    </row>
    <row r="272" spans="1:6" x14ac:dyDescent="0.3">
      <c r="A272" s="239" t="s">
        <v>518</v>
      </c>
      <c r="B272" s="657">
        <v>141100</v>
      </c>
      <c r="C272" s="338">
        <f>SUMIFS('Expenditures - all orgs'!$D$19:$D$3604,'Expenditures - all orgs'!$C$19:$C$3604, 'Budget Detail - JJJJJJ'!$B272,'Expenditures - all orgs'!$B$19:$B$3604,'Budget Detail - JJJJJJ'!$B$3)</f>
        <v>0</v>
      </c>
      <c r="D272" s="1466">
        <f>SUMIFS('Expenditures - all orgs'!$E$19:$E$3604,'Expenditures - all orgs'!$C$19:$C$3604, 'Budget Detail - JJJJJJ'!$B272,'Expenditures - all orgs'!$B$19:$B$3604,'Budget Detail - JJJJJJ'!$B$3)</f>
        <v>0</v>
      </c>
      <c r="E272" s="509">
        <f>SUMIFS('Expenditures - all orgs'!$F$19:$F$3604,'Expenditures - all orgs'!$C$19:$C$3604, 'Budget Detail - JJJJJJ'!$B272,'Expenditures - all orgs'!$B$19:$B$3604,'Budget Detail - JJJJJJ'!$B$3)</f>
        <v>0</v>
      </c>
      <c r="F272" s="510">
        <f t="shared" si="6"/>
        <v>0</v>
      </c>
    </row>
    <row r="273" spans="1:6" x14ac:dyDescent="0.3">
      <c r="A273" s="239" t="s">
        <v>36</v>
      </c>
      <c r="B273" s="658">
        <v>141300</v>
      </c>
      <c r="C273" s="338">
        <f>SUMIFS('Expenditures - all orgs'!$D$19:$D$3604,'Expenditures - all orgs'!$C$19:$C$3604, 'Budget Detail - JJJJJJ'!$B273,'Expenditures - all orgs'!$B$19:$B$3604,'Budget Detail - JJJJJJ'!$B$3)</f>
        <v>0</v>
      </c>
      <c r="D273" s="1466">
        <f>SUMIFS('Expenditures - all orgs'!$E$19:$E$3604,'Expenditures - all orgs'!$C$19:$C$3604, 'Budget Detail - JJJJJJ'!$B273,'Expenditures - all orgs'!$B$19:$B$3604,'Budget Detail - JJJJJJ'!$B$3)</f>
        <v>0</v>
      </c>
      <c r="E273" s="509">
        <f>SUMIFS('Expenditures - all orgs'!$F$19:$F$3604,'Expenditures - all orgs'!$C$19:$C$3604, 'Budget Detail - JJJJJJ'!$B273,'Expenditures - all orgs'!$B$19:$B$3604,'Budget Detail - JJJJJJ'!$B$3)</f>
        <v>0</v>
      </c>
      <c r="F273" s="510">
        <f t="shared" ref="F273:F277" si="29">C273-D273-E273</f>
        <v>0</v>
      </c>
    </row>
    <row r="274" spans="1:6" x14ac:dyDescent="0.3">
      <c r="A274" s="239" t="s">
        <v>525</v>
      </c>
      <c r="B274" s="658">
        <v>141320</v>
      </c>
      <c r="C274" s="338">
        <f>SUMIFS('Expenditures - all orgs'!$D$19:$D$3604,'Expenditures - all orgs'!$C$19:$C$3604, 'Budget Detail - JJJJJJ'!$B274,'Expenditures - all orgs'!$B$19:$B$3604,'Budget Detail - JJJJJJ'!$B$3)</f>
        <v>0</v>
      </c>
      <c r="D274" s="1466">
        <f>SUMIFS('Expenditures - all orgs'!$E$19:$E$3604,'Expenditures - all orgs'!$C$19:$C$3604, 'Budget Detail - JJJJJJ'!$B274,'Expenditures - all orgs'!$B$19:$B$3604,'Budget Detail - JJJJJJ'!$B$3)</f>
        <v>0</v>
      </c>
      <c r="E274" s="509">
        <f>SUMIFS('Expenditures - all orgs'!$F$19:$F$3604,'Expenditures - all orgs'!$C$19:$C$3604, 'Budget Detail - JJJJJJ'!$B274,'Expenditures - all orgs'!$B$19:$B$3604,'Budget Detail - JJJJJJ'!$B$3)</f>
        <v>0</v>
      </c>
      <c r="F274" s="510">
        <f t="shared" si="29"/>
        <v>0</v>
      </c>
    </row>
    <row r="275" spans="1:6" x14ac:dyDescent="0.3">
      <c r="A275" s="239" t="s">
        <v>233</v>
      </c>
      <c r="B275" s="658">
        <v>141500</v>
      </c>
      <c r="C275" s="338">
        <f>SUMIFS('Expenditures - all orgs'!$D$19:$D$3604,'Expenditures - all orgs'!$C$19:$C$3604, 'Budget Detail - JJJJJJ'!$B275,'Expenditures - all orgs'!$B$19:$B$3604,'Budget Detail - JJJJJJ'!$B$3)</f>
        <v>0</v>
      </c>
      <c r="D275" s="1466">
        <f>SUMIFS('Expenditures - all orgs'!$E$19:$E$3604,'Expenditures - all orgs'!$C$19:$C$3604, 'Budget Detail - JJJJJJ'!$B275,'Expenditures - all orgs'!$B$19:$B$3604,'Budget Detail - JJJJJJ'!$B$3)</f>
        <v>0</v>
      </c>
      <c r="E275" s="509">
        <f>SUMIFS('Expenditures - all orgs'!$F$19:$F$3604,'Expenditures - all orgs'!$C$19:$C$3604, 'Budget Detail - JJJJJJ'!$B275,'Expenditures - all orgs'!$B$19:$B$3604,'Budget Detail - JJJJJJ'!$B$3)</f>
        <v>0</v>
      </c>
      <c r="F275" s="510">
        <f t="shared" si="29"/>
        <v>0</v>
      </c>
    </row>
    <row r="276" spans="1:6" x14ac:dyDescent="0.3">
      <c r="A276" s="239" t="s">
        <v>519</v>
      </c>
      <c r="B276" s="658">
        <v>141600</v>
      </c>
      <c r="C276" s="338">
        <f>SUMIFS('Expenditures - all orgs'!$D$19:$D$3604,'Expenditures - all orgs'!$C$19:$C$3604, 'Budget Detail - JJJJJJ'!$B276,'Expenditures - all orgs'!$B$19:$B$3604,'Budget Detail - JJJJJJ'!$B$3)</f>
        <v>0</v>
      </c>
      <c r="D276" s="1466">
        <f>SUMIFS('Expenditures - all orgs'!$E$19:$E$3604,'Expenditures - all orgs'!$C$19:$C$3604, 'Budget Detail - JJJJJJ'!$B276,'Expenditures - all orgs'!$B$19:$B$3604,'Budget Detail - JJJJJJ'!$B$3)</f>
        <v>0</v>
      </c>
      <c r="E276" s="509">
        <f>SUMIFS('Expenditures - all orgs'!$F$19:$F$3604,'Expenditures - all orgs'!$C$19:$C$3604, 'Budget Detail - JJJJJJ'!$B276,'Expenditures - all orgs'!$B$19:$B$3604,'Budget Detail - JJJJJJ'!$B$3)</f>
        <v>0</v>
      </c>
      <c r="F276" s="510">
        <f t="shared" si="29"/>
        <v>0</v>
      </c>
    </row>
    <row r="277" spans="1:6" x14ac:dyDescent="0.3">
      <c r="A277" s="239" t="s">
        <v>520</v>
      </c>
      <c r="B277" s="658">
        <v>141700</v>
      </c>
      <c r="C277" s="338">
        <f>SUMIFS('Expenditures - all orgs'!$D$19:$D$3604,'Expenditures - all orgs'!$C$19:$C$3604, 'Budget Detail - JJJJJJ'!$B277,'Expenditures - all orgs'!$B$19:$B$3604,'Budget Detail - JJJJJJ'!$B$3)</f>
        <v>0</v>
      </c>
      <c r="D277" s="1466">
        <f>SUMIFS('Expenditures - all orgs'!$E$19:$E$3604,'Expenditures - all orgs'!$C$19:$C$3604, 'Budget Detail - JJJJJJ'!$B277,'Expenditures - all orgs'!$B$19:$B$3604,'Budget Detail - JJJJJJ'!$B$3)</f>
        <v>0</v>
      </c>
      <c r="E277" s="509">
        <f>SUMIFS('Expenditures - all orgs'!$F$19:$F$3604,'Expenditures - all orgs'!$C$19:$C$3604, 'Budget Detail - JJJJJJ'!$B277,'Expenditures - all orgs'!$B$19:$B$3604,'Budget Detail - JJJJJJ'!$B$3)</f>
        <v>0</v>
      </c>
      <c r="F277" s="510">
        <f t="shared" si="29"/>
        <v>0</v>
      </c>
    </row>
    <row r="278" spans="1:6" x14ac:dyDescent="0.3">
      <c r="A278" s="239" t="s">
        <v>234</v>
      </c>
      <c r="B278" s="658">
        <v>141800</v>
      </c>
      <c r="C278" s="338">
        <f>SUMIFS('Expenditures - all orgs'!$D$19:$D$3604,'Expenditures - all orgs'!$C$19:$C$3604, 'Budget Detail - JJJJJJ'!$B278,'Expenditures - all orgs'!$B$19:$B$3604,'Budget Detail - JJJJJJ'!$B$3)</f>
        <v>0</v>
      </c>
      <c r="D278" s="1466">
        <f>SUMIFS('Expenditures - all orgs'!$E$19:$E$3604,'Expenditures - all orgs'!$C$19:$C$3604, 'Budget Detail - JJJJJJ'!$B278,'Expenditures - all orgs'!$B$19:$B$3604,'Budget Detail - JJJJJJ'!$B$3)</f>
        <v>0</v>
      </c>
      <c r="E278" s="509">
        <f>SUMIFS('Expenditures - all orgs'!$F$19:$F$3604,'Expenditures - all orgs'!$C$19:$C$3604, 'Budget Detail - JJJJJJ'!$B278,'Expenditures - all orgs'!$B$19:$B$3604,'Budget Detail - JJJJJJ'!$B$3)</f>
        <v>0</v>
      </c>
      <c r="F278" s="511">
        <f t="shared" si="6"/>
        <v>0</v>
      </c>
    </row>
    <row r="279" spans="1:6" ht="15" thickBot="1" x14ac:dyDescent="0.35">
      <c r="A279" s="235" t="s">
        <v>104</v>
      </c>
      <c r="B279" s="658" t="s">
        <v>107</v>
      </c>
      <c r="C279" s="338">
        <f>SUMIFS('Expenditures - all orgs'!$D$19:$D$3604,'Expenditures - all orgs'!$C$19:$C$3604, 'Budget Detail - JJJJJJ'!$B279,'Expenditures - all orgs'!$B$19:$B$3604,'Budget Detail - JJJJJJ'!$B$3)</f>
        <v>0</v>
      </c>
      <c r="D279" s="1467">
        <f>SUMIFS('Expenditures - all orgs'!$E$19:$E$3604,'Expenditures - all orgs'!$C$19:$C$3604, 'Budget Detail - JJJJJJ'!$B279,'Expenditures - all orgs'!$B$19:$B$3604,'Budget Detail - JJJJJJ'!$B$3)</f>
        <v>0</v>
      </c>
      <c r="E279" s="512">
        <f>SUMIFS('Expenditures - all orgs'!$F$19:$F$3604,'Expenditures - all orgs'!$C$19:$C$3604, 'Budget Detail - JJJJJJ'!$B279,'Expenditures - all orgs'!$B$19:$B$3604,'Budget Detail - JJJJJJ'!$B$3)</f>
        <v>0</v>
      </c>
      <c r="F279" s="513">
        <f t="shared" si="6"/>
        <v>0</v>
      </c>
    </row>
    <row r="280" spans="1:6" ht="15" thickBot="1" x14ac:dyDescent="0.35">
      <c r="A280" s="235"/>
      <c r="B280" s="659" t="s">
        <v>418</v>
      </c>
      <c r="C280" s="394">
        <f>SUM(C272:C279)</f>
        <v>0</v>
      </c>
      <c r="D280" s="394">
        <f t="shared" ref="D280:F280" si="30">SUM(D272:D279)</f>
        <v>0</v>
      </c>
      <c r="E280" s="394">
        <f t="shared" si="30"/>
        <v>0</v>
      </c>
      <c r="F280" s="394">
        <f t="shared" si="30"/>
        <v>0</v>
      </c>
    </row>
    <row r="281" spans="1:6" x14ac:dyDescent="0.3">
      <c r="A281" s="747"/>
      <c r="B281" s="617"/>
      <c r="C281" s="305"/>
      <c r="D281" s="1255"/>
      <c r="E281" s="1255"/>
      <c r="F281" s="1256"/>
    </row>
    <row r="282" spans="1:6" x14ac:dyDescent="0.3">
      <c r="A282" s="248" t="s">
        <v>235</v>
      </c>
      <c r="B282" s="617"/>
      <c r="C282" s="305"/>
      <c r="D282" s="1255"/>
      <c r="E282" s="1255"/>
      <c r="F282" s="1256"/>
    </row>
    <row r="283" spans="1:6" x14ac:dyDescent="0.3">
      <c r="A283" s="239" t="s">
        <v>37</v>
      </c>
      <c r="B283" s="660">
        <v>142100</v>
      </c>
      <c r="C283" s="339">
        <f>SUMIFS('Expenditures - all orgs'!$D$19:$D$3604,'Expenditures - all orgs'!$C$19:$C$3604, 'Budget Detail - JJJJJJ'!$B283,'Expenditures - all orgs'!$B$19:$B$3604,'Budget Detail - JJJJJJ'!$B$3)</f>
        <v>0</v>
      </c>
      <c r="D283" s="515">
        <f>SUMIFS('Expenditures - all orgs'!$E$19:$E$3604,'Expenditures - all orgs'!$C$19:$C$3604, 'Budget Detail - JJJJJJ'!$B283,'Expenditures - all orgs'!$B$19:$B$3604,'Budget Detail - JJJJJJ'!$B$3)</f>
        <v>0</v>
      </c>
      <c r="E283" s="516">
        <f>SUMIFS('Expenditures - all orgs'!$F$19:$F$3604,'Expenditures - all orgs'!$C$19:$C$3604, 'Budget Detail - JJJJJJ'!$B283,'Expenditures - all orgs'!$B$19:$B$3604,'Budget Detail - JJJJJJ'!$B$3)</f>
        <v>0</v>
      </c>
      <c r="F283" s="517">
        <f t="shared" si="6"/>
        <v>0</v>
      </c>
    </row>
    <row r="284" spans="1:6" x14ac:dyDescent="0.3">
      <c r="A284" s="239" t="s">
        <v>521</v>
      </c>
      <c r="B284" s="660">
        <v>142200</v>
      </c>
      <c r="C284" s="339">
        <f>SUMIFS('Expenditures - all orgs'!$D$19:$D$3604,'Expenditures - all orgs'!$C$19:$C$3604, 'Budget Detail - JJJJJJ'!$B284,'Expenditures - all orgs'!$B$19:$B$3604,'Budget Detail - JJJJJJ'!$B$3)</f>
        <v>0</v>
      </c>
      <c r="D284" s="515">
        <f>SUMIFS('Expenditures - all orgs'!$E$19:$E$3604,'Expenditures - all orgs'!$C$19:$C$3604, 'Budget Detail - JJJJJJ'!$B284,'Expenditures - all orgs'!$B$19:$B$3604,'Budget Detail - JJJJJJ'!$B$3)</f>
        <v>0</v>
      </c>
      <c r="E284" s="516">
        <f>SUMIFS('Expenditures - all orgs'!$F$19:$F$3604,'Expenditures - all orgs'!$C$19:$C$3604, 'Budget Detail - JJJJJJ'!$B284,'Expenditures - all orgs'!$B$19:$B$3604,'Budget Detail - JJJJJJ'!$B$3)</f>
        <v>0</v>
      </c>
      <c r="F284" s="517">
        <f t="shared" ref="F284" si="31">C284-D284-E284</f>
        <v>0</v>
      </c>
    </row>
    <row r="285" spans="1:6" x14ac:dyDescent="0.3">
      <c r="A285" s="239" t="s">
        <v>236</v>
      </c>
      <c r="B285" s="660">
        <v>142400</v>
      </c>
      <c r="C285" s="339">
        <f>SUMIFS('Expenditures - all orgs'!$D$19:$D$3604,'Expenditures - all orgs'!$C$19:$C$3604, 'Budget Detail - JJJJJJ'!$B285,'Expenditures - all orgs'!$B$19:$B$3604,'Budget Detail - JJJJJJ'!$B$3)</f>
        <v>0</v>
      </c>
      <c r="D285" s="515">
        <f>SUMIFS('Expenditures - all orgs'!$E$19:$E$3604,'Expenditures - all orgs'!$C$19:$C$3604, 'Budget Detail - JJJJJJ'!$B285,'Expenditures - all orgs'!$B$19:$B$3604,'Budget Detail - JJJJJJ'!$B$3)</f>
        <v>0</v>
      </c>
      <c r="E285" s="516">
        <f>SUMIFS('Expenditures - all orgs'!$F$19:$F$3604,'Expenditures - all orgs'!$C$19:$C$3604, 'Budget Detail - JJJJJJ'!$B285,'Expenditures - all orgs'!$B$19:$B$3604,'Budget Detail - JJJJJJ'!$B$3)</f>
        <v>0</v>
      </c>
      <c r="F285" s="517">
        <f t="shared" si="6"/>
        <v>0</v>
      </c>
    </row>
    <row r="286" spans="1:6" x14ac:dyDescent="0.3">
      <c r="A286" s="239" t="s">
        <v>38</v>
      </c>
      <c r="B286" s="660">
        <v>142500</v>
      </c>
      <c r="C286" s="339">
        <f>SUMIFS('Expenditures - all orgs'!$D$19:$D$3604,'Expenditures - all orgs'!$C$19:$C$3604, 'Budget Detail - JJJJJJ'!$B286,'Expenditures - all orgs'!$B$19:$B$3604,'Budget Detail - JJJJJJ'!$B$3)</f>
        <v>0</v>
      </c>
      <c r="D286" s="515">
        <f>SUMIFS('Expenditures - all orgs'!$E$19:$E$3604,'Expenditures - all orgs'!$C$19:$C$3604, 'Budget Detail - JJJJJJ'!$B286,'Expenditures - all orgs'!$B$19:$B$3604,'Budget Detail - JJJJJJ'!$B$3)</f>
        <v>0</v>
      </c>
      <c r="E286" s="516">
        <f>SUMIFS('Expenditures - all orgs'!$F$19:$F$3604,'Expenditures - all orgs'!$C$19:$C$3604, 'Budget Detail - JJJJJJ'!$B286,'Expenditures - all orgs'!$B$19:$B$3604,'Budget Detail - JJJJJJ'!$B$3)</f>
        <v>0</v>
      </c>
      <c r="F286" s="517">
        <f t="shared" si="6"/>
        <v>0</v>
      </c>
    </row>
    <row r="287" spans="1:6" ht="15" thickBot="1" x14ac:dyDescent="0.35">
      <c r="A287" s="235" t="s">
        <v>104</v>
      </c>
      <c r="B287" s="660" t="s">
        <v>107</v>
      </c>
      <c r="C287" s="339">
        <f>SUMIFS('Expenditures - all orgs'!$D$19:$D$3604,'Expenditures - all orgs'!$C$19:$C$3604, 'Budget Detail - JJJJJJ'!$B287,'Expenditures - all orgs'!$B$19:$B$3604,'Budget Detail - JJJJJJ'!$B$3)</f>
        <v>0</v>
      </c>
      <c r="D287" s="518">
        <f>SUMIFS('Expenditures - all orgs'!$E$19:$E$3604,'Expenditures - all orgs'!$C$19:$C$3604, 'Budget Detail - JJJJJJ'!$B287,'Expenditures - all orgs'!$B$19:$B$3604,'Budget Detail - JJJJJJ'!$B$3)</f>
        <v>0</v>
      </c>
      <c r="E287" s="519">
        <f>SUMIFS('Expenditures - all orgs'!$F$19:$F$3604,'Expenditures - all orgs'!$C$19:$C$3604, 'Budget Detail - JJJJJJ'!$B287,'Expenditures - all orgs'!$B$19:$B$3604,'Budget Detail - JJJJJJ'!$B$3)</f>
        <v>0</v>
      </c>
      <c r="F287" s="520">
        <f t="shared" si="6"/>
        <v>0</v>
      </c>
    </row>
    <row r="288" spans="1:6" ht="15" thickBot="1" x14ac:dyDescent="0.35">
      <c r="A288" s="235"/>
      <c r="B288" s="661" t="s">
        <v>418</v>
      </c>
      <c r="C288" s="396">
        <f>SUM(C283:C287)</f>
        <v>0</v>
      </c>
      <c r="D288" s="396">
        <f t="shared" ref="D288:F288" si="32">SUM(D283:D287)</f>
        <v>0</v>
      </c>
      <c r="E288" s="396">
        <f t="shared" si="32"/>
        <v>0</v>
      </c>
      <c r="F288" s="396">
        <f t="shared" si="32"/>
        <v>0</v>
      </c>
    </row>
    <row r="289" spans="1:6" x14ac:dyDescent="0.3">
      <c r="A289" s="747"/>
      <c r="B289" s="617"/>
      <c r="C289" s="305"/>
      <c r="D289" s="1255"/>
      <c r="E289" s="1255"/>
      <c r="F289" s="1256"/>
    </row>
    <row r="290" spans="1:6" x14ac:dyDescent="0.3">
      <c r="A290" s="248" t="s">
        <v>237</v>
      </c>
      <c r="B290" s="617"/>
      <c r="C290" s="305"/>
      <c r="D290" s="1255"/>
      <c r="E290" s="1255"/>
      <c r="F290" s="1256"/>
    </row>
    <row r="291" spans="1:6" x14ac:dyDescent="0.3">
      <c r="A291" s="240" t="s">
        <v>238</v>
      </c>
      <c r="B291" s="662">
        <v>153100</v>
      </c>
      <c r="C291" s="340">
        <f>SUMIFS('Expenditures - all orgs'!$D$19:$D$3604,'Expenditures - all orgs'!$C$19:$C$3604, 'Budget Detail - JJJJJJ'!$B291,'Expenditures - all orgs'!$B$19:$B$3604,'Budget Detail - JJJJJJ'!$B$3)</f>
        <v>0</v>
      </c>
      <c r="D291" s="522">
        <f>SUMIFS('Expenditures - all orgs'!$E$19:$E$3604,'Expenditures - all orgs'!$C$19:$C$3604, 'Budget Detail - JJJJJJ'!$B291,'Expenditures - all orgs'!$B$19:$B$3604,'Budget Detail - JJJJJJ'!$B$3)</f>
        <v>0</v>
      </c>
      <c r="E291" s="523">
        <f>SUMIFS('Expenditures - all orgs'!$F$19:$F$3604,'Expenditures - all orgs'!$C$19:$C$3604, 'Budget Detail - JJJJJJ'!$B291,'Expenditures - all orgs'!$B$19:$B$3604,'Budget Detail - JJJJJJ'!$B$3)</f>
        <v>0</v>
      </c>
      <c r="F291" s="524">
        <f t="shared" ref="F291:F293" si="33">C291-D291-E291</f>
        <v>0</v>
      </c>
    </row>
    <row r="292" spans="1:6" x14ac:dyDescent="0.3">
      <c r="A292" s="240" t="s">
        <v>239</v>
      </c>
      <c r="B292" s="663">
        <v>153200</v>
      </c>
      <c r="C292" s="340">
        <f>SUMIFS('Expenditures - all orgs'!$D$19:$D$3604,'Expenditures - all orgs'!$C$19:$C$3604, 'Budget Detail - JJJJJJ'!$B292,'Expenditures - all orgs'!$B$19:$B$3604,'Budget Detail - JJJJJJ'!$B$3)</f>
        <v>0</v>
      </c>
      <c r="D292" s="522">
        <f>SUMIFS('Expenditures - all orgs'!$E$19:$E$3604,'Expenditures - all orgs'!$C$19:$C$3604, 'Budget Detail - JJJJJJ'!$B292,'Expenditures - all orgs'!$B$19:$B$3604,'Budget Detail - JJJJJJ'!$B$3)</f>
        <v>0</v>
      </c>
      <c r="E292" s="523">
        <f>SUMIFS('Expenditures - all orgs'!$F$19:$F$3604,'Expenditures - all orgs'!$C$19:$C$3604, 'Budget Detail - JJJJJJ'!$B292,'Expenditures - all orgs'!$B$19:$B$3604,'Budget Detail - JJJJJJ'!$B$3)</f>
        <v>0</v>
      </c>
      <c r="F292" s="524">
        <f t="shared" si="33"/>
        <v>0</v>
      </c>
    </row>
    <row r="293" spans="1:6" x14ac:dyDescent="0.3">
      <c r="A293" s="240" t="s">
        <v>240</v>
      </c>
      <c r="B293" s="663">
        <v>153300</v>
      </c>
      <c r="C293" s="340">
        <f>SUMIFS('Expenditures - all orgs'!$D$19:$D$3604,'Expenditures - all orgs'!$C$19:$C$3604, 'Budget Detail - JJJJJJ'!$B293,'Expenditures - all orgs'!$B$19:$B$3604,'Budget Detail - JJJJJJ'!$B$3)</f>
        <v>0</v>
      </c>
      <c r="D293" s="522">
        <f>SUMIFS('Expenditures - all orgs'!$E$19:$E$3604,'Expenditures - all orgs'!$C$19:$C$3604, 'Budget Detail - JJJJJJ'!$B293,'Expenditures - all orgs'!$B$19:$B$3604,'Budget Detail - JJJJJJ'!$B$3)</f>
        <v>0</v>
      </c>
      <c r="E293" s="523">
        <f>SUMIFS('Expenditures - all orgs'!$F$19:$F$3604,'Expenditures - all orgs'!$C$19:$C$3604, 'Budget Detail - JJJJJJ'!$B293,'Expenditures - all orgs'!$B$19:$B$3604,'Budget Detail - JJJJJJ'!$B$3)</f>
        <v>0</v>
      </c>
      <c r="F293" s="524">
        <f t="shared" si="33"/>
        <v>0</v>
      </c>
    </row>
    <row r="294" spans="1:6" x14ac:dyDescent="0.3">
      <c r="A294" s="239" t="s">
        <v>241</v>
      </c>
      <c r="B294" s="664">
        <v>153400</v>
      </c>
      <c r="C294" s="340">
        <f>SUMIFS('Expenditures - all orgs'!$D$19:$D$3604,'Expenditures - all orgs'!$C$19:$C$3604, 'Budget Detail - JJJJJJ'!$B294,'Expenditures - all orgs'!$B$19:$B$3604,'Budget Detail - JJJJJJ'!$B$3)</f>
        <v>0</v>
      </c>
      <c r="D294" s="522">
        <f>SUMIFS('Expenditures - all orgs'!$E$19:$E$3604,'Expenditures - all orgs'!$C$19:$C$3604, 'Budget Detail - JJJJJJ'!$B294,'Expenditures - all orgs'!$B$19:$B$3604,'Budget Detail - JJJJJJ'!$B$3)</f>
        <v>0</v>
      </c>
      <c r="E294" s="523">
        <f>SUMIFS('Expenditures - all orgs'!$F$19:$F$3604,'Expenditures - all orgs'!$C$19:$C$3604, 'Budget Detail - JJJJJJ'!$B294,'Expenditures - all orgs'!$B$19:$B$3604,'Budget Detail - JJJJJJ'!$B$3)</f>
        <v>0</v>
      </c>
      <c r="F294" s="524">
        <f t="shared" si="6"/>
        <v>0</v>
      </c>
    </row>
    <row r="295" spans="1:6" x14ac:dyDescent="0.3">
      <c r="A295" s="239" t="s">
        <v>39</v>
      </c>
      <c r="B295" s="664">
        <v>153500</v>
      </c>
      <c r="C295" s="340">
        <f>SUMIFS('Expenditures - all orgs'!$D$19:$D$3604,'Expenditures - all orgs'!$C$19:$C$3604, 'Budget Detail - JJJJJJ'!$B295,'Expenditures - all orgs'!$B$19:$B$3604,'Budget Detail - JJJJJJ'!$B$3)</f>
        <v>0</v>
      </c>
      <c r="D295" s="522">
        <f>SUMIFS('Expenditures - all orgs'!$E$19:$E$3604,'Expenditures - all orgs'!$C$19:$C$3604, 'Budget Detail - JJJJJJ'!$B295,'Expenditures - all orgs'!$B$19:$B$3604,'Budget Detail - JJJJJJ'!$B$3)</f>
        <v>0</v>
      </c>
      <c r="E295" s="523">
        <f>SUMIFS('Expenditures - all orgs'!$F$19:$F$3604,'Expenditures - all orgs'!$C$19:$C$3604, 'Budget Detail - JJJJJJ'!$B295,'Expenditures - all orgs'!$B$19:$B$3604,'Budget Detail - JJJJJJ'!$B$3)</f>
        <v>0</v>
      </c>
      <c r="F295" s="524">
        <f t="shared" si="6"/>
        <v>0</v>
      </c>
    </row>
    <row r="296" spans="1:6" x14ac:dyDescent="0.3">
      <c r="A296" s="239" t="s">
        <v>242</v>
      </c>
      <c r="B296" s="664">
        <v>153510</v>
      </c>
      <c r="C296" s="340">
        <f>SUMIFS('Expenditures - all orgs'!$D$19:$D$3604,'Expenditures - all orgs'!$C$19:$C$3604, 'Budget Detail - JJJJJJ'!$B296,'Expenditures - all orgs'!$B$19:$B$3604,'Budget Detail - JJJJJJ'!$B$3)</f>
        <v>0</v>
      </c>
      <c r="D296" s="522">
        <f>SUMIFS('Expenditures - all orgs'!$E$19:$E$3604,'Expenditures - all orgs'!$C$19:$C$3604, 'Budget Detail - JJJJJJ'!$B296,'Expenditures - all orgs'!$B$19:$B$3604,'Budget Detail - JJJJJJ'!$B$3)</f>
        <v>0</v>
      </c>
      <c r="E296" s="523">
        <f>SUMIFS('Expenditures - all orgs'!$F$19:$F$3604,'Expenditures - all orgs'!$C$19:$C$3604, 'Budget Detail - JJJJJJ'!$B296,'Expenditures - all orgs'!$B$19:$B$3604,'Budget Detail - JJJJJJ'!$B$3)</f>
        <v>0</v>
      </c>
      <c r="F296" s="524">
        <f t="shared" si="6"/>
        <v>0</v>
      </c>
    </row>
    <row r="297" spans="1:6" x14ac:dyDescent="0.3">
      <c r="A297" s="239" t="s">
        <v>243</v>
      </c>
      <c r="B297" s="664">
        <v>153600</v>
      </c>
      <c r="C297" s="340">
        <f>SUMIFS('Expenditures - all orgs'!$D$19:$D$3604,'Expenditures - all orgs'!$C$19:$C$3604, 'Budget Detail - JJJJJJ'!$B297,'Expenditures - all orgs'!$B$19:$B$3604,'Budget Detail - JJJJJJ'!$B$3)</f>
        <v>0</v>
      </c>
      <c r="D297" s="522">
        <f>SUMIFS('Expenditures - all orgs'!$E$19:$E$3604,'Expenditures - all orgs'!$C$19:$C$3604, 'Budget Detail - JJJJJJ'!$B297,'Expenditures - all orgs'!$B$19:$B$3604,'Budget Detail - JJJJJJ'!$B$3)</f>
        <v>0</v>
      </c>
      <c r="E297" s="523">
        <f>SUMIFS('Expenditures - all orgs'!$F$19:$F$3604,'Expenditures - all orgs'!$C$19:$C$3604, 'Budget Detail - JJJJJJ'!$B297,'Expenditures - all orgs'!$B$19:$B$3604,'Budget Detail - JJJJJJ'!$B$3)</f>
        <v>0</v>
      </c>
      <c r="F297" s="524">
        <f t="shared" si="6"/>
        <v>0</v>
      </c>
    </row>
    <row r="298" spans="1:6" x14ac:dyDescent="0.3">
      <c r="A298" s="239" t="s">
        <v>244</v>
      </c>
      <c r="B298" s="664">
        <v>153700</v>
      </c>
      <c r="C298" s="340">
        <f>SUMIFS('Expenditures - all orgs'!$D$19:$D$3604,'Expenditures - all orgs'!$C$19:$C$3604, 'Budget Detail - JJJJJJ'!$B298,'Expenditures - all orgs'!$B$19:$B$3604,'Budget Detail - JJJJJJ'!$B$3)</f>
        <v>0</v>
      </c>
      <c r="D298" s="522">
        <f>SUMIFS('Expenditures - all orgs'!$E$19:$E$3604,'Expenditures - all orgs'!$C$19:$C$3604, 'Budget Detail - JJJJJJ'!$B298,'Expenditures - all orgs'!$B$19:$B$3604,'Budget Detail - JJJJJJ'!$B$3)</f>
        <v>0</v>
      </c>
      <c r="E298" s="523">
        <f>SUMIFS('Expenditures - all orgs'!$F$19:$F$3604,'Expenditures - all orgs'!$C$19:$C$3604, 'Budget Detail - JJJJJJ'!$B298,'Expenditures - all orgs'!$B$19:$B$3604,'Budget Detail - JJJJJJ'!$B$3)</f>
        <v>0</v>
      </c>
      <c r="F298" s="524">
        <f t="shared" si="6"/>
        <v>0</v>
      </c>
    </row>
    <row r="299" spans="1:6" x14ac:dyDescent="0.3">
      <c r="A299" s="239" t="s">
        <v>245</v>
      </c>
      <c r="B299" s="664">
        <v>153800</v>
      </c>
      <c r="C299" s="340">
        <f>SUMIFS('Expenditures - all orgs'!$D$19:$D$3604,'Expenditures - all orgs'!$C$19:$C$3604, 'Budget Detail - JJJJJJ'!$B299,'Expenditures - all orgs'!$B$19:$B$3604,'Budget Detail - JJJJJJ'!$B$3)</f>
        <v>0</v>
      </c>
      <c r="D299" s="522">
        <f>SUMIFS('Expenditures - all orgs'!$E$19:$E$3604,'Expenditures - all orgs'!$C$19:$C$3604, 'Budget Detail - JJJJJJ'!$B299,'Expenditures - all orgs'!$B$19:$B$3604,'Budget Detail - JJJJJJ'!$B$3)</f>
        <v>0</v>
      </c>
      <c r="E299" s="523">
        <f>SUMIFS('Expenditures - all orgs'!$F$19:$F$3604,'Expenditures - all orgs'!$C$19:$C$3604, 'Budget Detail - JJJJJJ'!$B299,'Expenditures - all orgs'!$B$19:$B$3604,'Budget Detail - JJJJJJ'!$B$3)</f>
        <v>0</v>
      </c>
      <c r="F299" s="524">
        <f t="shared" si="6"/>
        <v>0</v>
      </c>
    </row>
    <row r="300" spans="1:6" x14ac:dyDescent="0.3">
      <c r="A300" s="239" t="s">
        <v>246</v>
      </c>
      <c r="B300" s="664">
        <v>153900</v>
      </c>
      <c r="C300" s="340">
        <f>SUMIFS('Expenditures - all orgs'!$D$19:$D$3604,'Expenditures - all orgs'!$C$19:$C$3604, 'Budget Detail - JJJJJJ'!$B300,'Expenditures - all orgs'!$B$19:$B$3604,'Budget Detail - JJJJJJ'!$B$3)</f>
        <v>0</v>
      </c>
      <c r="D300" s="522">
        <f>SUMIFS('Expenditures - all orgs'!$E$19:$E$3604,'Expenditures - all orgs'!$C$19:$C$3604, 'Budget Detail - JJJJJJ'!$B300,'Expenditures - all orgs'!$B$19:$B$3604,'Budget Detail - JJJJJJ'!$B$3)</f>
        <v>0</v>
      </c>
      <c r="E300" s="523">
        <f>SUMIFS('Expenditures - all orgs'!$F$19:$F$3604,'Expenditures - all orgs'!$C$19:$C$3604, 'Budget Detail - JJJJJJ'!$B300,'Expenditures - all orgs'!$B$19:$B$3604,'Budget Detail - JJJJJJ'!$B$3)</f>
        <v>0</v>
      </c>
      <c r="F300" s="524">
        <f t="shared" si="6"/>
        <v>0</v>
      </c>
    </row>
    <row r="301" spans="1:6" x14ac:dyDescent="0.3">
      <c r="A301" s="235" t="s">
        <v>104</v>
      </c>
      <c r="B301" s="664" t="s">
        <v>107</v>
      </c>
      <c r="C301" s="340">
        <f>SUMIFS('Expenditures - all orgs'!$D$19:$D$3604,'Expenditures - all orgs'!$C$19:$C$3604, 'Budget Detail - JJJJJJ'!$B301,'Expenditures - all orgs'!$B$19:$B$3604,'Budget Detail - JJJJJJ'!$B$3)</f>
        <v>0</v>
      </c>
      <c r="D301" s="522">
        <f>SUMIFS('Expenditures - all orgs'!$E$19:$E$3604,'Expenditures - all orgs'!$C$19:$C$3604, 'Budget Detail - JJJJJJ'!$B301,'Expenditures - all orgs'!$B$19:$B$3604,'Budget Detail - JJJJJJ'!$B$3)</f>
        <v>0</v>
      </c>
      <c r="E301" s="523">
        <f>SUMIFS('Expenditures - all orgs'!$F$19:$F$3604,'Expenditures - all orgs'!$C$19:$C$3604, 'Budget Detail - JJJJJJ'!$B301,'Expenditures - all orgs'!$B$19:$B$3604,'Budget Detail - JJJJJJ'!$B$3)</f>
        <v>0</v>
      </c>
      <c r="F301" s="524">
        <f t="shared" si="6"/>
        <v>0</v>
      </c>
    </row>
    <row r="302" spans="1:6" ht="15" thickBot="1" x14ac:dyDescent="0.35">
      <c r="A302" s="235" t="s">
        <v>104</v>
      </c>
      <c r="B302" s="664" t="s">
        <v>107</v>
      </c>
      <c r="C302" s="340">
        <f>SUMIFS('Expenditures - all orgs'!$D$19:$D$3604,'Expenditures - all orgs'!$C$19:$C$3604, 'Budget Detail - JJJJJJ'!$B302,'Expenditures - all orgs'!$B$19:$B$3604,'Budget Detail - JJJJJJ'!$B$3)</f>
        <v>0</v>
      </c>
      <c r="D302" s="525">
        <f>SUMIFS('Expenditures - all orgs'!$E$19:$E$3604,'Expenditures - all orgs'!$C$19:$C$3604, 'Budget Detail - JJJJJJ'!$B302,'Expenditures - all orgs'!$B$19:$B$3604,'Budget Detail - JJJJJJ'!$B$3)</f>
        <v>0</v>
      </c>
      <c r="E302" s="526">
        <f>SUMIFS('Expenditures - all orgs'!$F$19:$F$3604,'Expenditures - all orgs'!$C$19:$C$3604, 'Budget Detail - JJJJJJ'!$B302,'Expenditures - all orgs'!$B$19:$B$3604,'Budget Detail - JJJJJJ'!$B$3)</f>
        <v>0</v>
      </c>
      <c r="F302" s="527">
        <f t="shared" si="6"/>
        <v>0</v>
      </c>
    </row>
    <row r="303" spans="1:6" ht="15" thickBot="1" x14ac:dyDescent="0.35">
      <c r="A303" s="235"/>
      <c r="B303" s="665" t="s">
        <v>418</v>
      </c>
      <c r="C303" s="397">
        <f>SUM(C291:C302)</f>
        <v>0</v>
      </c>
      <c r="D303" s="397">
        <f t="shared" ref="D303:F303" si="34">SUM(D291:D302)</f>
        <v>0</v>
      </c>
      <c r="E303" s="397">
        <f t="shared" si="34"/>
        <v>0</v>
      </c>
      <c r="F303" s="397">
        <f t="shared" si="34"/>
        <v>0</v>
      </c>
    </row>
    <row r="304" spans="1:6" x14ac:dyDescent="0.3">
      <c r="A304" s="747"/>
      <c r="B304" s="617"/>
      <c r="C304" s="305"/>
      <c r="D304" s="1255"/>
      <c r="E304" s="1255"/>
      <c r="F304" s="1256"/>
    </row>
    <row r="305" spans="1:6" x14ac:dyDescent="0.3">
      <c r="A305" s="248" t="s">
        <v>247</v>
      </c>
      <c r="B305" s="617"/>
      <c r="C305" s="305"/>
      <c r="D305" s="1255"/>
      <c r="E305" s="1255"/>
      <c r="F305" s="1256"/>
    </row>
    <row r="306" spans="1:6" x14ac:dyDescent="0.3">
      <c r="A306" s="239" t="s">
        <v>487</v>
      </c>
      <c r="B306" s="666">
        <v>154100</v>
      </c>
      <c r="C306" s="341">
        <f>SUMIFS('Expenditures - all orgs'!$D$19:$D$3604,'Expenditures - all orgs'!$C$19:$C$3604, 'Budget Detail - JJJJJJ'!$B306,'Expenditures - all orgs'!$B$19:$B$3604,'Budget Detail - JJJJJJ'!$B$3)</f>
        <v>0</v>
      </c>
      <c r="D306" s="528">
        <f>SUMIFS('Expenditures - all orgs'!$E$19:$E$3604,'Expenditures - all orgs'!$C$19:$C$3604, 'Budget Detail - JJJJJJ'!$B306,'Expenditures - all orgs'!$B$19:$B$3604,'Budget Detail - JJJJJJ'!$B$3)</f>
        <v>0</v>
      </c>
      <c r="E306" s="529">
        <f>SUMIFS('Expenditures - all orgs'!$F$19:$F$3604,'Expenditures - all orgs'!$C$19:$C$3604, 'Budget Detail - JJJJJJ'!$B306,'Expenditures - all orgs'!$B$19:$B$3604,'Budget Detail - JJJJJJ'!$B$3)</f>
        <v>0</v>
      </c>
      <c r="F306" s="530">
        <f t="shared" si="6"/>
        <v>0</v>
      </c>
    </row>
    <row r="307" spans="1:6" x14ac:dyDescent="0.3">
      <c r="A307" s="239" t="s">
        <v>527</v>
      </c>
      <c r="B307" s="667">
        <v>154120</v>
      </c>
      <c r="C307" s="341">
        <f>SUMIFS('Expenditures - all orgs'!$D$19:$D$3604,'Expenditures - all orgs'!$C$19:$C$3604, 'Budget Detail - JJJJJJ'!$B307,'Expenditures - all orgs'!$B$19:$B$3604,'Budget Detail - JJJJJJ'!$B$3)</f>
        <v>0</v>
      </c>
      <c r="D307" s="528">
        <f>SUMIFS('Expenditures - all orgs'!$E$19:$E$3604,'Expenditures - all orgs'!$C$19:$C$3604, 'Budget Detail - JJJJJJ'!$B307,'Expenditures - all orgs'!$B$19:$B$3604,'Budget Detail - JJJJJJ'!$B$3)</f>
        <v>0</v>
      </c>
      <c r="E307" s="529">
        <f>SUMIFS('Expenditures - all orgs'!$F$19:$F$3604,'Expenditures - all orgs'!$C$19:$C$3604, 'Budget Detail - JJJJJJ'!$B307,'Expenditures - all orgs'!$B$19:$B$3604,'Budget Detail - JJJJJJ'!$B$3)</f>
        <v>0</v>
      </c>
      <c r="F307" s="530">
        <f t="shared" ref="F307:F314" si="35">C307-D307-E307</f>
        <v>0</v>
      </c>
    </row>
    <row r="308" spans="1:6" x14ac:dyDescent="0.3">
      <c r="A308" s="235" t="s">
        <v>526</v>
      </c>
      <c r="B308" s="667">
        <v>154200</v>
      </c>
      <c r="C308" s="341">
        <f>SUMIFS('Expenditures - all orgs'!$D$19:$D$3604,'Expenditures - all orgs'!$C$19:$C$3604, 'Budget Detail - JJJJJJ'!$B308,'Expenditures - all orgs'!$B$19:$B$3604,'Budget Detail - JJJJJJ'!$B$3)</f>
        <v>0</v>
      </c>
      <c r="D308" s="528">
        <f>SUMIFS('Expenditures - all orgs'!$E$19:$E$3604,'Expenditures - all orgs'!$C$19:$C$3604, 'Budget Detail - JJJJJJ'!$B308,'Expenditures - all orgs'!$B$19:$B$3604,'Budget Detail - JJJJJJ'!$B$3)</f>
        <v>0</v>
      </c>
      <c r="E308" s="529">
        <f>SUMIFS('Expenditures - all orgs'!$F$19:$F$3604,'Expenditures - all orgs'!$C$19:$C$3604, 'Budget Detail - JJJJJJ'!$B308,'Expenditures - all orgs'!$B$19:$B$3604,'Budget Detail - JJJJJJ'!$B$3)</f>
        <v>0</v>
      </c>
      <c r="F308" s="530">
        <f t="shared" si="35"/>
        <v>0</v>
      </c>
    </row>
    <row r="309" spans="1:6" x14ac:dyDescent="0.3">
      <c r="A309" s="235" t="s">
        <v>489</v>
      </c>
      <c r="B309" s="667">
        <v>154300</v>
      </c>
      <c r="C309" s="341">
        <f>SUMIFS('Expenditures - all orgs'!$D$19:$D$3604,'Expenditures - all orgs'!$C$19:$C$3604, 'Budget Detail - JJJJJJ'!$B309,'Expenditures - all orgs'!$B$19:$B$3604,'Budget Detail - JJJJJJ'!$B$3)</f>
        <v>0</v>
      </c>
      <c r="D309" s="528">
        <f>SUMIFS('Expenditures - all orgs'!$E$19:$E$3604,'Expenditures - all orgs'!$C$19:$C$3604, 'Budget Detail - JJJJJJ'!$B309,'Expenditures - all orgs'!$B$19:$B$3604,'Budget Detail - JJJJJJ'!$B$3)</f>
        <v>0</v>
      </c>
      <c r="E309" s="529">
        <f>SUMIFS('Expenditures - all orgs'!$F$19:$F$3604,'Expenditures - all orgs'!$C$19:$C$3604, 'Budget Detail - JJJJJJ'!$B309,'Expenditures - all orgs'!$B$19:$B$3604,'Budget Detail - JJJJJJ'!$B$3)</f>
        <v>0</v>
      </c>
      <c r="F309" s="530">
        <f t="shared" si="35"/>
        <v>0</v>
      </c>
    </row>
    <row r="310" spans="1:6" x14ac:dyDescent="0.3">
      <c r="A310" s="235" t="s">
        <v>488</v>
      </c>
      <c r="B310" s="667">
        <v>154310</v>
      </c>
      <c r="C310" s="341">
        <f>SUMIFS('Expenditures - all orgs'!$D$19:$D$3604,'Expenditures - all orgs'!$C$19:$C$3604, 'Budget Detail - JJJJJJ'!$B310,'Expenditures - all orgs'!$B$19:$B$3604,'Budget Detail - JJJJJJ'!$B$3)</f>
        <v>0</v>
      </c>
      <c r="D310" s="528">
        <f>SUMIFS('Expenditures - all orgs'!$E$19:$E$3604,'Expenditures - all orgs'!$C$19:$C$3604, 'Budget Detail - JJJJJJ'!$B310,'Expenditures - all orgs'!$B$19:$B$3604,'Budget Detail - JJJJJJ'!$B$3)</f>
        <v>0</v>
      </c>
      <c r="E310" s="529">
        <f>SUMIFS('Expenditures - all orgs'!$F$19:$F$3604,'Expenditures - all orgs'!$C$19:$C$3604, 'Budget Detail - JJJJJJ'!$B310,'Expenditures - all orgs'!$B$19:$B$3604,'Budget Detail - JJJJJJ'!$B$3)</f>
        <v>0</v>
      </c>
      <c r="F310" s="530">
        <f t="shared" si="35"/>
        <v>0</v>
      </c>
    </row>
    <row r="311" spans="1:6" x14ac:dyDescent="0.3">
      <c r="A311" s="235" t="s">
        <v>490</v>
      </c>
      <c r="B311" s="667">
        <v>154320</v>
      </c>
      <c r="C311" s="341">
        <f>SUMIFS('Expenditures - all orgs'!$D$19:$D$3604,'Expenditures - all orgs'!$C$19:$C$3604, 'Budget Detail - JJJJJJ'!$B311,'Expenditures - all orgs'!$B$19:$B$3604,'Budget Detail - JJJJJJ'!$B$3)</f>
        <v>0</v>
      </c>
      <c r="D311" s="528">
        <f>SUMIFS('Expenditures - all orgs'!$E$19:$E$3604,'Expenditures - all orgs'!$C$19:$C$3604, 'Budget Detail - JJJJJJ'!$B311,'Expenditures - all orgs'!$B$19:$B$3604,'Budget Detail - JJJJJJ'!$B$3)</f>
        <v>0</v>
      </c>
      <c r="E311" s="529">
        <f>SUMIFS('Expenditures - all orgs'!$F$19:$F$3604,'Expenditures - all orgs'!$C$19:$C$3604, 'Budget Detail - JJJJJJ'!$B311,'Expenditures - all orgs'!$B$19:$B$3604,'Budget Detail - JJJJJJ'!$B$3)</f>
        <v>0</v>
      </c>
      <c r="F311" s="530">
        <f t="shared" si="35"/>
        <v>0</v>
      </c>
    </row>
    <row r="312" spans="1:6" x14ac:dyDescent="0.3">
      <c r="A312" s="235" t="s">
        <v>491</v>
      </c>
      <c r="B312" s="667">
        <v>154400</v>
      </c>
      <c r="C312" s="341">
        <f>SUMIFS('Expenditures - all orgs'!$D$19:$D$3604,'Expenditures - all orgs'!$C$19:$C$3604, 'Budget Detail - JJJJJJ'!$B312,'Expenditures - all orgs'!$B$19:$B$3604,'Budget Detail - JJJJJJ'!$B$3)</f>
        <v>0</v>
      </c>
      <c r="D312" s="528">
        <f>SUMIFS('Expenditures - all orgs'!$E$19:$E$3604,'Expenditures - all orgs'!$C$19:$C$3604, 'Budget Detail - JJJJJJ'!$B312,'Expenditures - all orgs'!$B$19:$B$3604,'Budget Detail - JJJJJJ'!$B$3)</f>
        <v>0</v>
      </c>
      <c r="E312" s="529">
        <f>SUMIFS('Expenditures - all orgs'!$F$19:$F$3604,'Expenditures - all orgs'!$C$19:$C$3604, 'Budget Detail - JJJJJJ'!$B312,'Expenditures - all orgs'!$B$19:$B$3604,'Budget Detail - JJJJJJ'!$B$3)</f>
        <v>0</v>
      </c>
      <c r="F312" s="530">
        <f t="shared" si="35"/>
        <v>0</v>
      </c>
    </row>
    <row r="313" spans="1:6" x14ac:dyDescent="0.3">
      <c r="A313" s="239" t="s">
        <v>40</v>
      </c>
      <c r="B313" s="667">
        <v>154600</v>
      </c>
      <c r="C313" s="341">
        <f>SUMIFS('Expenditures - all orgs'!$D$19:$D$3604,'Expenditures - all orgs'!$C$19:$C$3604, 'Budget Detail - JJJJJJ'!$B313,'Expenditures - all orgs'!$B$19:$B$3604,'Budget Detail - JJJJJJ'!$B$3)</f>
        <v>0</v>
      </c>
      <c r="D313" s="528">
        <f>SUMIFS('Expenditures - all orgs'!$E$19:$E$3604,'Expenditures - all orgs'!$C$19:$C$3604, 'Budget Detail - JJJJJJ'!$B313,'Expenditures - all orgs'!$B$19:$B$3604,'Budget Detail - JJJJJJ'!$B$3)</f>
        <v>0</v>
      </c>
      <c r="E313" s="529">
        <f>SUMIFS('Expenditures - all orgs'!$F$19:$F$3604,'Expenditures - all orgs'!$C$19:$C$3604, 'Budget Detail - JJJJJJ'!$B313,'Expenditures - all orgs'!$B$19:$B$3604,'Budget Detail - JJJJJJ'!$B$3)</f>
        <v>0</v>
      </c>
      <c r="F313" s="530">
        <f t="shared" si="35"/>
        <v>0</v>
      </c>
    </row>
    <row r="314" spans="1:6" x14ac:dyDescent="0.3">
      <c r="A314" s="235" t="s">
        <v>492</v>
      </c>
      <c r="B314" s="667">
        <v>154700</v>
      </c>
      <c r="C314" s="341">
        <f>SUMIFS('Expenditures - all orgs'!$D$19:$D$3604,'Expenditures - all orgs'!$C$19:$C$3604, 'Budget Detail - JJJJJJ'!$B314,'Expenditures - all orgs'!$B$19:$B$3604,'Budget Detail - JJJJJJ'!$B$3)</f>
        <v>0</v>
      </c>
      <c r="D314" s="528">
        <f>SUMIFS('Expenditures - all orgs'!$E$19:$E$3604,'Expenditures - all orgs'!$C$19:$C$3604, 'Budget Detail - JJJJJJ'!$B314,'Expenditures - all orgs'!$B$19:$B$3604,'Budget Detail - JJJJJJ'!$B$3)</f>
        <v>0</v>
      </c>
      <c r="E314" s="529">
        <f>SUMIFS('Expenditures - all orgs'!$F$19:$F$3604,'Expenditures - all orgs'!$C$19:$C$3604, 'Budget Detail - JJJJJJ'!$B314,'Expenditures - all orgs'!$B$19:$B$3604,'Budget Detail - JJJJJJ'!$B$3)</f>
        <v>0</v>
      </c>
      <c r="F314" s="530">
        <f t="shared" si="35"/>
        <v>0</v>
      </c>
    </row>
    <row r="315" spans="1:6" ht="15" thickBot="1" x14ac:dyDescent="0.35">
      <c r="A315" s="235" t="s">
        <v>104</v>
      </c>
      <c r="B315" s="667" t="s">
        <v>107</v>
      </c>
      <c r="C315" s="341">
        <f>SUMIFS('Expenditures - all orgs'!$D$19:$D$3604,'Expenditures - all orgs'!$C$19:$C$3604, 'Budget Detail - JJJJJJ'!$B315,'Expenditures - all orgs'!$B$19:$B$3604,'Budget Detail - JJJJJJ'!$B$3)</f>
        <v>0</v>
      </c>
      <c r="D315" s="531">
        <f>SUMIFS('Expenditures - all orgs'!$E$19:$E$3604,'Expenditures - all orgs'!$C$19:$C$3604, 'Budget Detail - JJJJJJ'!$B315,'Expenditures - all orgs'!$B$19:$B$3604,'Budget Detail - JJJJJJ'!$B$3)</f>
        <v>0</v>
      </c>
      <c r="E315" s="532">
        <f>SUMIFS('Expenditures - all orgs'!$F$19:$F$3604,'Expenditures - all orgs'!$C$19:$C$3604, 'Budget Detail - JJJJJJ'!$B315,'Expenditures - all orgs'!$B$19:$B$3604,'Budget Detail - JJJJJJ'!$B$3)</f>
        <v>0</v>
      </c>
      <c r="F315" s="533">
        <f t="shared" si="6"/>
        <v>0</v>
      </c>
    </row>
    <row r="316" spans="1:6" ht="15" thickBot="1" x14ac:dyDescent="0.35">
      <c r="A316" s="235"/>
      <c r="B316" s="668" t="s">
        <v>418</v>
      </c>
      <c r="C316" s="1259">
        <f>SUM(C306:C315)</f>
        <v>0</v>
      </c>
      <c r="D316" s="1259">
        <f t="shared" ref="D316:F316" si="36">SUM(D306:D315)</f>
        <v>0</v>
      </c>
      <c r="E316" s="1259">
        <f t="shared" si="36"/>
        <v>0</v>
      </c>
      <c r="F316" s="1259">
        <f t="shared" si="36"/>
        <v>0</v>
      </c>
    </row>
    <row r="317" spans="1:6" x14ac:dyDescent="0.3">
      <c r="A317" s="747"/>
      <c r="B317" s="617"/>
      <c r="C317" s="305"/>
      <c r="D317" s="1255"/>
      <c r="E317" s="1255"/>
      <c r="F317" s="1256"/>
    </row>
    <row r="318" spans="1:6" x14ac:dyDescent="0.3">
      <c r="A318" s="248" t="s">
        <v>248</v>
      </c>
      <c r="B318" s="617"/>
      <c r="C318" s="305"/>
      <c r="D318" s="1255"/>
      <c r="E318" s="1255"/>
      <c r="F318" s="1256"/>
    </row>
    <row r="319" spans="1:6" x14ac:dyDescent="0.3">
      <c r="A319" s="240" t="s">
        <v>249</v>
      </c>
      <c r="B319" s="669">
        <v>212100</v>
      </c>
      <c r="C319" s="342">
        <f>SUMIFS('Expenditures - all orgs'!$D$19:$D$3604,'Expenditures - all orgs'!$C$19:$C$3604, 'Budget Detail - JJJJJJ'!$B319,'Expenditures - all orgs'!$B$19:$B$3604,'Budget Detail - JJJJJJ'!$B$3)</f>
        <v>0</v>
      </c>
      <c r="D319" s="535">
        <f>SUMIFS('Expenditures - all orgs'!$E$19:$E$3604,'Expenditures - all orgs'!$C$19:$C$3604, 'Budget Detail - JJJJJJ'!$B319,'Expenditures - all orgs'!$B$19:$B$3604,'Budget Detail - JJJJJJ'!$B$3)</f>
        <v>0</v>
      </c>
      <c r="E319" s="536">
        <f>SUMIFS('Expenditures - all orgs'!$F$19:$F$3604,'Expenditures - all orgs'!$C$19:$C$3604, 'Budget Detail - JJJJJJ'!$B319,'Expenditures - all orgs'!$B$19:$B$3604,'Budget Detail - JJJJJJ'!$B$3)</f>
        <v>0</v>
      </c>
      <c r="F319" s="537">
        <f t="shared" ref="F319:F322" si="37">C319-D319-E319</f>
        <v>0</v>
      </c>
    </row>
    <row r="320" spans="1:6" x14ac:dyDescent="0.3">
      <c r="A320" s="240" t="s">
        <v>250</v>
      </c>
      <c r="B320" s="670">
        <v>212200</v>
      </c>
      <c r="C320" s="342">
        <f>SUMIFS('Expenditures - all orgs'!$D$19:$D$3604,'Expenditures - all orgs'!$C$19:$C$3604, 'Budget Detail - JJJJJJ'!$B320,'Expenditures - all orgs'!$B$19:$B$3604,'Budget Detail - JJJJJJ'!$B$3)</f>
        <v>0</v>
      </c>
      <c r="D320" s="535">
        <f>SUMIFS('Expenditures - all orgs'!$E$19:$E$3604,'Expenditures - all orgs'!$C$19:$C$3604, 'Budget Detail - JJJJJJ'!$B320,'Expenditures - all orgs'!$B$19:$B$3604,'Budget Detail - JJJJJJ'!$B$3)</f>
        <v>0</v>
      </c>
      <c r="E320" s="536">
        <f>SUMIFS('Expenditures - all orgs'!$F$19:$F$3604,'Expenditures - all orgs'!$C$19:$C$3604, 'Budget Detail - JJJJJJ'!$B320,'Expenditures - all orgs'!$B$19:$B$3604,'Budget Detail - JJJJJJ'!$B$3)</f>
        <v>0</v>
      </c>
      <c r="F320" s="537">
        <f t="shared" si="37"/>
        <v>0</v>
      </c>
    </row>
    <row r="321" spans="1:6" x14ac:dyDescent="0.3">
      <c r="A321" s="240" t="s">
        <v>251</v>
      </c>
      <c r="B321" s="670">
        <v>212300</v>
      </c>
      <c r="C321" s="342">
        <f>SUMIFS('Expenditures - all orgs'!$D$19:$D$3604,'Expenditures - all orgs'!$C$19:$C$3604, 'Budget Detail - JJJJJJ'!$B321,'Expenditures - all orgs'!$B$19:$B$3604,'Budget Detail - JJJJJJ'!$B$3)</f>
        <v>0</v>
      </c>
      <c r="D321" s="535">
        <f>SUMIFS('Expenditures - all orgs'!$E$19:$E$3604,'Expenditures - all orgs'!$C$19:$C$3604, 'Budget Detail - JJJJJJ'!$B321,'Expenditures - all orgs'!$B$19:$B$3604,'Budget Detail - JJJJJJ'!$B$3)</f>
        <v>0</v>
      </c>
      <c r="E321" s="536">
        <f>SUMIFS('Expenditures - all orgs'!$F$19:$F$3604,'Expenditures - all orgs'!$C$19:$C$3604, 'Budget Detail - JJJJJJ'!$B321,'Expenditures - all orgs'!$B$19:$B$3604,'Budget Detail - JJJJJJ'!$B$3)</f>
        <v>0</v>
      </c>
      <c r="F321" s="537">
        <f t="shared" si="37"/>
        <v>0</v>
      </c>
    </row>
    <row r="322" spans="1:6" ht="15" thickBot="1" x14ac:dyDescent="0.35">
      <c r="A322" s="747" t="s">
        <v>104</v>
      </c>
      <c r="B322" s="670" t="s">
        <v>107</v>
      </c>
      <c r="C322" s="342">
        <f>SUMIFS('Expenditures - all orgs'!$D$19:$D$3604,'Expenditures - all orgs'!$C$19:$C$3604, 'Budget Detail - JJJJJJ'!$B322,'Expenditures - all orgs'!$B$19:$B$3604,'Budget Detail - JJJJJJ'!$B$3)</f>
        <v>0</v>
      </c>
      <c r="D322" s="538">
        <f>SUMIFS('Expenditures - all orgs'!$E$19:$E$3604,'Expenditures - all orgs'!$C$19:$C$3604, 'Budget Detail - JJJJJJ'!$B322,'Expenditures - all orgs'!$B$19:$B$3604,'Budget Detail - JJJJJJ'!$B$3)</f>
        <v>0</v>
      </c>
      <c r="E322" s="539">
        <f>SUMIFS('Expenditures - all orgs'!$F$19:$F$3604,'Expenditures - all orgs'!$C$19:$C$3604, 'Budget Detail - JJJJJJ'!$B322,'Expenditures - all orgs'!$B$19:$B$3604,'Budget Detail - JJJJJJ'!$B$3)</f>
        <v>0</v>
      </c>
      <c r="F322" s="540">
        <f t="shared" si="37"/>
        <v>0</v>
      </c>
    </row>
    <row r="323" spans="1:6" ht="15" thickBot="1" x14ac:dyDescent="0.35">
      <c r="A323" s="747"/>
      <c r="B323" s="671" t="s">
        <v>418</v>
      </c>
      <c r="C323" s="400">
        <f>SUM(C319:C322)</f>
        <v>0</v>
      </c>
      <c r="D323" s="400">
        <f t="shared" ref="D323:F323" si="38">SUM(D319:D322)</f>
        <v>0</v>
      </c>
      <c r="E323" s="400">
        <f t="shared" si="38"/>
        <v>0</v>
      </c>
      <c r="F323" s="400">
        <f t="shared" si="38"/>
        <v>0</v>
      </c>
    </row>
    <row r="324" spans="1:6" x14ac:dyDescent="0.3">
      <c r="A324" s="747"/>
      <c r="B324" s="617"/>
      <c r="C324" s="305"/>
      <c r="D324" s="1255"/>
      <c r="E324" s="1255"/>
      <c r="F324" s="1256"/>
    </row>
    <row r="325" spans="1:6" x14ac:dyDescent="0.3">
      <c r="A325" s="248" t="s">
        <v>253</v>
      </c>
      <c r="B325" s="617"/>
      <c r="C325" s="305"/>
      <c r="D325" s="1255"/>
      <c r="E325" s="1255"/>
      <c r="F325" s="1256"/>
    </row>
    <row r="326" spans="1:6" x14ac:dyDescent="0.3">
      <c r="A326" s="747" t="s">
        <v>254</v>
      </c>
      <c r="B326" s="672">
        <v>213100</v>
      </c>
      <c r="C326" s="343">
        <f>SUMIFS('Expenditures - all orgs'!$D$19:$D$3604,'Expenditures - all orgs'!$C$19:$C$3604, 'Budget Detail - JJJJJJ'!$B326,'Expenditures - all orgs'!$B$19:$B$3604,'Budget Detail - JJJJJJ'!$B$3)</f>
        <v>0</v>
      </c>
      <c r="D326" s="541">
        <f>SUMIFS('Expenditures - all orgs'!$E$19:$E$3604,'Expenditures - all orgs'!$C$19:$C$3604, 'Budget Detail - JJJJJJ'!$B326,'Expenditures - all orgs'!$B$19:$B$3604,'Budget Detail - JJJJJJ'!$B$3)</f>
        <v>0</v>
      </c>
      <c r="E326" s="542">
        <f>SUMIFS('Expenditures - all orgs'!$F$19:$F$3604,'Expenditures - all orgs'!$C$19:$C$3604, 'Budget Detail - JJJJJJ'!$B326,'Expenditures - all orgs'!$B$19:$B$3604,'Budget Detail - JJJJJJ'!$B$3)</f>
        <v>0</v>
      </c>
      <c r="F326" s="543">
        <f t="shared" ref="F326:F330" si="39">C326-D326-E326</f>
        <v>0</v>
      </c>
    </row>
    <row r="327" spans="1:6" x14ac:dyDescent="0.3">
      <c r="A327" s="747" t="s">
        <v>255</v>
      </c>
      <c r="B327" s="673">
        <v>213200</v>
      </c>
      <c r="C327" s="343">
        <f>SUMIFS('Expenditures - all orgs'!$D$19:$D$3604,'Expenditures - all orgs'!$C$19:$C$3604, 'Budget Detail - JJJJJJ'!$B327,'Expenditures - all orgs'!$B$19:$B$3604,'Budget Detail - JJJJJJ'!$B$3)</f>
        <v>0</v>
      </c>
      <c r="D327" s="541">
        <f>SUMIFS('Expenditures - all orgs'!$E$19:$E$3604,'Expenditures - all orgs'!$C$19:$C$3604, 'Budget Detail - JJJJJJ'!$B327,'Expenditures - all orgs'!$B$19:$B$3604,'Budget Detail - JJJJJJ'!$B$3)</f>
        <v>0</v>
      </c>
      <c r="E327" s="542">
        <f>SUMIFS('Expenditures - all orgs'!$F$19:$F$3604,'Expenditures - all orgs'!$C$19:$C$3604, 'Budget Detail - JJJJJJ'!$B327,'Expenditures - all orgs'!$B$19:$B$3604,'Budget Detail - JJJJJJ'!$B$3)</f>
        <v>0</v>
      </c>
      <c r="F327" s="543">
        <f t="shared" si="39"/>
        <v>0</v>
      </c>
    </row>
    <row r="328" spans="1:6" x14ac:dyDescent="0.3">
      <c r="A328" s="747" t="s">
        <v>256</v>
      </c>
      <c r="B328" s="673">
        <v>213300</v>
      </c>
      <c r="C328" s="343">
        <f>SUMIFS('Expenditures - all orgs'!$D$19:$D$3604,'Expenditures - all orgs'!$C$19:$C$3604, 'Budget Detail - JJJJJJ'!$B328,'Expenditures - all orgs'!$B$19:$B$3604,'Budget Detail - JJJJJJ'!$B$3)</f>
        <v>0</v>
      </c>
      <c r="D328" s="541">
        <f>SUMIFS('Expenditures - all orgs'!$E$19:$E$3604,'Expenditures - all orgs'!$C$19:$C$3604, 'Budget Detail - JJJJJJ'!$B328,'Expenditures - all orgs'!$B$19:$B$3604,'Budget Detail - JJJJJJ'!$B$3)</f>
        <v>0</v>
      </c>
      <c r="E328" s="542">
        <f>SUMIFS('Expenditures - all orgs'!$F$19:$F$3604,'Expenditures - all orgs'!$C$19:$C$3604, 'Budget Detail - JJJJJJ'!$B328,'Expenditures - all orgs'!$B$19:$B$3604,'Budget Detail - JJJJJJ'!$B$3)</f>
        <v>0</v>
      </c>
      <c r="F328" s="543">
        <f t="shared" si="39"/>
        <v>0</v>
      </c>
    </row>
    <row r="329" spans="1:6" x14ac:dyDescent="0.3">
      <c r="A329" s="747" t="s">
        <v>104</v>
      </c>
      <c r="B329" s="673" t="s">
        <v>107</v>
      </c>
      <c r="C329" s="343">
        <f>SUMIFS('Expenditures - all orgs'!$D$19:$D$3604,'Expenditures - all orgs'!$C$19:$C$3604, 'Budget Detail - JJJJJJ'!$B329,'Expenditures - all orgs'!$B$19:$B$3604,'Budget Detail - JJJJJJ'!$B$3)</f>
        <v>0</v>
      </c>
      <c r="D329" s="541">
        <f>SUMIFS('Expenditures - all orgs'!$E$19:$E$3604,'Expenditures - all orgs'!$C$19:$C$3604, 'Budget Detail - JJJJJJ'!$B329,'Expenditures - all orgs'!$B$19:$B$3604,'Budget Detail - JJJJJJ'!$B$3)</f>
        <v>0</v>
      </c>
      <c r="E329" s="542">
        <f>SUMIFS('Expenditures - all orgs'!$F$19:$F$3604,'Expenditures - all orgs'!$C$19:$C$3604, 'Budget Detail - JJJJJJ'!$B329,'Expenditures - all orgs'!$B$19:$B$3604,'Budget Detail - JJJJJJ'!$B$3)</f>
        <v>0</v>
      </c>
      <c r="F329" s="543">
        <f t="shared" si="39"/>
        <v>0</v>
      </c>
    </row>
    <row r="330" spans="1:6" ht="15" thickBot="1" x14ac:dyDescent="0.35">
      <c r="A330" s="747" t="s">
        <v>104</v>
      </c>
      <c r="B330" s="673" t="s">
        <v>107</v>
      </c>
      <c r="C330" s="343">
        <f>SUMIFS('Expenditures - all orgs'!$D$19:$D$3604,'Expenditures - all orgs'!$C$19:$C$3604, 'Budget Detail - JJJJJJ'!$B330,'Expenditures - all orgs'!$B$19:$B$3604,'Budget Detail - JJJJJJ'!$B$3)</f>
        <v>0</v>
      </c>
      <c r="D330" s="544">
        <f>SUMIFS('Expenditures - all orgs'!$E$19:$E$3604,'Expenditures - all orgs'!$C$19:$C$3604, 'Budget Detail - JJJJJJ'!$B330,'Expenditures - all orgs'!$B$19:$B$3604,'Budget Detail - JJJJJJ'!$B$3)</f>
        <v>0</v>
      </c>
      <c r="E330" s="545">
        <f>SUMIFS('Expenditures - all orgs'!$F$19:$F$3604,'Expenditures - all orgs'!$C$19:$C$3604, 'Budget Detail - JJJJJJ'!$B330,'Expenditures - all orgs'!$B$19:$B$3604,'Budget Detail - JJJJJJ'!$B$3)</f>
        <v>0</v>
      </c>
      <c r="F330" s="546">
        <f t="shared" si="39"/>
        <v>0</v>
      </c>
    </row>
    <row r="331" spans="1:6" ht="15" thickBot="1" x14ac:dyDescent="0.35">
      <c r="A331" s="747"/>
      <c r="B331" s="674" t="s">
        <v>418</v>
      </c>
      <c r="C331" s="401">
        <f>SUM(C326:C330)</f>
        <v>0</v>
      </c>
      <c r="D331" s="401">
        <f t="shared" ref="D331:F331" si="40">SUM(D326:D330)</f>
        <v>0</v>
      </c>
      <c r="E331" s="401">
        <f t="shared" si="40"/>
        <v>0</v>
      </c>
      <c r="F331" s="401">
        <f t="shared" si="40"/>
        <v>0</v>
      </c>
    </row>
    <row r="332" spans="1:6" x14ac:dyDescent="0.3">
      <c r="A332" s="747"/>
      <c r="B332" s="617"/>
      <c r="C332" s="305"/>
      <c r="D332" s="1255"/>
      <c r="E332" s="1255"/>
      <c r="F332" s="1256"/>
    </row>
    <row r="333" spans="1:6" x14ac:dyDescent="0.3">
      <c r="A333" s="248" t="s">
        <v>252</v>
      </c>
      <c r="B333" s="617"/>
      <c r="C333" s="305"/>
      <c r="D333" s="1255"/>
      <c r="E333" s="1255"/>
      <c r="F333" s="1256"/>
    </row>
    <row r="334" spans="1:6" x14ac:dyDescent="0.3">
      <c r="A334" s="240" t="s">
        <v>325</v>
      </c>
      <c r="B334" s="675">
        <v>220010</v>
      </c>
      <c r="C334" s="344">
        <f>SUMIFS('Expenditures - all orgs'!$D$19:$D$3604,'Expenditures - all orgs'!$C$19:$C$3604, 'Budget Detail - JJJJJJ'!$B334,'Expenditures - all orgs'!$B$19:$B$3604,'Budget Detail - JJJJJJ'!$B$3)</f>
        <v>0</v>
      </c>
      <c r="D334" s="548">
        <f>SUMIFS('Expenditures - all orgs'!$E$19:$E$3604,'Expenditures - all orgs'!$C$19:$C$3604, 'Budget Detail - JJJJJJ'!$B334,'Expenditures - all orgs'!$B$19:$B$3604,'Budget Detail - JJJJJJ'!$B$3)</f>
        <v>0</v>
      </c>
      <c r="E334" s="549">
        <f>SUMIFS('Expenditures - all orgs'!$F$19:$F$3604,'Expenditures - all orgs'!$C$19:$C$3604, 'Budget Detail - JJJJJJ'!$B334,'Expenditures - all orgs'!$B$19:$B$3604,'Budget Detail - JJJJJJ'!$B$3)</f>
        <v>0</v>
      </c>
      <c r="F334" s="550">
        <f t="shared" ref="F334:F335" si="41">C334-D334-E334</f>
        <v>0</v>
      </c>
    </row>
    <row r="335" spans="1:6" x14ac:dyDescent="0.3">
      <c r="A335" s="240" t="s">
        <v>257</v>
      </c>
      <c r="B335" s="676">
        <v>221100</v>
      </c>
      <c r="C335" s="344">
        <f>SUMIFS('Expenditures - all orgs'!$D$19:$D$3604,'Expenditures - all orgs'!$C$19:$C$3604, 'Budget Detail - JJJJJJ'!$B335,'Expenditures - all orgs'!$B$19:$B$3604,'Budget Detail - JJJJJJ'!$B$3)</f>
        <v>0</v>
      </c>
      <c r="D335" s="548">
        <f>SUMIFS('Expenditures - all orgs'!$E$19:$E$3604,'Expenditures - all orgs'!$C$19:$C$3604, 'Budget Detail - JJJJJJ'!$B335,'Expenditures - all orgs'!$B$19:$B$3604,'Budget Detail - JJJJJJ'!$B$3)</f>
        <v>0</v>
      </c>
      <c r="E335" s="549">
        <f>SUMIFS('Expenditures - all orgs'!$F$19:$F$3604,'Expenditures - all orgs'!$C$19:$C$3604, 'Budget Detail - JJJJJJ'!$B335,'Expenditures - all orgs'!$B$19:$B$3604,'Budget Detail - JJJJJJ'!$B$3)</f>
        <v>0</v>
      </c>
      <c r="F335" s="550">
        <f t="shared" si="41"/>
        <v>0</v>
      </c>
    </row>
    <row r="336" spans="1:6" x14ac:dyDescent="0.3">
      <c r="A336" s="239" t="s">
        <v>257</v>
      </c>
      <c r="B336" s="677">
        <v>221200</v>
      </c>
      <c r="C336" s="344">
        <f>SUMIFS('Expenditures - all orgs'!$D$19:$D$3604,'Expenditures - all orgs'!$C$19:$C$3604, 'Budget Detail - JJJJJJ'!$B336,'Expenditures - all orgs'!$B$19:$B$3604,'Budget Detail - JJJJJJ'!$B$3)</f>
        <v>0</v>
      </c>
      <c r="D336" s="548">
        <f>SUMIFS('Expenditures - all orgs'!$E$19:$E$3604,'Expenditures - all orgs'!$C$19:$C$3604, 'Budget Detail - JJJJJJ'!$B336,'Expenditures - all orgs'!$B$19:$B$3604,'Budget Detail - JJJJJJ'!$B$3)</f>
        <v>0</v>
      </c>
      <c r="E336" s="549">
        <f>SUMIFS('Expenditures - all orgs'!$F$19:$F$3604,'Expenditures - all orgs'!$C$19:$C$3604, 'Budget Detail - JJJJJJ'!$B336,'Expenditures - all orgs'!$B$19:$B$3604,'Budget Detail - JJJJJJ'!$B$3)</f>
        <v>0</v>
      </c>
      <c r="F336" s="550">
        <f t="shared" si="6"/>
        <v>0</v>
      </c>
    </row>
    <row r="337" spans="1:6" x14ac:dyDescent="0.3">
      <c r="A337" s="239" t="s">
        <v>258</v>
      </c>
      <c r="B337" s="677">
        <v>221400</v>
      </c>
      <c r="C337" s="344">
        <f>SUMIFS('Expenditures - all orgs'!$D$19:$D$3604,'Expenditures - all orgs'!$C$19:$C$3604, 'Budget Detail - JJJJJJ'!$B337,'Expenditures - all orgs'!$B$19:$B$3604,'Budget Detail - JJJJJJ'!$B$3)</f>
        <v>0</v>
      </c>
      <c r="D337" s="548">
        <f>SUMIFS('Expenditures - all orgs'!$E$19:$E$3604,'Expenditures - all orgs'!$C$19:$C$3604, 'Budget Detail - JJJJJJ'!$B337,'Expenditures - all orgs'!$B$19:$B$3604,'Budget Detail - JJJJJJ'!$B$3)</f>
        <v>0</v>
      </c>
      <c r="E337" s="549">
        <f>SUMIFS('Expenditures - all orgs'!$F$19:$F$3604,'Expenditures - all orgs'!$C$19:$C$3604, 'Budget Detail - JJJJJJ'!$B337,'Expenditures - all orgs'!$B$19:$B$3604,'Budget Detail - JJJJJJ'!$B$3)</f>
        <v>0</v>
      </c>
      <c r="F337" s="550">
        <f t="shared" si="6"/>
        <v>0</v>
      </c>
    </row>
    <row r="338" spans="1:6" x14ac:dyDescent="0.3">
      <c r="A338" s="239" t="s">
        <v>102</v>
      </c>
      <c r="B338" s="677">
        <v>221500</v>
      </c>
      <c r="C338" s="344">
        <f>SUMIFS('Expenditures - all orgs'!$D$19:$D$3604,'Expenditures - all orgs'!$C$19:$C$3604, 'Budget Detail - JJJJJJ'!$B338,'Expenditures - all orgs'!$B$19:$B$3604,'Budget Detail - JJJJJJ'!$B$3)</f>
        <v>0</v>
      </c>
      <c r="D338" s="548">
        <f>SUMIFS('Expenditures - all orgs'!$E$19:$E$3604,'Expenditures - all orgs'!$C$19:$C$3604, 'Budget Detail - JJJJJJ'!$B338,'Expenditures - all orgs'!$B$19:$B$3604,'Budget Detail - JJJJJJ'!$B$3)</f>
        <v>0</v>
      </c>
      <c r="E338" s="549">
        <f>SUMIFS('Expenditures - all orgs'!$F$19:$F$3604,'Expenditures - all orgs'!$C$19:$C$3604, 'Budget Detail - JJJJJJ'!$B338,'Expenditures - all orgs'!$B$19:$B$3604,'Budget Detail - JJJJJJ'!$B$3)</f>
        <v>0</v>
      </c>
      <c r="F338" s="550">
        <f t="shared" si="6"/>
        <v>0</v>
      </c>
    </row>
    <row r="339" spans="1:6" x14ac:dyDescent="0.3">
      <c r="A339" s="235" t="s">
        <v>259</v>
      </c>
      <c r="B339" s="677">
        <v>221600</v>
      </c>
      <c r="C339" s="344">
        <f>SUMIFS('Expenditures - all orgs'!$D$19:$D$3604,'Expenditures - all orgs'!$C$19:$C$3604, 'Budget Detail - JJJJJJ'!$B339,'Expenditures - all orgs'!$B$19:$B$3604,'Budget Detail - JJJJJJ'!$B$3)</f>
        <v>0</v>
      </c>
      <c r="D339" s="548">
        <f>SUMIFS('Expenditures - all orgs'!$E$19:$E$3604,'Expenditures - all orgs'!$C$19:$C$3604, 'Budget Detail - JJJJJJ'!$B339,'Expenditures - all orgs'!$B$19:$B$3604,'Budget Detail - JJJJJJ'!$B$3)</f>
        <v>0</v>
      </c>
      <c r="E339" s="549">
        <f>SUMIFS('Expenditures - all orgs'!$F$19:$F$3604,'Expenditures - all orgs'!$C$19:$C$3604, 'Budget Detail - JJJJJJ'!$B339,'Expenditures - all orgs'!$B$19:$B$3604,'Budget Detail - JJJJJJ'!$B$3)</f>
        <v>0</v>
      </c>
      <c r="F339" s="550">
        <f t="shared" si="6"/>
        <v>0</v>
      </c>
    </row>
    <row r="340" spans="1:6" x14ac:dyDescent="0.3">
      <c r="A340" s="747" t="s">
        <v>260</v>
      </c>
      <c r="B340" s="676">
        <v>221700</v>
      </c>
      <c r="C340" s="344">
        <f>SUMIFS('Expenditures - all orgs'!$D$19:$D$3604,'Expenditures - all orgs'!$C$19:$C$3604, 'Budget Detail - JJJJJJ'!$B340,'Expenditures - all orgs'!$B$19:$B$3604,'Budget Detail - JJJJJJ'!$B$3)</f>
        <v>0</v>
      </c>
      <c r="D340" s="548">
        <f>SUMIFS('Expenditures - all orgs'!$E$19:$E$3604,'Expenditures - all orgs'!$C$19:$C$3604, 'Budget Detail - JJJJJJ'!$B340,'Expenditures - all orgs'!$B$19:$B$3604,'Budget Detail - JJJJJJ'!$B$3)</f>
        <v>0</v>
      </c>
      <c r="E340" s="549">
        <f>SUMIFS('Expenditures - all orgs'!$F$19:$F$3604,'Expenditures - all orgs'!$C$19:$C$3604, 'Budget Detail - JJJJJJ'!$B340,'Expenditures - all orgs'!$B$19:$B$3604,'Budget Detail - JJJJJJ'!$B$3)</f>
        <v>0</v>
      </c>
      <c r="F340" s="550">
        <f t="shared" si="6"/>
        <v>0</v>
      </c>
    </row>
    <row r="341" spans="1:6" x14ac:dyDescent="0.3">
      <c r="A341" s="233" t="s">
        <v>28</v>
      </c>
      <c r="B341" s="676">
        <v>221800</v>
      </c>
      <c r="C341" s="344">
        <f>SUMIFS('Expenditures - all orgs'!$D$19:$D$3604,'Expenditures - all orgs'!$C$19:$C$3604, 'Budget Detail - JJJJJJ'!$B341,'Expenditures - all orgs'!$B$19:$B$3604,'Budget Detail - JJJJJJ'!$B$3)</f>
        <v>0</v>
      </c>
      <c r="D341" s="548">
        <f>SUMIFS('Expenditures - all orgs'!$E$19:$E$3604,'Expenditures - all orgs'!$C$19:$C$3604, 'Budget Detail - JJJJJJ'!$B341,'Expenditures - all orgs'!$B$19:$B$3604,'Budget Detail - JJJJJJ'!$B$3)</f>
        <v>0</v>
      </c>
      <c r="E341" s="549">
        <f>SUMIFS('Expenditures - all orgs'!$F$19:$F$3604,'Expenditures - all orgs'!$C$19:$C$3604, 'Budget Detail - JJJJJJ'!$B341,'Expenditures - all orgs'!$B$19:$B$3604,'Budget Detail - JJJJJJ'!$B$3)</f>
        <v>0</v>
      </c>
      <c r="F341" s="550">
        <f t="shared" si="6"/>
        <v>0</v>
      </c>
    </row>
    <row r="342" spans="1:6" x14ac:dyDescent="0.3">
      <c r="A342" s="233" t="s">
        <v>261</v>
      </c>
      <c r="B342" s="676">
        <v>221900</v>
      </c>
      <c r="C342" s="344">
        <f>SUMIFS('Expenditures - all orgs'!$D$19:$D$3604,'Expenditures - all orgs'!$C$19:$C$3604, 'Budget Detail - JJJJJJ'!$B342,'Expenditures - all orgs'!$B$19:$B$3604,'Budget Detail - JJJJJJ'!$B$3)</f>
        <v>0</v>
      </c>
      <c r="D342" s="548">
        <f>SUMIFS('Expenditures - all orgs'!$E$19:$E$3604,'Expenditures - all orgs'!$C$19:$C$3604, 'Budget Detail - JJJJJJ'!$B342,'Expenditures - all orgs'!$B$19:$B$3604,'Budget Detail - JJJJJJ'!$B$3)</f>
        <v>0</v>
      </c>
      <c r="E342" s="549">
        <f>SUMIFS('Expenditures - all orgs'!$F$19:$F$3604,'Expenditures - all orgs'!$C$19:$C$3604, 'Budget Detail - JJJJJJ'!$B342,'Expenditures - all orgs'!$B$19:$B$3604,'Budget Detail - JJJJJJ'!$B$3)</f>
        <v>0</v>
      </c>
      <c r="F342" s="550">
        <f t="shared" si="6"/>
        <v>0</v>
      </c>
    </row>
    <row r="343" spans="1:6" x14ac:dyDescent="0.3">
      <c r="A343" s="233" t="s">
        <v>104</v>
      </c>
      <c r="B343" s="676" t="s">
        <v>107</v>
      </c>
      <c r="C343" s="344">
        <f>SUMIFS('Expenditures - all orgs'!$D$19:$D$3604,'Expenditures - all orgs'!$C$19:$C$3604, 'Budget Detail - JJJJJJ'!$B343,'Expenditures - all orgs'!$B$19:$B$3604,'Budget Detail - JJJJJJ'!$B$3)</f>
        <v>0</v>
      </c>
      <c r="D343" s="548">
        <f>SUMIFS('Expenditures - all orgs'!$E$19:$E$3604,'Expenditures - all orgs'!$C$19:$C$3604, 'Budget Detail - JJJJJJ'!$B343,'Expenditures - all orgs'!$B$19:$B$3604,'Budget Detail - JJJJJJ'!$B$3)</f>
        <v>0</v>
      </c>
      <c r="E343" s="549">
        <f>SUMIFS('Expenditures - all orgs'!$F$19:$F$3604,'Expenditures - all orgs'!$C$19:$C$3604, 'Budget Detail - JJJJJJ'!$B343,'Expenditures - all orgs'!$B$19:$B$3604,'Budget Detail - JJJJJJ'!$B$3)</f>
        <v>0</v>
      </c>
      <c r="F343" s="550">
        <f t="shared" si="6"/>
        <v>0</v>
      </c>
    </row>
    <row r="344" spans="1:6" ht="15" thickBot="1" x14ac:dyDescent="0.35">
      <c r="A344" s="233" t="s">
        <v>104</v>
      </c>
      <c r="B344" s="676" t="s">
        <v>107</v>
      </c>
      <c r="C344" s="344">
        <f>SUMIFS('Expenditures - all orgs'!$D$19:$D$3604,'Expenditures - all orgs'!$C$19:$C$3604, 'Budget Detail - JJJJJJ'!$B344,'Expenditures - all orgs'!$B$19:$B$3604,'Budget Detail - JJJJJJ'!$B$3)</f>
        <v>0</v>
      </c>
      <c r="D344" s="1260">
        <f>SUMIFS('Expenditures - all orgs'!$E$19:$E$3604,'Expenditures - all orgs'!$C$19:$C$3604, 'Budget Detail - JJJJJJ'!$B344,'Expenditures - all orgs'!$B$19:$B$3604,'Budget Detail - JJJJJJ'!$B$3)</f>
        <v>0</v>
      </c>
      <c r="E344" s="553">
        <f>SUMIFS('Expenditures - all orgs'!$F$19:$F$3604,'Expenditures - all orgs'!$C$19:$C$3604, 'Budget Detail - JJJJJJ'!$B344,'Expenditures - all orgs'!$B$19:$B$3604,'Budget Detail - JJJJJJ'!$B$3)</f>
        <v>0</v>
      </c>
      <c r="F344" s="554">
        <f t="shared" si="6"/>
        <v>0</v>
      </c>
    </row>
    <row r="345" spans="1:6" ht="15" thickBot="1" x14ac:dyDescent="0.35">
      <c r="A345" s="233"/>
      <c r="B345" s="678" t="s">
        <v>418</v>
      </c>
      <c r="C345" s="402">
        <f>SUM(C334:C344)</f>
        <v>0</v>
      </c>
      <c r="D345" s="402">
        <f t="shared" ref="D345:F345" si="42">SUM(D334:D344)</f>
        <v>0</v>
      </c>
      <c r="E345" s="402">
        <f t="shared" si="42"/>
        <v>0</v>
      </c>
      <c r="F345" s="402">
        <f t="shared" si="42"/>
        <v>0</v>
      </c>
    </row>
    <row r="346" spans="1:6" x14ac:dyDescent="0.3">
      <c r="A346" s="747"/>
      <c r="B346" s="617"/>
      <c r="C346" s="305"/>
      <c r="D346" s="1255"/>
      <c r="E346" s="1255"/>
      <c r="F346" s="1256"/>
    </row>
    <row r="347" spans="1:6" x14ac:dyDescent="0.3">
      <c r="A347" s="248" t="s">
        <v>267</v>
      </c>
      <c r="B347" s="617"/>
      <c r="C347" s="305"/>
      <c r="D347" s="1255"/>
      <c r="E347" s="1255"/>
      <c r="F347" s="1256"/>
    </row>
    <row r="348" spans="1:6" x14ac:dyDescent="0.3">
      <c r="A348" s="233" t="s">
        <v>262</v>
      </c>
      <c r="B348" s="679">
        <v>222100</v>
      </c>
      <c r="C348" s="345">
        <f>SUMIFS('Expenditures - all orgs'!$D$19:$D$3604,'Expenditures - all orgs'!$C$19:$C$3604, 'Budget Detail - JJJJJJ'!$B348,'Expenditures - all orgs'!$B$19:$B$3604,'Budget Detail - JJJJJJ'!$B$3)</f>
        <v>0</v>
      </c>
      <c r="D348" s="556">
        <f>SUMIFS('Expenditures - all orgs'!$E$19:$E$3604,'Expenditures - all orgs'!$C$19:$C$3604, 'Budget Detail - JJJJJJ'!$B348,'Expenditures - all orgs'!$B$19:$B$3604,'Budget Detail - JJJJJJ'!$B$3)</f>
        <v>0</v>
      </c>
      <c r="E348" s="557">
        <f>SUMIFS('Expenditures - all orgs'!$F$19:$F$3604,'Expenditures - all orgs'!$C$19:$C$3604, 'Budget Detail - JJJJJJ'!$B348,'Expenditures - all orgs'!$B$19:$B$3604,'Budget Detail - JJJJJJ'!$B$3)</f>
        <v>0</v>
      </c>
      <c r="F348" s="558">
        <f t="shared" ref="F348:F353" si="43">C348-D348-E348</f>
        <v>0</v>
      </c>
    </row>
    <row r="349" spans="1:6" x14ac:dyDescent="0.3">
      <c r="A349" s="233" t="s">
        <v>263</v>
      </c>
      <c r="B349" s="680">
        <v>222200</v>
      </c>
      <c r="C349" s="345">
        <f>SUMIFS('Expenditures - all orgs'!$D$19:$D$3604,'Expenditures - all orgs'!$C$19:$C$3604, 'Budget Detail - JJJJJJ'!$B349,'Expenditures - all orgs'!$B$19:$B$3604,'Budget Detail - JJJJJJ'!$B$3)</f>
        <v>0</v>
      </c>
      <c r="D349" s="556">
        <f>SUMIFS('Expenditures - all orgs'!$E$19:$E$3604,'Expenditures - all orgs'!$C$19:$C$3604, 'Budget Detail - JJJJJJ'!$B349,'Expenditures - all orgs'!$B$19:$B$3604,'Budget Detail - JJJJJJ'!$B$3)</f>
        <v>0</v>
      </c>
      <c r="E349" s="557">
        <f>SUMIFS('Expenditures - all orgs'!$F$19:$F$3604,'Expenditures - all orgs'!$C$19:$C$3604, 'Budget Detail - JJJJJJ'!$B349,'Expenditures - all orgs'!$B$19:$B$3604,'Budget Detail - JJJJJJ'!$B$3)</f>
        <v>0</v>
      </c>
      <c r="F349" s="558">
        <f t="shared" si="43"/>
        <v>0</v>
      </c>
    </row>
    <row r="350" spans="1:6" x14ac:dyDescent="0.3">
      <c r="A350" s="233" t="s">
        <v>264</v>
      </c>
      <c r="B350" s="680">
        <v>222300</v>
      </c>
      <c r="C350" s="345">
        <f>SUMIFS('Expenditures - all orgs'!$D$19:$D$3604,'Expenditures - all orgs'!$C$19:$C$3604, 'Budget Detail - JJJJJJ'!$B350,'Expenditures - all orgs'!$B$19:$B$3604,'Budget Detail - JJJJJJ'!$B$3)</f>
        <v>0</v>
      </c>
      <c r="D350" s="556">
        <f>SUMIFS('Expenditures - all orgs'!$E$19:$E$3604,'Expenditures - all orgs'!$C$19:$C$3604, 'Budget Detail - JJJJJJ'!$B350,'Expenditures - all orgs'!$B$19:$B$3604,'Budget Detail - JJJJJJ'!$B$3)</f>
        <v>0</v>
      </c>
      <c r="E350" s="557">
        <f>SUMIFS('Expenditures - all orgs'!$F$19:$F$3604,'Expenditures - all orgs'!$C$19:$C$3604, 'Budget Detail - JJJJJJ'!$B350,'Expenditures - all orgs'!$B$19:$B$3604,'Budget Detail - JJJJJJ'!$B$3)</f>
        <v>0</v>
      </c>
      <c r="F350" s="558">
        <f t="shared" si="43"/>
        <v>0</v>
      </c>
    </row>
    <row r="351" spans="1:6" x14ac:dyDescent="0.3">
      <c r="A351" s="233" t="s">
        <v>265</v>
      </c>
      <c r="B351" s="680">
        <v>222400</v>
      </c>
      <c r="C351" s="345">
        <f>SUMIFS('Expenditures - all orgs'!$D$19:$D$3604,'Expenditures - all orgs'!$C$19:$C$3604, 'Budget Detail - JJJJJJ'!$B351,'Expenditures - all orgs'!$B$19:$B$3604,'Budget Detail - JJJJJJ'!$B$3)</f>
        <v>0</v>
      </c>
      <c r="D351" s="556">
        <f>SUMIFS('Expenditures - all orgs'!$E$19:$E$3604,'Expenditures - all orgs'!$C$19:$C$3604, 'Budget Detail - JJJJJJ'!$B351,'Expenditures - all orgs'!$B$19:$B$3604,'Budget Detail - JJJJJJ'!$B$3)</f>
        <v>0</v>
      </c>
      <c r="E351" s="557">
        <f>SUMIFS('Expenditures - all orgs'!$F$19:$F$3604,'Expenditures - all orgs'!$C$19:$C$3604, 'Budget Detail - JJJJJJ'!$B351,'Expenditures - all orgs'!$B$19:$B$3604,'Budget Detail - JJJJJJ'!$B$3)</f>
        <v>0</v>
      </c>
      <c r="F351" s="558">
        <f t="shared" si="43"/>
        <v>0</v>
      </c>
    </row>
    <row r="352" spans="1:6" x14ac:dyDescent="0.3">
      <c r="A352" s="233" t="s">
        <v>266</v>
      </c>
      <c r="B352" s="680">
        <v>222800</v>
      </c>
      <c r="C352" s="345">
        <f>SUMIFS('Expenditures - all orgs'!$D$19:$D$3604,'Expenditures - all orgs'!$C$19:$C$3604, 'Budget Detail - JJJJJJ'!$B352,'Expenditures - all orgs'!$B$19:$B$3604,'Budget Detail - JJJJJJ'!$B$3)</f>
        <v>0</v>
      </c>
      <c r="D352" s="556">
        <f>SUMIFS('Expenditures - all orgs'!$E$19:$E$3604,'Expenditures - all orgs'!$C$19:$C$3604, 'Budget Detail - JJJJJJ'!$B352,'Expenditures - all orgs'!$B$19:$B$3604,'Budget Detail - JJJJJJ'!$B$3)</f>
        <v>0</v>
      </c>
      <c r="E352" s="557">
        <f>SUMIFS('Expenditures - all orgs'!$F$19:$F$3604,'Expenditures - all orgs'!$C$19:$C$3604, 'Budget Detail - JJJJJJ'!$B352,'Expenditures - all orgs'!$B$19:$B$3604,'Budget Detail - JJJJJJ'!$B$3)</f>
        <v>0</v>
      </c>
      <c r="F352" s="558">
        <f t="shared" si="43"/>
        <v>0</v>
      </c>
    </row>
    <row r="353" spans="1:6" ht="15" thickBot="1" x14ac:dyDescent="0.35">
      <c r="A353" s="233" t="s">
        <v>104</v>
      </c>
      <c r="B353" s="680" t="s">
        <v>107</v>
      </c>
      <c r="C353" s="345">
        <f>SUMIFS('Expenditures - all orgs'!$D$19:$D$3604,'Expenditures - all orgs'!$C$19:$C$3604, 'Budget Detail - JJJJJJ'!$B353,'Expenditures - all orgs'!$B$19:$B$3604,'Budget Detail - JJJJJJ'!$B$3)</f>
        <v>0</v>
      </c>
      <c r="D353" s="559">
        <f>SUMIFS('Expenditures - all orgs'!$E$19:$E$3604,'Expenditures - all orgs'!$C$19:$C$3604, 'Budget Detail - JJJJJJ'!$B353,'Expenditures - all orgs'!$B$19:$B$3604,'Budget Detail - JJJJJJ'!$B$3)</f>
        <v>0</v>
      </c>
      <c r="E353" s="560">
        <f>SUMIFS('Expenditures - all orgs'!$F$19:$F$3604,'Expenditures - all orgs'!$C$19:$C$3604, 'Budget Detail - JJJJJJ'!$B353,'Expenditures - all orgs'!$B$19:$B$3604,'Budget Detail - JJJJJJ'!$B$3)</f>
        <v>0</v>
      </c>
      <c r="F353" s="561">
        <f t="shared" si="43"/>
        <v>0</v>
      </c>
    </row>
    <row r="354" spans="1:6" ht="15" thickBot="1" x14ac:dyDescent="0.35">
      <c r="A354" s="233"/>
      <c r="B354" s="681" t="s">
        <v>418</v>
      </c>
      <c r="C354" s="404">
        <f>SUM(C348:C353)</f>
        <v>0</v>
      </c>
      <c r="D354" s="404">
        <f t="shared" ref="D354:F354" si="44">SUM(D348:D353)</f>
        <v>0</v>
      </c>
      <c r="E354" s="404">
        <f t="shared" si="44"/>
        <v>0</v>
      </c>
      <c r="F354" s="404">
        <f t="shared" si="44"/>
        <v>0</v>
      </c>
    </row>
    <row r="355" spans="1:6" x14ac:dyDescent="0.3">
      <c r="A355" s="747"/>
      <c r="B355" s="617"/>
      <c r="C355" s="305"/>
      <c r="D355" s="1255"/>
      <c r="E355" s="1255"/>
      <c r="F355" s="1256"/>
    </row>
    <row r="356" spans="1:6" x14ac:dyDescent="0.3">
      <c r="A356" s="248" t="s">
        <v>267</v>
      </c>
      <c r="B356" s="617"/>
      <c r="C356" s="305"/>
      <c r="D356" s="1255"/>
      <c r="E356" s="1255"/>
      <c r="F356" s="1256"/>
    </row>
    <row r="357" spans="1:6" x14ac:dyDescent="0.3">
      <c r="A357" s="747" t="s">
        <v>268</v>
      </c>
      <c r="B357" s="682">
        <v>223100</v>
      </c>
      <c r="C357" s="346">
        <f>SUMIFS('Expenditures - all orgs'!$D$19:$D$3604,'Expenditures - all orgs'!$C$19:$C$3604, 'Budget Detail - JJJJJJ'!$B357,'Expenditures - all orgs'!$B$19:$B$3604,'Budget Detail - JJJJJJ'!$B$3)</f>
        <v>0</v>
      </c>
      <c r="D357" s="563">
        <f>SUMIFS('Expenditures - all orgs'!$E$19:$E$3604,'Expenditures - all orgs'!$C$19:$C$3604, 'Budget Detail - JJJJJJ'!$B357,'Expenditures - all orgs'!$B$19:$B$3604,'Budget Detail - JJJJJJ'!$B$3)</f>
        <v>0</v>
      </c>
      <c r="E357" s="564">
        <f>SUMIFS('Expenditures - all orgs'!$F$19:$F$3604,'Expenditures - all orgs'!$C$19:$C$3604, 'Budget Detail - JJJJJJ'!$B357,'Expenditures - all orgs'!$B$19:$B$3604,'Budget Detail - JJJJJJ'!$B$3)</f>
        <v>0</v>
      </c>
      <c r="F357" s="565">
        <f t="shared" ref="F357" si="45">C357-D357-E357</f>
        <v>0</v>
      </c>
    </row>
    <row r="358" spans="1:6" x14ac:dyDescent="0.3">
      <c r="A358" s="233" t="s">
        <v>29</v>
      </c>
      <c r="B358" s="683">
        <v>223200</v>
      </c>
      <c r="C358" s="346">
        <f>SUMIFS('Expenditures - all orgs'!$D$19:$D$3604,'Expenditures - all orgs'!$C$19:$C$3604, 'Budget Detail - JJJJJJ'!$B358,'Expenditures - all orgs'!$B$19:$B$3604,'Budget Detail - JJJJJJ'!$B$3)</f>
        <v>0</v>
      </c>
      <c r="D358" s="563">
        <f>SUMIFS('Expenditures - all orgs'!$E$19:$E$3604,'Expenditures - all orgs'!$C$19:$C$3604, 'Budget Detail - JJJJJJ'!$B358,'Expenditures - all orgs'!$B$19:$B$3604,'Budget Detail - JJJJJJ'!$B$3)</f>
        <v>0</v>
      </c>
      <c r="E358" s="564">
        <f>SUMIFS('Expenditures - all orgs'!$F$19:$F$3604,'Expenditures - all orgs'!$C$19:$C$3604, 'Budget Detail - JJJJJJ'!$B358,'Expenditures - all orgs'!$B$19:$B$3604,'Budget Detail - JJJJJJ'!$B$3)</f>
        <v>0</v>
      </c>
      <c r="F358" s="565">
        <f t="shared" si="6"/>
        <v>0</v>
      </c>
    </row>
    <row r="359" spans="1:6" x14ac:dyDescent="0.3">
      <c r="A359" s="233" t="s">
        <v>269</v>
      </c>
      <c r="B359" s="683">
        <v>223300</v>
      </c>
      <c r="C359" s="346">
        <f>SUMIFS('Expenditures - all orgs'!$D$19:$D$3604,'Expenditures - all orgs'!$C$19:$C$3604, 'Budget Detail - JJJJJJ'!$B359,'Expenditures - all orgs'!$B$19:$B$3604,'Budget Detail - JJJJJJ'!$B$3)</f>
        <v>0</v>
      </c>
      <c r="D359" s="563">
        <f>SUMIFS('Expenditures - all orgs'!$E$19:$E$3604,'Expenditures - all orgs'!$C$19:$C$3604, 'Budget Detail - JJJJJJ'!$B359,'Expenditures - all orgs'!$B$19:$B$3604,'Budget Detail - JJJJJJ'!$B$3)</f>
        <v>0</v>
      </c>
      <c r="E359" s="564">
        <f>SUMIFS('Expenditures - all orgs'!$F$19:$F$3604,'Expenditures - all orgs'!$C$19:$C$3604, 'Budget Detail - JJJJJJ'!$B359,'Expenditures - all orgs'!$B$19:$B$3604,'Budget Detail - JJJJJJ'!$B$3)</f>
        <v>0</v>
      </c>
      <c r="F359" s="565">
        <f t="shared" si="6"/>
        <v>0</v>
      </c>
    </row>
    <row r="360" spans="1:6" x14ac:dyDescent="0.3">
      <c r="A360" s="233" t="s">
        <v>307</v>
      </c>
      <c r="B360" s="683">
        <v>223800</v>
      </c>
      <c r="C360" s="346">
        <f>SUMIFS('Expenditures - all orgs'!$D$19:$D$3604,'Expenditures - all orgs'!$C$19:$C$3604, 'Budget Detail - JJJJJJ'!$B360,'Expenditures - all orgs'!$B$19:$B$3604,'Budget Detail - JJJJJJ'!$B$3)</f>
        <v>0</v>
      </c>
      <c r="D360" s="563">
        <f>SUMIFS('Expenditures - all orgs'!$E$19:$E$3604,'Expenditures - all orgs'!$C$19:$C$3604, 'Budget Detail - JJJJJJ'!$B360,'Expenditures - all orgs'!$B$19:$B$3604,'Budget Detail - JJJJJJ'!$B$3)</f>
        <v>0</v>
      </c>
      <c r="E360" s="564">
        <f>SUMIFS('Expenditures - all orgs'!$F$19:$F$3604,'Expenditures - all orgs'!$C$19:$C$3604, 'Budget Detail - JJJJJJ'!$B360,'Expenditures - all orgs'!$B$19:$B$3604,'Budget Detail - JJJJJJ'!$B$3)</f>
        <v>0</v>
      </c>
      <c r="F360" s="565">
        <f t="shared" si="6"/>
        <v>0</v>
      </c>
    </row>
    <row r="361" spans="1:6" ht="15" thickBot="1" x14ac:dyDescent="0.35">
      <c r="A361" s="233" t="s">
        <v>104</v>
      </c>
      <c r="B361" s="683" t="s">
        <v>107</v>
      </c>
      <c r="C361" s="346">
        <f>SUMIFS('Expenditures - all orgs'!$D$19:$D$3604,'Expenditures - all orgs'!$C$19:$C$3604, 'Budget Detail - JJJJJJ'!$B361,'Expenditures - all orgs'!$B$19:$B$3604,'Budget Detail - JJJJJJ'!$B$3)</f>
        <v>0</v>
      </c>
      <c r="D361" s="1261">
        <f>SUMIFS('Expenditures - all orgs'!$E$19:$E$3604,'Expenditures - all orgs'!$C$19:$C$3604, 'Budget Detail - JJJJJJ'!$B361,'Expenditures - all orgs'!$B$19:$B$3604,'Budget Detail - JJJJJJ'!$B$3)</f>
        <v>0</v>
      </c>
      <c r="E361" s="568">
        <f>SUMIFS('Expenditures - all orgs'!$F$19:$F$3604,'Expenditures - all orgs'!$C$19:$C$3604, 'Budget Detail - JJJJJJ'!$B361,'Expenditures - all orgs'!$B$19:$B$3604,'Budget Detail - JJJJJJ'!$B$3)</f>
        <v>0</v>
      </c>
      <c r="F361" s="569">
        <f t="shared" si="6"/>
        <v>0</v>
      </c>
    </row>
    <row r="362" spans="1:6" ht="15" thickBot="1" x14ac:dyDescent="0.35">
      <c r="A362" s="233"/>
      <c r="B362" s="684" t="s">
        <v>418</v>
      </c>
      <c r="C362" s="405">
        <f>SUM(C357:C361)</f>
        <v>0</v>
      </c>
      <c r="D362" s="405">
        <f t="shared" ref="D362:F362" si="46">SUM(D357:D361)</f>
        <v>0</v>
      </c>
      <c r="E362" s="405">
        <f t="shared" si="46"/>
        <v>0</v>
      </c>
      <c r="F362" s="405">
        <f t="shared" si="46"/>
        <v>0</v>
      </c>
    </row>
    <row r="363" spans="1:6" x14ac:dyDescent="0.3">
      <c r="A363" s="747"/>
      <c r="B363" s="617"/>
      <c r="C363" s="305"/>
      <c r="D363" s="1255"/>
      <c r="E363" s="1255"/>
      <c r="F363" s="1256"/>
    </row>
    <row r="364" spans="1:6" x14ac:dyDescent="0.3">
      <c r="A364" s="248" t="s">
        <v>270</v>
      </c>
      <c r="B364" s="617"/>
      <c r="C364" s="305"/>
      <c r="D364" s="1255"/>
      <c r="E364" s="1255"/>
      <c r="F364" s="1256"/>
    </row>
    <row r="365" spans="1:6" x14ac:dyDescent="0.3">
      <c r="A365" s="233" t="s">
        <v>95</v>
      </c>
      <c r="B365" s="685">
        <v>224100</v>
      </c>
      <c r="C365" s="347">
        <f>SUMIFS('Expenditures - all orgs'!$D$19:$D$3604,'Expenditures - all orgs'!$C$19:$C$3604, 'Budget Detail - JJJJJJ'!$B365,'Expenditures - all orgs'!$B$19:$B$3604,'Budget Detail - JJJJJJ'!$B$3)</f>
        <v>0</v>
      </c>
      <c r="D365" s="571">
        <f>SUMIFS('Expenditures - all orgs'!$E$19:$E$3604,'Expenditures - all orgs'!$C$19:$C$3604, 'Budget Detail - JJJJJJ'!$B365,'Expenditures - all orgs'!$B$19:$B$3604,'Budget Detail - JJJJJJ'!$B$3)</f>
        <v>0</v>
      </c>
      <c r="E365" s="572">
        <f>SUMIFS('Expenditures - all orgs'!$F$19:$F$3604,'Expenditures - all orgs'!$C$19:$C$3604, 'Budget Detail - JJJJJJ'!$B365,'Expenditures - all orgs'!$B$19:$B$3604,'Budget Detail - JJJJJJ'!$B$3)</f>
        <v>0</v>
      </c>
      <c r="F365" s="573">
        <f t="shared" si="6"/>
        <v>0</v>
      </c>
    </row>
    <row r="366" spans="1:6" x14ac:dyDescent="0.3">
      <c r="A366" s="233" t="s">
        <v>271</v>
      </c>
      <c r="B366" s="686">
        <v>224200</v>
      </c>
      <c r="C366" s="347">
        <f>SUMIFS('Expenditures - all orgs'!$D$19:$D$3604,'Expenditures - all orgs'!$C$19:$C$3604, 'Budget Detail - JJJJJJ'!$B366,'Expenditures - all orgs'!$B$19:$B$3604,'Budget Detail - JJJJJJ'!$B$3)</f>
        <v>0</v>
      </c>
      <c r="D366" s="571">
        <f>SUMIFS('Expenditures - all orgs'!$E$19:$E$3604,'Expenditures - all orgs'!$C$19:$C$3604, 'Budget Detail - JJJJJJ'!$B366,'Expenditures - all orgs'!$B$19:$B$3604,'Budget Detail - JJJJJJ'!$B$3)</f>
        <v>0</v>
      </c>
      <c r="E366" s="572">
        <f>SUMIFS('Expenditures - all orgs'!$F$19:$F$3604,'Expenditures - all orgs'!$C$19:$C$3604, 'Budget Detail - JJJJJJ'!$B366,'Expenditures - all orgs'!$B$19:$B$3604,'Budget Detail - JJJJJJ'!$B$3)</f>
        <v>0</v>
      </c>
      <c r="F366" s="573">
        <f t="shared" ref="F366:F369" si="47">C366-D366-E366</f>
        <v>0</v>
      </c>
    </row>
    <row r="367" spans="1:6" x14ac:dyDescent="0.3">
      <c r="A367" s="233" t="s">
        <v>30</v>
      </c>
      <c r="B367" s="686">
        <v>224300</v>
      </c>
      <c r="C367" s="347">
        <f>SUMIFS('Expenditures - all orgs'!$D$19:$D$3604,'Expenditures - all orgs'!$C$19:$C$3604, 'Budget Detail - JJJJJJ'!$B367,'Expenditures - all orgs'!$B$19:$B$3604,'Budget Detail - JJJJJJ'!$B$3)</f>
        <v>0</v>
      </c>
      <c r="D367" s="571">
        <f>SUMIFS('Expenditures - all orgs'!$E$19:$E$3604,'Expenditures - all orgs'!$C$19:$C$3604, 'Budget Detail - JJJJJJ'!$B367,'Expenditures - all orgs'!$B$19:$B$3604,'Budget Detail - JJJJJJ'!$B$3)</f>
        <v>0</v>
      </c>
      <c r="E367" s="572">
        <f>SUMIFS('Expenditures - all orgs'!$F$19:$F$3604,'Expenditures - all orgs'!$C$19:$C$3604, 'Budget Detail - JJJJJJ'!$B367,'Expenditures - all orgs'!$B$19:$B$3604,'Budget Detail - JJJJJJ'!$B$3)</f>
        <v>0</v>
      </c>
      <c r="F367" s="573">
        <f t="shared" si="47"/>
        <v>0</v>
      </c>
    </row>
    <row r="368" spans="1:6" x14ac:dyDescent="0.3">
      <c r="A368" s="233" t="s">
        <v>272</v>
      </c>
      <c r="B368" s="686">
        <v>224800</v>
      </c>
      <c r="C368" s="347">
        <f>SUMIFS('Expenditures - all orgs'!$D$19:$D$3604,'Expenditures - all orgs'!$C$19:$C$3604, 'Budget Detail - JJJJJJ'!$B368,'Expenditures - all orgs'!$B$19:$B$3604,'Budget Detail - JJJJJJ'!$B$3)</f>
        <v>0</v>
      </c>
      <c r="D368" s="571">
        <f>SUMIFS('Expenditures - all orgs'!$E$19:$E$3604,'Expenditures - all orgs'!$C$19:$C$3604, 'Budget Detail - JJJJJJ'!$B368,'Expenditures - all orgs'!$B$19:$B$3604,'Budget Detail - JJJJJJ'!$B$3)</f>
        <v>0</v>
      </c>
      <c r="E368" s="572">
        <f>SUMIFS('Expenditures - all orgs'!$F$19:$F$3604,'Expenditures - all orgs'!$C$19:$C$3604, 'Budget Detail - JJJJJJ'!$B368,'Expenditures - all orgs'!$B$19:$B$3604,'Budget Detail - JJJJJJ'!$B$3)</f>
        <v>0</v>
      </c>
      <c r="F368" s="573">
        <f t="shared" si="47"/>
        <v>0</v>
      </c>
    </row>
    <row r="369" spans="1:6" ht="15" thickBot="1" x14ac:dyDescent="0.35">
      <c r="A369" s="233" t="s">
        <v>104</v>
      </c>
      <c r="B369" s="686" t="s">
        <v>107</v>
      </c>
      <c r="C369" s="347">
        <f>SUMIFS('Expenditures - all orgs'!$D$19:$D$3604,'Expenditures - all orgs'!$C$19:$C$3604, 'Budget Detail - JJJJJJ'!$B369,'Expenditures - all orgs'!$B$19:$B$3604,'Budget Detail - JJJJJJ'!$B$3)</f>
        <v>0</v>
      </c>
      <c r="D369" s="574">
        <f>SUMIFS('Expenditures - all orgs'!$E$19:$E$3604,'Expenditures - all orgs'!$C$19:$C$3604, 'Budget Detail - JJJJJJ'!$B369,'Expenditures - all orgs'!$B$19:$B$3604,'Budget Detail - JJJJJJ'!$B$3)</f>
        <v>0</v>
      </c>
      <c r="E369" s="575">
        <f>SUMIFS('Expenditures - all orgs'!$F$19:$F$3604,'Expenditures - all orgs'!$C$19:$C$3604, 'Budget Detail - JJJJJJ'!$B369,'Expenditures - all orgs'!$B$19:$B$3604,'Budget Detail - JJJJJJ'!$B$3)</f>
        <v>0</v>
      </c>
      <c r="F369" s="576">
        <f t="shared" si="47"/>
        <v>0</v>
      </c>
    </row>
    <row r="370" spans="1:6" ht="15" thickBot="1" x14ac:dyDescent="0.35">
      <c r="A370" s="233"/>
      <c r="B370" s="687" t="s">
        <v>418</v>
      </c>
      <c r="C370" s="406">
        <f>SUM(C365:C369)</f>
        <v>0</v>
      </c>
      <c r="D370" s="406">
        <f t="shared" ref="D370:F370" si="48">SUM(D365:D369)</f>
        <v>0</v>
      </c>
      <c r="E370" s="406">
        <f t="shared" si="48"/>
        <v>0</v>
      </c>
      <c r="F370" s="406">
        <f t="shared" si="48"/>
        <v>0</v>
      </c>
    </row>
    <row r="371" spans="1:6" x14ac:dyDescent="0.3">
      <c r="A371" s="747"/>
      <c r="B371" s="617"/>
      <c r="C371" s="305"/>
      <c r="D371" s="1255"/>
      <c r="E371" s="1255"/>
      <c r="F371" s="1256"/>
    </row>
    <row r="372" spans="1:6" x14ac:dyDescent="0.3">
      <c r="A372" s="248" t="s">
        <v>273</v>
      </c>
      <c r="B372" s="617"/>
      <c r="C372" s="305"/>
      <c r="D372" s="1255"/>
      <c r="E372" s="1255"/>
      <c r="F372" s="1256"/>
    </row>
    <row r="373" spans="1:6" x14ac:dyDescent="0.3">
      <c r="A373" s="242" t="s">
        <v>535</v>
      </c>
      <c r="B373" s="688">
        <v>225100</v>
      </c>
      <c r="C373" s="348">
        <f>SUMIFS('Expenditures - all orgs'!$D$19:$D$3604,'Expenditures - all orgs'!$C$19:$C$3604, 'Budget Detail - JJJJJJ'!$B373,'Expenditures - all orgs'!$B$19:$B$3604,'Budget Detail - JJJJJJ'!$B$3)</f>
        <v>0</v>
      </c>
      <c r="D373" s="578">
        <f>SUMIFS('Expenditures - all orgs'!$E$19:$E$3604,'Expenditures - all orgs'!$C$19:$C$3604, 'Budget Detail - JJJJJJ'!$B373,'Expenditures - all orgs'!$B$19:$B$3604,'Budget Detail - JJJJJJ'!$B$3)</f>
        <v>0</v>
      </c>
      <c r="E373" s="579">
        <f>SUMIFS('Expenditures - all orgs'!$F$19:$F$3604,'Expenditures - all orgs'!$C$19:$C$3604, 'Budget Detail - JJJJJJ'!$B373,'Expenditures - all orgs'!$B$19:$B$3604,'Budget Detail - JJJJJJ'!$B$3)</f>
        <v>0</v>
      </c>
      <c r="F373" s="580">
        <f t="shared" ref="F373:F388" si="49">C373-D373-E373</f>
        <v>0</v>
      </c>
    </row>
    <row r="374" spans="1:6" x14ac:dyDescent="0.3">
      <c r="A374" s="242" t="s">
        <v>31</v>
      </c>
      <c r="B374" s="689">
        <v>225300</v>
      </c>
      <c r="C374" s="348">
        <f>SUMIFS('Expenditures - all orgs'!$D$19:$D$3604,'Expenditures - all orgs'!$C$19:$C$3604, 'Budget Detail - JJJJJJ'!$B374,'Expenditures - all orgs'!$B$19:$B$3604,'Budget Detail - JJJJJJ'!$B$3)</f>
        <v>0</v>
      </c>
      <c r="D374" s="578">
        <f>SUMIFS('Expenditures - all orgs'!$E$19:$E$3604,'Expenditures - all orgs'!$C$19:$C$3604, 'Budget Detail - JJJJJJ'!$B374,'Expenditures - all orgs'!$B$19:$B$3604,'Budget Detail - JJJJJJ'!$B$3)</f>
        <v>0</v>
      </c>
      <c r="E374" s="579">
        <f>SUMIFS('Expenditures - all orgs'!$F$19:$F$3604,'Expenditures - all orgs'!$C$19:$C$3604, 'Budget Detail - JJJJJJ'!$B374,'Expenditures - all orgs'!$B$19:$B$3604,'Budget Detail - JJJJJJ'!$B$3)</f>
        <v>0</v>
      </c>
      <c r="F374" s="580">
        <f t="shared" ref="F374:F377" si="50">C374-D374-E374</f>
        <v>0</v>
      </c>
    </row>
    <row r="375" spans="1:6" x14ac:dyDescent="0.3">
      <c r="A375" s="242" t="s">
        <v>274</v>
      </c>
      <c r="B375" s="689">
        <v>225400</v>
      </c>
      <c r="C375" s="348">
        <f>SUMIFS('Expenditures - all orgs'!$D$19:$D$3604,'Expenditures - all orgs'!$C$19:$C$3604, 'Budget Detail - JJJJJJ'!$B375,'Expenditures - all orgs'!$B$19:$B$3604,'Budget Detail - JJJJJJ'!$B$3)</f>
        <v>0</v>
      </c>
      <c r="D375" s="578">
        <f>SUMIFS('Expenditures - all orgs'!$E$19:$E$3604,'Expenditures - all orgs'!$C$19:$C$3604, 'Budget Detail - JJJJJJ'!$B375,'Expenditures - all orgs'!$B$19:$B$3604,'Budget Detail - JJJJJJ'!$B$3)</f>
        <v>0</v>
      </c>
      <c r="E375" s="579">
        <f>SUMIFS('Expenditures - all orgs'!$F$19:$F$3604,'Expenditures - all orgs'!$C$19:$C$3604, 'Budget Detail - JJJJJJ'!$B375,'Expenditures - all orgs'!$B$19:$B$3604,'Budget Detail - JJJJJJ'!$B$3)</f>
        <v>0</v>
      </c>
      <c r="F375" s="580">
        <f t="shared" si="50"/>
        <v>0</v>
      </c>
    </row>
    <row r="376" spans="1:6" x14ac:dyDescent="0.3">
      <c r="A376" s="242" t="s">
        <v>275</v>
      </c>
      <c r="B376" s="689">
        <v>225500</v>
      </c>
      <c r="C376" s="348">
        <f>SUMIFS('Expenditures - all orgs'!$D$19:$D$3604,'Expenditures - all orgs'!$C$19:$C$3604, 'Budget Detail - JJJJJJ'!$B376,'Expenditures - all orgs'!$B$19:$B$3604,'Budget Detail - JJJJJJ'!$B$3)</f>
        <v>0</v>
      </c>
      <c r="D376" s="578">
        <f>SUMIFS('Expenditures - all orgs'!$E$19:$E$3604,'Expenditures - all orgs'!$C$19:$C$3604, 'Budget Detail - JJJJJJ'!$B376,'Expenditures - all orgs'!$B$19:$B$3604,'Budget Detail - JJJJJJ'!$B$3)</f>
        <v>0</v>
      </c>
      <c r="E376" s="579">
        <f>SUMIFS('Expenditures - all orgs'!$F$19:$F$3604,'Expenditures - all orgs'!$C$19:$C$3604, 'Budget Detail - JJJJJJ'!$B376,'Expenditures - all orgs'!$B$19:$B$3604,'Budget Detail - JJJJJJ'!$B$3)</f>
        <v>0</v>
      </c>
      <c r="F376" s="580">
        <f t="shared" si="50"/>
        <v>0</v>
      </c>
    </row>
    <row r="377" spans="1:6" x14ac:dyDescent="0.3">
      <c r="A377" s="242" t="s">
        <v>522</v>
      </c>
      <c r="B377" s="689">
        <v>225600</v>
      </c>
      <c r="C377" s="348">
        <f>SUMIFS('Expenditures - all orgs'!$D$19:$D$3604,'Expenditures - all orgs'!$C$19:$C$3604, 'Budget Detail - JJJJJJ'!$B377,'Expenditures - all orgs'!$B$19:$B$3604,'Budget Detail - JJJJJJ'!$B$3)</f>
        <v>0</v>
      </c>
      <c r="D377" s="578">
        <f>SUMIFS('Expenditures - all orgs'!$E$19:$E$3604,'Expenditures - all orgs'!$C$19:$C$3604, 'Budget Detail - JJJJJJ'!$B377,'Expenditures - all orgs'!$B$19:$B$3604,'Budget Detail - JJJJJJ'!$B$3)</f>
        <v>0</v>
      </c>
      <c r="E377" s="579">
        <f>SUMIFS('Expenditures - all orgs'!$F$19:$F$3604,'Expenditures - all orgs'!$C$19:$C$3604, 'Budget Detail - JJJJJJ'!$B377,'Expenditures - all orgs'!$B$19:$B$3604,'Budget Detail - JJJJJJ'!$B$3)</f>
        <v>0</v>
      </c>
      <c r="F377" s="580">
        <f t="shared" si="50"/>
        <v>0</v>
      </c>
    </row>
    <row r="378" spans="1:6" x14ac:dyDescent="0.3">
      <c r="A378" s="233" t="s">
        <v>276</v>
      </c>
      <c r="B378" s="689">
        <v>225800</v>
      </c>
      <c r="C378" s="348">
        <f>SUMIFS('Expenditures - all orgs'!$D$19:$D$3604,'Expenditures - all orgs'!$C$19:$C$3604, 'Budget Detail - JJJJJJ'!$B378,'Expenditures - all orgs'!$B$19:$B$3604,'Budget Detail - JJJJJJ'!$B$3)</f>
        <v>0</v>
      </c>
      <c r="D378" s="578">
        <f>SUMIFS('Expenditures - all orgs'!$E$19:$E$3604,'Expenditures - all orgs'!$C$19:$C$3604, 'Budget Detail - JJJJJJ'!$B378,'Expenditures - all orgs'!$B$19:$B$3604,'Budget Detail - JJJJJJ'!$B$3)</f>
        <v>0</v>
      </c>
      <c r="E378" s="579">
        <f>SUMIFS('Expenditures - all orgs'!$F$19:$F$3604,'Expenditures - all orgs'!$C$19:$C$3604, 'Budget Detail - JJJJJJ'!$B378,'Expenditures - all orgs'!$B$19:$B$3604,'Budget Detail - JJJJJJ'!$B$3)</f>
        <v>0</v>
      </c>
      <c r="F378" s="580">
        <f t="shared" si="49"/>
        <v>0</v>
      </c>
    </row>
    <row r="379" spans="1:6" ht="15" thickBot="1" x14ac:dyDescent="0.35">
      <c r="A379" s="233" t="s">
        <v>104</v>
      </c>
      <c r="B379" s="689" t="s">
        <v>107</v>
      </c>
      <c r="C379" s="348">
        <f>SUMIFS('Expenditures - all orgs'!$D$19:$D$3604,'Expenditures - all orgs'!$C$19:$C$3604, 'Budget Detail - JJJJJJ'!$B379,'Expenditures - all orgs'!$B$19:$B$3604,'Budget Detail - JJJJJJ'!$B$3)</f>
        <v>0</v>
      </c>
      <c r="D379" s="581">
        <f>SUMIFS('Expenditures - all orgs'!$E$19:$E$3604,'Expenditures - all orgs'!$C$19:$C$3604, 'Budget Detail - JJJJJJ'!$B379,'Expenditures - all orgs'!$B$19:$B$3604,'Budget Detail - JJJJJJ'!$B$3)</f>
        <v>0</v>
      </c>
      <c r="E379" s="582">
        <f>SUMIFS('Expenditures - all orgs'!$F$19:$F$3604,'Expenditures - all orgs'!$C$19:$C$3604, 'Budget Detail - JJJJJJ'!$B379,'Expenditures - all orgs'!$B$19:$B$3604,'Budget Detail - JJJJJJ'!$B$3)</f>
        <v>0</v>
      </c>
      <c r="F379" s="583">
        <f t="shared" si="49"/>
        <v>0</v>
      </c>
    </row>
    <row r="380" spans="1:6" ht="15" thickBot="1" x14ac:dyDescent="0.35">
      <c r="A380" s="233"/>
      <c r="B380" s="690" t="s">
        <v>418</v>
      </c>
      <c r="C380" s="1262">
        <f>SUM(C373:C379)</f>
        <v>0</v>
      </c>
      <c r="D380" s="1262">
        <f t="shared" ref="D380:F380" si="51">SUM(D373:D379)</f>
        <v>0</v>
      </c>
      <c r="E380" s="1262">
        <f t="shared" si="51"/>
        <v>0</v>
      </c>
      <c r="F380" s="1262">
        <f t="shared" si="51"/>
        <v>0</v>
      </c>
    </row>
    <row r="381" spans="1:6" x14ac:dyDescent="0.3">
      <c r="A381" s="747"/>
      <c r="B381" s="617"/>
      <c r="C381" s="305"/>
      <c r="D381" s="1255"/>
      <c r="E381" s="1255"/>
      <c r="F381" s="1256"/>
    </row>
    <row r="382" spans="1:6" x14ac:dyDescent="0.3">
      <c r="A382" s="248" t="s">
        <v>277</v>
      </c>
      <c r="B382" s="617"/>
      <c r="C382" s="305"/>
      <c r="D382" s="1255"/>
      <c r="E382" s="1255"/>
      <c r="F382" s="1256"/>
    </row>
    <row r="383" spans="1:6" x14ac:dyDescent="0.3">
      <c r="A383" s="233" t="s">
        <v>115</v>
      </c>
      <c r="B383" s="691">
        <v>226100</v>
      </c>
      <c r="C383" s="349">
        <f>SUMIFS('Expenditures - all orgs'!$D$19:$D$3604,'Expenditures - all orgs'!$C$19:$C$3604, 'Budget Detail - JJJJJJ'!$B383,'Expenditures - all orgs'!$B$19:$B$3604,'Budget Detail - JJJJJJ'!$B$3)</f>
        <v>0</v>
      </c>
      <c r="D383" s="585">
        <f>SUMIFS('Expenditures - all orgs'!$E$19:$E$3604,'Expenditures - all orgs'!$C$19:$C$3604, 'Budget Detail - JJJJJJ'!$B383,'Expenditures - all orgs'!$B$19:$B$3604,'Budget Detail - JJJJJJ'!$B$3)</f>
        <v>0</v>
      </c>
      <c r="E383" s="586">
        <f>SUMIFS('Expenditures - all orgs'!$F$19:$F$3604,'Expenditures - all orgs'!$C$19:$C$3604, 'Budget Detail - JJJJJJ'!$B383,'Expenditures - all orgs'!$B$19:$B$3604,'Budget Detail - JJJJJJ'!$B$3)</f>
        <v>0</v>
      </c>
      <c r="F383" s="587">
        <f t="shared" si="49"/>
        <v>0</v>
      </c>
    </row>
    <row r="384" spans="1:6" x14ac:dyDescent="0.3">
      <c r="A384" s="233" t="s">
        <v>537</v>
      </c>
      <c r="B384" s="692">
        <v>226200</v>
      </c>
      <c r="C384" s="349">
        <f>SUMIFS('Expenditures - all orgs'!$D$19:$D$3604,'Expenditures - all orgs'!$C$19:$C$3604, 'Budget Detail - JJJJJJ'!$B384,'Expenditures - all orgs'!$B$19:$B$3604,'Budget Detail - JJJJJJ'!$B$3)</f>
        <v>0</v>
      </c>
      <c r="D384" s="585">
        <f>SUMIFS('Expenditures - all orgs'!$E$19:$E$3604,'Expenditures - all orgs'!$C$19:$C$3604, 'Budget Detail - JJJJJJ'!$B384,'Expenditures - all orgs'!$B$19:$B$3604,'Budget Detail - JJJJJJ'!$B$3)</f>
        <v>0</v>
      </c>
      <c r="E384" s="586">
        <f>SUMIFS('Expenditures - all orgs'!$F$19:$F$3604,'Expenditures - all orgs'!$C$19:$C$3604, 'Budget Detail - JJJJJJ'!$B384,'Expenditures - all orgs'!$B$19:$B$3604,'Budget Detail - JJJJJJ'!$B$3)</f>
        <v>0</v>
      </c>
      <c r="F384" s="587">
        <f t="shared" si="49"/>
        <v>0</v>
      </c>
    </row>
    <row r="385" spans="1:6" x14ac:dyDescent="0.3">
      <c r="A385" s="233" t="s">
        <v>538</v>
      </c>
      <c r="B385" s="692">
        <v>226300</v>
      </c>
      <c r="C385" s="349">
        <f>SUMIFS('Expenditures - all orgs'!$D$19:$D$3604,'Expenditures - all orgs'!$C$19:$C$3604, 'Budget Detail - JJJJJJ'!$B385,'Expenditures - all orgs'!$B$19:$B$3604,'Budget Detail - JJJJJJ'!$B$3)</f>
        <v>0</v>
      </c>
      <c r="D385" s="585">
        <f>SUMIFS('Expenditures - all orgs'!$E$19:$E$3604,'Expenditures - all orgs'!$C$19:$C$3604, 'Budget Detail - JJJJJJ'!$B385,'Expenditures - all orgs'!$B$19:$B$3604,'Budget Detail - JJJJJJ'!$B$3)</f>
        <v>0</v>
      </c>
      <c r="E385" s="586">
        <f>SUMIFS('Expenditures - all orgs'!$F$19:$F$3604,'Expenditures - all orgs'!$C$19:$C$3604, 'Budget Detail - JJJJJJ'!$B385,'Expenditures - all orgs'!$B$19:$B$3604,'Budget Detail - JJJJJJ'!$B$3)</f>
        <v>0</v>
      </c>
      <c r="F385" s="587">
        <f t="shared" si="49"/>
        <v>0</v>
      </c>
    </row>
    <row r="386" spans="1:6" x14ac:dyDescent="0.3">
      <c r="A386" s="239" t="s">
        <v>103</v>
      </c>
      <c r="B386" s="693">
        <v>226400</v>
      </c>
      <c r="C386" s="349">
        <f>SUMIFS('Expenditures - all orgs'!$D$19:$D$3604,'Expenditures - all orgs'!$C$19:$C$3604, 'Budget Detail - JJJJJJ'!$B386,'Expenditures - all orgs'!$B$19:$B$3604,'Budget Detail - JJJJJJ'!$B$3)</f>
        <v>0</v>
      </c>
      <c r="D386" s="585">
        <f>SUMIFS('Expenditures - all orgs'!$E$19:$E$3604,'Expenditures - all orgs'!$C$19:$C$3604, 'Budget Detail - JJJJJJ'!$B386,'Expenditures - all orgs'!$B$19:$B$3604,'Budget Detail - JJJJJJ'!$B$3)</f>
        <v>0</v>
      </c>
      <c r="E386" s="586">
        <f>SUMIFS('Expenditures - all orgs'!$F$19:$F$3604,'Expenditures - all orgs'!$C$19:$C$3604, 'Budget Detail - JJJJJJ'!$B386,'Expenditures - all orgs'!$B$19:$B$3604,'Budget Detail - JJJJJJ'!$B$3)</f>
        <v>0</v>
      </c>
      <c r="F386" s="587">
        <f t="shared" si="49"/>
        <v>0</v>
      </c>
    </row>
    <row r="387" spans="1:6" x14ac:dyDescent="0.3">
      <c r="A387" s="239" t="s">
        <v>280</v>
      </c>
      <c r="B387" s="693">
        <v>226800</v>
      </c>
      <c r="C387" s="349">
        <f>SUMIFS('Expenditures - all orgs'!$D$19:$D$3604,'Expenditures - all orgs'!$C$19:$C$3604, 'Budget Detail - JJJJJJ'!$B387,'Expenditures - all orgs'!$B$19:$B$3604,'Budget Detail - JJJJJJ'!$B$3)</f>
        <v>0</v>
      </c>
      <c r="D387" s="585">
        <f>SUMIFS('Expenditures - all orgs'!$E$19:$E$3604,'Expenditures - all orgs'!$C$19:$C$3604, 'Budget Detail - JJJJJJ'!$B387,'Expenditures - all orgs'!$B$19:$B$3604,'Budget Detail - JJJJJJ'!$B$3)</f>
        <v>0</v>
      </c>
      <c r="E387" s="586">
        <f>SUMIFS('Expenditures - all orgs'!$F$19:$F$3604,'Expenditures - all orgs'!$C$19:$C$3604, 'Budget Detail - JJJJJJ'!$B387,'Expenditures - all orgs'!$B$19:$B$3604,'Budget Detail - JJJJJJ'!$B$3)</f>
        <v>0</v>
      </c>
      <c r="F387" s="587">
        <f t="shared" si="49"/>
        <v>0</v>
      </c>
    </row>
    <row r="388" spans="1:6" ht="15" thickBot="1" x14ac:dyDescent="0.35">
      <c r="A388" s="235" t="s">
        <v>104</v>
      </c>
      <c r="B388" s="693" t="s">
        <v>107</v>
      </c>
      <c r="C388" s="349">
        <f>SUMIFS('Expenditures - all orgs'!$D$19:$D$3604,'Expenditures - all orgs'!$C$19:$C$3604, 'Budget Detail - JJJJJJ'!$B388,'Expenditures - all orgs'!$B$19:$B$3604,'Budget Detail - JJJJJJ'!$B$3)</f>
        <v>0</v>
      </c>
      <c r="D388" s="1263">
        <f>SUMIFS('Expenditures - all orgs'!$E$19:$E$3604,'Expenditures - all orgs'!$C$19:$C$3604, 'Budget Detail - JJJJJJ'!$B388,'Expenditures - all orgs'!$B$19:$B$3604,'Budget Detail - JJJJJJ'!$B$3)</f>
        <v>0</v>
      </c>
      <c r="E388" s="590">
        <f>SUMIFS('Expenditures - all orgs'!$F$19:$F$3604,'Expenditures - all orgs'!$C$19:$C$3604, 'Budget Detail - JJJJJJ'!$B388,'Expenditures - all orgs'!$B$19:$B$3604,'Budget Detail - JJJJJJ'!$B$3)</f>
        <v>0</v>
      </c>
      <c r="F388" s="591">
        <f t="shared" si="49"/>
        <v>0</v>
      </c>
    </row>
    <row r="389" spans="1:6" ht="15" thickBot="1" x14ac:dyDescent="0.35">
      <c r="A389" s="235"/>
      <c r="B389" s="694" t="s">
        <v>418</v>
      </c>
      <c r="C389" s="409">
        <f>SUM(C383:C388)</f>
        <v>0</v>
      </c>
      <c r="D389" s="409">
        <f t="shared" ref="D389:F389" si="52">SUM(D383:D388)</f>
        <v>0</v>
      </c>
      <c r="E389" s="409">
        <f t="shared" si="52"/>
        <v>0</v>
      </c>
      <c r="F389" s="409">
        <f t="shared" si="52"/>
        <v>0</v>
      </c>
    </row>
    <row r="390" spans="1:6" x14ac:dyDescent="0.3">
      <c r="A390" s="747"/>
      <c r="B390" s="617"/>
      <c r="C390" s="305"/>
      <c r="D390" s="1255"/>
      <c r="E390" s="1255"/>
      <c r="F390" s="1256"/>
    </row>
    <row r="391" spans="1:6" x14ac:dyDescent="0.3">
      <c r="A391" s="248" t="s">
        <v>281</v>
      </c>
      <c r="B391" s="617"/>
      <c r="C391" s="305"/>
      <c r="D391" s="1255"/>
      <c r="E391" s="1255"/>
      <c r="F391" s="1256"/>
    </row>
    <row r="392" spans="1:6" x14ac:dyDescent="0.3">
      <c r="A392" s="239" t="s">
        <v>282</v>
      </c>
      <c r="B392" s="695">
        <v>227100</v>
      </c>
      <c r="C392" s="350">
        <f>SUMIFS('Expenditures - all orgs'!$D$19:$D$3604,'Expenditures - all orgs'!$C$19:$C$3604, 'Budget Detail - JJJJJJ'!$B392,'Expenditures - all orgs'!$B$19:$B$3604,'Budget Detail - JJJJJJ'!$B$3)</f>
        <v>0</v>
      </c>
      <c r="D392" s="593">
        <f>SUMIFS('Expenditures - all orgs'!$E$19:$E$3604,'Expenditures - all orgs'!$C$19:$C$3604, 'Budget Detail - JJJJJJ'!$B392,'Expenditures - all orgs'!$B$19:$B$3604,'Budget Detail - JJJJJJ'!$B$3)</f>
        <v>0</v>
      </c>
      <c r="E392" s="594">
        <f>SUMIFS('Expenditures - all orgs'!$F$19:$F$3604,'Expenditures - all orgs'!$C$19:$C$3604, 'Budget Detail - JJJJJJ'!$B392,'Expenditures - all orgs'!$B$19:$B$3604,'Budget Detail - JJJJJJ'!$B$3)</f>
        <v>0</v>
      </c>
      <c r="F392" s="595">
        <f t="shared" ref="F392:F401" si="53">C392-D392-E392</f>
        <v>0</v>
      </c>
    </row>
    <row r="393" spans="1:6" x14ac:dyDescent="0.3">
      <c r="A393" s="239" t="s">
        <v>283</v>
      </c>
      <c r="B393" s="696">
        <v>227200</v>
      </c>
      <c r="C393" s="350">
        <f>SUMIFS('Expenditures - all orgs'!$D$19:$D$3604,'Expenditures - all orgs'!$C$19:$C$3604, 'Budget Detail - JJJJJJ'!$B393,'Expenditures - all orgs'!$B$19:$B$3604,'Budget Detail - JJJJJJ'!$B$3)</f>
        <v>0</v>
      </c>
      <c r="D393" s="593">
        <f>SUMIFS('Expenditures - all orgs'!$E$19:$E$3604,'Expenditures - all orgs'!$C$19:$C$3604, 'Budget Detail - JJJJJJ'!$B393,'Expenditures - all orgs'!$B$19:$B$3604,'Budget Detail - JJJJJJ'!$B$3)</f>
        <v>0</v>
      </c>
      <c r="E393" s="594">
        <f>SUMIFS('Expenditures - all orgs'!$F$19:$F$3604,'Expenditures - all orgs'!$C$19:$C$3604, 'Budget Detail - JJJJJJ'!$B393,'Expenditures - all orgs'!$B$19:$B$3604,'Budget Detail - JJJJJJ'!$B$3)</f>
        <v>0</v>
      </c>
      <c r="F393" s="595">
        <f t="shared" si="53"/>
        <v>0</v>
      </c>
    </row>
    <row r="394" spans="1:6" x14ac:dyDescent="0.3">
      <c r="A394" s="239" t="s">
        <v>284</v>
      </c>
      <c r="B394" s="696">
        <v>227300</v>
      </c>
      <c r="C394" s="350">
        <f>SUMIFS('Expenditures - all orgs'!$D$19:$D$3604,'Expenditures - all orgs'!$C$19:$C$3604, 'Budget Detail - JJJJJJ'!$B394,'Expenditures - all orgs'!$B$19:$B$3604,'Budget Detail - JJJJJJ'!$B$3)</f>
        <v>0</v>
      </c>
      <c r="D394" s="593">
        <f>SUMIFS('Expenditures - all orgs'!$E$19:$E$3604,'Expenditures - all orgs'!$C$19:$C$3604, 'Budget Detail - JJJJJJ'!$B394,'Expenditures - all orgs'!$B$19:$B$3604,'Budget Detail - JJJJJJ'!$B$3)</f>
        <v>0</v>
      </c>
      <c r="E394" s="594">
        <f>SUMIFS('Expenditures - all orgs'!$F$19:$F$3604,'Expenditures - all orgs'!$C$19:$C$3604, 'Budget Detail - JJJJJJ'!$B394,'Expenditures - all orgs'!$B$19:$B$3604,'Budget Detail - JJJJJJ'!$B$3)</f>
        <v>0</v>
      </c>
      <c r="F394" s="595">
        <f t="shared" si="53"/>
        <v>0</v>
      </c>
    </row>
    <row r="395" spans="1:6" x14ac:dyDescent="0.3">
      <c r="A395" s="239" t="s">
        <v>285</v>
      </c>
      <c r="B395" s="696">
        <v>227400</v>
      </c>
      <c r="C395" s="350">
        <f>SUMIFS('Expenditures - all orgs'!$D$19:$D$3604,'Expenditures - all orgs'!$C$19:$C$3604, 'Budget Detail - JJJJJJ'!$B395,'Expenditures - all orgs'!$B$19:$B$3604,'Budget Detail - JJJJJJ'!$B$3)</f>
        <v>0</v>
      </c>
      <c r="D395" s="593">
        <f>SUMIFS('Expenditures - all orgs'!$E$19:$E$3604,'Expenditures - all orgs'!$C$19:$C$3604, 'Budget Detail - JJJJJJ'!$B395,'Expenditures - all orgs'!$B$19:$B$3604,'Budget Detail - JJJJJJ'!$B$3)</f>
        <v>0</v>
      </c>
      <c r="E395" s="594">
        <f>SUMIFS('Expenditures - all orgs'!$F$19:$F$3604,'Expenditures - all orgs'!$C$19:$C$3604, 'Budget Detail - JJJJJJ'!$B395,'Expenditures - all orgs'!$B$19:$B$3604,'Budget Detail - JJJJJJ'!$B$3)</f>
        <v>0</v>
      </c>
      <c r="F395" s="595">
        <f t="shared" si="53"/>
        <v>0</v>
      </c>
    </row>
    <row r="396" spans="1:6" x14ac:dyDescent="0.3">
      <c r="A396" s="239" t="s">
        <v>286</v>
      </c>
      <c r="B396" s="696">
        <v>227500</v>
      </c>
      <c r="C396" s="350">
        <f>SUMIFS('Expenditures - all orgs'!$D$19:$D$3604,'Expenditures - all orgs'!$C$19:$C$3604, 'Budget Detail - JJJJJJ'!$B396,'Expenditures - all orgs'!$B$19:$B$3604,'Budget Detail - JJJJJJ'!$B$3)</f>
        <v>0</v>
      </c>
      <c r="D396" s="593">
        <f>SUMIFS('Expenditures - all orgs'!$E$19:$E$3604,'Expenditures - all orgs'!$C$19:$C$3604, 'Budget Detail - JJJJJJ'!$B396,'Expenditures - all orgs'!$B$19:$B$3604,'Budget Detail - JJJJJJ'!$B$3)</f>
        <v>0</v>
      </c>
      <c r="E396" s="594">
        <f>SUMIFS('Expenditures - all orgs'!$F$19:$F$3604,'Expenditures - all orgs'!$C$19:$C$3604, 'Budget Detail - JJJJJJ'!$B396,'Expenditures - all orgs'!$B$19:$B$3604,'Budget Detail - JJJJJJ'!$B$3)</f>
        <v>0</v>
      </c>
      <c r="F396" s="595">
        <f t="shared" si="53"/>
        <v>0</v>
      </c>
    </row>
    <row r="397" spans="1:6" x14ac:dyDescent="0.3">
      <c r="A397" s="239" t="s">
        <v>287</v>
      </c>
      <c r="B397" s="696">
        <v>227600</v>
      </c>
      <c r="C397" s="350">
        <f>SUMIFS('Expenditures - all orgs'!$D$19:$D$3604,'Expenditures - all orgs'!$C$19:$C$3604, 'Budget Detail - JJJJJJ'!$B397,'Expenditures - all orgs'!$B$19:$B$3604,'Budget Detail - JJJJJJ'!$B$3)</f>
        <v>0</v>
      </c>
      <c r="D397" s="593">
        <f>SUMIFS('Expenditures - all orgs'!$E$19:$E$3604,'Expenditures - all orgs'!$C$19:$C$3604, 'Budget Detail - JJJJJJ'!$B397,'Expenditures - all orgs'!$B$19:$B$3604,'Budget Detail - JJJJJJ'!$B$3)</f>
        <v>0</v>
      </c>
      <c r="E397" s="594">
        <f>SUMIFS('Expenditures - all orgs'!$F$19:$F$3604,'Expenditures - all orgs'!$C$19:$C$3604, 'Budget Detail - JJJJJJ'!$B397,'Expenditures - all orgs'!$B$19:$B$3604,'Budget Detail - JJJJJJ'!$B$3)</f>
        <v>0</v>
      </c>
      <c r="F397" s="595">
        <f t="shared" si="53"/>
        <v>0</v>
      </c>
    </row>
    <row r="398" spans="1:6" x14ac:dyDescent="0.3">
      <c r="A398" s="239" t="s">
        <v>288</v>
      </c>
      <c r="B398" s="696">
        <v>227700</v>
      </c>
      <c r="C398" s="350">
        <f>SUMIFS('Expenditures - all orgs'!$D$19:$D$3604,'Expenditures - all orgs'!$C$19:$C$3604, 'Budget Detail - JJJJJJ'!$B398,'Expenditures - all orgs'!$B$19:$B$3604,'Budget Detail - JJJJJJ'!$B$3)</f>
        <v>0</v>
      </c>
      <c r="D398" s="593">
        <f>SUMIFS('Expenditures - all orgs'!$E$19:$E$3604,'Expenditures - all orgs'!$C$19:$C$3604, 'Budget Detail - JJJJJJ'!$B398,'Expenditures - all orgs'!$B$19:$B$3604,'Budget Detail - JJJJJJ'!$B$3)</f>
        <v>0</v>
      </c>
      <c r="E398" s="594">
        <f>SUMIFS('Expenditures - all orgs'!$F$19:$F$3604,'Expenditures - all orgs'!$C$19:$C$3604, 'Budget Detail - JJJJJJ'!$B398,'Expenditures - all orgs'!$B$19:$B$3604,'Budget Detail - JJJJJJ'!$B$3)</f>
        <v>0</v>
      </c>
      <c r="F398" s="595">
        <f t="shared" si="53"/>
        <v>0</v>
      </c>
    </row>
    <row r="399" spans="1:6" x14ac:dyDescent="0.3">
      <c r="A399" s="239" t="s">
        <v>289</v>
      </c>
      <c r="B399" s="696">
        <v>227800</v>
      </c>
      <c r="C399" s="350">
        <f>SUMIFS('Expenditures - all orgs'!$D$19:$D$3604,'Expenditures - all orgs'!$C$19:$C$3604, 'Budget Detail - JJJJJJ'!$B399,'Expenditures - all orgs'!$B$19:$B$3604,'Budget Detail - JJJJJJ'!$B$3)</f>
        <v>0</v>
      </c>
      <c r="D399" s="593">
        <f>SUMIFS('Expenditures - all orgs'!$E$19:$E$3604,'Expenditures - all orgs'!$C$19:$C$3604, 'Budget Detail - JJJJJJ'!$B399,'Expenditures - all orgs'!$B$19:$B$3604,'Budget Detail - JJJJJJ'!$B$3)</f>
        <v>0</v>
      </c>
      <c r="E399" s="594">
        <f>SUMIFS('Expenditures - all orgs'!$F$19:$F$3604,'Expenditures - all orgs'!$C$19:$C$3604, 'Budget Detail - JJJJJJ'!$B399,'Expenditures - all orgs'!$B$19:$B$3604,'Budget Detail - JJJJJJ'!$B$3)</f>
        <v>0</v>
      </c>
      <c r="F399" s="595">
        <f t="shared" si="53"/>
        <v>0</v>
      </c>
    </row>
    <row r="400" spans="1:6" x14ac:dyDescent="0.3">
      <c r="A400" s="235" t="s">
        <v>104</v>
      </c>
      <c r="B400" s="696" t="s">
        <v>107</v>
      </c>
      <c r="C400" s="350">
        <f>SUMIFS('Expenditures - all orgs'!$D$19:$D$3604,'Expenditures - all orgs'!$C$19:$C$3604, 'Budget Detail - JJJJJJ'!$B400,'Expenditures - all orgs'!$B$19:$B$3604,'Budget Detail - JJJJJJ'!$B$3)</f>
        <v>0</v>
      </c>
      <c r="D400" s="593">
        <f>SUMIFS('Expenditures - all orgs'!$E$19:$E$3604,'Expenditures - all orgs'!$C$19:$C$3604, 'Budget Detail - JJJJJJ'!$B400,'Expenditures - all orgs'!$B$19:$B$3604,'Budget Detail - JJJJJJ'!$B$3)</f>
        <v>0</v>
      </c>
      <c r="E400" s="594">
        <f>SUMIFS('Expenditures - all orgs'!$F$19:$F$3604,'Expenditures - all orgs'!$C$19:$C$3604, 'Budget Detail - JJJJJJ'!$B400,'Expenditures - all orgs'!$B$19:$B$3604,'Budget Detail - JJJJJJ'!$B$3)</f>
        <v>0</v>
      </c>
      <c r="F400" s="595">
        <f t="shared" si="53"/>
        <v>0</v>
      </c>
    </row>
    <row r="401" spans="1:10" ht="15" thickBot="1" x14ac:dyDescent="0.35">
      <c r="A401" s="235" t="s">
        <v>104</v>
      </c>
      <c r="B401" s="696" t="s">
        <v>107</v>
      </c>
      <c r="C401" s="350">
        <f>SUMIFS('Expenditures - all orgs'!$D$19:$D$3604,'Expenditures - all orgs'!$C$19:$C$3604, 'Budget Detail - JJJJJJ'!$B401,'Expenditures - all orgs'!$B$19:$B$3604,'Budget Detail - JJJJJJ'!$B$3)</f>
        <v>0</v>
      </c>
      <c r="D401" s="596">
        <f>SUMIFS('Expenditures - all orgs'!$E$19:$E$3604,'Expenditures - all orgs'!$C$19:$C$3604, 'Budget Detail - JJJJJJ'!$B401,'Expenditures - all orgs'!$B$19:$B$3604,'Budget Detail - JJJJJJ'!$B$3)</f>
        <v>0</v>
      </c>
      <c r="E401" s="597">
        <f>SUMIFS('Expenditures - all orgs'!$F$19:$F$3604,'Expenditures - all orgs'!$C$19:$C$3604, 'Budget Detail - JJJJJJ'!$B401,'Expenditures - all orgs'!$B$19:$B$3604,'Budget Detail - JJJJJJ'!$B$3)</f>
        <v>0</v>
      </c>
      <c r="F401" s="598">
        <f t="shared" si="53"/>
        <v>0</v>
      </c>
    </row>
    <row r="402" spans="1:10" ht="15" thickBot="1" x14ac:dyDescent="0.35">
      <c r="A402" s="235"/>
      <c r="B402" s="697" t="s">
        <v>418</v>
      </c>
      <c r="C402" s="410">
        <f>SUM(C392:C401)</f>
        <v>0</v>
      </c>
      <c r="D402" s="410">
        <f t="shared" ref="D402:F402" si="54">SUM(D392:D401)</f>
        <v>0</v>
      </c>
      <c r="E402" s="410">
        <f t="shared" si="54"/>
        <v>0</v>
      </c>
      <c r="F402" s="410">
        <f t="shared" si="54"/>
        <v>0</v>
      </c>
    </row>
    <row r="403" spans="1:10" x14ac:dyDescent="0.3">
      <c r="A403" s="747"/>
      <c r="B403" s="617"/>
      <c r="C403" s="305"/>
      <c r="D403" s="1255"/>
      <c r="E403" s="1255"/>
      <c r="F403" s="1256"/>
    </row>
    <row r="404" spans="1:10" x14ac:dyDescent="0.3">
      <c r="A404" s="248" t="s">
        <v>290</v>
      </c>
      <c r="B404" s="617"/>
      <c r="C404" s="305"/>
      <c r="D404" s="1255"/>
      <c r="E404" s="1255"/>
      <c r="F404" s="1256"/>
    </row>
    <row r="405" spans="1:10" x14ac:dyDescent="0.3">
      <c r="A405" s="747" t="s">
        <v>292</v>
      </c>
      <c r="B405" s="698">
        <v>228100</v>
      </c>
      <c r="C405" s="351">
        <f>SUMIFS('Expenditures - all orgs'!$D$19:$D$3604,'Expenditures - all orgs'!$C$19:$C$3604, 'Budget Detail - JJJJJJ'!$B405,'Expenditures - all orgs'!$B$19:$B$3604,'Budget Detail - JJJJJJ'!$B$3)</f>
        <v>0</v>
      </c>
      <c r="D405" s="600">
        <f>SUMIFS('Expenditures - all orgs'!$E$19:$E$3604,'Expenditures - all orgs'!$C$19:$C$3604, 'Budget Detail - JJJJJJ'!$B405,'Expenditures - all orgs'!$B$19:$B$3604,'Budget Detail - JJJJJJ'!$B$3)</f>
        <v>0</v>
      </c>
      <c r="E405" s="601">
        <f>SUMIFS('Expenditures - all orgs'!$F$19:$F$3604,'Expenditures - all orgs'!$C$19:$C$3604, 'Budget Detail - JJJJJJ'!$B405,'Expenditures - all orgs'!$B$19:$B$3604,'Budget Detail - JJJJJJ'!$B$3)</f>
        <v>0</v>
      </c>
      <c r="F405" s="602">
        <f t="shared" ref="F405:F409" si="55">C405-D405-E405</f>
        <v>0</v>
      </c>
    </row>
    <row r="406" spans="1:10" x14ac:dyDescent="0.3">
      <c r="A406" s="747" t="s">
        <v>291</v>
      </c>
      <c r="B406" s="699">
        <v>228200</v>
      </c>
      <c r="C406" s="351">
        <f>SUMIFS('Expenditures - all orgs'!$D$19:$D$3604,'Expenditures - all orgs'!$C$19:$C$3604, 'Budget Detail - JJJJJJ'!$B406,'Expenditures - all orgs'!$B$19:$B$3604,'Budget Detail - JJJJJJ'!$B$3)</f>
        <v>0</v>
      </c>
      <c r="D406" s="600">
        <f>SUMIFS('Expenditures - all orgs'!$E$19:$E$3604,'Expenditures - all orgs'!$C$19:$C$3604, 'Budget Detail - JJJJJJ'!$B406,'Expenditures - all orgs'!$B$19:$B$3604,'Budget Detail - JJJJJJ'!$B$3)</f>
        <v>0</v>
      </c>
      <c r="E406" s="601">
        <f>SUMIFS('Expenditures - all orgs'!$F$19:$F$3604,'Expenditures - all orgs'!$C$19:$C$3604, 'Budget Detail - JJJJJJ'!$B406,'Expenditures - all orgs'!$B$19:$B$3604,'Budget Detail - JJJJJJ'!$B$3)</f>
        <v>0</v>
      </c>
      <c r="F406" s="602">
        <f t="shared" si="55"/>
        <v>0</v>
      </c>
    </row>
    <row r="407" spans="1:10" x14ac:dyDescent="0.3">
      <c r="A407" s="747" t="s">
        <v>293</v>
      </c>
      <c r="B407" s="699">
        <v>228300</v>
      </c>
      <c r="C407" s="351">
        <f>SUMIFS('Expenditures - all orgs'!$D$19:$D$3604,'Expenditures - all orgs'!$C$19:$C$3604, 'Budget Detail - JJJJJJ'!$B407,'Expenditures - all orgs'!$B$19:$B$3604,'Budget Detail - JJJJJJ'!$B$3)</f>
        <v>0</v>
      </c>
      <c r="D407" s="600">
        <f>SUMIFS('Expenditures - all orgs'!$E$19:$E$3604,'Expenditures - all orgs'!$C$19:$C$3604, 'Budget Detail - JJJJJJ'!$B407,'Expenditures - all orgs'!$B$19:$B$3604,'Budget Detail - JJJJJJ'!$B$3)</f>
        <v>0</v>
      </c>
      <c r="E407" s="601">
        <f>SUMIFS('Expenditures - all orgs'!$F$19:$F$3604,'Expenditures - all orgs'!$C$19:$C$3604, 'Budget Detail - JJJJJJ'!$B407,'Expenditures - all orgs'!$B$19:$B$3604,'Budget Detail - JJJJJJ'!$B$3)</f>
        <v>0</v>
      </c>
      <c r="F407" s="602">
        <f t="shared" si="55"/>
        <v>0</v>
      </c>
    </row>
    <row r="408" spans="1:10" x14ac:dyDescent="0.3">
      <c r="A408" s="747" t="s">
        <v>530</v>
      </c>
      <c r="B408" s="699">
        <v>228800</v>
      </c>
      <c r="C408" s="351">
        <f>SUMIFS('Expenditures - all orgs'!$D$19:$D$3604,'Expenditures - all orgs'!$C$19:$C$3604, 'Budget Detail - JJJJJJ'!$B408,'Expenditures - all orgs'!$B$19:$B$3604,'Budget Detail - JJJJJJ'!$B$3)</f>
        <v>0</v>
      </c>
      <c r="D408" s="600">
        <f>SUMIFS('Expenditures - all orgs'!$E$19:$E$3604,'Expenditures - all orgs'!$C$19:$C$3604, 'Budget Detail - JJJJJJ'!$B408,'Expenditures - all orgs'!$B$19:$B$3604,'Budget Detail - JJJJJJ'!$B$3)</f>
        <v>0</v>
      </c>
      <c r="E408" s="601">
        <f>SUMIFS('Expenditures - all orgs'!$F$19:$F$3604,'Expenditures - all orgs'!$C$19:$C$3604, 'Budget Detail - JJJJJJ'!$B408,'Expenditures - all orgs'!$B$19:$B$3604,'Budget Detail - JJJJJJ'!$B$3)</f>
        <v>0</v>
      </c>
      <c r="F408" s="602">
        <f t="shared" si="55"/>
        <v>0</v>
      </c>
    </row>
    <row r="409" spans="1:10" ht="15" thickBot="1" x14ac:dyDescent="0.35">
      <c r="A409" s="747" t="s">
        <v>104</v>
      </c>
      <c r="B409" s="699" t="s">
        <v>107</v>
      </c>
      <c r="C409" s="351">
        <f>SUMIFS('Expenditures - all orgs'!$D$19:$D$3604,'Expenditures - all orgs'!$C$19:$C$3604, 'Budget Detail - JJJJJJ'!$B409,'Expenditures - all orgs'!$B$19:$B$3604,'Budget Detail - JJJJJJ'!$B$3)</f>
        <v>0</v>
      </c>
      <c r="D409" s="603">
        <f>SUMIFS('Expenditures - all orgs'!$E$19:$E$3604,'Expenditures - all orgs'!$C$19:$C$3604, 'Budget Detail - JJJJJJ'!$B409,'Expenditures - all orgs'!$B$19:$B$3604,'Budget Detail - JJJJJJ'!$B$3)</f>
        <v>0</v>
      </c>
      <c r="E409" s="604">
        <f>SUMIFS('Expenditures - all orgs'!$F$19:$F$3604,'Expenditures - all orgs'!$C$19:$C$3604, 'Budget Detail - JJJJJJ'!$B409,'Expenditures - all orgs'!$B$19:$B$3604,'Budget Detail - JJJJJJ'!$B$3)</f>
        <v>0</v>
      </c>
      <c r="F409" s="605">
        <f t="shared" si="55"/>
        <v>0</v>
      </c>
    </row>
    <row r="410" spans="1:10" ht="15" thickBot="1" x14ac:dyDescent="0.35">
      <c r="A410" s="747"/>
      <c r="B410" s="700" t="s">
        <v>418</v>
      </c>
      <c r="C410" s="411">
        <f>SUM(C405:C409)</f>
        <v>0</v>
      </c>
      <c r="D410" s="411">
        <f t="shared" ref="D410:F410" si="56">SUM(D405:D409)</f>
        <v>0</v>
      </c>
      <c r="E410" s="411">
        <f t="shared" si="56"/>
        <v>0</v>
      </c>
      <c r="F410" s="411">
        <f t="shared" si="56"/>
        <v>0</v>
      </c>
    </row>
    <row r="411" spans="1:10" x14ac:dyDescent="0.3">
      <c r="A411" s="747"/>
      <c r="B411" s="617"/>
      <c r="C411" s="305"/>
      <c r="D411" s="1255"/>
      <c r="E411" s="1255"/>
      <c r="F411" s="1256"/>
    </row>
    <row r="412" spans="1:10" x14ac:dyDescent="0.3">
      <c r="A412" s="248" t="s">
        <v>523</v>
      </c>
      <c r="B412" s="617"/>
      <c r="C412" s="305"/>
      <c r="D412" s="305"/>
      <c r="E412" s="305"/>
      <c r="F412" s="307"/>
    </row>
    <row r="413" spans="1:10" ht="15" thickBot="1" x14ac:dyDescent="0.35">
      <c r="A413" s="239" t="s">
        <v>524</v>
      </c>
      <c r="B413" s="1452">
        <v>232000</v>
      </c>
      <c r="C413" s="1480">
        <f>SUMIFS('Expenditures - all orgs'!$D$19:$D$3604,'Expenditures - all orgs'!$C$19:$C$3604, 'Budget Detail - JJJJJJ'!$B413,'Expenditures - all orgs'!$B$19:$B$3604,'Budget Detail - JJJJJJ'!$B$3)</f>
        <v>0</v>
      </c>
      <c r="D413" s="1482">
        <f>SUMIFS('Expenditures - all orgs'!$E$19:$E$3604,'Expenditures - all orgs'!$C$19:$C$3604, 'Budget Detail - JJJJJJ'!$B413,'Expenditures - all orgs'!$B$19:$B$3604,'Budget Detail - JJJJJJ'!$B$3)</f>
        <v>0</v>
      </c>
      <c r="E413" s="1481">
        <f>SUMIFS('Expenditures - all orgs'!$F$19:$F$3604,'Expenditures - all orgs'!$C$19:$C$3604, 'Budget Detail - JJJJJJ'!$B413,'Expenditures - all orgs'!$B$19:$B$3604,'Budget Detail - JJJJJJ'!$B$3)</f>
        <v>0</v>
      </c>
      <c r="F413" s="1483">
        <f t="shared" ref="F413" si="57">C413-D413-E413</f>
        <v>0</v>
      </c>
    </row>
    <row r="414" spans="1:10" ht="15" thickBot="1" x14ac:dyDescent="0.35">
      <c r="A414" s="747"/>
      <c r="B414" s="1453" t="s">
        <v>418</v>
      </c>
      <c r="C414" s="1454">
        <f>SUM(C413:C413)</f>
        <v>0</v>
      </c>
      <c r="D414" s="1454">
        <f>SUM(D413:D413)</f>
        <v>0</v>
      </c>
      <c r="E414" s="1454">
        <f>SUM(E413:E413)</f>
        <v>0</v>
      </c>
      <c r="F414" s="1454">
        <f>SUM(F413:F413)</f>
        <v>0</v>
      </c>
    </row>
    <row r="415" spans="1:10" x14ac:dyDescent="0.3">
      <c r="A415" s="747"/>
      <c r="B415" s="617"/>
      <c r="C415" s="305"/>
      <c r="D415" s="1255"/>
      <c r="E415" s="1255"/>
      <c r="F415" s="1256"/>
    </row>
    <row r="416" spans="1:10" x14ac:dyDescent="0.3">
      <c r="A416" s="248" t="s">
        <v>420</v>
      </c>
      <c r="B416" s="617"/>
      <c r="C416" s="305"/>
      <c r="D416" s="305"/>
      <c r="E416" s="305"/>
      <c r="F416" s="307"/>
      <c r="G416" s="322"/>
      <c r="H416" s="323"/>
      <c r="I416" s="323"/>
      <c r="J416" s="323"/>
    </row>
    <row r="417" spans="1:10" x14ac:dyDescent="0.3">
      <c r="A417" s="239" t="s">
        <v>105</v>
      </c>
      <c r="B417" s="728" t="s">
        <v>421</v>
      </c>
      <c r="C417" s="724">
        <f>SUMIFS('Expenditures - all orgs'!$D$19:$D$3604,'Expenditures - all orgs'!$C$19:$C$3604, 'Budget Detail - JJJJJJ'!$B417,'Expenditures - all orgs'!$B$19:$B$3604,'Budget Detail - JJJJJJ'!$B$3)</f>
        <v>0</v>
      </c>
      <c r="D417" s="725">
        <f>SUMIFS('Expenditures - all orgs'!$E$19:$E$3604,'Expenditures - all orgs'!$C$19:$C$3604, 'Budget Detail - JJJJJJ'!$B417,'Expenditures - all orgs'!$B$19:$B$3604,'Budget Detail - JJJJJJ'!$B$3)</f>
        <v>0</v>
      </c>
      <c r="E417" s="726">
        <f>SUMIFS('Expenditures - all orgs'!$F$19:$F$3604,'Expenditures - all orgs'!$C$19:$C$3604, 'Budget Detail - JJJJJJ'!$B417,'Expenditures - all orgs'!$B$19:$B$3604,'Budget Detail - JJJJJJ'!$B$3)</f>
        <v>0</v>
      </c>
      <c r="F417" s="727">
        <f>C417-D417-E417</f>
        <v>0</v>
      </c>
      <c r="G417" s="322"/>
      <c r="H417" s="323"/>
      <c r="I417" s="323"/>
      <c r="J417" s="323"/>
    </row>
    <row r="418" spans="1:10" x14ac:dyDescent="0.3">
      <c r="A418" s="239" t="s">
        <v>105</v>
      </c>
      <c r="B418" s="729" t="s">
        <v>421</v>
      </c>
      <c r="C418" s="724">
        <f>SUMIFS('Expenditures - all orgs'!$D$19:$D$3604,'Expenditures - all orgs'!$C$19:$C$3604, 'Budget Detail - JJJJJJ'!$B418,'Expenditures - all orgs'!$B$19:$B$3604,'Budget Detail - JJJJJJ'!$B$3)</f>
        <v>0</v>
      </c>
      <c r="D418" s="725">
        <f>SUMIFS('Expenditures - all orgs'!$E$19:$E$3604,'Expenditures - all orgs'!$C$19:$C$3604, 'Budget Detail - JJJJJJ'!$B418,'Expenditures - all orgs'!$B$19:$B$3604,'Budget Detail - JJJJJJ'!$B$3)</f>
        <v>0</v>
      </c>
      <c r="E418" s="726">
        <f>SUMIFS('Expenditures - all orgs'!$F$19:$F$3604,'Expenditures - all orgs'!$C$19:$C$3604, 'Budget Detail - JJJJJJ'!$B418,'Expenditures - all orgs'!$B$19:$B$3604,'Budget Detail - JJJJJJ'!$B$3)</f>
        <v>0</v>
      </c>
      <c r="F418" s="727">
        <f t="shared" ref="F418:F427" si="58">C418-D418-E418</f>
        <v>0</v>
      </c>
      <c r="G418" s="322"/>
      <c r="H418" s="323"/>
      <c r="I418" s="323"/>
      <c r="J418" s="323"/>
    </row>
    <row r="419" spans="1:10" x14ac:dyDescent="0.3">
      <c r="A419" s="239" t="s">
        <v>105</v>
      </c>
      <c r="B419" s="729" t="s">
        <v>421</v>
      </c>
      <c r="C419" s="724">
        <f>SUMIFS('Expenditures - all orgs'!$D$19:$D$3604,'Expenditures - all orgs'!$C$19:$C$3604, 'Budget Detail - JJJJJJ'!$B419,'Expenditures - all orgs'!$B$19:$B$3604,'Budget Detail - JJJJJJ'!$B$3)</f>
        <v>0</v>
      </c>
      <c r="D419" s="725">
        <f>SUMIFS('Expenditures - all orgs'!$E$19:$E$3604,'Expenditures - all orgs'!$C$19:$C$3604, 'Budget Detail - JJJJJJ'!$B419,'Expenditures - all orgs'!$B$19:$B$3604,'Budget Detail - JJJJJJ'!$B$3)</f>
        <v>0</v>
      </c>
      <c r="E419" s="726">
        <f>SUMIFS('Expenditures - all orgs'!$F$19:$F$3604,'Expenditures - all orgs'!$C$19:$C$3604, 'Budget Detail - JJJJJJ'!$B419,'Expenditures - all orgs'!$B$19:$B$3604,'Budget Detail - JJJJJJ'!$B$3)</f>
        <v>0</v>
      </c>
      <c r="F419" s="727">
        <f t="shared" si="58"/>
        <v>0</v>
      </c>
      <c r="G419" s="322"/>
      <c r="H419" s="323"/>
      <c r="I419" s="323"/>
      <c r="J419" s="323"/>
    </row>
    <row r="420" spans="1:10" x14ac:dyDescent="0.3">
      <c r="A420" s="239" t="s">
        <v>105</v>
      </c>
      <c r="B420" s="729" t="s">
        <v>421</v>
      </c>
      <c r="C420" s="724">
        <f>SUMIFS('Expenditures - all orgs'!$D$19:$D$3604,'Expenditures - all orgs'!$C$19:$C$3604, 'Budget Detail - JJJJJJ'!$B420,'Expenditures - all orgs'!$B$19:$B$3604,'Budget Detail - JJJJJJ'!$B$3)</f>
        <v>0</v>
      </c>
      <c r="D420" s="725">
        <f>SUMIFS('Expenditures - all orgs'!$E$19:$E$3604,'Expenditures - all orgs'!$C$19:$C$3604, 'Budget Detail - JJJJJJ'!$B420,'Expenditures - all orgs'!$B$19:$B$3604,'Budget Detail - JJJJJJ'!$B$3)</f>
        <v>0</v>
      </c>
      <c r="E420" s="726">
        <f>SUMIFS('Expenditures - all orgs'!$F$19:$F$3604,'Expenditures - all orgs'!$C$19:$C$3604, 'Budget Detail - JJJJJJ'!$B420,'Expenditures - all orgs'!$B$19:$B$3604,'Budget Detail - JJJJJJ'!$B$3)</f>
        <v>0</v>
      </c>
      <c r="F420" s="727">
        <f t="shared" si="58"/>
        <v>0</v>
      </c>
      <c r="G420" s="322"/>
      <c r="H420" s="323"/>
      <c r="I420" s="323"/>
      <c r="J420" s="323"/>
    </row>
    <row r="421" spans="1:10" x14ac:dyDescent="0.3">
      <c r="A421" s="239" t="s">
        <v>105</v>
      </c>
      <c r="B421" s="729" t="s">
        <v>421</v>
      </c>
      <c r="C421" s="724">
        <f>SUMIFS('Expenditures - all orgs'!$D$19:$D$3604,'Expenditures - all orgs'!$C$19:$C$3604, 'Budget Detail - JJJJJJ'!$B421,'Expenditures - all orgs'!$B$19:$B$3604,'Budget Detail - JJJJJJ'!$B$3)</f>
        <v>0</v>
      </c>
      <c r="D421" s="725">
        <f>SUMIFS('Expenditures - all orgs'!$E$19:$E$3604,'Expenditures - all orgs'!$C$19:$C$3604, 'Budget Detail - JJJJJJ'!$B421,'Expenditures - all orgs'!$B$19:$B$3604,'Budget Detail - JJJJJJ'!$B$3)</f>
        <v>0</v>
      </c>
      <c r="E421" s="726">
        <f>SUMIFS('Expenditures - all orgs'!$F$19:$F$3604,'Expenditures - all orgs'!$C$19:$C$3604, 'Budget Detail - JJJJJJ'!$B421,'Expenditures - all orgs'!$B$19:$B$3604,'Budget Detail - JJJJJJ'!$B$3)</f>
        <v>0</v>
      </c>
      <c r="F421" s="727">
        <f t="shared" si="58"/>
        <v>0</v>
      </c>
      <c r="G421" s="322"/>
      <c r="H421" s="323"/>
      <c r="I421" s="323"/>
      <c r="J421" s="323"/>
    </row>
    <row r="422" spans="1:10" x14ac:dyDescent="0.3">
      <c r="A422" s="239" t="s">
        <v>105</v>
      </c>
      <c r="B422" s="729" t="s">
        <v>421</v>
      </c>
      <c r="C422" s="724">
        <f>SUMIFS('Expenditures - all orgs'!$D$19:$D$3604,'Expenditures - all orgs'!$C$19:$C$3604, 'Budget Detail - JJJJJJ'!$B422,'Expenditures - all orgs'!$B$19:$B$3604,'Budget Detail - JJJJJJ'!$B$3)</f>
        <v>0</v>
      </c>
      <c r="D422" s="725">
        <f>SUMIFS('Expenditures - all orgs'!$E$19:$E$3604,'Expenditures - all orgs'!$C$19:$C$3604, 'Budget Detail - JJJJJJ'!$B422,'Expenditures - all orgs'!$B$19:$B$3604,'Budget Detail - JJJJJJ'!$B$3)</f>
        <v>0</v>
      </c>
      <c r="E422" s="726">
        <f>SUMIFS('Expenditures - all orgs'!$F$19:$F$3604,'Expenditures - all orgs'!$C$19:$C$3604, 'Budget Detail - JJJJJJ'!$B422,'Expenditures - all orgs'!$B$19:$B$3604,'Budget Detail - JJJJJJ'!$B$3)</f>
        <v>0</v>
      </c>
      <c r="F422" s="727">
        <f t="shared" si="58"/>
        <v>0</v>
      </c>
      <c r="G422" s="322"/>
      <c r="H422" s="323"/>
      <c r="I422" s="323"/>
      <c r="J422" s="323"/>
    </row>
    <row r="423" spans="1:10" x14ac:dyDescent="0.3">
      <c r="A423" s="239" t="s">
        <v>105</v>
      </c>
      <c r="B423" s="729" t="s">
        <v>421</v>
      </c>
      <c r="C423" s="724">
        <f>SUMIFS('Expenditures - all orgs'!$D$19:$D$3604,'Expenditures - all orgs'!$C$19:$C$3604, 'Budget Detail - JJJJJJ'!$B423,'Expenditures - all orgs'!$B$19:$B$3604,'Budget Detail - JJJJJJ'!$B$3)</f>
        <v>0</v>
      </c>
      <c r="D423" s="725">
        <f>SUMIFS('Expenditures - all orgs'!$E$19:$E$3604,'Expenditures - all orgs'!$C$19:$C$3604, 'Budget Detail - JJJJJJ'!$B423,'Expenditures - all orgs'!$B$19:$B$3604,'Budget Detail - JJJJJJ'!$B$3)</f>
        <v>0</v>
      </c>
      <c r="E423" s="726">
        <f>SUMIFS('Expenditures - all orgs'!$F$19:$F$3604,'Expenditures - all orgs'!$C$19:$C$3604, 'Budget Detail - JJJJJJ'!$B423,'Expenditures - all orgs'!$B$19:$B$3604,'Budget Detail - JJJJJJ'!$B$3)</f>
        <v>0</v>
      </c>
      <c r="F423" s="727">
        <f t="shared" si="58"/>
        <v>0</v>
      </c>
      <c r="G423" s="322"/>
      <c r="H423" s="323"/>
      <c r="I423" s="323"/>
      <c r="J423" s="323"/>
    </row>
    <row r="424" spans="1:10" x14ac:dyDescent="0.3">
      <c r="A424" s="239" t="s">
        <v>105</v>
      </c>
      <c r="B424" s="729" t="s">
        <v>421</v>
      </c>
      <c r="C424" s="724">
        <f>SUMIFS('Expenditures - all orgs'!$D$19:$D$3604,'Expenditures - all orgs'!$C$19:$C$3604, 'Budget Detail - JJJJJJ'!$B424,'Expenditures - all orgs'!$B$19:$B$3604,'Budget Detail - JJJJJJ'!$B$3)</f>
        <v>0</v>
      </c>
      <c r="D424" s="725">
        <f>SUMIFS('Expenditures - all orgs'!$E$19:$E$3604,'Expenditures - all orgs'!$C$19:$C$3604, 'Budget Detail - JJJJJJ'!$B424,'Expenditures - all orgs'!$B$19:$B$3604,'Budget Detail - JJJJJJ'!$B$3)</f>
        <v>0</v>
      </c>
      <c r="E424" s="726">
        <f>SUMIFS('Expenditures - all orgs'!$F$19:$F$3604,'Expenditures - all orgs'!$C$19:$C$3604, 'Budget Detail - JJJJJJ'!$B424,'Expenditures - all orgs'!$B$19:$B$3604,'Budget Detail - JJJJJJ'!$B$3)</f>
        <v>0</v>
      </c>
      <c r="F424" s="727">
        <f t="shared" si="58"/>
        <v>0</v>
      </c>
      <c r="G424" s="322"/>
      <c r="H424" s="323"/>
      <c r="I424" s="323"/>
      <c r="J424" s="323"/>
    </row>
    <row r="425" spans="1:10" x14ac:dyDescent="0.3">
      <c r="A425" s="239" t="s">
        <v>105</v>
      </c>
      <c r="B425" s="729" t="s">
        <v>421</v>
      </c>
      <c r="C425" s="724">
        <f>SUMIFS('Expenditures - all orgs'!$D$19:$D$3604,'Expenditures - all orgs'!$C$19:$C$3604, 'Budget Detail - JJJJJJ'!$B425,'Expenditures - all orgs'!$B$19:$B$3604,'Budget Detail - JJJJJJ'!$B$3)</f>
        <v>0</v>
      </c>
      <c r="D425" s="725">
        <f>SUMIFS('Expenditures - all orgs'!$E$19:$E$3604,'Expenditures - all orgs'!$C$19:$C$3604, 'Budget Detail - JJJJJJ'!$B425,'Expenditures - all orgs'!$B$19:$B$3604,'Budget Detail - JJJJJJ'!$B$3)</f>
        <v>0</v>
      </c>
      <c r="E425" s="726">
        <f>SUMIFS('Expenditures - all orgs'!$F$19:$F$3604,'Expenditures - all orgs'!$C$19:$C$3604, 'Budget Detail - JJJJJJ'!$B425,'Expenditures - all orgs'!$B$19:$B$3604,'Budget Detail - JJJJJJ'!$B$3)</f>
        <v>0</v>
      </c>
      <c r="F425" s="727">
        <f t="shared" si="58"/>
        <v>0</v>
      </c>
      <c r="G425" s="322"/>
      <c r="H425" s="323"/>
      <c r="I425" s="323"/>
      <c r="J425" s="323"/>
    </row>
    <row r="426" spans="1:10" x14ac:dyDescent="0.3">
      <c r="A426" s="239" t="s">
        <v>105</v>
      </c>
      <c r="B426" s="729" t="s">
        <v>421</v>
      </c>
      <c r="C426" s="724">
        <f>SUMIFS('Expenditures - all orgs'!$D$19:$D$3604,'Expenditures - all orgs'!$C$19:$C$3604, 'Budget Detail - JJJJJJ'!$B426,'Expenditures - all orgs'!$B$19:$B$3604,'Budget Detail - JJJJJJ'!$B$3)</f>
        <v>0</v>
      </c>
      <c r="D426" s="725">
        <f>SUMIFS('Expenditures - all orgs'!$E$19:$E$3604,'Expenditures - all orgs'!$C$19:$C$3604, 'Budget Detail - JJJJJJ'!$B426,'Expenditures - all orgs'!$B$19:$B$3604,'Budget Detail - JJJJJJ'!$B$3)</f>
        <v>0</v>
      </c>
      <c r="E426" s="726">
        <f>SUMIFS('Expenditures - all orgs'!$F$19:$F$3604,'Expenditures - all orgs'!$C$19:$C$3604, 'Budget Detail - JJJJJJ'!$B426,'Expenditures - all orgs'!$B$19:$B$3604,'Budget Detail - JJJJJJ'!$B$3)</f>
        <v>0</v>
      </c>
      <c r="F426" s="727">
        <f t="shared" si="58"/>
        <v>0</v>
      </c>
      <c r="G426" s="322"/>
      <c r="H426" s="323"/>
      <c r="I426" s="323"/>
      <c r="J426" s="323"/>
    </row>
    <row r="427" spans="1:10" x14ac:dyDescent="0.3">
      <c r="A427" s="239" t="s">
        <v>105</v>
      </c>
      <c r="B427" s="729" t="s">
        <v>421</v>
      </c>
      <c r="C427" s="724">
        <f>SUMIFS('Expenditures - all orgs'!$D$19:$D$3604,'Expenditures - all orgs'!$C$19:$C$3604, 'Budget Detail - JJJJJJ'!$B427,'Expenditures - all orgs'!$B$19:$B$3604,'Budget Detail - JJJJJJ'!$B$3)</f>
        <v>0</v>
      </c>
      <c r="D427" s="725">
        <f>SUMIFS('Expenditures - all orgs'!$E$19:$E$3604,'Expenditures - all orgs'!$C$19:$C$3604, 'Budget Detail - JJJJJJ'!$B427,'Expenditures - all orgs'!$B$19:$B$3604,'Budget Detail - JJJJJJ'!$B$3)</f>
        <v>0</v>
      </c>
      <c r="E427" s="726">
        <f>SUMIFS('Expenditures - all orgs'!$F$19:$F$3604,'Expenditures - all orgs'!$C$19:$C$3604, 'Budget Detail - JJJJJJ'!$B427,'Expenditures - all orgs'!$B$19:$B$3604,'Budget Detail - JJJJJJ'!$B$3)</f>
        <v>0</v>
      </c>
      <c r="F427" s="727">
        <f t="shared" si="58"/>
        <v>0</v>
      </c>
      <c r="G427" s="322"/>
      <c r="H427" s="323"/>
      <c r="I427" s="323"/>
      <c r="J427" s="323"/>
    </row>
    <row r="428" spans="1:10" ht="15" thickBot="1" x14ac:dyDescent="0.35">
      <c r="A428" s="239" t="s">
        <v>105</v>
      </c>
      <c r="B428" s="729" t="s">
        <v>421</v>
      </c>
      <c r="C428" s="724">
        <f>SUMIFS('Expenditures - all orgs'!$D$19:$D$3604,'Expenditures - all orgs'!$C$19:$C$3604, 'Budget Detail - JJJJJJ'!$B428,'Expenditures - all orgs'!$B$19:$B$3604,'Budget Detail - JJJJJJ'!$B$3)</f>
        <v>0</v>
      </c>
      <c r="D428" s="725">
        <f>SUMIFS('Expenditures - all orgs'!$E$19:$E$3604,'Expenditures - all orgs'!$C$19:$C$3604, 'Budget Detail - JJJJJJ'!$B428,'Expenditures - all orgs'!$B$19:$B$3604,'Budget Detail - JJJJJJ'!$B$3)</f>
        <v>0</v>
      </c>
      <c r="E428" s="726">
        <f>SUMIFS('Expenditures - all orgs'!$F$19:$F$3604,'Expenditures - all orgs'!$C$19:$C$3604, 'Budget Detail - JJJJJJ'!$B428,'Expenditures - all orgs'!$B$19:$B$3604,'Budget Detail - JJJJJJ'!$B$3)</f>
        <v>0</v>
      </c>
      <c r="F428" s="727">
        <f>C428-D428-E428</f>
        <v>0</v>
      </c>
      <c r="G428" s="322"/>
      <c r="H428" s="323"/>
      <c r="I428" s="323"/>
      <c r="J428" s="323"/>
    </row>
    <row r="429" spans="1:10" ht="15" thickBot="1" x14ac:dyDescent="0.35">
      <c r="A429" s="747"/>
      <c r="B429" s="730" t="s">
        <v>418</v>
      </c>
      <c r="C429" s="514">
        <f>SUM(C417:C428)</f>
        <v>0</v>
      </c>
      <c r="D429" s="514">
        <f t="shared" ref="D429:F429" si="59">SUM(D417:D428)</f>
        <v>0</v>
      </c>
      <c r="E429" s="514">
        <f t="shared" si="59"/>
        <v>0</v>
      </c>
      <c r="F429" s="514">
        <f t="shared" si="59"/>
        <v>0</v>
      </c>
      <c r="G429" s="322"/>
      <c r="H429" s="323"/>
      <c r="I429" s="323"/>
      <c r="J429" s="323"/>
    </row>
    <row r="430" spans="1:10" x14ac:dyDescent="0.3">
      <c r="A430" s="747"/>
      <c r="B430" s="617"/>
      <c r="C430" s="305"/>
      <c r="D430" s="305"/>
      <c r="E430" s="305"/>
      <c r="F430" s="307"/>
      <c r="G430" s="322"/>
      <c r="H430" s="323"/>
      <c r="I430" s="323"/>
      <c r="J430" s="323"/>
    </row>
    <row r="431" spans="1:10" x14ac:dyDescent="0.3">
      <c r="A431" s="243" t="s">
        <v>106</v>
      </c>
      <c r="B431" s="701"/>
      <c r="C431" s="352"/>
      <c r="D431" s="1264"/>
      <c r="E431" s="1264"/>
      <c r="F431" s="1256"/>
    </row>
    <row r="432" spans="1:10" x14ac:dyDescent="0.3">
      <c r="A432" s="239" t="s">
        <v>105</v>
      </c>
      <c r="B432" s="702" t="s">
        <v>107</v>
      </c>
      <c r="C432" s="353">
        <f>SUMIFS('Expenditures - all orgs'!$D$19:$D$3604,'Expenditures - all orgs'!$C$19:$C$3604, 'Budget Detail - JJJJJJ'!$B432,'Expenditures - all orgs'!$B$19:$B$3604,'Budget Detail - JJJJJJ'!$B$3)</f>
        <v>0</v>
      </c>
      <c r="D432" s="606">
        <f>SUMIFS('Expenditures - all orgs'!$E$19:$E$3604,'Expenditures - all orgs'!$C$19:$C$3604, 'Budget Detail - JJJJJJ'!$B432,'Expenditures - all orgs'!$B$19:$B$3604,'Budget Detail - JJJJJJ'!$B$3)</f>
        <v>0</v>
      </c>
      <c r="E432" s="607">
        <f>SUMIFS('Expenditures - all orgs'!$F$19:$F$3604,'Expenditures - all orgs'!$C$19:$C$3604, 'Budget Detail - JJJJJJ'!$B432,'Expenditures - all orgs'!$B$19:$B$3604,'Budget Detail - JJJJJJ'!$B$3)</f>
        <v>0</v>
      </c>
      <c r="F432" s="608">
        <f>C432-D432-E432</f>
        <v>0</v>
      </c>
    </row>
    <row r="433" spans="1:6" x14ac:dyDescent="0.3">
      <c r="A433" s="239" t="s">
        <v>105</v>
      </c>
      <c r="B433" s="703" t="s">
        <v>107</v>
      </c>
      <c r="C433" s="353">
        <f>SUMIFS('Expenditures - all orgs'!$D$19:$D$3604,'Expenditures - all orgs'!$C$19:$C$3604, 'Budget Detail - JJJJJJ'!$B433,'Expenditures - all orgs'!$B$19:$B$3604,'Budget Detail - JJJJJJ'!$B$3)</f>
        <v>0</v>
      </c>
      <c r="D433" s="606">
        <f>SUMIFS('Expenditures - all orgs'!$E$19:$E$3604,'Expenditures - all orgs'!$C$19:$C$3604, 'Budget Detail - JJJJJJ'!$B433,'Expenditures - all orgs'!$B$19:$B$3604,'Budget Detail - JJJJJJ'!$B$3)</f>
        <v>0</v>
      </c>
      <c r="E433" s="607">
        <f>SUMIFS('Expenditures - all orgs'!$F$19:$F$3604,'Expenditures - all orgs'!$C$19:$C$3604, 'Budget Detail - JJJJJJ'!$B433,'Expenditures - all orgs'!$B$19:$B$3604,'Budget Detail - JJJJJJ'!$B$3)</f>
        <v>0</v>
      </c>
      <c r="F433" s="608">
        <f t="shared" ref="F433:F451" si="60">C433-D433-E433</f>
        <v>0</v>
      </c>
    </row>
    <row r="434" spans="1:6" x14ac:dyDescent="0.3">
      <c r="A434" s="239" t="s">
        <v>105</v>
      </c>
      <c r="B434" s="703" t="s">
        <v>107</v>
      </c>
      <c r="C434" s="353">
        <f>SUMIFS('Expenditures - all orgs'!$D$19:$D$3604,'Expenditures - all orgs'!$C$19:$C$3604, 'Budget Detail - JJJJJJ'!$B434,'Expenditures - all orgs'!$B$19:$B$3604,'Budget Detail - JJJJJJ'!$B$3)</f>
        <v>0</v>
      </c>
      <c r="D434" s="606">
        <f>SUMIFS('Expenditures - all orgs'!$E$19:$E$3604,'Expenditures - all orgs'!$C$19:$C$3604, 'Budget Detail - JJJJJJ'!$B434,'Expenditures - all orgs'!$B$19:$B$3604,'Budget Detail - JJJJJJ'!$B$3)</f>
        <v>0</v>
      </c>
      <c r="E434" s="607">
        <f>SUMIFS('Expenditures - all orgs'!$F$19:$F$3604,'Expenditures - all orgs'!$C$19:$C$3604, 'Budget Detail - JJJJJJ'!$B434,'Expenditures - all orgs'!$B$19:$B$3604,'Budget Detail - JJJJJJ'!$B$3)</f>
        <v>0</v>
      </c>
      <c r="F434" s="608">
        <f t="shared" si="60"/>
        <v>0</v>
      </c>
    </row>
    <row r="435" spans="1:6" x14ac:dyDescent="0.3">
      <c r="A435" s="239" t="s">
        <v>105</v>
      </c>
      <c r="B435" s="703" t="s">
        <v>107</v>
      </c>
      <c r="C435" s="353">
        <f>SUMIFS('Expenditures - all orgs'!$D$19:$D$3604,'Expenditures - all orgs'!$C$19:$C$3604, 'Budget Detail - JJJJJJ'!$B435,'Expenditures - all orgs'!$B$19:$B$3604,'Budget Detail - JJJJJJ'!$B$3)</f>
        <v>0</v>
      </c>
      <c r="D435" s="606">
        <f>SUMIFS('Expenditures - all orgs'!$E$19:$E$3604,'Expenditures - all orgs'!$C$19:$C$3604, 'Budget Detail - JJJJJJ'!$B435,'Expenditures - all orgs'!$B$19:$B$3604,'Budget Detail - JJJJJJ'!$B$3)</f>
        <v>0</v>
      </c>
      <c r="E435" s="607">
        <f>SUMIFS('Expenditures - all orgs'!$F$19:$F$3604,'Expenditures - all orgs'!$C$19:$C$3604, 'Budget Detail - JJJJJJ'!$B435,'Expenditures - all orgs'!$B$19:$B$3604,'Budget Detail - JJJJJJ'!$B$3)</f>
        <v>0</v>
      </c>
      <c r="F435" s="608">
        <f t="shared" si="60"/>
        <v>0</v>
      </c>
    </row>
    <row r="436" spans="1:6" x14ac:dyDescent="0.3">
      <c r="A436" s="239" t="s">
        <v>105</v>
      </c>
      <c r="B436" s="703" t="s">
        <v>107</v>
      </c>
      <c r="C436" s="353">
        <f>SUMIFS('Expenditures - all orgs'!$D$19:$D$3604,'Expenditures - all orgs'!$C$19:$C$3604, 'Budget Detail - JJJJJJ'!$B436,'Expenditures - all orgs'!$B$19:$B$3604,'Budget Detail - JJJJJJ'!$B$3)</f>
        <v>0</v>
      </c>
      <c r="D436" s="606">
        <f>SUMIFS('Expenditures - all orgs'!$E$19:$E$3604,'Expenditures - all orgs'!$C$19:$C$3604, 'Budget Detail - JJJJJJ'!$B436,'Expenditures - all orgs'!$B$19:$B$3604,'Budget Detail - JJJJJJ'!$B$3)</f>
        <v>0</v>
      </c>
      <c r="E436" s="607">
        <f>SUMIFS('Expenditures - all orgs'!$F$19:$F$3604,'Expenditures - all orgs'!$C$19:$C$3604, 'Budget Detail - JJJJJJ'!$B436,'Expenditures - all orgs'!$B$19:$B$3604,'Budget Detail - JJJJJJ'!$B$3)</f>
        <v>0</v>
      </c>
      <c r="F436" s="608">
        <f t="shared" si="60"/>
        <v>0</v>
      </c>
    </row>
    <row r="437" spans="1:6" x14ac:dyDescent="0.3">
      <c r="A437" s="239" t="s">
        <v>105</v>
      </c>
      <c r="B437" s="703" t="s">
        <v>107</v>
      </c>
      <c r="C437" s="353">
        <f>SUMIFS('Expenditures - all orgs'!$D$19:$D$3604,'Expenditures - all orgs'!$C$19:$C$3604, 'Budget Detail - JJJJJJ'!$B437,'Expenditures - all orgs'!$B$19:$B$3604,'Budget Detail - JJJJJJ'!$B$3)</f>
        <v>0</v>
      </c>
      <c r="D437" s="606">
        <f>SUMIFS('Expenditures - all orgs'!$E$19:$E$3604,'Expenditures - all orgs'!$C$19:$C$3604, 'Budget Detail - JJJJJJ'!$B437,'Expenditures - all orgs'!$B$19:$B$3604,'Budget Detail - JJJJJJ'!$B$3)</f>
        <v>0</v>
      </c>
      <c r="E437" s="607">
        <f>SUMIFS('Expenditures - all orgs'!$F$19:$F$3604,'Expenditures - all orgs'!$C$19:$C$3604, 'Budget Detail - JJJJJJ'!$B437,'Expenditures - all orgs'!$B$19:$B$3604,'Budget Detail - JJJJJJ'!$B$3)</f>
        <v>0</v>
      </c>
      <c r="F437" s="608">
        <f t="shared" si="60"/>
        <v>0</v>
      </c>
    </row>
    <row r="438" spans="1:6" x14ac:dyDescent="0.3">
      <c r="A438" s="239" t="s">
        <v>105</v>
      </c>
      <c r="B438" s="703" t="s">
        <v>107</v>
      </c>
      <c r="C438" s="353">
        <f>SUMIFS('Expenditures - all orgs'!$D$19:$D$3604,'Expenditures - all orgs'!$C$19:$C$3604, 'Budget Detail - JJJJJJ'!$B438,'Expenditures - all orgs'!$B$19:$B$3604,'Budget Detail - JJJJJJ'!$B$3)</f>
        <v>0</v>
      </c>
      <c r="D438" s="606">
        <f>SUMIFS('Expenditures - all orgs'!$E$19:$E$3604,'Expenditures - all orgs'!$C$19:$C$3604, 'Budget Detail - JJJJJJ'!$B438,'Expenditures - all orgs'!$B$19:$B$3604,'Budget Detail - JJJJJJ'!$B$3)</f>
        <v>0</v>
      </c>
      <c r="E438" s="607">
        <f>SUMIFS('Expenditures - all orgs'!$F$19:$F$3604,'Expenditures - all orgs'!$C$19:$C$3604, 'Budget Detail - JJJJJJ'!$B438,'Expenditures - all orgs'!$B$19:$B$3604,'Budget Detail - JJJJJJ'!$B$3)</f>
        <v>0</v>
      </c>
      <c r="F438" s="608">
        <f t="shared" si="60"/>
        <v>0</v>
      </c>
    </row>
    <row r="439" spans="1:6" x14ac:dyDescent="0.3">
      <c r="A439" s="239" t="s">
        <v>105</v>
      </c>
      <c r="B439" s="703" t="s">
        <v>107</v>
      </c>
      <c r="C439" s="353">
        <f>SUMIFS('Expenditures - all orgs'!$D$19:$D$3604,'Expenditures - all orgs'!$C$19:$C$3604, 'Budget Detail - JJJJJJ'!$B439,'Expenditures - all orgs'!$B$19:$B$3604,'Budget Detail - JJJJJJ'!$B$3)</f>
        <v>0</v>
      </c>
      <c r="D439" s="606">
        <f>SUMIFS('Expenditures - all orgs'!$E$19:$E$3604,'Expenditures - all orgs'!$C$19:$C$3604, 'Budget Detail - JJJJJJ'!$B439,'Expenditures - all orgs'!$B$19:$B$3604,'Budget Detail - JJJJJJ'!$B$3)</f>
        <v>0</v>
      </c>
      <c r="E439" s="607">
        <f>SUMIFS('Expenditures - all orgs'!$F$19:$F$3604,'Expenditures - all orgs'!$C$19:$C$3604, 'Budget Detail - JJJJJJ'!$B439,'Expenditures - all orgs'!$B$19:$B$3604,'Budget Detail - JJJJJJ'!$B$3)</f>
        <v>0</v>
      </c>
      <c r="F439" s="608">
        <f t="shared" si="60"/>
        <v>0</v>
      </c>
    </row>
    <row r="440" spans="1:6" x14ac:dyDescent="0.3">
      <c r="A440" s="239" t="s">
        <v>105</v>
      </c>
      <c r="B440" s="703" t="s">
        <v>107</v>
      </c>
      <c r="C440" s="353">
        <f>SUMIFS('Expenditures - all orgs'!$D$19:$D$3604,'Expenditures - all orgs'!$C$19:$C$3604, 'Budget Detail - JJJJJJ'!$B440,'Expenditures - all orgs'!$B$19:$B$3604,'Budget Detail - JJJJJJ'!$B$3)</f>
        <v>0</v>
      </c>
      <c r="D440" s="606">
        <f>SUMIFS('Expenditures - all orgs'!$E$19:$E$3604,'Expenditures - all orgs'!$C$19:$C$3604, 'Budget Detail - JJJJJJ'!$B440,'Expenditures - all orgs'!$B$19:$B$3604,'Budget Detail - JJJJJJ'!$B$3)</f>
        <v>0</v>
      </c>
      <c r="E440" s="607">
        <f>SUMIFS('Expenditures - all orgs'!$F$19:$F$3604,'Expenditures - all orgs'!$C$19:$C$3604, 'Budget Detail - JJJJJJ'!$B440,'Expenditures - all orgs'!$B$19:$B$3604,'Budget Detail - JJJJJJ'!$B$3)</f>
        <v>0</v>
      </c>
      <c r="F440" s="608">
        <f t="shared" si="60"/>
        <v>0</v>
      </c>
    </row>
    <row r="441" spans="1:6" x14ac:dyDescent="0.3">
      <c r="A441" s="239" t="s">
        <v>105</v>
      </c>
      <c r="B441" s="703" t="s">
        <v>107</v>
      </c>
      <c r="C441" s="353">
        <f>SUMIFS('Expenditures - all orgs'!$D$19:$D$3604,'Expenditures - all orgs'!$C$19:$C$3604, 'Budget Detail - JJJJJJ'!$B441,'Expenditures - all orgs'!$B$19:$B$3604,'Budget Detail - JJJJJJ'!$B$3)</f>
        <v>0</v>
      </c>
      <c r="D441" s="606">
        <f>SUMIFS('Expenditures - all orgs'!$E$19:$E$3604,'Expenditures - all orgs'!$C$19:$C$3604, 'Budget Detail - JJJJJJ'!$B441,'Expenditures - all orgs'!$B$19:$B$3604,'Budget Detail - JJJJJJ'!$B$3)</f>
        <v>0</v>
      </c>
      <c r="E441" s="607">
        <f>SUMIFS('Expenditures - all orgs'!$F$19:$F$3604,'Expenditures - all orgs'!$C$19:$C$3604, 'Budget Detail - JJJJJJ'!$B441,'Expenditures - all orgs'!$B$19:$B$3604,'Budget Detail - JJJJJJ'!$B$3)</f>
        <v>0</v>
      </c>
      <c r="F441" s="608">
        <f t="shared" si="60"/>
        <v>0</v>
      </c>
    </row>
    <row r="442" spans="1:6" x14ac:dyDescent="0.3">
      <c r="A442" s="239" t="s">
        <v>105</v>
      </c>
      <c r="B442" s="703" t="s">
        <v>107</v>
      </c>
      <c r="C442" s="353">
        <f>SUMIFS('Expenditures - all orgs'!$D$19:$D$3604,'Expenditures - all orgs'!$C$19:$C$3604, 'Budget Detail - JJJJJJ'!$B442,'Expenditures - all orgs'!$B$19:$B$3604,'Budget Detail - JJJJJJ'!$B$3)</f>
        <v>0</v>
      </c>
      <c r="D442" s="606">
        <f>SUMIFS('Expenditures - all orgs'!$E$19:$E$3604,'Expenditures - all orgs'!$C$19:$C$3604, 'Budget Detail - JJJJJJ'!$B442,'Expenditures - all orgs'!$B$19:$B$3604,'Budget Detail - JJJJJJ'!$B$3)</f>
        <v>0</v>
      </c>
      <c r="E442" s="607">
        <f>SUMIFS('Expenditures - all orgs'!$F$19:$F$3604,'Expenditures - all orgs'!$C$19:$C$3604, 'Budget Detail - JJJJJJ'!$B442,'Expenditures - all orgs'!$B$19:$B$3604,'Budget Detail - JJJJJJ'!$B$3)</f>
        <v>0</v>
      </c>
      <c r="F442" s="608">
        <f t="shared" si="60"/>
        <v>0</v>
      </c>
    </row>
    <row r="443" spans="1:6" x14ac:dyDescent="0.3">
      <c r="A443" s="239" t="s">
        <v>105</v>
      </c>
      <c r="B443" s="703" t="s">
        <v>107</v>
      </c>
      <c r="C443" s="353">
        <f>SUMIFS('Expenditures - all orgs'!$D$19:$D$3604,'Expenditures - all orgs'!$C$19:$C$3604, 'Budget Detail - JJJJJJ'!$B443,'Expenditures - all orgs'!$B$19:$B$3604,'Budget Detail - JJJJJJ'!$B$3)</f>
        <v>0</v>
      </c>
      <c r="D443" s="606">
        <f>SUMIFS('Expenditures - all orgs'!$E$19:$E$3604,'Expenditures - all orgs'!$C$19:$C$3604, 'Budget Detail - JJJJJJ'!$B443,'Expenditures - all orgs'!$B$19:$B$3604,'Budget Detail - JJJJJJ'!$B$3)</f>
        <v>0</v>
      </c>
      <c r="E443" s="607">
        <f>SUMIFS('Expenditures - all orgs'!$F$19:$F$3604,'Expenditures - all orgs'!$C$19:$C$3604, 'Budget Detail - JJJJJJ'!$B443,'Expenditures - all orgs'!$B$19:$B$3604,'Budget Detail - JJJJJJ'!$B$3)</f>
        <v>0</v>
      </c>
      <c r="F443" s="608">
        <f t="shared" si="60"/>
        <v>0</v>
      </c>
    </row>
    <row r="444" spans="1:6" x14ac:dyDescent="0.3">
      <c r="A444" s="239" t="s">
        <v>105</v>
      </c>
      <c r="B444" s="703" t="s">
        <v>107</v>
      </c>
      <c r="C444" s="353">
        <f>SUMIFS('Expenditures - all orgs'!$D$19:$D$3604,'Expenditures - all orgs'!$C$19:$C$3604, 'Budget Detail - JJJJJJ'!$B444,'Expenditures - all orgs'!$B$19:$B$3604,'Budget Detail - JJJJJJ'!$B$3)</f>
        <v>0</v>
      </c>
      <c r="D444" s="606">
        <f>SUMIFS('Expenditures - all orgs'!$E$19:$E$3604,'Expenditures - all orgs'!$C$19:$C$3604, 'Budget Detail - JJJJJJ'!$B444,'Expenditures - all orgs'!$B$19:$B$3604,'Budget Detail - JJJJJJ'!$B$3)</f>
        <v>0</v>
      </c>
      <c r="E444" s="607">
        <f>SUMIFS('Expenditures - all orgs'!$F$19:$F$3604,'Expenditures - all orgs'!$C$19:$C$3604, 'Budget Detail - JJJJJJ'!$B444,'Expenditures - all orgs'!$B$19:$B$3604,'Budget Detail - JJJJJJ'!$B$3)</f>
        <v>0</v>
      </c>
      <c r="F444" s="608">
        <f t="shared" si="60"/>
        <v>0</v>
      </c>
    </row>
    <row r="445" spans="1:6" x14ac:dyDescent="0.3">
      <c r="A445" s="239" t="s">
        <v>105</v>
      </c>
      <c r="B445" s="703" t="s">
        <v>107</v>
      </c>
      <c r="C445" s="353">
        <f>SUMIFS('Expenditures - all orgs'!$D$19:$D$3604,'Expenditures - all orgs'!$C$19:$C$3604, 'Budget Detail - JJJJJJ'!$B445,'Expenditures - all orgs'!$B$19:$B$3604,'Budget Detail - JJJJJJ'!$B$3)</f>
        <v>0</v>
      </c>
      <c r="D445" s="606">
        <f>SUMIFS('Expenditures - all orgs'!$E$19:$E$3604,'Expenditures - all orgs'!$C$19:$C$3604, 'Budget Detail - JJJJJJ'!$B445,'Expenditures - all orgs'!$B$19:$B$3604,'Budget Detail - JJJJJJ'!$B$3)</f>
        <v>0</v>
      </c>
      <c r="E445" s="607">
        <f>SUMIFS('Expenditures - all orgs'!$F$19:$F$3604,'Expenditures - all orgs'!$C$19:$C$3604, 'Budget Detail - JJJJJJ'!$B445,'Expenditures - all orgs'!$B$19:$B$3604,'Budget Detail - JJJJJJ'!$B$3)</f>
        <v>0</v>
      </c>
      <c r="F445" s="608">
        <f t="shared" si="60"/>
        <v>0</v>
      </c>
    </row>
    <row r="446" spans="1:6" x14ac:dyDescent="0.3">
      <c r="A446" s="239" t="s">
        <v>105</v>
      </c>
      <c r="B446" s="703" t="s">
        <v>107</v>
      </c>
      <c r="C446" s="353">
        <f>SUMIFS('Expenditures - all orgs'!$D$19:$D$3604,'Expenditures - all orgs'!$C$19:$C$3604, 'Budget Detail - JJJJJJ'!$B446,'Expenditures - all orgs'!$B$19:$B$3604,'Budget Detail - JJJJJJ'!$B$3)</f>
        <v>0</v>
      </c>
      <c r="D446" s="606">
        <f>SUMIFS('Expenditures - all orgs'!$E$19:$E$3604,'Expenditures - all orgs'!$C$19:$C$3604, 'Budget Detail - JJJJJJ'!$B446,'Expenditures - all orgs'!$B$19:$B$3604,'Budget Detail - JJJJJJ'!$B$3)</f>
        <v>0</v>
      </c>
      <c r="E446" s="607">
        <f>SUMIFS('Expenditures - all orgs'!$F$19:$F$3604,'Expenditures - all orgs'!$C$19:$C$3604, 'Budget Detail - JJJJJJ'!$B446,'Expenditures - all orgs'!$B$19:$B$3604,'Budget Detail - JJJJJJ'!$B$3)</f>
        <v>0</v>
      </c>
      <c r="F446" s="608">
        <f t="shared" si="60"/>
        <v>0</v>
      </c>
    </row>
    <row r="447" spans="1:6" x14ac:dyDescent="0.3">
      <c r="A447" s="239" t="s">
        <v>105</v>
      </c>
      <c r="B447" s="703" t="s">
        <v>107</v>
      </c>
      <c r="C447" s="353">
        <f>SUMIFS('Expenditures - all orgs'!$D$19:$D$3604,'Expenditures - all orgs'!$C$19:$C$3604, 'Budget Detail - JJJJJJ'!$B447,'Expenditures - all orgs'!$B$19:$B$3604,'Budget Detail - JJJJJJ'!$B$3)</f>
        <v>0</v>
      </c>
      <c r="D447" s="606">
        <f>SUMIFS('Expenditures - all orgs'!$E$19:$E$3604,'Expenditures - all orgs'!$C$19:$C$3604, 'Budget Detail - JJJJJJ'!$B447,'Expenditures - all orgs'!$B$19:$B$3604,'Budget Detail - JJJJJJ'!$B$3)</f>
        <v>0</v>
      </c>
      <c r="E447" s="607">
        <f>SUMIFS('Expenditures - all orgs'!$F$19:$F$3604,'Expenditures - all orgs'!$C$19:$C$3604, 'Budget Detail - JJJJJJ'!$B447,'Expenditures - all orgs'!$B$19:$B$3604,'Budget Detail - JJJJJJ'!$B$3)</f>
        <v>0</v>
      </c>
      <c r="F447" s="608">
        <f t="shared" si="60"/>
        <v>0</v>
      </c>
    </row>
    <row r="448" spans="1:6" x14ac:dyDescent="0.3">
      <c r="A448" s="239" t="s">
        <v>105</v>
      </c>
      <c r="B448" s="703" t="s">
        <v>107</v>
      </c>
      <c r="C448" s="353">
        <f>SUMIFS('Expenditures - all orgs'!$D$19:$D$3604,'Expenditures - all orgs'!$C$19:$C$3604, 'Budget Detail - JJJJJJ'!$B448,'Expenditures - all orgs'!$B$19:$B$3604,'Budget Detail - JJJJJJ'!$B$3)</f>
        <v>0</v>
      </c>
      <c r="D448" s="606">
        <f>SUMIFS('Expenditures - all orgs'!$E$19:$E$3604,'Expenditures - all orgs'!$C$19:$C$3604, 'Budget Detail - JJJJJJ'!$B448,'Expenditures - all orgs'!$B$19:$B$3604,'Budget Detail - JJJJJJ'!$B$3)</f>
        <v>0</v>
      </c>
      <c r="E448" s="607">
        <f>SUMIFS('Expenditures - all orgs'!$F$19:$F$3604,'Expenditures - all orgs'!$C$19:$C$3604, 'Budget Detail - JJJJJJ'!$B448,'Expenditures - all orgs'!$B$19:$B$3604,'Budget Detail - JJJJJJ'!$B$3)</f>
        <v>0</v>
      </c>
      <c r="F448" s="608">
        <f t="shared" si="60"/>
        <v>0</v>
      </c>
    </row>
    <row r="449" spans="1:6" x14ac:dyDescent="0.3">
      <c r="A449" s="239" t="s">
        <v>105</v>
      </c>
      <c r="B449" s="703" t="s">
        <v>107</v>
      </c>
      <c r="C449" s="353">
        <f>SUMIFS('Expenditures - all orgs'!$D$19:$D$3604,'Expenditures - all orgs'!$C$19:$C$3604, 'Budget Detail - JJJJJJ'!$B449,'Expenditures - all orgs'!$B$19:$B$3604,'Budget Detail - JJJJJJ'!$B$3)</f>
        <v>0</v>
      </c>
      <c r="D449" s="606">
        <f>SUMIFS('Expenditures - all orgs'!$E$19:$E$3604,'Expenditures - all orgs'!$C$19:$C$3604, 'Budget Detail - JJJJJJ'!$B449,'Expenditures - all orgs'!$B$19:$B$3604,'Budget Detail - JJJJJJ'!$B$3)</f>
        <v>0</v>
      </c>
      <c r="E449" s="607">
        <f>SUMIFS('Expenditures - all orgs'!$F$19:$F$3604,'Expenditures - all orgs'!$C$19:$C$3604, 'Budget Detail - JJJJJJ'!$B449,'Expenditures - all orgs'!$B$19:$B$3604,'Budget Detail - JJJJJJ'!$B$3)</f>
        <v>0</v>
      </c>
      <c r="F449" s="608">
        <f t="shared" si="60"/>
        <v>0</v>
      </c>
    </row>
    <row r="450" spans="1:6" x14ac:dyDescent="0.3">
      <c r="A450" s="239" t="s">
        <v>105</v>
      </c>
      <c r="B450" s="703" t="s">
        <v>107</v>
      </c>
      <c r="C450" s="353">
        <f>SUMIFS('Expenditures - all orgs'!$D$19:$D$3604,'Expenditures - all orgs'!$C$19:$C$3604, 'Budget Detail - JJJJJJ'!$B450,'Expenditures - all orgs'!$B$19:$B$3604,'Budget Detail - JJJJJJ'!$B$3)</f>
        <v>0</v>
      </c>
      <c r="D450" s="606">
        <f>SUMIFS('Expenditures - all orgs'!$E$19:$E$3604,'Expenditures - all orgs'!$C$19:$C$3604, 'Budget Detail - JJJJJJ'!$B450,'Expenditures - all orgs'!$B$19:$B$3604,'Budget Detail - JJJJJJ'!$B$3)</f>
        <v>0</v>
      </c>
      <c r="E450" s="607">
        <f>SUMIFS('Expenditures - all orgs'!$F$19:$F$3604,'Expenditures - all orgs'!$C$19:$C$3604, 'Budget Detail - JJJJJJ'!$B450,'Expenditures - all orgs'!$B$19:$B$3604,'Budget Detail - JJJJJJ'!$B$3)</f>
        <v>0</v>
      </c>
      <c r="F450" s="608">
        <f t="shared" si="60"/>
        <v>0</v>
      </c>
    </row>
    <row r="451" spans="1:6" ht="15" thickBot="1" x14ac:dyDescent="0.35">
      <c r="A451" s="239" t="s">
        <v>105</v>
      </c>
      <c r="B451" s="703" t="s">
        <v>107</v>
      </c>
      <c r="C451" s="353">
        <f>SUMIFS('Expenditures - all orgs'!$D$19:$D$3604,'Expenditures - all orgs'!$C$19:$C$3604, 'Budget Detail - JJJJJJ'!$B451,'Expenditures - all orgs'!$B$19:$B$3604,'Budget Detail - JJJJJJ'!$B$3)</f>
        <v>0</v>
      </c>
      <c r="D451" s="609">
        <f>SUMIFS('Expenditures - all orgs'!$E$19:$E$3604,'Expenditures - all orgs'!$C$19:$C$3604, 'Budget Detail - JJJJJJ'!$B451,'Expenditures - all orgs'!$B$19:$B$3604,'Budget Detail - JJJJJJ'!$B$3)</f>
        <v>0</v>
      </c>
      <c r="E451" s="610">
        <f>SUMIFS('Expenditures - all orgs'!$F$19:$F$3604,'Expenditures - all orgs'!$C$19:$C$3604, 'Budget Detail - JJJJJJ'!$B451,'Expenditures - all orgs'!$B$19:$B$3604,'Budget Detail - JJJJJJ'!$B$3)</f>
        <v>0</v>
      </c>
      <c r="F451" s="611">
        <f t="shared" si="60"/>
        <v>0</v>
      </c>
    </row>
    <row r="452" spans="1:6" ht="15" thickBot="1" x14ac:dyDescent="0.35">
      <c r="A452" s="235"/>
      <c r="B452" s="704" t="s">
        <v>418</v>
      </c>
      <c r="C452" s="414">
        <f>SUM(C432:C451)</f>
        <v>0</v>
      </c>
      <c r="D452" s="414">
        <f t="shared" ref="D452:F452" si="61">SUM(D432:D451)</f>
        <v>0</v>
      </c>
      <c r="E452" s="414">
        <f t="shared" si="61"/>
        <v>0</v>
      </c>
      <c r="F452" s="414">
        <f t="shared" si="61"/>
        <v>0</v>
      </c>
    </row>
    <row r="453" spans="1:6" ht="18"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2">D88+D104+D118+D129+D147+D166+D200+D210+D220+D228+D235+D246+D255+D269+D280+D288+D303+D316+D323+D331+D345+D354+D362+D370+D380+D389+D402+D410+D414+D429+D452</f>
        <v>0</v>
      </c>
      <c r="E454" s="354">
        <f t="shared" si="62"/>
        <v>0</v>
      </c>
      <c r="F454" s="354">
        <f t="shared" si="62"/>
        <v>0</v>
      </c>
    </row>
    <row r="455" spans="1:6" x14ac:dyDescent="0.3">
      <c r="A455" s="235"/>
      <c r="B455" s="235"/>
      <c r="C455" s="355"/>
      <c r="D455" s="355"/>
      <c r="E455" s="355"/>
      <c r="F455" s="320"/>
    </row>
    <row r="456" spans="1:6" x14ac:dyDescent="0.3">
      <c r="A456" s="245" t="s">
        <v>295</v>
      </c>
      <c r="B456" s="746"/>
      <c r="C456" s="308"/>
      <c r="D456" s="748"/>
      <c r="E456" s="749"/>
      <c r="F456" s="753"/>
    </row>
    <row r="457" spans="1:6" x14ac:dyDescent="0.3">
      <c r="A457" s="235" t="s">
        <v>531</v>
      </c>
      <c r="B457" s="618">
        <v>129900</v>
      </c>
      <c r="C457" s="356">
        <f>SUMIFS('Expenditures - all orgs'!$D$19:$D$3604,'Expenditures - all orgs'!$C$19:$C$3604, 'Budget Detail - JJJJJJ'!$B457,'Expenditures - all orgs'!$B$19:$B$3604,'Budget Detail - JJJJJJ'!$B$3)</f>
        <v>0</v>
      </c>
      <c r="D457" s="613">
        <f>SUMIFS('Expenditures - all orgs'!$E$19:$E$3604,'Expenditures - all orgs'!$C$19:$C$3604, 'Budget Detail - JJJJJJ'!$B457,'Expenditures - all orgs'!$B$19:$B$3604,'Budget Detail - JJJJJJ'!$B$3)</f>
        <v>0</v>
      </c>
      <c r="E457" s="313">
        <f>SUMIFS('Expenditures - all orgs'!$F$19:$F$3604,'Expenditures - all orgs'!$C$19:$C$3604, 'Budget Detail - JJJJJJ'!$B457,'Expenditures - all orgs'!$B$19:$B$3604,'Budget Detail - JJJJJJ'!$B$3)</f>
        <v>0</v>
      </c>
      <c r="F457" s="314">
        <f>C457-D457-E457</f>
        <v>0</v>
      </c>
    </row>
    <row r="458" spans="1:6" x14ac:dyDescent="0.3">
      <c r="A458" s="235" t="s">
        <v>532</v>
      </c>
      <c r="B458" s="619">
        <v>139900</v>
      </c>
      <c r="C458" s="356">
        <f>SUMIFS('Expenditures - all orgs'!$D$19:$D$3604,'Expenditures - all orgs'!$C$19:$C$3604, 'Budget Detail - JJJJJJ'!$B458,'Expenditures - all orgs'!$B$19:$B$3604,'Budget Detail - JJJJJJ'!$B$3)</f>
        <v>0</v>
      </c>
      <c r="D458" s="613">
        <f>SUMIFS('Expenditures - all orgs'!$E$19:$E$3604,'Expenditures - all orgs'!$C$19:$C$3604, 'Budget Detail - JJJJJJ'!$B458,'Expenditures - all orgs'!$B$19:$B$3604,'Budget Detail - JJJJJJ'!$B$3)</f>
        <v>0</v>
      </c>
      <c r="E458" s="313">
        <f>SUMIFS('Expenditures - all orgs'!$F$19:$F$3604,'Expenditures - all orgs'!$C$19:$C$3604, 'Budget Detail - JJJJJJ'!$B458,'Expenditures - all orgs'!$B$19:$B$3604,'Budget Detail - JJJJJJ'!$B$3)</f>
        <v>0</v>
      </c>
      <c r="F458" s="314">
        <f t="shared" ref="F458:F470" si="63">C458-D458-E458</f>
        <v>0</v>
      </c>
    </row>
    <row r="459" spans="1:6" x14ac:dyDescent="0.3">
      <c r="A459" s="235" t="s">
        <v>533</v>
      </c>
      <c r="B459" s="619">
        <v>149900</v>
      </c>
      <c r="C459" s="356">
        <f>SUMIFS('Expenditures - all orgs'!$D$19:$D$3604,'Expenditures - all orgs'!$C$19:$C$3604, 'Budget Detail - JJJJJJ'!$B459,'Expenditures - all orgs'!$B$19:$B$3604,'Budget Detail - JJJJJJ'!$B$3)</f>
        <v>0</v>
      </c>
      <c r="D459" s="613">
        <f>SUMIFS('Expenditures - all orgs'!$E$19:$E$3604,'Expenditures - all orgs'!$C$19:$C$3604, 'Budget Detail - JJJJJJ'!$B459,'Expenditures - all orgs'!$B$19:$B$3604,'Budget Detail - JJJJJJ'!$B$3)</f>
        <v>0</v>
      </c>
      <c r="E459" s="313">
        <f>SUMIFS('Expenditures - all orgs'!$F$19:$F$3604,'Expenditures - all orgs'!$C$19:$C$3604, 'Budget Detail - JJJJJJ'!$B459,'Expenditures - all orgs'!$B$19:$B$3604,'Budget Detail - JJJJJJ'!$B$3)</f>
        <v>0</v>
      </c>
      <c r="F459" s="314">
        <f t="shared" si="63"/>
        <v>0</v>
      </c>
    </row>
    <row r="460" spans="1:6" x14ac:dyDescent="0.3">
      <c r="A460" s="235" t="s">
        <v>534</v>
      </c>
      <c r="B460" s="619">
        <v>229900</v>
      </c>
      <c r="C460" s="356">
        <f>SUMIFS('Expenditures - all orgs'!$D$19:$D$3604,'Expenditures - all orgs'!$C$19:$C$3604, 'Budget Detail - JJJJJJ'!$B460,'Expenditures - all orgs'!$B$19:$B$3604,'Budget Detail - JJJJJJ'!$B$3)</f>
        <v>0</v>
      </c>
      <c r="D460" s="613">
        <f>SUMIFS('Expenditures - all orgs'!$E$19:$E$3604,'Expenditures - all orgs'!$C$19:$C$3604, 'Budget Detail - JJJJJJ'!$B460,'Expenditures - all orgs'!$B$19:$B$3604,'Budget Detail - JJJJJJ'!$B$3)</f>
        <v>0</v>
      </c>
      <c r="E460" s="313">
        <f>SUMIFS('Expenditures - all orgs'!$F$19:$F$3604,'Expenditures - all orgs'!$C$19:$C$3604, 'Budget Detail - JJJJJJ'!$B460,'Expenditures - all orgs'!$B$19:$B$3604,'Budget Detail - JJJJJJ'!$B$3)</f>
        <v>0</v>
      </c>
      <c r="F460" s="314">
        <f t="shared" si="63"/>
        <v>0</v>
      </c>
    </row>
    <row r="461" spans="1:6" x14ac:dyDescent="0.3">
      <c r="A461" s="235" t="s">
        <v>105</v>
      </c>
      <c r="B461" s="619" t="s">
        <v>52</v>
      </c>
      <c r="C461" s="356">
        <f>SUMIFS('Expenditures - all orgs'!$D$19:$D$3604,'Expenditures - all orgs'!$C$19:$C$3604, 'Budget Detail - JJJJJJ'!$B461,'Expenditures - all orgs'!$B$19:$B$3604,'Budget Detail - JJJJJJ'!$B$3)</f>
        <v>0</v>
      </c>
      <c r="D461" s="613">
        <f>SUMIFS('Expenditures - all orgs'!$E$19:$E$3604,'Expenditures - all orgs'!$C$19:$C$3604, 'Budget Detail - JJJJJJ'!$B461,'Expenditures - all orgs'!$B$19:$B$3604,'Budget Detail - JJJJJJ'!$B$3)</f>
        <v>0</v>
      </c>
      <c r="E461" s="313">
        <f>SUMIFS('Expenditures - all orgs'!$F$19:$F$3604,'Expenditures - all orgs'!$C$19:$C$3604, 'Budget Detail - JJJJJJ'!$B461,'Expenditures - all orgs'!$B$19:$B$3604,'Budget Detail - JJJJJJ'!$B$3)</f>
        <v>0</v>
      </c>
      <c r="F461" s="314">
        <f t="shared" si="63"/>
        <v>0</v>
      </c>
    </row>
    <row r="462" spans="1:6" x14ac:dyDescent="0.3">
      <c r="A462" s="235" t="s">
        <v>105</v>
      </c>
      <c r="B462" s="619" t="s">
        <v>52</v>
      </c>
      <c r="C462" s="356">
        <f>SUMIFS('Expenditures - all orgs'!$D$19:$D$3604,'Expenditures - all orgs'!$C$19:$C$3604, 'Budget Detail - JJJJJJ'!$B462,'Expenditures - all orgs'!$B$19:$B$3604,'Budget Detail - JJJJJJ'!$B$3)</f>
        <v>0</v>
      </c>
      <c r="D462" s="613">
        <f>SUMIFS('Expenditures - all orgs'!$E$19:$E$3604,'Expenditures - all orgs'!$C$19:$C$3604, 'Budget Detail - JJJJJJ'!$B462,'Expenditures - all orgs'!$B$19:$B$3604,'Budget Detail - JJJJJJ'!$B$3)</f>
        <v>0</v>
      </c>
      <c r="E462" s="313">
        <f>SUMIFS('Expenditures - all orgs'!$F$19:$F$3604,'Expenditures - all orgs'!$C$19:$C$3604, 'Budget Detail - JJJJJJ'!$B462,'Expenditures - all orgs'!$B$19:$B$3604,'Budget Detail - JJJJJJ'!$B$3)</f>
        <v>0</v>
      </c>
      <c r="F462" s="314">
        <f t="shared" ref="F462:F465" si="64">C462-D462-E462</f>
        <v>0</v>
      </c>
    </row>
    <row r="463" spans="1:6" x14ac:dyDescent="0.3">
      <c r="A463" s="235" t="s">
        <v>105</v>
      </c>
      <c r="B463" s="619" t="s">
        <v>52</v>
      </c>
      <c r="C463" s="356">
        <f>SUMIFS('Expenditures - all orgs'!$D$19:$D$3604,'Expenditures - all orgs'!$C$19:$C$3604, 'Budget Detail - JJJJJJ'!$B463,'Expenditures - all orgs'!$B$19:$B$3604,'Budget Detail - JJJJJJ'!$B$3)</f>
        <v>0</v>
      </c>
      <c r="D463" s="613">
        <f>SUMIFS('Expenditures - all orgs'!$E$19:$E$3604,'Expenditures - all orgs'!$C$19:$C$3604, 'Budget Detail - JJJJJJ'!$B463,'Expenditures - all orgs'!$B$19:$B$3604,'Budget Detail - JJJJJJ'!$B$3)</f>
        <v>0</v>
      </c>
      <c r="E463" s="313">
        <f>SUMIFS('Expenditures - all orgs'!$F$19:$F$3604,'Expenditures - all orgs'!$C$19:$C$3604, 'Budget Detail - JJJJJJ'!$B463,'Expenditures - all orgs'!$B$19:$B$3604,'Budget Detail - JJJJJJ'!$B$3)</f>
        <v>0</v>
      </c>
      <c r="F463" s="314">
        <f t="shared" si="64"/>
        <v>0</v>
      </c>
    </row>
    <row r="464" spans="1:6" x14ac:dyDescent="0.3">
      <c r="A464" s="235" t="s">
        <v>105</v>
      </c>
      <c r="B464" s="619" t="s">
        <v>52</v>
      </c>
      <c r="C464" s="356">
        <f>SUMIFS('Expenditures - all orgs'!$D$19:$D$3604,'Expenditures - all orgs'!$C$19:$C$3604, 'Budget Detail - JJJJJJ'!$B464,'Expenditures - all orgs'!$B$19:$B$3604,'Budget Detail - JJJJJJ'!$B$3)</f>
        <v>0</v>
      </c>
      <c r="D464" s="613">
        <f>SUMIFS('Expenditures - all orgs'!$E$19:$E$3604,'Expenditures - all orgs'!$C$19:$C$3604, 'Budget Detail - JJJJJJ'!$B464,'Expenditures - all orgs'!$B$19:$B$3604,'Budget Detail - JJJJJJ'!$B$3)</f>
        <v>0</v>
      </c>
      <c r="E464" s="313">
        <f>SUMIFS('Expenditures - all orgs'!$F$19:$F$3604,'Expenditures - all orgs'!$C$19:$C$3604, 'Budget Detail - JJJJJJ'!$B464,'Expenditures - all orgs'!$B$19:$B$3604,'Budget Detail - JJJJJJ'!$B$3)</f>
        <v>0</v>
      </c>
      <c r="F464" s="314">
        <f t="shared" si="64"/>
        <v>0</v>
      </c>
    </row>
    <row r="465" spans="1:10" x14ac:dyDescent="0.3">
      <c r="A465" s="235" t="s">
        <v>105</v>
      </c>
      <c r="B465" s="619" t="s">
        <v>52</v>
      </c>
      <c r="C465" s="356">
        <f>SUMIFS('Expenditures - all orgs'!$D$19:$D$3604,'Expenditures - all orgs'!$C$19:$C$3604, 'Budget Detail - JJJJJJ'!$B465,'Expenditures - all orgs'!$B$19:$B$3604,'Budget Detail - JJJJJJ'!$B$3)</f>
        <v>0</v>
      </c>
      <c r="D465" s="613">
        <f>SUMIFS('Expenditures - all orgs'!$E$19:$E$3604,'Expenditures - all orgs'!$C$19:$C$3604, 'Budget Detail - JJJJJJ'!$B465,'Expenditures - all orgs'!$B$19:$B$3604,'Budget Detail - JJJJJJ'!$B$3)</f>
        <v>0</v>
      </c>
      <c r="E465" s="313">
        <f>SUMIFS('Expenditures - all orgs'!$F$19:$F$3604,'Expenditures - all orgs'!$C$19:$C$3604, 'Budget Detail - JJJJJJ'!$B465,'Expenditures - all orgs'!$B$19:$B$3604,'Budget Detail - JJJJJJ'!$B$3)</f>
        <v>0</v>
      </c>
      <c r="F465" s="314">
        <f t="shared" si="64"/>
        <v>0</v>
      </c>
    </row>
    <row r="466" spans="1:10" x14ac:dyDescent="0.3">
      <c r="A466" s="235" t="s">
        <v>105</v>
      </c>
      <c r="B466" s="619" t="s">
        <v>52</v>
      </c>
      <c r="C466" s="356">
        <f>SUMIFS('Expenditures - all orgs'!$D$19:$D$3604,'Expenditures - all orgs'!$C$19:$C$3604, 'Budget Detail - JJJJJJ'!$B466,'Expenditures - all orgs'!$B$19:$B$3604,'Budget Detail - JJJJJJ'!$B$3)</f>
        <v>0</v>
      </c>
      <c r="D466" s="613">
        <f>SUMIFS('Expenditures - all orgs'!$E$19:$E$3604,'Expenditures - all orgs'!$C$19:$C$3604, 'Budget Detail - JJJJJJ'!$B466,'Expenditures - all orgs'!$B$19:$B$3604,'Budget Detail - JJJJJJ'!$B$3)</f>
        <v>0</v>
      </c>
      <c r="E466" s="313">
        <f>SUMIFS('Expenditures - all orgs'!$F$19:$F$3604,'Expenditures - all orgs'!$C$19:$C$3604, 'Budget Detail - JJJJJJ'!$B466,'Expenditures - all orgs'!$B$19:$B$3604,'Budget Detail - JJJJJJ'!$B$3)</f>
        <v>0</v>
      </c>
      <c r="F466" s="314">
        <f t="shared" si="63"/>
        <v>0</v>
      </c>
    </row>
    <row r="467" spans="1:10" x14ac:dyDescent="0.3">
      <c r="A467" s="235" t="s">
        <v>105</v>
      </c>
      <c r="B467" s="619" t="s">
        <v>52</v>
      </c>
      <c r="C467" s="356">
        <f>SUMIFS('Expenditures - all orgs'!$D$19:$D$3604,'Expenditures - all orgs'!$C$19:$C$3604, 'Budget Detail - JJJJJJ'!$B467,'Expenditures - all orgs'!$B$19:$B$3604,'Budget Detail - JJJJJJ'!$B$3)</f>
        <v>0</v>
      </c>
      <c r="D467" s="613">
        <f>SUMIFS('Expenditures - all orgs'!$E$19:$E$3604,'Expenditures - all orgs'!$C$19:$C$3604, 'Budget Detail - JJJJJJ'!$B467,'Expenditures - all orgs'!$B$19:$B$3604,'Budget Detail - JJJJJJ'!$B$3)</f>
        <v>0</v>
      </c>
      <c r="E467" s="313">
        <f>SUMIFS('Expenditures - all orgs'!$F$19:$F$3604,'Expenditures - all orgs'!$C$19:$C$3604, 'Budget Detail - JJJJJJ'!$B467,'Expenditures - all orgs'!$B$19:$B$3604,'Budget Detail - JJJJJJ'!$B$3)</f>
        <v>0</v>
      </c>
      <c r="F467" s="314">
        <f t="shared" si="63"/>
        <v>0</v>
      </c>
    </row>
    <row r="468" spans="1:10" x14ac:dyDescent="0.3">
      <c r="A468" s="235" t="s">
        <v>105</v>
      </c>
      <c r="B468" s="619" t="s">
        <v>52</v>
      </c>
      <c r="C468" s="356">
        <f>SUMIFS('Expenditures - all orgs'!$D$19:$D$3604,'Expenditures - all orgs'!$C$19:$C$3604, 'Budget Detail - JJJJJJ'!$B468,'Expenditures - all orgs'!$B$19:$B$3604,'Budget Detail - JJJJJJ'!$B$3)</f>
        <v>0</v>
      </c>
      <c r="D468" s="613">
        <f>SUMIFS('Expenditures - all orgs'!$E$19:$E$3604,'Expenditures - all orgs'!$C$19:$C$3604, 'Budget Detail - JJJJJJ'!$B468,'Expenditures - all orgs'!$B$19:$B$3604,'Budget Detail - JJJJJJ'!$B$3)</f>
        <v>0</v>
      </c>
      <c r="E468" s="313">
        <f>SUMIFS('Expenditures - all orgs'!$F$19:$F$3604,'Expenditures - all orgs'!$C$19:$C$3604, 'Budget Detail - JJJJJJ'!$B468,'Expenditures - all orgs'!$B$19:$B$3604,'Budget Detail - JJJJJJ'!$B$3)</f>
        <v>0</v>
      </c>
      <c r="F468" s="314">
        <f t="shared" si="63"/>
        <v>0</v>
      </c>
    </row>
    <row r="469" spans="1:10" x14ac:dyDescent="0.3">
      <c r="A469" s="235" t="s">
        <v>105</v>
      </c>
      <c r="B469" s="619" t="s">
        <v>52</v>
      </c>
      <c r="C469" s="356">
        <f>SUMIFS('Expenditures - all orgs'!$D$19:$D$3604,'Expenditures - all orgs'!$C$19:$C$3604, 'Budget Detail - JJJJJJ'!$B469,'Expenditures - all orgs'!$B$19:$B$3604,'Budget Detail - JJJJJJ'!$B$3)</f>
        <v>0</v>
      </c>
      <c r="D469" s="613">
        <f>SUMIFS('Expenditures - all orgs'!$E$19:$E$3604,'Expenditures - all orgs'!$C$19:$C$3604, 'Budget Detail - JJJJJJ'!$B469,'Expenditures - all orgs'!$B$19:$B$3604,'Budget Detail - JJJJJJ'!$B$3)</f>
        <v>0</v>
      </c>
      <c r="E469" s="313">
        <f>SUMIFS('Expenditures - all orgs'!$F$19:$F$3604,'Expenditures - all orgs'!$C$19:$C$3604, 'Budget Detail - JJJJJJ'!$B469,'Expenditures - all orgs'!$B$19:$B$3604,'Budget Detail - JJJJJJ'!$B$3)</f>
        <v>0</v>
      </c>
      <c r="F469" s="314">
        <f t="shared" si="63"/>
        <v>0</v>
      </c>
    </row>
    <row r="470" spans="1:10" ht="15" thickBot="1" x14ac:dyDescent="0.35">
      <c r="A470" s="746" t="s">
        <v>105</v>
      </c>
      <c r="B470" s="619" t="s">
        <v>52</v>
      </c>
      <c r="C470" s="356">
        <f>SUMIFS('Expenditures - all orgs'!$D$19:$D$3604,'Expenditures - all orgs'!$C$19:$C$3604, 'Budget Detail - JJJJJJ'!$B470,'Expenditures - all orgs'!$B$19:$B$3604,'Budget Detail - JJJJJJ'!$B$3)</f>
        <v>0</v>
      </c>
      <c r="D470" s="613">
        <f>SUMIFS('Expenditures - all orgs'!$E$19:$E$3604,'Expenditures - all orgs'!$C$19:$C$3604, 'Budget Detail - JJJJJJ'!$B470,'Expenditures - all orgs'!$B$19:$B$3604,'Budget Detail - JJJJJJ'!$B$3)</f>
        <v>0</v>
      </c>
      <c r="E470" s="313">
        <f>SUMIFS('Expenditures - all orgs'!$F$19:$F$3604,'Expenditures - all orgs'!$C$19:$C$3604, 'Budget Detail - JJJJJJ'!$B470,'Expenditures - all orgs'!$B$19:$B$3604,'Budget Detail - JJJJJJ'!$B$3)</f>
        <v>0</v>
      </c>
      <c r="F470" s="314">
        <f t="shared" si="63"/>
        <v>0</v>
      </c>
    </row>
    <row r="471" spans="1:10" ht="15" thickBot="1" x14ac:dyDescent="0.35">
      <c r="A471" s="1695" t="s">
        <v>296</v>
      </c>
      <c r="B471" s="1696"/>
      <c r="C471" s="1475">
        <f>SUM(C457:C470)</f>
        <v>0</v>
      </c>
      <c r="D471" s="1475">
        <f>SUM(D457:D470)</f>
        <v>0</v>
      </c>
      <c r="E471" s="1475">
        <f>SUM(E457:E470)</f>
        <v>0</v>
      </c>
      <c r="F471" s="1477">
        <f>SUM(F457:F470)</f>
        <v>0</v>
      </c>
    </row>
    <row r="472" spans="1:10" ht="15" thickBot="1" x14ac:dyDescent="0.35">
      <c r="A472" s="746"/>
      <c r="B472" s="746"/>
      <c r="C472" s="748"/>
      <c r="D472" s="748"/>
      <c r="E472" s="749"/>
      <c r="F472" s="753"/>
    </row>
    <row r="473" spans="1:10" ht="15.6" thickBot="1" x14ac:dyDescent="0.35">
      <c r="A473" s="1718" t="s">
        <v>313</v>
      </c>
      <c r="B473" s="1718"/>
      <c r="C473" s="357">
        <f>C454+C471</f>
        <v>0</v>
      </c>
      <c r="D473" s="357">
        <f>D454+D471</f>
        <v>0</v>
      </c>
      <c r="E473" s="357">
        <f>E454+E471</f>
        <v>0</v>
      </c>
      <c r="F473" s="1265">
        <f>F454+F471</f>
        <v>0</v>
      </c>
    </row>
    <row r="474" spans="1:10" x14ac:dyDescent="0.3">
      <c r="A474" s="746"/>
      <c r="B474" s="746"/>
      <c r="C474" s="748"/>
      <c r="D474" s="748"/>
      <c r="E474" s="749"/>
      <c r="F474" s="753"/>
    </row>
    <row r="475" spans="1:10" x14ac:dyDescent="0.3">
      <c r="A475" s="743" t="s">
        <v>423</v>
      </c>
      <c r="B475" s="757"/>
      <c r="C475" s="748"/>
      <c r="D475" s="748"/>
      <c r="E475" s="749"/>
      <c r="F475" s="753"/>
      <c r="G475" s="751"/>
      <c r="H475" s="750"/>
      <c r="I475" s="750"/>
      <c r="J475" s="750"/>
    </row>
    <row r="476" spans="1:10" ht="15" thickBot="1" x14ac:dyDescent="0.35">
      <c r="A476" s="746"/>
      <c r="B476" s="740">
        <v>154110</v>
      </c>
      <c r="C476" s="737">
        <f>SUMIFS('Expenditures - all orgs'!$D$19:$D$3604,'Expenditures - all orgs'!$C$19:$C$3604, 'Budget Detail - JJJJJJ'!$B476,'Expenditures - all orgs'!$B$19:$B$3604,'Budget Detail - JJJJJJ'!$B$3)</f>
        <v>0</v>
      </c>
      <c r="D476" s="765">
        <f>SUMIFS('Expenditures - all orgs'!$E$19:$E$3604,'Expenditures - all orgs'!$C$19:$C$3604, 'Budget Detail - JJJJJJ'!$B476,'Expenditures - all orgs'!$B$19:$B$3604,'Budget Detail - JJJJJJ'!$B$3)</f>
        <v>0</v>
      </c>
      <c r="E476" s="736">
        <f>SUMIFS('Expenditures - all orgs'!$F$19:$F$3604,'Expenditures - all orgs'!$C$19:$C$3604, 'Budget Detail - JJJJJJ'!$B476,'Expenditures - all orgs'!$B$19:$B$3604,'Budget Detail - JJJJJJ'!$B$3)</f>
        <v>0</v>
      </c>
      <c r="F476" s="735">
        <f t="shared" ref="F476" si="65">C476-D476-E476</f>
        <v>0</v>
      </c>
      <c r="G476" s="751"/>
      <c r="H476" s="750"/>
      <c r="I476" s="750"/>
      <c r="J476" s="750"/>
    </row>
    <row r="477" spans="1:10" ht="15" thickBot="1" x14ac:dyDescent="0.35">
      <c r="A477" s="746"/>
      <c r="B477" s="739" t="s">
        <v>418</v>
      </c>
      <c r="C477" s="731">
        <f>SUM(C476)</f>
        <v>0</v>
      </c>
      <c r="D477" s="731">
        <f t="shared" ref="D477:F477" si="66">SUM(D476)</f>
        <v>0</v>
      </c>
      <c r="E477" s="731">
        <f t="shared" si="66"/>
        <v>0</v>
      </c>
      <c r="F477" s="738">
        <f t="shared" si="66"/>
        <v>0</v>
      </c>
      <c r="G477" s="751"/>
      <c r="H477" s="750"/>
      <c r="I477" s="750"/>
      <c r="J477" s="750"/>
    </row>
    <row r="478" spans="1:10" ht="15" thickBot="1" x14ac:dyDescent="0.35">
      <c r="A478" s="746"/>
      <c r="B478" s="757"/>
      <c r="C478" s="748"/>
      <c r="D478" s="748"/>
      <c r="E478" s="749"/>
      <c r="F478" s="753"/>
      <c r="G478" s="751"/>
      <c r="H478" s="750"/>
      <c r="I478" s="750"/>
      <c r="J478" s="750"/>
    </row>
    <row r="479" spans="1:10" ht="18.600000000000001" thickTop="1" thickBot="1" x14ac:dyDescent="0.35">
      <c r="A479" s="1801" t="s">
        <v>528</v>
      </c>
      <c r="B479" s="1802"/>
      <c r="C479" s="1426">
        <f>C83+C473+C477</f>
        <v>0</v>
      </c>
      <c r="D479" s="1425">
        <f>D83+D473+D477</f>
        <v>0</v>
      </c>
      <c r="E479" s="1423">
        <f>E83+E473+E477</f>
        <v>0</v>
      </c>
      <c r="F479" s="1422">
        <f>F83+F473+F477</f>
        <v>0</v>
      </c>
    </row>
    <row r="480" spans="1:10" ht="15" thickBot="1" x14ac:dyDescent="0.35">
      <c r="A480" s="746"/>
      <c r="B480" s="746"/>
      <c r="C480" s="748"/>
      <c r="D480" s="748"/>
      <c r="E480" s="749"/>
      <c r="F480" s="753"/>
    </row>
    <row r="481" spans="1:9" ht="18.600000000000001" thickTop="1" thickBot="1" x14ac:dyDescent="0.35">
      <c r="A481" s="746"/>
      <c r="B481" s="746"/>
      <c r="C481" s="748"/>
      <c r="D481" s="748"/>
      <c r="E481" s="749"/>
      <c r="F481" s="1424">
        <f>E479+F479</f>
        <v>0</v>
      </c>
      <c r="G481" s="1803" t="s">
        <v>422</v>
      </c>
      <c r="H481" s="1803"/>
      <c r="I481" s="1803"/>
    </row>
    <row r="482" spans="1:9" ht="15" thickTop="1" x14ac:dyDescent="0.3">
      <c r="A482" s="322"/>
      <c r="B482" s="322"/>
      <c r="C482" s="748"/>
      <c r="D482" s="748"/>
      <c r="E482" s="749"/>
      <c r="F482" s="753"/>
    </row>
  </sheetData>
  <sheetProtection algorithmName="SHA-512" hashValue="eqzO4j/leoz28Alk2B63tfmanX7nlz0Agp4roLjmNGdtz9gxiOYgGXG1uWrvys7n8hSPkNsxaqDrwZ2sR7RajQ==" saltValue="N2JFD472bmJ8C3SdQkw+/w==" spinCount="100000" sheet="1" objects="1" scenarios="1"/>
  <mergeCells count="15">
    <mergeCell ref="A479:B479"/>
    <mergeCell ref="G481:I481"/>
    <mergeCell ref="A71:B71"/>
    <mergeCell ref="A81:B81"/>
    <mergeCell ref="A83:B83"/>
    <mergeCell ref="A454:B454"/>
    <mergeCell ref="A471:B471"/>
    <mergeCell ref="A473:B473"/>
    <mergeCell ref="E7:E8"/>
    <mergeCell ref="B2:D2"/>
    <mergeCell ref="B5:D5"/>
    <mergeCell ref="A7:A8"/>
    <mergeCell ref="B7:B8"/>
    <mergeCell ref="C7:C8"/>
    <mergeCell ref="D7:D8"/>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249"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804" t="str">
        <f>'Expenditures - all orgs'!B12</f>
        <v>Dept name</v>
      </c>
      <c r="C2" s="1805"/>
      <c r="D2" s="1806"/>
      <c r="E2" s="266" t="s">
        <v>314</v>
      </c>
      <c r="F2" s="1282">
        <f>C479</f>
        <v>0</v>
      </c>
    </row>
    <row r="3" spans="1:37" x14ac:dyDescent="0.3">
      <c r="A3" s="265" t="s">
        <v>41</v>
      </c>
      <c r="B3" s="1283" t="str">
        <f>'Expenditures - all orgs'!E12</f>
        <v>KKKKKK</v>
      </c>
      <c r="C3" s="273"/>
      <c r="D3" s="274"/>
      <c r="E3" s="1248" t="s">
        <v>361</v>
      </c>
      <c r="F3" s="1270"/>
    </row>
    <row r="4" spans="1:37" ht="15" thickBot="1" x14ac:dyDescent="0.35">
      <c r="A4" s="276"/>
      <c r="B4" s="277"/>
      <c r="C4" s="277"/>
      <c r="D4" s="277"/>
      <c r="E4" s="1248" t="s">
        <v>485</v>
      </c>
      <c r="F4" s="1270"/>
    </row>
    <row r="5" spans="1:37" ht="25.2" thickBot="1" x14ac:dyDescent="0.35">
      <c r="A5" s="280"/>
      <c r="B5" s="1807" t="s">
        <v>154</v>
      </c>
      <c r="C5" s="1808"/>
      <c r="D5" s="1809"/>
      <c r="E5" s="281"/>
      <c r="F5" s="270"/>
    </row>
    <row r="6" spans="1:37" ht="15" thickBot="1" x14ac:dyDescent="0.35">
      <c r="A6" s="280"/>
      <c r="B6" s="1252"/>
      <c r="C6" s="748"/>
      <c r="D6" s="282"/>
      <c r="E6" s="281"/>
      <c r="F6" s="270"/>
    </row>
    <row r="7" spans="1:37" ht="27.6" x14ac:dyDescent="0.3">
      <c r="A7" s="1708" t="s">
        <v>55</v>
      </c>
      <c r="B7" s="1728" t="s">
        <v>0</v>
      </c>
      <c r="C7" s="1701" t="s">
        <v>311</v>
      </c>
      <c r="D7" s="1719" t="s">
        <v>486</v>
      </c>
      <c r="E7" s="1699" t="s">
        <v>49</v>
      </c>
      <c r="F7" s="283" t="s">
        <v>42</v>
      </c>
    </row>
    <row r="8" spans="1:37" ht="15" thickBot="1" x14ac:dyDescent="0.35">
      <c r="A8" s="1709"/>
      <c r="B8" s="1729"/>
      <c r="C8" s="1702"/>
      <c r="D8" s="1720"/>
      <c r="E8" s="1700"/>
      <c r="F8" s="1271" t="s">
        <v>298</v>
      </c>
    </row>
    <row r="9" spans="1:37" ht="17.399999999999999" x14ac:dyDescent="0.3">
      <c r="A9" s="289" t="s">
        <v>155</v>
      </c>
      <c r="B9" s="1253"/>
      <c r="C9" s="290"/>
      <c r="D9" s="748"/>
      <c r="E9" s="749"/>
      <c r="F9" s="750"/>
    </row>
    <row r="10" spans="1:37" x14ac:dyDescent="0.3">
      <c r="A10" s="747" t="s">
        <v>5</v>
      </c>
      <c r="B10" s="1473">
        <v>111100</v>
      </c>
      <c r="C10" s="292">
        <f>SUMIFS('Expenditures - all orgs'!$D$19:$D$3604,'Expenditures - all orgs'!$C$19:$C$3604, 'Budget Detail - KKKKKK'!$B10,'Expenditures - all orgs'!$B$19:$B$3604,'Budget Detail - KKKKKK'!$B$3)</f>
        <v>0</v>
      </c>
      <c r="D10" s="293">
        <f>SUMIFS('Expenditures - all orgs'!$E$19:$E$3604,'Expenditures - all orgs'!$C$19:$C$3604, 'Budget Detail - KKKKKK'!$B10,'Expenditures - all orgs'!$B$19:$B$3604,'Budget Detail - KKKKKK'!$B$3)</f>
        <v>0</v>
      </c>
      <c r="E10" s="1254">
        <f>SUMIFS('Expenditures - all orgs'!$F$19:$F$3604,'Expenditures - all orgs'!$C$19:$C$3604, 'Budget Detail - KKKKKK'!$B10,'Expenditures - all orgs'!$B$19:$B$3604,'Budget Detail - KKKKKK'!$B$3)</f>
        <v>0</v>
      </c>
      <c r="F10" s="295">
        <f>C10-D10-E10</f>
        <v>0</v>
      </c>
    </row>
    <row r="11" spans="1:37" x14ac:dyDescent="0.3">
      <c r="A11" s="233" t="s">
        <v>6</v>
      </c>
      <c r="B11" s="1472">
        <v>111200</v>
      </c>
      <c r="C11" s="292">
        <f>SUMIFS('Expenditures - all orgs'!$D$19:$D$3604,'Expenditures - all orgs'!$C$19:$C$3604, 'Budget Detail - KKKKKK'!$B11,'Expenditures - all orgs'!$B$19:$B$3604,'Budget Detail - KKKKKK'!$B$3)</f>
        <v>0</v>
      </c>
      <c r="D11" s="293">
        <f>SUMIFS('Expenditures - all orgs'!$E$19:$E$3604,'Expenditures - all orgs'!$C$19:$C$3604, 'Budget Detail - KKKKKK'!$B11,'Expenditures - all orgs'!$B$19:$B$3604,'Budget Detail - KKKKKK'!$B$3)</f>
        <v>0</v>
      </c>
      <c r="E11" s="1254">
        <f>SUMIFS('Expenditures - all orgs'!$F$19:$F$3604,'Expenditures - all orgs'!$C$19:$C$3604, 'Budget Detail - KKKKKK'!$B11,'Expenditures - all orgs'!$B$19:$B$3604,'Budget Detail - KKKKKK'!$B$3)</f>
        <v>0</v>
      </c>
      <c r="F11" s="295">
        <f t="shared" ref="F11:F75" si="0">C11-D11-E11</f>
        <v>0</v>
      </c>
    </row>
    <row r="12" spans="1:37" x14ac:dyDescent="0.3">
      <c r="A12" s="233" t="s">
        <v>110</v>
      </c>
      <c r="B12" s="1472">
        <v>111210</v>
      </c>
      <c r="C12" s="292">
        <f>SUMIFS('Expenditures - all orgs'!$D$19:$D$3604,'Expenditures - all orgs'!$C$19:$C$3604, 'Budget Detail - KKKKKK'!$B12,'Expenditures - all orgs'!$B$19:$B$3604,'Budget Detail - KKKKKK'!$B$3)</f>
        <v>0</v>
      </c>
      <c r="D12" s="293">
        <f>SUMIFS('Expenditures - all orgs'!$E$19:$E$3604,'Expenditures - all orgs'!$C$19:$C$3604, 'Budget Detail - KKKKKK'!$B12,'Expenditures - all orgs'!$B$19:$B$3604,'Budget Detail - KKKKKK'!$B$3)</f>
        <v>0</v>
      </c>
      <c r="E12" s="1254">
        <f>SUMIFS('Expenditures - all orgs'!$F$19:$F$3604,'Expenditures - all orgs'!$C$19:$C$3604, 'Budget Detail - KKKKKK'!$B12,'Expenditures - all orgs'!$B$19:$B$3604,'Budget Detail - KKKKKK'!$B$3)</f>
        <v>0</v>
      </c>
      <c r="F12" s="295">
        <f t="shared" si="0"/>
        <v>0</v>
      </c>
    </row>
    <row r="13" spans="1:37" x14ac:dyDescent="0.3">
      <c r="A13" s="233" t="s">
        <v>309</v>
      </c>
      <c r="B13" s="1472">
        <v>111220</v>
      </c>
      <c r="C13" s="292">
        <f>SUMIFS('Expenditures - all orgs'!$D$19:$D$3604,'Expenditures - all orgs'!$C$19:$C$3604, 'Budget Detail - KKKKKK'!$B13,'Expenditures - all orgs'!$B$19:$B$3604,'Budget Detail - KKKKKK'!$B$3)</f>
        <v>0</v>
      </c>
      <c r="D13" s="293">
        <f>SUMIFS('Expenditures - all orgs'!$E$19:$E$3604,'Expenditures - all orgs'!$C$19:$C$3604, 'Budget Detail - KKKKKK'!$B13,'Expenditures - all orgs'!$B$19:$B$3604,'Budget Detail - KKKKKK'!$B$3)</f>
        <v>0</v>
      </c>
      <c r="E13" s="1254">
        <f>SUMIFS('Expenditures - all orgs'!$F$19:$F$3604,'Expenditures - all orgs'!$C$19:$C$3604, 'Budget Detail - KKKKKK'!$B13,'Expenditures - all orgs'!$B$19:$B$3604,'Budget Detail - KKKKKK'!$B$3)</f>
        <v>0</v>
      </c>
      <c r="F13" s="295">
        <f t="shared" si="0"/>
        <v>0</v>
      </c>
    </row>
    <row r="14" spans="1:37" x14ac:dyDescent="0.3">
      <c r="A14" s="233" t="s">
        <v>7</v>
      </c>
      <c r="B14" s="1472">
        <v>111300</v>
      </c>
      <c r="C14" s="292">
        <f>SUMIFS('Expenditures - all orgs'!$D$19:$D$3604,'Expenditures - all orgs'!$C$19:$C$3604, 'Budget Detail - KKKKKK'!$B14,'Expenditures - all orgs'!$B$19:$B$3604,'Budget Detail - KKKKKK'!$B$3)</f>
        <v>0</v>
      </c>
      <c r="D14" s="293">
        <f>SUMIFS('Expenditures - all orgs'!$E$19:$E$3604,'Expenditures - all orgs'!$C$19:$C$3604, 'Budget Detail - KKKKKK'!$B14,'Expenditures - all orgs'!$B$19:$B$3604,'Budget Detail - KKKKKK'!$B$3)</f>
        <v>0</v>
      </c>
      <c r="E14" s="1254">
        <f>SUMIFS('Expenditures - all orgs'!$F$19:$F$3604,'Expenditures - all orgs'!$C$19:$C$3604, 'Budget Detail - KKKKKK'!$B14,'Expenditures - all orgs'!$B$19:$B$3604,'Budget Detail - KKKKKK'!$B$3)</f>
        <v>0</v>
      </c>
      <c r="F14" s="295">
        <f t="shared" si="0"/>
        <v>0</v>
      </c>
    </row>
    <row r="15" spans="1:37" s="752" customFormat="1" ht="15" customHeight="1" x14ac:dyDescent="0.3">
      <c r="A15" s="242" t="s">
        <v>529</v>
      </c>
      <c r="B15" s="1472">
        <v>111310</v>
      </c>
      <c r="C15" s="292">
        <f>SUMIFS('Expenditures - all orgs'!$D$19:$D$3604,'Expenditures - all orgs'!$C$19:$C$3604, 'Budget Detail - KKKKKK'!$B15,'Expenditures - all orgs'!$B$19:$B$3604,'Budget Detail - KKKKKK'!$B$3)</f>
        <v>0</v>
      </c>
      <c r="D15" s="293">
        <f>SUMIFS('Expenditures - all orgs'!$E$19:$E$3604,'Expenditures - all orgs'!$C$19:$C$3604, 'Budget Detail - KKKKKK'!$B15,'Expenditures - all orgs'!$B$19:$B$3604,'Budget Detail - KKKKKK'!$B$3)</f>
        <v>0</v>
      </c>
      <c r="E15" s="294">
        <f>SUMIFS('Expenditures - all orgs'!$F$19:$F$3604,'Expenditures - all orgs'!$C$19:$C$3604, 'Budget Detail - KKKKKK'!$B15,'Expenditures - all orgs'!$B$19:$B$3604,'Budget Detail - KKKKKK'!$B$3)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x14ac:dyDescent="0.3">
      <c r="A16" s="233" t="s">
        <v>8</v>
      </c>
      <c r="B16" s="1472">
        <v>111400</v>
      </c>
      <c r="C16" s="292">
        <f>SUMIFS('Expenditures - all orgs'!$D$19:$D$3604,'Expenditures - all orgs'!$C$19:$C$3604, 'Budget Detail - KKKKKK'!$B16,'Expenditures - all orgs'!$B$19:$B$3604,'Budget Detail - KKKKKK'!$B$3)</f>
        <v>0</v>
      </c>
      <c r="D16" s="293">
        <f>SUMIFS('Expenditures - all orgs'!$E$19:$E$3604,'Expenditures - all orgs'!$C$19:$C$3604, 'Budget Detail - KKKKKK'!$B16,'Expenditures - all orgs'!$B$19:$B$3604,'Budget Detail - KKKKKK'!$B$3)</f>
        <v>0</v>
      </c>
      <c r="E16" s="1254">
        <f>SUMIFS('Expenditures - all orgs'!$F$19:$F$3604,'Expenditures - all orgs'!$C$19:$C$3604, 'Budget Detail - KKKKKK'!$B16,'Expenditures - all orgs'!$B$19:$B$3604,'Budget Detail - KKKKKK'!$B$3)</f>
        <v>0</v>
      </c>
      <c r="F16" s="295">
        <f t="shared" si="0"/>
        <v>0</v>
      </c>
    </row>
    <row r="17" spans="1:6" x14ac:dyDescent="0.3">
      <c r="A17" s="233" t="s">
        <v>9</v>
      </c>
      <c r="B17" s="1472">
        <v>111500</v>
      </c>
      <c r="C17" s="292">
        <f>SUMIFS('Expenditures - all orgs'!$D$19:$D$3604,'Expenditures - all orgs'!$C$19:$C$3604, 'Budget Detail - KKKKKK'!$B17,'Expenditures - all orgs'!$B$19:$B$3604,'Budget Detail - KKKKKK'!$B$3)</f>
        <v>0</v>
      </c>
      <c r="D17" s="293">
        <f>SUMIFS('Expenditures - all orgs'!$E$19:$E$3604,'Expenditures - all orgs'!$C$19:$C$3604, 'Budget Detail - KKKKKK'!$B17,'Expenditures - all orgs'!$B$19:$B$3604,'Budget Detail - KKKKKK'!$B$3)</f>
        <v>0</v>
      </c>
      <c r="E17" s="1254">
        <f>SUMIFS('Expenditures - all orgs'!$F$19:$F$3604,'Expenditures - all orgs'!$C$19:$C$3604, 'Budget Detail - KKKKKK'!$B17,'Expenditures - all orgs'!$B$19:$B$3604,'Budget Detail - KKKKKK'!$B$3)</f>
        <v>0</v>
      </c>
      <c r="F17" s="295">
        <f t="shared" si="0"/>
        <v>0</v>
      </c>
    </row>
    <row r="18" spans="1:6" x14ac:dyDescent="0.3">
      <c r="A18" s="233" t="s">
        <v>10</v>
      </c>
      <c r="B18" s="1472">
        <v>111600</v>
      </c>
      <c r="C18" s="292">
        <f>SUMIFS('Expenditures - all orgs'!$D$19:$D$3604,'Expenditures - all orgs'!$C$19:$C$3604, 'Budget Detail - KKKKKK'!$B18,'Expenditures - all orgs'!$B$19:$B$3604,'Budget Detail - KKKKKK'!$B$3)</f>
        <v>0</v>
      </c>
      <c r="D18" s="293">
        <f>SUMIFS('Expenditures - all orgs'!$E$19:$E$3604,'Expenditures - all orgs'!$C$19:$C$3604, 'Budget Detail - KKKKKK'!$B18,'Expenditures - all orgs'!$B$19:$B$3604,'Budget Detail - KKKKKK'!$B$3)</f>
        <v>0</v>
      </c>
      <c r="E18" s="1254">
        <f>SUMIFS('Expenditures - all orgs'!$F$19:$F$3604,'Expenditures - all orgs'!$C$19:$C$3604, 'Budget Detail - KKKKKK'!$B18,'Expenditures - all orgs'!$B$19:$B$3604,'Budget Detail - KKKKKK'!$B$3)</f>
        <v>0</v>
      </c>
      <c r="F18" s="295">
        <f t="shared" si="0"/>
        <v>0</v>
      </c>
    </row>
    <row r="19" spans="1:6" x14ac:dyDescent="0.3">
      <c r="A19" s="233" t="s">
        <v>11</v>
      </c>
      <c r="B19" s="1472">
        <v>111700</v>
      </c>
      <c r="C19" s="292">
        <f>SUMIFS('Expenditures - all orgs'!$D$19:$D$3604,'Expenditures - all orgs'!$C$19:$C$3604, 'Budget Detail - KKKKKK'!$B19,'Expenditures - all orgs'!$B$19:$B$3604,'Budget Detail - KKKKKK'!$B$3)</f>
        <v>0</v>
      </c>
      <c r="D19" s="293">
        <f>SUMIFS('Expenditures - all orgs'!$E$19:$E$3604,'Expenditures - all orgs'!$C$19:$C$3604, 'Budget Detail - KKKKKK'!$B19,'Expenditures - all orgs'!$B$19:$B$3604,'Budget Detail - KKKKKK'!$B$3)</f>
        <v>0</v>
      </c>
      <c r="E19" s="1254">
        <f>SUMIFS('Expenditures - all orgs'!$F$19:$F$3604,'Expenditures - all orgs'!$C$19:$C$3604, 'Budget Detail - KKKKKK'!$B19,'Expenditures - all orgs'!$B$19:$B$3604,'Budget Detail - KKKKKK'!$B$3)</f>
        <v>0</v>
      </c>
      <c r="F19" s="295">
        <f t="shared" si="0"/>
        <v>0</v>
      </c>
    </row>
    <row r="20" spans="1:6" x14ac:dyDescent="0.3">
      <c r="A20" s="233" t="s">
        <v>12</v>
      </c>
      <c r="B20" s="1472">
        <v>111800</v>
      </c>
      <c r="C20" s="292">
        <f>SUMIFS('Expenditures - all orgs'!$D$19:$D$3604,'Expenditures - all orgs'!$C$19:$C$3604, 'Budget Detail - KKKKKK'!$B20,'Expenditures - all orgs'!$B$19:$B$3604,'Budget Detail - KKKKKK'!$B$3)</f>
        <v>0</v>
      </c>
      <c r="D20" s="293">
        <f>SUMIFS('Expenditures - all orgs'!$E$19:$E$3604,'Expenditures - all orgs'!$C$19:$C$3604, 'Budget Detail - KKKKKK'!$B20,'Expenditures - all orgs'!$B$19:$B$3604,'Budget Detail - KKKKKK'!$B$3)</f>
        <v>0</v>
      </c>
      <c r="E20" s="1254">
        <f>SUMIFS('Expenditures - all orgs'!$F$19:$F$3604,'Expenditures - all orgs'!$C$19:$C$3604, 'Budget Detail - KKKKKK'!$B20,'Expenditures - all orgs'!$B$19:$B$3604,'Budget Detail - KKKKKK'!$B$3)</f>
        <v>0</v>
      </c>
      <c r="F20" s="295">
        <f t="shared" si="0"/>
        <v>0</v>
      </c>
    </row>
    <row r="21" spans="1:6" x14ac:dyDescent="0.3">
      <c r="A21" s="233" t="s">
        <v>109</v>
      </c>
      <c r="B21" s="1472">
        <v>111900</v>
      </c>
      <c r="C21" s="292">
        <f>SUMIFS('Expenditures - all orgs'!$D$19:$D$3604,'Expenditures - all orgs'!$C$19:$C$3604, 'Budget Detail - KKKKKK'!$B21,'Expenditures - all orgs'!$B$19:$B$3604,'Budget Detail - KKKKKK'!$B$3)</f>
        <v>0</v>
      </c>
      <c r="D21" s="293">
        <f>SUMIFS('Expenditures - all orgs'!$E$19:$E$3604,'Expenditures - all orgs'!$C$19:$C$3604, 'Budget Detail - KKKKKK'!$B21,'Expenditures - all orgs'!$B$19:$B$3604,'Budget Detail - KKKKKK'!$B$3)</f>
        <v>0</v>
      </c>
      <c r="E21" s="1254">
        <f>SUMIFS('Expenditures - all orgs'!$F$19:$F$3604,'Expenditures - all orgs'!$C$19:$C$3604, 'Budget Detail - KKKKKK'!$B21,'Expenditures - all orgs'!$B$19:$B$3604,'Budget Detail - KKKKKK'!$B$3)</f>
        <v>0</v>
      </c>
      <c r="F21" s="295">
        <f t="shared" si="0"/>
        <v>0</v>
      </c>
    </row>
    <row r="22" spans="1:6" x14ac:dyDescent="0.3">
      <c r="A22" s="747" t="s">
        <v>1</v>
      </c>
      <c r="B22" s="1472">
        <v>112100</v>
      </c>
      <c r="C22" s="292">
        <f>SUMIFS('Expenditures - all orgs'!$D$19:$D$3604,'Expenditures - all orgs'!$C$19:$C$3604, 'Budget Detail - KKKKKK'!$B22,'Expenditures - all orgs'!$B$19:$B$3604,'Budget Detail - KKKKKK'!$B$3)</f>
        <v>0</v>
      </c>
      <c r="D22" s="293">
        <f>SUMIFS('Expenditures - all orgs'!$E$19:$E$3604,'Expenditures - all orgs'!$C$19:$C$3604, 'Budget Detail - KKKKKK'!$B22,'Expenditures - all orgs'!$B$19:$B$3604,'Budget Detail - KKKKKK'!$B$3)</f>
        <v>0</v>
      </c>
      <c r="E22" s="1254">
        <f>SUMIFS('Expenditures - all orgs'!$F$19:$F$3604,'Expenditures - all orgs'!$C$19:$C$3604, 'Budget Detail - KKKKKK'!$B22,'Expenditures - all orgs'!$B$19:$B$3604,'Budget Detail - KKKKKK'!$B$3)</f>
        <v>0</v>
      </c>
      <c r="F22" s="295">
        <f t="shared" si="0"/>
        <v>0</v>
      </c>
    </row>
    <row r="23" spans="1:6" x14ac:dyDescent="0.3">
      <c r="A23" s="747" t="s">
        <v>89</v>
      </c>
      <c r="B23" s="1472">
        <v>112110</v>
      </c>
      <c r="C23" s="292">
        <f>SUMIFS('Expenditures - all orgs'!$D$19:$D$3604,'Expenditures - all orgs'!$C$19:$C$3604, 'Budget Detail - KKKKKK'!$B23,'Expenditures - all orgs'!$B$19:$B$3604,'Budget Detail - KKKKKK'!$B$3)</f>
        <v>0</v>
      </c>
      <c r="D23" s="293">
        <f>SUMIFS('Expenditures - all orgs'!$E$19:$E$3604,'Expenditures - all orgs'!$C$19:$C$3604, 'Budget Detail - KKKKKK'!$B23,'Expenditures - all orgs'!$B$19:$B$3604,'Budget Detail - KKKKKK'!$B$3)</f>
        <v>0</v>
      </c>
      <c r="E23" s="1254">
        <f>SUMIFS('Expenditures - all orgs'!$F$19:$F$3604,'Expenditures - all orgs'!$C$19:$C$3604, 'Budget Detail - KKKKKK'!$B23,'Expenditures - all orgs'!$B$19:$B$3604,'Budget Detail - KKKKKK'!$B$3)</f>
        <v>0</v>
      </c>
      <c r="F23" s="295">
        <f t="shared" si="0"/>
        <v>0</v>
      </c>
    </row>
    <row r="24" spans="1:6" x14ac:dyDescent="0.3">
      <c r="A24" s="747" t="s">
        <v>174</v>
      </c>
      <c r="B24" s="1472">
        <v>112130</v>
      </c>
      <c r="C24" s="292">
        <f>SUMIFS('Expenditures - all orgs'!$D$19:$D$3604,'Expenditures - all orgs'!$C$19:$C$3604, 'Budget Detail - KKKKKK'!$B24,'Expenditures - all orgs'!$B$19:$B$3604,'Budget Detail - KKKKKK'!$B$3)</f>
        <v>0</v>
      </c>
      <c r="D24" s="293">
        <f>SUMIFS('Expenditures - all orgs'!$E$19:$E$3604,'Expenditures - all orgs'!$C$19:$C$3604, 'Budget Detail - KKKKKK'!$B24,'Expenditures - all orgs'!$B$19:$B$3604,'Budget Detail - KKKKKK'!$B$3)</f>
        <v>0</v>
      </c>
      <c r="E24" s="1254">
        <f>SUMIFS('Expenditures - all orgs'!$F$19:$F$3604,'Expenditures - all orgs'!$C$19:$C$3604, 'Budget Detail - KKKKKK'!$B24,'Expenditures - all orgs'!$B$19:$B$3604,'Budget Detail - KKKKKK'!$B$3)</f>
        <v>0</v>
      </c>
      <c r="F24" s="295">
        <f>C24-D24-E24</f>
        <v>0</v>
      </c>
    </row>
    <row r="25" spans="1:6" x14ac:dyDescent="0.3">
      <c r="A25" s="233" t="s">
        <v>2</v>
      </c>
      <c r="B25" s="1472">
        <v>112300</v>
      </c>
      <c r="C25" s="292">
        <f>SUMIFS('Expenditures - all orgs'!$D$19:$D$3604,'Expenditures - all orgs'!$C$19:$C$3604, 'Budget Detail - KKKKKK'!$B25,'Expenditures - all orgs'!$B$19:$B$3604,'Budget Detail - KKKKKK'!$B$3)</f>
        <v>0</v>
      </c>
      <c r="D25" s="293">
        <f>SUMIFS('Expenditures - all orgs'!$E$19:$E$3604,'Expenditures - all orgs'!$C$19:$C$3604, 'Budget Detail - KKKKKK'!$B25,'Expenditures - all orgs'!$B$19:$B$3604,'Budget Detail - KKKKKK'!$B$3)</f>
        <v>0</v>
      </c>
      <c r="E25" s="1254">
        <f>SUMIFS('Expenditures - all orgs'!$F$19:$F$3604,'Expenditures - all orgs'!$C$19:$C$3604, 'Budget Detail - KKKKKK'!$B25,'Expenditures - all orgs'!$B$19:$B$3604,'Budget Detail - KKKKKK'!$B$3)</f>
        <v>0</v>
      </c>
      <c r="F25" s="295">
        <f t="shared" si="0"/>
        <v>0</v>
      </c>
    </row>
    <row r="26" spans="1:6" x14ac:dyDescent="0.3">
      <c r="A26" s="233" t="s">
        <v>88</v>
      </c>
      <c r="B26" s="1472">
        <v>112310</v>
      </c>
      <c r="C26" s="292">
        <f>SUMIFS('Expenditures - all orgs'!$D$19:$D$3604,'Expenditures - all orgs'!$C$19:$C$3604, 'Budget Detail - KKKKKK'!$B26,'Expenditures - all orgs'!$B$19:$B$3604,'Budget Detail - KKKKKK'!$B$3)</f>
        <v>0</v>
      </c>
      <c r="D26" s="293">
        <f>SUMIFS('Expenditures - all orgs'!$E$19:$E$3604,'Expenditures - all orgs'!$C$19:$C$3604, 'Budget Detail - KKKKKK'!$B26,'Expenditures - all orgs'!$B$19:$B$3604,'Budget Detail - KKKKKK'!$B$3)</f>
        <v>0</v>
      </c>
      <c r="E26" s="1254">
        <f>SUMIFS('Expenditures - all orgs'!$F$19:$F$3604,'Expenditures - all orgs'!$C$19:$C$3604, 'Budget Detail - KKKKKK'!$B26,'Expenditures - all orgs'!$B$19:$B$3604,'Budget Detail - KKKKKK'!$B$3)</f>
        <v>0</v>
      </c>
      <c r="F26" s="295">
        <f t="shared" si="0"/>
        <v>0</v>
      </c>
    </row>
    <row r="27" spans="1:6" x14ac:dyDescent="0.3">
      <c r="A27" s="233" t="s">
        <v>64</v>
      </c>
      <c r="B27" s="1472">
        <v>112500</v>
      </c>
      <c r="C27" s="292">
        <f>SUMIFS('Expenditures - all orgs'!$D$19:$D$3604,'Expenditures - all orgs'!$C$19:$C$3604, 'Budget Detail - KKKKKK'!$B27,'Expenditures - all orgs'!$B$19:$B$3604,'Budget Detail - KKKKKK'!$B$3)</f>
        <v>0</v>
      </c>
      <c r="D27" s="293">
        <f>SUMIFS('Expenditures - all orgs'!$E$19:$E$3604,'Expenditures - all orgs'!$C$19:$C$3604, 'Budget Detail - KKKKKK'!$B27,'Expenditures - all orgs'!$B$19:$B$3604,'Budget Detail - KKKKKK'!$B$3)</f>
        <v>0</v>
      </c>
      <c r="E27" s="1254">
        <f>SUMIFS('Expenditures - all orgs'!$F$19:$F$3604,'Expenditures - all orgs'!$C$19:$C$3604, 'Budget Detail - KKKKKK'!$B27,'Expenditures - all orgs'!$B$19:$B$3604,'Budget Detail - KKKKKK'!$B$3)</f>
        <v>0</v>
      </c>
      <c r="F27" s="295">
        <f t="shared" si="0"/>
        <v>0</v>
      </c>
    </row>
    <row r="28" spans="1:6" x14ac:dyDescent="0.3">
      <c r="A28" s="233" t="s">
        <v>65</v>
      </c>
      <c r="B28" s="1472">
        <v>112600</v>
      </c>
      <c r="C28" s="292">
        <f>SUMIFS('Expenditures - all orgs'!$D$19:$D$3604,'Expenditures - all orgs'!$C$19:$C$3604, 'Budget Detail - KKKKKK'!$B28,'Expenditures - all orgs'!$B$19:$B$3604,'Budget Detail - KKKKKK'!$B$3)</f>
        <v>0</v>
      </c>
      <c r="D28" s="293">
        <f>SUMIFS('Expenditures - all orgs'!$E$19:$E$3604,'Expenditures - all orgs'!$C$19:$C$3604, 'Budget Detail - KKKKKK'!$B28,'Expenditures - all orgs'!$B$19:$B$3604,'Budget Detail - KKKKKK'!$B$3)</f>
        <v>0</v>
      </c>
      <c r="E28" s="1254">
        <f>SUMIFS('Expenditures - all orgs'!$F$19:$F$3604,'Expenditures - all orgs'!$C$19:$C$3604, 'Budget Detail - KKKKKK'!$B28,'Expenditures - all orgs'!$B$19:$B$3604,'Budget Detail - KKKKKK'!$B$3)</f>
        <v>0</v>
      </c>
      <c r="F28" s="295">
        <f t="shared" si="0"/>
        <v>0</v>
      </c>
    </row>
    <row r="29" spans="1:6" x14ac:dyDescent="0.3">
      <c r="A29" s="233" t="s">
        <v>163</v>
      </c>
      <c r="B29" s="1472">
        <v>112610</v>
      </c>
      <c r="C29" s="292">
        <f>SUMIFS('Expenditures - all orgs'!$D$19:$D$3604,'Expenditures - all orgs'!$C$19:$C$3604, 'Budget Detail - KKKKKK'!$B29,'Expenditures - all orgs'!$B$19:$B$3604,'Budget Detail - KKKKKK'!$B$3)</f>
        <v>0</v>
      </c>
      <c r="D29" s="293">
        <f>SUMIFS('Expenditures - all orgs'!$E$19:$E$3604,'Expenditures - all orgs'!$C$19:$C$3604, 'Budget Detail - KKKKKK'!$B29,'Expenditures - all orgs'!$B$19:$B$3604,'Budget Detail - KKKKKK'!$B$3)</f>
        <v>0</v>
      </c>
      <c r="E29" s="1254">
        <f>SUMIFS('Expenditures - all orgs'!$F$19:$F$3604,'Expenditures - all orgs'!$C$19:$C$3604, 'Budget Detail - KKKKKK'!$B29,'Expenditures - all orgs'!$B$19:$B$3604,'Budget Detail - KKKKKK'!$B$3)</f>
        <v>0</v>
      </c>
      <c r="F29" s="295">
        <f t="shared" si="0"/>
        <v>0</v>
      </c>
    </row>
    <row r="30" spans="1:6" x14ac:dyDescent="0.3">
      <c r="A30" s="233" t="s">
        <v>68</v>
      </c>
      <c r="B30" s="1472">
        <v>112620</v>
      </c>
      <c r="C30" s="292">
        <f>SUMIFS('Expenditures - all orgs'!$D$19:$D$3604,'Expenditures - all orgs'!$C$19:$C$3604, 'Budget Detail - KKKKKK'!$B30,'Expenditures - all orgs'!$B$19:$B$3604,'Budget Detail - KKKKKK'!$B$3)</f>
        <v>0</v>
      </c>
      <c r="D30" s="293">
        <f>SUMIFS('Expenditures - all orgs'!$E$19:$E$3604,'Expenditures - all orgs'!$C$19:$C$3604, 'Budget Detail - KKKKKK'!$B30,'Expenditures - all orgs'!$B$19:$B$3604,'Budget Detail - KKKKKK'!$B$3)</f>
        <v>0</v>
      </c>
      <c r="E30" s="1254">
        <f>SUMIFS('Expenditures - all orgs'!$F$19:$F$3604,'Expenditures - all orgs'!$C$19:$C$3604, 'Budget Detail - KKKKKK'!$B30,'Expenditures - all orgs'!$B$19:$B$3604,'Budget Detail - KKKKKK'!$B$3)</f>
        <v>0</v>
      </c>
      <c r="F30" s="295">
        <f t="shared" si="0"/>
        <v>0</v>
      </c>
    </row>
    <row r="31" spans="1:6" x14ac:dyDescent="0.3">
      <c r="A31" s="233" t="s">
        <v>162</v>
      </c>
      <c r="B31" s="1472">
        <v>112800</v>
      </c>
      <c r="C31" s="292">
        <f>SUMIFS('Expenditures - all orgs'!$D$19:$D$3604,'Expenditures - all orgs'!$C$19:$C$3604, 'Budget Detail - KKKKKK'!$B31,'Expenditures - all orgs'!$B$19:$B$3604,'Budget Detail - KKKKKK'!$B$3)</f>
        <v>0</v>
      </c>
      <c r="D31" s="293">
        <f>SUMIFS('Expenditures - all orgs'!$E$19:$E$3604,'Expenditures - all orgs'!$C$19:$C$3604, 'Budget Detail - KKKKKK'!$B31,'Expenditures - all orgs'!$B$19:$B$3604,'Budget Detail - KKKKKK'!$B$3)</f>
        <v>0</v>
      </c>
      <c r="E31" s="1254">
        <f>SUMIFS('Expenditures - all orgs'!$F$19:$F$3604,'Expenditures - all orgs'!$C$19:$C$3604, 'Budget Detail - KKKKKK'!$B31,'Expenditures - all orgs'!$B$19:$B$3604,'Budget Detail - KKKKKK'!$B$3)</f>
        <v>0</v>
      </c>
      <c r="F31" s="295">
        <f t="shared" si="0"/>
        <v>0</v>
      </c>
    </row>
    <row r="32" spans="1:6" x14ac:dyDescent="0.3">
      <c r="A32" s="233" t="s">
        <v>164</v>
      </c>
      <c r="B32" s="1472">
        <v>112810</v>
      </c>
      <c r="C32" s="292">
        <f>SUMIFS('Expenditures - all orgs'!$D$19:$D$3604,'Expenditures - all orgs'!$C$19:$C$3604, 'Budget Detail - KKKKKK'!$B32,'Expenditures - all orgs'!$B$19:$B$3604,'Budget Detail - KKKKKK'!$B$3)</f>
        <v>0</v>
      </c>
      <c r="D32" s="293">
        <f>SUMIFS('Expenditures - all orgs'!$E$19:$E$3604,'Expenditures - all orgs'!$C$19:$C$3604, 'Budget Detail - KKKKKK'!$B32,'Expenditures - all orgs'!$B$19:$B$3604,'Budget Detail - KKKKKK'!$B$3)</f>
        <v>0</v>
      </c>
      <c r="E32" s="1254">
        <f>SUMIFS('Expenditures - all orgs'!$F$19:$F$3604,'Expenditures - all orgs'!$C$19:$C$3604, 'Budget Detail - KKKKKK'!$B32,'Expenditures - all orgs'!$B$19:$B$3604,'Budget Detail - KKKKKK'!$B$3)</f>
        <v>0</v>
      </c>
      <c r="F32" s="295">
        <f t="shared" si="0"/>
        <v>0</v>
      </c>
    </row>
    <row r="33" spans="1:6" x14ac:dyDescent="0.3">
      <c r="A33" s="233" t="s">
        <v>165</v>
      </c>
      <c r="B33" s="1472">
        <v>112820</v>
      </c>
      <c r="C33" s="292">
        <f>SUMIFS('Expenditures - all orgs'!$D$19:$D$3604,'Expenditures - all orgs'!$C$19:$C$3604, 'Budget Detail - KKKKKK'!$B33,'Expenditures - all orgs'!$B$19:$B$3604,'Budget Detail - KKKKKK'!$B$3)</f>
        <v>0</v>
      </c>
      <c r="D33" s="293">
        <f>SUMIFS('Expenditures - all orgs'!$E$19:$E$3604,'Expenditures - all orgs'!$C$19:$C$3604, 'Budget Detail - KKKKKK'!$B33,'Expenditures - all orgs'!$B$19:$B$3604,'Budget Detail - KKKKKK'!$B$3)</f>
        <v>0</v>
      </c>
      <c r="E33" s="1254">
        <f>SUMIFS('Expenditures - all orgs'!$F$19:$F$3604,'Expenditures - all orgs'!$C$19:$C$3604, 'Budget Detail - KKKKKK'!$B33,'Expenditures - all orgs'!$B$19:$B$3604,'Budget Detail - KKKKKK'!$B$3)</f>
        <v>0</v>
      </c>
      <c r="F33" s="295">
        <f t="shared" si="0"/>
        <v>0</v>
      </c>
    </row>
    <row r="34" spans="1:6" x14ac:dyDescent="0.3">
      <c r="A34" s="233" t="s">
        <v>166</v>
      </c>
      <c r="B34" s="1472">
        <v>112900</v>
      </c>
      <c r="C34" s="292">
        <f>SUMIFS('Expenditures - all orgs'!$D$19:$D$3604,'Expenditures - all orgs'!$C$19:$C$3604, 'Budget Detail - KKKKKK'!$B34,'Expenditures - all orgs'!$B$19:$B$3604,'Budget Detail - KKKKKK'!$B$3)</f>
        <v>0</v>
      </c>
      <c r="D34" s="293">
        <f>SUMIFS('Expenditures - all orgs'!$E$19:$E$3604,'Expenditures - all orgs'!$C$19:$C$3604, 'Budget Detail - KKKKKK'!$B34,'Expenditures - all orgs'!$B$19:$B$3604,'Budget Detail - KKKKKK'!$B$3)</f>
        <v>0</v>
      </c>
      <c r="E34" s="1254">
        <f>SUMIFS('Expenditures - all orgs'!$F$19:$F$3604,'Expenditures - all orgs'!$C$19:$C$3604, 'Budget Detail - KKKKKK'!$B34,'Expenditures - all orgs'!$B$19:$B$3604,'Budget Detail - KKKKKK'!$B$3)</f>
        <v>0</v>
      </c>
      <c r="F34" s="295">
        <f t="shared" si="0"/>
        <v>0</v>
      </c>
    </row>
    <row r="35" spans="1:6" x14ac:dyDescent="0.3">
      <c r="A35" s="233" t="s">
        <v>63</v>
      </c>
      <c r="B35" s="1472">
        <v>113100</v>
      </c>
      <c r="C35" s="292">
        <f>SUMIFS('Expenditures - all orgs'!$D$19:$D$3604,'Expenditures - all orgs'!$C$19:$C$3604, 'Budget Detail - KKKKKK'!$B35,'Expenditures - all orgs'!$B$19:$B$3604,'Budget Detail - KKKKKK'!$B$3)</f>
        <v>0</v>
      </c>
      <c r="D35" s="293">
        <f>SUMIFS('Expenditures - all orgs'!$E$19:$E$3604,'Expenditures - all orgs'!$C$19:$C$3604, 'Budget Detail - KKKKKK'!$B35,'Expenditures - all orgs'!$B$19:$B$3604,'Budget Detail - KKKKKK'!$B$3)</f>
        <v>0</v>
      </c>
      <c r="E35" s="1254">
        <f>SUMIFS('Expenditures - all orgs'!$F$19:$F$3604,'Expenditures - all orgs'!$C$19:$C$3604, 'Budget Detail - KKKKKK'!$B35,'Expenditures - all orgs'!$B$19:$B$3604,'Budget Detail - KKKKKK'!$B$3)</f>
        <v>0</v>
      </c>
      <c r="F35" s="295">
        <f t="shared" si="0"/>
        <v>0</v>
      </c>
    </row>
    <row r="36" spans="1:6" x14ac:dyDescent="0.3">
      <c r="A36" s="233" t="s">
        <v>159</v>
      </c>
      <c r="B36" s="1472">
        <v>113115</v>
      </c>
      <c r="C36" s="292">
        <f>SUMIFS('Expenditures - all orgs'!$D$19:$D$3604,'Expenditures - all orgs'!$C$19:$C$3604, 'Budget Detail - KKKKKK'!$B36,'Expenditures - all orgs'!$B$19:$B$3604,'Budget Detail - KKKKKK'!$B$3)</f>
        <v>0</v>
      </c>
      <c r="D36" s="293">
        <f>SUMIFS('Expenditures - all orgs'!$E$19:$E$3604,'Expenditures - all orgs'!$C$19:$C$3604, 'Budget Detail - KKKKKK'!$B36,'Expenditures - all orgs'!$B$19:$B$3604,'Budget Detail - KKKKKK'!$B$3)</f>
        <v>0</v>
      </c>
      <c r="E36" s="1254">
        <f>SUMIFS('Expenditures - all orgs'!$F$19:$F$3604,'Expenditures - all orgs'!$C$19:$C$3604, 'Budget Detail - KKKKKK'!$B36,'Expenditures - all orgs'!$B$19:$B$3604,'Budget Detail - KKKKKK'!$B$3)</f>
        <v>0</v>
      </c>
      <c r="F36" s="295">
        <f t="shared" si="0"/>
        <v>0</v>
      </c>
    </row>
    <row r="37" spans="1:6" x14ac:dyDescent="0.3">
      <c r="A37" s="233" t="s">
        <v>13</v>
      </c>
      <c r="B37" s="1472">
        <v>113800</v>
      </c>
      <c r="C37" s="292">
        <f>SUMIFS('Expenditures - all orgs'!$D$19:$D$3604,'Expenditures - all orgs'!$C$19:$C$3604, 'Budget Detail - KKKKKK'!$B37,'Expenditures - all orgs'!$B$19:$B$3604,'Budget Detail - KKKKKK'!$B$3)</f>
        <v>0</v>
      </c>
      <c r="D37" s="293">
        <f>SUMIFS('Expenditures - all orgs'!$E$19:$E$3604,'Expenditures - all orgs'!$C$19:$C$3604, 'Budget Detail - KKKKKK'!$B37,'Expenditures - all orgs'!$B$19:$B$3604,'Budget Detail - KKKKKK'!$B$3)</f>
        <v>0</v>
      </c>
      <c r="E37" s="1254">
        <f>SUMIFS('Expenditures - all orgs'!$F$19:$F$3604,'Expenditures - all orgs'!$C$19:$C$3604, 'Budget Detail - KKKKKK'!$B37,'Expenditures - all orgs'!$B$19:$B$3604,'Budget Detail - KKKKKK'!$B$3)</f>
        <v>0</v>
      </c>
      <c r="F37" s="295">
        <f t="shared" si="0"/>
        <v>0</v>
      </c>
    </row>
    <row r="38" spans="1:6" x14ac:dyDescent="0.3">
      <c r="A38" s="233" t="s">
        <v>3</v>
      </c>
      <c r="B38" s="1472">
        <v>114100</v>
      </c>
      <c r="C38" s="292">
        <f>SUMIFS('Expenditures - all orgs'!$D$19:$D$3604,'Expenditures - all orgs'!$C$19:$C$3604, 'Budget Detail - KKKKKK'!$B38,'Expenditures - all orgs'!$B$19:$B$3604,'Budget Detail - KKKKKK'!$B$3)</f>
        <v>0</v>
      </c>
      <c r="D38" s="293">
        <f>SUMIFS('Expenditures - all orgs'!$E$19:$E$3604,'Expenditures - all orgs'!$C$19:$C$3604, 'Budget Detail - KKKKKK'!$B38,'Expenditures - all orgs'!$B$19:$B$3604,'Budget Detail - KKKKKK'!$B$3)</f>
        <v>0</v>
      </c>
      <c r="E38" s="1254">
        <f>SUMIFS('Expenditures - all orgs'!$F$19:$F$3604,'Expenditures - all orgs'!$C$19:$C$3604, 'Budget Detail - KKKKKK'!$B38,'Expenditures - all orgs'!$B$19:$B$3604,'Budget Detail - KKKKKK'!$B$3)</f>
        <v>0</v>
      </c>
      <c r="F38" s="295">
        <f t="shared" si="0"/>
        <v>0</v>
      </c>
    </row>
    <row r="39" spans="1:6" x14ac:dyDescent="0.3">
      <c r="A39" s="233" t="s">
        <v>157</v>
      </c>
      <c r="B39" s="1472">
        <v>114200</v>
      </c>
      <c r="C39" s="292">
        <f>SUMIFS('Expenditures - all orgs'!$D$19:$D$3604,'Expenditures - all orgs'!$C$19:$C$3604, 'Budget Detail - KKKKKK'!$B39,'Expenditures - all orgs'!$B$19:$B$3604,'Budget Detail - KKKKKK'!$B$3)</f>
        <v>0</v>
      </c>
      <c r="D39" s="293">
        <f>SUMIFS('Expenditures - all orgs'!$E$19:$E$3604,'Expenditures - all orgs'!$C$19:$C$3604, 'Budget Detail - KKKKKK'!$B39,'Expenditures - all orgs'!$B$19:$B$3604,'Budget Detail - KKKKKK'!$B$3)</f>
        <v>0</v>
      </c>
      <c r="E39" s="1254">
        <f>SUMIFS('Expenditures - all orgs'!$F$19:$F$3604,'Expenditures - all orgs'!$C$19:$C$3604, 'Budget Detail - KKKKKK'!$B39,'Expenditures - all orgs'!$B$19:$B$3604,'Budget Detail - KKKKKK'!$B$3)</f>
        <v>0</v>
      </c>
      <c r="F39" s="295">
        <f t="shared" si="0"/>
        <v>0</v>
      </c>
    </row>
    <row r="40" spans="1:6" x14ac:dyDescent="0.3">
      <c r="A40" s="233" t="s">
        <v>167</v>
      </c>
      <c r="B40" s="1472">
        <v>114300</v>
      </c>
      <c r="C40" s="292">
        <f>SUMIFS('Expenditures - all orgs'!$D$19:$D$3604,'Expenditures - all orgs'!$C$19:$C$3604, 'Budget Detail - KKKKKK'!$B40,'Expenditures - all orgs'!$B$19:$B$3604,'Budget Detail - KKKKKK'!$B$3)</f>
        <v>0</v>
      </c>
      <c r="D40" s="293">
        <f>SUMIFS('Expenditures - all orgs'!$E$19:$E$3604,'Expenditures - all orgs'!$C$19:$C$3604, 'Budget Detail - KKKKKK'!$B40,'Expenditures - all orgs'!$B$19:$B$3604,'Budget Detail - KKKKKK'!$B$3)</f>
        <v>0</v>
      </c>
      <c r="E40" s="1254">
        <f>SUMIFS('Expenditures - all orgs'!$F$19:$F$3604,'Expenditures - all orgs'!$C$19:$C$3604, 'Budget Detail - KKKKKK'!$B40,'Expenditures - all orgs'!$B$19:$B$3604,'Budget Detail - KKKKKK'!$B$3)</f>
        <v>0</v>
      </c>
      <c r="F40" s="295">
        <f t="shared" si="0"/>
        <v>0</v>
      </c>
    </row>
    <row r="41" spans="1:6" x14ac:dyDescent="0.3">
      <c r="A41" s="233" t="s">
        <v>4</v>
      </c>
      <c r="B41" s="1472">
        <v>114400</v>
      </c>
      <c r="C41" s="292">
        <f>SUMIFS('Expenditures - all orgs'!$D$19:$D$3604,'Expenditures - all orgs'!$C$19:$C$3604, 'Budget Detail - KKKKKK'!$B41,'Expenditures - all orgs'!$B$19:$B$3604,'Budget Detail - KKKKKK'!$B$3)</f>
        <v>0</v>
      </c>
      <c r="D41" s="293">
        <f>SUMIFS('Expenditures - all orgs'!$E$19:$E$3604,'Expenditures - all orgs'!$C$19:$C$3604, 'Budget Detail - KKKKKK'!$B41,'Expenditures - all orgs'!$B$19:$B$3604,'Budget Detail - KKKKKK'!$B$3)</f>
        <v>0</v>
      </c>
      <c r="E41" s="1254">
        <f>SUMIFS('Expenditures - all orgs'!$F$19:$F$3604,'Expenditures - all orgs'!$C$19:$C$3604, 'Budget Detail - KKKKKK'!$B41,'Expenditures - all orgs'!$B$19:$B$3604,'Budget Detail - KKKKKK'!$B$3)</f>
        <v>0</v>
      </c>
      <c r="F41" s="295">
        <f t="shared" si="0"/>
        <v>0</v>
      </c>
    </row>
    <row r="42" spans="1:6" x14ac:dyDescent="0.3">
      <c r="A42" s="233" t="s">
        <v>66</v>
      </c>
      <c r="B42" s="1472">
        <v>114500</v>
      </c>
      <c r="C42" s="292">
        <f>SUMIFS('Expenditures - all orgs'!$D$19:$D$3604,'Expenditures - all orgs'!$C$19:$C$3604, 'Budget Detail - KKKKKK'!$B42,'Expenditures - all orgs'!$B$19:$B$3604,'Budget Detail - KKKKKK'!$B$3)</f>
        <v>0</v>
      </c>
      <c r="D42" s="293">
        <f>SUMIFS('Expenditures - all orgs'!$E$19:$E$3604,'Expenditures - all orgs'!$C$19:$C$3604, 'Budget Detail - KKKKKK'!$B42,'Expenditures - all orgs'!$B$19:$B$3604,'Budget Detail - KKKKKK'!$B$3)</f>
        <v>0</v>
      </c>
      <c r="E42" s="1254">
        <f>SUMIFS('Expenditures - all orgs'!$F$19:$F$3604,'Expenditures - all orgs'!$C$19:$C$3604, 'Budget Detail - KKKKKK'!$B42,'Expenditures - all orgs'!$B$19:$B$3604,'Budget Detail - KKKKKK'!$B$3)</f>
        <v>0</v>
      </c>
      <c r="F42" s="295">
        <f t="shared" si="0"/>
        <v>0</v>
      </c>
    </row>
    <row r="43" spans="1:6" x14ac:dyDescent="0.3">
      <c r="A43" s="233" t="s">
        <v>168</v>
      </c>
      <c r="B43" s="1472">
        <v>114510</v>
      </c>
      <c r="C43" s="292">
        <f>SUMIFS('Expenditures - all orgs'!$D$19:$D$3604,'Expenditures - all orgs'!$C$19:$C$3604, 'Budget Detail - KKKKKK'!$B43,'Expenditures - all orgs'!$B$19:$B$3604,'Budget Detail - KKKKKK'!$B$3)</f>
        <v>0</v>
      </c>
      <c r="D43" s="293">
        <f>SUMIFS('Expenditures - all orgs'!$E$19:$E$3604,'Expenditures - all orgs'!$C$19:$C$3604, 'Budget Detail - KKKKKK'!$B43,'Expenditures - all orgs'!$B$19:$B$3604,'Budget Detail - KKKKKK'!$B$3)</f>
        <v>0</v>
      </c>
      <c r="E43" s="1254">
        <f>SUMIFS('Expenditures - all orgs'!$F$19:$F$3604,'Expenditures - all orgs'!$C$19:$C$3604, 'Budget Detail - KKKKKK'!$B43,'Expenditures - all orgs'!$B$19:$B$3604,'Budget Detail - KKKKKK'!$B$3)</f>
        <v>0</v>
      </c>
      <c r="F43" s="295">
        <f t="shared" si="0"/>
        <v>0</v>
      </c>
    </row>
    <row r="44" spans="1:6" x14ac:dyDescent="0.3">
      <c r="A44" s="233" t="s">
        <v>67</v>
      </c>
      <c r="B44" s="1472">
        <v>114530</v>
      </c>
      <c r="C44" s="292">
        <f>SUMIFS('Expenditures - all orgs'!$D$19:$D$3604,'Expenditures - all orgs'!$C$19:$C$3604, 'Budget Detail - KKKKKK'!$B44,'Expenditures - all orgs'!$B$19:$B$3604,'Budget Detail - KKKKKK'!$B$3)</f>
        <v>0</v>
      </c>
      <c r="D44" s="293">
        <f>SUMIFS('Expenditures - all orgs'!$E$19:$E$3604,'Expenditures - all orgs'!$C$19:$C$3604, 'Budget Detail - KKKKKK'!$B44,'Expenditures - all orgs'!$B$19:$B$3604,'Budget Detail - KKKKKK'!$B$3)</f>
        <v>0</v>
      </c>
      <c r="E44" s="1254">
        <f>SUMIFS('Expenditures - all orgs'!$F$19:$F$3604,'Expenditures - all orgs'!$C$19:$C$3604, 'Budget Detail - KKKKKK'!$B44,'Expenditures - all orgs'!$B$19:$B$3604,'Budget Detail - KKKKKK'!$B$3)</f>
        <v>0</v>
      </c>
      <c r="F44" s="295">
        <f t="shared" si="0"/>
        <v>0</v>
      </c>
    </row>
    <row r="45" spans="1:6" x14ac:dyDescent="0.3">
      <c r="A45" s="233" t="s">
        <v>156</v>
      </c>
      <c r="B45" s="1472">
        <v>114540</v>
      </c>
      <c r="C45" s="292">
        <f>SUMIFS('Expenditures - all orgs'!$D$19:$D$3604,'Expenditures - all orgs'!$C$19:$C$3604, 'Budget Detail - KKKKKK'!$B45,'Expenditures - all orgs'!$B$19:$B$3604,'Budget Detail - KKKKKK'!$B$3)</f>
        <v>0</v>
      </c>
      <c r="D45" s="293">
        <f>SUMIFS('Expenditures - all orgs'!$E$19:$E$3604,'Expenditures - all orgs'!$C$19:$C$3604, 'Budget Detail - KKKKKK'!$B45,'Expenditures - all orgs'!$B$19:$B$3604,'Budget Detail - KKKKKK'!$B$3)</f>
        <v>0</v>
      </c>
      <c r="E45" s="1254">
        <f>SUMIFS('Expenditures - all orgs'!$F$19:$F$3604,'Expenditures - all orgs'!$C$19:$C$3604, 'Budget Detail - KKKKKK'!$B45,'Expenditures - all orgs'!$B$19:$B$3604,'Budget Detail - KKKKKK'!$B$3)</f>
        <v>0</v>
      </c>
      <c r="F45" s="295">
        <f t="shared" si="0"/>
        <v>0</v>
      </c>
    </row>
    <row r="46" spans="1:6" x14ac:dyDescent="0.3">
      <c r="A46" s="233" t="s">
        <v>158</v>
      </c>
      <c r="B46" s="1472">
        <v>114600</v>
      </c>
      <c r="C46" s="292">
        <f>SUMIFS('Expenditures - all orgs'!$D$19:$D$3604,'Expenditures - all orgs'!$C$19:$C$3604, 'Budget Detail - KKKKKK'!$B46,'Expenditures - all orgs'!$B$19:$B$3604,'Budget Detail - KKKKKK'!$B$3)</f>
        <v>0</v>
      </c>
      <c r="D46" s="293">
        <f>SUMIFS('Expenditures - all orgs'!$E$19:$E$3604,'Expenditures - all orgs'!$C$19:$C$3604, 'Budget Detail - KKKKKK'!$B46,'Expenditures - all orgs'!$B$19:$B$3604,'Budget Detail - KKKKKK'!$B$3)</f>
        <v>0</v>
      </c>
      <c r="E46" s="1254">
        <f>SUMIFS('Expenditures - all orgs'!$F$19:$F$3604,'Expenditures - all orgs'!$C$19:$C$3604, 'Budget Detail - KKKKKK'!$B46,'Expenditures - all orgs'!$B$19:$B$3604,'Budget Detail - KKKKKK'!$B$3)</f>
        <v>0</v>
      </c>
      <c r="F46" s="295">
        <f t="shared" si="0"/>
        <v>0</v>
      </c>
    </row>
    <row r="47" spans="1:6" x14ac:dyDescent="0.3">
      <c r="A47" s="233" t="s">
        <v>169</v>
      </c>
      <c r="B47" s="1472">
        <v>114900</v>
      </c>
      <c r="C47" s="292">
        <f>SUMIFS('Expenditures - all orgs'!$D$19:$D$3604,'Expenditures - all orgs'!$C$19:$C$3604, 'Budget Detail - KKKKKK'!$B47,'Expenditures - all orgs'!$B$19:$B$3604,'Budget Detail - KKKKKK'!$B$3)</f>
        <v>0</v>
      </c>
      <c r="D47" s="293">
        <f>SUMIFS('Expenditures - all orgs'!$E$19:$E$3604,'Expenditures - all orgs'!$C$19:$C$3604, 'Budget Detail - KKKKKK'!$B47,'Expenditures - all orgs'!$B$19:$B$3604,'Budget Detail - KKKKKK'!$B$3)</f>
        <v>0</v>
      </c>
      <c r="E47" s="1254">
        <f>SUMIFS('Expenditures - all orgs'!$F$19:$F$3604,'Expenditures - all orgs'!$C$19:$C$3604, 'Budget Detail - KKKKKK'!$B47,'Expenditures - all orgs'!$B$19:$B$3604,'Budget Detail - KKKKKK'!$B$3)</f>
        <v>0</v>
      </c>
      <c r="F47" s="295">
        <f t="shared" si="0"/>
        <v>0</v>
      </c>
    </row>
    <row r="48" spans="1:6" x14ac:dyDescent="0.3">
      <c r="A48" s="233" t="s">
        <v>170</v>
      </c>
      <c r="B48" s="1472">
        <v>114910</v>
      </c>
      <c r="C48" s="292">
        <f>SUMIFS('Expenditures - all orgs'!$D$19:$D$3604,'Expenditures - all orgs'!$C$19:$C$3604, 'Budget Detail - KKKKKK'!$B48,'Expenditures - all orgs'!$B$19:$B$3604,'Budget Detail - KKKKKK'!$B$3)</f>
        <v>0</v>
      </c>
      <c r="D48" s="293">
        <f>SUMIFS('Expenditures - all orgs'!$E$19:$E$3604,'Expenditures - all orgs'!$C$19:$C$3604, 'Budget Detail - KKKKKK'!$B48,'Expenditures - all orgs'!$B$19:$B$3604,'Budget Detail - KKKKKK'!$B$3)</f>
        <v>0</v>
      </c>
      <c r="E48" s="1254">
        <f>SUMIFS('Expenditures - all orgs'!$F$19:$F$3604,'Expenditures - all orgs'!$C$19:$C$3604, 'Budget Detail - KKKKKK'!$B48,'Expenditures - all orgs'!$B$19:$B$3604,'Budget Detail - KKKKKK'!$B$3)</f>
        <v>0</v>
      </c>
      <c r="F48" s="295">
        <f t="shared" si="0"/>
        <v>0</v>
      </c>
    </row>
    <row r="49" spans="1:6" x14ac:dyDescent="0.3">
      <c r="A49" s="233" t="s">
        <v>179</v>
      </c>
      <c r="B49" s="1472">
        <v>115100</v>
      </c>
      <c r="C49" s="292">
        <f>SUMIFS('Expenditures - all orgs'!$D$19:$D$3604,'Expenditures - all orgs'!$C$19:$C$3604, 'Budget Detail - KKKKKK'!$B49,'Expenditures - all orgs'!$B$19:$B$3604,'Budget Detail - KKKKKK'!$B$3)</f>
        <v>0</v>
      </c>
      <c r="D49" s="293">
        <f>SUMIFS('Expenditures - all orgs'!$E$19:$E$3604,'Expenditures - all orgs'!$C$19:$C$3604, 'Budget Detail - KKKKKK'!$B49,'Expenditures - all orgs'!$B$19:$B$3604,'Budget Detail - KKKKKK'!$B$3)</f>
        <v>0</v>
      </c>
      <c r="E49" s="1254">
        <f>SUMIFS('Expenditures - all orgs'!$F$19:$F$3604,'Expenditures - all orgs'!$C$19:$C$3604, 'Budget Detail - KKKKKK'!$B49,'Expenditures - all orgs'!$B$19:$B$3604,'Budget Detail - KKKKKK'!$B$3)</f>
        <v>0</v>
      </c>
      <c r="F49" s="295">
        <f t="shared" si="0"/>
        <v>0</v>
      </c>
    </row>
    <row r="50" spans="1:6" x14ac:dyDescent="0.3">
      <c r="A50" s="233" t="s">
        <v>178</v>
      </c>
      <c r="B50" s="1472">
        <v>115200</v>
      </c>
      <c r="C50" s="292">
        <f>SUMIFS('Expenditures - all orgs'!$D$19:$D$3604,'Expenditures - all orgs'!$C$19:$C$3604, 'Budget Detail - KKKKKK'!$B50,'Expenditures - all orgs'!$B$19:$B$3604,'Budget Detail - KKKKKK'!$B$3)</f>
        <v>0</v>
      </c>
      <c r="D50" s="293">
        <f>SUMIFS('Expenditures - all orgs'!$E$19:$E$3604,'Expenditures - all orgs'!$C$19:$C$3604, 'Budget Detail - KKKKKK'!$B50,'Expenditures - all orgs'!$B$19:$B$3604,'Budget Detail - KKKKKK'!$B$3)</f>
        <v>0</v>
      </c>
      <c r="E50" s="1254">
        <f>SUMIFS('Expenditures - all orgs'!$F$19:$F$3604,'Expenditures - all orgs'!$C$19:$C$3604, 'Budget Detail - KKKKKK'!$B50,'Expenditures - all orgs'!$B$19:$B$3604,'Budget Detail - KKKKKK'!$B$3)</f>
        <v>0</v>
      </c>
      <c r="F50" s="295">
        <f t="shared" si="0"/>
        <v>0</v>
      </c>
    </row>
    <row r="51" spans="1:6" x14ac:dyDescent="0.3">
      <c r="A51" s="233" t="s">
        <v>180</v>
      </c>
      <c r="B51" s="1472">
        <v>115300</v>
      </c>
      <c r="C51" s="292">
        <f>SUMIFS('Expenditures - all orgs'!$D$19:$D$3604,'Expenditures - all orgs'!$C$19:$C$3604, 'Budget Detail - KKKKKK'!$B51,'Expenditures - all orgs'!$B$19:$B$3604,'Budget Detail - KKKKKK'!$B$3)</f>
        <v>0</v>
      </c>
      <c r="D51" s="293">
        <f>SUMIFS('Expenditures - all orgs'!$E$19:$E$3604,'Expenditures - all orgs'!$C$19:$C$3604, 'Budget Detail - KKKKKK'!$B51,'Expenditures - all orgs'!$B$19:$B$3604,'Budget Detail - KKKKKK'!$B$3)</f>
        <v>0</v>
      </c>
      <c r="E51" s="1254">
        <f>SUMIFS('Expenditures - all orgs'!$F$19:$F$3604,'Expenditures - all orgs'!$C$19:$C$3604, 'Budget Detail - KKKKKK'!$B51,'Expenditures - all orgs'!$B$19:$B$3604,'Budget Detail - KKKKKK'!$B$3)</f>
        <v>0</v>
      </c>
      <c r="F51" s="295">
        <f t="shared" si="0"/>
        <v>0</v>
      </c>
    </row>
    <row r="52" spans="1:6" x14ac:dyDescent="0.3">
      <c r="A52" s="233" t="s">
        <v>181</v>
      </c>
      <c r="B52" s="1472">
        <v>115400</v>
      </c>
      <c r="C52" s="292">
        <f>SUMIFS('Expenditures - all orgs'!$D$19:$D$3604,'Expenditures - all orgs'!$C$19:$C$3604, 'Budget Detail - KKKKKK'!$B52,'Expenditures - all orgs'!$B$19:$B$3604,'Budget Detail - KKKKKK'!$B$3)</f>
        <v>0</v>
      </c>
      <c r="D52" s="293">
        <f>SUMIFS('Expenditures - all orgs'!$E$19:$E$3604,'Expenditures - all orgs'!$C$19:$C$3604, 'Budget Detail - KKKKKK'!$B52,'Expenditures - all orgs'!$B$19:$B$3604,'Budget Detail - KKKKKK'!$B$3)</f>
        <v>0</v>
      </c>
      <c r="E52" s="1254">
        <f>SUMIFS('Expenditures - all orgs'!$F$19:$F$3604,'Expenditures - all orgs'!$C$19:$C$3604, 'Budget Detail - KKKKKK'!$B52,'Expenditures - all orgs'!$B$19:$B$3604,'Budget Detail - KKKKKK'!$B$3)</f>
        <v>0</v>
      </c>
      <c r="F52" s="295">
        <f t="shared" si="0"/>
        <v>0</v>
      </c>
    </row>
    <row r="53" spans="1:6" x14ac:dyDescent="0.3">
      <c r="A53" s="233" t="s">
        <v>182</v>
      </c>
      <c r="B53" s="1472">
        <v>115800</v>
      </c>
      <c r="C53" s="292">
        <f>SUMIFS('Expenditures - all orgs'!$D$19:$D$3604,'Expenditures - all orgs'!$C$19:$C$3604, 'Budget Detail - KKKKKK'!$B53,'Expenditures - all orgs'!$B$19:$B$3604,'Budget Detail - KKKKKK'!$B$3)</f>
        <v>0</v>
      </c>
      <c r="D53" s="293">
        <f>SUMIFS('Expenditures - all orgs'!$E$19:$E$3604,'Expenditures - all orgs'!$C$19:$C$3604, 'Budget Detail - KKKKKK'!$B53,'Expenditures - all orgs'!$B$19:$B$3604,'Budget Detail - KKKKKK'!$B$3)</f>
        <v>0</v>
      </c>
      <c r="E53" s="1254">
        <f>SUMIFS('Expenditures - all orgs'!$F$19:$F$3604,'Expenditures - all orgs'!$C$19:$C$3604, 'Budget Detail - KKKKKK'!$B53,'Expenditures - all orgs'!$B$19:$B$3604,'Budget Detail - KKKKKK'!$B$3)</f>
        <v>0</v>
      </c>
      <c r="F53" s="295">
        <f t="shared" si="0"/>
        <v>0</v>
      </c>
    </row>
    <row r="54" spans="1:6" x14ac:dyDescent="0.3">
      <c r="A54" s="233" t="s">
        <v>160</v>
      </c>
      <c r="B54" s="1472">
        <v>116200</v>
      </c>
      <c r="C54" s="292">
        <f>SUMIFS('Expenditures - all orgs'!$D$19:$D$3604,'Expenditures - all orgs'!$C$19:$C$3604, 'Budget Detail - KKKKKK'!$B54,'Expenditures - all orgs'!$B$19:$B$3604,'Budget Detail - KKKKKK'!$B$3)</f>
        <v>0</v>
      </c>
      <c r="D54" s="293">
        <f>SUMIFS('Expenditures - all orgs'!$E$19:$E$3604,'Expenditures - all orgs'!$C$19:$C$3604, 'Budget Detail - KKKKKK'!$B54,'Expenditures - all orgs'!$B$19:$B$3604,'Budget Detail - KKKKKK'!$B$3)</f>
        <v>0</v>
      </c>
      <c r="E54" s="1254">
        <f>SUMIFS('Expenditures - all orgs'!$F$19:$F$3604,'Expenditures - all orgs'!$C$19:$C$3604, 'Budget Detail - KKKKKK'!$B54,'Expenditures - all orgs'!$B$19:$B$3604,'Budget Detail - KKKKKK'!$B$3)</f>
        <v>0</v>
      </c>
      <c r="F54" s="295">
        <f t="shared" si="0"/>
        <v>0</v>
      </c>
    </row>
    <row r="55" spans="1:6" x14ac:dyDescent="0.3">
      <c r="A55" s="233" t="s">
        <v>171</v>
      </c>
      <c r="B55" s="1472">
        <v>116300</v>
      </c>
      <c r="C55" s="292">
        <f>SUMIFS('Expenditures - all orgs'!$D$19:$D$3604,'Expenditures - all orgs'!$C$19:$C$3604, 'Budget Detail - KKKKKK'!$B55,'Expenditures - all orgs'!$B$19:$B$3604,'Budget Detail - KKKKKK'!$B$3)</f>
        <v>0</v>
      </c>
      <c r="D55" s="293">
        <f>SUMIFS('Expenditures - all orgs'!$E$19:$E$3604,'Expenditures - all orgs'!$C$19:$C$3604, 'Budget Detail - KKKKKK'!$B55,'Expenditures - all orgs'!$B$19:$B$3604,'Budget Detail - KKKKKK'!$B$3)</f>
        <v>0</v>
      </c>
      <c r="E55" s="1254">
        <f>SUMIFS('Expenditures - all orgs'!$F$19:$F$3604,'Expenditures - all orgs'!$C$19:$C$3604, 'Budget Detail - KKKKKK'!$B55,'Expenditures - all orgs'!$B$19:$B$3604,'Budget Detail - KKKKKK'!$B$3)</f>
        <v>0</v>
      </c>
      <c r="F55" s="295">
        <f t="shared" si="0"/>
        <v>0</v>
      </c>
    </row>
    <row r="56" spans="1:6" x14ac:dyDescent="0.3">
      <c r="A56" s="233" t="s">
        <v>172</v>
      </c>
      <c r="B56" s="1472">
        <v>116400</v>
      </c>
      <c r="C56" s="292">
        <f>SUMIFS('Expenditures - all orgs'!$D$19:$D$3604,'Expenditures - all orgs'!$C$19:$C$3604, 'Budget Detail - KKKKKK'!$B56,'Expenditures - all orgs'!$B$19:$B$3604,'Budget Detail - KKKKKK'!$B$3)</f>
        <v>0</v>
      </c>
      <c r="D56" s="293">
        <f>SUMIFS('Expenditures - all orgs'!$E$19:$E$3604,'Expenditures - all orgs'!$C$19:$C$3604, 'Budget Detail - KKKKKK'!$B56,'Expenditures - all orgs'!$B$19:$B$3604,'Budget Detail - KKKKKK'!$B$3)</f>
        <v>0</v>
      </c>
      <c r="E56" s="1254">
        <f>SUMIFS('Expenditures - all orgs'!$F$19:$F$3604,'Expenditures - all orgs'!$C$19:$C$3604, 'Budget Detail - KKKKKK'!$B56,'Expenditures - all orgs'!$B$19:$B$3604,'Budget Detail - KKKKKK'!$B$3)</f>
        <v>0</v>
      </c>
      <c r="F56" s="295">
        <f t="shared" si="0"/>
        <v>0</v>
      </c>
    </row>
    <row r="57" spans="1:6" x14ac:dyDescent="0.3">
      <c r="A57" s="233" t="s">
        <v>173</v>
      </c>
      <c r="B57" s="1472">
        <v>116500</v>
      </c>
      <c r="C57" s="292">
        <f>SUMIFS('Expenditures - all orgs'!$D$19:$D$3604,'Expenditures - all orgs'!$C$19:$C$3604, 'Budget Detail - KKKKKK'!$B57,'Expenditures - all orgs'!$B$19:$B$3604,'Budget Detail - KKKKKK'!$B$3)</f>
        <v>0</v>
      </c>
      <c r="D57" s="293">
        <f>SUMIFS('Expenditures - all orgs'!$E$19:$E$3604,'Expenditures - all orgs'!$C$19:$C$3604, 'Budget Detail - KKKKKK'!$B57,'Expenditures - all orgs'!$B$19:$B$3604,'Budget Detail - KKKKKK'!$B$3)</f>
        <v>0</v>
      </c>
      <c r="E57" s="1254">
        <f>SUMIFS('Expenditures - all orgs'!$F$19:$F$3604,'Expenditures - all orgs'!$C$19:$C$3604, 'Budget Detail - KKKKKK'!$B57,'Expenditures - all orgs'!$B$19:$B$3604,'Budget Detail - KKKKKK'!$B$3)</f>
        <v>0</v>
      </c>
      <c r="F57" s="295">
        <f t="shared" si="0"/>
        <v>0</v>
      </c>
    </row>
    <row r="58" spans="1:6" x14ac:dyDescent="0.3">
      <c r="A58" s="233" t="s">
        <v>161</v>
      </c>
      <c r="B58" s="1472">
        <v>116600</v>
      </c>
      <c r="C58" s="292">
        <f>SUMIFS('Expenditures - all orgs'!$D$19:$D$3604,'Expenditures - all orgs'!$C$19:$C$3604, 'Budget Detail - KKKKKK'!$B58,'Expenditures - all orgs'!$B$19:$B$3604,'Budget Detail - KKKKKK'!$B$3)</f>
        <v>0</v>
      </c>
      <c r="D58" s="293">
        <f>SUMIFS('Expenditures - all orgs'!$E$19:$E$3604,'Expenditures - all orgs'!$C$19:$C$3604, 'Budget Detail - KKKKKK'!$B58,'Expenditures - all orgs'!$B$19:$B$3604,'Budget Detail - KKKKKK'!$B$3)</f>
        <v>0</v>
      </c>
      <c r="E58" s="1254">
        <f>SUMIFS('Expenditures - all orgs'!$F$19:$F$3604,'Expenditures - all orgs'!$C$19:$C$3604, 'Budget Detail - KKKKKK'!$B58,'Expenditures - all orgs'!$B$19:$B$3604,'Budget Detail - KKKKKK'!$B$3)</f>
        <v>0</v>
      </c>
      <c r="F58" s="295">
        <f t="shared" si="0"/>
        <v>0</v>
      </c>
    </row>
    <row r="59" spans="1:6" x14ac:dyDescent="0.3">
      <c r="A59" s="233" t="s">
        <v>104</v>
      </c>
      <c r="B59" s="1474" t="s">
        <v>107</v>
      </c>
      <c r="C59" s="292">
        <f>SUMIFS('Expenditures - all orgs'!$D$19:$D$3604,'Expenditures - all orgs'!$C$19:$C$3604, 'Budget Detail - KKKKKK'!$B59,'Expenditures - all orgs'!$B$19:$B$3604,'Budget Detail - KKKKKK'!$B$3)</f>
        <v>0</v>
      </c>
      <c r="D59" s="293">
        <f>SUMIFS('Expenditures - all orgs'!$E$19:$E$3604,'Expenditures - all orgs'!$C$19:$C$3604, 'Budget Detail - KKKKKK'!$B59,'Expenditures - all orgs'!$B$19:$B$3604,'Budget Detail - KKKKKK'!$B$3)</f>
        <v>0</v>
      </c>
      <c r="E59" s="1254">
        <f>SUMIFS('Expenditures - all orgs'!$F$19:$F$3604,'Expenditures - all orgs'!$C$19:$C$3604, 'Budget Detail - KKKKKK'!$B59,'Expenditures - all orgs'!$B$19:$B$3604,'Budget Detail - KKKKKK'!$B$3)</f>
        <v>0</v>
      </c>
      <c r="F59" s="295">
        <f t="shared" si="0"/>
        <v>0</v>
      </c>
    </row>
    <row r="60" spans="1:6" x14ac:dyDescent="0.3">
      <c r="A60" s="233" t="s">
        <v>104</v>
      </c>
      <c r="B60" s="1474" t="s">
        <v>107</v>
      </c>
      <c r="C60" s="292">
        <f>SUMIFS('Expenditures - all orgs'!$D$19:$D$3604,'Expenditures - all orgs'!$C$19:$C$3604, 'Budget Detail - KKKKKK'!$B60,'Expenditures - all orgs'!$B$19:$B$3604,'Budget Detail - KKKKKK'!$B$3)</f>
        <v>0</v>
      </c>
      <c r="D60" s="293">
        <f>SUMIFS('Expenditures - all orgs'!$E$19:$E$3604,'Expenditures - all orgs'!$C$19:$C$3604, 'Budget Detail - KKKKKK'!$B60,'Expenditures - all orgs'!$B$19:$B$3604,'Budget Detail - KKKKKK'!$B$3)</f>
        <v>0</v>
      </c>
      <c r="E60" s="1254">
        <f>SUMIFS('Expenditures - all orgs'!$F$19:$F$3604,'Expenditures - all orgs'!$C$19:$C$3604, 'Budget Detail - KKKKKK'!$B60,'Expenditures - all orgs'!$B$19:$B$3604,'Budget Detail - KKKKKK'!$B$3)</f>
        <v>0</v>
      </c>
      <c r="F60" s="295">
        <f t="shared" si="0"/>
        <v>0</v>
      </c>
    </row>
    <row r="61" spans="1:6" x14ac:dyDescent="0.3">
      <c r="A61" s="233" t="s">
        <v>104</v>
      </c>
      <c r="B61" s="1474" t="s">
        <v>107</v>
      </c>
      <c r="C61" s="292">
        <f>SUMIFS('Expenditures - all orgs'!$D$19:$D$3604,'Expenditures - all orgs'!$C$19:$C$3604, 'Budget Detail - KKKKKK'!$B61,'Expenditures - all orgs'!$B$19:$B$3604,'Budget Detail - KKKKKK'!$B$3)</f>
        <v>0</v>
      </c>
      <c r="D61" s="293">
        <f>SUMIFS('Expenditures - all orgs'!$E$19:$E$3604,'Expenditures - all orgs'!$C$19:$C$3604, 'Budget Detail - KKKKKK'!$B61,'Expenditures - all orgs'!$B$19:$B$3604,'Budget Detail - KKKKKK'!$B$3)</f>
        <v>0</v>
      </c>
      <c r="E61" s="1254">
        <f>SUMIFS('Expenditures - all orgs'!$F$19:$F$3604,'Expenditures - all orgs'!$C$19:$C$3604, 'Budget Detail - KKKKKK'!$B61,'Expenditures - all orgs'!$B$19:$B$3604,'Budget Detail - KKKKKK'!$B$3)</f>
        <v>0</v>
      </c>
      <c r="F61" s="295">
        <f t="shared" si="0"/>
        <v>0</v>
      </c>
    </row>
    <row r="62" spans="1:6" x14ac:dyDescent="0.3">
      <c r="A62" s="233" t="s">
        <v>104</v>
      </c>
      <c r="B62" s="1474" t="s">
        <v>107</v>
      </c>
      <c r="C62" s="292">
        <f>SUMIFS('Expenditures - all orgs'!$D$19:$D$3604,'Expenditures - all orgs'!$C$19:$C$3604, 'Budget Detail - KKKKKK'!$B62,'Expenditures - all orgs'!$B$19:$B$3604,'Budget Detail - KKKKKK'!$B$3)</f>
        <v>0</v>
      </c>
      <c r="D62" s="293">
        <f>SUMIFS('Expenditures - all orgs'!$E$19:$E$3604,'Expenditures - all orgs'!$C$19:$C$3604, 'Budget Detail - KKKKKK'!$B62,'Expenditures - all orgs'!$B$19:$B$3604,'Budget Detail - KKKKKK'!$B$3)</f>
        <v>0</v>
      </c>
      <c r="E62" s="1254">
        <f>SUMIFS('Expenditures - all orgs'!$F$19:$F$3604,'Expenditures - all orgs'!$C$19:$C$3604, 'Budget Detail - KKKKKK'!$B62,'Expenditures - all orgs'!$B$19:$B$3604,'Budget Detail - KKKKKK'!$B$3)</f>
        <v>0</v>
      </c>
      <c r="F62" s="295">
        <f t="shared" si="0"/>
        <v>0</v>
      </c>
    </row>
    <row r="63" spans="1:6" x14ac:dyDescent="0.3">
      <c r="A63" s="233" t="s">
        <v>104</v>
      </c>
      <c r="B63" s="1474" t="s">
        <v>107</v>
      </c>
      <c r="C63" s="292">
        <f>SUMIFS('Expenditures - all orgs'!$D$19:$D$3604,'Expenditures - all orgs'!$C$19:$C$3604, 'Budget Detail - KKKKKK'!$B63,'Expenditures - all orgs'!$B$19:$B$3604,'Budget Detail - KKKKKK'!$B$3)</f>
        <v>0</v>
      </c>
      <c r="D63" s="293">
        <f>SUMIFS('Expenditures - all orgs'!$E$19:$E$3604,'Expenditures - all orgs'!$C$19:$C$3604, 'Budget Detail - KKKKKK'!$B63,'Expenditures - all orgs'!$B$19:$B$3604,'Budget Detail - KKKKKK'!$B$3)</f>
        <v>0</v>
      </c>
      <c r="E63" s="1254">
        <f>SUMIFS('Expenditures - all orgs'!$F$19:$F$3604,'Expenditures - all orgs'!$C$19:$C$3604, 'Budget Detail - KKKKKK'!$B63,'Expenditures - all orgs'!$B$19:$B$3604,'Budget Detail - KKKKKK'!$B$3)</f>
        <v>0</v>
      </c>
      <c r="F63" s="295">
        <f t="shared" si="0"/>
        <v>0</v>
      </c>
    </row>
    <row r="64" spans="1:6" x14ac:dyDescent="0.3">
      <c r="A64" s="233" t="s">
        <v>104</v>
      </c>
      <c r="B64" s="1474" t="s">
        <v>107</v>
      </c>
      <c r="C64" s="292">
        <f>SUMIFS('Expenditures - all orgs'!$D$19:$D$3604,'Expenditures - all orgs'!$C$19:$C$3604, 'Budget Detail - KKKKKK'!$B64,'Expenditures - all orgs'!$B$19:$B$3604,'Budget Detail - KKKKKK'!$B$3)</f>
        <v>0</v>
      </c>
      <c r="D64" s="293">
        <f>SUMIFS('Expenditures - all orgs'!$E$19:$E$3604,'Expenditures - all orgs'!$C$19:$C$3604, 'Budget Detail - KKKKKK'!$B64,'Expenditures - all orgs'!$B$19:$B$3604,'Budget Detail - KKKKKK'!$B$3)</f>
        <v>0</v>
      </c>
      <c r="E64" s="1254">
        <f>SUMIFS('Expenditures - all orgs'!$F$19:$F$3604,'Expenditures - all orgs'!$C$19:$C$3604, 'Budget Detail - KKKKKK'!$B64,'Expenditures - all orgs'!$B$19:$B$3604,'Budget Detail - KKKKKK'!$B$3)</f>
        <v>0</v>
      </c>
      <c r="F64" s="295">
        <f t="shared" si="0"/>
        <v>0</v>
      </c>
    </row>
    <row r="65" spans="1:6" x14ac:dyDescent="0.3">
      <c r="A65" s="233" t="s">
        <v>104</v>
      </c>
      <c r="B65" s="1474" t="s">
        <v>107</v>
      </c>
      <c r="C65" s="292">
        <f>SUMIFS('Expenditures - all orgs'!$D$19:$D$3604,'Expenditures - all orgs'!$C$19:$C$3604, 'Budget Detail - KKKKKK'!$B65,'Expenditures - all orgs'!$B$19:$B$3604,'Budget Detail - KKKKKK'!$B$3)</f>
        <v>0</v>
      </c>
      <c r="D65" s="293">
        <f>SUMIFS('Expenditures - all orgs'!$E$19:$E$3604,'Expenditures - all orgs'!$C$19:$C$3604, 'Budget Detail - KKKKKK'!$B65,'Expenditures - all orgs'!$B$19:$B$3604,'Budget Detail - KKKKKK'!$B$3)</f>
        <v>0</v>
      </c>
      <c r="E65" s="1254">
        <f>SUMIFS('Expenditures - all orgs'!$F$19:$F$3604,'Expenditures - all orgs'!$C$19:$C$3604, 'Budget Detail - KKKKKK'!$B65,'Expenditures - all orgs'!$B$19:$B$3604,'Budget Detail - KKKKKK'!$B$3)</f>
        <v>0</v>
      </c>
      <c r="F65" s="295">
        <f t="shared" si="0"/>
        <v>0</v>
      </c>
    </row>
    <row r="66" spans="1:6" x14ac:dyDescent="0.3">
      <c r="A66" s="233" t="s">
        <v>104</v>
      </c>
      <c r="B66" s="1474" t="s">
        <v>107</v>
      </c>
      <c r="C66" s="292">
        <f>SUMIFS('Expenditures - all orgs'!$D$19:$D$3604,'Expenditures - all orgs'!$C$19:$C$3604, 'Budget Detail - KKKKKK'!$B66,'Expenditures - all orgs'!$B$19:$B$3604,'Budget Detail - KKKKKK'!$B$3)</f>
        <v>0</v>
      </c>
      <c r="D66" s="293">
        <f>SUMIFS('Expenditures - all orgs'!$E$19:$E$3604,'Expenditures - all orgs'!$C$19:$C$3604, 'Budget Detail - KKKKKK'!$B66,'Expenditures - all orgs'!$B$19:$B$3604,'Budget Detail - KKKKKK'!$B$3)</f>
        <v>0</v>
      </c>
      <c r="E66" s="1254">
        <f>SUMIFS('Expenditures - all orgs'!$F$19:$F$3604,'Expenditures - all orgs'!$C$19:$C$3604, 'Budget Detail - KKKKKK'!$B66,'Expenditures - all orgs'!$B$19:$B$3604,'Budget Detail - KKKKKK'!$B$3)</f>
        <v>0</v>
      </c>
      <c r="F66" s="295">
        <f t="shared" si="0"/>
        <v>0</v>
      </c>
    </row>
    <row r="67" spans="1:6" x14ac:dyDescent="0.3">
      <c r="A67" s="233" t="s">
        <v>104</v>
      </c>
      <c r="B67" s="1474" t="s">
        <v>107</v>
      </c>
      <c r="C67" s="292">
        <f>SUMIFS('Expenditures - all orgs'!$D$19:$D$3604,'Expenditures - all orgs'!$C$19:$C$3604, 'Budget Detail - KKKKKK'!$B67,'Expenditures - all orgs'!$B$19:$B$3604,'Budget Detail - KKKKKK'!$B$3)</f>
        <v>0</v>
      </c>
      <c r="D67" s="293">
        <f>SUMIFS('Expenditures - all orgs'!$E$19:$E$3604,'Expenditures - all orgs'!$C$19:$C$3604, 'Budget Detail - KKKKKK'!$B67,'Expenditures - all orgs'!$B$19:$B$3604,'Budget Detail - KKKKKK'!$B$3)</f>
        <v>0</v>
      </c>
      <c r="E67" s="1254">
        <f>SUMIFS('Expenditures - all orgs'!$F$19:$F$3604,'Expenditures - all orgs'!$C$19:$C$3604, 'Budget Detail - KKKKKK'!$B67,'Expenditures - all orgs'!$B$19:$B$3604,'Budget Detail - KKKKKK'!$B$3)</f>
        <v>0</v>
      </c>
      <c r="F67" s="295">
        <f t="shared" si="0"/>
        <v>0</v>
      </c>
    </row>
    <row r="68" spans="1:6" x14ac:dyDescent="0.3">
      <c r="A68" s="233" t="s">
        <v>104</v>
      </c>
      <c r="B68" s="1474" t="s">
        <v>107</v>
      </c>
      <c r="C68" s="292">
        <f>SUMIFS('Expenditures - all orgs'!$D$19:$D$3604,'Expenditures - all orgs'!$C$19:$C$3604, 'Budget Detail - KKKKKK'!$B68,'Expenditures - all orgs'!$B$19:$B$3604,'Budget Detail - KKKKKK'!$B$3)</f>
        <v>0</v>
      </c>
      <c r="D68" s="293">
        <f>SUMIFS('Expenditures - all orgs'!$E$19:$E$3604,'Expenditures - all orgs'!$C$19:$C$3604, 'Budget Detail - KKKKKK'!$B68,'Expenditures - all orgs'!$B$19:$B$3604,'Budget Detail - KKKKKK'!$B$3)</f>
        <v>0</v>
      </c>
      <c r="E68" s="1254">
        <f>SUMIFS('Expenditures - all orgs'!$F$19:$F$3604,'Expenditures - all orgs'!$C$19:$C$3604, 'Budget Detail - KKKKKK'!$B68,'Expenditures - all orgs'!$B$19:$B$3604,'Budget Detail - KKKKKK'!$B$3)</f>
        <v>0</v>
      </c>
      <c r="F68" s="295">
        <f t="shared" si="0"/>
        <v>0</v>
      </c>
    </row>
    <row r="69" spans="1:6" x14ac:dyDescent="0.3">
      <c r="A69" s="233" t="s">
        <v>104</v>
      </c>
      <c r="B69" s="1474" t="s">
        <v>107</v>
      </c>
      <c r="C69" s="292">
        <f>SUMIFS('Expenditures - all orgs'!$D$19:$D$3604,'Expenditures - all orgs'!$C$19:$C$3604, 'Budget Detail - KKKKKK'!$B69,'Expenditures - all orgs'!$B$19:$B$3604,'Budget Detail - KKKKKK'!$B$3)</f>
        <v>0</v>
      </c>
      <c r="D69" s="293">
        <f>SUMIFS('Expenditures - all orgs'!$E$19:$E$3604,'Expenditures - all orgs'!$C$19:$C$3604, 'Budget Detail - KKKKKK'!$B69,'Expenditures - all orgs'!$B$19:$B$3604,'Budget Detail - KKKKKK'!$B$3)</f>
        <v>0</v>
      </c>
      <c r="E69" s="1254">
        <f>SUMIFS('Expenditures - all orgs'!$F$19:$F$3604,'Expenditures - all orgs'!$C$19:$C$3604, 'Budget Detail - KKKKKK'!$B69,'Expenditures - all orgs'!$B$19:$B$3604,'Budget Detail - KKKKKK'!$B$3)</f>
        <v>0</v>
      </c>
      <c r="F69" s="295">
        <f t="shared" si="0"/>
        <v>0</v>
      </c>
    </row>
    <row r="70" spans="1:6" ht="15" thickBot="1" x14ac:dyDescent="0.35">
      <c r="A70" s="233" t="s">
        <v>104</v>
      </c>
      <c r="B70" s="1474" t="s">
        <v>107</v>
      </c>
      <c r="C70" s="292">
        <f>SUMIFS('Expenditures - all orgs'!$D$19:$D$3604,'Expenditures - all orgs'!$C$19:$C$3604, 'Budget Detail - KKKKKK'!$B70,'Expenditures - all orgs'!$B$19:$B$3604,'Budget Detail - KKKKKK'!$B$3)</f>
        <v>0</v>
      </c>
      <c r="D70" s="293">
        <f>SUMIFS('Expenditures - all orgs'!$E$19:$E$3604,'Expenditures - all orgs'!$C$19:$C$3604, 'Budget Detail - KKKKKK'!$B70,'Expenditures - all orgs'!$B$19:$B$3604,'Budget Detail - KKKKKK'!$B$3)</f>
        <v>0</v>
      </c>
      <c r="E70" s="1254">
        <f>SUMIFS('Expenditures - all orgs'!$F$19:$F$3604,'Expenditures - all orgs'!$C$19:$C$3604, 'Budget Detail - KKKKKK'!$B70,'Expenditures - all orgs'!$B$19:$B$3604,'Budget Detail - KKKKKK'!$B$3)</f>
        <v>0</v>
      </c>
      <c r="F70" s="303">
        <f t="shared" si="0"/>
        <v>0</v>
      </c>
    </row>
    <row r="71" spans="1:6" ht="15" thickBot="1" x14ac:dyDescent="0.35">
      <c r="A71" s="1714" t="s">
        <v>211</v>
      </c>
      <c r="B71" s="1715"/>
      <c r="C71" s="1470">
        <f>SUM(C10:C70)</f>
        <v>0</v>
      </c>
      <c r="D71" s="1470">
        <f>SUM(D10:D70)</f>
        <v>0</v>
      </c>
      <c r="E71" s="1470">
        <f>SUM(E10:E70)</f>
        <v>0</v>
      </c>
      <c r="F71" s="1471">
        <f>SUM(F10:F70)</f>
        <v>0</v>
      </c>
    </row>
    <row r="72" spans="1:6" x14ac:dyDescent="0.3">
      <c r="A72" s="747"/>
      <c r="B72" s="747"/>
      <c r="C72" s="304"/>
      <c r="D72" s="305"/>
      <c r="E72" s="306"/>
      <c r="F72" s="307"/>
    </row>
    <row r="73" spans="1:6" x14ac:dyDescent="0.3">
      <c r="A73" s="234" t="s">
        <v>294</v>
      </c>
      <c r="B73" s="747"/>
      <c r="C73" s="308"/>
      <c r="D73" s="309"/>
      <c r="E73" s="309"/>
      <c r="F73" s="310"/>
    </row>
    <row r="74" spans="1:6" x14ac:dyDescent="0.3">
      <c r="A74" s="235" t="s">
        <v>183</v>
      </c>
      <c r="B74" s="618">
        <v>119600</v>
      </c>
      <c r="C74" s="311">
        <f>SUMIFS('Expenditures - all orgs'!$D$19:$D$3604,'Expenditures - all orgs'!$C$19:$C$3604, 'Budget Detail - KKKKKK'!$B74,'Expenditures - all orgs'!$B$19:$B$3604,'Budget Detail - KKKKKK'!$B$3)</f>
        <v>0</v>
      </c>
      <c r="D74" s="312">
        <f>SUMIFS('Expenditures - all orgs'!$E$19:$E$3604,'Expenditures - all orgs'!$C$19:$C$3604, 'Budget Detail - KKKKKK'!$B74,'Expenditures - all orgs'!$B$19:$B$3604,'Budget Detail - KKKKKK'!$B$3)</f>
        <v>0</v>
      </c>
      <c r="E74" s="313">
        <f>SUMIFS('Expenditures - all orgs'!$F$19:$F$3604,'Expenditures - all orgs'!$C$19:$C$3604, 'Budget Detail - KKKKKK'!$B74,'Expenditures - all orgs'!$B$19:$B$3604,'Budget Detail - KKKKKK'!$B$3)</f>
        <v>0</v>
      </c>
      <c r="F74" s="314">
        <f t="shared" si="0"/>
        <v>0</v>
      </c>
    </row>
    <row r="75" spans="1:6" x14ac:dyDescent="0.3">
      <c r="A75" s="235" t="s">
        <v>184</v>
      </c>
      <c r="B75" s="619">
        <v>119700</v>
      </c>
      <c r="C75" s="311">
        <f>SUMIFS('Expenditures - all orgs'!$D$19:$D$3604,'Expenditures - all orgs'!$C$19:$C$3604, 'Budget Detail - KKKKKK'!$B75,'Expenditures - all orgs'!$B$19:$B$3604,'Budget Detail - KKKKKK'!$B$3)</f>
        <v>0</v>
      </c>
      <c r="D75" s="312">
        <f>SUMIFS('Expenditures - all orgs'!$E$19:$E$3604,'Expenditures - all orgs'!$C$19:$C$3604, 'Budget Detail - KKKKKK'!$B75,'Expenditures - all orgs'!$B$19:$B$3604,'Budget Detail - KKKKKK'!$B$3)</f>
        <v>0</v>
      </c>
      <c r="E75" s="313">
        <f>SUMIFS('Expenditures - all orgs'!$F$19:$F$3604,'Expenditures - all orgs'!$C$19:$C$3604, 'Budget Detail - KKKKKK'!$B75,'Expenditures - all orgs'!$B$19:$B$3604,'Budget Detail - KKKKKK'!$B$3)</f>
        <v>0</v>
      </c>
      <c r="F75" s="314">
        <f t="shared" si="0"/>
        <v>0</v>
      </c>
    </row>
    <row r="76" spans="1:6" x14ac:dyDescent="0.3">
      <c r="A76" s="235" t="s">
        <v>185</v>
      </c>
      <c r="B76" s="619">
        <v>119800</v>
      </c>
      <c r="C76" s="311">
        <f>SUMIFS('Expenditures - all orgs'!$D$19:$D$3604,'Expenditures - all orgs'!$C$19:$C$3604, 'Budget Detail - KKKKKK'!$B76,'Expenditures - all orgs'!$B$19:$B$3604,'Budget Detail - KKKKKK'!$B$3)</f>
        <v>0</v>
      </c>
      <c r="D76" s="312">
        <f>SUMIFS('Expenditures - all orgs'!$E$19:$E$3604,'Expenditures - all orgs'!$C$19:$C$3604, 'Budget Detail - KKKKKK'!$B76,'Expenditures - all orgs'!$B$19:$B$3604,'Budget Detail - KKKKKK'!$B$3)</f>
        <v>0</v>
      </c>
      <c r="E76" s="313">
        <f>SUMIFS('Expenditures - all orgs'!$F$19:$F$3604,'Expenditures - all orgs'!$C$19:$C$3604, 'Budget Detail - KKKKKK'!$B76,'Expenditures - all orgs'!$B$19:$B$3604,'Budget Detail - KKKKKK'!$B$3)</f>
        <v>0</v>
      </c>
      <c r="F76" s="314">
        <f t="shared" ref="F76:F80" si="1">C76-D76-E76</f>
        <v>0</v>
      </c>
    </row>
    <row r="77" spans="1:6" x14ac:dyDescent="0.3">
      <c r="A77" s="235" t="s">
        <v>185</v>
      </c>
      <c r="B77" s="619">
        <v>119900</v>
      </c>
      <c r="C77" s="311">
        <f>SUMIFS('Expenditures - all orgs'!$D$19:$D$3604,'Expenditures - all orgs'!$C$19:$C$3604, 'Budget Detail - KKKKKK'!$B77,'Expenditures - all orgs'!$B$19:$B$3604,'Budget Detail - KKKKKK'!$B$3)</f>
        <v>0</v>
      </c>
      <c r="D77" s="312">
        <f>SUMIFS('Expenditures - all orgs'!$E$19:$E$3604,'Expenditures - all orgs'!$C$19:$C$3604, 'Budget Detail - KKKKKK'!$B77,'Expenditures - all orgs'!$B$19:$B$3604,'Budget Detail - KKKKKK'!$B$3)</f>
        <v>0</v>
      </c>
      <c r="E77" s="313">
        <f>SUMIFS('Expenditures - all orgs'!$F$19:$F$3604,'Expenditures - all orgs'!$C$19:$C$3604, 'Budget Detail - KKKKKK'!$B77,'Expenditures - all orgs'!$B$19:$B$3604,'Budget Detail - KKKKKK'!$B$3)</f>
        <v>0</v>
      </c>
      <c r="F77" s="314">
        <f t="shared" si="1"/>
        <v>0</v>
      </c>
    </row>
    <row r="78" spans="1:6" x14ac:dyDescent="0.3">
      <c r="A78" s="235" t="s">
        <v>185</v>
      </c>
      <c r="B78" s="619">
        <v>119940</v>
      </c>
      <c r="C78" s="311">
        <f>SUMIFS('Expenditures - all orgs'!$D$19:$D$3604,'Expenditures - all orgs'!$C$19:$C$3604, 'Budget Detail - KKKKKK'!$B78,'Expenditures - all orgs'!$B$19:$B$3604,'Budget Detail - KKKKKK'!$B$3)</f>
        <v>0</v>
      </c>
      <c r="D78" s="312">
        <f>SUMIFS('Expenditures - all orgs'!$E$19:$E$3604,'Expenditures - all orgs'!$C$19:$C$3604, 'Budget Detail - KKKKKK'!$B78,'Expenditures - all orgs'!$B$19:$B$3604,'Budget Detail - KKKKKK'!$B$3)</f>
        <v>0</v>
      </c>
      <c r="E78" s="313">
        <f>SUMIFS('Expenditures - all orgs'!$F$19:$F$3604,'Expenditures - all orgs'!$C$19:$C$3604, 'Budget Detail - KKKKKK'!$B78,'Expenditures - all orgs'!$B$19:$B$3604,'Budget Detail - KKKKKK'!$B$3)</f>
        <v>0</v>
      </c>
      <c r="F78" s="314">
        <f t="shared" si="1"/>
        <v>0</v>
      </c>
    </row>
    <row r="79" spans="1:6" x14ac:dyDescent="0.3">
      <c r="A79" s="235" t="s">
        <v>104</v>
      </c>
      <c r="B79" s="619" t="s">
        <v>107</v>
      </c>
      <c r="C79" s="311">
        <f>SUMIFS('Expenditures - all orgs'!$D$19:$D$3604,'Expenditures - all orgs'!$C$19:$C$3604, 'Budget Detail - KKKKKK'!$B79,'Expenditures - all orgs'!$B$19:$B$3604,'Budget Detail - KKKKKK'!$B$3)</f>
        <v>0</v>
      </c>
      <c r="D79" s="312">
        <f>SUMIFS('Expenditures - all orgs'!$E$19:$E$3604,'Expenditures - all orgs'!$C$19:$C$3604, 'Budget Detail - KKKKKK'!$B79,'Expenditures - all orgs'!$B$19:$B$3604,'Budget Detail - KKKKKK'!$B$3)</f>
        <v>0</v>
      </c>
      <c r="E79" s="313">
        <f>SUMIFS('Expenditures - all orgs'!$F$19:$F$3604,'Expenditures - all orgs'!$C$19:$C$3604, 'Budget Detail - KKKKKK'!$B79,'Expenditures - all orgs'!$B$19:$B$3604,'Budget Detail - KKKKKK'!$B$3)</f>
        <v>0</v>
      </c>
      <c r="F79" s="314">
        <f t="shared" si="1"/>
        <v>0</v>
      </c>
    </row>
    <row r="80" spans="1:6" ht="15" thickBot="1" x14ac:dyDescent="0.35">
      <c r="A80" s="235" t="s">
        <v>104</v>
      </c>
      <c r="B80" s="619" t="s">
        <v>107</v>
      </c>
      <c r="C80" s="311">
        <f>SUMIFS('Expenditures - all orgs'!$D$19:$D$3604,'Expenditures - all orgs'!$C$19:$C$3604, 'Budget Detail - KKKKKK'!$B80,'Expenditures - all orgs'!$B$19:$B$3604,'Budget Detail - KKKKKK'!$B$3)</f>
        <v>0</v>
      </c>
      <c r="D80" s="312">
        <f>SUMIFS('Expenditures - all orgs'!$E$19:$E$3604,'Expenditures - all orgs'!$C$19:$C$3604, 'Budget Detail - KKKKKK'!$B80,'Expenditures - all orgs'!$B$19:$B$3604,'Budget Detail - KKKKKK'!$B$3)</f>
        <v>0</v>
      </c>
      <c r="E80" s="313">
        <f>SUMIFS('Expenditures - all orgs'!$F$19:$F$3604,'Expenditures - all orgs'!$C$19:$C$3604, 'Budget Detail - KKKKKK'!$B80,'Expenditures - all orgs'!$B$19:$B$3604,'Budget Detail - KKKKKK'!$B$3)</f>
        <v>0</v>
      </c>
      <c r="F80" s="315">
        <f t="shared" si="1"/>
        <v>0</v>
      </c>
    </row>
    <row r="81" spans="1:37" ht="15" thickBot="1" x14ac:dyDescent="0.35">
      <c r="A81" s="1716" t="s">
        <v>212</v>
      </c>
      <c r="B81" s="1717"/>
      <c r="C81" s="1475">
        <f>SUM(C74:C80)</f>
        <v>0</v>
      </c>
      <c r="D81" s="1475">
        <f>SUM(D74:D80)</f>
        <v>0</v>
      </c>
      <c r="E81" s="1475">
        <f t="shared" ref="E81:F81" si="2">SUM(E74:E80)</f>
        <v>0</v>
      </c>
      <c r="F81" s="1476">
        <f t="shared" si="2"/>
        <v>0</v>
      </c>
    </row>
    <row r="82" spans="1:37" ht="15"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x14ac:dyDescent="0.3">
      <c r="A84" s="232"/>
      <c r="B84" s="232"/>
      <c r="C84" s="748"/>
      <c r="D84" s="748"/>
      <c r="E84" s="320"/>
      <c r="F84" s="301"/>
    </row>
    <row r="85" spans="1:37" x14ac:dyDescent="0.3">
      <c r="A85" s="233"/>
      <c r="B85" s="233"/>
      <c r="C85" s="748"/>
      <c r="D85" s="748"/>
      <c r="E85" s="749"/>
      <c r="F85" s="753"/>
    </row>
    <row r="86" spans="1:37" ht="17.399999999999999" x14ac:dyDescent="0.3">
      <c r="A86" s="237" t="s">
        <v>14</v>
      </c>
      <c r="B86" s="238"/>
      <c r="C86" s="321"/>
      <c r="D86" s="748"/>
      <c r="E86" s="749"/>
      <c r="F86" s="753"/>
    </row>
    <row r="87" spans="1:37" ht="15" thickBot="1" x14ac:dyDescent="0.35">
      <c r="A87" s="239" t="s">
        <v>86</v>
      </c>
      <c r="B87" s="624">
        <v>120010</v>
      </c>
      <c r="C87" s="364">
        <f>SUMIFS('Expenditures - all orgs'!$D$19:$D$3604,'Expenditures - all orgs'!$C$19:$C$3604, 'Budget Detail - KKKKKK'!$B87,'Expenditures - all orgs'!$B$19:$B$3604,'Budget Detail - KKKKKK'!$B$3)</f>
        <v>0</v>
      </c>
      <c r="D87" s="417">
        <f>SUMIFS('Expenditures - all orgs'!$E$19:$E$3604,'Expenditures - all orgs'!$C$19:$C$3604, 'Budget Detail - KKKKKK'!$B87,'Expenditures - all orgs'!$B$19:$B$3604,'Budget Detail - KKKKKK'!$B$3)</f>
        <v>0</v>
      </c>
      <c r="E87" s="418">
        <f>SUMIFS('Expenditures - all orgs'!$F$19:$F$3604,'Expenditures - all orgs'!$C$19:$C$3604, 'Budget Detail - KKKKKK'!$B87,'Expenditures - all orgs'!$B$19:$B$3604,'Budget Detail - KKKKKK'!$B$3)</f>
        <v>0</v>
      </c>
      <c r="F87" s="419">
        <f>C87-D87-E87</f>
        <v>0</v>
      </c>
    </row>
    <row r="88" spans="1:37" ht="15" thickBot="1" x14ac:dyDescent="0.35">
      <c r="A88" s="235"/>
      <c r="B88" s="625" t="s">
        <v>418</v>
      </c>
      <c r="C88" s="366">
        <f>SUM(C87)</f>
        <v>0</v>
      </c>
      <c r="D88" s="366">
        <f t="shared" ref="D88:F88" si="3">SUM(D87)</f>
        <v>0</v>
      </c>
      <c r="E88" s="366">
        <f t="shared" si="3"/>
        <v>0</v>
      </c>
      <c r="F88" s="366">
        <f t="shared" si="3"/>
        <v>0</v>
      </c>
    </row>
    <row r="89" spans="1:37" x14ac:dyDescent="0.3">
      <c r="A89" s="747"/>
      <c r="B89" s="617"/>
      <c r="C89" s="305"/>
      <c r="D89" s="1255"/>
      <c r="E89" s="1255"/>
      <c r="F89" s="1256"/>
    </row>
    <row r="90" spans="1:37" x14ac:dyDescent="0.3">
      <c r="A90" s="248" t="s">
        <v>204</v>
      </c>
      <c r="B90" s="617"/>
      <c r="C90" s="308"/>
      <c r="D90" s="309"/>
      <c r="E90" s="309"/>
      <c r="F90" s="310"/>
    </row>
    <row r="91" spans="1:37" x14ac:dyDescent="0.3">
      <c r="A91" s="239" t="s">
        <v>91</v>
      </c>
      <c r="B91" s="626">
        <v>121100</v>
      </c>
      <c r="C91" s="325">
        <f>SUMIFS('Expenditures - all orgs'!$D$19:$D$3604,'Expenditures - all orgs'!$C$19:$C$3604, 'Budget Detail - KKKKKK'!$B91,'Expenditures - all orgs'!$B$19:$B$3604,'Budget Detail - KKKKKK'!$B$3)</f>
        <v>0</v>
      </c>
      <c r="D91" s="422">
        <f>SUMIFS('Expenditures - all orgs'!$E$19:$E$3604,'Expenditures - all orgs'!$C$19:$C$3604, 'Budget Detail - KKKKKK'!$B91,'Expenditures - all orgs'!$B$19:$B$3604,'Budget Detail - KKKKKK'!$B$3)</f>
        <v>0</v>
      </c>
      <c r="E91" s="423">
        <f>SUMIFS('Expenditures - all orgs'!$F$19:$F$3604,'Expenditures - all orgs'!$C$19:$C$3604, 'Budget Detail - KKKKKK'!$B91,'Expenditures - all orgs'!$B$19:$B$3604,'Budget Detail - KKKKKK'!$B$3)</f>
        <v>0</v>
      </c>
      <c r="F91" s="424">
        <f>C91-D91-E91</f>
        <v>0</v>
      </c>
    </row>
    <row r="92" spans="1:37" x14ac:dyDescent="0.3">
      <c r="A92" s="239" t="s">
        <v>300</v>
      </c>
      <c r="B92" s="627">
        <v>121110</v>
      </c>
      <c r="C92" s="325">
        <f>SUMIFS('Expenditures - all orgs'!$D$19:$D$3604,'Expenditures - all orgs'!$C$19:$C$3604, 'Budget Detail - KKKKKK'!$B92,'Expenditures - all orgs'!$B$19:$B$3604,'Budget Detail - KKKKKK'!$B$3)</f>
        <v>0</v>
      </c>
      <c r="D92" s="422">
        <f>SUMIFS('Expenditures - all orgs'!$E$19:$E$3604,'Expenditures - all orgs'!$C$19:$C$3604, 'Budget Detail - KKKKKK'!$B92,'Expenditures - all orgs'!$B$19:$B$3604,'Budget Detail - KKKKKK'!$B$3)</f>
        <v>0</v>
      </c>
      <c r="E92" s="423">
        <f>SUMIFS('Expenditures - all orgs'!$F$19:$F$3604,'Expenditures - all orgs'!$C$19:$C$3604, 'Budget Detail - KKKKKK'!$B92,'Expenditures - all orgs'!$B$19:$B$3604,'Budget Detail - KKKKKK'!$B$3)</f>
        <v>0</v>
      </c>
      <c r="F92" s="425">
        <f>C92-D92-E92</f>
        <v>0</v>
      </c>
    </row>
    <row r="93" spans="1:37" x14ac:dyDescent="0.3">
      <c r="A93" s="239" t="s">
        <v>186</v>
      </c>
      <c r="B93" s="627">
        <v>121200</v>
      </c>
      <c r="C93" s="325">
        <f>SUMIFS('Expenditures - all orgs'!$D$19:$D$3604,'Expenditures - all orgs'!$C$19:$C$3604, 'Budget Detail - KKKKKK'!$B93,'Expenditures - all orgs'!$B$19:$B$3604,'Budget Detail - KKKKKK'!$B$3)</f>
        <v>0</v>
      </c>
      <c r="D93" s="422">
        <f>SUMIFS('Expenditures - all orgs'!$E$19:$E$3604,'Expenditures - all orgs'!$C$19:$C$3604, 'Budget Detail - KKKKKK'!$B93,'Expenditures - all orgs'!$B$19:$B$3604,'Budget Detail - KKKKKK'!$B$3)</f>
        <v>0</v>
      </c>
      <c r="E93" s="423">
        <f>SUMIFS('Expenditures - all orgs'!$F$19:$F$3604,'Expenditures - all orgs'!$C$19:$C$3604, 'Budget Detail - KKKKKK'!$B93,'Expenditures - all orgs'!$B$19:$B$3604,'Budget Detail - KKKKKK'!$B$3)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KKKKKK'!$B94,'Expenditures - all orgs'!$B$19:$B$3604,'Budget Detail - KKKKKK'!$B$3)</f>
        <v>0</v>
      </c>
      <c r="D94" s="422">
        <f>SUMIFS('Expenditures - all orgs'!$E$19:$E$3604,'Expenditures - all orgs'!$C$19:$C$3604, 'Budget Detail - KKKKKK'!$B94,'Expenditures - all orgs'!$B$19:$B$3604,'Budget Detail - KKKKKK'!$B$3)</f>
        <v>0</v>
      </c>
      <c r="E94" s="423">
        <f>SUMIFS('Expenditures - all orgs'!$F$19:$F$3604,'Expenditures - all orgs'!$C$19:$C$3604, 'Budget Detail - KKKKKK'!$B94,'Expenditures - all orgs'!$B$19:$B$3604,'Budget Detail - KKKKKK'!$B$3)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x14ac:dyDescent="0.3">
      <c r="A95" s="239" t="s">
        <v>203</v>
      </c>
      <c r="B95" s="627">
        <v>121400</v>
      </c>
      <c r="C95" s="325">
        <f>SUMIFS('Expenditures - all orgs'!$D$19:$D$3604,'Expenditures - all orgs'!$C$19:$C$3604, 'Budget Detail - KKKKKK'!$B95,'Expenditures - all orgs'!$B$19:$B$3604,'Budget Detail - KKKKKK'!$B$3)</f>
        <v>0</v>
      </c>
      <c r="D95" s="422">
        <f>SUMIFS('Expenditures - all orgs'!$E$19:$E$3604,'Expenditures - all orgs'!$C$19:$C$3604, 'Budget Detail - KKKKKK'!$B95,'Expenditures - all orgs'!$B$19:$B$3604,'Budget Detail - KKKKKK'!$B$3)</f>
        <v>0</v>
      </c>
      <c r="E95" s="423">
        <f>SUMIFS('Expenditures - all orgs'!$F$19:$F$3604,'Expenditures - all orgs'!$C$19:$C$3604, 'Budget Detail - KKKKKK'!$B95,'Expenditures - all orgs'!$B$19:$B$3604,'Budget Detail - KKKKKK'!$B$3)</f>
        <v>0</v>
      </c>
      <c r="F95" s="425">
        <f t="shared" si="4"/>
        <v>0</v>
      </c>
    </row>
    <row r="96" spans="1:37" s="752" customFormat="1" ht="15" customHeight="1" x14ac:dyDescent="0.3">
      <c r="A96" s="239" t="s">
        <v>505</v>
      </c>
      <c r="B96" s="627">
        <v>121410</v>
      </c>
      <c r="C96" s="325">
        <f>SUMIFS('Expenditures - all orgs'!$D$19:$D$3604,'Expenditures - all orgs'!$C$19:$C$3604, 'Budget Detail - KKKKKK'!$B96,'Expenditures - all orgs'!$B$19:$B$3604,'Budget Detail - KKKKKK'!$B$3)</f>
        <v>0</v>
      </c>
      <c r="D96" s="422">
        <f>SUMIFS('Expenditures - all orgs'!$E$19:$E$3604,'Expenditures - all orgs'!$C$19:$C$3604, 'Budget Detail - KKKKKK'!$B96,'Expenditures - all orgs'!$B$19:$B$3604,'Budget Detail - KKKKKK'!$B$3)</f>
        <v>0</v>
      </c>
      <c r="E96" s="423">
        <f>SUMIFS('Expenditures - all orgs'!$F$19:$F$3604,'Expenditures - all orgs'!$C$19:$C$3604, 'Budget Detail - KKKKKK'!$B96,'Expenditures - all orgs'!$B$19:$B$3604,'Budget Detail - KKKKKK'!$B$3)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KKKKKK'!$B97,'Expenditures - all orgs'!$B$19:$B$3604,'Budget Detail - KKKKKK'!$B$3)</f>
        <v>0</v>
      </c>
      <c r="D97" s="422">
        <f>SUMIFS('Expenditures - all orgs'!$E$19:$E$3604,'Expenditures - all orgs'!$C$19:$C$3604, 'Budget Detail - KKKKKK'!$B97,'Expenditures - all orgs'!$B$19:$B$3604,'Budget Detail - KKKKKK'!$B$3)</f>
        <v>0</v>
      </c>
      <c r="E97" s="423">
        <f>SUMIFS('Expenditures - all orgs'!$F$19:$F$3604,'Expenditures - all orgs'!$C$19:$C$3604, 'Budget Detail - KKKKKK'!$B97,'Expenditures - all orgs'!$B$19:$B$3604,'Budget Detail - KKKKKK'!$B$3)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x14ac:dyDescent="0.3">
      <c r="A98" s="240" t="s">
        <v>82</v>
      </c>
      <c r="B98" s="627">
        <v>121500</v>
      </c>
      <c r="C98" s="325">
        <f>SUMIFS('Expenditures - all orgs'!$D$19:$D$3604,'Expenditures - all orgs'!$C$19:$C$3604, 'Budget Detail - KKKKKK'!$B98,'Expenditures - all orgs'!$B$19:$B$3604,'Budget Detail - KKKKKK'!$B$3)</f>
        <v>0</v>
      </c>
      <c r="D98" s="422">
        <f>SUMIFS('Expenditures - all orgs'!$E$19:$E$3604,'Expenditures - all orgs'!$C$19:$C$3604, 'Budget Detail - KKKKKK'!$B98,'Expenditures - all orgs'!$B$19:$B$3604,'Budget Detail - KKKKKK'!$B$3)</f>
        <v>0</v>
      </c>
      <c r="E98" s="423">
        <f>SUMIFS('Expenditures - all orgs'!$F$19:$F$3604,'Expenditures - all orgs'!$C$19:$C$3604, 'Budget Detail - KKKKKK'!$B98,'Expenditures - all orgs'!$B$19:$B$3604,'Budget Detail - KKKKKK'!$B$3)</f>
        <v>0</v>
      </c>
      <c r="F98" s="425">
        <f t="shared" si="4"/>
        <v>0</v>
      </c>
    </row>
    <row r="99" spans="1:37" x14ac:dyDescent="0.3">
      <c r="A99" s="240" t="s">
        <v>205</v>
      </c>
      <c r="B99" s="627">
        <v>121700</v>
      </c>
      <c r="C99" s="325">
        <f>SUMIFS('Expenditures - all orgs'!$D$19:$D$3604,'Expenditures - all orgs'!$C$19:$C$3604, 'Budget Detail - KKKKKK'!$B99,'Expenditures - all orgs'!$B$19:$B$3604,'Budget Detail - KKKKKK'!$B$3)</f>
        <v>0</v>
      </c>
      <c r="D99" s="422">
        <f>SUMIFS('Expenditures - all orgs'!$E$19:$E$3604,'Expenditures - all orgs'!$C$19:$C$3604, 'Budget Detail - KKKKKK'!$B99,'Expenditures - all orgs'!$B$19:$B$3604,'Budget Detail - KKKKKK'!$B$3)</f>
        <v>0</v>
      </c>
      <c r="E99" s="423">
        <f>SUMIFS('Expenditures - all orgs'!$F$19:$F$3604,'Expenditures - all orgs'!$C$19:$C$3604, 'Budget Detail - KKKKKK'!$B99,'Expenditures - all orgs'!$B$19:$B$3604,'Budget Detail - KKKKKK'!$B$3)</f>
        <v>0</v>
      </c>
      <c r="F99" s="425">
        <f t="shared" si="4"/>
        <v>0</v>
      </c>
    </row>
    <row r="100" spans="1:37" x14ac:dyDescent="0.3">
      <c r="A100" s="240" t="s">
        <v>206</v>
      </c>
      <c r="B100" s="627">
        <v>121800</v>
      </c>
      <c r="C100" s="325">
        <f>SUMIFS('Expenditures - all orgs'!$D$19:$D$3604,'Expenditures - all orgs'!$C$19:$C$3604, 'Budget Detail - KKKKKK'!$B100,'Expenditures - all orgs'!$B$19:$B$3604,'Budget Detail - KKKKKK'!$B$3)</f>
        <v>0</v>
      </c>
      <c r="D100" s="422">
        <f>SUMIFS('Expenditures - all orgs'!$E$19:$E$3604,'Expenditures - all orgs'!$C$19:$C$3604, 'Budget Detail - KKKKKK'!$B100,'Expenditures - all orgs'!$B$19:$B$3604,'Budget Detail - KKKKKK'!$B$3)</f>
        <v>0</v>
      </c>
      <c r="E100" s="423">
        <f>SUMIFS('Expenditures - all orgs'!$F$19:$F$3604,'Expenditures - all orgs'!$C$19:$C$3604, 'Budget Detail - KKKKKK'!$B100,'Expenditures - all orgs'!$B$19:$B$3604,'Budget Detail - KKKKKK'!$B$3)</f>
        <v>0</v>
      </c>
      <c r="F100" s="425">
        <f t="shared" si="4"/>
        <v>0</v>
      </c>
    </row>
    <row r="101" spans="1:37" x14ac:dyDescent="0.3">
      <c r="A101" s="240" t="s">
        <v>187</v>
      </c>
      <c r="B101" s="627">
        <v>121900</v>
      </c>
      <c r="C101" s="325">
        <f>SUMIFS('Expenditures - all orgs'!$D$19:$D$3604,'Expenditures - all orgs'!$C$19:$C$3604, 'Budget Detail - KKKKKK'!$B101,'Expenditures - all orgs'!$B$19:$B$3604,'Budget Detail - KKKKKK'!$B$3)</f>
        <v>0</v>
      </c>
      <c r="D101" s="422">
        <f>SUMIFS('Expenditures - all orgs'!$E$19:$E$3604,'Expenditures - all orgs'!$C$19:$C$3604, 'Budget Detail - KKKKKK'!$B101,'Expenditures - all orgs'!$B$19:$B$3604,'Budget Detail - KKKKKK'!$B$3)</f>
        <v>0</v>
      </c>
      <c r="E101" s="423">
        <f>SUMIFS('Expenditures - all orgs'!$F$19:$F$3604,'Expenditures - all orgs'!$C$19:$C$3604, 'Budget Detail - KKKKKK'!$B101,'Expenditures - all orgs'!$B$19:$B$3604,'Budget Detail - KKKKKK'!$B$3)</f>
        <v>0</v>
      </c>
      <c r="F101" s="426">
        <f t="shared" si="4"/>
        <v>0</v>
      </c>
    </row>
    <row r="102" spans="1:37" x14ac:dyDescent="0.3">
      <c r="A102" s="747" t="s">
        <v>104</v>
      </c>
      <c r="B102" s="628" t="s">
        <v>107</v>
      </c>
      <c r="C102" s="325">
        <f>SUMIFS('Expenditures - all orgs'!$D$19:$D$3604,'Expenditures - all orgs'!$C$19:$C$3604, 'Budget Detail - KKKKKK'!$B102,'Expenditures - all orgs'!$B$19:$B$3604,'Budget Detail - KKKKKK'!$B$3)</f>
        <v>0</v>
      </c>
      <c r="D102" s="422">
        <f>SUMIFS('Expenditures - all orgs'!$E$19:$E$3604,'Expenditures - all orgs'!$C$19:$C$3604, 'Budget Detail - KKKKKK'!$B102,'Expenditures - all orgs'!$B$19:$B$3604,'Budget Detail - KKKKKK'!$B$3)</f>
        <v>0</v>
      </c>
      <c r="E102" s="423">
        <f>SUMIFS('Expenditures - all orgs'!$F$19:$F$3604,'Expenditures - all orgs'!$C$19:$C$3604, 'Budget Detail - KKKKKK'!$B102,'Expenditures - all orgs'!$B$19:$B$3604,'Budget Detail - KKKKKK'!$B$3)</f>
        <v>0</v>
      </c>
      <c r="F102" s="426">
        <f t="shared" si="4"/>
        <v>0</v>
      </c>
    </row>
    <row r="103" spans="1:37" ht="15" thickBot="1" x14ac:dyDescent="0.35">
      <c r="A103" s="747" t="s">
        <v>104</v>
      </c>
      <c r="B103" s="628" t="s">
        <v>107</v>
      </c>
      <c r="C103" s="325">
        <f>SUMIFS('Expenditures - all orgs'!$D$19:$D$3604,'Expenditures - all orgs'!$C$19:$C$3604, 'Budget Detail - KKKKKK'!$B103,'Expenditures - all orgs'!$B$19:$B$3604,'Budget Detail - KKKKKK'!$B$3)</f>
        <v>0</v>
      </c>
      <c r="D103" s="427">
        <f>SUMIFS('Expenditures - all orgs'!$E$19:$E$3604,'Expenditures - all orgs'!$C$19:$C$3604, 'Budget Detail - KKKKKK'!$B103,'Expenditures - all orgs'!$B$19:$B$3604,'Budget Detail - KKKKKK'!$B$3)</f>
        <v>0</v>
      </c>
      <c r="E103" s="428">
        <f>SUMIFS('Expenditures - all orgs'!$F$19:$F$3604,'Expenditures - all orgs'!$C$19:$C$3604, 'Budget Detail - KKKKKK'!$B103,'Expenditures - all orgs'!$B$19:$B$3604,'Budget Detail - KKKKKK'!$B$3)</f>
        <v>0</v>
      </c>
      <c r="F103" s="429">
        <f t="shared" si="4"/>
        <v>0</v>
      </c>
    </row>
    <row r="104" spans="1:37" ht="15" thickBot="1" x14ac:dyDescent="0.35">
      <c r="A104" s="747"/>
      <c r="B104" s="629" t="s">
        <v>418</v>
      </c>
      <c r="C104" s="367">
        <f>SUM(C91:C103)</f>
        <v>0</v>
      </c>
      <c r="D104" s="367">
        <f t="shared" ref="D104:F104" si="5">SUM(D91:D103)</f>
        <v>0</v>
      </c>
      <c r="E104" s="367">
        <f t="shared" si="5"/>
        <v>0</v>
      </c>
      <c r="F104" s="367">
        <f t="shared" si="5"/>
        <v>0</v>
      </c>
    </row>
    <row r="105" spans="1:37" x14ac:dyDescent="0.3">
      <c r="A105" s="747"/>
      <c r="B105" s="617"/>
      <c r="C105" s="305"/>
      <c r="D105" s="1255"/>
      <c r="E105" s="1255"/>
      <c r="F105" s="1256"/>
    </row>
    <row r="106" spans="1:37" x14ac:dyDescent="0.3">
      <c r="A106" s="248" t="s">
        <v>207</v>
      </c>
      <c r="B106" s="617"/>
      <c r="C106" s="308"/>
      <c r="D106" s="309"/>
      <c r="E106" s="309"/>
      <c r="F106" s="310"/>
    </row>
    <row r="107" spans="1:37" x14ac:dyDescent="0.3">
      <c r="A107" s="240" t="s">
        <v>32</v>
      </c>
      <c r="B107" s="630">
        <v>122100</v>
      </c>
      <c r="C107" s="326">
        <f>SUMIFS('Expenditures - all orgs'!$D$19:$D$3604,'Expenditures - all orgs'!$C$19:$C$3604, 'Budget Detail - KKKKKK'!$B107,'Expenditures - all orgs'!$B$19:$B$3604,'Budget Detail - KKKKKK'!$B$3)</f>
        <v>0</v>
      </c>
      <c r="D107" s="432">
        <f>SUMIFS('Expenditures - all orgs'!$E$19:$E$3604,'Expenditures - all orgs'!$C$19:$C$3604, 'Budget Detail - KKKKKK'!$B107,'Expenditures - all orgs'!$B$19:$B$3604,'Budget Detail - KKKKKK'!$B$3)</f>
        <v>0</v>
      </c>
      <c r="E107" s="433">
        <f>SUMIFS('Expenditures - all orgs'!$F$19:$F$3604,'Expenditures - all orgs'!$C$19:$C$3604, 'Budget Detail - KKKKKK'!$B107,'Expenditures - all orgs'!$B$19:$B$3604,'Budget Detail - KKKKKK'!$B$3)</f>
        <v>0</v>
      </c>
      <c r="F107" s="434">
        <f t="shared" ref="F107:F365" si="6">C107-D107-E107</f>
        <v>0</v>
      </c>
    </row>
    <row r="108" spans="1:37" x14ac:dyDescent="0.3">
      <c r="A108" s="240" t="s">
        <v>188</v>
      </c>
      <c r="B108" s="631">
        <v>122200</v>
      </c>
      <c r="C108" s="326">
        <f>SUMIFS('Expenditures - all orgs'!$D$19:$D$3604,'Expenditures - all orgs'!$C$19:$C$3604, 'Budget Detail - KKKKKK'!$B108,'Expenditures - all orgs'!$B$19:$B$3604,'Budget Detail - KKKKKK'!$B$3)</f>
        <v>0</v>
      </c>
      <c r="D108" s="432">
        <f>SUMIFS('Expenditures - all orgs'!$E$19:$E$3604,'Expenditures - all orgs'!$C$19:$C$3604, 'Budget Detail - KKKKKK'!$B108,'Expenditures - all orgs'!$B$19:$B$3604,'Budget Detail - KKKKKK'!$B$3)</f>
        <v>0</v>
      </c>
      <c r="E108" s="433">
        <f>SUMIFS('Expenditures - all orgs'!$F$19:$F$3604,'Expenditures - all orgs'!$C$19:$C$3604, 'Budget Detail - KKKKKK'!$B108,'Expenditures - all orgs'!$B$19:$B$3604,'Budget Detail - KKKKKK'!$B$3)</f>
        <v>0</v>
      </c>
      <c r="F108" s="434">
        <f t="shared" si="6"/>
        <v>0</v>
      </c>
    </row>
    <row r="109" spans="1:37" x14ac:dyDescent="0.3">
      <c r="A109" s="240" t="s">
        <v>59</v>
      </c>
      <c r="B109" s="631">
        <v>122400</v>
      </c>
      <c r="C109" s="326">
        <f>SUMIFS('Expenditures - all orgs'!$D$19:$D$3604,'Expenditures - all orgs'!$C$19:$C$3604, 'Budget Detail - KKKKKK'!$B109,'Expenditures - all orgs'!$B$19:$B$3604,'Budget Detail - KKKKKK'!$B$3)</f>
        <v>0</v>
      </c>
      <c r="D109" s="432">
        <f>SUMIFS('Expenditures - all orgs'!$E$19:$E$3604,'Expenditures - all orgs'!$C$19:$C$3604, 'Budget Detail - KKKKKK'!$B109,'Expenditures - all orgs'!$B$19:$B$3604,'Budget Detail - KKKKKK'!$B$3)</f>
        <v>0</v>
      </c>
      <c r="E109" s="433">
        <f>SUMIFS('Expenditures - all orgs'!$F$19:$F$3604,'Expenditures - all orgs'!$C$19:$C$3604, 'Budget Detail - KKKKKK'!$B109,'Expenditures - all orgs'!$B$19:$B$3604,'Budget Detail - KKKKKK'!$B$3)</f>
        <v>0</v>
      </c>
      <c r="F109" s="434">
        <f t="shared" si="6"/>
        <v>0</v>
      </c>
    </row>
    <row r="110" spans="1:37" x14ac:dyDescent="0.3">
      <c r="A110" s="240" t="s">
        <v>108</v>
      </c>
      <c r="B110" s="631">
        <v>122430</v>
      </c>
      <c r="C110" s="326">
        <f>SUMIFS('Expenditures - all orgs'!$D$19:$D$3604,'Expenditures - all orgs'!$C$19:$C$3604, 'Budget Detail - KKKKKK'!$B110,'Expenditures - all orgs'!$B$19:$B$3604,'Budget Detail - KKKKKK'!$B$3)</f>
        <v>0</v>
      </c>
      <c r="D110" s="432">
        <f>SUMIFS('Expenditures - all orgs'!$E$19:$E$3604,'Expenditures - all orgs'!$C$19:$C$3604, 'Budget Detail - KKKKKK'!$B110,'Expenditures - all orgs'!$B$19:$B$3604,'Budget Detail - KKKKKK'!$B$3)</f>
        <v>0</v>
      </c>
      <c r="E110" s="433">
        <f>SUMIFS('Expenditures - all orgs'!$F$19:$F$3604,'Expenditures - all orgs'!$C$19:$C$3604, 'Budget Detail - KKKKKK'!$B110,'Expenditures - all orgs'!$B$19:$B$3604,'Budget Detail - KKKKKK'!$B$3)</f>
        <v>0</v>
      </c>
      <c r="F110" s="434">
        <f t="shared" si="6"/>
        <v>0</v>
      </c>
    </row>
    <row r="111" spans="1:37" x14ac:dyDescent="0.3">
      <c r="A111" s="241" t="s">
        <v>60</v>
      </c>
      <c r="B111" s="631">
        <v>122500</v>
      </c>
      <c r="C111" s="326">
        <f>SUMIFS('Expenditures - all orgs'!$D$19:$D$3604,'Expenditures - all orgs'!$C$19:$C$3604, 'Budget Detail - KKKKKK'!$B111,'Expenditures - all orgs'!$B$19:$B$3604,'Budget Detail - KKKKKK'!$B$3)</f>
        <v>0</v>
      </c>
      <c r="D111" s="432">
        <f>SUMIFS('Expenditures - all orgs'!$E$19:$E$3604,'Expenditures - all orgs'!$C$19:$C$3604, 'Budget Detail - KKKKKK'!$B111,'Expenditures - all orgs'!$B$19:$B$3604,'Budget Detail - KKKKKK'!$B$3)</f>
        <v>0</v>
      </c>
      <c r="E111" s="433">
        <f>SUMIFS('Expenditures - all orgs'!$F$19:$F$3604,'Expenditures - all orgs'!$C$19:$C$3604, 'Budget Detail - KKKKKK'!$B111,'Expenditures - all orgs'!$B$19:$B$3604,'Budget Detail - KKKKKK'!$B$3)</f>
        <v>0</v>
      </c>
      <c r="F111" s="434">
        <f t="shared" si="6"/>
        <v>0</v>
      </c>
    </row>
    <row r="112" spans="1:37" x14ac:dyDescent="0.3">
      <c r="A112" s="241" t="s">
        <v>61</v>
      </c>
      <c r="B112" s="631">
        <v>122600</v>
      </c>
      <c r="C112" s="326">
        <f>SUMIFS('Expenditures - all orgs'!$D$19:$D$3604,'Expenditures - all orgs'!$C$19:$C$3604, 'Budget Detail - KKKKKK'!$B112,'Expenditures - all orgs'!$B$19:$B$3604,'Budget Detail - KKKKKK'!$B$3)</f>
        <v>0</v>
      </c>
      <c r="D112" s="432">
        <f>SUMIFS('Expenditures - all orgs'!$E$19:$E$3604,'Expenditures - all orgs'!$C$19:$C$3604, 'Budget Detail - KKKKKK'!$B112,'Expenditures - all orgs'!$B$19:$B$3604,'Budget Detail - KKKKKK'!$B$3)</f>
        <v>0</v>
      </c>
      <c r="E112" s="433">
        <f>SUMIFS('Expenditures - all orgs'!$F$19:$F$3604,'Expenditures - all orgs'!$C$19:$C$3604, 'Budget Detail - KKKKKK'!$B112,'Expenditures - all orgs'!$B$19:$B$3604,'Budget Detail - KKKKKK'!$B$3)</f>
        <v>0</v>
      </c>
      <c r="F112" s="434">
        <f t="shared" si="6"/>
        <v>0</v>
      </c>
    </row>
    <row r="113" spans="1:6" x14ac:dyDescent="0.3">
      <c r="A113" s="240" t="s">
        <v>15</v>
      </c>
      <c r="B113" s="631">
        <v>122700</v>
      </c>
      <c r="C113" s="326">
        <f>SUMIFS('Expenditures - all orgs'!$D$19:$D$3604,'Expenditures - all orgs'!$C$19:$C$3604, 'Budget Detail - KKKKKK'!$B113,'Expenditures - all orgs'!$B$19:$B$3604,'Budget Detail - KKKKKK'!$B$3)</f>
        <v>0</v>
      </c>
      <c r="D113" s="432">
        <f>SUMIFS('Expenditures - all orgs'!$E$19:$E$3604,'Expenditures - all orgs'!$C$19:$C$3604, 'Budget Detail - KKKKKK'!$B113,'Expenditures - all orgs'!$B$19:$B$3604,'Budget Detail - KKKKKK'!$B$3)</f>
        <v>0</v>
      </c>
      <c r="E113" s="433">
        <f>SUMIFS('Expenditures - all orgs'!$F$19:$F$3604,'Expenditures - all orgs'!$C$19:$C$3604, 'Budget Detail - KKKKKK'!$B113,'Expenditures - all orgs'!$B$19:$B$3604,'Budget Detail - KKKKKK'!$B$3)</f>
        <v>0</v>
      </c>
      <c r="F113" s="434">
        <f t="shared" si="6"/>
        <v>0</v>
      </c>
    </row>
    <row r="114" spans="1:6" x14ac:dyDescent="0.3">
      <c r="A114" s="240" t="s">
        <v>114</v>
      </c>
      <c r="B114" s="631">
        <v>122730</v>
      </c>
      <c r="C114" s="326">
        <f>SUMIFS('Expenditures - all orgs'!$D$19:$D$3604,'Expenditures - all orgs'!$C$19:$C$3604, 'Budget Detail - KKKKKK'!$B114,'Expenditures - all orgs'!$B$19:$B$3604,'Budget Detail - KKKKKK'!$B$3)</f>
        <v>0</v>
      </c>
      <c r="D114" s="432">
        <f>SUMIFS('Expenditures - all orgs'!$E$19:$E$3604,'Expenditures - all orgs'!$C$19:$C$3604, 'Budget Detail - KKKKKK'!$B114,'Expenditures - all orgs'!$B$19:$B$3604,'Budget Detail - KKKKKK'!$B$3)</f>
        <v>0</v>
      </c>
      <c r="E114" s="433">
        <f>SUMIFS('Expenditures - all orgs'!$F$19:$F$3604,'Expenditures - all orgs'!$C$19:$C$3604, 'Budget Detail - KKKKKK'!$B114,'Expenditures - all orgs'!$B$19:$B$3604,'Budget Detail - KKKKKK'!$B$3)</f>
        <v>0</v>
      </c>
      <c r="F114" s="434">
        <f t="shared" si="6"/>
        <v>0</v>
      </c>
    </row>
    <row r="115" spans="1:6" x14ac:dyDescent="0.3">
      <c r="A115" s="240" t="s">
        <v>189</v>
      </c>
      <c r="B115" s="631">
        <v>122800</v>
      </c>
      <c r="C115" s="326">
        <f>SUMIFS('Expenditures - all orgs'!$D$19:$D$3604,'Expenditures - all orgs'!$C$19:$C$3604, 'Budget Detail - KKKKKK'!$B115,'Expenditures - all orgs'!$B$19:$B$3604,'Budget Detail - KKKKKK'!$B$3)</f>
        <v>0</v>
      </c>
      <c r="D115" s="432">
        <f>SUMIFS('Expenditures - all orgs'!$E$19:$E$3604,'Expenditures - all orgs'!$C$19:$C$3604, 'Budget Detail - KKKKKK'!$B115,'Expenditures - all orgs'!$B$19:$B$3604,'Budget Detail - KKKKKK'!$B$3)</f>
        <v>0</v>
      </c>
      <c r="E115" s="433">
        <f>SUMIFS('Expenditures - all orgs'!$F$19:$F$3604,'Expenditures - all orgs'!$C$19:$C$3604, 'Budget Detail - KKKKKK'!$B115,'Expenditures - all orgs'!$B$19:$B$3604,'Budget Detail - KKKKKK'!$B$3)</f>
        <v>0</v>
      </c>
      <c r="F115" s="434">
        <f t="shared" si="6"/>
        <v>0</v>
      </c>
    </row>
    <row r="116" spans="1:6" x14ac:dyDescent="0.3">
      <c r="A116" s="747" t="s">
        <v>104</v>
      </c>
      <c r="B116" s="631" t="s">
        <v>107</v>
      </c>
      <c r="C116" s="326">
        <f>SUMIFS('Expenditures - all orgs'!$D$19:$D$3604,'Expenditures - all orgs'!$C$19:$C$3604, 'Budget Detail - KKKKKK'!$B116,'Expenditures - all orgs'!$B$19:$B$3604,'Budget Detail - KKKKKK'!$B$3)</f>
        <v>0</v>
      </c>
      <c r="D116" s="432">
        <f>SUMIFS('Expenditures - all orgs'!$E$19:$E$3604,'Expenditures - all orgs'!$C$19:$C$3604, 'Budget Detail - KKKKKK'!$B116,'Expenditures - all orgs'!$B$19:$B$3604,'Budget Detail - KKKKKK'!$B$3)</f>
        <v>0</v>
      </c>
      <c r="E116" s="433">
        <f>SUMIFS('Expenditures - all orgs'!$F$19:$F$3604,'Expenditures - all orgs'!$C$19:$C$3604, 'Budget Detail - KKKKKK'!$B116,'Expenditures - all orgs'!$B$19:$B$3604,'Budget Detail - KKKKKK'!$B$3)</f>
        <v>0</v>
      </c>
      <c r="F116" s="434">
        <f t="shared" si="6"/>
        <v>0</v>
      </c>
    </row>
    <row r="117" spans="1:6" ht="15" thickBot="1" x14ac:dyDescent="0.35">
      <c r="A117" s="747" t="s">
        <v>104</v>
      </c>
      <c r="B117" s="631" t="s">
        <v>107</v>
      </c>
      <c r="C117" s="326">
        <f>SUMIFS('Expenditures - all orgs'!$D$19:$D$3604,'Expenditures - all orgs'!$C$19:$C$3604, 'Budget Detail - KKKKKK'!$B117,'Expenditures - all orgs'!$B$19:$B$3604,'Budget Detail - KKKKKK'!$B$3)</f>
        <v>0</v>
      </c>
      <c r="D117" s="435">
        <f>SUMIFS('Expenditures - all orgs'!$E$19:$E$3604,'Expenditures - all orgs'!$C$19:$C$3604, 'Budget Detail - KKKKKK'!$B117,'Expenditures - all orgs'!$B$19:$B$3604,'Budget Detail - KKKKKK'!$B$3)</f>
        <v>0</v>
      </c>
      <c r="E117" s="436">
        <f>SUMIFS('Expenditures - all orgs'!$F$19:$F$3604,'Expenditures - all orgs'!$C$19:$C$3604, 'Budget Detail - KKKKKK'!$B117,'Expenditures - all orgs'!$B$19:$B$3604,'Budget Detail - KKKKKK'!$B$3)</f>
        <v>0</v>
      </c>
      <c r="F117" s="437">
        <f t="shared" si="6"/>
        <v>0</v>
      </c>
    </row>
    <row r="118" spans="1:6" ht="15" thickBot="1" x14ac:dyDescent="0.35">
      <c r="A118" s="747"/>
      <c r="B118" s="632" t="s">
        <v>418</v>
      </c>
      <c r="C118" s="363">
        <f>SUM(C107:C117)</f>
        <v>0</v>
      </c>
      <c r="D118" s="363">
        <f t="shared" ref="D118:F118" si="7">SUM(D107:D117)</f>
        <v>0</v>
      </c>
      <c r="E118" s="363">
        <f t="shared" si="7"/>
        <v>0</v>
      </c>
      <c r="F118" s="363">
        <f t="shared" si="7"/>
        <v>0</v>
      </c>
    </row>
    <row r="119" spans="1:6" x14ac:dyDescent="0.3">
      <c r="A119" s="747"/>
      <c r="B119" s="617"/>
      <c r="C119" s="305"/>
      <c r="D119" s="1255"/>
      <c r="E119" s="1255"/>
      <c r="F119" s="1256"/>
    </row>
    <row r="120" spans="1:6" x14ac:dyDescent="0.3">
      <c r="A120" s="248" t="s">
        <v>202</v>
      </c>
      <c r="B120" s="617"/>
      <c r="C120" s="308"/>
      <c r="D120" s="309"/>
      <c r="E120" s="309"/>
      <c r="F120" s="310"/>
    </row>
    <row r="121" spans="1:6" x14ac:dyDescent="0.3">
      <c r="A121" s="240" t="s">
        <v>507</v>
      </c>
      <c r="B121" s="633">
        <v>124200</v>
      </c>
      <c r="C121" s="327">
        <f>SUMIFS('Expenditures - all orgs'!$D$19:$D$3604,'Expenditures - all orgs'!$C$19:$C$3604, 'Budget Detail - KKKKKK'!$B121,'Expenditures - all orgs'!$B$19:$B$3604,'Budget Detail - KKKKKK'!$B$3)</f>
        <v>0</v>
      </c>
      <c r="D121" s="439">
        <f>SUMIFS('Expenditures - all orgs'!$E$19:$E$3604,'Expenditures - all orgs'!$C$19:$C$3604, 'Budget Detail - KKKKKK'!$B121,'Expenditures - all orgs'!$B$19:$B$3604,'Budget Detail - KKKKKK'!$B$3)</f>
        <v>0</v>
      </c>
      <c r="E121" s="440">
        <f>SUMIFS('Expenditures - all orgs'!$F$19:$F$3604,'Expenditures - all orgs'!$C$19:$C$3604, 'Budget Detail - KKKKKK'!$B121,'Expenditures - all orgs'!$B$19:$B$3604,'Budget Detail - KKKKKK'!$B$3)</f>
        <v>0</v>
      </c>
      <c r="F121" s="441">
        <f t="shared" ref="F121" si="8">C121-D121-E121</f>
        <v>0</v>
      </c>
    </row>
    <row r="122" spans="1:6" x14ac:dyDescent="0.3">
      <c r="A122" s="240" t="s">
        <v>327</v>
      </c>
      <c r="B122" s="1435">
        <v>124400</v>
      </c>
      <c r="C122" s="327">
        <f>SUMIFS('Expenditures - all orgs'!$D$19:$D$3604,'Expenditures - all orgs'!$C$19:$C$3604, 'Budget Detail - KKKKKK'!$B122,'Expenditures - all orgs'!$B$19:$B$3604,'Budget Detail - KKKKKK'!$B$3)</f>
        <v>0</v>
      </c>
      <c r="D122" s="439">
        <f>SUMIFS('Expenditures - all orgs'!$E$19:$E$3604,'Expenditures - all orgs'!$C$19:$C$3604, 'Budget Detail - KKKKKK'!$B122,'Expenditures - all orgs'!$B$19:$B$3604,'Budget Detail - KKKKKK'!$B$3)</f>
        <v>0</v>
      </c>
      <c r="E122" s="440">
        <f>SUMIFS('Expenditures - all orgs'!$F$19:$F$3604,'Expenditures - all orgs'!$C$19:$C$3604, 'Budget Detail - KKKKKK'!$B122,'Expenditures - all orgs'!$B$19:$B$3604,'Budget Detail - KKKKKK'!$B$3)</f>
        <v>0</v>
      </c>
      <c r="F122" s="441">
        <f t="shared" ref="F122" si="9">C122-D122-E122</f>
        <v>0</v>
      </c>
    </row>
    <row r="123" spans="1:6" x14ac:dyDescent="0.3">
      <c r="A123" s="239" t="s">
        <v>92</v>
      </c>
      <c r="B123" s="634">
        <v>124600</v>
      </c>
      <c r="C123" s="327">
        <f>SUMIFS('Expenditures - all orgs'!$D$19:$D$3604,'Expenditures - all orgs'!$C$19:$C$3604, 'Budget Detail - KKKKKK'!$B123,'Expenditures - all orgs'!$B$19:$B$3604,'Budget Detail - KKKKKK'!$B$3)</f>
        <v>0</v>
      </c>
      <c r="D123" s="439">
        <f>SUMIFS('Expenditures - all orgs'!$E$19:$E$3604,'Expenditures - all orgs'!$C$19:$C$3604, 'Budget Detail - KKKKKK'!$B123,'Expenditures - all orgs'!$B$19:$B$3604,'Budget Detail - KKKKKK'!$B$3)</f>
        <v>0</v>
      </c>
      <c r="E123" s="440">
        <f>SUMIFS('Expenditures - all orgs'!$F$19:$F$3604,'Expenditures - all orgs'!$C$19:$C$3604, 'Budget Detail - KKKKKK'!$B123,'Expenditures - all orgs'!$B$19:$B$3604,'Budget Detail - KKKKKK'!$B$3)</f>
        <v>0</v>
      </c>
      <c r="F123" s="441">
        <f t="shared" si="6"/>
        <v>0</v>
      </c>
    </row>
    <row r="124" spans="1:6" x14ac:dyDescent="0.3">
      <c r="A124" s="239" t="s">
        <v>190</v>
      </c>
      <c r="B124" s="634">
        <v>124700</v>
      </c>
      <c r="C124" s="327">
        <f>SUMIFS('Expenditures - all orgs'!$D$19:$D$3604,'Expenditures - all orgs'!$C$19:$C$3604, 'Budget Detail - KKKKKK'!$B124,'Expenditures - all orgs'!$B$19:$B$3604,'Budget Detail - KKKKKK'!$B$3)</f>
        <v>0</v>
      </c>
      <c r="D124" s="439">
        <f>SUMIFS('Expenditures - all orgs'!$E$19:$E$3604,'Expenditures - all orgs'!$C$19:$C$3604, 'Budget Detail - KKKKKK'!$B124,'Expenditures - all orgs'!$B$19:$B$3604,'Budget Detail - KKKKKK'!$B$3)</f>
        <v>0</v>
      </c>
      <c r="E124" s="440">
        <f>SUMIFS('Expenditures - all orgs'!$F$19:$F$3604,'Expenditures - all orgs'!$C$19:$C$3604, 'Budget Detail - KKKKKK'!$B124,'Expenditures - all orgs'!$B$19:$B$3604,'Budget Detail - KKKKKK'!$B$3)</f>
        <v>0</v>
      </c>
      <c r="F124" s="441">
        <f t="shared" si="6"/>
        <v>0</v>
      </c>
    </row>
    <row r="125" spans="1:6" x14ac:dyDescent="0.3">
      <c r="A125" s="239" t="s">
        <v>177</v>
      </c>
      <c r="B125" s="634">
        <v>124800</v>
      </c>
      <c r="C125" s="327">
        <f>SUMIFS('Expenditures - all orgs'!$D$19:$D$3604,'Expenditures - all orgs'!$C$19:$C$3604, 'Budget Detail - KKKKKK'!$B125,'Expenditures - all orgs'!$B$19:$B$3604,'Budget Detail - KKKKKK'!$B$3)</f>
        <v>0</v>
      </c>
      <c r="D125" s="439">
        <f>SUMIFS('Expenditures - all orgs'!$E$19:$E$3604,'Expenditures - all orgs'!$C$19:$C$3604, 'Budget Detail - KKKKKK'!$B125,'Expenditures - all orgs'!$B$19:$B$3604,'Budget Detail - KKKKKK'!$B$3)</f>
        <v>0</v>
      </c>
      <c r="E125" s="440">
        <f>SUMIFS('Expenditures - all orgs'!$F$19:$F$3604,'Expenditures - all orgs'!$C$19:$C$3604, 'Budget Detail - KKKKKK'!$B125,'Expenditures - all orgs'!$B$19:$B$3604,'Budget Detail - KKKKKK'!$B$3)</f>
        <v>0</v>
      </c>
      <c r="F125" s="441">
        <f t="shared" si="6"/>
        <v>0</v>
      </c>
    </row>
    <row r="126" spans="1:6" x14ac:dyDescent="0.3">
      <c r="A126" s="239" t="s">
        <v>99</v>
      </c>
      <c r="B126" s="634">
        <v>124900</v>
      </c>
      <c r="C126" s="327">
        <f>SUMIFS('Expenditures - all orgs'!$D$19:$D$3604,'Expenditures - all orgs'!$C$19:$C$3604, 'Budget Detail - KKKKKK'!$B126,'Expenditures - all orgs'!$B$19:$B$3604,'Budget Detail - KKKKKK'!$B$3)</f>
        <v>0</v>
      </c>
      <c r="D126" s="439">
        <f>SUMIFS('Expenditures - all orgs'!$E$19:$E$3604,'Expenditures - all orgs'!$C$19:$C$3604, 'Budget Detail - KKKKKK'!$B126,'Expenditures - all orgs'!$B$19:$B$3604,'Budget Detail - KKKKKK'!$B$3)</f>
        <v>0</v>
      </c>
      <c r="E126" s="440">
        <f>SUMIFS('Expenditures - all orgs'!$F$19:$F$3604,'Expenditures - all orgs'!$C$19:$C$3604, 'Budget Detail - KKKKKK'!$B126,'Expenditures - all orgs'!$B$19:$B$3604,'Budget Detail - KKKKKK'!$B$3)</f>
        <v>0</v>
      </c>
      <c r="F126" s="441">
        <f t="shared" si="6"/>
        <v>0</v>
      </c>
    </row>
    <row r="127" spans="1:6" x14ac:dyDescent="0.3">
      <c r="A127" s="239" t="s">
        <v>104</v>
      </c>
      <c r="B127" s="634" t="s">
        <v>107</v>
      </c>
      <c r="C127" s="327">
        <f>SUMIFS('Expenditures - all orgs'!$D$19:$D$3604,'Expenditures - all orgs'!$C$19:$C$3604, 'Budget Detail - KKKKKK'!$B127,'Expenditures - all orgs'!$B$19:$B$3604,'Budget Detail - KKKKKK'!$B$3)</f>
        <v>0</v>
      </c>
      <c r="D127" s="439">
        <f>SUMIFS('Expenditures - all orgs'!$E$19:$E$3604,'Expenditures - all orgs'!$C$19:$C$3604, 'Budget Detail - KKKKKK'!$B127,'Expenditures - all orgs'!$B$19:$B$3604,'Budget Detail - KKKKKK'!$B$3)</f>
        <v>0</v>
      </c>
      <c r="E127" s="440">
        <f>SUMIFS('Expenditures - all orgs'!$F$19:$F$3604,'Expenditures - all orgs'!$C$19:$C$3604, 'Budget Detail - KKKKKK'!$B127,'Expenditures - all orgs'!$B$19:$B$3604,'Budget Detail - KKKKKK'!$B$3)</f>
        <v>0</v>
      </c>
      <c r="F127" s="441">
        <f t="shared" si="6"/>
        <v>0</v>
      </c>
    </row>
    <row r="128" spans="1:6" ht="15" thickBot="1" x14ac:dyDescent="0.35">
      <c r="A128" s="239" t="s">
        <v>104</v>
      </c>
      <c r="B128" s="634" t="s">
        <v>107</v>
      </c>
      <c r="C128" s="327">
        <f>SUMIFS('Expenditures - all orgs'!$D$19:$D$3604,'Expenditures - all orgs'!$C$19:$C$3604, 'Budget Detail - KKKKKK'!$B128,'Expenditures - all orgs'!$B$19:$B$3604,'Budget Detail - KKKKKK'!$B$3)</f>
        <v>0</v>
      </c>
      <c r="D128" s="442">
        <f>SUMIFS('Expenditures - all orgs'!$E$19:$E$3604,'Expenditures - all orgs'!$C$19:$C$3604, 'Budget Detail - KKKKKK'!$B128,'Expenditures - all orgs'!$B$19:$B$3604,'Budget Detail - KKKKKK'!$B$3)</f>
        <v>0</v>
      </c>
      <c r="E128" s="443">
        <f>SUMIFS('Expenditures - all orgs'!$F$19:$F$3604,'Expenditures - all orgs'!$C$19:$C$3604, 'Budget Detail - KKKKKK'!$B128,'Expenditures - all orgs'!$B$19:$B$3604,'Budget Detail - KKKKKK'!$B$3)</f>
        <v>0</v>
      </c>
      <c r="F128" s="444">
        <f t="shared" si="6"/>
        <v>0</v>
      </c>
    </row>
    <row r="129" spans="1:37" ht="15" thickBot="1" x14ac:dyDescent="0.35">
      <c r="A129" s="235"/>
      <c r="B129" s="635" t="s">
        <v>418</v>
      </c>
      <c r="C129" s="365">
        <f>SUM(C121:C128)</f>
        <v>0</v>
      </c>
      <c r="D129" s="365">
        <f t="shared" ref="D129:F129" si="10">SUM(D121:D128)</f>
        <v>0</v>
      </c>
      <c r="E129" s="365">
        <f t="shared" si="10"/>
        <v>0</v>
      </c>
      <c r="F129" s="365">
        <f t="shared" si="10"/>
        <v>0</v>
      </c>
    </row>
    <row r="130" spans="1:37" x14ac:dyDescent="0.3">
      <c r="A130" s="747"/>
      <c r="B130" s="617"/>
      <c r="C130" s="305"/>
      <c r="D130" s="1255"/>
      <c r="E130" s="1255"/>
      <c r="F130" s="1256"/>
    </row>
    <row r="131" spans="1:37" x14ac:dyDescent="0.3">
      <c r="A131" s="248" t="s">
        <v>208</v>
      </c>
      <c r="B131" s="617"/>
      <c r="C131" s="308"/>
      <c r="D131" s="309"/>
      <c r="E131" s="309"/>
      <c r="F131" s="310"/>
    </row>
    <row r="132" spans="1:37" x14ac:dyDescent="0.3">
      <c r="A132" s="239" t="s">
        <v>87</v>
      </c>
      <c r="B132" s="636">
        <v>125000</v>
      </c>
      <c r="C132" s="328">
        <f>SUMIFS('Expenditures - all orgs'!$D$19:$D$3604,'Expenditures - all orgs'!$C$19:$C$3604, 'Budget Detail - KKKKKK'!$B132,'Expenditures - all orgs'!$B$19:$B$3604,'Budget Detail - KKKKKK'!$B$3)</f>
        <v>0</v>
      </c>
      <c r="D132" s="446">
        <f>SUMIFS('Expenditures - all orgs'!$E$19:$E$3604,'Expenditures - all orgs'!$C$19:$C$3604, 'Budget Detail - KKKKKK'!$B132,'Expenditures - all orgs'!$B$19:$B$3604,'Budget Detail - KKKKKK'!$B$3)</f>
        <v>0</v>
      </c>
      <c r="E132" s="447">
        <f>SUMIFS('Expenditures - all orgs'!$F$19:$F$3604,'Expenditures - all orgs'!$C$19:$C$3604, 'Budget Detail - KKKKKK'!$B132,'Expenditures - all orgs'!$B$19:$B$3604,'Budget Detail - KKKKKK'!$B$3)</f>
        <v>0</v>
      </c>
      <c r="F132" s="448">
        <f t="shared" si="6"/>
        <v>0</v>
      </c>
    </row>
    <row r="133" spans="1:37" x14ac:dyDescent="0.3">
      <c r="A133" s="239" t="s">
        <v>191</v>
      </c>
      <c r="B133" s="637">
        <v>125100</v>
      </c>
      <c r="C133" s="328">
        <f>SUMIFS('Expenditures - all orgs'!$D$19:$D$3604,'Expenditures - all orgs'!$C$19:$C$3604, 'Budget Detail - KKKKKK'!$B133,'Expenditures - all orgs'!$B$19:$B$3604,'Budget Detail - KKKKKK'!$B$3)</f>
        <v>0</v>
      </c>
      <c r="D133" s="446">
        <f>SUMIFS('Expenditures - all orgs'!$E$19:$E$3604,'Expenditures - all orgs'!$C$19:$C$3604, 'Budget Detail - KKKKKK'!$B133,'Expenditures - all orgs'!$B$19:$B$3604,'Budget Detail - KKKKKK'!$B$3)</f>
        <v>0</v>
      </c>
      <c r="E133" s="447">
        <f>SUMIFS('Expenditures - all orgs'!$F$19:$F$3604,'Expenditures - all orgs'!$C$19:$C$3604, 'Budget Detail - KKKKKK'!$B133,'Expenditures - all orgs'!$B$19:$B$3604,'Budget Detail - KKKKKK'!$B$3)</f>
        <v>0</v>
      </c>
      <c r="F133" s="448">
        <f t="shared" si="6"/>
        <v>0</v>
      </c>
    </row>
    <row r="134" spans="1:37" x14ac:dyDescent="0.3">
      <c r="A134" s="239" t="s">
        <v>192</v>
      </c>
      <c r="B134" s="637">
        <v>125110</v>
      </c>
      <c r="C134" s="328">
        <f>SUMIFS('Expenditures - all orgs'!$D$19:$D$3604,'Expenditures - all orgs'!$C$19:$C$3604, 'Budget Detail - KKKKKK'!$B134,'Expenditures - all orgs'!$B$19:$B$3604,'Budget Detail - KKKKKK'!$B$3)</f>
        <v>0</v>
      </c>
      <c r="D134" s="446">
        <f>SUMIFS('Expenditures - all orgs'!$E$19:$E$3604,'Expenditures - all orgs'!$C$19:$C$3604, 'Budget Detail - KKKKKK'!$B134,'Expenditures - all orgs'!$B$19:$B$3604,'Budget Detail - KKKKKK'!$B$3)</f>
        <v>0</v>
      </c>
      <c r="E134" s="447">
        <f>SUMIFS('Expenditures - all orgs'!$F$19:$F$3604,'Expenditures - all orgs'!$C$19:$C$3604, 'Budget Detail - KKKKKK'!$B134,'Expenditures - all orgs'!$B$19:$B$3604,'Budget Detail - KKKKKK'!$B$3)</f>
        <v>0</v>
      </c>
      <c r="F134" s="448">
        <f t="shared" si="6"/>
        <v>0</v>
      </c>
    </row>
    <row r="135" spans="1:37" x14ac:dyDescent="0.3">
      <c r="A135" s="239" t="s">
        <v>193</v>
      </c>
      <c r="B135" s="637">
        <v>125200</v>
      </c>
      <c r="C135" s="328">
        <f>SUMIFS('Expenditures - all orgs'!$D$19:$D$3604,'Expenditures - all orgs'!$C$19:$C$3604, 'Budget Detail - KKKKKK'!$B135,'Expenditures - all orgs'!$B$19:$B$3604,'Budget Detail - KKKKKK'!$B$3)</f>
        <v>0</v>
      </c>
      <c r="D135" s="446">
        <f>SUMIFS('Expenditures - all orgs'!$E$19:$E$3604,'Expenditures - all orgs'!$C$19:$C$3604, 'Budget Detail - KKKKKK'!$B135,'Expenditures - all orgs'!$B$19:$B$3604,'Budget Detail - KKKKKK'!$B$3)</f>
        <v>0</v>
      </c>
      <c r="E135" s="447">
        <f>SUMIFS('Expenditures - all orgs'!$F$19:$F$3604,'Expenditures - all orgs'!$C$19:$C$3604, 'Budget Detail - KKKKKK'!$B135,'Expenditures - all orgs'!$B$19:$B$3604,'Budget Detail - KKKKKK'!$B$3)</f>
        <v>0</v>
      </c>
      <c r="F135" s="448">
        <f t="shared" si="6"/>
        <v>0</v>
      </c>
    </row>
    <row r="136" spans="1:37" x14ac:dyDescent="0.3">
      <c r="A136" s="239" t="s">
        <v>194</v>
      </c>
      <c r="B136" s="637">
        <v>125300</v>
      </c>
      <c r="C136" s="328">
        <f>SUMIFS('Expenditures - all orgs'!$D$19:$D$3604,'Expenditures - all orgs'!$C$19:$C$3604, 'Budget Detail - KKKKKK'!$B136,'Expenditures - all orgs'!$B$19:$B$3604,'Budget Detail - KKKKKK'!$B$3)</f>
        <v>0</v>
      </c>
      <c r="D136" s="446">
        <f>SUMIFS('Expenditures - all orgs'!$E$19:$E$3604,'Expenditures - all orgs'!$C$19:$C$3604, 'Budget Detail - KKKKKK'!$B136,'Expenditures - all orgs'!$B$19:$B$3604,'Budget Detail - KKKKKK'!$B$3)</f>
        <v>0</v>
      </c>
      <c r="E136" s="447">
        <f>SUMIFS('Expenditures - all orgs'!$F$19:$F$3604,'Expenditures - all orgs'!$C$19:$C$3604, 'Budget Detail - KKKKKK'!$B136,'Expenditures - all orgs'!$B$19:$B$3604,'Budget Detail - KKKKKK'!$B$3)</f>
        <v>0</v>
      </c>
      <c r="F136" s="448">
        <f t="shared" si="6"/>
        <v>0</v>
      </c>
    </row>
    <row r="137" spans="1:37" s="752" customFormat="1" ht="15" customHeight="1" x14ac:dyDescent="0.3">
      <c r="A137" s="239" t="s">
        <v>509</v>
      </c>
      <c r="B137" s="637">
        <v>125400</v>
      </c>
      <c r="C137" s="328">
        <f>SUMIFS('Expenditures - all orgs'!$D$19:$D$3604,'Expenditures - all orgs'!$C$19:$C$3604, 'Budget Detail - KKKKKK'!$B137,'Expenditures - all orgs'!$B$19:$B$3604,'Budget Detail - KKKKKK'!$B$3)</f>
        <v>0</v>
      </c>
      <c r="D137" s="446">
        <f>SUMIFS('Expenditures - all orgs'!$E$19:$E$3604,'Expenditures - all orgs'!$C$19:$C$3604, 'Budget Detail - KKKKKK'!$B137,'Expenditures - all orgs'!$B$19:$B$3604,'Budget Detail - KKKKKK'!$B$3)</f>
        <v>0</v>
      </c>
      <c r="E137" s="447">
        <f>SUMIFS('Expenditures - all orgs'!$F$19:$F$3604,'Expenditures - all orgs'!$C$19:$C$3604, 'Budget Detail - KKKKKK'!$B137,'Expenditures - all orgs'!$B$19:$B$3604,'Budget Detail - KKKKKK'!$B$3)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KKKKKK'!$B138,'Expenditures - all orgs'!$B$19:$B$3604,'Budget Detail - KKKKKK'!$B$3)</f>
        <v>0</v>
      </c>
      <c r="D138" s="446">
        <f>SUMIFS('Expenditures - all orgs'!$E$19:$E$3604,'Expenditures - all orgs'!$C$19:$C$3604, 'Budget Detail - KKKKKK'!$B138,'Expenditures - all orgs'!$B$19:$B$3604,'Budget Detail - KKKKKK'!$B$3)</f>
        <v>0</v>
      </c>
      <c r="E138" s="447">
        <f>SUMIFS('Expenditures - all orgs'!$F$19:$F$3604,'Expenditures - all orgs'!$C$19:$C$3604, 'Budget Detail - KKKKKK'!$B138,'Expenditures - all orgs'!$B$19:$B$3604,'Budget Detail - KKKKKK'!$B$3)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x14ac:dyDescent="0.3">
      <c r="A139" s="239" t="s">
        <v>195</v>
      </c>
      <c r="B139" s="637">
        <v>125600</v>
      </c>
      <c r="C139" s="328">
        <f>SUMIFS('Expenditures - all orgs'!$D$19:$D$3604,'Expenditures - all orgs'!$C$19:$C$3604, 'Budget Detail - KKKKKK'!$B139,'Expenditures - all orgs'!$B$19:$B$3604,'Budget Detail - KKKKKK'!$B$3)</f>
        <v>0</v>
      </c>
      <c r="D139" s="446">
        <f>SUMIFS('Expenditures - all orgs'!$E$19:$E$3604,'Expenditures - all orgs'!$C$19:$C$3604, 'Budget Detail - KKKKKK'!$B139,'Expenditures - all orgs'!$B$19:$B$3604,'Budget Detail - KKKKKK'!$B$3)</f>
        <v>0</v>
      </c>
      <c r="E139" s="447">
        <f>SUMIFS('Expenditures - all orgs'!$F$19:$F$3604,'Expenditures - all orgs'!$C$19:$C$3604, 'Budget Detail - KKKKKK'!$B139,'Expenditures - all orgs'!$B$19:$B$3604,'Budget Detail - KKKKKK'!$B$3)</f>
        <v>0</v>
      </c>
      <c r="F139" s="448">
        <f t="shared" si="6"/>
        <v>0</v>
      </c>
    </row>
    <row r="140" spans="1:37" x14ac:dyDescent="0.3">
      <c r="A140" s="239" t="s">
        <v>196</v>
      </c>
      <c r="B140" s="637">
        <v>125700</v>
      </c>
      <c r="C140" s="328">
        <f>SUMIFS('Expenditures - all orgs'!$D$19:$D$3604,'Expenditures - all orgs'!$C$19:$C$3604, 'Budget Detail - KKKKKK'!$B140,'Expenditures - all orgs'!$B$19:$B$3604,'Budget Detail - KKKKKK'!$B$3)</f>
        <v>0</v>
      </c>
      <c r="D140" s="446">
        <f>SUMIFS('Expenditures - all orgs'!$E$19:$E$3604,'Expenditures - all orgs'!$C$19:$C$3604, 'Budget Detail - KKKKKK'!$B140,'Expenditures - all orgs'!$B$19:$B$3604,'Budget Detail - KKKKKK'!$B$3)</f>
        <v>0</v>
      </c>
      <c r="E140" s="447">
        <f>SUMIFS('Expenditures - all orgs'!$F$19:$F$3604,'Expenditures - all orgs'!$C$19:$C$3604, 'Budget Detail - KKKKKK'!$B140,'Expenditures - all orgs'!$B$19:$B$3604,'Budget Detail - KKKKKK'!$B$3)</f>
        <v>0</v>
      </c>
      <c r="F140" s="448">
        <f t="shared" si="6"/>
        <v>0</v>
      </c>
    </row>
    <row r="141" spans="1:37" x14ac:dyDescent="0.3">
      <c r="A141" s="239" t="s">
        <v>197</v>
      </c>
      <c r="B141" s="637">
        <v>125710</v>
      </c>
      <c r="C141" s="328">
        <f>SUMIFS('Expenditures - all orgs'!$D$19:$D$3604,'Expenditures - all orgs'!$C$19:$C$3604, 'Budget Detail - KKKKKK'!$B141,'Expenditures - all orgs'!$B$19:$B$3604,'Budget Detail - KKKKKK'!$B$3)</f>
        <v>0</v>
      </c>
      <c r="D141" s="446">
        <f>SUMIFS('Expenditures - all orgs'!$E$19:$E$3604,'Expenditures - all orgs'!$C$19:$C$3604, 'Budget Detail - KKKKKK'!$B141,'Expenditures - all orgs'!$B$19:$B$3604,'Budget Detail - KKKKKK'!$B$3)</f>
        <v>0</v>
      </c>
      <c r="E141" s="447">
        <f>SUMIFS('Expenditures - all orgs'!$F$19:$F$3604,'Expenditures - all orgs'!$C$19:$C$3604, 'Budget Detail - KKKKKK'!$B141,'Expenditures - all orgs'!$B$19:$B$3604,'Budget Detail - KKKKKK'!$B$3)</f>
        <v>0</v>
      </c>
      <c r="F141" s="448">
        <f t="shared" si="6"/>
        <v>0</v>
      </c>
    </row>
    <row r="142" spans="1:37" x14ac:dyDescent="0.3">
      <c r="A142" s="239" t="s">
        <v>100</v>
      </c>
      <c r="B142" s="637">
        <v>125800</v>
      </c>
      <c r="C142" s="328">
        <f>SUMIFS('Expenditures - all orgs'!$D$19:$D$3604,'Expenditures - all orgs'!$C$19:$C$3604, 'Budget Detail - KKKKKK'!$B142,'Expenditures - all orgs'!$B$19:$B$3604,'Budget Detail - KKKKKK'!$B$3)</f>
        <v>0</v>
      </c>
      <c r="D142" s="446">
        <f>SUMIFS('Expenditures - all orgs'!$E$19:$E$3604,'Expenditures - all orgs'!$C$19:$C$3604, 'Budget Detail - KKKKKK'!$B142,'Expenditures - all orgs'!$B$19:$B$3604,'Budget Detail - KKKKKK'!$B$3)</f>
        <v>0</v>
      </c>
      <c r="E142" s="447">
        <f>SUMIFS('Expenditures - all orgs'!$F$19:$F$3604,'Expenditures - all orgs'!$C$19:$C$3604, 'Budget Detail - KKKKKK'!$B142,'Expenditures - all orgs'!$B$19:$B$3604,'Budget Detail - KKKKKK'!$B$3)</f>
        <v>0</v>
      </c>
      <c r="F142" s="448">
        <f t="shared" si="6"/>
        <v>0</v>
      </c>
    </row>
    <row r="143" spans="1:37" x14ac:dyDescent="0.3">
      <c r="A143" s="239" t="s">
        <v>198</v>
      </c>
      <c r="B143" s="637">
        <v>125900</v>
      </c>
      <c r="C143" s="328">
        <f>SUMIFS('Expenditures - all orgs'!$D$19:$D$3604,'Expenditures - all orgs'!$C$19:$C$3604, 'Budget Detail - KKKKKK'!$B143,'Expenditures - all orgs'!$B$19:$B$3604,'Budget Detail - KKKKKK'!$B$3)</f>
        <v>0</v>
      </c>
      <c r="D143" s="446">
        <f>SUMIFS('Expenditures - all orgs'!$E$19:$E$3604,'Expenditures - all orgs'!$C$19:$C$3604, 'Budget Detail - KKKKKK'!$B143,'Expenditures - all orgs'!$B$19:$B$3604,'Budget Detail - KKKKKK'!$B$3)</f>
        <v>0</v>
      </c>
      <c r="E143" s="447">
        <f>SUMIFS('Expenditures - all orgs'!$F$19:$F$3604,'Expenditures - all orgs'!$C$19:$C$3604, 'Budget Detail - KKKKKK'!$B143,'Expenditures - all orgs'!$B$19:$B$3604,'Budget Detail - KKKKKK'!$B$3)</f>
        <v>0</v>
      </c>
      <c r="F143" s="448">
        <f t="shared" si="6"/>
        <v>0</v>
      </c>
    </row>
    <row r="144" spans="1:37" x14ac:dyDescent="0.3">
      <c r="A144" s="239" t="s">
        <v>104</v>
      </c>
      <c r="B144" s="637" t="s">
        <v>107</v>
      </c>
      <c r="C144" s="328">
        <f>SUMIFS('Expenditures - all orgs'!$D$19:$D$3604,'Expenditures - all orgs'!$C$19:$C$3604, 'Budget Detail - KKKKKK'!$B144,'Expenditures - all orgs'!$B$19:$B$3604,'Budget Detail - KKKKKK'!$B$3)</f>
        <v>0</v>
      </c>
      <c r="D144" s="446">
        <f>SUMIFS('Expenditures - all orgs'!$E$19:$E$3604,'Expenditures - all orgs'!$C$19:$C$3604, 'Budget Detail - KKKKKK'!$B144,'Expenditures - all orgs'!$B$19:$B$3604,'Budget Detail - KKKKKK'!$B$3)</f>
        <v>0</v>
      </c>
      <c r="E144" s="447">
        <f>SUMIFS('Expenditures - all orgs'!$F$19:$F$3604,'Expenditures - all orgs'!$C$19:$C$3604, 'Budget Detail - KKKKKK'!$B144,'Expenditures - all orgs'!$B$19:$B$3604,'Budget Detail - KKKKKK'!$B$3)</f>
        <v>0</v>
      </c>
      <c r="F144" s="448">
        <f t="shared" si="6"/>
        <v>0</v>
      </c>
    </row>
    <row r="145" spans="1:6" x14ac:dyDescent="0.3">
      <c r="A145" s="239" t="s">
        <v>104</v>
      </c>
      <c r="B145" s="637" t="s">
        <v>107</v>
      </c>
      <c r="C145" s="328">
        <f>SUMIFS('Expenditures - all orgs'!$D$19:$D$3604,'Expenditures - all orgs'!$C$19:$C$3604, 'Budget Detail - KKKKKK'!$B145,'Expenditures - all orgs'!$B$19:$B$3604,'Budget Detail - KKKKKK'!$B$3)</f>
        <v>0</v>
      </c>
      <c r="D145" s="446">
        <f>SUMIFS('Expenditures - all orgs'!$E$19:$E$3604,'Expenditures - all orgs'!$C$19:$C$3604, 'Budget Detail - KKKKKK'!$B145,'Expenditures - all orgs'!$B$19:$B$3604,'Budget Detail - KKKKKK'!$B$3)</f>
        <v>0</v>
      </c>
      <c r="E145" s="447">
        <f>SUMIFS('Expenditures - all orgs'!$F$19:$F$3604,'Expenditures - all orgs'!$C$19:$C$3604, 'Budget Detail - KKKKKK'!$B145,'Expenditures - all orgs'!$B$19:$B$3604,'Budget Detail - KKKKKK'!$B$3)</f>
        <v>0</v>
      </c>
      <c r="F145" s="448">
        <f t="shared" si="6"/>
        <v>0</v>
      </c>
    </row>
    <row r="146" spans="1:6" ht="15" thickBot="1" x14ac:dyDescent="0.35">
      <c r="A146" s="239" t="s">
        <v>104</v>
      </c>
      <c r="B146" s="637" t="s">
        <v>107</v>
      </c>
      <c r="C146" s="328">
        <f>SUMIFS('Expenditures - all orgs'!$D$19:$D$3604,'Expenditures - all orgs'!$C$19:$C$3604, 'Budget Detail - KKKKKK'!$B146,'Expenditures - all orgs'!$B$19:$B$3604,'Budget Detail - KKKKKK'!$B$3)</f>
        <v>0</v>
      </c>
      <c r="D146" s="449">
        <f>SUMIFS('Expenditures - all orgs'!$E$19:$E$3604,'Expenditures - all orgs'!$C$19:$C$3604, 'Budget Detail - KKKKKK'!$B146,'Expenditures - all orgs'!$B$19:$B$3604,'Budget Detail - KKKKKK'!$B$3)</f>
        <v>0</v>
      </c>
      <c r="E146" s="450">
        <f>SUMIFS('Expenditures - all orgs'!$F$19:$F$3604,'Expenditures - all orgs'!$C$19:$C$3604, 'Budget Detail - KKKKKK'!$B146,'Expenditures - all orgs'!$B$19:$B$3604,'Budget Detail - KKKKKK'!$B$3)</f>
        <v>0</v>
      </c>
      <c r="F146" s="451">
        <f t="shared" si="6"/>
        <v>0</v>
      </c>
    </row>
    <row r="147" spans="1:6" ht="15" thickBot="1" x14ac:dyDescent="0.35">
      <c r="A147" s="235"/>
      <c r="B147" s="638" t="s">
        <v>418</v>
      </c>
      <c r="C147" s="383">
        <f>SUM(C132:C146)</f>
        <v>0</v>
      </c>
      <c r="D147" s="383">
        <f t="shared" ref="D147:F147" si="11">SUM(D132:D146)</f>
        <v>0</v>
      </c>
      <c r="E147" s="383">
        <f t="shared" si="11"/>
        <v>0</v>
      </c>
      <c r="F147" s="383">
        <f t="shared" si="11"/>
        <v>0</v>
      </c>
    </row>
    <row r="148" spans="1:6" x14ac:dyDescent="0.3">
      <c r="A148" s="747"/>
      <c r="B148" s="617"/>
      <c r="C148" s="305"/>
      <c r="D148" s="1255"/>
      <c r="E148" s="1255"/>
      <c r="F148" s="1256"/>
    </row>
    <row r="149" spans="1:6" x14ac:dyDescent="0.3">
      <c r="A149" s="248" t="s">
        <v>209</v>
      </c>
      <c r="B149" s="617"/>
      <c r="C149" s="308"/>
      <c r="D149" s="309"/>
      <c r="E149" s="309"/>
      <c r="F149" s="310"/>
    </row>
    <row r="150" spans="1:6" x14ac:dyDescent="0.3">
      <c r="A150" s="239" t="s">
        <v>510</v>
      </c>
      <c r="B150" s="639">
        <v>126100</v>
      </c>
      <c r="C150" s="329">
        <f>SUMIFS('Expenditures - all orgs'!$D$19:$D$3604,'Expenditures - all orgs'!$C$19:$C$3604, 'Budget Detail - KKKKKK'!$B150,'Expenditures - all orgs'!$B$19:$B$3604,'Budget Detail - KKKKKK'!$B$3)</f>
        <v>0</v>
      </c>
      <c r="D150" s="453">
        <f>SUMIFS('Expenditures - all orgs'!$E$19:$E$3604,'Expenditures - all orgs'!$C$19:$C$3604, 'Budget Detail - KKKKKK'!$B150,'Expenditures - all orgs'!$B$19:$B$3604,'Budget Detail - KKKKKK'!$B$3)</f>
        <v>0</v>
      </c>
      <c r="E150" s="454">
        <f>SUMIFS('Expenditures - all orgs'!$F$19:$F$3604,'Expenditures - all orgs'!$C$19:$C$3604, 'Budget Detail - KKKKKK'!$B150,'Expenditures - all orgs'!$B$19:$B$3604,'Budget Detail - KKKKKK'!$B$3)</f>
        <v>0</v>
      </c>
      <c r="F150" s="455">
        <f t="shared" si="6"/>
        <v>0</v>
      </c>
    </row>
    <row r="151" spans="1:6" x14ac:dyDescent="0.3">
      <c r="A151" s="239" t="s">
        <v>511</v>
      </c>
      <c r="B151" s="640">
        <v>126110</v>
      </c>
      <c r="C151" s="329">
        <f>SUMIFS('Expenditures - all orgs'!$D$19:$D$3604,'Expenditures - all orgs'!$C$19:$C$3604, 'Budget Detail - KKKKKK'!$B151,'Expenditures - all orgs'!$B$19:$B$3604,'Budget Detail - KKKKKK'!$B$3)</f>
        <v>0</v>
      </c>
      <c r="D151" s="453">
        <f>SUMIFS('Expenditures - all orgs'!$E$19:$E$3604,'Expenditures - all orgs'!$C$19:$C$3604, 'Budget Detail - KKKKKK'!$B151,'Expenditures - all orgs'!$B$19:$B$3604,'Budget Detail - KKKKKK'!$B$3)</f>
        <v>0</v>
      </c>
      <c r="E151" s="454">
        <f>SUMIFS('Expenditures - all orgs'!$F$19:$F$3604,'Expenditures - all orgs'!$C$19:$C$3604, 'Budget Detail - KKKKKK'!$B151,'Expenditures - all orgs'!$B$19:$B$3604,'Budget Detail - KKKKKK'!$B$3)</f>
        <v>0</v>
      </c>
      <c r="F151" s="455">
        <f t="shared" ref="F151:F157" si="12">C151-D151-E151</f>
        <v>0</v>
      </c>
    </row>
    <row r="152" spans="1:6" x14ac:dyDescent="0.3">
      <c r="A152" s="239" t="s">
        <v>512</v>
      </c>
      <c r="B152" s="640">
        <v>126130</v>
      </c>
      <c r="C152" s="329">
        <f>SUMIFS('Expenditures - all orgs'!$D$19:$D$3604,'Expenditures - all orgs'!$C$19:$C$3604, 'Budget Detail - KKKKKK'!$B152,'Expenditures - all orgs'!$B$19:$B$3604,'Budget Detail - KKKKKK'!$B$3)</f>
        <v>0</v>
      </c>
      <c r="D152" s="453">
        <f>SUMIFS('Expenditures - all orgs'!$E$19:$E$3604,'Expenditures - all orgs'!$C$19:$C$3604, 'Budget Detail - KKKKKK'!$B152,'Expenditures - all orgs'!$B$19:$B$3604,'Budget Detail - KKKKKK'!$B$3)</f>
        <v>0</v>
      </c>
      <c r="E152" s="454">
        <f>SUMIFS('Expenditures - all orgs'!$F$19:$F$3604,'Expenditures - all orgs'!$C$19:$C$3604, 'Budget Detail - KKKKKK'!$B152,'Expenditures - all orgs'!$B$19:$B$3604,'Budget Detail - KKKKKK'!$B$3)</f>
        <v>0</v>
      </c>
      <c r="F152" s="455">
        <f t="shared" si="12"/>
        <v>0</v>
      </c>
    </row>
    <row r="153" spans="1:6" x14ac:dyDescent="0.3">
      <c r="A153" s="239" t="s">
        <v>513</v>
      </c>
      <c r="B153" s="640">
        <v>126200</v>
      </c>
      <c r="C153" s="329">
        <f>SUMIFS('Expenditures - all orgs'!$D$19:$D$3604,'Expenditures - all orgs'!$C$19:$C$3604, 'Budget Detail - KKKKKK'!$B153,'Expenditures - all orgs'!$B$19:$B$3604,'Budget Detail - KKKKKK'!$B$3)</f>
        <v>0</v>
      </c>
      <c r="D153" s="453">
        <f>SUMIFS('Expenditures - all orgs'!$E$19:$E$3604,'Expenditures - all orgs'!$C$19:$C$3604, 'Budget Detail - KKKKKK'!$B153,'Expenditures - all orgs'!$B$19:$B$3604,'Budget Detail - KKKKKK'!$B$3)</f>
        <v>0</v>
      </c>
      <c r="E153" s="454">
        <f>SUMIFS('Expenditures - all orgs'!$F$19:$F$3604,'Expenditures - all orgs'!$C$19:$C$3604, 'Budget Detail - KKKKKK'!$B153,'Expenditures - all orgs'!$B$19:$B$3604,'Budget Detail - KKKKKK'!$B$3)</f>
        <v>0</v>
      </c>
      <c r="F153" s="455">
        <f t="shared" si="12"/>
        <v>0</v>
      </c>
    </row>
    <row r="154" spans="1:6" x14ac:dyDescent="0.3">
      <c r="A154" s="239" t="s">
        <v>514</v>
      </c>
      <c r="B154" s="640">
        <v>126300</v>
      </c>
      <c r="C154" s="329">
        <f>SUMIFS('Expenditures - all orgs'!$D$19:$D$3604,'Expenditures - all orgs'!$C$19:$C$3604, 'Budget Detail - KKKKKK'!$B154,'Expenditures - all orgs'!$B$19:$B$3604,'Budget Detail - KKKKKK'!$B$3)</f>
        <v>0</v>
      </c>
      <c r="D154" s="453">
        <f>SUMIFS('Expenditures - all orgs'!$E$19:$E$3604,'Expenditures - all orgs'!$C$19:$C$3604, 'Budget Detail - KKKKKK'!$B154,'Expenditures - all orgs'!$B$19:$B$3604,'Budget Detail - KKKKKK'!$B$3)</f>
        <v>0</v>
      </c>
      <c r="E154" s="454">
        <f>SUMIFS('Expenditures - all orgs'!$F$19:$F$3604,'Expenditures - all orgs'!$C$19:$C$3604, 'Budget Detail - KKKKKK'!$B154,'Expenditures - all orgs'!$B$19:$B$3604,'Budget Detail - KKKKKK'!$B$3)</f>
        <v>0</v>
      </c>
      <c r="F154" s="455">
        <f t="shared" si="12"/>
        <v>0</v>
      </c>
    </row>
    <row r="155" spans="1:6" x14ac:dyDescent="0.3">
      <c r="A155" s="239" t="s">
        <v>33</v>
      </c>
      <c r="B155" s="640">
        <v>126400</v>
      </c>
      <c r="C155" s="329">
        <f>SUMIFS('Expenditures - all orgs'!$D$19:$D$3604,'Expenditures - all orgs'!$C$19:$C$3604, 'Budget Detail - KKKKKK'!$B155,'Expenditures - all orgs'!$B$19:$B$3604,'Budget Detail - KKKKKK'!$B$3)</f>
        <v>0</v>
      </c>
      <c r="D155" s="453">
        <f>SUMIFS('Expenditures - all orgs'!$E$19:$E$3604,'Expenditures - all orgs'!$C$19:$C$3604, 'Budget Detail - KKKKKK'!$B155,'Expenditures - all orgs'!$B$19:$B$3604,'Budget Detail - KKKKKK'!$B$3)</f>
        <v>0</v>
      </c>
      <c r="E155" s="454">
        <f>SUMIFS('Expenditures - all orgs'!$F$19:$F$3604,'Expenditures - all orgs'!$C$19:$C$3604, 'Budget Detail - KKKKKK'!$B155,'Expenditures - all orgs'!$B$19:$B$3604,'Budget Detail - KKKKKK'!$B$3)</f>
        <v>0</v>
      </c>
      <c r="F155" s="455">
        <f t="shared" si="12"/>
        <v>0</v>
      </c>
    </row>
    <row r="156" spans="1:6" x14ac:dyDescent="0.3">
      <c r="A156" s="239" t="s">
        <v>515</v>
      </c>
      <c r="B156" s="640">
        <v>126500</v>
      </c>
      <c r="C156" s="329">
        <f>SUMIFS('Expenditures - all orgs'!$D$19:$D$3604,'Expenditures - all orgs'!$C$19:$C$3604, 'Budget Detail - KKKKKK'!$B156,'Expenditures - all orgs'!$B$19:$B$3604,'Budget Detail - KKKKKK'!$B$3)</f>
        <v>0</v>
      </c>
      <c r="D156" s="453">
        <f>SUMIFS('Expenditures - all orgs'!$E$19:$E$3604,'Expenditures - all orgs'!$C$19:$C$3604, 'Budget Detail - KKKKKK'!$B156,'Expenditures - all orgs'!$B$19:$B$3604,'Budget Detail - KKKKKK'!$B$3)</f>
        <v>0</v>
      </c>
      <c r="E156" s="454">
        <f>SUMIFS('Expenditures - all orgs'!$F$19:$F$3604,'Expenditures - all orgs'!$C$19:$C$3604, 'Budget Detail - KKKKKK'!$B156,'Expenditures - all orgs'!$B$19:$B$3604,'Budget Detail - KKKKKK'!$B$3)</f>
        <v>0</v>
      </c>
      <c r="F156" s="455">
        <f t="shared" si="12"/>
        <v>0</v>
      </c>
    </row>
    <row r="157" spans="1:6" x14ac:dyDescent="0.3">
      <c r="A157" s="239" t="s">
        <v>516</v>
      </c>
      <c r="B157" s="640">
        <v>126600</v>
      </c>
      <c r="C157" s="329">
        <f>SUMIFS('Expenditures - all orgs'!$D$19:$D$3604,'Expenditures - all orgs'!$C$19:$C$3604, 'Budget Detail - KKKKKK'!$B157,'Expenditures - all orgs'!$B$19:$B$3604,'Budget Detail - KKKKKK'!$B$3)</f>
        <v>0</v>
      </c>
      <c r="D157" s="453">
        <f>SUMIFS('Expenditures - all orgs'!$E$19:$E$3604,'Expenditures - all orgs'!$C$19:$C$3604, 'Budget Detail - KKKKKK'!$B157,'Expenditures - all orgs'!$B$19:$B$3604,'Budget Detail - KKKKKK'!$B$3)</f>
        <v>0</v>
      </c>
      <c r="E157" s="454">
        <f>SUMIFS('Expenditures - all orgs'!$F$19:$F$3604,'Expenditures - all orgs'!$C$19:$C$3604, 'Budget Detail - KKKKKK'!$B157,'Expenditures - all orgs'!$B$19:$B$3604,'Budget Detail - KKKKKK'!$B$3)</f>
        <v>0</v>
      </c>
      <c r="F157" s="455">
        <f t="shared" si="12"/>
        <v>0</v>
      </c>
    </row>
    <row r="158" spans="1:6" x14ac:dyDescent="0.3">
      <c r="A158" s="239" t="s">
        <v>34</v>
      </c>
      <c r="B158" s="640">
        <v>126700</v>
      </c>
      <c r="C158" s="329">
        <f>SUMIFS('Expenditures - all orgs'!$D$19:$D$3604,'Expenditures - all orgs'!$C$19:$C$3604, 'Budget Detail - KKKKKK'!$B158,'Expenditures - all orgs'!$B$19:$B$3604,'Budget Detail - KKKKKK'!$B$3)</f>
        <v>0</v>
      </c>
      <c r="D158" s="453">
        <f>SUMIFS('Expenditures - all orgs'!$E$19:$E$3604,'Expenditures - all orgs'!$C$19:$C$3604, 'Budget Detail - KKKKKK'!$B158,'Expenditures - all orgs'!$B$19:$B$3604,'Budget Detail - KKKKKK'!$B$3)</f>
        <v>0</v>
      </c>
      <c r="E158" s="454">
        <f>SUMIFS('Expenditures - all orgs'!$F$19:$F$3604,'Expenditures - all orgs'!$C$19:$C$3604, 'Budget Detail - KKKKKK'!$B158,'Expenditures - all orgs'!$B$19:$B$3604,'Budget Detail - KKKKKK'!$B$3)</f>
        <v>0</v>
      </c>
      <c r="F158" s="455">
        <f t="shared" si="6"/>
        <v>0</v>
      </c>
    </row>
    <row r="159" spans="1:6" x14ac:dyDescent="0.3">
      <c r="A159" s="239" t="s">
        <v>199</v>
      </c>
      <c r="B159" s="640">
        <v>126800</v>
      </c>
      <c r="C159" s="329">
        <f>SUMIFS('Expenditures - all orgs'!$D$19:$D$3604,'Expenditures - all orgs'!$C$19:$C$3604, 'Budget Detail - KKKKKK'!$B159,'Expenditures - all orgs'!$B$19:$B$3604,'Budget Detail - KKKKKK'!$B$3)</f>
        <v>0</v>
      </c>
      <c r="D159" s="453">
        <f>SUMIFS('Expenditures - all orgs'!$E$19:$E$3604,'Expenditures - all orgs'!$C$19:$C$3604, 'Budget Detail - KKKKKK'!$B159,'Expenditures - all orgs'!$B$19:$B$3604,'Budget Detail - KKKKKK'!$B$3)</f>
        <v>0</v>
      </c>
      <c r="E159" s="454">
        <f>SUMIFS('Expenditures - all orgs'!$F$19:$F$3604,'Expenditures - all orgs'!$C$19:$C$3604, 'Budget Detail - KKKKKK'!$B159,'Expenditures - all orgs'!$B$19:$B$3604,'Budget Detail - KKKKKK'!$B$3)</f>
        <v>0</v>
      </c>
      <c r="F159" s="455">
        <f t="shared" si="6"/>
        <v>0</v>
      </c>
    </row>
    <row r="160" spans="1:6" x14ac:dyDescent="0.3">
      <c r="A160" s="239" t="s">
        <v>331</v>
      </c>
      <c r="B160" s="640">
        <v>127400</v>
      </c>
      <c r="C160" s="329">
        <f>SUMIFS('Expenditures - all orgs'!$D$19:$D$3604,'Expenditures - all orgs'!$C$19:$C$3604, 'Budget Detail - KKKKKK'!$B160,'Expenditures - all orgs'!$B$19:$B$3604,'Budget Detail - KKKKKK'!$B$3)</f>
        <v>0</v>
      </c>
      <c r="D160" s="453">
        <f>SUMIFS('Expenditures - all orgs'!$E$19:$E$3604,'Expenditures - all orgs'!$C$19:$C$3604, 'Budget Detail - KKKKKK'!$B160,'Expenditures - all orgs'!$B$19:$B$3604,'Budget Detail - KKKKKK'!$B$3)</f>
        <v>0</v>
      </c>
      <c r="E160" s="454">
        <f>SUMIFS('Expenditures - all orgs'!$F$19:$F$3604,'Expenditures - all orgs'!$C$19:$C$3604, 'Budget Detail - KKKKKK'!$B160,'Expenditures - all orgs'!$B$19:$B$3604,'Budget Detail - KKKKKK'!$B$3)</f>
        <v>0</v>
      </c>
      <c r="F160" s="455">
        <f t="shared" si="6"/>
        <v>0</v>
      </c>
    </row>
    <row r="161" spans="1:8" x14ac:dyDescent="0.3">
      <c r="A161" s="239" t="s">
        <v>93</v>
      </c>
      <c r="B161" s="640">
        <v>127500</v>
      </c>
      <c r="C161" s="329">
        <f>SUMIFS('Expenditures - all orgs'!$D$19:$D$3604,'Expenditures - all orgs'!$C$19:$C$3604, 'Budget Detail - KKKKKK'!$B161,'Expenditures - all orgs'!$B$19:$B$3604,'Budget Detail - KKKKKK'!$B$3)</f>
        <v>0</v>
      </c>
      <c r="D161" s="453">
        <f>SUMIFS('Expenditures - all orgs'!$E$19:$E$3604,'Expenditures - all orgs'!$C$19:$C$3604, 'Budget Detail - KKKKKK'!$B161,'Expenditures - all orgs'!$B$19:$B$3604,'Budget Detail - KKKKKK'!$B$3)</f>
        <v>0</v>
      </c>
      <c r="E161" s="454">
        <f>SUMIFS('Expenditures - all orgs'!$F$19:$F$3604,'Expenditures - all orgs'!$C$19:$C$3604, 'Budget Detail - KKKKKK'!$B161,'Expenditures - all orgs'!$B$19:$B$3604,'Budget Detail - KKKKKK'!$B$3)</f>
        <v>0</v>
      </c>
      <c r="F161" s="455">
        <f t="shared" si="6"/>
        <v>0</v>
      </c>
    </row>
    <row r="162" spans="1:8" x14ac:dyDescent="0.3">
      <c r="A162" s="239" t="s">
        <v>200</v>
      </c>
      <c r="B162" s="640">
        <v>127900</v>
      </c>
      <c r="C162" s="329">
        <f>SUMIFS('Expenditures - all orgs'!$D$19:$D$3604,'Expenditures - all orgs'!$C$19:$C$3604, 'Budget Detail - KKKKKK'!$B162,'Expenditures - all orgs'!$B$19:$B$3604,'Budget Detail - KKKKKK'!$B$3)</f>
        <v>0</v>
      </c>
      <c r="D162" s="453">
        <f>SUMIFS('Expenditures - all orgs'!$E$19:$E$3604,'Expenditures - all orgs'!$C$19:$C$3604, 'Budget Detail - KKKKKK'!$B162,'Expenditures - all orgs'!$B$19:$B$3604,'Budget Detail - KKKKKK'!$B$3)</f>
        <v>0</v>
      </c>
      <c r="E162" s="454">
        <f>SUMIFS('Expenditures - all orgs'!$F$19:$F$3604,'Expenditures - all orgs'!$C$19:$C$3604, 'Budget Detail - KKKKKK'!$B162,'Expenditures - all orgs'!$B$19:$B$3604,'Budget Detail - KKKKKK'!$B$3)</f>
        <v>0</v>
      </c>
      <c r="F162" s="455">
        <f t="shared" si="6"/>
        <v>0</v>
      </c>
    </row>
    <row r="163" spans="1:8" x14ac:dyDescent="0.3">
      <c r="A163" s="239" t="s">
        <v>332</v>
      </c>
      <c r="B163" s="640">
        <v>127950</v>
      </c>
      <c r="C163" s="329">
        <f>SUMIFS('Expenditures - all orgs'!$D$19:$D$3604,'Expenditures - all orgs'!$C$19:$C$3604, 'Budget Detail - KKKKKK'!$B163,'Expenditures - all orgs'!$B$19:$B$3604,'Budget Detail - KKKKKK'!$B$3)</f>
        <v>0</v>
      </c>
      <c r="D163" s="453">
        <f>SUMIFS('Expenditures - all orgs'!$E$19:$E$3604,'Expenditures - all orgs'!$C$19:$C$3604, 'Budget Detail - KKKKKK'!$B163,'Expenditures - all orgs'!$B$19:$B$3604,'Budget Detail - KKKKKK'!$B$3)</f>
        <v>0</v>
      </c>
      <c r="E163" s="454">
        <f>SUMIFS('Expenditures - all orgs'!$F$19:$F$3604,'Expenditures - all orgs'!$C$19:$C$3604, 'Budget Detail - KKKKKK'!$B163,'Expenditures - all orgs'!$B$19:$B$3604,'Budget Detail - KKKKKK'!$B$3)</f>
        <v>0</v>
      </c>
      <c r="F163" s="455">
        <f t="shared" si="6"/>
        <v>0</v>
      </c>
    </row>
    <row r="164" spans="1:8" x14ac:dyDescent="0.3">
      <c r="A164" s="235" t="s">
        <v>104</v>
      </c>
      <c r="B164" s="640" t="s">
        <v>107</v>
      </c>
      <c r="C164" s="329">
        <f>SUMIFS('Expenditures - all orgs'!$D$19:$D$3604,'Expenditures - all orgs'!$C$19:$C$3604, 'Budget Detail - KKKKKK'!$B164,'Expenditures - all orgs'!$B$19:$B$3604,'Budget Detail - KKKKKK'!$B$3)</f>
        <v>0</v>
      </c>
      <c r="D164" s="453">
        <f>SUMIFS('Expenditures - all orgs'!$E$19:$E$3604,'Expenditures - all orgs'!$C$19:$C$3604, 'Budget Detail - KKKKKK'!$B164,'Expenditures - all orgs'!$B$19:$B$3604,'Budget Detail - KKKKKK'!$B$3)</f>
        <v>0</v>
      </c>
      <c r="E164" s="454">
        <f>SUMIFS('Expenditures - all orgs'!$F$19:$F$3604,'Expenditures - all orgs'!$C$19:$C$3604, 'Budget Detail - KKKKKK'!$B164,'Expenditures - all orgs'!$B$19:$B$3604,'Budget Detail - KKKKKK'!$B$3)</f>
        <v>0</v>
      </c>
      <c r="F164" s="455">
        <f t="shared" si="6"/>
        <v>0</v>
      </c>
    </row>
    <row r="165" spans="1:8" ht="15" thickBot="1" x14ac:dyDescent="0.35">
      <c r="A165" s="235" t="s">
        <v>104</v>
      </c>
      <c r="B165" s="640" t="s">
        <v>107</v>
      </c>
      <c r="C165" s="329">
        <f>SUMIFS('Expenditures - all orgs'!$D$19:$D$3604,'Expenditures - all orgs'!$C$19:$C$3604, 'Budget Detail - KKKKKK'!$B165,'Expenditures - all orgs'!$B$19:$B$3604,'Budget Detail - KKKKKK'!$B$3)</f>
        <v>0</v>
      </c>
      <c r="D165" s="456">
        <f>SUMIFS('Expenditures - all orgs'!$E$19:$E$3604,'Expenditures - all orgs'!$C$19:$C$3604, 'Budget Detail - KKKKKK'!$B165,'Expenditures - all orgs'!$B$19:$B$3604,'Budget Detail - KKKKKK'!$B$3)</f>
        <v>0</v>
      </c>
      <c r="E165" s="457">
        <f>SUMIFS('Expenditures - all orgs'!$F$19:$F$3604,'Expenditures - all orgs'!$C$19:$C$3604, 'Budget Detail - KKKKKK'!$B165,'Expenditures - all orgs'!$B$19:$B$3604,'Budget Detail - KKKKKK'!$B$3)</f>
        <v>0</v>
      </c>
      <c r="F165" s="458">
        <f t="shared" si="6"/>
        <v>0</v>
      </c>
    </row>
    <row r="166" spans="1:8" ht="15" thickBot="1" x14ac:dyDescent="0.35">
      <c r="A166" s="235"/>
      <c r="B166" s="641" t="s">
        <v>418</v>
      </c>
      <c r="C166" s="384">
        <f>SUM(C150:C165)</f>
        <v>0</v>
      </c>
      <c r="D166" s="384">
        <f t="shared" ref="D166:F166" si="13">SUM(D150:D165)</f>
        <v>0</v>
      </c>
      <c r="E166" s="384">
        <f t="shared" si="13"/>
        <v>0</v>
      </c>
      <c r="F166" s="384">
        <f t="shared" si="13"/>
        <v>0</v>
      </c>
    </row>
    <row r="167" spans="1:8" x14ac:dyDescent="0.3">
      <c r="A167" s="747"/>
      <c r="B167" s="617"/>
      <c r="C167" s="305"/>
      <c r="D167" s="1255"/>
      <c r="E167" s="1255"/>
      <c r="F167" s="1256"/>
    </row>
    <row r="168" spans="1:8" x14ac:dyDescent="0.3">
      <c r="A168" s="248" t="s">
        <v>210</v>
      </c>
      <c r="B168" s="617"/>
      <c r="C168" s="308"/>
      <c r="D168" s="309"/>
      <c r="E168" s="309"/>
      <c r="F168" s="310"/>
    </row>
    <row r="169" spans="1:8" x14ac:dyDescent="0.3">
      <c r="A169" s="239" t="s">
        <v>90</v>
      </c>
      <c r="B169" s="642">
        <v>128000</v>
      </c>
      <c r="C169" s="330">
        <f>SUMIFS('Expenditures - all orgs'!$D$19:$D$3604,'Expenditures - all orgs'!$C$19:$C$3604, 'Budget Detail - KKKKKK'!$B169,'Expenditures - all orgs'!$B$19:$B$3604,'Budget Detail - KKKKKK'!$B$3)</f>
        <v>0</v>
      </c>
      <c r="D169" s="460">
        <f>SUMIFS('Expenditures - all orgs'!$E$19:$E$3604,'Expenditures - all orgs'!$C$19:$C$3604, 'Budget Detail - KKKKKK'!$B169,'Expenditures - all orgs'!$B$19:$B$3604,'Budget Detail - KKKKKK'!$B$3)</f>
        <v>0</v>
      </c>
      <c r="E169" s="461">
        <f>SUMIFS('Expenditures - all orgs'!$F$19:$F$3604,'Expenditures - all orgs'!$C$19:$C$3604, 'Budget Detail - KKKKKK'!$B169,'Expenditures - all orgs'!$B$19:$B$3604,'Budget Detail - KKKKKK'!$B$3)</f>
        <v>0</v>
      </c>
      <c r="F169" s="462">
        <f t="shared" si="6"/>
        <v>0</v>
      </c>
    </row>
    <row r="170" spans="1:8" x14ac:dyDescent="0.3">
      <c r="A170" s="239" t="s">
        <v>201</v>
      </c>
      <c r="B170" s="643">
        <v>128100</v>
      </c>
      <c r="C170" s="330">
        <f>SUMIFS('Expenditures - all orgs'!$D$19:$D$3604,'Expenditures - all orgs'!$C$19:$C$3604, 'Budget Detail - KKKKKK'!$B170,'Expenditures - all orgs'!$B$19:$B$3604,'Budget Detail - KKKKKK'!$B$3)</f>
        <v>0</v>
      </c>
      <c r="D170" s="460">
        <f>SUMIFS('Expenditures - all orgs'!$E$19:$E$3604,'Expenditures - all orgs'!$C$19:$C$3604, 'Budget Detail - KKKKKK'!$B170,'Expenditures - all orgs'!$B$19:$B$3604,'Budget Detail - KKKKKK'!$B$3)</f>
        <v>0</v>
      </c>
      <c r="E170" s="461">
        <f>SUMIFS('Expenditures - all orgs'!$F$19:$F$3604,'Expenditures - all orgs'!$C$19:$C$3604, 'Budget Detail - KKKKKK'!$B170,'Expenditures - all orgs'!$B$19:$B$3604,'Budget Detail - KKKKKK'!$B$3)</f>
        <v>0</v>
      </c>
      <c r="F170" s="462">
        <f t="shared" si="6"/>
        <v>0</v>
      </c>
    </row>
    <row r="171" spans="1:8" x14ac:dyDescent="0.3">
      <c r="A171" s="239" t="s">
        <v>16</v>
      </c>
      <c r="B171" s="643">
        <v>128200</v>
      </c>
      <c r="C171" s="330">
        <f>SUMIFS('Expenditures - all orgs'!$D$19:$D$3604,'Expenditures - all orgs'!$C$19:$C$3604, 'Budget Detail - KKKKKK'!$B171,'Expenditures - all orgs'!$B$19:$B$3604,'Budget Detail - KKKKKK'!$B$3)</f>
        <v>0</v>
      </c>
      <c r="D171" s="460">
        <f>SUMIFS('Expenditures - all orgs'!$E$19:$E$3604,'Expenditures - all orgs'!$C$19:$C$3604, 'Budget Detail - KKKKKK'!$B171,'Expenditures - all orgs'!$B$19:$B$3604,'Budget Detail - KKKKKK'!$B$3)</f>
        <v>0</v>
      </c>
      <c r="E171" s="461">
        <f>SUMIFS('Expenditures - all orgs'!$F$19:$F$3604,'Expenditures - all orgs'!$C$19:$C$3604, 'Budget Detail - KKKKKK'!$B171,'Expenditures - all orgs'!$B$19:$B$3604,'Budget Detail - KKKKKK'!$B$3)</f>
        <v>0</v>
      </c>
      <c r="F171" s="462">
        <f t="shared" si="6"/>
        <v>0</v>
      </c>
    </row>
    <row r="172" spans="1:8" x14ac:dyDescent="0.3">
      <c r="A172" s="239" t="s">
        <v>335</v>
      </c>
      <c r="B172" s="643">
        <v>128210</v>
      </c>
      <c r="C172" s="330">
        <f>SUMIFS('Expenditures - all orgs'!$D$19:$D$3604,'Expenditures - all orgs'!$C$19:$C$3604, 'Budget Detail - KKKKKK'!$B172,'Expenditures - all orgs'!$B$19:$B$3604,'Budget Detail - KKKKKK'!$B$3)</f>
        <v>0</v>
      </c>
      <c r="D172" s="460">
        <f>SUMIFS('Expenditures - all orgs'!$E$19:$E$3604,'Expenditures - all orgs'!$C$19:$C$3604, 'Budget Detail - KKKKKK'!$B172,'Expenditures - all orgs'!$B$19:$B$3604,'Budget Detail - KKKKKK'!$B$3)</f>
        <v>0</v>
      </c>
      <c r="E172" s="461">
        <f>SUMIFS('Expenditures - all orgs'!$F$19:$F$3604,'Expenditures - all orgs'!$C$19:$C$3604, 'Budget Detail - KKKKKK'!$B172,'Expenditures - all orgs'!$B$19:$B$3604,'Budget Detail - KKKKKK'!$B$3)</f>
        <v>0</v>
      </c>
      <c r="F172" s="462">
        <f t="shared" si="6"/>
        <v>0</v>
      </c>
      <c r="H172" s="1249" t="s">
        <v>345</v>
      </c>
    </row>
    <row r="173" spans="1:8" x14ac:dyDescent="0.3">
      <c r="A173" s="239" t="s">
        <v>333</v>
      </c>
      <c r="B173" s="643">
        <v>128220</v>
      </c>
      <c r="C173" s="330">
        <f>SUMIFS('Expenditures - all orgs'!$D$19:$D$3604,'Expenditures - all orgs'!$C$19:$C$3604, 'Budget Detail - KKKKKK'!$B173,'Expenditures - all orgs'!$B$19:$B$3604,'Budget Detail - KKKKKK'!$B$3)</f>
        <v>0</v>
      </c>
      <c r="D173" s="460">
        <f>SUMIFS('Expenditures - all orgs'!$E$19:$E$3604,'Expenditures - all orgs'!$C$19:$C$3604, 'Budget Detail - KKKKKK'!$B173,'Expenditures - all orgs'!$B$19:$B$3604,'Budget Detail - KKKKKK'!$B$3)</f>
        <v>0</v>
      </c>
      <c r="E173" s="461">
        <f>SUMIFS('Expenditures - all orgs'!$F$19:$F$3604,'Expenditures - all orgs'!$C$19:$C$3604, 'Budget Detail - KKKKKK'!$B173,'Expenditures - all orgs'!$B$19:$B$3604,'Budget Detail - KKKKKK'!$B$3)</f>
        <v>0</v>
      </c>
      <c r="F173" s="462">
        <f t="shared" si="6"/>
        <v>0</v>
      </c>
    </row>
    <row r="174" spans="1:8" x14ac:dyDescent="0.3">
      <c r="A174" s="239" t="s">
        <v>56</v>
      </c>
      <c r="B174" s="643">
        <v>128230</v>
      </c>
      <c r="C174" s="330">
        <f>SUMIFS('Expenditures - all orgs'!$D$19:$D$3604,'Expenditures - all orgs'!$C$19:$C$3604, 'Budget Detail - KKKKKK'!$B174,'Expenditures - all orgs'!$B$19:$B$3604,'Budget Detail - KKKKKK'!$B$3)</f>
        <v>0</v>
      </c>
      <c r="D174" s="460">
        <f>SUMIFS('Expenditures - all orgs'!$E$19:$E$3604,'Expenditures - all orgs'!$C$19:$C$3604, 'Budget Detail - KKKKKK'!$B174,'Expenditures - all orgs'!$B$19:$B$3604,'Budget Detail - KKKKKK'!$B$3)</f>
        <v>0</v>
      </c>
      <c r="E174" s="461">
        <f>SUMIFS('Expenditures - all orgs'!$F$19:$F$3604,'Expenditures - all orgs'!$C$19:$C$3604, 'Budget Detail - KKKKKK'!$B174,'Expenditures - all orgs'!$B$19:$B$3604,'Budget Detail - KKKKKK'!$B$3)</f>
        <v>0</v>
      </c>
      <c r="F174" s="462">
        <f t="shared" si="6"/>
        <v>0</v>
      </c>
    </row>
    <row r="175" spans="1:8" x14ac:dyDescent="0.3">
      <c r="A175" s="239" t="s">
        <v>17</v>
      </c>
      <c r="B175" s="643">
        <v>128300</v>
      </c>
      <c r="C175" s="330">
        <f>SUMIFS('Expenditures - all orgs'!$D$19:$D$3604,'Expenditures - all orgs'!$C$19:$C$3604, 'Budget Detail - KKKKKK'!$B175,'Expenditures - all orgs'!$B$19:$B$3604,'Budget Detail - KKKKKK'!$B$3)</f>
        <v>0</v>
      </c>
      <c r="D175" s="460">
        <f>SUMIFS('Expenditures - all orgs'!$E$19:$E$3604,'Expenditures - all orgs'!$C$19:$C$3604, 'Budget Detail - KKKKKK'!$B175,'Expenditures - all orgs'!$B$19:$B$3604,'Budget Detail - KKKKKK'!$B$3)</f>
        <v>0</v>
      </c>
      <c r="E175" s="461">
        <f>SUMIFS('Expenditures - all orgs'!$F$19:$F$3604,'Expenditures - all orgs'!$C$19:$C$3604, 'Budget Detail - KKKKKK'!$B175,'Expenditures - all orgs'!$B$19:$B$3604,'Budget Detail - KKKKKK'!$B$3)</f>
        <v>0</v>
      </c>
      <c r="F175" s="462">
        <f t="shared" si="6"/>
        <v>0</v>
      </c>
    </row>
    <row r="176" spans="1:8" x14ac:dyDescent="0.3">
      <c r="A176" s="239" t="s">
        <v>334</v>
      </c>
      <c r="B176" s="643">
        <v>128310</v>
      </c>
      <c r="C176" s="330">
        <f>SUMIFS('Expenditures - all orgs'!$D$19:$D$3604,'Expenditures - all orgs'!$C$19:$C$3604, 'Budget Detail - KKKKKK'!$B176,'Expenditures - all orgs'!$B$19:$B$3604,'Budget Detail - KKKKKK'!$B$3)</f>
        <v>0</v>
      </c>
      <c r="D176" s="460">
        <f>SUMIFS('Expenditures - all orgs'!$E$19:$E$3604,'Expenditures - all orgs'!$C$19:$C$3604, 'Budget Detail - KKKKKK'!$B176,'Expenditures - all orgs'!$B$19:$B$3604,'Budget Detail - KKKKKK'!$B$3)</f>
        <v>0</v>
      </c>
      <c r="E176" s="461">
        <f>SUMIFS('Expenditures - all orgs'!$F$19:$F$3604,'Expenditures - all orgs'!$C$19:$C$3604, 'Budget Detail - KKKKKK'!$B176,'Expenditures - all orgs'!$B$19:$B$3604,'Budget Detail - KKKKKK'!$B$3)</f>
        <v>0</v>
      </c>
      <c r="F176" s="462">
        <f t="shared" si="6"/>
        <v>0</v>
      </c>
    </row>
    <row r="177" spans="1:6" x14ac:dyDescent="0.3">
      <c r="A177" s="239" t="s">
        <v>336</v>
      </c>
      <c r="B177" s="643">
        <v>128320</v>
      </c>
      <c r="C177" s="330">
        <f>SUMIFS('Expenditures - all orgs'!$D$19:$D$3604,'Expenditures - all orgs'!$C$19:$C$3604, 'Budget Detail - KKKKKK'!$B177,'Expenditures - all orgs'!$B$19:$B$3604,'Budget Detail - KKKKKK'!$B$3)</f>
        <v>0</v>
      </c>
      <c r="D177" s="460">
        <f>SUMIFS('Expenditures - all orgs'!$E$19:$E$3604,'Expenditures - all orgs'!$C$19:$C$3604, 'Budget Detail - KKKKKK'!$B177,'Expenditures - all orgs'!$B$19:$B$3604,'Budget Detail - KKKKKK'!$B$3)</f>
        <v>0</v>
      </c>
      <c r="E177" s="461">
        <f>SUMIFS('Expenditures - all orgs'!$F$19:$F$3604,'Expenditures - all orgs'!$C$19:$C$3604, 'Budget Detail - KKKKKK'!$B177,'Expenditures - all orgs'!$B$19:$B$3604,'Budget Detail - KKKKKK'!$B$3)</f>
        <v>0</v>
      </c>
      <c r="F177" s="462">
        <f t="shared" si="6"/>
        <v>0</v>
      </c>
    </row>
    <row r="178" spans="1:6" x14ac:dyDescent="0.3">
      <c r="A178" s="239" t="s">
        <v>57</v>
      </c>
      <c r="B178" s="643">
        <v>128330</v>
      </c>
      <c r="C178" s="330">
        <f>SUMIFS('Expenditures - all orgs'!$D$19:$D$3604,'Expenditures - all orgs'!$C$19:$C$3604, 'Budget Detail - KKKKKK'!$B178,'Expenditures - all orgs'!$B$19:$B$3604,'Budget Detail - KKKKKK'!$B$3)</f>
        <v>0</v>
      </c>
      <c r="D178" s="460">
        <f>SUMIFS('Expenditures - all orgs'!$E$19:$E$3604,'Expenditures - all orgs'!$C$19:$C$3604, 'Budget Detail - KKKKKK'!$B178,'Expenditures - all orgs'!$B$19:$B$3604,'Budget Detail - KKKKKK'!$B$3)</f>
        <v>0</v>
      </c>
      <c r="E178" s="461">
        <f>SUMIFS('Expenditures - all orgs'!$F$19:$F$3604,'Expenditures - all orgs'!$C$19:$C$3604, 'Budget Detail - KKKKKK'!$B178,'Expenditures - all orgs'!$B$19:$B$3604,'Budget Detail - KKKKKK'!$B$3)</f>
        <v>0</v>
      </c>
      <c r="F178" s="462">
        <f t="shared" si="6"/>
        <v>0</v>
      </c>
    </row>
    <row r="179" spans="1:6" x14ac:dyDescent="0.3">
      <c r="A179" s="239" t="s">
        <v>18</v>
      </c>
      <c r="B179" s="643">
        <v>128400</v>
      </c>
      <c r="C179" s="330">
        <f>SUMIFS('Expenditures - all orgs'!$D$19:$D$3604,'Expenditures - all orgs'!$C$19:$C$3604, 'Budget Detail - KKKKKK'!$B179,'Expenditures - all orgs'!$B$19:$B$3604,'Budget Detail - KKKKKK'!$B$3)</f>
        <v>0</v>
      </c>
      <c r="D179" s="460">
        <f>SUMIFS('Expenditures - all orgs'!$E$19:$E$3604,'Expenditures - all orgs'!$C$19:$C$3604, 'Budget Detail - KKKKKK'!$B179,'Expenditures - all orgs'!$B$19:$B$3604,'Budget Detail - KKKKKK'!$B$3)</f>
        <v>0</v>
      </c>
      <c r="E179" s="461">
        <f>SUMIFS('Expenditures - all orgs'!$F$19:$F$3604,'Expenditures - all orgs'!$C$19:$C$3604, 'Budget Detail - KKKKKK'!$B179,'Expenditures - all orgs'!$B$19:$B$3604,'Budget Detail - KKKKKK'!$B$3)</f>
        <v>0</v>
      </c>
      <c r="F179" s="462">
        <f t="shared" si="6"/>
        <v>0</v>
      </c>
    </row>
    <row r="180" spans="1:6" x14ac:dyDescent="0.3">
      <c r="A180" s="239" t="s">
        <v>337</v>
      </c>
      <c r="B180" s="643">
        <v>128410</v>
      </c>
      <c r="C180" s="330">
        <f>SUMIFS('Expenditures - all orgs'!$D$19:$D$3604,'Expenditures - all orgs'!$C$19:$C$3604, 'Budget Detail - KKKKKK'!$B180,'Expenditures - all orgs'!$B$19:$B$3604,'Budget Detail - KKKKKK'!$B$3)</f>
        <v>0</v>
      </c>
      <c r="D180" s="460">
        <f>SUMIFS('Expenditures - all orgs'!$E$19:$E$3604,'Expenditures - all orgs'!$C$19:$C$3604, 'Budget Detail - KKKKKK'!$B180,'Expenditures - all orgs'!$B$19:$B$3604,'Budget Detail - KKKKKK'!$B$3)</f>
        <v>0</v>
      </c>
      <c r="E180" s="461">
        <f>SUMIFS('Expenditures - all orgs'!$F$19:$F$3604,'Expenditures - all orgs'!$C$19:$C$3604, 'Budget Detail - KKKKKK'!$B180,'Expenditures - all orgs'!$B$19:$B$3604,'Budget Detail - KKKKKK'!$B$3)</f>
        <v>0</v>
      </c>
      <c r="F180" s="462">
        <f t="shared" si="6"/>
        <v>0</v>
      </c>
    </row>
    <row r="181" spans="1:6" x14ac:dyDescent="0.3">
      <c r="A181" s="239" t="s">
        <v>338</v>
      </c>
      <c r="B181" s="643">
        <v>128420</v>
      </c>
      <c r="C181" s="330">
        <f>SUMIFS('Expenditures - all orgs'!$D$19:$D$3604,'Expenditures - all orgs'!$C$19:$C$3604, 'Budget Detail - KKKKKK'!$B181,'Expenditures - all orgs'!$B$19:$B$3604,'Budget Detail - KKKKKK'!$B$3)</f>
        <v>0</v>
      </c>
      <c r="D181" s="460">
        <f>SUMIFS('Expenditures - all orgs'!$E$19:$E$3604,'Expenditures - all orgs'!$C$19:$C$3604, 'Budget Detail - KKKKKK'!$B181,'Expenditures - all orgs'!$B$19:$B$3604,'Budget Detail - KKKKKK'!$B$3)</f>
        <v>0</v>
      </c>
      <c r="E181" s="461">
        <f>SUMIFS('Expenditures - all orgs'!$F$19:$F$3604,'Expenditures - all orgs'!$C$19:$C$3604, 'Budget Detail - KKKKKK'!$B181,'Expenditures - all orgs'!$B$19:$B$3604,'Budget Detail - KKKKKK'!$B$3)</f>
        <v>0</v>
      </c>
      <c r="F181" s="462">
        <f t="shared" si="6"/>
        <v>0</v>
      </c>
    </row>
    <row r="182" spans="1:6" x14ac:dyDescent="0.3">
      <c r="A182" s="239" t="s">
        <v>112</v>
      </c>
      <c r="B182" s="643">
        <v>128430</v>
      </c>
      <c r="C182" s="330">
        <f>SUMIFS('Expenditures - all orgs'!$D$19:$D$3604,'Expenditures - all orgs'!$C$19:$C$3604, 'Budget Detail - KKKKKK'!$B182,'Expenditures - all orgs'!$B$19:$B$3604,'Budget Detail - KKKKKK'!$B$3)</f>
        <v>0</v>
      </c>
      <c r="D182" s="460">
        <f>SUMIFS('Expenditures - all orgs'!$E$19:$E$3604,'Expenditures - all orgs'!$C$19:$C$3604, 'Budget Detail - KKKKKK'!$B182,'Expenditures - all orgs'!$B$19:$B$3604,'Budget Detail - KKKKKK'!$B$3)</f>
        <v>0</v>
      </c>
      <c r="E182" s="461">
        <f>SUMIFS('Expenditures - all orgs'!$F$19:$F$3604,'Expenditures - all orgs'!$C$19:$C$3604, 'Budget Detail - KKKKKK'!$B182,'Expenditures - all orgs'!$B$19:$B$3604,'Budget Detail - KKKKKK'!$B$3)</f>
        <v>0</v>
      </c>
      <c r="F182" s="462">
        <f t="shared" si="6"/>
        <v>0</v>
      </c>
    </row>
    <row r="183" spans="1:6" x14ac:dyDescent="0.3">
      <c r="A183" s="239" t="s">
        <v>19</v>
      </c>
      <c r="B183" s="643">
        <v>128500</v>
      </c>
      <c r="C183" s="330">
        <f>SUMIFS('Expenditures - all orgs'!$D$19:$D$3604,'Expenditures - all orgs'!$C$19:$C$3604, 'Budget Detail - KKKKKK'!$B183,'Expenditures - all orgs'!$B$19:$B$3604,'Budget Detail - KKKKKK'!$B$3)</f>
        <v>0</v>
      </c>
      <c r="D183" s="460">
        <f>SUMIFS('Expenditures - all orgs'!$E$19:$E$3604,'Expenditures - all orgs'!$C$19:$C$3604, 'Budget Detail - KKKKKK'!$B183,'Expenditures - all orgs'!$B$19:$B$3604,'Budget Detail - KKKKKK'!$B$3)</f>
        <v>0</v>
      </c>
      <c r="E183" s="461">
        <f>SUMIFS('Expenditures - all orgs'!$F$19:$F$3604,'Expenditures - all orgs'!$C$19:$C$3604, 'Budget Detail - KKKKKK'!$B183,'Expenditures - all orgs'!$B$19:$B$3604,'Budget Detail - KKKKKK'!$B$3)</f>
        <v>0</v>
      </c>
      <c r="F183" s="462">
        <f t="shared" si="6"/>
        <v>0</v>
      </c>
    </row>
    <row r="184" spans="1:6" x14ac:dyDescent="0.3">
      <c r="A184" s="239" t="s">
        <v>339</v>
      </c>
      <c r="B184" s="643">
        <v>128510</v>
      </c>
      <c r="C184" s="330">
        <f>SUMIFS('Expenditures - all orgs'!$D$19:$D$3604,'Expenditures - all orgs'!$C$19:$C$3604, 'Budget Detail - KKKKKK'!$B184,'Expenditures - all orgs'!$B$19:$B$3604,'Budget Detail - KKKKKK'!$B$3)</f>
        <v>0</v>
      </c>
      <c r="D184" s="460">
        <f>SUMIFS('Expenditures - all orgs'!$E$19:$E$3604,'Expenditures - all orgs'!$C$19:$C$3604, 'Budget Detail - KKKKKK'!$B184,'Expenditures - all orgs'!$B$19:$B$3604,'Budget Detail - KKKKKK'!$B$3)</f>
        <v>0</v>
      </c>
      <c r="E184" s="461">
        <f>SUMIFS('Expenditures - all orgs'!$F$19:$F$3604,'Expenditures - all orgs'!$C$19:$C$3604, 'Budget Detail - KKKKKK'!$B184,'Expenditures - all orgs'!$B$19:$B$3604,'Budget Detail - KKKKKK'!$B$3)</f>
        <v>0</v>
      </c>
      <c r="F184" s="462">
        <f t="shared" si="6"/>
        <v>0</v>
      </c>
    </row>
    <row r="185" spans="1:6" x14ac:dyDescent="0.3">
      <c r="A185" s="239" t="s">
        <v>340</v>
      </c>
      <c r="B185" s="643">
        <v>128520</v>
      </c>
      <c r="C185" s="330">
        <f>SUMIFS('Expenditures - all orgs'!$D$19:$D$3604,'Expenditures - all orgs'!$C$19:$C$3604, 'Budget Detail - KKKKKK'!$B185,'Expenditures - all orgs'!$B$19:$B$3604,'Budget Detail - KKKKKK'!$B$3)</f>
        <v>0</v>
      </c>
      <c r="D185" s="460">
        <f>SUMIFS('Expenditures - all orgs'!$E$19:$E$3604,'Expenditures - all orgs'!$C$19:$C$3604, 'Budget Detail - KKKKKK'!$B185,'Expenditures - all orgs'!$B$19:$B$3604,'Budget Detail - KKKKKK'!$B$3)</f>
        <v>0</v>
      </c>
      <c r="E185" s="461">
        <f>SUMIFS('Expenditures - all orgs'!$F$19:$F$3604,'Expenditures - all orgs'!$C$19:$C$3604, 'Budget Detail - KKKKKK'!$B185,'Expenditures - all orgs'!$B$19:$B$3604,'Budget Detail - KKKKKK'!$B$3)</f>
        <v>0</v>
      </c>
      <c r="F185" s="462">
        <f t="shared" si="6"/>
        <v>0</v>
      </c>
    </row>
    <row r="186" spans="1:6" x14ac:dyDescent="0.3">
      <c r="A186" s="239" t="s">
        <v>113</v>
      </c>
      <c r="B186" s="643">
        <v>128530</v>
      </c>
      <c r="C186" s="330">
        <f>SUMIFS('Expenditures - all orgs'!$D$19:$D$3604,'Expenditures - all orgs'!$C$19:$C$3604, 'Budget Detail - KKKKKK'!$B186,'Expenditures - all orgs'!$B$19:$B$3604,'Budget Detail - KKKKKK'!$B$3)</f>
        <v>0</v>
      </c>
      <c r="D186" s="460">
        <f>SUMIFS('Expenditures - all orgs'!$E$19:$E$3604,'Expenditures - all orgs'!$C$19:$C$3604, 'Budget Detail - KKKKKK'!$B186,'Expenditures - all orgs'!$B$19:$B$3604,'Budget Detail - KKKKKK'!$B$3)</f>
        <v>0</v>
      </c>
      <c r="E186" s="461">
        <f>SUMIFS('Expenditures - all orgs'!$F$19:$F$3604,'Expenditures - all orgs'!$C$19:$C$3604, 'Budget Detail - KKKKKK'!$B186,'Expenditures - all orgs'!$B$19:$B$3604,'Budget Detail - KKKKKK'!$B$3)</f>
        <v>0</v>
      </c>
      <c r="F186" s="462">
        <f t="shared" si="6"/>
        <v>0</v>
      </c>
    </row>
    <row r="187" spans="1:6" x14ac:dyDescent="0.3">
      <c r="A187" s="239" t="s">
        <v>58</v>
      </c>
      <c r="B187" s="643">
        <v>128600</v>
      </c>
      <c r="C187" s="330">
        <f>SUMIFS('Expenditures - all orgs'!$D$19:$D$3604,'Expenditures - all orgs'!$C$19:$C$3604, 'Budget Detail - KKKKKK'!$B187,'Expenditures - all orgs'!$B$19:$B$3604,'Budget Detail - KKKKKK'!$B$3)</f>
        <v>0</v>
      </c>
      <c r="D187" s="460">
        <f>SUMIFS('Expenditures - all orgs'!$E$19:$E$3604,'Expenditures - all orgs'!$C$19:$C$3604, 'Budget Detail - KKKKKK'!$B187,'Expenditures - all orgs'!$B$19:$B$3604,'Budget Detail - KKKKKK'!$B$3)</f>
        <v>0</v>
      </c>
      <c r="E187" s="461">
        <f>SUMIFS('Expenditures - all orgs'!$F$19:$F$3604,'Expenditures - all orgs'!$C$19:$C$3604, 'Budget Detail - KKKKKK'!$B187,'Expenditures - all orgs'!$B$19:$B$3604,'Budget Detail - KKKKKK'!$B$3)</f>
        <v>0</v>
      </c>
      <c r="F187" s="462">
        <f t="shared" si="6"/>
        <v>0</v>
      </c>
    </row>
    <row r="188" spans="1:6" x14ac:dyDescent="0.3">
      <c r="A188" s="239" t="s">
        <v>341</v>
      </c>
      <c r="B188" s="643">
        <v>128610</v>
      </c>
      <c r="C188" s="330">
        <f>SUMIFS('Expenditures - all orgs'!$D$19:$D$3604,'Expenditures - all orgs'!$C$19:$C$3604, 'Budget Detail - KKKKKK'!$B188,'Expenditures - all orgs'!$B$19:$B$3604,'Budget Detail - KKKKKK'!$B$3)</f>
        <v>0</v>
      </c>
      <c r="D188" s="460">
        <f>SUMIFS('Expenditures - all orgs'!$E$19:$E$3604,'Expenditures - all orgs'!$C$19:$C$3604, 'Budget Detail - KKKKKK'!$B188,'Expenditures - all orgs'!$B$19:$B$3604,'Budget Detail - KKKKKK'!$B$3)</f>
        <v>0</v>
      </c>
      <c r="E188" s="461">
        <f>SUMIFS('Expenditures - all orgs'!$F$19:$F$3604,'Expenditures - all orgs'!$C$19:$C$3604, 'Budget Detail - KKKKKK'!$B188,'Expenditures - all orgs'!$B$19:$B$3604,'Budget Detail - KKKKKK'!$B$3)</f>
        <v>0</v>
      </c>
      <c r="F188" s="462">
        <f t="shared" si="6"/>
        <v>0</v>
      </c>
    </row>
    <row r="189" spans="1:6" x14ac:dyDescent="0.3">
      <c r="A189" s="239" t="s">
        <v>342</v>
      </c>
      <c r="B189" s="643">
        <v>128620</v>
      </c>
      <c r="C189" s="330">
        <f>SUMIFS('Expenditures - all orgs'!$D$19:$D$3604,'Expenditures - all orgs'!$C$19:$C$3604, 'Budget Detail - KKKKKK'!$B189,'Expenditures - all orgs'!$B$19:$B$3604,'Budget Detail - KKKKKK'!$B$3)</f>
        <v>0</v>
      </c>
      <c r="D189" s="460">
        <f>SUMIFS('Expenditures - all orgs'!$E$19:$E$3604,'Expenditures - all orgs'!$C$19:$C$3604, 'Budget Detail - KKKKKK'!$B189,'Expenditures - all orgs'!$B$19:$B$3604,'Budget Detail - KKKKKK'!$B$3)</f>
        <v>0</v>
      </c>
      <c r="E189" s="461">
        <f>SUMIFS('Expenditures - all orgs'!$F$19:$F$3604,'Expenditures - all orgs'!$C$19:$C$3604, 'Budget Detail - KKKKKK'!$B189,'Expenditures - all orgs'!$B$19:$B$3604,'Budget Detail - KKKKKK'!$B$3)</f>
        <v>0</v>
      </c>
      <c r="F189" s="462">
        <f t="shared" si="6"/>
        <v>0</v>
      </c>
    </row>
    <row r="190" spans="1:6" x14ac:dyDescent="0.3">
      <c r="A190" s="239" t="s">
        <v>175</v>
      </c>
      <c r="B190" s="643">
        <v>128630</v>
      </c>
      <c r="C190" s="330">
        <f>SUMIFS('Expenditures - all orgs'!$D$19:$D$3604,'Expenditures - all orgs'!$C$19:$C$3604, 'Budget Detail - KKKKKK'!$B190,'Expenditures - all orgs'!$B$19:$B$3604,'Budget Detail - KKKKKK'!$B$3)</f>
        <v>0</v>
      </c>
      <c r="D190" s="460">
        <f>SUMIFS('Expenditures - all orgs'!$E$19:$E$3604,'Expenditures - all orgs'!$C$19:$C$3604, 'Budget Detail - KKKKKK'!$B190,'Expenditures - all orgs'!$B$19:$B$3604,'Budget Detail - KKKKKK'!$B$3)</f>
        <v>0</v>
      </c>
      <c r="E190" s="461">
        <f>SUMIFS('Expenditures - all orgs'!$F$19:$F$3604,'Expenditures - all orgs'!$C$19:$C$3604, 'Budget Detail - KKKKKK'!$B190,'Expenditures - all orgs'!$B$19:$B$3604,'Budget Detail - KKKKKK'!$B$3)</f>
        <v>0</v>
      </c>
      <c r="F190" s="462">
        <f t="shared" si="6"/>
        <v>0</v>
      </c>
    </row>
    <row r="191" spans="1:6" x14ac:dyDescent="0.3">
      <c r="A191" s="239" t="s">
        <v>62</v>
      </c>
      <c r="B191" s="643">
        <v>128700</v>
      </c>
      <c r="C191" s="330">
        <f>SUMIFS('Expenditures - all orgs'!$D$19:$D$3604,'Expenditures - all orgs'!$C$19:$C$3604, 'Budget Detail - KKKKKK'!$B191,'Expenditures - all orgs'!$B$19:$B$3604,'Budget Detail - KKKKKK'!$B$3)</f>
        <v>0</v>
      </c>
      <c r="D191" s="460">
        <f>SUMIFS('Expenditures - all orgs'!$E$19:$E$3604,'Expenditures - all orgs'!$C$19:$C$3604, 'Budget Detail - KKKKKK'!$B191,'Expenditures - all orgs'!$B$19:$B$3604,'Budget Detail - KKKKKK'!$B$3)</f>
        <v>0</v>
      </c>
      <c r="E191" s="461">
        <f>SUMIFS('Expenditures - all orgs'!$F$19:$F$3604,'Expenditures - all orgs'!$C$19:$C$3604, 'Budget Detail - KKKKKK'!$B191,'Expenditures - all orgs'!$B$19:$B$3604,'Budget Detail - KKKKKK'!$B$3)</f>
        <v>0</v>
      </c>
      <c r="F191" s="462">
        <f t="shared" si="6"/>
        <v>0</v>
      </c>
    </row>
    <row r="192" spans="1:6" x14ac:dyDescent="0.3">
      <c r="A192" s="239" t="s">
        <v>111</v>
      </c>
      <c r="B192" s="643">
        <v>128730</v>
      </c>
      <c r="C192" s="330">
        <f>SUMIFS('Expenditures - all orgs'!$D$19:$D$3604,'Expenditures - all orgs'!$C$19:$C$3604, 'Budget Detail - KKKKKK'!$B192,'Expenditures - all orgs'!$B$19:$B$3604,'Budget Detail - KKKKKK'!$B$3)</f>
        <v>0</v>
      </c>
      <c r="D192" s="460">
        <f>SUMIFS('Expenditures - all orgs'!$E$19:$E$3604,'Expenditures - all orgs'!$C$19:$C$3604, 'Budget Detail - KKKKKK'!$B192,'Expenditures - all orgs'!$B$19:$B$3604,'Budget Detail - KKKKKK'!$B$3)</f>
        <v>0</v>
      </c>
      <c r="E192" s="461">
        <f>SUMIFS('Expenditures - all orgs'!$F$19:$F$3604,'Expenditures - all orgs'!$C$19:$C$3604, 'Budget Detail - KKKKKK'!$B192,'Expenditures - all orgs'!$B$19:$B$3604,'Budget Detail - KKKKKK'!$B$3)</f>
        <v>0</v>
      </c>
      <c r="F192" s="462">
        <f t="shared" si="6"/>
        <v>0</v>
      </c>
    </row>
    <row r="193" spans="1:6" x14ac:dyDescent="0.3">
      <c r="A193" s="239" t="s">
        <v>20</v>
      </c>
      <c r="B193" s="643">
        <v>128800</v>
      </c>
      <c r="C193" s="330">
        <f>SUMIFS('Expenditures - all orgs'!$D$19:$D$3604,'Expenditures - all orgs'!$C$19:$C$3604, 'Budget Detail - KKKKKK'!$B193,'Expenditures - all orgs'!$B$19:$B$3604,'Budget Detail - KKKKKK'!$B$3)</f>
        <v>0</v>
      </c>
      <c r="D193" s="460">
        <f>SUMIFS('Expenditures - all orgs'!$E$19:$E$3604,'Expenditures - all orgs'!$C$19:$C$3604, 'Budget Detail - KKKKKK'!$B193,'Expenditures - all orgs'!$B$19:$B$3604,'Budget Detail - KKKKKK'!$B$3)</f>
        <v>0</v>
      </c>
      <c r="E193" s="461">
        <f>SUMIFS('Expenditures - all orgs'!$F$19:$F$3604,'Expenditures - all orgs'!$C$19:$C$3604, 'Budget Detail - KKKKKK'!$B193,'Expenditures - all orgs'!$B$19:$B$3604,'Budget Detail - KKKKKK'!$B$3)</f>
        <v>0</v>
      </c>
      <c r="F193" s="462">
        <f t="shared" si="6"/>
        <v>0</v>
      </c>
    </row>
    <row r="194" spans="1:6" x14ac:dyDescent="0.3">
      <c r="A194" s="239" t="s">
        <v>343</v>
      </c>
      <c r="B194" s="643">
        <v>128810</v>
      </c>
      <c r="C194" s="330">
        <f>SUMIFS('Expenditures - all orgs'!$D$19:$D$3604,'Expenditures - all orgs'!$C$19:$C$3604, 'Budget Detail - KKKKKK'!$B194,'Expenditures - all orgs'!$B$19:$B$3604,'Budget Detail - KKKKKK'!$B$3)</f>
        <v>0</v>
      </c>
      <c r="D194" s="460">
        <f>SUMIFS('Expenditures - all orgs'!$E$19:$E$3604,'Expenditures - all orgs'!$C$19:$C$3604, 'Budget Detail - KKKKKK'!$B194,'Expenditures - all orgs'!$B$19:$B$3604,'Budget Detail - KKKKKK'!$B$3)</f>
        <v>0</v>
      </c>
      <c r="E194" s="461">
        <f>SUMIFS('Expenditures - all orgs'!$F$19:$F$3604,'Expenditures - all orgs'!$C$19:$C$3604, 'Budget Detail - KKKKKK'!$B194,'Expenditures - all orgs'!$B$19:$B$3604,'Budget Detail - KKKKKK'!$B$3)</f>
        <v>0</v>
      </c>
      <c r="F194" s="462">
        <f t="shared" si="6"/>
        <v>0</v>
      </c>
    </row>
    <row r="195" spans="1:6" x14ac:dyDescent="0.3">
      <c r="A195" s="239" t="s">
        <v>344</v>
      </c>
      <c r="B195" s="643">
        <v>128820</v>
      </c>
      <c r="C195" s="330">
        <f>SUMIFS('Expenditures - all orgs'!$D$19:$D$3604,'Expenditures - all orgs'!$C$19:$C$3604, 'Budget Detail - KKKKKK'!$B195,'Expenditures - all orgs'!$B$19:$B$3604,'Budget Detail - KKKKKK'!$B$3)</f>
        <v>0</v>
      </c>
      <c r="D195" s="460">
        <f>SUMIFS('Expenditures - all orgs'!$E$19:$E$3604,'Expenditures - all orgs'!$C$19:$C$3604, 'Budget Detail - KKKKKK'!$B195,'Expenditures - all orgs'!$B$19:$B$3604,'Budget Detail - KKKKKK'!$B$3)</f>
        <v>0</v>
      </c>
      <c r="E195" s="461">
        <f>SUMIFS('Expenditures - all orgs'!$F$19:$F$3604,'Expenditures - all orgs'!$C$19:$C$3604, 'Budget Detail - KKKKKK'!$B195,'Expenditures - all orgs'!$B$19:$B$3604,'Budget Detail - KKKKKK'!$B$3)</f>
        <v>0</v>
      </c>
      <c r="F195" s="462">
        <f t="shared" si="6"/>
        <v>0</v>
      </c>
    </row>
    <row r="196" spans="1:6" x14ac:dyDescent="0.3">
      <c r="A196" s="239" t="s">
        <v>176</v>
      </c>
      <c r="B196" s="643">
        <v>128830</v>
      </c>
      <c r="C196" s="330">
        <f>SUMIFS('Expenditures - all orgs'!$D$19:$D$3604,'Expenditures - all orgs'!$C$19:$C$3604, 'Budget Detail - KKKKKK'!$B196,'Expenditures - all orgs'!$B$19:$B$3604,'Budget Detail - KKKKKK'!$B$3)</f>
        <v>0</v>
      </c>
      <c r="D196" s="460">
        <f>SUMIFS('Expenditures - all orgs'!$E$19:$E$3604,'Expenditures - all orgs'!$C$19:$C$3604, 'Budget Detail - KKKKKK'!$B196,'Expenditures - all orgs'!$B$19:$B$3604,'Budget Detail - KKKKKK'!$B$3)</f>
        <v>0</v>
      </c>
      <c r="E196" s="461">
        <f>SUMIFS('Expenditures - all orgs'!$F$19:$F$3604,'Expenditures - all orgs'!$C$19:$C$3604, 'Budget Detail - KKKKKK'!$B196,'Expenditures - all orgs'!$B$19:$B$3604,'Budget Detail - KKKKKK'!$B$3)</f>
        <v>0</v>
      </c>
      <c r="F196" s="462">
        <f t="shared" si="6"/>
        <v>0</v>
      </c>
    </row>
    <row r="197" spans="1:6" x14ac:dyDescent="0.3">
      <c r="A197" s="239" t="s">
        <v>104</v>
      </c>
      <c r="B197" s="643" t="s">
        <v>107</v>
      </c>
      <c r="C197" s="330">
        <f>SUMIFS('Expenditures - all orgs'!$D$19:$D$3604,'Expenditures - all orgs'!$C$19:$C$3604, 'Budget Detail - KKKKKK'!$B197,'Expenditures - all orgs'!$B$19:$B$3604,'Budget Detail - KKKKKK'!$B$3)</f>
        <v>0</v>
      </c>
      <c r="D197" s="460">
        <f>SUMIFS('Expenditures - all orgs'!$E$19:$E$3604,'Expenditures - all orgs'!$C$19:$C$3604, 'Budget Detail - KKKKKK'!$B197,'Expenditures - all orgs'!$B$19:$B$3604,'Budget Detail - KKKKKK'!$B$3)</f>
        <v>0</v>
      </c>
      <c r="E197" s="461">
        <f>SUMIFS('Expenditures - all orgs'!$F$19:$F$3604,'Expenditures - all orgs'!$C$19:$C$3604, 'Budget Detail - KKKKKK'!$B197,'Expenditures - all orgs'!$B$19:$B$3604,'Budget Detail - KKKKKK'!$B$3)</f>
        <v>0</v>
      </c>
      <c r="F197" s="462">
        <f t="shared" si="6"/>
        <v>0</v>
      </c>
    </row>
    <row r="198" spans="1:6" x14ac:dyDescent="0.3">
      <c r="A198" s="239" t="s">
        <v>104</v>
      </c>
      <c r="B198" s="643" t="s">
        <v>107</v>
      </c>
      <c r="C198" s="330">
        <f>SUMIFS('Expenditures - all orgs'!$D$19:$D$3604,'Expenditures - all orgs'!$C$19:$C$3604, 'Budget Detail - KKKKKK'!$B198,'Expenditures - all orgs'!$B$19:$B$3604,'Budget Detail - KKKKKK'!$B$3)</f>
        <v>0</v>
      </c>
      <c r="D198" s="460">
        <f>SUMIFS('Expenditures - all orgs'!$E$19:$E$3604,'Expenditures - all orgs'!$C$19:$C$3604, 'Budget Detail - KKKKKK'!$B198,'Expenditures - all orgs'!$B$19:$B$3604,'Budget Detail - KKKKKK'!$B$3)</f>
        <v>0</v>
      </c>
      <c r="E198" s="461">
        <f>SUMIFS('Expenditures - all orgs'!$F$19:$F$3604,'Expenditures - all orgs'!$C$19:$C$3604, 'Budget Detail - KKKKKK'!$B198,'Expenditures - all orgs'!$B$19:$B$3604,'Budget Detail - KKKKKK'!$B$3)</f>
        <v>0</v>
      </c>
      <c r="F198" s="462">
        <f t="shared" si="6"/>
        <v>0</v>
      </c>
    </row>
    <row r="199" spans="1:6" ht="15" thickBot="1" x14ac:dyDescent="0.35">
      <c r="A199" s="239" t="s">
        <v>104</v>
      </c>
      <c r="B199" s="643" t="s">
        <v>107</v>
      </c>
      <c r="C199" s="385">
        <f>SUMIFS('Expenditures - all orgs'!$D$19:$D$3604,'Expenditures - all orgs'!$C$19:$C$3604, 'Budget Detail - KKKKKK'!$B199,'Expenditures - all orgs'!$B$19:$B$3604,'Budget Detail - KKKKKK'!$B$3)</f>
        <v>0</v>
      </c>
      <c r="D199" s="463">
        <f>SUMIFS('Expenditures - all orgs'!$E$19:$E$3604,'Expenditures - all orgs'!$C$19:$C$3604, 'Budget Detail - KKKKKK'!$B199,'Expenditures - all orgs'!$B$19:$B$3604,'Budget Detail - KKKKKK'!$B$3)</f>
        <v>0</v>
      </c>
      <c r="E199" s="464">
        <f>SUMIFS('Expenditures - all orgs'!$F$19:$F$3604,'Expenditures - all orgs'!$C$19:$C$3604, 'Budget Detail - KKKKKK'!$B199,'Expenditures - all orgs'!$B$19:$B$3604,'Budget Detail - KKKKKK'!$B$3)</f>
        <v>0</v>
      </c>
      <c r="F199" s="465">
        <f t="shared" si="6"/>
        <v>0</v>
      </c>
    </row>
    <row r="200" spans="1:6" ht="15" thickBot="1" x14ac:dyDescent="0.35">
      <c r="A200" s="235"/>
      <c r="B200" s="644" t="s">
        <v>418</v>
      </c>
      <c r="C200" s="386">
        <f>SUM(C169:C199)</f>
        <v>0</v>
      </c>
      <c r="D200" s="386">
        <f t="shared" ref="D200:F200" si="14">SUM(D169:D199)</f>
        <v>0</v>
      </c>
      <c r="E200" s="386">
        <f t="shared" si="14"/>
        <v>0</v>
      </c>
      <c r="F200" s="386">
        <f t="shared" si="14"/>
        <v>0</v>
      </c>
    </row>
    <row r="201" spans="1:6" x14ac:dyDescent="0.3">
      <c r="A201" s="747"/>
      <c r="B201" s="617"/>
      <c r="C201" s="305"/>
      <c r="D201" s="1255"/>
      <c r="E201" s="1255"/>
      <c r="F201" s="1256"/>
    </row>
    <row r="202" spans="1:6" x14ac:dyDescent="0.3">
      <c r="A202" s="248" t="s">
        <v>213</v>
      </c>
      <c r="B202" s="617"/>
      <c r="C202" s="305"/>
      <c r="D202" s="1255"/>
      <c r="E202" s="1255"/>
      <c r="F202" s="1256"/>
    </row>
    <row r="203" spans="1:6" x14ac:dyDescent="0.3">
      <c r="A203" s="747" t="s">
        <v>419</v>
      </c>
      <c r="B203" s="745">
        <v>130010</v>
      </c>
      <c r="C203" s="331">
        <f>SUMIFS('Expenditures - all orgs'!$D$19:$D$3604,'Expenditures - all orgs'!$C$19:$C$3604, 'Budget Detail - KKKKKK'!$B203,'Expenditures - all orgs'!$B$19:$B$3604,'Budget Detail - KKKKKK'!$B$3)</f>
        <v>0</v>
      </c>
      <c r="D203" s="467">
        <f>SUMIFS('Expenditures - all orgs'!$E$19:$E$3604,'Expenditures - all orgs'!$C$19:$C$3604, 'Budget Detail - KKKKKK'!$B203,'Expenditures - all orgs'!$B$19:$B$3604,'Budget Detail - KKKKKK'!$B$3)</f>
        <v>0</v>
      </c>
      <c r="E203" s="468">
        <f>SUMIFS('Expenditures - all orgs'!$F$19:$F$3604,'Expenditures - all orgs'!$C$19:$C$3604, 'Budget Detail - KKKKKK'!$B203,'Expenditures - all orgs'!$B$19:$B$3604,'Budget Detail - KKKKKK'!$B$3)</f>
        <v>0</v>
      </c>
      <c r="F203" s="469">
        <f t="shared" ref="F203:F204" si="15">C203-D203-E203</f>
        <v>0</v>
      </c>
    </row>
    <row r="204" spans="1:6" x14ac:dyDescent="0.3">
      <c r="A204" s="747" t="s">
        <v>326</v>
      </c>
      <c r="B204" s="756">
        <v>130900</v>
      </c>
      <c r="C204" s="331">
        <f>SUMIFS('Expenditures - all orgs'!$D$19:$D$3604,'Expenditures - all orgs'!$C$19:$C$3604, 'Budget Detail - KKKKKK'!$B204,'Expenditures - all orgs'!$B$19:$B$3604,'Budget Detail - KKKKKK'!$B$3)</f>
        <v>0</v>
      </c>
      <c r="D204" s="467">
        <f>SUMIFS('Expenditures - all orgs'!$E$19:$E$3604,'Expenditures - all orgs'!$C$19:$C$3604, 'Budget Detail - KKKKKK'!$B204,'Expenditures - all orgs'!$B$19:$B$3604,'Budget Detail - KKKKKK'!$B$3)</f>
        <v>0</v>
      </c>
      <c r="E204" s="468">
        <f>SUMIFS('Expenditures - all orgs'!$F$19:$F$3604,'Expenditures - all orgs'!$C$19:$C$3604, 'Budget Detail - KKKKKK'!$B204,'Expenditures - all orgs'!$B$19:$B$3604,'Budget Detail - KKKKKK'!$B$3)</f>
        <v>0</v>
      </c>
      <c r="F204" s="469">
        <f t="shared" si="15"/>
        <v>0</v>
      </c>
    </row>
    <row r="205" spans="1:6" x14ac:dyDescent="0.3">
      <c r="A205" s="747" t="s">
        <v>21</v>
      </c>
      <c r="B205" s="756">
        <v>131100</v>
      </c>
      <c r="C205" s="331">
        <f>SUMIFS('Expenditures - all orgs'!$D$19:$D$3604,'Expenditures - all orgs'!$C$19:$C$3604, 'Budget Detail - KKKKKK'!$B205,'Expenditures - all orgs'!$B$19:$B$3604,'Budget Detail - KKKKKK'!$B$3)</f>
        <v>0</v>
      </c>
      <c r="D205" s="467">
        <f>SUMIFS('Expenditures - all orgs'!$E$19:$E$3604,'Expenditures - all orgs'!$C$19:$C$3604, 'Budget Detail - KKKKKK'!$B205,'Expenditures - all orgs'!$B$19:$B$3604,'Budget Detail - KKKKKK'!$B$3)</f>
        <v>0</v>
      </c>
      <c r="E205" s="468">
        <f>SUMIFS('Expenditures - all orgs'!$F$19:$F$3604,'Expenditures - all orgs'!$C$19:$C$3604, 'Budget Detail - KKKKKK'!$B205,'Expenditures - all orgs'!$B$19:$B$3604,'Budget Detail - KKKKKK'!$B$3)</f>
        <v>0</v>
      </c>
      <c r="F205" s="469">
        <f t="shared" si="6"/>
        <v>0</v>
      </c>
    </row>
    <row r="206" spans="1:6" x14ac:dyDescent="0.3">
      <c r="A206" s="249" t="s">
        <v>22</v>
      </c>
      <c r="B206" s="756">
        <v>131200</v>
      </c>
      <c r="C206" s="331">
        <f>SUMIFS('Expenditures - all orgs'!$D$19:$D$3604,'Expenditures - all orgs'!$C$19:$C$3604, 'Budget Detail - KKKKKK'!$B206,'Expenditures - all orgs'!$B$19:$B$3604,'Budget Detail - KKKKKK'!$B$3)</f>
        <v>0</v>
      </c>
      <c r="D206" s="467">
        <f>SUMIFS('Expenditures - all orgs'!$E$19:$E$3604,'Expenditures - all orgs'!$C$19:$C$3604, 'Budget Detail - KKKKKK'!$B206,'Expenditures - all orgs'!$B$19:$B$3604,'Budget Detail - KKKKKK'!$B$3)</f>
        <v>0</v>
      </c>
      <c r="E206" s="468">
        <f>SUMIFS('Expenditures - all orgs'!$F$19:$F$3604,'Expenditures - all orgs'!$C$19:$C$3604, 'Budget Detail - KKKKKK'!$B206,'Expenditures - all orgs'!$B$19:$B$3604,'Budget Detail - KKKKKK'!$B$3)</f>
        <v>0</v>
      </c>
      <c r="F206" s="469">
        <f t="shared" si="6"/>
        <v>0</v>
      </c>
    </row>
    <row r="207" spans="1:6" x14ac:dyDescent="0.3">
      <c r="A207" s="249" t="s">
        <v>214</v>
      </c>
      <c r="B207" s="756">
        <v>131210</v>
      </c>
      <c r="C207" s="331">
        <f>SUMIFS('Expenditures - all orgs'!$D$19:$D$3604,'Expenditures - all orgs'!$C$19:$C$3604, 'Budget Detail - KKKKKK'!$B207,'Expenditures - all orgs'!$B$19:$B$3604,'Budget Detail - KKKKKK'!$B$3)</f>
        <v>0</v>
      </c>
      <c r="D207" s="467">
        <f>SUMIFS('Expenditures - all orgs'!$E$19:$E$3604,'Expenditures - all orgs'!$C$19:$C$3604, 'Budget Detail - KKKKKK'!$B207,'Expenditures - all orgs'!$B$19:$B$3604,'Budget Detail - KKKKKK'!$B$3)</f>
        <v>0</v>
      </c>
      <c r="E207" s="468">
        <f>SUMIFS('Expenditures - all orgs'!$F$19:$F$3604,'Expenditures - all orgs'!$C$19:$C$3604, 'Budget Detail - KKKKKK'!$B207,'Expenditures - all orgs'!$B$19:$B$3604,'Budget Detail - KKKKKK'!$B$3)</f>
        <v>0</v>
      </c>
      <c r="F207" s="469">
        <f t="shared" si="6"/>
        <v>0</v>
      </c>
    </row>
    <row r="208" spans="1:6" x14ac:dyDescent="0.3">
      <c r="A208" s="249" t="s">
        <v>23</v>
      </c>
      <c r="B208" s="756">
        <v>131300</v>
      </c>
      <c r="C208" s="331">
        <f>SUMIFS('Expenditures - all orgs'!$D$19:$D$3604,'Expenditures - all orgs'!$C$19:$C$3604, 'Budget Detail - KKKKKK'!$B208,'Expenditures - all orgs'!$B$19:$B$3604,'Budget Detail - KKKKKK'!$B$3)</f>
        <v>0</v>
      </c>
      <c r="D208" s="467">
        <f>SUMIFS('Expenditures - all orgs'!$E$19:$E$3604,'Expenditures - all orgs'!$C$19:$C$3604, 'Budget Detail - KKKKKK'!$B208,'Expenditures - all orgs'!$B$19:$B$3604,'Budget Detail - KKKKKK'!$B$3)</f>
        <v>0</v>
      </c>
      <c r="E208" s="468">
        <f>SUMIFS('Expenditures - all orgs'!$F$19:$F$3604,'Expenditures - all orgs'!$C$19:$C$3604, 'Budget Detail - KKKKKK'!$B208,'Expenditures - all orgs'!$B$19:$B$3604,'Budget Detail - KKKKKK'!$B$3)</f>
        <v>0</v>
      </c>
      <c r="F208" s="469">
        <f t="shared" si="6"/>
        <v>0</v>
      </c>
    </row>
    <row r="209" spans="1:37" ht="15" thickBot="1" x14ac:dyDescent="0.35">
      <c r="A209" s="249" t="s">
        <v>104</v>
      </c>
      <c r="B209" s="756" t="s">
        <v>107</v>
      </c>
      <c r="C209" s="387">
        <f>SUMIFS('Expenditures - all orgs'!$D$19:$D$3604,'Expenditures - all orgs'!$C$19:$C$3604, 'Budget Detail - KKKKKK'!$B209,'Expenditures - all orgs'!$B$19:$B$3604,'Budget Detail - KKKKKK'!$B$3)</f>
        <v>0</v>
      </c>
      <c r="D209" s="470">
        <f>SUMIFS('Expenditures - all orgs'!$E$19:$E$3604,'Expenditures - all orgs'!$C$19:$C$3604, 'Budget Detail - KKKKKK'!$B209,'Expenditures - all orgs'!$B$19:$B$3604,'Budget Detail - KKKKKK'!$B$3)</f>
        <v>0</v>
      </c>
      <c r="E209" s="471">
        <f>SUMIFS('Expenditures - all orgs'!$F$19:$F$3604,'Expenditures - all orgs'!$C$19:$C$3604, 'Budget Detail - KKKKKK'!$B209,'Expenditures - all orgs'!$B$19:$B$3604,'Budget Detail - KKKKKK'!$B$3)</f>
        <v>0</v>
      </c>
      <c r="F209" s="472">
        <f t="shared" si="6"/>
        <v>0</v>
      </c>
    </row>
    <row r="210" spans="1:37" ht="15" thickBot="1" x14ac:dyDescent="0.35">
      <c r="A210" s="249"/>
      <c r="B210" s="645" t="s">
        <v>418</v>
      </c>
      <c r="C210" s="755">
        <f>SUM(C203:C209)</f>
        <v>0</v>
      </c>
      <c r="D210" s="755">
        <f t="shared" ref="D210:F210" si="16">SUM(D203:D209)</f>
        <v>0</v>
      </c>
      <c r="E210" s="755">
        <f t="shared" si="16"/>
        <v>0</v>
      </c>
      <c r="F210" s="755">
        <f t="shared" si="16"/>
        <v>0</v>
      </c>
    </row>
    <row r="211" spans="1:37"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KKKKKK'!$B213,'Expenditures - all orgs'!$B$19:$B$3604,'Budget Detail - KKKKKK'!$B$3)</f>
        <v>0</v>
      </c>
      <c r="D213" s="1439">
        <f>SUMIFS('Expenditures - all orgs'!$E$19:$E$3604,'Expenditures - all orgs'!$C$19:$C$3604, 'Budget Detail - KKKKKK'!$B213,'Expenditures - all orgs'!$B$19:$B$3604,'Budget Detail - KKKKKK'!$B$3)</f>
        <v>0</v>
      </c>
      <c r="E213" s="1441">
        <f>SUMIFS('Expenditures - all orgs'!$F$19:$F$3604,'Expenditures - all orgs'!$C$19:$C$3604, 'Budget Detail - KKKKKK'!$B213,'Expenditures - all orgs'!$B$19:$B$3604,'Budget Detail - KKKKKK'!$B$3)</f>
        <v>0</v>
      </c>
      <c r="F213" s="1443">
        <f t="shared" ref="F213:F219" si="17">C213-D213-E213</f>
        <v>0</v>
      </c>
    </row>
    <row r="214" spans="1:37" s="291" customFormat="1" ht="15" customHeight="1" x14ac:dyDescent="0.3">
      <c r="A214" s="747" t="s">
        <v>499</v>
      </c>
      <c r="B214" s="1446">
        <v>132200</v>
      </c>
      <c r="C214" s="1437">
        <f>SUMIFS('Expenditures - all orgs'!$D$19:$D$3604,'Expenditures - all orgs'!$C$19:$C$3604, 'Budget Detail - KKKKKK'!$B214,'Expenditures - all orgs'!$B$19:$B$3604,'Budget Detail - KKKKKK'!$B$3)</f>
        <v>0</v>
      </c>
      <c r="D214" s="1439">
        <f>SUMIFS('Expenditures - all orgs'!$E$19:$E$3604,'Expenditures - all orgs'!$C$19:$C$3604, 'Budget Detail - KKKKKK'!$B214,'Expenditures - all orgs'!$B$19:$B$3604,'Budget Detail - KKKKKK'!$B$3)</f>
        <v>0</v>
      </c>
      <c r="E214" s="1441">
        <f>SUMIFS('Expenditures - all orgs'!$F$19:$F$3604,'Expenditures - all orgs'!$C$19:$C$3604, 'Budget Detail - KKKKKK'!$B214,'Expenditures - all orgs'!$B$19:$B$3604,'Budget Detail - KKKKKK'!$B$3)</f>
        <v>0</v>
      </c>
      <c r="F214" s="1443">
        <f t="shared" si="17"/>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KKKKKK'!$B215,'Expenditures - all orgs'!$B$19:$B$3604,'Budget Detail - KKKKKK'!$B$3)</f>
        <v>0</v>
      </c>
      <c r="D215" s="1439">
        <f>SUMIFS('Expenditures - all orgs'!$E$19:$E$3604,'Expenditures - all orgs'!$C$19:$C$3604, 'Budget Detail - KKKKKK'!$B215,'Expenditures - all orgs'!$B$19:$B$3604,'Budget Detail - KKKKKK'!$B$3)</f>
        <v>0</v>
      </c>
      <c r="E215" s="1441">
        <f>SUMIFS('Expenditures - all orgs'!$F$19:$F$3604,'Expenditures - all orgs'!$C$19:$C$3604, 'Budget Detail - KKKKKK'!$B215,'Expenditures - all orgs'!$B$19:$B$3604,'Budget Detail - KKKKKK'!$B$3)</f>
        <v>0</v>
      </c>
      <c r="F215" s="1443">
        <f t="shared" si="17"/>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KKKKKK'!$B216,'Expenditures - all orgs'!$B$19:$B$3604,'Budget Detail - KKKKKK'!$B$3)</f>
        <v>0</v>
      </c>
      <c r="D216" s="1439">
        <f>SUMIFS('Expenditures - all orgs'!$E$19:$E$3604,'Expenditures - all orgs'!$C$19:$C$3604, 'Budget Detail - KKKKKK'!$B216,'Expenditures - all orgs'!$B$19:$B$3604,'Budget Detail - KKKKKK'!$B$3)</f>
        <v>0</v>
      </c>
      <c r="E216" s="1441">
        <f>SUMIFS('Expenditures - all orgs'!$F$19:$F$3604,'Expenditures - all orgs'!$C$19:$C$3604, 'Budget Detail - KKKKKK'!$B216,'Expenditures - all orgs'!$B$19:$B$3604,'Budget Detail - KKKKKK'!$B$3)</f>
        <v>0</v>
      </c>
      <c r="F216" s="1443">
        <f t="shared" si="17"/>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KKKKKK'!$B217,'Expenditures - all orgs'!$B$19:$B$3604,'Budget Detail - KKKKKK'!$B$3)</f>
        <v>0</v>
      </c>
      <c r="D217" s="1439">
        <f>SUMIFS('Expenditures - all orgs'!$E$19:$E$3604,'Expenditures - all orgs'!$C$19:$C$3604, 'Budget Detail - KKKKKK'!$B217,'Expenditures - all orgs'!$B$19:$B$3604,'Budget Detail - KKKKKK'!$B$3)</f>
        <v>0</v>
      </c>
      <c r="E217" s="1441">
        <f>SUMIFS('Expenditures - all orgs'!$F$19:$F$3604,'Expenditures - all orgs'!$C$19:$C$3604, 'Budget Detail - KKKKKK'!$B217,'Expenditures - all orgs'!$B$19:$B$3604,'Budget Detail - KKKKKK'!$B$3)</f>
        <v>0</v>
      </c>
      <c r="F217" s="1443">
        <f t="shared" si="17"/>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KKKKKK'!$B218,'Expenditures - all orgs'!$B$19:$B$3604,'Budget Detail - KKKKKK'!$B$3)</f>
        <v>0</v>
      </c>
      <c r="D218" s="1439">
        <f>SUMIFS('Expenditures - all orgs'!$E$19:$E$3604,'Expenditures - all orgs'!$C$19:$C$3604, 'Budget Detail - KKKKKK'!$B218,'Expenditures - all orgs'!$B$19:$B$3604,'Budget Detail - KKKKKK'!$B$3)</f>
        <v>0</v>
      </c>
      <c r="E218" s="1441">
        <f>SUMIFS('Expenditures - all orgs'!$F$19:$F$3604,'Expenditures - all orgs'!$C$19:$C$3604, 'Budget Detail - KKKKKK'!$B218,'Expenditures - all orgs'!$B$19:$B$3604,'Budget Detail - KKKKKK'!$B$3)</f>
        <v>0</v>
      </c>
      <c r="F218" s="1443">
        <f t="shared" si="17"/>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KKKKKK'!$B219,'Expenditures - all orgs'!$B$19:$B$3604,'Budget Detail - KKKKKK'!$B$3)</f>
        <v>0</v>
      </c>
      <c r="D219" s="1440">
        <f>SUMIFS('Expenditures - all orgs'!$E$19:$E$3604,'Expenditures - all orgs'!$C$19:$C$3604, 'Budget Detail - KKKKKK'!$B219,'Expenditures - all orgs'!$B$19:$B$3604,'Budget Detail - KKKKKK'!$B$3)</f>
        <v>0</v>
      </c>
      <c r="E219" s="1442">
        <f>SUMIFS('Expenditures - all orgs'!$F$19:$F$3604,'Expenditures - all orgs'!$C$19:$C$3604, 'Budget Detail - KKKKKK'!$B219,'Expenditures - all orgs'!$B$19:$B$3604,'Budget Detail - KKKKKK'!$B$3)</f>
        <v>0</v>
      </c>
      <c r="F219" s="1444">
        <f t="shared" si="17"/>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x14ac:dyDescent="0.3">
      <c r="A222" s="248" t="s">
        <v>349</v>
      </c>
      <c r="B222" s="617"/>
      <c r="C222" s="308"/>
      <c r="D222" s="309"/>
      <c r="E222" s="309"/>
      <c r="F222" s="310"/>
    </row>
    <row r="223" spans="1:37" x14ac:dyDescent="0.3">
      <c r="A223" s="747" t="s">
        <v>517</v>
      </c>
      <c r="B223" s="649">
        <v>133200</v>
      </c>
      <c r="C223" s="334">
        <f>SUMIFS('Expenditures - all orgs'!$D$19:$D$3604,'Expenditures - all orgs'!$C$19:$C$3604, 'Budget Detail - KKKKKK'!$B223,'Expenditures - all orgs'!$B$19:$B$3604,'Budget Detail - KKKKKK'!$B$3)</f>
        <v>0</v>
      </c>
      <c r="D223" s="480">
        <f>SUMIFS('Expenditures - all orgs'!$E$19:$E$3604,'Expenditures - all orgs'!$C$19:$C$3604, 'Budget Detail - KKKKKK'!$B223,'Expenditures - all orgs'!$B$19:$B$3604,'Budget Detail - KKKKKK'!$B$3)</f>
        <v>0</v>
      </c>
      <c r="E223" s="481">
        <f>SUMIFS('Expenditures - all orgs'!$F$19:$F$3604,'Expenditures - all orgs'!$C$19:$C$3604, 'Budget Detail - KKKKKK'!$B223,'Expenditures - all orgs'!$B$19:$B$3604,'Budget Detail - KKKKKK'!$B$3)</f>
        <v>0</v>
      </c>
      <c r="F223" s="482">
        <f t="shared" ref="F223:F227" si="18">C223-D223-E223</f>
        <v>0</v>
      </c>
    </row>
    <row r="224" spans="1:37" x14ac:dyDescent="0.3">
      <c r="A224" s="249" t="s">
        <v>347</v>
      </c>
      <c r="B224" s="649">
        <v>133300</v>
      </c>
      <c r="C224" s="334">
        <f>SUMIFS('Expenditures - all orgs'!$D$19:$D$3604,'Expenditures - all orgs'!$C$19:$C$3604, 'Budget Detail - KKKKKK'!$B224,'Expenditures - all orgs'!$B$19:$B$3604,'Budget Detail - KKKKKK'!$B$3)</f>
        <v>0</v>
      </c>
      <c r="D224" s="480">
        <f>SUMIFS('Expenditures - all orgs'!$E$19:$E$3604,'Expenditures - all orgs'!$C$19:$C$3604, 'Budget Detail - KKKKKK'!$B224,'Expenditures - all orgs'!$B$19:$B$3604,'Budget Detail - KKKKKK'!$B$3)</f>
        <v>0</v>
      </c>
      <c r="E224" s="481">
        <f>SUMIFS('Expenditures - all orgs'!$F$19:$F$3604,'Expenditures - all orgs'!$C$19:$C$3604, 'Budget Detail - KKKKKK'!$B224,'Expenditures - all orgs'!$B$19:$B$3604,'Budget Detail - KKKKKK'!$B$3)</f>
        <v>0</v>
      </c>
      <c r="F224" s="482">
        <f t="shared" ref="F224" si="19">C224-D224-E224</f>
        <v>0</v>
      </c>
    </row>
    <row r="225" spans="1:6" x14ac:dyDescent="0.3">
      <c r="A225" s="249" t="s">
        <v>348</v>
      </c>
      <c r="B225" s="649">
        <v>133400</v>
      </c>
      <c r="C225" s="334">
        <f>SUMIFS('Expenditures - all orgs'!$D$19:$D$3604,'Expenditures - all orgs'!$C$19:$C$3604, 'Budget Detail - KKKKKK'!$B225,'Expenditures - all orgs'!$B$19:$B$3604,'Budget Detail - KKKKKK'!$B$3)</f>
        <v>0</v>
      </c>
      <c r="D225" s="480">
        <f>SUMIFS('Expenditures - all orgs'!$E$19:$E$3604,'Expenditures - all orgs'!$C$19:$C$3604, 'Budget Detail - KKKKKK'!$B225,'Expenditures - all orgs'!$B$19:$B$3604,'Budget Detail - KKKKKK'!$B$3)</f>
        <v>0</v>
      </c>
      <c r="E225" s="481">
        <f>SUMIFS('Expenditures - all orgs'!$F$19:$F$3604,'Expenditures - all orgs'!$C$19:$C$3604, 'Budget Detail - KKKKKK'!$B225,'Expenditures - all orgs'!$B$19:$B$3604,'Budget Detail - KKKKKK'!$B$3)</f>
        <v>0</v>
      </c>
      <c r="F225" s="482">
        <f t="shared" si="18"/>
        <v>0</v>
      </c>
    </row>
    <row r="226" spans="1:6" x14ac:dyDescent="0.3">
      <c r="A226" s="249" t="s">
        <v>346</v>
      </c>
      <c r="B226" s="649">
        <v>133500</v>
      </c>
      <c r="C226" s="334">
        <f>SUMIFS('Expenditures - all orgs'!$D$19:$D$3604,'Expenditures - all orgs'!$C$19:$C$3604, 'Budget Detail - KKKKKK'!$B226,'Expenditures - all orgs'!$B$19:$B$3604,'Budget Detail - KKKKKK'!$B$3)</f>
        <v>0</v>
      </c>
      <c r="D226" s="480">
        <f>SUMIFS('Expenditures - all orgs'!$E$19:$E$3604,'Expenditures - all orgs'!$C$19:$C$3604, 'Budget Detail - KKKKKK'!$B226,'Expenditures - all orgs'!$B$19:$B$3604,'Budget Detail - KKKKKK'!$B$3)</f>
        <v>0</v>
      </c>
      <c r="E226" s="481">
        <f>SUMIFS('Expenditures - all orgs'!$F$19:$F$3604,'Expenditures - all orgs'!$C$19:$C$3604, 'Budget Detail - KKKKKK'!$B226,'Expenditures - all orgs'!$B$19:$B$3604,'Budget Detail - KKKKKK'!$B$3)</f>
        <v>0</v>
      </c>
      <c r="F226" s="482">
        <f t="shared" si="18"/>
        <v>0</v>
      </c>
    </row>
    <row r="227" spans="1:6" ht="15" thickBot="1" x14ac:dyDescent="0.35">
      <c r="A227" s="249" t="s">
        <v>104</v>
      </c>
      <c r="B227" s="649" t="s">
        <v>107</v>
      </c>
      <c r="C227" s="389">
        <f>SUMIFS('Expenditures - all orgs'!$D$19:$D$3604,'Expenditures - all orgs'!$C$19:$C$3604, 'Budget Detail - KKKKKK'!$B227,'Expenditures - all orgs'!$B$19:$B$3604,'Budget Detail - KKKKKK'!$B$3)</f>
        <v>0</v>
      </c>
      <c r="D227" s="483">
        <f>SUMIFS('Expenditures - all orgs'!$E$19:$E$3604,'Expenditures - all orgs'!$C$19:$C$3604, 'Budget Detail - KKKKKK'!$B227,'Expenditures - all orgs'!$B$19:$B$3604,'Budget Detail - KKKKKK'!$B$3)</f>
        <v>0</v>
      </c>
      <c r="E227" s="484">
        <f>SUMIFS('Expenditures - all orgs'!$F$19:$F$3604,'Expenditures - all orgs'!$C$19:$C$3604, 'Budget Detail - KKKKKK'!$B227,'Expenditures - all orgs'!$B$19:$B$3604,'Budget Detail - KKKKKK'!$B$3)</f>
        <v>0</v>
      </c>
      <c r="F227" s="485">
        <f t="shared" si="18"/>
        <v>0</v>
      </c>
    </row>
    <row r="228" spans="1:6" ht="15" thickBot="1" x14ac:dyDescent="0.35">
      <c r="A228" s="249"/>
      <c r="B228" s="650" t="s">
        <v>418</v>
      </c>
      <c r="C228" s="390">
        <f>SUM(C223:C227)</f>
        <v>0</v>
      </c>
      <c r="D228" s="390">
        <f t="shared" ref="D228:F228" si="20">SUM(D223:D227)</f>
        <v>0</v>
      </c>
      <c r="E228" s="390">
        <f t="shared" si="20"/>
        <v>0</v>
      </c>
      <c r="F228" s="390">
        <f t="shared" si="20"/>
        <v>0</v>
      </c>
    </row>
    <row r="229" spans="1:6" x14ac:dyDescent="0.3">
      <c r="A229" s="747"/>
      <c r="B229" s="617"/>
      <c r="C229" s="305"/>
      <c r="D229" s="1255"/>
      <c r="E229" s="1255"/>
      <c r="F229" s="1256"/>
    </row>
    <row r="230" spans="1:6" x14ac:dyDescent="0.3">
      <c r="A230" s="248" t="s">
        <v>215</v>
      </c>
      <c r="B230" s="617"/>
      <c r="C230" s="308"/>
      <c r="D230" s="309"/>
      <c r="E230" s="309"/>
      <c r="F230" s="310"/>
    </row>
    <row r="231" spans="1:6" x14ac:dyDescent="0.3">
      <c r="A231" s="249" t="s">
        <v>24</v>
      </c>
      <c r="B231" s="646">
        <v>134100</v>
      </c>
      <c r="C231" s="332">
        <f>SUMIFS('Expenditures - all orgs'!$D$19:$D$3604,'Expenditures - all orgs'!$C$19:$C$3604, 'Budget Detail - KKKKKK'!$B231,'Expenditures - all orgs'!$B$19:$B$3604,'Budget Detail - KKKKKK'!$B$3)</f>
        <v>0</v>
      </c>
      <c r="D231" s="473">
        <f>SUMIFS('Expenditures - all orgs'!$E$19:$E$3604,'Expenditures - all orgs'!$C$19:$C$3604, 'Budget Detail - KKKKKK'!$B231,'Expenditures - all orgs'!$B$19:$B$3604,'Budget Detail - KKKKKK'!$B$3)</f>
        <v>0</v>
      </c>
      <c r="E231" s="474">
        <f>SUMIFS('Expenditures - all orgs'!$F$19:$F$3604,'Expenditures - all orgs'!$C$19:$C$3604, 'Budget Detail - KKKKKK'!$B231,'Expenditures - all orgs'!$B$19:$B$3604,'Budget Detail - KKKKKK'!$B$3)</f>
        <v>0</v>
      </c>
      <c r="F231" s="475">
        <f>C231-D231-E231</f>
        <v>0</v>
      </c>
    </row>
    <row r="232" spans="1:6" x14ac:dyDescent="0.3">
      <c r="A232" s="747" t="s">
        <v>496</v>
      </c>
      <c r="B232" s="647">
        <v>134200</v>
      </c>
      <c r="C232" s="332">
        <f>SUMIFS('Expenditures - all orgs'!$D$19:$D$3604,'Expenditures - all orgs'!$C$19:$C$3604, 'Budget Detail - KKKKKK'!$B232,'Expenditures - all orgs'!$B$19:$B$3604,'Budget Detail - KKKKKK'!$B$3)</f>
        <v>0</v>
      </c>
      <c r="D232" s="473">
        <f>SUMIFS('Expenditures - all orgs'!$E$19:$E$3604,'Expenditures - all orgs'!$C$19:$C$3604, 'Budget Detail - KKKKKK'!$B232,'Expenditures - all orgs'!$B$19:$B$3604,'Budget Detail - KKKKKK'!$B$3)</f>
        <v>0</v>
      </c>
      <c r="E232" s="474">
        <f>SUMIFS('Expenditures - all orgs'!$F$19:$F$3604,'Expenditures - all orgs'!$C$19:$C$3604, 'Budget Detail - KKKKKK'!$B232,'Expenditures - all orgs'!$B$19:$B$3604,'Budget Detail - KKKKKK'!$B$3)</f>
        <v>0</v>
      </c>
      <c r="F232" s="475">
        <f>C232-D232-E232</f>
        <v>0</v>
      </c>
    </row>
    <row r="233" spans="1:6" x14ac:dyDescent="0.3">
      <c r="A233" s="249" t="s">
        <v>25</v>
      </c>
      <c r="B233" s="647">
        <v>134300</v>
      </c>
      <c r="C233" s="332">
        <f>SUMIFS('Expenditures - all orgs'!$D$19:$D$3604,'Expenditures - all orgs'!$C$19:$C$3604, 'Budget Detail - KKKKKK'!$B233,'Expenditures - all orgs'!$B$19:$B$3604,'Budget Detail - KKKKKK'!$B$3)</f>
        <v>0</v>
      </c>
      <c r="D233" s="473">
        <f>SUMIFS('Expenditures - all orgs'!$E$19:$E$3604,'Expenditures - all orgs'!$C$19:$C$3604, 'Budget Detail - KKKKKK'!$B233,'Expenditures - all orgs'!$B$19:$B$3604,'Budget Detail - KKKKKK'!$B$3)</f>
        <v>0</v>
      </c>
      <c r="E233" s="474">
        <f>SUMIFS('Expenditures - all orgs'!$F$19:$F$3604,'Expenditures - all orgs'!$C$19:$C$3604, 'Budget Detail - KKKKKK'!$B233,'Expenditures - all orgs'!$B$19:$B$3604,'Budget Detail - KKKKKK'!$B$3)</f>
        <v>0</v>
      </c>
      <c r="F233" s="475">
        <f>C233-D233-E233</f>
        <v>0</v>
      </c>
    </row>
    <row r="234" spans="1:6" ht="15" thickBot="1" x14ac:dyDescent="0.35">
      <c r="A234" s="249" t="s">
        <v>104</v>
      </c>
      <c r="B234" s="647" t="s">
        <v>107</v>
      </c>
      <c r="C234" s="333">
        <f>SUMIFS('Expenditures - all orgs'!$D$19:$D$3604,'Expenditures - all orgs'!$C$19:$C$3604, 'Budget Detail - KKKKKK'!$B234,'Expenditures - all orgs'!$B$19:$B$3604,'Budget Detail - KKKKKK'!$B$3)</f>
        <v>0</v>
      </c>
      <c r="D234" s="476">
        <f>SUMIFS('Expenditures - all orgs'!$E$19:$E$3604,'Expenditures - all orgs'!$C$19:$C$3604, 'Budget Detail - KKKKKK'!$B234,'Expenditures - all orgs'!$B$19:$B$3604,'Budget Detail - KKKKKK'!$B$3)</f>
        <v>0</v>
      </c>
      <c r="E234" s="477">
        <f>SUMIFS('Expenditures - all orgs'!$F$19:$F$3604,'Expenditures - all orgs'!$C$19:$C$3604, 'Budget Detail - KKKKKK'!$B234,'Expenditures - all orgs'!$B$19:$B$3604,'Budget Detail - KKKKKK'!$B$3)</f>
        <v>0</v>
      </c>
      <c r="F234" s="478">
        <f>C234-D234-E234</f>
        <v>0</v>
      </c>
    </row>
    <row r="235" spans="1:6" ht="15" thickBot="1" x14ac:dyDescent="0.35">
      <c r="A235" s="249"/>
      <c r="B235" s="648" t="s">
        <v>418</v>
      </c>
      <c r="C235" s="388">
        <f>SUM(C231:C234)</f>
        <v>0</v>
      </c>
      <c r="D235" s="388">
        <f t="shared" ref="D235:F235" si="21">SUM(D231:D234)</f>
        <v>0</v>
      </c>
      <c r="E235" s="388">
        <f t="shared" si="21"/>
        <v>0</v>
      </c>
      <c r="F235" s="388">
        <f t="shared" si="21"/>
        <v>0</v>
      </c>
    </row>
    <row r="236" spans="1:6" x14ac:dyDescent="0.3">
      <c r="A236" s="747"/>
      <c r="B236" s="617"/>
      <c r="C236" s="305"/>
      <c r="D236" s="1255"/>
      <c r="E236" s="1255"/>
      <c r="F236" s="1256"/>
    </row>
    <row r="237" spans="1:6" x14ac:dyDescent="0.3">
      <c r="A237" s="248" t="s">
        <v>220</v>
      </c>
      <c r="B237" s="617"/>
      <c r="C237" s="308"/>
      <c r="D237" s="309"/>
      <c r="E237" s="309"/>
      <c r="F237" s="310"/>
    </row>
    <row r="238" spans="1:6" x14ac:dyDescent="0.3">
      <c r="A238" s="239" t="s">
        <v>101</v>
      </c>
      <c r="B238" s="1462">
        <v>135100</v>
      </c>
      <c r="C238" s="335">
        <f>SUMIFS('Expenditures - all orgs'!$D$19:$D$3604,'Expenditures - all orgs'!$C$19:$C$3604, 'Budget Detail - KKKKKK'!$B238,'Expenditures - all orgs'!$B$19:$B$3604,'Budget Detail - KKKKKK'!$B$3)</f>
        <v>0</v>
      </c>
      <c r="D238" s="487">
        <f>SUMIFS('Expenditures - all orgs'!$E$19:$E$3604,'Expenditures - all orgs'!$C$19:$C$3604, 'Budget Detail - KKKKKK'!$B238,'Expenditures - all orgs'!$B$19:$B$3604,'Budget Detail - KKKKKK'!$B$3)</f>
        <v>0</v>
      </c>
      <c r="E238" s="488">
        <f>SUMIFS('Expenditures - all orgs'!$F$19:$F$3604,'Expenditures - all orgs'!$C$19:$C$3604, 'Budget Detail - KKKKKK'!$B238,'Expenditures - all orgs'!$B$19:$B$3604,'Budget Detail - KKKKKK'!$B$3)</f>
        <v>0</v>
      </c>
      <c r="F238" s="489">
        <f t="shared" si="6"/>
        <v>0</v>
      </c>
    </row>
    <row r="239" spans="1:6" x14ac:dyDescent="0.3">
      <c r="A239" s="235" t="s">
        <v>216</v>
      </c>
      <c r="B239" s="1463">
        <v>135200</v>
      </c>
      <c r="C239" s="335">
        <f>SUMIFS('Expenditures - all orgs'!$D$19:$D$3604,'Expenditures - all orgs'!$C$19:$C$3604, 'Budget Detail - KKKKKK'!$B239,'Expenditures - all orgs'!$B$19:$B$3604,'Budget Detail - KKKKKK'!$B$3)</f>
        <v>0</v>
      </c>
      <c r="D239" s="487">
        <f>SUMIFS('Expenditures - all orgs'!$E$19:$E$3604,'Expenditures - all orgs'!$C$19:$C$3604, 'Budget Detail - KKKKKK'!$B239,'Expenditures - all orgs'!$B$19:$B$3604,'Budget Detail - KKKKKK'!$B$3)</f>
        <v>0</v>
      </c>
      <c r="E239" s="488">
        <f>SUMIFS('Expenditures - all orgs'!$F$19:$F$3604,'Expenditures - all orgs'!$C$19:$C$3604, 'Budget Detail - KKKKKK'!$B239,'Expenditures - all orgs'!$B$19:$B$3604,'Budget Detail - KKKKKK'!$B$3)</f>
        <v>0</v>
      </c>
      <c r="F239" s="489">
        <f t="shared" si="6"/>
        <v>0</v>
      </c>
    </row>
    <row r="240" spans="1:6" x14ac:dyDescent="0.3">
      <c r="A240" s="235" t="s">
        <v>217</v>
      </c>
      <c r="B240" s="1463">
        <v>135300</v>
      </c>
      <c r="C240" s="335">
        <f>SUMIFS('Expenditures - all orgs'!$D$19:$D$3604,'Expenditures - all orgs'!$C$19:$C$3604, 'Budget Detail - KKKKKK'!$B240,'Expenditures - all orgs'!$B$19:$B$3604,'Budget Detail - KKKKKK'!$B$3)</f>
        <v>0</v>
      </c>
      <c r="D240" s="487">
        <f>SUMIFS('Expenditures - all orgs'!$E$19:$E$3604,'Expenditures - all orgs'!$C$19:$C$3604, 'Budget Detail - KKKKKK'!$B240,'Expenditures - all orgs'!$B$19:$B$3604,'Budget Detail - KKKKKK'!$B$3)</f>
        <v>0</v>
      </c>
      <c r="E240" s="488">
        <f>SUMIFS('Expenditures - all orgs'!$F$19:$F$3604,'Expenditures - all orgs'!$C$19:$C$3604, 'Budget Detail - KKKKKK'!$B240,'Expenditures - all orgs'!$B$19:$B$3604,'Budget Detail - KKKKKK'!$B$3)</f>
        <v>0</v>
      </c>
      <c r="F240" s="489">
        <f t="shared" si="6"/>
        <v>0</v>
      </c>
    </row>
    <row r="241" spans="1:6" x14ac:dyDescent="0.3">
      <c r="A241" s="242" t="s">
        <v>26</v>
      </c>
      <c r="B241" s="1463">
        <v>135400</v>
      </c>
      <c r="C241" s="335">
        <f>SUMIFS('Expenditures - all orgs'!$D$19:$D$3604,'Expenditures - all orgs'!$C$19:$C$3604, 'Budget Detail - KKKKKK'!$B241,'Expenditures - all orgs'!$B$19:$B$3604,'Budget Detail - KKKKKK'!$B$3)</f>
        <v>0</v>
      </c>
      <c r="D241" s="487">
        <f>SUMIFS('Expenditures - all orgs'!$E$19:$E$3604,'Expenditures - all orgs'!$C$19:$C$3604, 'Budget Detail - KKKKKK'!$B241,'Expenditures - all orgs'!$B$19:$B$3604,'Budget Detail - KKKKKK'!$B$3)</f>
        <v>0</v>
      </c>
      <c r="E241" s="488">
        <f>SUMIFS('Expenditures - all orgs'!$F$19:$F$3604,'Expenditures - all orgs'!$C$19:$C$3604, 'Budget Detail - KKKKKK'!$B241,'Expenditures - all orgs'!$B$19:$B$3604,'Budget Detail - KKKKKK'!$B$3)</f>
        <v>0</v>
      </c>
      <c r="F241" s="489">
        <f t="shared" si="6"/>
        <v>0</v>
      </c>
    </row>
    <row r="242" spans="1:6" x14ac:dyDescent="0.3">
      <c r="A242" s="242" t="s">
        <v>218</v>
      </c>
      <c r="B242" s="1463">
        <v>135500</v>
      </c>
      <c r="C242" s="335">
        <f>SUMIFS('Expenditures - all orgs'!$D$19:$D$3604,'Expenditures - all orgs'!$C$19:$C$3604, 'Budget Detail - KKKKKK'!$B242,'Expenditures - all orgs'!$B$19:$B$3604,'Budget Detail - KKKKKK'!$B$3)</f>
        <v>0</v>
      </c>
      <c r="D242" s="487">
        <f>SUMIFS('Expenditures - all orgs'!$E$19:$E$3604,'Expenditures - all orgs'!$C$19:$C$3604, 'Budget Detail - KKKKKK'!$B242,'Expenditures - all orgs'!$B$19:$B$3604,'Budget Detail - KKKKKK'!$B$3)</f>
        <v>0</v>
      </c>
      <c r="E242" s="488">
        <f>SUMIFS('Expenditures - all orgs'!$F$19:$F$3604,'Expenditures - all orgs'!$C$19:$C$3604, 'Budget Detail - KKKKKK'!$B242,'Expenditures - all orgs'!$B$19:$B$3604,'Budget Detail - KKKKKK'!$B$3)</f>
        <v>0</v>
      </c>
      <c r="F242" s="489">
        <f t="shared" si="6"/>
        <v>0</v>
      </c>
    </row>
    <row r="243" spans="1:6" x14ac:dyDescent="0.3">
      <c r="A243" s="242" t="s">
        <v>495</v>
      </c>
      <c r="B243" s="1463">
        <v>135600</v>
      </c>
      <c r="C243" s="335">
        <f>SUMIFS('Expenditures - all orgs'!$D$19:$D$3604,'Expenditures - all orgs'!$C$19:$C$3604, 'Budget Detail - KKKKKK'!$B243,'Expenditures - all orgs'!$B$19:$B$3604,'Budget Detail - KKKKKK'!$B$3)</f>
        <v>0</v>
      </c>
      <c r="D243" s="487">
        <f>SUMIFS('Expenditures - all orgs'!$E$19:$E$3604,'Expenditures - all orgs'!$C$19:$C$3604, 'Budget Detail - KKKKKK'!$B243,'Expenditures - all orgs'!$B$19:$B$3604,'Budget Detail - KKKKKK'!$B$3)</f>
        <v>0</v>
      </c>
      <c r="E243" s="488">
        <f>SUMIFS('Expenditures - all orgs'!$F$19:$F$3604,'Expenditures - all orgs'!$C$19:$C$3604, 'Budget Detail - KKKKKK'!$B243,'Expenditures - all orgs'!$B$19:$B$3604,'Budget Detail - KKKKKK'!$B$3)</f>
        <v>0</v>
      </c>
      <c r="F243" s="489">
        <f t="shared" ref="F243" si="22">C243-D243-E243</f>
        <v>0</v>
      </c>
    </row>
    <row r="244" spans="1:6" x14ac:dyDescent="0.3">
      <c r="A244" s="233" t="s">
        <v>104</v>
      </c>
      <c r="B244" s="1463" t="s">
        <v>107</v>
      </c>
      <c r="C244" s="335">
        <f>SUMIFS('Expenditures - all orgs'!$D$19:$D$3604,'Expenditures - all orgs'!$C$19:$C$3604, 'Budget Detail - KKKKKK'!$B244,'Expenditures - all orgs'!$B$19:$B$3604,'Budget Detail - KKKKKK'!$B$3)</f>
        <v>0</v>
      </c>
      <c r="D244" s="487">
        <f>SUMIFS('Expenditures - all orgs'!$E$19:$E$3604,'Expenditures - all orgs'!$C$19:$C$3604, 'Budget Detail - KKKKKK'!$B244,'Expenditures - all orgs'!$B$19:$B$3604,'Budget Detail - KKKKKK'!$B$3)</f>
        <v>0</v>
      </c>
      <c r="E244" s="488">
        <f>SUMIFS('Expenditures - all orgs'!$F$19:$F$3604,'Expenditures - all orgs'!$C$19:$C$3604, 'Budget Detail - KKKKKK'!$B244,'Expenditures - all orgs'!$B$19:$B$3604,'Budget Detail - KKKKKK'!$B$3)</f>
        <v>0</v>
      </c>
      <c r="F244" s="489">
        <f t="shared" si="6"/>
        <v>0</v>
      </c>
    </row>
    <row r="245" spans="1:6" ht="15" thickBot="1" x14ac:dyDescent="0.35">
      <c r="A245" s="233" t="s">
        <v>104</v>
      </c>
      <c r="B245" s="1463" t="s">
        <v>107</v>
      </c>
      <c r="C245" s="391">
        <f>SUMIFS('Expenditures - all orgs'!$D$19:$D$3604,'Expenditures - all orgs'!$C$19:$C$3604, 'Budget Detail - KKKKKK'!$B245,'Expenditures - all orgs'!$B$19:$B$3604,'Budget Detail - KKKKKK'!$B$3)</f>
        <v>0</v>
      </c>
      <c r="D245" s="490">
        <f>SUMIFS('Expenditures - all orgs'!$E$19:$E$3604,'Expenditures - all orgs'!$C$19:$C$3604, 'Budget Detail - KKKKKK'!$B245,'Expenditures - all orgs'!$B$19:$B$3604,'Budget Detail - KKKKKK'!$B$3)</f>
        <v>0</v>
      </c>
      <c r="E245" s="491">
        <f>SUMIFS('Expenditures - all orgs'!$F$19:$F$3604,'Expenditures - all orgs'!$C$19:$C$3604, 'Budget Detail - KKKKKK'!$B245,'Expenditures - all orgs'!$B$19:$B$3604,'Budget Detail - KKKKKK'!$B$3)</f>
        <v>0</v>
      </c>
      <c r="F245" s="492">
        <f t="shared" si="6"/>
        <v>0</v>
      </c>
    </row>
    <row r="246" spans="1:6" ht="15" thickBot="1" x14ac:dyDescent="0.35">
      <c r="A246" s="233"/>
      <c r="B246" s="1464" t="s">
        <v>418</v>
      </c>
      <c r="C246" s="1393">
        <f>SUM(C238:C245)</f>
        <v>0</v>
      </c>
      <c r="D246" s="1393">
        <f t="shared" ref="D246:F246" si="23">SUM(D238:D245)</f>
        <v>0</v>
      </c>
      <c r="E246" s="1393">
        <f t="shared" si="23"/>
        <v>0</v>
      </c>
      <c r="F246" s="1393">
        <f t="shared" si="23"/>
        <v>0</v>
      </c>
    </row>
    <row r="247" spans="1:6" x14ac:dyDescent="0.3">
      <c r="A247" s="747"/>
      <c r="B247" s="617"/>
      <c r="C247" s="305"/>
      <c r="D247" s="1255"/>
      <c r="E247" s="1255"/>
      <c r="F247" s="1256"/>
    </row>
    <row r="248" spans="1:6" x14ac:dyDescent="0.3">
      <c r="A248" s="248" t="s">
        <v>219</v>
      </c>
      <c r="B248" s="617"/>
      <c r="C248" s="308"/>
      <c r="D248" s="309"/>
      <c r="E248" s="309"/>
      <c r="F248" s="310"/>
    </row>
    <row r="249" spans="1:6" x14ac:dyDescent="0.3">
      <c r="A249" s="747" t="s">
        <v>221</v>
      </c>
      <c r="B249" s="651">
        <v>136200</v>
      </c>
      <c r="C249" s="336">
        <f>SUMIFS('Expenditures - all orgs'!$D$19:$D$3604,'Expenditures - all orgs'!$C$19:$C$3604, 'Budget Detail - KKKKKK'!$B249,'Expenditures - all orgs'!$B$19:$B$3604,'Budget Detail - KKKKKK'!$B$3)</f>
        <v>0</v>
      </c>
      <c r="D249" s="493">
        <f>SUMIFS('Expenditures - all orgs'!$E$19:$E$3604,'Expenditures - all orgs'!$C$19:$C$3604, 'Budget Detail - KKKKKK'!$B249,'Expenditures - all orgs'!$B$19:$B$3604,'Budget Detail - KKKKKK'!$B$3)</f>
        <v>0</v>
      </c>
      <c r="E249" s="494">
        <f>SUMIFS('Expenditures - all orgs'!$F$19:$F$3604,'Expenditures - all orgs'!$C$19:$C$3604, 'Budget Detail - KKKKKK'!$B249,'Expenditures - all orgs'!$B$19:$B$3604,'Budget Detail - KKKKKK'!$B$3)</f>
        <v>0</v>
      </c>
      <c r="F249" s="495">
        <f t="shared" ref="F249:F254" si="24">C249-D249-E249</f>
        <v>0</v>
      </c>
    </row>
    <row r="250" spans="1:6" x14ac:dyDescent="0.3">
      <c r="A250" s="747" t="s">
        <v>223</v>
      </c>
      <c r="B250" s="652">
        <v>136300</v>
      </c>
      <c r="C250" s="336">
        <f>SUMIFS('Expenditures - all orgs'!$D$19:$D$3604,'Expenditures - all orgs'!$C$19:$C$3604, 'Budget Detail - KKKKKK'!$B250,'Expenditures - all orgs'!$B$19:$B$3604,'Budget Detail - KKKKKK'!$B$3)</f>
        <v>0</v>
      </c>
      <c r="D250" s="493">
        <f>SUMIFS('Expenditures - all orgs'!$E$19:$E$3604,'Expenditures - all orgs'!$C$19:$C$3604, 'Budget Detail - KKKKKK'!$B250,'Expenditures - all orgs'!$B$19:$B$3604,'Budget Detail - KKKKKK'!$B$3)</f>
        <v>0</v>
      </c>
      <c r="E250" s="494">
        <f>SUMIFS('Expenditures - all orgs'!$F$19:$F$3604,'Expenditures - all orgs'!$C$19:$C$3604, 'Budget Detail - KKKKKK'!$B250,'Expenditures - all orgs'!$B$19:$B$3604,'Budget Detail - KKKKKK'!$B$3)</f>
        <v>0</v>
      </c>
      <c r="F250" s="495">
        <f t="shared" si="24"/>
        <v>0</v>
      </c>
    </row>
    <row r="251" spans="1:6" x14ac:dyDescent="0.3">
      <c r="A251" s="747" t="s">
        <v>224</v>
      </c>
      <c r="B251" s="652">
        <v>136400</v>
      </c>
      <c r="C251" s="336">
        <f>SUMIFS('Expenditures - all orgs'!$D$19:$D$3604,'Expenditures - all orgs'!$C$19:$C$3604, 'Budget Detail - KKKKKK'!$B251,'Expenditures - all orgs'!$B$19:$B$3604,'Budget Detail - KKKKKK'!$B$3)</f>
        <v>0</v>
      </c>
      <c r="D251" s="493">
        <f>SUMIFS('Expenditures - all orgs'!$E$19:$E$3604,'Expenditures - all orgs'!$C$19:$C$3604, 'Budget Detail - KKKKKK'!$B251,'Expenditures - all orgs'!$B$19:$B$3604,'Budget Detail - KKKKKK'!$B$3)</f>
        <v>0</v>
      </c>
      <c r="E251" s="494">
        <f>SUMIFS('Expenditures - all orgs'!$F$19:$F$3604,'Expenditures - all orgs'!$C$19:$C$3604, 'Budget Detail - KKKKKK'!$B251,'Expenditures - all orgs'!$B$19:$B$3604,'Budget Detail - KKKKKK'!$B$3)</f>
        <v>0</v>
      </c>
      <c r="F251" s="495">
        <f t="shared" si="24"/>
        <v>0</v>
      </c>
    </row>
    <row r="252" spans="1:6" x14ac:dyDescent="0.3">
      <c r="A252" s="747" t="s">
        <v>225</v>
      </c>
      <c r="B252" s="652">
        <v>136500</v>
      </c>
      <c r="C252" s="336">
        <f>SUMIFS('Expenditures - all orgs'!$D$19:$D$3604,'Expenditures - all orgs'!$C$19:$C$3604, 'Budget Detail - KKKKKK'!$B252,'Expenditures - all orgs'!$B$19:$B$3604,'Budget Detail - KKKKKK'!$B$3)</f>
        <v>0</v>
      </c>
      <c r="D252" s="493">
        <f>SUMIFS('Expenditures - all orgs'!$E$19:$E$3604,'Expenditures - all orgs'!$C$19:$C$3604, 'Budget Detail - KKKKKK'!$B252,'Expenditures - all orgs'!$B$19:$B$3604,'Budget Detail - KKKKKK'!$B$3)</f>
        <v>0</v>
      </c>
      <c r="E252" s="494">
        <f>SUMIFS('Expenditures - all orgs'!$F$19:$F$3604,'Expenditures - all orgs'!$C$19:$C$3604, 'Budget Detail - KKKKKK'!$B252,'Expenditures - all orgs'!$B$19:$B$3604,'Budget Detail - KKKKKK'!$B$3)</f>
        <v>0</v>
      </c>
      <c r="F252" s="495">
        <f t="shared" si="24"/>
        <v>0</v>
      </c>
    </row>
    <row r="253" spans="1:6" x14ac:dyDescent="0.3">
      <c r="A253" s="747" t="s">
        <v>104</v>
      </c>
      <c r="B253" s="652" t="s">
        <v>107</v>
      </c>
      <c r="C253" s="336">
        <f>SUMIFS('Expenditures - all orgs'!$D$19:$D$3604,'Expenditures - all orgs'!$C$19:$C$3604, 'Budget Detail - KKKKKK'!$B253,'Expenditures - all orgs'!$B$19:$B$3604,'Budget Detail - KKKKKK'!$B$3)</f>
        <v>0</v>
      </c>
      <c r="D253" s="493">
        <f>SUMIFS('Expenditures - all orgs'!$E$19:$E$3604,'Expenditures - all orgs'!$C$19:$C$3604, 'Budget Detail - KKKKKK'!$B253,'Expenditures - all orgs'!$B$19:$B$3604,'Budget Detail - KKKKKK'!$B$3)</f>
        <v>0</v>
      </c>
      <c r="E253" s="494">
        <f>SUMIFS('Expenditures - all orgs'!$F$19:$F$3604,'Expenditures - all orgs'!$C$19:$C$3604, 'Budget Detail - KKKKKK'!$B253,'Expenditures - all orgs'!$B$19:$B$3604,'Budget Detail - KKKKKK'!$B$3)</f>
        <v>0</v>
      </c>
      <c r="F253" s="495">
        <f t="shared" si="24"/>
        <v>0</v>
      </c>
    </row>
    <row r="254" spans="1:6" ht="15" thickBot="1" x14ac:dyDescent="0.35">
      <c r="A254" s="747" t="s">
        <v>104</v>
      </c>
      <c r="B254" s="652" t="s">
        <v>107</v>
      </c>
      <c r="C254" s="336">
        <f>SUMIFS('Expenditures - all orgs'!$D$19:$D$3604,'Expenditures - all orgs'!$C$19:$C$3604, 'Budget Detail - KKKKKK'!$B254,'Expenditures - all orgs'!$B$19:$B$3604,'Budget Detail - KKKKKK'!$B$3)</f>
        <v>0</v>
      </c>
      <c r="D254" s="496">
        <f>SUMIFS('Expenditures - all orgs'!$E$19:$E$3604,'Expenditures - all orgs'!$C$19:$C$3604, 'Budget Detail - KKKKKK'!$B254,'Expenditures - all orgs'!$B$19:$B$3604,'Budget Detail - KKKKKK'!$B$3)</f>
        <v>0</v>
      </c>
      <c r="E254" s="497">
        <f>SUMIFS('Expenditures - all orgs'!$F$19:$F$3604,'Expenditures - all orgs'!$C$19:$C$3604, 'Budget Detail - KKKKKK'!$B254,'Expenditures - all orgs'!$B$19:$B$3604,'Budget Detail - KKKKKK'!$B$3)</f>
        <v>0</v>
      </c>
      <c r="F254" s="498">
        <f t="shared" si="24"/>
        <v>0</v>
      </c>
    </row>
    <row r="255" spans="1:6" ht="15" thickBot="1" x14ac:dyDescent="0.35">
      <c r="A255" s="747"/>
      <c r="B255" s="653" t="s">
        <v>418</v>
      </c>
      <c r="C255" s="1257">
        <f>SUM(C249:C254)</f>
        <v>0</v>
      </c>
      <c r="D255" s="1257">
        <f t="shared" ref="D255:F255" si="25">SUM(D249:D254)</f>
        <v>0</v>
      </c>
      <c r="E255" s="1257">
        <f t="shared" si="25"/>
        <v>0</v>
      </c>
      <c r="F255" s="1257">
        <f t="shared" si="25"/>
        <v>0</v>
      </c>
    </row>
    <row r="256" spans="1:6" x14ac:dyDescent="0.3">
      <c r="A256" s="747"/>
      <c r="B256" s="617"/>
      <c r="C256" s="305"/>
      <c r="D256" s="1255"/>
      <c r="E256" s="1255"/>
      <c r="F256" s="1256"/>
    </row>
    <row r="257" spans="1:6" x14ac:dyDescent="0.3">
      <c r="A257" s="248" t="s">
        <v>222</v>
      </c>
      <c r="B257" s="617"/>
      <c r="C257" s="305"/>
      <c r="D257" s="1255"/>
      <c r="E257" s="1255"/>
      <c r="F257" s="1256"/>
    </row>
    <row r="258" spans="1:6" x14ac:dyDescent="0.3">
      <c r="A258" s="235" t="s">
        <v>493</v>
      </c>
      <c r="B258" s="654">
        <v>137100</v>
      </c>
      <c r="C258" s="337">
        <f>SUMIFS('Expenditures - all orgs'!$D$19:$D$3604,'Expenditures - all orgs'!$C$19:$C$3604, 'Budget Detail - KKKKKK'!$B258,'Expenditures - all orgs'!$B$19:$B$3604,'Budget Detail - KKKKKK'!$B$3)</f>
        <v>0</v>
      </c>
      <c r="D258" s="500">
        <f>SUMIFS('Expenditures - all orgs'!$E$19:$E$3604,'Expenditures - all orgs'!$C$19:$C$3604, 'Budget Detail - KKKKKK'!$B258,'Expenditures - all orgs'!$B$19:$B$3604,'Budget Detail - KKKKKK'!$B$3)</f>
        <v>0</v>
      </c>
      <c r="E258" s="501">
        <f>SUMIFS('Expenditures - all orgs'!$F$19:$F$3604,'Expenditures - all orgs'!$C$19:$C$3604, 'Budget Detail - KKKKKK'!$B258,'Expenditures - all orgs'!$B$19:$B$3604,'Budget Detail - KKKKKK'!$B$3)</f>
        <v>0</v>
      </c>
      <c r="F258" s="502">
        <f t="shared" ref="F258" si="26">C258-D258-E258</f>
        <v>0</v>
      </c>
    </row>
    <row r="259" spans="1:6" x14ac:dyDescent="0.3">
      <c r="A259" s="235" t="s">
        <v>494</v>
      </c>
      <c r="B259" s="1436">
        <v>137200</v>
      </c>
      <c r="C259" s="337">
        <f>SUMIFS('Expenditures - all orgs'!$D$19:$D$3604,'Expenditures - all orgs'!$C$19:$C$3604, 'Budget Detail - KKKKKK'!$B259,'Expenditures - all orgs'!$B$19:$B$3604,'Budget Detail - KKKKKK'!$B$3)</f>
        <v>0</v>
      </c>
      <c r="D259" s="500">
        <f>SUMIFS('Expenditures - all orgs'!$E$19:$E$3604,'Expenditures - all orgs'!$C$19:$C$3604, 'Budget Detail - KKKKKK'!$B259,'Expenditures - all orgs'!$B$19:$B$3604,'Budget Detail - KKKKKK'!$B$3)</f>
        <v>0</v>
      </c>
      <c r="E259" s="501">
        <f>SUMIFS('Expenditures - all orgs'!$F$19:$F$3604,'Expenditures - all orgs'!$C$19:$C$3604, 'Budget Detail - KKKKKK'!$B259,'Expenditures - all orgs'!$B$19:$B$3604,'Budget Detail - KKKKKK'!$B$3)</f>
        <v>0</v>
      </c>
      <c r="F259" s="502">
        <f t="shared" ref="F259:F260" si="27">C259-D259-E259</f>
        <v>0</v>
      </c>
    </row>
    <row r="260" spans="1:6" x14ac:dyDescent="0.3">
      <c r="A260" s="235" t="s">
        <v>226</v>
      </c>
      <c r="B260" s="1436">
        <v>137300</v>
      </c>
      <c r="C260" s="337">
        <f>SUMIFS('Expenditures - all orgs'!$D$19:$D$3604,'Expenditures - all orgs'!$C$19:$C$3604, 'Budget Detail - KKKKKK'!$B260,'Expenditures - all orgs'!$B$19:$B$3604,'Budget Detail - KKKKKK'!$B$3)</f>
        <v>0</v>
      </c>
      <c r="D260" s="500">
        <f>SUMIFS('Expenditures - all orgs'!$E$19:$E$3604,'Expenditures - all orgs'!$C$19:$C$3604, 'Budget Detail - KKKKKK'!$B260,'Expenditures - all orgs'!$B$19:$B$3604,'Budget Detail - KKKKKK'!$B$3)</f>
        <v>0</v>
      </c>
      <c r="E260" s="501">
        <f>SUMIFS('Expenditures - all orgs'!$F$19:$F$3604,'Expenditures - all orgs'!$C$19:$C$3604, 'Budget Detail - KKKKKK'!$B260,'Expenditures - all orgs'!$B$19:$B$3604,'Budget Detail - KKKKKK'!$B$3)</f>
        <v>0</v>
      </c>
      <c r="F260" s="502">
        <f t="shared" si="27"/>
        <v>0</v>
      </c>
    </row>
    <row r="261" spans="1:6" x14ac:dyDescent="0.3">
      <c r="A261" s="233" t="s">
        <v>27</v>
      </c>
      <c r="B261" s="655">
        <v>137400</v>
      </c>
      <c r="C261" s="337">
        <f>SUMIFS('Expenditures - all orgs'!$D$19:$D$3604,'Expenditures - all orgs'!$C$19:$C$3604, 'Budget Detail - KKKKKK'!$B261,'Expenditures - all orgs'!$B$19:$B$3604,'Budget Detail - KKKKKK'!$B$3)</f>
        <v>0</v>
      </c>
      <c r="D261" s="500">
        <f>SUMIFS('Expenditures - all orgs'!$E$19:$E$3604,'Expenditures - all orgs'!$C$19:$C$3604, 'Budget Detail - KKKKKK'!$B261,'Expenditures - all orgs'!$B$19:$B$3604,'Budget Detail - KKKKKK'!$B$3)</f>
        <v>0</v>
      </c>
      <c r="E261" s="501">
        <f>SUMIFS('Expenditures - all orgs'!$F$19:$F$3604,'Expenditures - all orgs'!$C$19:$C$3604, 'Budget Detail - KKKKKK'!$B261,'Expenditures - all orgs'!$B$19:$B$3604,'Budget Detail - KKKKKK'!$B$3)</f>
        <v>0</v>
      </c>
      <c r="F261" s="503">
        <f t="shared" si="6"/>
        <v>0</v>
      </c>
    </row>
    <row r="262" spans="1:6" x14ac:dyDescent="0.3">
      <c r="A262" s="242" t="s">
        <v>227</v>
      </c>
      <c r="B262" s="655">
        <v>137500</v>
      </c>
      <c r="C262" s="337">
        <f>SUMIFS('Expenditures - all orgs'!$D$19:$D$3604,'Expenditures - all orgs'!$C$19:$C$3604, 'Budget Detail - KKKKKK'!$B262,'Expenditures - all orgs'!$B$19:$B$3604,'Budget Detail - KKKKKK'!$B$3)</f>
        <v>0</v>
      </c>
      <c r="D262" s="500">
        <f>SUMIFS('Expenditures - all orgs'!$E$19:$E$3604,'Expenditures - all orgs'!$C$19:$C$3604, 'Budget Detail - KKKKKK'!$B262,'Expenditures - all orgs'!$B$19:$B$3604,'Budget Detail - KKKKKK'!$B$3)</f>
        <v>0</v>
      </c>
      <c r="E262" s="501">
        <f>SUMIFS('Expenditures - all orgs'!$F$19:$F$3604,'Expenditures - all orgs'!$C$19:$C$3604, 'Budget Detail - KKKKKK'!$B262,'Expenditures - all orgs'!$B$19:$B$3604,'Budget Detail - KKKKKK'!$B$3)</f>
        <v>0</v>
      </c>
      <c r="F262" s="503">
        <f t="shared" si="6"/>
        <v>0</v>
      </c>
    </row>
    <row r="263" spans="1:6" x14ac:dyDescent="0.3">
      <c r="A263" s="242" t="s">
        <v>228</v>
      </c>
      <c r="B263" s="655">
        <v>137600</v>
      </c>
      <c r="C263" s="337">
        <f>SUMIFS('Expenditures - all orgs'!$D$19:$D$3604,'Expenditures - all orgs'!$C$19:$C$3604, 'Budget Detail - KKKKKK'!$B263,'Expenditures - all orgs'!$B$19:$B$3604,'Budget Detail - KKKKKK'!$B$3)</f>
        <v>0</v>
      </c>
      <c r="D263" s="500">
        <f>SUMIFS('Expenditures - all orgs'!$E$19:$E$3604,'Expenditures - all orgs'!$C$19:$C$3604, 'Budget Detail - KKKKKK'!$B263,'Expenditures - all orgs'!$B$19:$B$3604,'Budget Detail - KKKKKK'!$B$3)</f>
        <v>0</v>
      </c>
      <c r="E263" s="501">
        <f>SUMIFS('Expenditures - all orgs'!$F$19:$F$3604,'Expenditures - all orgs'!$C$19:$C$3604, 'Budget Detail - KKKKKK'!$B263,'Expenditures - all orgs'!$B$19:$B$3604,'Budget Detail - KKKKKK'!$B$3)</f>
        <v>0</v>
      </c>
      <c r="F263" s="503">
        <f t="shared" si="6"/>
        <v>0</v>
      </c>
    </row>
    <row r="264" spans="1:6" x14ac:dyDescent="0.3">
      <c r="A264" s="242" t="s">
        <v>229</v>
      </c>
      <c r="B264" s="655">
        <v>137700</v>
      </c>
      <c r="C264" s="337">
        <f>SUMIFS('Expenditures - all orgs'!$D$19:$D$3604,'Expenditures - all orgs'!$C$19:$C$3604, 'Budget Detail - KKKKKK'!$B264,'Expenditures - all orgs'!$B$19:$B$3604,'Budget Detail - KKKKKK'!$B$3)</f>
        <v>0</v>
      </c>
      <c r="D264" s="500">
        <f>SUMIFS('Expenditures - all orgs'!$E$19:$E$3604,'Expenditures - all orgs'!$C$19:$C$3604, 'Budget Detail - KKKKKK'!$B264,'Expenditures - all orgs'!$B$19:$B$3604,'Budget Detail - KKKKKK'!$B$3)</f>
        <v>0</v>
      </c>
      <c r="E264" s="501">
        <f>SUMIFS('Expenditures - all orgs'!$F$19:$F$3604,'Expenditures - all orgs'!$C$19:$C$3604, 'Budget Detail - KKKKKK'!$B264,'Expenditures - all orgs'!$B$19:$B$3604,'Budget Detail - KKKKKK'!$B$3)</f>
        <v>0</v>
      </c>
      <c r="F264" s="503">
        <f t="shared" si="6"/>
        <v>0</v>
      </c>
    </row>
    <row r="265" spans="1:6" x14ac:dyDescent="0.3">
      <c r="A265" s="242" t="s">
        <v>230</v>
      </c>
      <c r="B265" s="655">
        <v>137800</v>
      </c>
      <c r="C265" s="337">
        <f>SUMIFS('Expenditures - all orgs'!$D$19:$D$3604,'Expenditures - all orgs'!$C$19:$C$3604, 'Budget Detail - KKKKKK'!$B265,'Expenditures - all orgs'!$B$19:$B$3604,'Budget Detail - KKKKKK'!$B$3)</f>
        <v>0</v>
      </c>
      <c r="D265" s="500">
        <f>SUMIFS('Expenditures - all orgs'!$E$19:$E$3604,'Expenditures - all orgs'!$C$19:$C$3604, 'Budget Detail - KKKKKK'!$B265,'Expenditures - all orgs'!$B$19:$B$3604,'Budget Detail - KKKKKK'!$B$3)</f>
        <v>0</v>
      </c>
      <c r="E265" s="501">
        <f>SUMIFS('Expenditures - all orgs'!$F$19:$F$3604,'Expenditures - all orgs'!$C$19:$C$3604, 'Budget Detail - KKKKKK'!$B265,'Expenditures - all orgs'!$B$19:$B$3604,'Budget Detail - KKKKKK'!$B$3)</f>
        <v>0</v>
      </c>
      <c r="F265" s="503">
        <f t="shared" si="6"/>
        <v>0</v>
      </c>
    </row>
    <row r="266" spans="1:6" x14ac:dyDescent="0.3">
      <c r="A266" s="242" t="s">
        <v>231</v>
      </c>
      <c r="B266" s="655">
        <v>137900</v>
      </c>
      <c r="C266" s="337">
        <f>SUMIFS('Expenditures - all orgs'!$D$19:$D$3604,'Expenditures - all orgs'!$C$19:$C$3604, 'Budget Detail - KKKKKK'!$B266,'Expenditures - all orgs'!$B$19:$B$3604,'Budget Detail - KKKKKK'!$B$3)</f>
        <v>0</v>
      </c>
      <c r="D266" s="500">
        <f>SUMIFS('Expenditures - all orgs'!$E$19:$E$3604,'Expenditures - all orgs'!$C$19:$C$3604, 'Budget Detail - KKKKKK'!$B266,'Expenditures - all orgs'!$B$19:$B$3604,'Budget Detail - KKKKKK'!$B$3)</f>
        <v>0</v>
      </c>
      <c r="E266" s="501">
        <f>SUMIFS('Expenditures - all orgs'!$F$19:$F$3604,'Expenditures - all orgs'!$C$19:$C$3604, 'Budget Detail - KKKKKK'!$B266,'Expenditures - all orgs'!$B$19:$B$3604,'Budget Detail - KKKKKK'!$B$3)</f>
        <v>0</v>
      </c>
      <c r="F266" s="503">
        <f t="shared" si="6"/>
        <v>0</v>
      </c>
    </row>
    <row r="267" spans="1:6" x14ac:dyDescent="0.3">
      <c r="A267" s="242" t="s">
        <v>104</v>
      </c>
      <c r="B267" s="655" t="s">
        <v>107</v>
      </c>
      <c r="C267" s="337">
        <f>SUMIFS('Expenditures - all orgs'!$D$19:$D$3604,'Expenditures - all orgs'!$C$19:$C$3604, 'Budget Detail - KKKKKK'!$B267,'Expenditures - all orgs'!$B$19:$B$3604,'Budget Detail - KKKKKK'!$B$3)</f>
        <v>0</v>
      </c>
      <c r="D267" s="500">
        <f>SUMIFS('Expenditures - all orgs'!$E$19:$E$3604,'Expenditures - all orgs'!$C$19:$C$3604, 'Budget Detail - KKKKKK'!$B267,'Expenditures - all orgs'!$B$19:$B$3604,'Budget Detail - KKKKKK'!$B$3)</f>
        <v>0</v>
      </c>
      <c r="E267" s="501">
        <f>SUMIFS('Expenditures - all orgs'!$F$19:$F$3604,'Expenditures - all orgs'!$C$19:$C$3604, 'Budget Detail - KKKKKK'!$B267,'Expenditures - all orgs'!$B$19:$B$3604,'Budget Detail - KKKKKK'!$B$3)</f>
        <v>0</v>
      </c>
      <c r="F267" s="503">
        <f t="shared" si="6"/>
        <v>0</v>
      </c>
    </row>
    <row r="268" spans="1:6" ht="15" thickBot="1" x14ac:dyDescent="0.35">
      <c r="A268" s="242" t="s">
        <v>104</v>
      </c>
      <c r="B268" s="655" t="s">
        <v>107</v>
      </c>
      <c r="C268" s="337">
        <f>SUMIFS('Expenditures - all orgs'!$D$19:$D$3604,'Expenditures - all orgs'!$C$19:$C$3604, 'Budget Detail - KKKKKK'!$B268,'Expenditures - all orgs'!$B$19:$B$3604,'Budget Detail - KKKKKK'!$B$3)</f>
        <v>0</v>
      </c>
      <c r="D268" s="504">
        <f>SUMIFS('Expenditures - all orgs'!$E$19:$E$3604,'Expenditures - all orgs'!$C$19:$C$3604, 'Budget Detail - KKKKKK'!$B268,'Expenditures - all orgs'!$B$19:$B$3604,'Budget Detail - KKKKKK'!$B$3)</f>
        <v>0</v>
      </c>
      <c r="E268" s="505">
        <f>SUMIFS('Expenditures - all orgs'!$F$19:$F$3604,'Expenditures - all orgs'!$C$19:$C$3604, 'Budget Detail - KKKKKK'!$B268,'Expenditures - all orgs'!$B$19:$B$3604,'Budget Detail - KKKKKK'!$B$3)</f>
        <v>0</v>
      </c>
      <c r="F268" s="506">
        <f t="shared" si="6"/>
        <v>0</v>
      </c>
    </row>
    <row r="269" spans="1:6" ht="15" thickBot="1" x14ac:dyDescent="0.35">
      <c r="A269" s="242"/>
      <c r="B269" s="656" t="s">
        <v>418</v>
      </c>
      <c r="C269" s="1258">
        <f>SUM(C258:C268)</f>
        <v>0</v>
      </c>
      <c r="D269" s="1258">
        <f t="shared" ref="D269:F269" si="28">SUM(D258:D268)</f>
        <v>0</v>
      </c>
      <c r="E269" s="1258">
        <f t="shared" si="28"/>
        <v>0</v>
      </c>
      <c r="F269" s="1258">
        <f t="shared" si="28"/>
        <v>0</v>
      </c>
    </row>
    <row r="270" spans="1:6" x14ac:dyDescent="0.3">
      <c r="A270" s="747"/>
      <c r="B270" s="617"/>
      <c r="C270" s="305"/>
      <c r="D270" s="1255"/>
      <c r="E270" s="1255"/>
      <c r="F270" s="1256"/>
    </row>
    <row r="271" spans="1:6" x14ac:dyDescent="0.3">
      <c r="A271" s="248" t="s">
        <v>232</v>
      </c>
      <c r="B271" s="617"/>
      <c r="C271" s="305"/>
      <c r="D271" s="1255"/>
      <c r="E271" s="1255"/>
      <c r="F271" s="1256"/>
    </row>
    <row r="272" spans="1:6" x14ac:dyDescent="0.3">
      <c r="A272" s="239" t="s">
        <v>518</v>
      </c>
      <c r="B272" s="657">
        <v>141100</v>
      </c>
      <c r="C272" s="338">
        <f>SUMIFS('Expenditures - all orgs'!$D$19:$D$3604,'Expenditures - all orgs'!$C$19:$C$3604, 'Budget Detail - KKKKKK'!$B272,'Expenditures - all orgs'!$B$19:$B$3604,'Budget Detail - KKKKKK'!$B$3)</f>
        <v>0</v>
      </c>
      <c r="D272" s="1466">
        <f>SUMIFS('Expenditures - all orgs'!$E$19:$E$3604,'Expenditures - all orgs'!$C$19:$C$3604, 'Budget Detail - KKKKKK'!$B272,'Expenditures - all orgs'!$B$19:$B$3604,'Budget Detail - KKKKKK'!$B$3)</f>
        <v>0</v>
      </c>
      <c r="E272" s="509">
        <f>SUMIFS('Expenditures - all orgs'!$F$19:$F$3604,'Expenditures - all orgs'!$C$19:$C$3604, 'Budget Detail - KKKKKK'!$B272,'Expenditures - all orgs'!$B$19:$B$3604,'Budget Detail - KKKKKK'!$B$3)</f>
        <v>0</v>
      </c>
      <c r="F272" s="510">
        <f t="shared" si="6"/>
        <v>0</v>
      </c>
    </row>
    <row r="273" spans="1:6" x14ac:dyDescent="0.3">
      <c r="A273" s="239" t="s">
        <v>36</v>
      </c>
      <c r="B273" s="658">
        <v>141300</v>
      </c>
      <c r="C273" s="338">
        <f>SUMIFS('Expenditures - all orgs'!$D$19:$D$3604,'Expenditures - all orgs'!$C$19:$C$3604, 'Budget Detail - KKKKKK'!$B273,'Expenditures - all orgs'!$B$19:$B$3604,'Budget Detail - KKKKKK'!$B$3)</f>
        <v>0</v>
      </c>
      <c r="D273" s="1466">
        <f>SUMIFS('Expenditures - all orgs'!$E$19:$E$3604,'Expenditures - all orgs'!$C$19:$C$3604, 'Budget Detail - KKKKKK'!$B273,'Expenditures - all orgs'!$B$19:$B$3604,'Budget Detail - KKKKKK'!$B$3)</f>
        <v>0</v>
      </c>
      <c r="E273" s="509">
        <f>SUMIFS('Expenditures - all orgs'!$F$19:$F$3604,'Expenditures - all orgs'!$C$19:$C$3604, 'Budget Detail - KKKKKK'!$B273,'Expenditures - all orgs'!$B$19:$B$3604,'Budget Detail - KKKKKK'!$B$3)</f>
        <v>0</v>
      </c>
      <c r="F273" s="510">
        <f t="shared" ref="F273:F277" si="29">C273-D273-E273</f>
        <v>0</v>
      </c>
    </row>
    <row r="274" spans="1:6" x14ac:dyDescent="0.3">
      <c r="A274" s="239" t="s">
        <v>525</v>
      </c>
      <c r="B274" s="658">
        <v>141320</v>
      </c>
      <c r="C274" s="338">
        <f>SUMIFS('Expenditures - all orgs'!$D$19:$D$3604,'Expenditures - all orgs'!$C$19:$C$3604, 'Budget Detail - KKKKKK'!$B274,'Expenditures - all orgs'!$B$19:$B$3604,'Budget Detail - KKKKKK'!$B$3)</f>
        <v>0</v>
      </c>
      <c r="D274" s="1466">
        <f>SUMIFS('Expenditures - all orgs'!$E$19:$E$3604,'Expenditures - all orgs'!$C$19:$C$3604, 'Budget Detail - KKKKKK'!$B274,'Expenditures - all orgs'!$B$19:$B$3604,'Budget Detail - KKKKKK'!$B$3)</f>
        <v>0</v>
      </c>
      <c r="E274" s="509">
        <f>SUMIFS('Expenditures - all orgs'!$F$19:$F$3604,'Expenditures - all orgs'!$C$19:$C$3604, 'Budget Detail - KKKKKK'!$B274,'Expenditures - all orgs'!$B$19:$B$3604,'Budget Detail - KKKKKK'!$B$3)</f>
        <v>0</v>
      </c>
      <c r="F274" s="510">
        <f t="shared" si="29"/>
        <v>0</v>
      </c>
    </row>
    <row r="275" spans="1:6" x14ac:dyDescent="0.3">
      <c r="A275" s="239" t="s">
        <v>233</v>
      </c>
      <c r="B275" s="658">
        <v>141500</v>
      </c>
      <c r="C275" s="338">
        <f>SUMIFS('Expenditures - all orgs'!$D$19:$D$3604,'Expenditures - all orgs'!$C$19:$C$3604, 'Budget Detail - KKKKKK'!$B275,'Expenditures - all orgs'!$B$19:$B$3604,'Budget Detail - KKKKKK'!$B$3)</f>
        <v>0</v>
      </c>
      <c r="D275" s="1466">
        <f>SUMIFS('Expenditures - all orgs'!$E$19:$E$3604,'Expenditures - all orgs'!$C$19:$C$3604, 'Budget Detail - KKKKKK'!$B275,'Expenditures - all orgs'!$B$19:$B$3604,'Budget Detail - KKKKKK'!$B$3)</f>
        <v>0</v>
      </c>
      <c r="E275" s="509">
        <f>SUMIFS('Expenditures - all orgs'!$F$19:$F$3604,'Expenditures - all orgs'!$C$19:$C$3604, 'Budget Detail - KKKKKK'!$B275,'Expenditures - all orgs'!$B$19:$B$3604,'Budget Detail - KKKKKK'!$B$3)</f>
        <v>0</v>
      </c>
      <c r="F275" s="510">
        <f t="shared" si="29"/>
        <v>0</v>
      </c>
    </row>
    <row r="276" spans="1:6" x14ac:dyDescent="0.3">
      <c r="A276" s="239" t="s">
        <v>519</v>
      </c>
      <c r="B276" s="658">
        <v>141600</v>
      </c>
      <c r="C276" s="338">
        <f>SUMIFS('Expenditures - all orgs'!$D$19:$D$3604,'Expenditures - all orgs'!$C$19:$C$3604, 'Budget Detail - KKKKKK'!$B276,'Expenditures - all orgs'!$B$19:$B$3604,'Budget Detail - KKKKKK'!$B$3)</f>
        <v>0</v>
      </c>
      <c r="D276" s="1466">
        <f>SUMIFS('Expenditures - all orgs'!$E$19:$E$3604,'Expenditures - all orgs'!$C$19:$C$3604, 'Budget Detail - KKKKKK'!$B276,'Expenditures - all orgs'!$B$19:$B$3604,'Budget Detail - KKKKKK'!$B$3)</f>
        <v>0</v>
      </c>
      <c r="E276" s="509">
        <f>SUMIFS('Expenditures - all orgs'!$F$19:$F$3604,'Expenditures - all orgs'!$C$19:$C$3604, 'Budget Detail - KKKKKK'!$B276,'Expenditures - all orgs'!$B$19:$B$3604,'Budget Detail - KKKKKK'!$B$3)</f>
        <v>0</v>
      </c>
      <c r="F276" s="510">
        <f t="shared" si="29"/>
        <v>0</v>
      </c>
    </row>
    <row r="277" spans="1:6" x14ac:dyDescent="0.3">
      <c r="A277" s="239" t="s">
        <v>520</v>
      </c>
      <c r="B277" s="658">
        <v>141700</v>
      </c>
      <c r="C277" s="338">
        <f>SUMIFS('Expenditures - all orgs'!$D$19:$D$3604,'Expenditures - all orgs'!$C$19:$C$3604, 'Budget Detail - KKKKKK'!$B277,'Expenditures - all orgs'!$B$19:$B$3604,'Budget Detail - KKKKKK'!$B$3)</f>
        <v>0</v>
      </c>
      <c r="D277" s="1466">
        <f>SUMIFS('Expenditures - all orgs'!$E$19:$E$3604,'Expenditures - all orgs'!$C$19:$C$3604, 'Budget Detail - KKKKKK'!$B277,'Expenditures - all orgs'!$B$19:$B$3604,'Budget Detail - KKKKKK'!$B$3)</f>
        <v>0</v>
      </c>
      <c r="E277" s="509">
        <f>SUMIFS('Expenditures - all orgs'!$F$19:$F$3604,'Expenditures - all orgs'!$C$19:$C$3604, 'Budget Detail - KKKKKK'!$B277,'Expenditures - all orgs'!$B$19:$B$3604,'Budget Detail - KKKKKK'!$B$3)</f>
        <v>0</v>
      </c>
      <c r="F277" s="510">
        <f t="shared" si="29"/>
        <v>0</v>
      </c>
    </row>
    <row r="278" spans="1:6" x14ac:dyDescent="0.3">
      <c r="A278" s="239" t="s">
        <v>234</v>
      </c>
      <c r="B278" s="658">
        <v>141800</v>
      </c>
      <c r="C278" s="338">
        <f>SUMIFS('Expenditures - all orgs'!$D$19:$D$3604,'Expenditures - all orgs'!$C$19:$C$3604, 'Budget Detail - KKKKKK'!$B278,'Expenditures - all orgs'!$B$19:$B$3604,'Budget Detail - KKKKKK'!$B$3)</f>
        <v>0</v>
      </c>
      <c r="D278" s="1466">
        <f>SUMIFS('Expenditures - all orgs'!$E$19:$E$3604,'Expenditures - all orgs'!$C$19:$C$3604, 'Budget Detail - KKKKKK'!$B278,'Expenditures - all orgs'!$B$19:$B$3604,'Budget Detail - KKKKKK'!$B$3)</f>
        <v>0</v>
      </c>
      <c r="E278" s="509">
        <f>SUMIFS('Expenditures - all orgs'!$F$19:$F$3604,'Expenditures - all orgs'!$C$19:$C$3604, 'Budget Detail - KKKKKK'!$B278,'Expenditures - all orgs'!$B$19:$B$3604,'Budget Detail - KKKKKK'!$B$3)</f>
        <v>0</v>
      </c>
      <c r="F278" s="511">
        <f t="shared" si="6"/>
        <v>0</v>
      </c>
    </row>
    <row r="279" spans="1:6" ht="15" thickBot="1" x14ac:dyDescent="0.35">
      <c r="A279" s="235" t="s">
        <v>104</v>
      </c>
      <c r="B279" s="658" t="s">
        <v>107</v>
      </c>
      <c r="C279" s="338">
        <f>SUMIFS('Expenditures - all orgs'!$D$19:$D$3604,'Expenditures - all orgs'!$C$19:$C$3604, 'Budget Detail - KKKKKK'!$B279,'Expenditures - all orgs'!$B$19:$B$3604,'Budget Detail - KKKKKK'!$B$3)</f>
        <v>0</v>
      </c>
      <c r="D279" s="1467">
        <f>SUMIFS('Expenditures - all orgs'!$E$19:$E$3604,'Expenditures - all orgs'!$C$19:$C$3604, 'Budget Detail - KKKKKK'!$B279,'Expenditures - all orgs'!$B$19:$B$3604,'Budget Detail - KKKKKK'!$B$3)</f>
        <v>0</v>
      </c>
      <c r="E279" s="512">
        <f>SUMIFS('Expenditures - all orgs'!$F$19:$F$3604,'Expenditures - all orgs'!$C$19:$C$3604, 'Budget Detail - KKKKKK'!$B279,'Expenditures - all orgs'!$B$19:$B$3604,'Budget Detail - KKKKKK'!$B$3)</f>
        <v>0</v>
      </c>
      <c r="F279" s="513">
        <f t="shared" si="6"/>
        <v>0</v>
      </c>
    </row>
    <row r="280" spans="1:6" ht="15" thickBot="1" x14ac:dyDescent="0.35">
      <c r="A280" s="235"/>
      <c r="B280" s="659" t="s">
        <v>418</v>
      </c>
      <c r="C280" s="394">
        <f>SUM(C272:C279)</f>
        <v>0</v>
      </c>
      <c r="D280" s="394">
        <f t="shared" ref="D280:F280" si="30">SUM(D272:D279)</f>
        <v>0</v>
      </c>
      <c r="E280" s="394">
        <f t="shared" si="30"/>
        <v>0</v>
      </c>
      <c r="F280" s="394">
        <f t="shared" si="30"/>
        <v>0</v>
      </c>
    </row>
    <row r="281" spans="1:6" x14ac:dyDescent="0.3">
      <c r="A281" s="747"/>
      <c r="B281" s="617"/>
      <c r="C281" s="305"/>
      <c r="D281" s="1255"/>
      <c r="E281" s="1255"/>
      <c r="F281" s="1256"/>
    </row>
    <row r="282" spans="1:6" x14ac:dyDescent="0.3">
      <c r="A282" s="248" t="s">
        <v>235</v>
      </c>
      <c r="B282" s="617"/>
      <c r="C282" s="305"/>
      <c r="D282" s="1255"/>
      <c r="E282" s="1255"/>
      <c r="F282" s="1256"/>
    </row>
    <row r="283" spans="1:6" x14ac:dyDescent="0.3">
      <c r="A283" s="239" t="s">
        <v>37</v>
      </c>
      <c r="B283" s="660">
        <v>142100</v>
      </c>
      <c r="C283" s="339">
        <f>SUMIFS('Expenditures - all orgs'!$D$19:$D$3604,'Expenditures - all orgs'!$C$19:$C$3604, 'Budget Detail - KKKKKK'!$B283,'Expenditures - all orgs'!$B$19:$B$3604,'Budget Detail - KKKKKK'!$B$3)</f>
        <v>0</v>
      </c>
      <c r="D283" s="515">
        <f>SUMIFS('Expenditures - all orgs'!$E$19:$E$3604,'Expenditures - all orgs'!$C$19:$C$3604, 'Budget Detail - KKKKKK'!$B283,'Expenditures - all orgs'!$B$19:$B$3604,'Budget Detail - KKKKKK'!$B$3)</f>
        <v>0</v>
      </c>
      <c r="E283" s="516">
        <f>SUMIFS('Expenditures - all orgs'!$F$19:$F$3604,'Expenditures - all orgs'!$C$19:$C$3604, 'Budget Detail - KKKKKK'!$B283,'Expenditures - all orgs'!$B$19:$B$3604,'Budget Detail - KKKKKK'!$B$3)</f>
        <v>0</v>
      </c>
      <c r="F283" s="517">
        <f t="shared" si="6"/>
        <v>0</v>
      </c>
    </row>
    <row r="284" spans="1:6" x14ac:dyDescent="0.3">
      <c r="A284" s="239" t="s">
        <v>521</v>
      </c>
      <c r="B284" s="660">
        <v>142200</v>
      </c>
      <c r="C284" s="339">
        <f>SUMIFS('Expenditures - all orgs'!$D$19:$D$3604,'Expenditures - all orgs'!$C$19:$C$3604, 'Budget Detail - KKKKKK'!$B284,'Expenditures - all orgs'!$B$19:$B$3604,'Budget Detail - KKKKKK'!$B$3)</f>
        <v>0</v>
      </c>
      <c r="D284" s="515">
        <f>SUMIFS('Expenditures - all orgs'!$E$19:$E$3604,'Expenditures - all orgs'!$C$19:$C$3604, 'Budget Detail - KKKKKK'!$B284,'Expenditures - all orgs'!$B$19:$B$3604,'Budget Detail - KKKKKK'!$B$3)</f>
        <v>0</v>
      </c>
      <c r="E284" s="516">
        <f>SUMIFS('Expenditures - all orgs'!$F$19:$F$3604,'Expenditures - all orgs'!$C$19:$C$3604, 'Budget Detail - KKKKKK'!$B284,'Expenditures - all orgs'!$B$19:$B$3604,'Budget Detail - KKKKKK'!$B$3)</f>
        <v>0</v>
      </c>
      <c r="F284" s="517">
        <f t="shared" ref="F284" si="31">C284-D284-E284</f>
        <v>0</v>
      </c>
    </row>
    <row r="285" spans="1:6" x14ac:dyDescent="0.3">
      <c r="A285" s="239" t="s">
        <v>236</v>
      </c>
      <c r="B285" s="660">
        <v>142400</v>
      </c>
      <c r="C285" s="339">
        <f>SUMIFS('Expenditures - all orgs'!$D$19:$D$3604,'Expenditures - all orgs'!$C$19:$C$3604, 'Budget Detail - KKKKKK'!$B285,'Expenditures - all orgs'!$B$19:$B$3604,'Budget Detail - KKKKKK'!$B$3)</f>
        <v>0</v>
      </c>
      <c r="D285" s="515">
        <f>SUMIFS('Expenditures - all orgs'!$E$19:$E$3604,'Expenditures - all orgs'!$C$19:$C$3604, 'Budget Detail - KKKKKK'!$B285,'Expenditures - all orgs'!$B$19:$B$3604,'Budget Detail - KKKKKK'!$B$3)</f>
        <v>0</v>
      </c>
      <c r="E285" s="516">
        <f>SUMIFS('Expenditures - all orgs'!$F$19:$F$3604,'Expenditures - all orgs'!$C$19:$C$3604, 'Budget Detail - KKKKKK'!$B285,'Expenditures - all orgs'!$B$19:$B$3604,'Budget Detail - KKKKKK'!$B$3)</f>
        <v>0</v>
      </c>
      <c r="F285" s="517">
        <f t="shared" si="6"/>
        <v>0</v>
      </c>
    </row>
    <row r="286" spans="1:6" x14ac:dyDescent="0.3">
      <c r="A286" s="239" t="s">
        <v>38</v>
      </c>
      <c r="B286" s="660">
        <v>142500</v>
      </c>
      <c r="C286" s="339">
        <f>SUMIFS('Expenditures - all orgs'!$D$19:$D$3604,'Expenditures - all orgs'!$C$19:$C$3604, 'Budget Detail - KKKKKK'!$B286,'Expenditures - all orgs'!$B$19:$B$3604,'Budget Detail - KKKKKK'!$B$3)</f>
        <v>0</v>
      </c>
      <c r="D286" s="515">
        <f>SUMIFS('Expenditures - all orgs'!$E$19:$E$3604,'Expenditures - all orgs'!$C$19:$C$3604, 'Budget Detail - KKKKKK'!$B286,'Expenditures - all orgs'!$B$19:$B$3604,'Budget Detail - KKKKKK'!$B$3)</f>
        <v>0</v>
      </c>
      <c r="E286" s="516">
        <f>SUMIFS('Expenditures - all orgs'!$F$19:$F$3604,'Expenditures - all orgs'!$C$19:$C$3604, 'Budget Detail - KKKKKK'!$B286,'Expenditures - all orgs'!$B$19:$B$3604,'Budget Detail - KKKKKK'!$B$3)</f>
        <v>0</v>
      </c>
      <c r="F286" s="517">
        <f t="shared" si="6"/>
        <v>0</v>
      </c>
    </row>
    <row r="287" spans="1:6" ht="15" thickBot="1" x14ac:dyDescent="0.35">
      <c r="A287" s="235" t="s">
        <v>104</v>
      </c>
      <c r="B287" s="660" t="s">
        <v>107</v>
      </c>
      <c r="C287" s="339">
        <f>SUMIFS('Expenditures - all orgs'!$D$19:$D$3604,'Expenditures - all orgs'!$C$19:$C$3604, 'Budget Detail - KKKKKK'!$B287,'Expenditures - all orgs'!$B$19:$B$3604,'Budget Detail - KKKKKK'!$B$3)</f>
        <v>0</v>
      </c>
      <c r="D287" s="518">
        <f>SUMIFS('Expenditures - all orgs'!$E$19:$E$3604,'Expenditures - all orgs'!$C$19:$C$3604, 'Budget Detail - KKKKKK'!$B287,'Expenditures - all orgs'!$B$19:$B$3604,'Budget Detail - KKKKKK'!$B$3)</f>
        <v>0</v>
      </c>
      <c r="E287" s="519">
        <f>SUMIFS('Expenditures - all orgs'!$F$19:$F$3604,'Expenditures - all orgs'!$C$19:$C$3604, 'Budget Detail - KKKKKK'!$B287,'Expenditures - all orgs'!$B$19:$B$3604,'Budget Detail - KKKKKK'!$B$3)</f>
        <v>0</v>
      </c>
      <c r="F287" s="520">
        <f t="shared" si="6"/>
        <v>0</v>
      </c>
    </row>
    <row r="288" spans="1:6" ht="15" thickBot="1" x14ac:dyDescent="0.35">
      <c r="A288" s="235"/>
      <c r="B288" s="661" t="s">
        <v>418</v>
      </c>
      <c r="C288" s="396">
        <f>SUM(C283:C287)</f>
        <v>0</v>
      </c>
      <c r="D288" s="396">
        <f t="shared" ref="D288:F288" si="32">SUM(D283:D287)</f>
        <v>0</v>
      </c>
      <c r="E288" s="396">
        <f t="shared" si="32"/>
        <v>0</v>
      </c>
      <c r="F288" s="396">
        <f t="shared" si="32"/>
        <v>0</v>
      </c>
    </row>
    <row r="289" spans="1:6" x14ac:dyDescent="0.3">
      <c r="A289" s="747"/>
      <c r="B289" s="617"/>
      <c r="C289" s="305"/>
      <c r="D289" s="1255"/>
      <c r="E289" s="1255"/>
      <c r="F289" s="1256"/>
    </row>
    <row r="290" spans="1:6" x14ac:dyDescent="0.3">
      <c r="A290" s="248" t="s">
        <v>237</v>
      </c>
      <c r="B290" s="617"/>
      <c r="C290" s="305"/>
      <c r="D290" s="1255"/>
      <c r="E290" s="1255"/>
      <c r="F290" s="1256"/>
    </row>
    <row r="291" spans="1:6" x14ac:dyDescent="0.3">
      <c r="A291" s="240" t="s">
        <v>238</v>
      </c>
      <c r="B291" s="662">
        <v>153100</v>
      </c>
      <c r="C291" s="340">
        <f>SUMIFS('Expenditures - all orgs'!$D$19:$D$3604,'Expenditures - all orgs'!$C$19:$C$3604, 'Budget Detail - KKKKKK'!$B291,'Expenditures - all orgs'!$B$19:$B$3604,'Budget Detail - KKKKKK'!$B$3)</f>
        <v>0</v>
      </c>
      <c r="D291" s="522">
        <f>SUMIFS('Expenditures - all orgs'!$E$19:$E$3604,'Expenditures - all orgs'!$C$19:$C$3604, 'Budget Detail - KKKKKK'!$B291,'Expenditures - all orgs'!$B$19:$B$3604,'Budget Detail - KKKKKK'!$B$3)</f>
        <v>0</v>
      </c>
      <c r="E291" s="523">
        <f>SUMIFS('Expenditures - all orgs'!$F$19:$F$3604,'Expenditures - all orgs'!$C$19:$C$3604, 'Budget Detail - KKKKKK'!$B291,'Expenditures - all orgs'!$B$19:$B$3604,'Budget Detail - KKKKKK'!$B$3)</f>
        <v>0</v>
      </c>
      <c r="F291" s="524">
        <f t="shared" ref="F291:F293" si="33">C291-D291-E291</f>
        <v>0</v>
      </c>
    </row>
    <row r="292" spans="1:6" x14ac:dyDescent="0.3">
      <c r="A292" s="240" t="s">
        <v>239</v>
      </c>
      <c r="B292" s="663">
        <v>153200</v>
      </c>
      <c r="C292" s="340">
        <f>SUMIFS('Expenditures - all orgs'!$D$19:$D$3604,'Expenditures - all orgs'!$C$19:$C$3604, 'Budget Detail - KKKKKK'!$B292,'Expenditures - all orgs'!$B$19:$B$3604,'Budget Detail - KKKKKK'!$B$3)</f>
        <v>0</v>
      </c>
      <c r="D292" s="522">
        <f>SUMIFS('Expenditures - all orgs'!$E$19:$E$3604,'Expenditures - all orgs'!$C$19:$C$3604, 'Budget Detail - KKKKKK'!$B292,'Expenditures - all orgs'!$B$19:$B$3604,'Budget Detail - KKKKKK'!$B$3)</f>
        <v>0</v>
      </c>
      <c r="E292" s="523">
        <f>SUMIFS('Expenditures - all orgs'!$F$19:$F$3604,'Expenditures - all orgs'!$C$19:$C$3604, 'Budget Detail - KKKKKK'!$B292,'Expenditures - all orgs'!$B$19:$B$3604,'Budget Detail - KKKKKK'!$B$3)</f>
        <v>0</v>
      </c>
      <c r="F292" s="524">
        <f t="shared" si="33"/>
        <v>0</v>
      </c>
    </row>
    <row r="293" spans="1:6" x14ac:dyDescent="0.3">
      <c r="A293" s="240" t="s">
        <v>240</v>
      </c>
      <c r="B293" s="663">
        <v>153300</v>
      </c>
      <c r="C293" s="340">
        <f>SUMIFS('Expenditures - all orgs'!$D$19:$D$3604,'Expenditures - all orgs'!$C$19:$C$3604, 'Budget Detail - KKKKKK'!$B293,'Expenditures - all orgs'!$B$19:$B$3604,'Budget Detail - KKKKKK'!$B$3)</f>
        <v>0</v>
      </c>
      <c r="D293" s="522">
        <f>SUMIFS('Expenditures - all orgs'!$E$19:$E$3604,'Expenditures - all orgs'!$C$19:$C$3604, 'Budget Detail - KKKKKK'!$B293,'Expenditures - all orgs'!$B$19:$B$3604,'Budget Detail - KKKKKK'!$B$3)</f>
        <v>0</v>
      </c>
      <c r="E293" s="523">
        <f>SUMIFS('Expenditures - all orgs'!$F$19:$F$3604,'Expenditures - all orgs'!$C$19:$C$3604, 'Budget Detail - KKKKKK'!$B293,'Expenditures - all orgs'!$B$19:$B$3604,'Budget Detail - KKKKKK'!$B$3)</f>
        <v>0</v>
      </c>
      <c r="F293" s="524">
        <f t="shared" si="33"/>
        <v>0</v>
      </c>
    </row>
    <row r="294" spans="1:6" x14ac:dyDescent="0.3">
      <c r="A294" s="239" t="s">
        <v>241</v>
      </c>
      <c r="B294" s="664">
        <v>153400</v>
      </c>
      <c r="C294" s="340">
        <f>SUMIFS('Expenditures - all orgs'!$D$19:$D$3604,'Expenditures - all orgs'!$C$19:$C$3604, 'Budget Detail - KKKKKK'!$B294,'Expenditures - all orgs'!$B$19:$B$3604,'Budget Detail - KKKKKK'!$B$3)</f>
        <v>0</v>
      </c>
      <c r="D294" s="522">
        <f>SUMIFS('Expenditures - all orgs'!$E$19:$E$3604,'Expenditures - all orgs'!$C$19:$C$3604, 'Budget Detail - KKKKKK'!$B294,'Expenditures - all orgs'!$B$19:$B$3604,'Budget Detail - KKKKKK'!$B$3)</f>
        <v>0</v>
      </c>
      <c r="E294" s="523">
        <f>SUMIFS('Expenditures - all orgs'!$F$19:$F$3604,'Expenditures - all orgs'!$C$19:$C$3604, 'Budget Detail - KKKKKK'!$B294,'Expenditures - all orgs'!$B$19:$B$3604,'Budget Detail - KKKKKK'!$B$3)</f>
        <v>0</v>
      </c>
      <c r="F294" s="524">
        <f t="shared" si="6"/>
        <v>0</v>
      </c>
    </row>
    <row r="295" spans="1:6" x14ac:dyDescent="0.3">
      <c r="A295" s="239" t="s">
        <v>39</v>
      </c>
      <c r="B295" s="664">
        <v>153500</v>
      </c>
      <c r="C295" s="340">
        <f>SUMIFS('Expenditures - all orgs'!$D$19:$D$3604,'Expenditures - all orgs'!$C$19:$C$3604, 'Budget Detail - KKKKKK'!$B295,'Expenditures - all orgs'!$B$19:$B$3604,'Budget Detail - KKKKKK'!$B$3)</f>
        <v>0</v>
      </c>
      <c r="D295" s="522">
        <f>SUMIFS('Expenditures - all orgs'!$E$19:$E$3604,'Expenditures - all orgs'!$C$19:$C$3604, 'Budget Detail - KKKKKK'!$B295,'Expenditures - all orgs'!$B$19:$B$3604,'Budget Detail - KKKKKK'!$B$3)</f>
        <v>0</v>
      </c>
      <c r="E295" s="523">
        <f>SUMIFS('Expenditures - all orgs'!$F$19:$F$3604,'Expenditures - all orgs'!$C$19:$C$3604, 'Budget Detail - KKKKKK'!$B295,'Expenditures - all orgs'!$B$19:$B$3604,'Budget Detail - KKKKKK'!$B$3)</f>
        <v>0</v>
      </c>
      <c r="F295" s="524">
        <f t="shared" si="6"/>
        <v>0</v>
      </c>
    </row>
    <row r="296" spans="1:6" x14ac:dyDescent="0.3">
      <c r="A296" s="239" t="s">
        <v>242</v>
      </c>
      <c r="B296" s="664">
        <v>153510</v>
      </c>
      <c r="C296" s="340">
        <f>SUMIFS('Expenditures - all orgs'!$D$19:$D$3604,'Expenditures - all orgs'!$C$19:$C$3604, 'Budget Detail - KKKKKK'!$B296,'Expenditures - all orgs'!$B$19:$B$3604,'Budget Detail - KKKKKK'!$B$3)</f>
        <v>0</v>
      </c>
      <c r="D296" s="522">
        <f>SUMIFS('Expenditures - all orgs'!$E$19:$E$3604,'Expenditures - all orgs'!$C$19:$C$3604, 'Budget Detail - KKKKKK'!$B296,'Expenditures - all orgs'!$B$19:$B$3604,'Budget Detail - KKKKKK'!$B$3)</f>
        <v>0</v>
      </c>
      <c r="E296" s="523">
        <f>SUMIFS('Expenditures - all orgs'!$F$19:$F$3604,'Expenditures - all orgs'!$C$19:$C$3604, 'Budget Detail - KKKKKK'!$B296,'Expenditures - all orgs'!$B$19:$B$3604,'Budget Detail - KKKKKK'!$B$3)</f>
        <v>0</v>
      </c>
      <c r="F296" s="524">
        <f t="shared" si="6"/>
        <v>0</v>
      </c>
    </row>
    <row r="297" spans="1:6" x14ac:dyDescent="0.3">
      <c r="A297" s="239" t="s">
        <v>243</v>
      </c>
      <c r="B297" s="664">
        <v>153600</v>
      </c>
      <c r="C297" s="340">
        <f>SUMIFS('Expenditures - all orgs'!$D$19:$D$3604,'Expenditures - all orgs'!$C$19:$C$3604, 'Budget Detail - KKKKKK'!$B297,'Expenditures - all orgs'!$B$19:$B$3604,'Budget Detail - KKKKKK'!$B$3)</f>
        <v>0</v>
      </c>
      <c r="D297" s="522">
        <f>SUMIFS('Expenditures - all orgs'!$E$19:$E$3604,'Expenditures - all orgs'!$C$19:$C$3604, 'Budget Detail - KKKKKK'!$B297,'Expenditures - all orgs'!$B$19:$B$3604,'Budget Detail - KKKKKK'!$B$3)</f>
        <v>0</v>
      </c>
      <c r="E297" s="523">
        <f>SUMIFS('Expenditures - all orgs'!$F$19:$F$3604,'Expenditures - all orgs'!$C$19:$C$3604, 'Budget Detail - KKKKKK'!$B297,'Expenditures - all orgs'!$B$19:$B$3604,'Budget Detail - KKKKKK'!$B$3)</f>
        <v>0</v>
      </c>
      <c r="F297" s="524">
        <f t="shared" si="6"/>
        <v>0</v>
      </c>
    </row>
    <row r="298" spans="1:6" x14ac:dyDescent="0.3">
      <c r="A298" s="239" t="s">
        <v>244</v>
      </c>
      <c r="B298" s="664">
        <v>153700</v>
      </c>
      <c r="C298" s="340">
        <f>SUMIFS('Expenditures - all orgs'!$D$19:$D$3604,'Expenditures - all orgs'!$C$19:$C$3604, 'Budget Detail - KKKKKK'!$B298,'Expenditures - all orgs'!$B$19:$B$3604,'Budget Detail - KKKKKK'!$B$3)</f>
        <v>0</v>
      </c>
      <c r="D298" s="522">
        <f>SUMIFS('Expenditures - all orgs'!$E$19:$E$3604,'Expenditures - all orgs'!$C$19:$C$3604, 'Budget Detail - KKKKKK'!$B298,'Expenditures - all orgs'!$B$19:$B$3604,'Budget Detail - KKKKKK'!$B$3)</f>
        <v>0</v>
      </c>
      <c r="E298" s="523">
        <f>SUMIFS('Expenditures - all orgs'!$F$19:$F$3604,'Expenditures - all orgs'!$C$19:$C$3604, 'Budget Detail - KKKKKK'!$B298,'Expenditures - all orgs'!$B$19:$B$3604,'Budget Detail - KKKKKK'!$B$3)</f>
        <v>0</v>
      </c>
      <c r="F298" s="524">
        <f t="shared" si="6"/>
        <v>0</v>
      </c>
    </row>
    <row r="299" spans="1:6" x14ac:dyDescent="0.3">
      <c r="A299" s="239" t="s">
        <v>245</v>
      </c>
      <c r="B299" s="664">
        <v>153800</v>
      </c>
      <c r="C299" s="340">
        <f>SUMIFS('Expenditures - all orgs'!$D$19:$D$3604,'Expenditures - all orgs'!$C$19:$C$3604, 'Budget Detail - KKKKKK'!$B299,'Expenditures - all orgs'!$B$19:$B$3604,'Budget Detail - KKKKKK'!$B$3)</f>
        <v>0</v>
      </c>
      <c r="D299" s="522">
        <f>SUMIFS('Expenditures - all orgs'!$E$19:$E$3604,'Expenditures - all orgs'!$C$19:$C$3604, 'Budget Detail - KKKKKK'!$B299,'Expenditures - all orgs'!$B$19:$B$3604,'Budget Detail - KKKKKK'!$B$3)</f>
        <v>0</v>
      </c>
      <c r="E299" s="523">
        <f>SUMIFS('Expenditures - all orgs'!$F$19:$F$3604,'Expenditures - all orgs'!$C$19:$C$3604, 'Budget Detail - KKKKKK'!$B299,'Expenditures - all orgs'!$B$19:$B$3604,'Budget Detail - KKKKKK'!$B$3)</f>
        <v>0</v>
      </c>
      <c r="F299" s="524">
        <f t="shared" si="6"/>
        <v>0</v>
      </c>
    </row>
    <row r="300" spans="1:6" x14ac:dyDescent="0.3">
      <c r="A300" s="239" t="s">
        <v>246</v>
      </c>
      <c r="B300" s="664">
        <v>153900</v>
      </c>
      <c r="C300" s="340">
        <f>SUMIFS('Expenditures - all orgs'!$D$19:$D$3604,'Expenditures - all orgs'!$C$19:$C$3604, 'Budget Detail - KKKKKK'!$B300,'Expenditures - all orgs'!$B$19:$B$3604,'Budget Detail - KKKKKK'!$B$3)</f>
        <v>0</v>
      </c>
      <c r="D300" s="522">
        <f>SUMIFS('Expenditures - all orgs'!$E$19:$E$3604,'Expenditures - all orgs'!$C$19:$C$3604, 'Budget Detail - KKKKKK'!$B300,'Expenditures - all orgs'!$B$19:$B$3604,'Budget Detail - KKKKKK'!$B$3)</f>
        <v>0</v>
      </c>
      <c r="E300" s="523">
        <f>SUMIFS('Expenditures - all orgs'!$F$19:$F$3604,'Expenditures - all orgs'!$C$19:$C$3604, 'Budget Detail - KKKKKK'!$B300,'Expenditures - all orgs'!$B$19:$B$3604,'Budget Detail - KKKKKK'!$B$3)</f>
        <v>0</v>
      </c>
      <c r="F300" s="524">
        <f t="shared" si="6"/>
        <v>0</v>
      </c>
    </row>
    <row r="301" spans="1:6" x14ac:dyDescent="0.3">
      <c r="A301" s="235" t="s">
        <v>104</v>
      </c>
      <c r="B301" s="664" t="s">
        <v>107</v>
      </c>
      <c r="C301" s="340">
        <f>SUMIFS('Expenditures - all orgs'!$D$19:$D$3604,'Expenditures - all orgs'!$C$19:$C$3604, 'Budget Detail - KKKKKK'!$B301,'Expenditures - all orgs'!$B$19:$B$3604,'Budget Detail - KKKKKK'!$B$3)</f>
        <v>0</v>
      </c>
      <c r="D301" s="522">
        <f>SUMIFS('Expenditures - all orgs'!$E$19:$E$3604,'Expenditures - all orgs'!$C$19:$C$3604, 'Budget Detail - KKKKKK'!$B301,'Expenditures - all orgs'!$B$19:$B$3604,'Budget Detail - KKKKKK'!$B$3)</f>
        <v>0</v>
      </c>
      <c r="E301" s="523">
        <f>SUMIFS('Expenditures - all orgs'!$F$19:$F$3604,'Expenditures - all orgs'!$C$19:$C$3604, 'Budget Detail - KKKKKK'!$B301,'Expenditures - all orgs'!$B$19:$B$3604,'Budget Detail - KKKKKK'!$B$3)</f>
        <v>0</v>
      </c>
      <c r="F301" s="524">
        <f t="shared" si="6"/>
        <v>0</v>
      </c>
    </row>
    <row r="302" spans="1:6" ht="15" thickBot="1" x14ac:dyDescent="0.35">
      <c r="A302" s="235" t="s">
        <v>104</v>
      </c>
      <c r="B302" s="664" t="s">
        <v>107</v>
      </c>
      <c r="C302" s="340">
        <f>SUMIFS('Expenditures - all orgs'!$D$19:$D$3604,'Expenditures - all orgs'!$C$19:$C$3604, 'Budget Detail - KKKKKK'!$B302,'Expenditures - all orgs'!$B$19:$B$3604,'Budget Detail - KKKKKK'!$B$3)</f>
        <v>0</v>
      </c>
      <c r="D302" s="525">
        <f>SUMIFS('Expenditures - all orgs'!$E$19:$E$3604,'Expenditures - all orgs'!$C$19:$C$3604, 'Budget Detail - KKKKKK'!$B302,'Expenditures - all orgs'!$B$19:$B$3604,'Budget Detail - KKKKKK'!$B$3)</f>
        <v>0</v>
      </c>
      <c r="E302" s="526">
        <f>SUMIFS('Expenditures - all orgs'!$F$19:$F$3604,'Expenditures - all orgs'!$C$19:$C$3604, 'Budget Detail - KKKKKK'!$B302,'Expenditures - all orgs'!$B$19:$B$3604,'Budget Detail - KKKKKK'!$B$3)</f>
        <v>0</v>
      </c>
      <c r="F302" s="527">
        <f t="shared" si="6"/>
        <v>0</v>
      </c>
    </row>
    <row r="303" spans="1:6" ht="15" thickBot="1" x14ac:dyDescent="0.35">
      <c r="A303" s="235"/>
      <c r="B303" s="665" t="s">
        <v>418</v>
      </c>
      <c r="C303" s="397">
        <f>SUM(C291:C302)</f>
        <v>0</v>
      </c>
      <c r="D303" s="397">
        <f t="shared" ref="D303:F303" si="34">SUM(D291:D302)</f>
        <v>0</v>
      </c>
      <c r="E303" s="397">
        <f t="shared" si="34"/>
        <v>0</v>
      </c>
      <c r="F303" s="397">
        <f t="shared" si="34"/>
        <v>0</v>
      </c>
    </row>
    <row r="304" spans="1:6" x14ac:dyDescent="0.3">
      <c r="A304" s="747"/>
      <c r="B304" s="617"/>
      <c r="C304" s="305"/>
      <c r="D304" s="1255"/>
      <c r="E304" s="1255"/>
      <c r="F304" s="1256"/>
    </row>
    <row r="305" spans="1:6" x14ac:dyDescent="0.3">
      <c r="A305" s="248" t="s">
        <v>247</v>
      </c>
      <c r="B305" s="617"/>
      <c r="C305" s="305"/>
      <c r="D305" s="1255"/>
      <c r="E305" s="1255"/>
      <c r="F305" s="1256"/>
    </row>
    <row r="306" spans="1:6" x14ac:dyDescent="0.3">
      <c r="A306" s="239" t="s">
        <v>487</v>
      </c>
      <c r="B306" s="666">
        <v>154100</v>
      </c>
      <c r="C306" s="341">
        <f>SUMIFS('Expenditures - all orgs'!$D$19:$D$3604,'Expenditures - all orgs'!$C$19:$C$3604, 'Budget Detail - KKKKKK'!$B306,'Expenditures - all orgs'!$B$19:$B$3604,'Budget Detail - KKKKKK'!$B$3)</f>
        <v>0</v>
      </c>
      <c r="D306" s="528">
        <f>SUMIFS('Expenditures - all orgs'!$E$19:$E$3604,'Expenditures - all orgs'!$C$19:$C$3604, 'Budget Detail - KKKKKK'!$B306,'Expenditures - all orgs'!$B$19:$B$3604,'Budget Detail - KKKKKK'!$B$3)</f>
        <v>0</v>
      </c>
      <c r="E306" s="529">
        <f>SUMIFS('Expenditures - all orgs'!$F$19:$F$3604,'Expenditures - all orgs'!$C$19:$C$3604, 'Budget Detail - KKKKKK'!$B306,'Expenditures - all orgs'!$B$19:$B$3604,'Budget Detail - KKKKKK'!$B$3)</f>
        <v>0</v>
      </c>
      <c r="F306" s="530">
        <f t="shared" si="6"/>
        <v>0</v>
      </c>
    </row>
    <row r="307" spans="1:6" x14ac:dyDescent="0.3">
      <c r="A307" s="239" t="s">
        <v>527</v>
      </c>
      <c r="B307" s="667">
        <v>154120</v>
      </c>
      <c r="C307" s="341">
        <f>SUMIFS('Expenditures - all orgs'!$D$19:$D$3604,'Expenditures - all orgs'!$C$19:$C$3604, 'Budget Detail - KKKKKK'!$B307,'Expenditures - all orgs'!$B$19:$B$3604,'Budget Detail - KKKKKK'!$B$3)</f>
        <v>0</v>
      </c>
      <c r="D307" s="528">
        <f>SUMIFS('Expenditures - all orgs'!$E$19:$E$3604,'Expenditures - all orgs'!$C$19:$C$3604, 'Budget Detail - KKKKKK'!$B307,'Expenditures - all orgs'!$B$19:$B$3604,'Budget Detail - KKKKKK'!$B$3)</f>
        <v>0</v>
      </c>
      <c r="E307" s="529">
        <f>SUMIFS('Expenditures - all orgs'!$F$19:$F$3604,'Expenditures - all orgs'!$C$19:$C$3604, 'Budget Detail - KKKKKK'!$B307,'Expenditures - all orgs'!$B$19:$B$3604,'Budget Detail - KKKKKK'!$B$3)</f>
        <v>0</v>
      </c>
      <c r="F307" s="530">
        <f t="shared" ref="F307:F314" si="35">C307-D307-E307</f>
        <v>0</v>
      </c>
    </row>
    <row r="308" spans="1:6" x14ac:dyDescent="0.3">
      <c r="A308" s="235" t="s">
        <v>526</v>
      </c>
      <c r="B308" s="667">
        <v>154200</v>
      </c>
      <c r="C308" s="341">
        <f>SUMIFS('Expenditures - all orgs'!$D$19:$D$3604,'Expenditures - all orgs'!$C$19:$C$3604, 'Budget Detail - KKKKKK'!$B308,'Expenditures - all orgs'!$B$19:$B$3604,'Budget Detail - KKKKKK'!$B$3)</f>
        <v>0</v>
      </c>
      <c r="D308" s="528">
        <f>SUMIFS('Expenditures - all orgs'!$E$19:$E$3604,'Expenditures - all orgs'!$C$19:$C$3604, 'Budget Detail - KKKKKK'!$B308,'Expenditures - all orgs'!$B$19:$B$3604,'Budget Detail - KKKKKK'!$B$3)</f>
        <v>0</v>
      </c>
      <c r="E308" s="529">
        <f>SUMIFS('Expenditures - all orgs'!$F$19:$F$3604,'Expenditures - all orgs'!$C$19:$C$3604, 'Budget Detail - KKKKKK'!$B308,'Expenditures - all orgs'!$B$19:$B$3604,'Budget Detail - KKKKKK'!$B$3)</f>
        <v>0</v>
      </c>
      <c r="F308" s="530">
        <f t="shared" si="35"/>
        <v>0</v>
      </c>
    </row>
    <row r="309" spans="1:6" x14ac:dyDescent="0.3">
      <c r="A309" s="235" t="s">
        <v>489</v>
      </c>
      <c r="B309" s="667">
        <v>154300</v>
      </c>
      <c r="C309" s="341">
        <f>SUMIFS('Expenditures - all orgs'!$D$19:$D$3604,'Expenditures - all orgs'!$C$19:$C$3604, 'Budget Detail - KKKKKK'!$B309,'Expenditures - all orgs'!$B$19:$B$3604,'Budget Detail - KKKKKK'!$B$3)</f>
        <v>0</v>
      </c>
      <c r="D309" s="528">
        <f>SUMIFS('Expenditures - all orgs'!$E$19:$E$3604,'Expenditures - all orgs'!$C$19:$C$3604, 'Budget Detail - KKKKKK'!$B309,'Expenditures - all orgs'!$B$19:$B$3604,'Budget Detail - KKKKKK'!$B$3)</f>
        <v>0</v>
      </c>
      <c r="E309" s="529">
        <f>SUMIFS('Expenditures - all orgs'!$F$19:$F$3604,'Expenditures - all orgs'!$C$19:$C$3604, 'Budget Detail - KKKKKK'!$B309,'Expenditures - all orgs'!$B$19:$B$3604,'Budget Detail - KKKKKK'!$B$3)</f>
        <v>0</v>
      </c>
      <c r="F309" s="530">
        <f t="shared" si="35"/>
        <v>0</v>
      </c>
    </row>
    <row r="310" spans="1:6" x14ac:dyDescent="0.3">
      <c r="A310" s="235" t="s">
        <v>488</v>
      </c>
      <c r="B310" s="667">
        <v>154310</v>
      </c>
      <c r="C310" s="341">
        <f>SUMIFS('Expenditures - all orgs'!$D$19:$D$3604,'Expenditures - all orgs'!$C$19:$C$3604, 'Budget Detail - KKKKKK'!$B310,'Expenditures - all orgs'!$B$19:$B$3604,'Budget Detail - KKKKKK'!$B$3)</f>
        <v>0</v>
      </c>
      <c r="D310" s="528">
        <f>SUMIFS('Expenditures - all orgs'!$E$19:$E$3604,'Expenditures - all orgs'!$C$19:$C$3604, 'Budget Detail - KKKKKK'!$B310,'Expenditures - all orgs'!$B$19:$B$3604,'Budget Detail - KKKKKK'!$B$3)</f>
        <v>0</v>
      </c>
      <c r="E310" s="529">
        <f>SUMIFS('Expenditures - all orgs'!$F$19:$F$3604,'Expenditures - all orgs'!$C$19:$C$3604, 'Budget Detail - KKKKKK'!$B310,'Expenditures - all orgs'!$B$19:$B$3604,'Budget Detail - KKKKKK'!$B$3)</f>
        <v>0</v>
      </c>
      <c r="F310" s="530">
        <f t="shared" si="35"/>
        <v>0</v>
      </c>
    </row>
    <row r="311" spans="1:6" x14ac:dyDescent="0.3">
      <c r="A311" s="235" t="s">
        <v>490</v>
      </c>
      <c r="B311" s="667">
        <v>154320</v>
      </c>
      <c r="C311" s="341">
        <f>SUMIFS('Expenditures - all orgs'!$D$19:$D$3604,'Expenditures - all orgs'!$C$19:$C$3604, 'Budget Detail - KKKKKK'!$B311,'Expenditures - all orgs'!$B$19:$B$3604,'Budget Detail - KKKKKK'!$B$3)</f>
        <v>0</v>
      </c>
      <c r="D311" s="528">
        <f>SUMIFS('Expenditures - all orgs'!$E$19:$E$3604,'Expenditures - all orgs'!$C$19:$C$3604, 'Budget Detail - KKKKKK'!$B311,'Expenditures - all orgs'!$B$19:$B$3604,'Budget Detail - KKKKKK'!$B$3)</f>
        <v>0</v>
      </c>
      <c r="E311" s="529">
        <f>SUMIFS('Expenditures - all orgs'!$F$19:$F$3604,'Expenditures - all orgs'!$C$19:$C$3604, 'Budget Detail - KKKKKK'!$B311,'Expenditures - all orgs'!$B$19:$B$3604,'Budget Detail - KKKKKK'!$B$3)</f>
        <v>0</v>
      </c>
      <c r="F311" s="530">
        <f t="shared" si="35"/>
        <v>0</v>
      </c>
    </row>
    <row r="312" spans="1:6" x14ac:dyDescent="0.3">
      <c r="A312" s="235" t="s">
        <v>491</v>
      </c>
      <c r="B312" s="667">
        <v>154400</v>
      </c>
      <c r="C312" s="341">
        <f>SUMIFS('Expenditures - all orgs'!$D$19:$D$3604,'Expenditures - all orgs'!$C$19:$C$3604, 'Budget Detail - KKKKKK'!$B312,'Expenditures - all orgs'!$B$19:$B$3604,'Budget Detail - KKKKKK'!$B$3)</f>
        <v>0</v>
      </c>
      <c r="D312" s="528">
        <f>SUMIFS('Expenditures - all orgs'!$E$19:$E$3604,'Expenditures - all orgs'!$C$19:$C$3604, 'Budget Detail - KKKKKK'!$B312,'Expenditures - all orgs'!$B$19:$B$3604,'Budget Detail - KKKKKK'!$B$3)</f>
        <v>0</v>
      </c>
      <c r="E312" s="529">
        <f>SUMIFS('Expenditures - all orgs'!$F$19:$F$3604,'Expenditures - all orgs'!$C$19:$C$3604, 'Budget Detail - KKKKKK'!$B312,'Expenditures - all orgs'!$B$19:$B$3604,'Budget Detail - KKKKKK'!$B$3)</f>
        <v>0</v>
      </c>
      <c r="F312" s="530">
        <f t="shared" si="35"/>
        <v>0</v>
      </c>
    </row>
    <row r="313" spans="1:6" x14ac:dyDescent="0.3">
      <c r="A313" s="239" t="s">
        <v>40</v>
      </c>
      <c r="B313" s="667">
        <v>154600</v>
      </c>
      <c r="C313" s="341">
        <f>SUMIFS('Expenditures - all orgs'!$D$19:$D$3604,'Expenditures - all orgs'!$C$19:$C$3604, 'Budget Detail - KKKKKK'!$B313,'Expenditures - all orgs'!$B$19:$B$3604,'Budget Detail - KKKKKK'!$B$3)</f>
        <v>0</v>
      </c>
      <c r="D313" s="528">
        <f>SUMIFS('Expenditures - all orgs'!$E$19:$E$3604,'Expenditures - all orgs'!$C$19:$C$3604, 'Budget Detail - KKKKKK'!$B313,'Expenditures - all orgs'!$B$19:$B$3604,'Budget Detail - KKKKKK'!$B$3)</f>
        <v>0</v>
      </c>
      <c r="E313" s="529">
        <f>SUMIFS('Expenditures - all orgs'!$F$19:$F$3604,'Expenditures - all orgs'!$C$19:$C$3604, 'Budget Detail - KKKKKK'!$B313,'Expenditures - all orgs'!$B$19:$B$3604,'Budget Detail - KKKKKK'!$B$3)</f>
        <v>0</v>
      </c>
      <c r="F313" s="530">
        <f t="shared" si="35"/>
        <v>0</v>
      </c>
    </row>
    <row r="314" spans="1:6" x14ac:dyDescent="0.3">
      <c r="A314" s="235" t="s">
        <v>492</v>
      </c>
      <c r="B314" s="667">
        <v>154700</v>
      </c>
      <c r="C314" s="341">
        <f>SUMIFS('Expenditures - all orgs'!$D$19:$D$3604,'Expenditures - all orgs'!$C$19:$C$3604, 'Budget Detail - KKKKKK'!$B314,'Expenditures - all orgs'!$B$19:$B$3604,'Budget Detail - KKKKKK'!$B$3)</f>
        <v>0</v>
      </c>
      <c r="D314" s="528">
        <f>SUMIFS('Expenditures - all orgs'!$E$19:$E$3604,'Expenditures - all orgs'!$C$19:$C$3604, 'Budget Detail - KKKKKK'!$B314,'Expenditures - all orgs'!$B$19:$B$3604,'Budget Detail - KKKKKK'!$B$3)</f>
        <v>0</v>
      </c>
      <c r="E314" s="529">
        <f>SUMIFS('Expenditures - all orgs'!$F$19:$F$3604,'Expenditures - all orgs'!$C$19:$C$3604, 'Budget Detail - KKKKKK'!$B314,'Expenditures - all orgs'!$B$19:$B$3604,'Budget Detail - KKKKKK'!$B$3)</f>
        <v>0</v>
      </c>
      <c r="F314" s="530">
        <f t="shared" si="35"/>
        <v>0</v>
      </c>
    </row>
    <row r="315" spans="1:6" ht="15" thickBot="1" x14ac:dyDescent="0.35">
      <c r="A315" s="235" t="s">
        <v>104</v>
      </c>
      <c r="B315" s="667" t="s">
        <v>107</v>
      </c>
      <c r="C315" s="341">
        <f>SUMIFS('Expenditures - all orgs'!$D$19:$D$3604,'Expenditures - all orgs'!$C$19:$C$3604, 'Budget Detail - KKKKKK'!$B315,'Expenditures - all orgs'!$B$19:$B$3604,'Budget Detail - KKKKKK'!$B$3)</f>
        <v>0</v>
      </c>
      <c r="D315" s="531">
        <f>SUMIFS('Expenditures - all orgs'!$E$19:$E$3604,'Expenditures - all orgs'!$C$19:$C$3604, 'Budget Detail - KKKKKK'!$B315,'Expenditures - all orgs'!$B$19:$B$3604,'Budget Detail - KKKKKK'!$B$3)</f>
        <v>0</v>
      </c>
      <c r="E315" s="532">
        <f>SUMIFS('Expenditures - all orgs'!$F$19:$F$3604,'Expenditures - all orgs'!$C$19:$C$3604, 'Budget Detail - KKKKKK'!$B315,'Expenditures - all orgs'!$B$19:$B$3604,'Budget Detail - KKKKKK'!$B$3)</f>
        <v>0</v>
      </c>
      <c r="F315" s="533">
        <f t="shared" si="6"/>
        <v>0</v>
      </c>
    </row>
    <row r="316" spans="1:6" ht="15" thickBot="1" x14ac:dyDescent="0.35">
      <c r="A316" s="235"/>
      <c r="B316" s="668" t="s">
        <v>418</v>
      </c>
      <c r="C316" s="1259">
        <f>SUM(C306:C315)</f>
        <v>0</v>
      </c>
      <c r="D316" s="1259">
        <f t="shared" ref="D316:F316" si="36">SUM(D306:D315)</f>
        <v>0</v>
      </c>
      <c r="E316" s="1259">
        <f t="shared" si="36"/>
        <v>0</v>
      </c>
      <c r="F316" s="1259">
        <f t="shared" si="36"/>
        <v>0</v>
      </c>
    </row>
    <row r="317" spans="1:6" x14ac:dyDescent="0.3">
      <c r="A317" s="747"/>
      <c r="B317" s="617"/>
      <c r="C317" s="305"/>
      <c r="D317" s="1255"/>
      <c r="E317" s="1255"/>
      <c r="F317" s="1256"/>
    </row>
    <row r="318" spans="1:6" x14ac:dyDescent="0.3">
      <c r="A318" s="248" t="s">
        <v>248</v>
      </c>
      <c r="B318" s="617"/>
      <c r="C318" s="305"/>
      <c r="D318" s="1255"/>
      <c r="E318" s="1255"/>
      <c r="F318" s="1256"/>
    </row>
    <row r="319" spans="1:6" x14ac:dyDescent="0.3">
      <c r="A319" s="240" t="s">
        <v>249</v>
      </c>
      <c r="B319" s="669">
        <v>212100</v>
      </c>
      <c r="C319" s="342">
        <f>SUMIFS('Expenditures - all orgs'!$D$19:$D$3604,'Expenditures - all orgs'!$C$19:$C$3604, 'Budget Detail - KKKKKK'!$B319,'Expenditures - all orgs'!$B$19:$B$3604,'Budget Detail - KKKKKK'!$B$3)</f>
        <v>0</v>
      </c>
      <c r="D319" s="535">
        <f>SUMIFS('Expenditures - all orgs'!$E$19:$E$3604,'Expenditures - all orgs'!$C$19:$C$3604, 'Budget Detail - KKKKKK'!$B319,'Expenditures - all orgs'!$B$19:$B$3604,'Budget Detail - KKKKKK'!$B$3)</f>
        <v>0</v>
      </c>
      <c r="E319" s="536">
        <f>SUMIFS('Expenditures - all orgs'!$F$19:$F$3604,'Expenditures - all orgs'!$C$19:$C$3604, 'Budget Detail - KKKKKK'!$B319,'Expenditures - all orgs'!$B$19:$B$3604,'Budget Detail - KKKKKK'!$B$3)</f>
        <v>0</v>
      </c>
      <c r="F319" s="537">
        <f t="shared" ref="F319:F322" si="37">C319-D319-E319</f>
        <v>0</v>
      </c>
    </row>
    <row r="320" spans="1:6" x14ac:dyDescent="0.3">
      <c r="A320" s="240" t="s">
        <v>250</v>
      </c>
      <c r="B320" s="670">
        <v>212200</v>
      </c>
      <c r="C320" s="342">
        <f>SUMIFS('Expenditures - all orgs'!$D$19:$D$3604,'Expenditures - all orgs'!$C$19:$C$3604, 'Budget Detail - KKKKKK'!$B320,'Expenditures - all orgs'!$B$19:$B$3604,'Budget Detail - KKKKKK'!$B$3)</f>
        <v>0</v>
      </c>
      <c r="D320" s="535">
        <f>SUMIFS('Expenditures - all orgs'!$E$19:$E$3604,'Expenditures - all orgs'!$C$19:$C$3604, 'Budget Detail - KKKKKK'!$B320,'Expenditures - all orgs'!$B$19:$B$3604,'Budget Detail - KKKKKK'!$B$3)</f>
        <v>0</v>
      </c>
      <c r="E320" s="536">
        <f>SUMIFS('Expenditures - all orgs'!$F$19:$F$3604,'Expenditures - all orgs'!$C$19:$C$3604, 'Budget Detail - KKKKKK'!$B320,'Expenditures - all orgs'!$B$19:$B$3604,'Budget Detail - KKKKKK'!$B$3)</f>
        <v>0</v>
      </c>
      <c r="F320" s="537">
        <f t="shared" si="37"/>
        <v>0</v>
      </c>
    </row>
    <row r="321" spans="1:6" x14ac:dyDescent="0.3">
      <c r="A321" s="240" t="s">
        <v>251</v>
      </c>
      <c r="B321" s="670">
        <v>212300</v>
      </c>
      <c r="C321" s="342">
        <f>SUMIFS('Expenditures - all orgs'!$D$19:$D$3604,'Expenditures - all orgs'!$C$19:$C$3604, 'Budget Detail - KKKKKK'!$B321,'Expenditures - all orgs'!$B$19:$B$3604,'Budget Detail - KKKKKK'!$B$3)</f>
        <v>0</v>
      </c>
      <c r="D321" s="535">
        <f>SUMIFS('Expenditures - all orgs'!$E$19:$E$3604,'Expenditures - all orgs'!$C$19:$C$3604, 'Budget Detail - KKKKKK'!$B321,'Expenditures - all orgs'!$B$19:$B$3604,'Budget Detail - KKKKKK'!$B$3)</f>
        <v>0</v>
      </c>
      <c r="E321" s="536">
        <f>SUMIFS('Expenditures - all orgs'!$F$19:$F$3604,'Expenditures - all orgs'!$C$19:$C$3604, 'Budget Detail - KKKKKK'!$B321,'Expenditures - all orgs'!$B$19:$B$3604,'Budget Detail - KKKKKK'!$B$3)</f>
        <v>0</v>
      </c>
      <c r="F321" s="537">
        <f t="shared" si="37"/>
        <v>0</v>
      </c>
    </row>
    <row r="322" spans="1:6" ht="15" thickBot="1" x14ac:dyDescent="0.35">
      <c r="A322" s="747" t="s">
        <v>104</v>
      </c>
      <c r="B322" s="670" t="s">
        <v>107</v>
      </c>
      <c r="C322" s="342">
        <f>SUMIFS('Expenditures - all orgs'!$D$19:$D$3604,'Expenditures - all orgs'!$C$19:$C$3604, 'Budget Detail - KKKKKK'!$B322,'Expenditures - all orgs'!$B$19:$B$3604,'Budget Detail - KKKKKK'!$B$3)</f>
        <v>0</v>
      </c>
      <c r="D322" s="538">
        <f>SUMIFS('Expenditures - all orgs'!$E$19:$E$3604,'Expenditures - all orgs'!$C$19:$C$3604, 'Budget Detail - KKKKKK'!$B322,'Expenditures - all orgs'!$B$19:$B$3604,'Budget Detail - KKKKKK'!$B$3)</f>
        <v>0</v>
      </c>
      <c r="E322" s="539">
        <f>SUMIFS('Expenditures - all orgs'!$F$19:$F$3604,'Expenditures - all orgs'!$C$19:$C$3604, 'Budget Detail - KKKKKK'!$B322,'Expenditures - all orgs'!$B$19:$B$3604,'Budget Detail - KKKKKK'!$B$3)</f>
        <v>0</v>
      </c>
      <c r="F322" s="540">
        <f t="shared" si="37"/>
        <v>0</v>
      </c>
    </row>
    <row r="323" spans="1:6" ht="15" thickBot="1" x14ac:dyDescent="0.35">
      <c r="A323" s="747"/>
      <c r="B323" s="671" t="s">
        <v>418</v>
      </c>
      <c r="C323" s="400">
        <f>SUM(C319:C322)</f>
        <v>0</v>
      </c>
      <c r="D323" s="400">
        <f t="shared" ref="D323:F323" si="38">SUM(D319:D322)</f>
        <v>0</v>
      </c>
      <c r="E323" s="400">
        <f t="shared" si="38"/>
        <v>0</v>
      </c>
      <c r="F323" s="400">
        <f t="shared" si="38"/>
        <v>0</v>
      </c>
    </row>
    <row r="324" spans="1:6" x14ac:dyDescent="0.3">
      <c r="A324" s="747"/>
      <c r="B324" s="617"/>
      <c r="C324" s="305"/>
      <c r="D324" s="1255"/>
      <c r="E324" s="1255"/>
      <c r="F324" s="1256"/>
    </row>
    <row r="325" spans="1:6" x14ac:dyDescent="0.3">
      <c r="A325" s="248" t="s">
        <v>253</v>
      </c>
      <c r="B325" s="617"/>
      <c r="C325" s="305"/>
      <c r="D325" s="1255"/>
      <c r="E325" s="1255"/>
      <c r="F325" s="1256"/>
    </row>
    <row r="326" spans="1:6" x14ac:dyDescent="0.3">
      <c r="A326" s="747" t="s">
        <v>254</v>
      </c>
      <c r="B326" s="672">
        <v>213100</v>
      </c>
      <c r="C326" s="343">
        <f>SUMIFS('Expenditures - all orgs'!$D$19:$D$3604,'Expenditures - all orgs'!$C$19:$C$3604, 'Budget Detail - KKKKKK'!$B326,'Expenditures - all orgs'!$B$19:$B$3604,'Budget Detail - KKKKKK'!$B$3)</f>
        <v>0</v>
      </c>
      <c r="D326" s="541">
        <f>SUMIFS('Expenditures - all orgs'!$E$19:$E$3604,'Expenditures - all orgs'!$C$19:$C$3604, 'Budget Detail - KKKKKK'!$B326,'Expenditures - all orgs'!$B$19:$B$3604,'Budget Detail - KKKKKK'!$B$3)</f>
        <v>0</v>
      </c>
      <c r="E326" s="542">
        <f>SUMIFS('Expenditures - all orgs'!$F$19:$F$3604,'Expenditures - all orgs'!$C$19:$C$3604, 'Budget Detail - KKKKKK'!$B326,'Expenditures - all orgs'!$B$19:$B$3604,'Budget Detail - KKKKKK'!$B$3)</f>
        <v>0</v>
      </c>
      <c r="F326" s="543">
        <f t="shared" ref="F326:F330" si="39">C326-D326-E326</f>
        <v>0</v>
      </c>
    </row>
    <row r="327" spans="1:6" x14ac:dyDescent="0.3">
      <c r="A327" s="747" t="s">
        <v>255</v>
      </c>
      <c r="B327" s="673">
        <v>213200</v>
      </c>
      <c r="C327" s="343">
        <f>SUMIFS('Expenditures - all orgs'!$D$19:$D$3604,'Expenditures - all orgs'!$C$19:$C$3604, 'Budget Detail - KKKKKK'!$B327,'Expenditures - all orgs'!$B$19:$B$3604,'Budget Detail - KKKKKK'!$B$3)</f>
        <v>0</v>
      </c>
      <c r="D327" s="541">
        <f>SUMIFS('Expenditures - all orgs'!$E$19:$E$3604,'Expenditures - all orgs'!$C$19:$C$3604, 'Budget Detail - KKKKKK'!$B327,'Expenditures - all orgs'!$B$19:$B$3604,'Budget Detail - KKKKKK'!$B$3)</f>
        <v>0</v>
      </c>
      <c r="E327" s="542">
        <f>SUMIFS('Expenditures - all orgs'!$F$19:$F$3604,'Expenditures - all orgs'!$C$19:$C$3604, 'Budget Detail - KKKKKK'!$B327,'Expenditures - all orgs'!$B$19:$B$3604,'Budget Detail - KKKKKK'!$B$3)</f>
        <v>0</v>
      </c>
      <c r="F327" s="543">
        <f t="shared" si="39"/>
        <v>0</v>
      </c>
    </row>
    <row r="328" spans="1:6" x14ac:dyDescent="0.3">
      <c r="A328" s="747" t="s">
        <v>256</v>
      </c>
      <c r="B328" s="673">
        <v>213300</v>
      </c>
      <c r="C328" s="343">
        <f>SUMIFS('Expenditures - all orgs'!$D$19:$D$3604,'Expenditures - all orgs'!$C$19:$C$3604, 'Budget Detail - KKKKKK'!$B328,'Expenditures - all orgs'!$B$19:$B$3604,'Budget Detail - KKKKKK'!$B$3)</f>
        <v>0</v>
      </c>
      <c r="D328" s="541">
        <f>SUMIFS('Expenditures - all orgs'!$E$19:$E$3604,'Expenditures - all orgs'!$C$19:$C$3604, 'Budget Detail - KKKKKK'!$B328,'Expenditures - all orgs'!$B$19:$B$3604,'Budget Detail - KKKKKK'!$B$3)</f>
        <v>0</v>
      </c>
      <c r="E328" s="542">
        <f>SUMIFS('Expenditures - all orgs'!$F$19:$F$3604,'Expenditures - all orgs'!$C$19:$C$3604, 'Budget Detail - KKKKKK'!$B328,'Expenditures - all orgs'!$B$19:$B$3604,'Budget Detail - KKKKKK'!$B$3)</f>
        <v>0</v>
      </c>
      <c r="F328" s="543">
        <f t="shared" si="39"/>
        <v>0</v>
      </c>
    </row>
    <row r="329" spans="1:6" x14ac:dyDescent="0.3">
      <c r="A329" s="747" t="s">
        <v>104</v>
      </c>
      <c r="B329" s="673" t="s">
        <v>107</v>
      </c>
      <c r="C329" s="343">
        <f>SUMIFS('Expenditures - all orgs'!$D$19:$D$3604,'Expenditures - all orgs'!$C$19:$C$3604, 'Budget Detail - KKKKKK'!$B329,'Expenditures - all orgs'!$B$19:$B$3604,'Budget Detail - KKKKKK'!$B$3)</f>
        <v>0</v>
      </c>
      <c r="D329" s="541">
        <f>SUMIFS('Expenditures - all orgs'!$E$19:$E$3604,'Expenditures - all orgs'!$C$19:$C$3604, 'Budget Detail - KKKKKK'!$B329,'Expenditures - all orgs'!$B$19:$B$3604,'Budget Detail - KKKKKK'!$B$3)</f>
        <v>0</v>
      </c>
      <c r="E329" s="542">
        <f>SUMIFS('Expenditures - all orgs'!$F$19:$F$3604,'Expenditures - all orgs'!$C$19:$C$3604, 'Budget Detail - KKKKKK'!$B329,'Expenditures - all orgs'!$B$19:$B$3604,'Budget Detail - KKKKKK'!$B$3)</f>
        <v>0</v>
      </c>
      <c r="F329" s="543">
        <f t="shared" si="39"/>
        <v>0</v>
      </c>
    </row>
    <row r="330" spans="1:6" ht="15" thickBot="1" x14ac:dyDescent="0.35">
      <c r="A330" s="747" t="s">
        <v>104</v>
      </c>
      <c r="B330" s="673" t="s">
        <v>107</v>
      </c>
      <c r="C330" s="343">
        <f>SUMIFS('Expenditures - all orgs'!$D$19:$D$3604,'Expenditures - all orgs'!$C$19:$C$3604, 'Budget Detail - KKKKKK'!$B330,'Expenditures - all orgs'!$B$19:$B$3604,'Budget Detail - KKKKKK'!$B$3)</f>
        <v>0</v>
      </c>
      <c r="D330" s="544">
        <f>SUMIFS('Expenditures - all orgs'!$E$19:$E$3604,'Expenditures - all orgs'!$C$19:$C$3604, 'Budget Detail - KKKKKK'!$B330,'Expenditures - all orgs'!$B$19:$B$3604,'Budget Detail - KKKKKK'!$B$3)</f>
        <v>0</v>
      </c>
      <c r="E330" s="545">
        <f>SUMIFS('Expenditures - all orgs'!$F$19:$F$3604,'Expenditures - all orgs'!$C$19:$C$3604, 'Budget Detail - KKKKKK'!$B330,'Expenditures - all orgs'!$B$19:$B$3604,'Budget Detail - KKKKKK'!$B$3)</f>
        <v>0</v>
      </c>
      <c r="F330" s="546">
        <f t="shared" si="39"/>
        <v>0</v>
      </c>
    </row>
    <row r="331" spans="1:6" ht="15" thickBot="1" x14ac:dyDescent="0.35">
      <c r="A331" s="747"/>
      <c r="B331" s="674" t="s">
        <v>418</v>
      </c>
      <c r="C331" s="401">
        <f>SUM(C326:C330)</f>
        <v>0</v>
      </c>
      <c r="D331" s="401">
        <f t="shared" ref="D331:F331" si="40">SUM(D326:D330)</f>
        <v>0</v>
      </c>
      <c r="E331" s="401">
        <f t="shared" si="40"/>
        <v>0</v>
      </c>
      <c r="F331" s="401">
        <f t="shared" si="40"/>
        <v>0</v>
      </c>
    </row>
    <row r="332" spans="1:6" x14ac:dyDescent="0.3">
      <c r="A332" s="747"/>
      <c r="B332" s="617"/>
      <c r="C332" s="305"/>
      <c r="D332" s="1255"/>
      <c r="E332" s="1255"/>
      <c r="F332" s="1256"/>
    </row>
    <row r="333" spans="1:6" x14ac:dyDescent="0.3">
      <c r="A333" s="248" t="s">
        <v>252</v>
      </c>
      <c r="B333" s="617"/>
      <c r="C333" s="305"/>
      <c r="D333" s="1255"/>
      <c r="E333" s="1255"/>
      <c r="F333" s="1256"/>
    </row>
    <row r="334" spans="1:6" x14ac:dyDescent="0.3">
      <c r="A334" s="240" t="s">
        <v>325</v>
      </c>
      <c r="B334" s="675">
        <v>220010</v>
      </c>
      <c r="C334" s="344">
        <f>SUMIFS('Expenditures - all orgs'!$D$19:$D$3604,'Expenditures - all orgs'!$C$19:$C$3604, 'Budget Detail - KKKKKK'!$B334,'Expenditures - all orgs'!$B$19:$B$3604,'Budget Detail - KKKKKK'!$B$3)</f>
        <v>0</v>
      </c>
      <c r="D334" s="548">
        <f>SUMIFS('Expenditures - all orgs'!$E$19:$E$3604,'Expenditures - all orgs'!$C$19:$C$3604, 'Budget Detail - KKKKKK'!$B334,'Expenditures - all orgs'!$B$19:$B$3604,'Budget Detail - KKKKKK'!$B$3)</f>
        <v>0</v>
      </c>
      <c r="E334" s="549">
        <f>SUMIFS('Expenditures - all orgs'!$F$19:$F$3604,'Expenditures - all orgs'!$C$19:$C$3604, 'Budget Detail - KKKKKK'!$B334,'Expenditures - all orgs'!$B$19:$B$3604,'Budget Detail - KKKKKK'!$B$3)</f>
        <v>0</v>
      </c>
      <c r="F334" s="550">
        <f t="shared" ref="F334:F335" si="41">C334-D334-E334</f>
        <v>0</v>
      </c>
    </row>
    <row r="335" spans="1:6" x14ac:dyDescent="0.3">
      <c r="A335" s="240" t="s">
        <v>257</v>
      </c>
      <c r="B335" s="676">
        <v>221100</v>
      </c>
      <c r="C335" s="344">
        <f>SUMIFS('Expenditures - all orgs'!$D$19:$D$3604,'Expenditures - all orgs'!$C$19:$C$3604, 'Budget Detail - KKKKKK'!$B335,'Expenditures - all orgs'!$B$19:$B$3604,'Budget Detail - KKKKKK'!$B$3)</f>
        <v>0</v>
      </c>
      <c r="D335" s="548">
        <f>SUMIFS('Expenditures - all orgs'!$E$19:$E$3604,'Expenditures - all orgs'!$C$19:$C$3604, 'Budget Detail - KKKKKK'!$B335,'Expenditures - all orgs'!$B$19:$B$3604,'Budget Detail - KKKKKK'!$B$3)</f>
        <v>0</v>
      </c>
      <c r="E335" s="549">
        <f>SUMIFS('Expenditures - all orgs'!$F$19:$F$3604,'Expenditures - all orgs'!$C$19:$C$3604, 'Budget Detail - KKKKKK'!$B335,'Expenditures - all orgs'!$B$19:$B$3604,'Budget Detail - KKKKKK'!$B$3)</f>
        <v>0</v>
      </c>
      <c r="F335" s="550">
        <f t="shared" si="41"/>
        <v>0</v>
      </c>
    </row>
    <row r="336" spans="1:6" x14ac:dyDescent="0.3">
      <c r="A336" s="239" t="s">
        <v>257</v>
      </c>
      <c r="B336" s="677">
        <v>221200</v>
      </c>
      <c r="C336" s="344">
        <f>SUMIFS('Expenditures - all orgs'!$D$19:$D$3604,'Expenditures - all orgs'!$C$19:$C$3604, 'Budget Detail - KKKKKK'!$B336,'Expenditures - all orgs'!$B$19:$B$3604,'Budget Detail - KKKKKK'!$B$3)</f>
        <v>0</v>
      </c>
      <c r="D336" s="548">
        <f>SUMIFS('Expenditures - all orgs'!$E$19:$E$3604,'Expenditures - all orgs'!$C$19:$C$3604, 'Budget Detail - KKKKKK'!$B336,'Expenditures - all orgs'!$B$19:$B$3604,'Budget Detail - KKKKKK'!$B$3)</f>
        <v>0</v>
      </c>
      <c r="E336" s="549">
        <f>SUMIFS('Expenditures - all orgs'!$F$19:$F$3604,'Expenditures - all orgs'!$C$19:$C$3604, 'Budget Detail - KKKKKK'!$B336,'Expenditures - all orgs'!$B$19:$B$3604,'Budget Detail - KKKKKK'!$B$3)</f>
        <v>0</v>
      </c>
      <c r="F336" s="550">
        <f t="shared" si="6"/>
        <v>0</v>
      </c>
    </row>
    <row r="337" spans="1:6" x14ac:dyDescent="0.3">
      <c r="A337" s="239" t="s">
        <v>258</v>
      </c>
      <c r="B337" s="677">
        <v>221400</v>
      </c>
      <c r="C337" s="344">
        <f>SUMIFS('Expenditures - all orgs'!$D$19:$D$3604,'Expenditures - all orgs'!$C$19:$C$3604, 'Budget Detail - KKKKKK'!$B337,'Expenditures - all orgs'!$B$19:$B$3604,'Budget Detail - KKKKKK'!$B$3)</f>
        <v>0</v>
      </c>
      <c r="D337" s="548">
        <f>SUMIFS('Expenditures - all orgs'!$E$19:$E$3604,'Expenditures - all orgs'!$C$19:$C$3604, 'Budget Detail - KKKKKK'!$B337,'Expenditures - all orgs'!$B$19:$B$3604,'Budget Detail - KKKKKK'!$B$3)</f>
        <v>0</v>
      </c>
      <c r="E337" s="549">
        <f>SUMIFS('Expenditures - all orgs'!$F$19:$F$3604,'Expenditures - all orgs'!$C$19:$C$3604, 'Budget Detail - KKKKKK'!$B337,'Expenditures - all orgs'!$B$19:$B$3604,'Budget Detail - KKKKKK'!$B$3)</f>
        <v>0</v>
      </c>
      <c r="F337" s="550">
        <f t="shared" si="6"/>
        <v>0</v>
      </c>
    </row>
    <row r="338" spans="1:6" x14ac:dyDescent="0.3">
      <c r="A338" s="239" t="s">
        <v>102</v>
      </c>
      <c r="B338" s="677">
        <v>221500</v>
      </c>
      <c r="C338" s="344">
        <f>SUMIFS('Expenditures - all orgs'!$D$19:$D$3604,'Expenditures - all orgs'!$C$19:$C$3604, 'Budget Detail - KKKKKK'!$B338,'Expenditures - all orgs'!$B$19:$B$3604,'Budget Detail - KKKKKK'!$B$3)</f>
        <v>0</v>
      </c>
      <c r="D338" s="548">
        <f>SUMIFS('Expenditures - all orgs'!$E$19:$E$3604,'Expenditures - all orgs'!$C$19:$C$3604, 'Budget Detail - KKKKKK'!$B338,'Expenditures - all orgs'!$B$19:$B$3604,'Budget Detail - KKKKKK'!$B$3)</f>
        <v>0</v>
      </c>
      <c r="E338" s="549">
        <f>SUMIFS('Expenditures - all orgs'!$F$19:$F$3604,'Expenditures - all orgs'!$C$19:$C$3604, 'Budget Detail - KKKKKK'!$B338,'Expenditures - all orgs'!$B$19:$B$3604,'Budget Detail - KKKKKK'!$B$3)</f>
        <v>0</v>
      </c>
      <c r="F338" s="550">
        <f t="shared" si="6"/>
        <v>0</v>
      </c>
    </row>
    <row r="339" spans="1:6" x14ac:dyDescent="0.3">
      <c r="A339" s="235" t="s">
        <v>259</v>
      </c>
      <c r="B339" s="677">
        <v>221600</v>
      </c>
      <c r="C339" s="344">
        <f>SUMIFS('Expenditures - all orgs'!$D$19:$D$3604,'Expenditures - all orgs'!$C$19:$C$3604, 'Budget Detail - KKKKKK'!$B339,'Expenditures - all orgs'!$B$19:$B$3604,'Budget Detail - KKKKKK'!$B$3)</f>
        <v>0</v>
      </c>
      <c r="D339" s="548">
        <f>SUMIFS('Expenditures - all orgs'!$E$19:$E$3604,'Expenditures - all orgs'!$C$19:$C$3604, 'Budget Detail - KKKKKK'!$B339,'Expenditures - all orgs'!$B$19:$B$3604,'Budget Detail - KKKKKK'!$B$3)</f>
        <v>0</v>
      </c>
      <c r="E339" s="549">
        <f>SUMIFS('Expenditures - all orgs'!$F$19:$F$3604,'Expenditures - all orgs'!$C$19:$C$3604, 'Budget Detail - KKKKKK'!$B339,'Expenditures - all orgs'!$B$19:$B$3604,'Budget Detail - KKKKKK'!$B$3)</f>
        <v>0</v>
      </c>
      <c r="F339" s="550">
        <f t="shared" si="6"/>
        <v>0</v>
      </c>
    </row>
    <row r="340" spans="1:6" x14ac:dyDescent="0.3">
      <c r="A340" s="747" t="s">
        <v>260</v>
      </c>
      <c r="B340" s="676">
        <v>221700</v>
      </c>
      <c r="C340" s="344">
        <f>SUMIFS('Expenditures - all orgs'!$D$19:$D$3604,'Expenditures - all orgs'!$C$19:$C$3604, 'Budget Detail - KKKKKK'!$B340,'Expenditures - all orgs'!$B$19:$B$3604,'Budget Detail - KKKKKK'!$B$3)</f>
        <v>0</v>
      </c>
      <c r="D340" s="548">
        <f>SUMIFS('Expenditures - all orgs'!$E$19:$E$3604,'Expenditures - all orgs'!$C$19:$C$3604, 'Budget Detail - KKKKKK'!$B340,'Expenditures - all orgs'!$B$19:$B$3604,'Budget Detail - KKKKKK'!$B$3)</f>
        <v>0</v>
      </c>
      <c r="E340" s="549">
        <f>SUMIFS('Expenditures - all orgs'!$F$19:$F$3604,'Expenditures - all orgs'!$C$19:$C$3604, 'Budget Detail - KKKKKK'!$B340,'Expenditures - all orgs'!$B$19:$B$3604,'Budget Detail - KKKKKK'!$B$3)</f>
        <v>0</v>
      </c>
      <c r="F340" s="550">
        <f t="shared" si="6"/>
        <v>0</v>
      </c>
    </row>
    <row r="341" spans="1:6" x14ac:dyDescent="0.3">
      <c r="A341" s="233" t="s">
        <v>28</v>
      </c>
      <c r="B341" s="676">
        <v>221800</v>
      </c>
      <c r="C341" s="344">
        <f>SUMIFS('Expenditures - all orgs'!$D$19:$D$3604,'Expenditures - all orgs'!$C$19:$C$3604, 'Budget Detail - KKKKKK'!$B341,'Expenditures - all orgs'!$B$19:$B$3604,'Budget Detail - KKKKKK'!$B$3)</f>
        <v>0</v>
      </c>
      <c r="D341" s="548">
        <f>SUMIFS('Expenditures - all orgs'!$E$19:$E$3604,'Expenditures - all orgs'!$C$19:$C$3604, 'Budget Detail - KKKKKK'!$B341,'Expenditures - all orgs'!$B$19:$B$3604,'Budget Detail - KKKKKK'!$B$3)</f>
        <v>0</v>
      </c>
      <c r="E341" s="549">
        <f>SUMIFS('Expenditures - all orgs'!$F$19:$F$3604,'Expenditures - all orgs'!$C$19:$C$3604, 'Budget Detail - KKKKKK'!$B341,'Expenditures - all orgs'!$B$19:$B$3604,'Budget Detail - KKKKKK'!$B$3)</f>
        <v>0</v>
      </c>
      <c r="F341" s="550">
        <f t="shared" si="6"/>
        <v>0</v>
      </c>
    </row>
    <row r="342" spans="1:6" x14ac:dyDescent="0.3">
      <c r="A342" s="233" t="s">
        <v>261</v>
      </c>
      <c r="B342" s="676">
        <v>221900</v>
      </c>
      <c r="C342" s="344">
        <f>SUMIFS('Expenditures - all orgs'!$D$19:$D$3604,'Expenditures - all orgs'!$C$19:$C$3604, 'Budget Detail - KKKKKK'!$B342,'Expenditures - all orgs'!$B$19:$B$3604,'Budget Detail - KKKKKK'!$B$3)</f>
        <v>0</v>
      </c>
      <c r="D342" s="548">
        <f>SUMIFS('Expenditures - all orgs'!$E$19:$E$3604,'Expenditures - all orgs'!$C$19:$C$3604, 'Budget Detail - KKKKKK'!$B342,'Expenditures - all orgs'!$B$19:$B$3604,'Budget Detail - KKKKKK'!$B$3)</f>
        <v>0</v>
      </c>
      <c r="E342" s="549">
        <f>SUMIFS('Expenditures - all orgs'!$F$19:$F$3604,'Expenditures - all orgs'!$C$19:$C$3604, 'Budget Detail - KKKKKK'!$B342,'Expenditures - all orgs'!$B$19:$B$3604,'Budget Detail - KKKKKK'!$B$3)</f>
        <v>0</v>
      </c>
      <c r="F342" s="550">
        <f t="shared" si="6"/>
        <v>0</v>
      </c>
    </row>
    <row r="343" spans="1:6" x14ac:dyDescent="0.3">
      <c r="A343" s="233" t="s">
        <v>104</v>
      </c>
      <c r="B343" s="676" t="s">
        <v>107</v>
      </c>
      <c r="C343" s="344">
        <f>SUMIFS('Expenditures - all orgs'!$D$19:$D$3604,'Expenditures - all orgs'!$C$19:$C$3604, 'Budget Detail - KKKKKK'!$B343,'Expenditures - all orgs'!$B$19:$B$3604,'Budget Detail - KKKKKK'!$B$3)</f>
        <v>0</v>
      </c>
      <c r="D343" s="548">
        <f>SUMIFS('Expenditures - all orgs'!$E$19:$E$3604,'Expenditures - all orgs'!$C$19:$C$3604, 'Budget Detail - KKKKKK'!$B343,'Expenditures - all orgs'!$B$19:$B$3604,'Budget Detail - KKKKKK'!$B$3)</f>
        <v>0</v>
      </c>
      <c r="E343" s="549">
        <f>SUMIFS('Expenditures - all orgs'!$F$19:$F$3604,'Expenditures - all orgs'!$C$19:$C$3604, 'Budget Detail - KKKKKK'!$B343,'Expenditures - all orgs'!$B$19:$B$3604,'Budget Detail - KKKKKK'!$B$3)</f>
        <v>0</v>
      </c>
      <c r="F343" s="550">
        <f t="shared" si="6"/>
        <v>0</v>
      </c>
    </row>
    <row r="344" spans="1:6" ht="15" thickBot="1" x14ac:dyDescent="0.35">
      <c r="A344" s="233" t="s">
        <v>104</v>
      </c>
      <c r="B344" s="676" t="s">
        <v>107</v>
      </c>
      <c r="C344" s="344">
        <f>SUMIFS('Expenditures - all orgs'!$D$19:$D$3604,'Expenditures - all orgs'!$C$19:$C$3604, 'Budget Detail - KKKKKK'!$B344,'Expenditures - all orgs'!$B$19:$B$3604,'Budget Detail - KKKKKK'!$B$3)</f>
        <v>0</v>
      </c>
      <c r="D344" s="1260">
        <f>SUMIFS('Expenditures - all orgs'!$E$19:$E$3604,'Expenditures - all orgs'!$C$19:$C$3604, 'Budget Detail - KKKKKK'!$B344,'Expenditures - all orgs'!$B$19:$B$3604,'Budget Detail - KKKKKK'!$B$3)</f>
        <v>0</v>
      </c>
      <c r="E344" s="553">
        <f>SUMIFS('Expenditures - all orgs'!$F$19:$F$3604,'Expenditures - all orgs'!$C$19:$C$3604, 'Budget Detail - KKKKKK'!$B344,'Expenditures - all orgs'!$B$19:$B$3604,'Budget Detail - KKKKKK'!$B$3)</f>
        <v>0</v>
      </c>
      <c r="F344" s="554">
        <f t="shared" si="6"/>
        <v>0</v>
      </c>
    </row>
    <row r="345" spans="1:6" ht="15" thickBot="1" x14ac:dyDescent="0.35">
      <c r="A345" s="233"/>
      <c r="B345" s="678" t="s">
        <v>418</v>
      </c>
      <c r="C345" s="402">
        <f>SUM(C334:C344)</f>
        <v>0</v>
      </c>
      <c r="D345" s="402">
        <f t="shared" ref="D345:F345" si="42">SUM(D334:D344)</f>
        <v>0</v>
      </c>
      <c r="E345" s="402">
        <f t="shared" si="42"/>
        <v>0</v>
      </c>
      <c r="F345" s="402">
        <f t="shared" si="42"/>
        <v>0</v>
      </c>
    </row>
    <row r="346" spans="1:6" x14ac:dyDescent="0.3">
      <c r="A346" s="747"/>
      <c r="B346" s="617"/>
      <c r="C346" s="305"/>
      <c r="D346" s="1255"/>
      <c r="E346" s="1255"/>
      <c r="F346" s="1256"/>
    </row>
    <row r="347" spans="1:6" x14ac:dyDescent="0.3">
      <c r="A347" s="248" t="s">
        <v>267</v>
      </c>
      <c r="B347" s="617"/>
      <c r="C347" s="305"/>
      <c r="D347" s="1255"/>
      <c r="E347" s="1255"/>
      <c r="F347" s="1256"/>
    </row>
    <row r="348" spans="1:6" x14ac:dyDescent="0.3">
      <c r="A348" s="233" t="s">
        <v>262</v>
      </c>
      <c r="B348" s="679">
        <v>222100</v>
      </c>
      <c r="C348" s="345">
        <f>SUMIFS('Expenditures - all orgs'!$D$19:$D$3604,'Expenditures - all orgs'!$C$19:$C$3604, 'Budget Detail - KKKKKK'!$B348,'Expenditures - all orgs'!$B$19:$B$3604,'Budget Detail - KKKKKK'!$B$3)</f>
        <v>0</v>
      </c>
      <c r="D348" s="556">
        <f>SUMIFS('Expenditures - all orgs'!$E$19:$E$3604,'Expenditures - all orgs'!$C$19:$C$3604, 'Budget Detail - KKKKKK'!$B348,'Expenditures - all orgs'!$B$19:$B$3604,'Budget Detail - KKKKKK'!$B$3)</f>
        <v>0</v>
      </c>
      <c r="E348" s="557">
        <f>SUMIFS('Expenditures - all orgs'!$F$19:$F$3604,'Expenditures - all orgs'!$C$19:$C$3604, 'Budget Detail - KKKKKK'!$B348,'Expenditures - all orgs'!$B$19:$B$3604,'Budget Detail - KKKKKK'!$B$3)</f>
        <v>0</v>
      </c>
      <c r="F348" s="558">
        <f t="shared" ref="F348:F353" si="43">C348-D348-E348</f>
        <v>0</v>
      </c>
    </row>
    <row r="349" spans="1:6" x14ac:dyDescent="0.3">
      <c r="A349" s="233" t="s">
        <v>263</v>
      </c>
      <c r="B349" s="680">
        <v>222200</v>
      </c>
      <c r="C349" s="345">
        <f>SUMIFS('Expenditures - all orgs'!$D$19:$D$3604,'Expenditures - all orgs'!$C$19:$C$3604, 'Budget Detail - KKKKKK'!$B349,'Expenditures - all orgs'!$B$19:$B$3604,'Budget Detail - KKKKKK'!$B$3)</f>
        <v>0</v>
      </c>
      <c r="D349" s="556">
        <f>SUMIFS('Expenditures - all orgs'!$E$19:$E$3604,'Expenditures - all orgs'!$C$19:$C$3604, 'Budget Detail - KKKKKK'!$B349,'Expenditures - all orgs'!$B$19:$B$3604,'Budget Detail - KKKKKK'!$B$3)</f>
        <v>0</v>
      </c>
      <c r="E349" s="557">
        <f>SUMIFS('Expenditures - all orgs'!$F$19:$F$3604,'Expenditures - all orgs'!$C$19:$C$3604, 'Budget Detail - KKKKKK'!$B349,'Expenditures - all orgs'!$B$19:$B$3604,'Budget Detail - KKKKKK'!$B$3)</f>
        <v>0</v>
      </c>
      <c r="F349" s="558">
        <f t="shared" si="43"/>
        <v>0</v>
      </c>
    </row>
    <row r="350" spans="1:6" x14ac:dyDescent="0.3">
      <c r="A350" s="233" t="s">
        <v>264</v>
      </c>
      <c r="B350" s="680">
        <v>222300</v>
      </c>
      <c r="C350" s="345">
        <f>SUMIFS('Expenditures - all orgs'!$D$19:$D$3604,'Expenditures - all orgs'!$C$19:$C$3604, 'Budget Detail - KKKKKK'!$B350,'Expenditures - all orgs'!$B$19:$B$3604,'Budget Detail - KKKKKK'!$B$3)</f>
        <v>0</v>
      </c>
      <c r="D350" s="556">
        <f>SUMIFS('Expenditures - all orgs'!$E$19:$E$3604,'Expenditures - all orgs'!$C$19:$C$3604, 'Budget Detail - KKKKKK'!$B350,'Expenditures - all orgs'!$B$19:$B$3604,'Budget Detail - KKKKKK'!$B$3)</f>
        <v>0</v>
      </c>
      <c r="E350" s="557">
        <f>SUMIFS('Expenditures - all orgs'!$F$19:$F$3604,'Expenditures - all orgs'!$C$19:$C$3604, 'Budget Detail - KKKKKK'!$B350,'Expenditures - all orgs'!$B$19:$B$3604,'Budget Detail - KKKKKK'!$B$3)</f>
        <v>0</v>
      </c>
      <c r="F350" s="558">
        <f t="shared" si="43"/>
        <v>0</v>
      </c>
    </row>
    <row r="351" spans="1:6" x14ac:dyDescent="0.3">
      <c r="A351" s="233" t="s">
        <v>265</v>
      </c>
      <c r="B351" s="680">
        <v>222400</v>
      </c>
      <c r="C351" s="345">
        <f>SUMIFS('Expenditures - all orgs'!$D$19:$D$3604,'Expenditures - all orgs'!$C$19:$C$3604, 'Budget Detail - KKKKKK'!$B351,'Expenditures - all orgs'!$B$19:$B$3604,'Budget Detail - KKKKKK'!$B$3)</f>
        <v>0</v>
      </c>
      <c r="D351" s="556">
        <f>SUMIFS('Expenditures - all orgs'!$E$19:$E$3604,'Expenditures - all orgs'!$C$19:$C$3604, 'Budget Detail - KKKKKK'!$B351,'Expenditures - all orgs'!$B$19:$B$3604,'Budget Detail - KKKKKK'!$B$3)</f>
        <v>0</v>
      </c>
      <c r="E351" s="557">
        <f>SUMIFS('Expenditures - all orgs'!$F$19:$F$3604,'Expenditures - all orgs'!$C$19:$C$3604, 'Budget Detail - KKKKKK'!$B351,'Expenditures - all orgs'!$B$19:$B$3604,'Budget Detail - KKKKKK'!$B$3)</f>
        <v>0</v>
      </c>
      <c r="F351" s="558">
        <f t="shared" si="43"/>
        <v>0</v>
      </c>
    </row>
    <row r="352" spans="1:6" x14ac:dyDescent="0.3">
      <c r="A352" s="233" t="s">
        <v>266</v>
      </c>
      <c r="B352" s="680">
        <v>222800</v>
      </c>
      <c r="C352" s="345">
        <f>SUMIFS('Expenditures - all orgs'!$D$19:$D$3604,'Expenditures - all orgs'!$C$19:$C$3604, 'Budget Detail - KKKKKK'!$B352,'Expenditures - all orgs'!$B$19:$B$3604,'Budget Detail - KKKKKK'!$B$3)</f>
        <v>0</v>
      </c>
      <c r="D352" s="556">
        <f>SUMIFS('Expenditures - all orgs'!$E$19:$E$3604,'Expenditures - all orgs'!$C$19:$C$3604, 'Budget Detail - KKKKKK'!$B352,'Expenditures - all orgs'!$B$19:$B$3604,'Budget Detail - KKKKKK'!$B$3)</f>
        <v>0</v>
      </c>
      <c r="E352" s="557">
        <f>SUMIFS('Expenditures - all orgs'!$F$19:$F$3604,'Expenditures - all orgs'!$C$19:$C$3604, 'Budget Detail - KKKKKK'!$B352,'Expenditures - all orgs'!$B$19:$B$3604,'Budget Detail - KKKKKK'!$B$3)</f>
        <v>0</v>
      </c>
      <c r="F352" s="558">
        <f t="shared" si="43"/>
        <v>0</v>
      </c>
    </row>
    <row r="353" spans="1:6" ht="15" thickBot="1" x14ac:dyDescent="0.35">
      <c r="A353" s="233" t="s">
        <v>104</v>
      </c>
      <c r="B353" s="680" t="s">
        <v>107</v>
      </c>
      <c r="C353" s="345">
        <f>SUMIFS('Expenditures - all orgs'!$D$19:$D$3604,'Expenditures - all orgs'!$C$19:$C$3604, 'Budget Detail - KKKKKK'!$B353,'Expenditures - all orgs'!$B$19:$B$3604,'Budget Detail - KKKKKK'!$B$3)</f>
        <v>0</v>
      </c>
      <c r="D353" s="559">
        <f>SUMIFS('Expenditures - all orgs'!$E$19:$E$3604,'Expenditures - all orgs'!$C$19:$C$3604, 'Budget Detail - KKKKKK'!$B353,'Expenditures - all orgs'!$B$19:$B$3604,'Budget Detail - KKKKKK'!$B$3)</f>
        <v>0</v>
      </c>
      <c r="E353" s="560">
        <f>SUMIFS('Expenditures - all orgs'!$F$19:$F$3604,'Expenditures - all orgs'!$C$19:$C$3604, 'Budget Detail - KKKKKK'!$B353,'Expenditures - all orgs'!$B$19:$B$3604,'Budget Detail - KKKKKK'!$B$3)</f>
        <v>0</v>
      </c>
      <c r="F353" s="561">
        <f t="shared" si="43"/>
        <v>0</v>
      </c>
    </row>
    <row r="354" spans="1:6" ht="15" thickBot="1" x14ac:dyDescent="0.35">
      <c r="A354" s="233"/>
      <c r="B354" s="681" t="s">
        <v>418</v>
      </c>
      <c r="C354" s="404">
        <f>SUM(C348:C353)</f>
        <v>0</v>
      </c>
      <c r="D354" s="404">
        <f t="shared" ref="D354:F354" si="44">SUM(D348:D353)</f>
        <v>0</v>
      </c>
      <c r="E354" s="404">
        <f t="shared" si="44"/>
        <v>0</v>
      </c>
      <c r="F354" s="404">
        <f t="shared" si="44"/>
        <v>0</v>
      </c>
    </row>
    <row r="355" spans="1:6" x14ac:dyDescent="0.3">
      <c r="A355" s="747"/>
      <c r="B355" s="617"/>
      <c r="C355" s="305"/>
      <c r="D355" s="1255"/>
      <c r="E355" s="1255"/>
      <c r="F355" s="1256"/>
    </row>
    <row r="356" spans="1:6" x14ac:dyDescent="0.3">
      <c r="A356" s="248" t="s">
        <v>267</v>
      </c>
      <c r="B356" s="617"/>
      <c r="C356" s="305"/>
      <c r="D356" s="1255"/>
      <c r="E356" s="1255"/>
      <c r="F356" s="1256"/>
    </row>
    <row r="357" spans="1:6" x14ac:dyDescent="0.3">
      <c r="A357" s="747" t="s">
        <v>268</v>
      </c>
      <c r="B357" s="682">
        <v>223100</v>
      </c>
      <c r="C357" s="346">
        <f>SUMIFS('Expenditures - all orgs'!$D$19:$D$3604,'Expenditures - all orgs'!$C$19:$C$3604, 'Budget Detail - KKKKKK'!$B357,'Expenditures - all orgs'!$B$19:$B$3604,'Budget Detail - KKKKKK'!$B$3)</f>
        <v>0</v>
      </c>
      <c r="D357" s="563">
        <f>SUMIFS('Expenditures - all orgs'!$E$19:$E$3604,'Expenditures - all orgs'!$C$19:$C$3604, 'Budget Detail - KKKKKK'!$B357,'Expenditures - all orgs'!$B$19:$B$3604,'Budget Detail - KKKKKK'!$B$3)</f>
        <v>0</v>
      </c>
      <c r="E357" s="564">
        <f>SUMIFS('Expenditures - all orgs'!$F$19:$F$3604,'Expenditures - all orgs'!$C$19:$C$3604, 'Budget Detail - KKKKKK'!$B357,'Expenditures - all orgs'!$B$19:$B$3604,'Budget Detail - KKKKKK'!$B$3)</f>
        <v>0</v>
      </c>
      <c r="F357" s="565">
        <f t="shared" ref="F357" si="45">C357-D357-E357</f>
        <v>0</v>
      </c>
    </row>
    <row r="358" spans="1:6" x14ac:dyDescent="0.3">
      <c r="A358" s="233" t="s">
        <v>29</v>
      </c>
      <c r="B358" s="683">
        <v>223200</v>
      </c>
      <c r="C358" s="346">
        <f>SUMIFS('Expenditures - all orgs'!$D$19:$D$3604,'Expenditures - all orgs'!$C$19:$C$3604, 'Budget Detail - KKKKKK'!$B358,'Expenditures - all orgs'!$B$19:$B$3604,'Budget Detail - KKKKKK'!$B$3)</f>
        <v>0</v>
      </c>
      <c r="D358" s="563">
        <f>SUMIFS('Expenditures - all orgs'!$E$19:$E$3604,'Expenditures - all orgs'!$C$19:$C$3604, 'Budget Detail - KKKKKK'!$B358,'Expenditures - all orgs'!$B$19:$B$3604,'Budget Detail - KKKKKK'!$B$3)</f>
        <v>0</v>
      </c>
      <c r="E358" s="564">
        <f>SUMIFS('Expenditures - all orgs'!$F$19:$F$3604,'Expenditures - all orgs'!$C$19:$C$3604, 'Budget Detail - KKKKKK'!$B358,'Expenditures - all orgs'!$B$19:$B$3604,'Budget Detail - KKKKKK'!$B$3)</f>
        <v>0</v>
      </c>
      <c r="F358" s="565">
        <f t="shared" si="6"/>
        <v>0</v>
      </c>
    </row>
    <row r="359" spans="1:6" x14ac:dyDescent="0.3">
      <c r="A359" s="233" t="s">
        <v>269</v>
      </c>
      <c r="B359" s="683">
        <v>223300</v>
      </c>
      <c r="C359" s="346">
        <f>SUMIFS('Expenditures - all orgs'!$D$19:$D$3604,'Expenditures - all orgs'!$C$19:$C$3604, 'Budget Detail - KKKKKK'!$B359,'Expenditures - all orgs'!$B$19:$B$3604,'Budget Detail - KKKKKK'!$B$3)</f>
        <v>0</v>
      </c>
      <c r="D359" s="563">
        <f>SUMIFS('Expenditures - all orgs'!$E$19:$E$3604,'Expenditures - all orgs'!$C$19:$C$3604, 'Budget Detail - KKKKKK'!$B359,'Expenditures - all orgs'!$B$19:$B$3604,'Budget Detail - KKKKKK'!$B$3)</f>
        <v>0</v>
      </c>
      <c r="E359" s="564">
        <f>SUMIFS('Expenditures - all orgs'!$F$19:$F$3604,'Expenditures - all orgs'!$C$19:$C$3604, 'Budget Detail - KKKKKK'!$B359,'Expenditures - all orgs'!$B$19:$B$3604,'Budget Detail - KKKKKK'!$B$3)</f>
        <v>0</v>
      </c>
      <c r="F359" s="565">
        <f t="shared" si="6"/>
        <v>0</v>
      </c>
    </row>
    <row r="360" spans="1:6" x14ac:dyDescent="0.3">
      <c r="A360" s="233" t="s">
        <v>307</v>
      </c>
      <c r="B360" s="683">
        <v>223800</v>
      </c>
      <c r="C360" s="346">
        <f>SUMIFS('Expenditures - all orgs'!$D$19:$D$3604,'Expenditures - all orgs'!$C$19:$C$3604, 'Budget Detail - KKKKKK'!$B360,'Expenditures - all orgs'!$B$19:$B$3604,'Budget Detail - KKKKKK'!$B$3)</f>
        <v>0</v>
      </c>
      <c r="D360" s="563">
        <f>SUMIFS('Expenditures - all orgs'!$E$19:$E$3604,'Expenditures - all orgs'!$C$19:$C$3604, 'Budget Detail - KKKKKK'!$B360,'Expenditures - all orgs'!$B$19:$B$3604,'Budget Detail - KKKKKK'!$B$3)</f>
        <v>0</v>
      </c>
      <c r="E360" s="564">
        <f>SUMIFS('Expenditures - all orgs'!$F$19:$F$3604,'Expenditures - all orgs'!$C$19:$C$3604, 'Budget Detail - KKKKKK'!$B360,'Expenditures - all orgs'!$B$19:$B$3604,'Budget Detail - KKKKKK'!$B$3)</f>
        <v>0</v>
      </c>
      <c r="F360" s="565">
        <f t="shared" si="6"/>
        <v>0</v>
      </c>
    </row>
    <row r="361" spans="1:6" ht="15" thickBot="1" x14ac:dyDescent="0.35">
      <c r="A361" s="233" t="s">
        <v>104</v>
      </c>
      <c r="B361" s="683" t="s">
        <v>107</v>
      </c>
      <c r="C361" s="346">
        <f>SUMIFS('Expenditures - all orgs'!$D$19:$D$3604,'Expenditures - all orgs'!$C$19:$C$3604, 'Budget Detail - KKKKKK'!$B361,'Expenditures - all orgs'!$B$19:$B$3604,'Budget Detail - KKKKKK'!$B$3)</f>
        <v>0</v>
      </c>
      <c r="D361" s="1261">
        <f>SUMIFS('Expenditures - all orgs'!$E$19:$E$3604,'Expenditures - all orgs'!$C$19:$C$3604, 'Budget Detail - KKKKKK'!$B361,'Expenditures - all orgs'!$B$19:$B$3604,'Budget Detail - KKKKKK'!$B$3)</f>
        <v>0</v>
      </c>
      <c r="E361" s="568">
        <f>SUMIFS('Expenditures - all orgs'!$F$19:$F$3604,'Expenditures - all orgs'!$C$19:$C$3604, 'Budget Detail - KKKKKK'!$B361,'Expenditures - all orgs'!$B$19:$B$3604,'Budget Detail - KKKKKK'!$B$3)</f>
        <v>0</v>
      </c>
      <c r="F361" s="569">
        <f t="shared" si="6"/>
        <v>0</v>
      </c>
    </row>
    <row r="362" spans="1:6" ht="15" thickBot="1" x14ac:dyDescent="0.35">
      <c r="A362" s="233"/>
      <c r="B362" s="684" t="s">
        <v>418</v>
      </c>
      <c r="C362" s="405">
        <f>SUM(C357:C361)</f>
        <v>0</v>
      </c>
      <c r="D362" s="405">
        <f t="shared" ref="D362:F362" si="46">SUM(D357:D361)</f>
        <v>0</v>
      </c>
      <c r="E362" s="405">
        <f t="shared" si="46"/>
        <v>0</v>
      </c>
      <c r="F362" s="405">
        <f t="shared" si="46"/>
        <v>0</v>
      </c>
    </row>
    <row r="363" spans="1:6" x14ac:dyDescent="0.3">
      <c r="A363" s="747"/>
      <c r="B363" s="617"/>
      <c r="C363" s="305"/>
      <c r="D363" s="1255"/>
      <c r="E363" s="1255"/>
      <c r="F363" s="1256"/>
    </row>
    <row r="364" spans="1:6" x14ac:dyDescent="0.3">
      <c r="A364" s="248" t="s">
        <v>270</v>
      </c>
      <c r="B364" s="617"/>
      <c r="C364" s="305"/>
      <c r="D364" s="1255"/>
      <c r="E364" s="1255"/>
      <c r="F364" s="1256"/>
    </row>
    <row r="365" spans="1:6" x14ac:dyDescent="0.3">
      <c r="A365" s="233" t="s">
        <v>95</v>
      </c>
      <c r="B365" s="685">
        <v>224100</v>
      </c>
      <c r="C365" s="347">
        <f>SUMIFS('Expenditures - all orgs'!$D$19:$D$3604,'Expenditures - all orgs'!$C$19:$C$3604, 'Budget Detail - KKKKKK'!$B365,'Expenditures - all orgs'!$B$19:$B$3604,'Budget Detail - KKKKKK'!$B$3)</f>
        <v>0</v>
      </c>
      <c r="D365" s="571">
        <f>SUMIFS('Expenditures - all orgs'!$E$19:$E$3604,'Expenditures - all orgs'!$C$19:$C$3604, 'Budget Detail - KKKKKK'!$B365,'Expenditures - all orgs'!$B$19:$B$3604,'Budget Detail - KKKKKK'!$B$3)</f>
        <v>0</v>
      </c>
      <c r="E365" s="572">
        <f>SUMIFS('Expenditures - all orgs'!$F$19:$F$3604,'Expenditures - all orgs'!$C$19:$C$3604, 'Budget Detail - KKKKKK'!$B365,'Expenditures - all orgs'!$B$19:$B$3604,'Budget Detail - KKKKKK'!$B$3)</f>
        <v>0</v>
      </c>
      <c r="F365" s="573">
        <f t="shared" si="6"/>
        <v>0</v>
      </c>
    </row>
    <row r="366" spans="1:6" x14ac:dyDescent="0.3">
      <c r="A366" s="233" t="s">
        <v>271</v>
      </c>
      <c r="B366" s="686">
        <v>224200</v>
      </c>
      <c r="C366" s="347">
        <f>SUMIFS('Expenditures - all orgs'!$D$19:$D$3604,'Expenditures - all orgs'!$C$19:$C$3604, 'Budget Detail - KKKKKK'!$B366,'Expenditures - all orgs'!$B$19:$B$3604,'Budget Detail - KKKKKK'!$B$3)</f>
        <v>0</v>
      </c>
      <c r="D366" s="571">
        <f>SUMIFS('Expenditures - all orgs'!$E$19:$E$3604,'Expenditures - all orgs'!$C$19:$C$3604, 'Budget Detail - KKKKKK'!$B366,'Expenditures - all orgs'!$B$19:$B$3604,'Budget Detail - KKKKKK'!$B$3)</f>
        <v>0</v>
      </c>
      <c r="E366" s="572">
        <f>SUMIFS('Expenditures - all orgs'!$F$19:$F$3604,'Expenditures - all orgs'!$C$19:$C$3604, 'Budget Detail - KKKKKK'!$B366,'Expenditures - all orgs'!$B$19:$B$3604,'Budget Detail - KKKKKK'!$B$3)</f>
        <v>0</v>
      </c>
      <c r="F366" s="573">
        <f t="shared" ref="F366:F369" si="47">C366-D366-E366</f>
        <v>0</v>
      </c>
    </row>
    <row r="367" spans="1:6" x14ac:dyDescent="0.3">
      <c r="A367" s="233" t="s">
        <v>30</v>
      </c>
      <c r="B367" s="686">
        <v>224300</v>
      </c>
      <c r="C367" s="347">
        <f>SUMIFS('Expenditures - all orgs'!$D$19:$D$3604,'Expenditures - all orgs'!$C$19:$C$3604, 'Budget Detail - KKKKKK'!$B367,'Expenditures - all orgs'!$B$19:$B$3604,'Budget Detail - KKKKKK'!$B$3)</f>
        <v>0</v>
      </c>
      <c r="D367" s="571">
        <f>SUMIFS('Expenditures - all orgs'!$E$19:$E$3604,'Expenditures - all orgs'!$C$19:$C$3604, 'Budget Detail - KKKKKK'!$B367,'Expenditures - all orgs'!$B$19:$B$3604,'Budget Detail - KKKKKK'!$B$3)</f>
        <v>0</v>
      </c>
      <c r="E367" s="572">
        <f>SUMIFS('Expenditures - all orgs'!$F$19:$F$3604,'Expenditures - all orgs'!$C$19:$C$3604, 'Budget Detail - KKKKKK'!$B367,'Expenditures - all orgs'!$B$19:$B$3604,'Budget Detail - KKKKKK'!$B$3)</f>
        <v>0</v>
      </c>
      <c r="F367" s="573">
        <f t="shared" si="47"/>
        <v>0</v>
      </c>
    </row>
    <row r="368" spans="1:6" x14ac:dyDescent="0.3">
      <c r="A368" s="233" t="s">
        <v>272</v>
      </c>
      <c r="B368" s="686">
        <v>224800</v>
      </c>
      <c r="C368" s="347">
        <f>SUMIFS('Expenditures - all orgs'!$D$19:$D$3604,'Expenditures - all orgs'!$C$19:$C$3604, 'Budget Detail - KKKKKK'!$B368,'Expenditures - all orgs'!$B$19:$B$3604,'Budget Detail - KKKKKK'!$B$3)</f>
        <v>0</v>
      </c>
      <c r="D368" s="571">
        <f>SUMIFS('Expenditures - all orgs'!$E$19:$E$3604,'Expenditures - all orgs'!$C$19:$C$3604, 'Budget Detail - KKKKKK'!$B368,'Expenditures - all orgs'!$B$19:$B$3604,'Budget Detail - KKKKKK'!$B$3)</f>
        <v>0</v>
      </c>
      <c r="E368" s="572">
        <f>SUMIFS('Expenditures - all orgs'!$F$19:$F$3604,'Expenditures - all orgs'!$C$19:$C$3604, 'Budget Detail - KKKKKK'!$B368,'Expenditures - all orgs'!$B$19:$B$3604,'Budget Detail - KKKKKK'!$B$3)</f>
        <v>0</v>
      </c>
      <c r="F368" s="573">
        <f t="shared" si="47"/>
        <v>0</v>
      </c>
    </row>
    <row r="369" spans="1:6" ht="15" thickBot="1" x14ac:dyDescent="0.35">
      <c r="A369" s="233" t="s">
        <v>104</v>
      </c>
      <c r="B369" s="686" t="s">
        <v>107</v>
      </c>
      <c r="C369" s="347">
        <f>SUMIFS('Expenditures - all orgs'!$D$19:$D$3604,'Expenditures - all orgs'!$C$19:$C$3604, 'Budget Detail - KKKKKK'!$B369,'Expenditures - all orgs'!$B$19:$B$3604,'Budget Detail - KKKKKK'!$B$3)</f>
        <v>0</v>
      </c>
      <c r="D369" s="574">
        <f>SUMIFS('Expenditures - all orgs'!$E$19:$E$3604,'Expenditures - all orgs'!$C$19:$C$3604, 'Budget Detail - KKKKKK'!$B369,'Expenditures - all orgs'!$B$19:$B$3604,'Budget Detail - KKKKKK'!$B$3)</f>
        <v>0</v>
      </c>
      <c r="E369" s="575">
        <f>SUMIFS('Expenditures - all orgs'!$F$19:$F$3604,'Expenditures - all orgs'!$C$19:$C$3604, 'Budget Detail - KKKKKK'!$B369,'Expenditures - all orgs'!$B$19:$B$3604,'Budget Detail - KKKKKK'!$B$3)</f>
        <v>0</v>
      </c>
      <c r="F369" s="576">
        <f t="shared" si="47"/>
        <v>0</v>
      </c>
    </row>
    <row r="370" spans="1:6" ht="15" thickBot="1" x14ac:dyDescent="0.35">
      <c r="A370" s="233"/>
      <c r="B370" s="687" t="s">
        <v>418</v>
      </c>
      <c r="C370" s="406">
        <f>SUM(C365:C369)</f>
        <v>0</v>
      </c>
      <c r="D370" s="406">
        <f t="shared" ref="D370:F370" si="48">SUM(D365:D369)</f>
        <v>0</v>
      </c>
      <c r="E370" s="406">
        <f t="shared" si="48"/>
        <v>0</v>
      </c>
      <c r="F370" s="406">
        <f t="shared" si="48"/>
        <v>0</v>
      </c>
    </row>
    <row r="371" spans="1:6" x14ac:dyDescent="0.3">
      <c r="A371" s="747"/>
      <c r="B371" s="617"/>
      <c r="C371" s="305"/>
      <c r="D371" s="1255"/>
      <c r="E371" s="1255"/>
      <c r="F371" s="1256"/>
    </row>
    <row r="372" spans="1:6" x14ac:dyDescent="0.3">
      <c r="A372" s="248" t="s">
        <v>273</v>
      </c>
      <c r="B372" s="617"/>
      <c r="C372" s="305"/>
      <c r="D372" s="1255"/>
      <c r="E372" s="1255"/>
      <c r="F372" s="1256"/>
    </row>
    <row r="373" spans="1:6" x14ac:dyDescent="0.3">
      <c r="A373" s="242" t="s">
        <v>535</v>
      </c>
      <c r="B373" s="688">
        <v>225100</v>
      </c>
      <c r="C373" s="348">
        <f>SUMIFS('Expenditures - all orgs'!$D$19:$D$3604,'Expenditures - all orgs'!$C$19:$C$3604, 'Budget Detail - KKKKKK'!$B373,'Expenditures - all orgs'!$B$19:$B$3604,'Budget Detail - KKKKKK'!$B$3)</f>
        <v>0</v>
      </c>
      <c r="D373" s="578">
        <f>SUMIFS('Expenditures - all orgs'!$E$19:$E$3604,'Expenditures - all orgs'!$C$19:$C$3604, 'Budget Detail - KKKKKK'!$B373,'Expenditures - all orgs'!$B$19:$B$3604,'Budget Detail - KKKKKK'!$B$3)</f>
        <v>0</v>
      </c>
      <c r="E373" s="579">
        <f>SUMIFS('Expenditures - all orgs'!$F$19:$F$3604,'Expenditures - all orgs'!$C$19:$C$3604, 'Budget Detail - KKKKKK'!$B373,'Expenditures - all orgs'!$B$19:$B$3604,'Budget Detail - KKKKKK'!$B$3)</f>
        <v>0</v>
      </c>
      <c r="F373" s="580">
        <f t="shared" ref="F373:F388" si="49">C373-D373-E373</f>
        <v>0</v>
      </c>
    </row>
    <row r="374" spans="1:6" x14ac:dyDescent="0.3">
      <c r="A374" s="242" t="s">
        <v>31</v>
      </c>
      <c r="B374" s="689">
        <v>225300</v>
      </c>
      <c r="C374" s="348">
        <f>SUMIFS('Expenditures - all orgs'!$D$19:$D$3604,'Expenditures - all orgs'!$C$19:$C$3604, 'Budget Detail - KKKKKK'!$B374,'Expenditures - all orgs'!$B$19:$B$3604,'Budget Detail - KKKKKK'!$B$3)</f>
        <v>0</v>
      </c>
      <c r="D374" s="578">
        <f>SUMIFS('Expenditures - all orgs'!$E$19:$E$3604,'Expenditures - all orgs'!$C$19:$C$3604, 'Budget Detail - KKKKKK'!$B374,'Expenditures - all orgs'!$B$19:$B$3604,'Budget Detail - KKKKKK'!$B$3)</f>
        <v>0</v>
      </c>
      <c r="E374" s="579">
        <f>SUMIFS('Expenditures - all orgs'!$F$19:$F$3604,'Expenditures - all orgs'!$C$19:$C$3604, 'Budget Detail - KKKKKK'!$B374,'Expenditures - all orgs'!$B$19:$B$3604,'Budget Detail - KKKKKK'!$B$3)</f>
        <v>0</v>
      </c>
      <c r="F374" s="580">
        <f t="shared" ref="F374:F377" si="50">C374-D374-E374</f>
        <v>0</v>
      </c>
    </row>
    <row r="375" spans="1:6" x14ac:dyDescent="0.3">
      <c r="A375" s="242" t="s">
        <v>274</v>
      </c>
      <c r="B375" s="689">
        <v>225400</v>
      </c>
      <c r="C375" s="348">
        <f>SUMIFS('Expenditures - all orgs'!$D$19:$D$3604,'Expenditures - all orgs'!$C$19:$C$3604, 'Budget Detail - KKKKKK'!$B375,'Expenditures - all orgs'!$B$19:$B$3604,'Budget Detail - KKKKKK'!$B$3)</f>
        <v>0</v>
      </c>
      <c r="D375" s="578">
        <f>SUMIFS('Expenditures - all orgs'!$E$19:$E$3604,'Expenditures - all orgs'!$C$19:$C$3604, 'Budget Detail - KKKKKK'!$B375,'Expenditures - all orgs'!$B$19:$B$3604,'Budget Detail - KKKKKK'!$B$3)</f>
        <v>0</v>
      </c>
      <c r="E375" s="579">
        <f>SUMIFS('Expenditures - all orgs'!$F$19:$F$3604,'Expenditures - all orgs'!$C$19:$C$3604, 'Budget Detail - KKKKKK'!$B375,'Expenditures - all orgs'!$B$19:$B$3604,'Budget Detail - KKKKKK'!$B$3)</f>
        <v>0</v>
      </c>
      <c r="F375" s="580">
        <f t="shared" si="50"/>
        <v>0</v>
      </c>
    </row>
    <row r="376" spans="1:6" x14ac:dyDescent="0.3">
      <c r="A376" s="242" t="s">
        <v>275</v>
      </c>
      <c r="B376" s="689">
        <v>225500</v>
      </c>
      <c r="C376" s="348">
        <f>SUMIFS('Expenditures - all orgs'!$D$19:$D$3604,'Expenditures - all orgs'!$C$19:$C$3604, 'Budget Detail - KKKKKK'!$B376,'Expenditures - all orgs'!$B$19:$B$3604,'Budget Detail - KKKKKK'!$B$3)</f>
        <v>0</v>
      </c>
      <c r="D376" s="578">
        <f>SUMIFS('Expenditures - all orgs'!$E$19:$E$3604,'Expenditures - all orgs'!$C$19:$C$3604, 'Budget Detail - KKKKKK'!$B376,'Expenditures - all orgs'!$B$19:$B$3604,'Budget Detail - KKKKKK'!$B$3)</f>
        <v>0</v>
      </c>
      <c r="E376" s="579">
        <f>SUMIFS('Expenditures - all orgs'!$F$19:$F$3604,'Expenditures - all orgs'!$C$19:$C$3604, 'Budget Detail - KKKKKK'!$B376,'Expenditures - all orgs'!$B$19:$B$3604,'Budget Detail - KKKKKK'!$B$3)</f>
        <v>0</v>
      </c>
      <c r="F376" s="580">
        <f t="shared" si="50"/>
        <v>0</v>
      </c>
    </row>
    <row r="377" spans="1:6" x14ac:dyDescent="0.3">
      <c r="A377" s="242" t="s">
        <v>522</v>
      </c>
      <c r="B377" s="689">
        <v>225600</v>
      </c>
      <c r="C377" s="348">
        <f>SUMIFS('Expenditures - all orgs'!$D$19:$D$3604,'Expenditures - all orgs'!$C$19:$C$3604, 'Budget Detail - KKKKKK'!$B377,'Expenditures - all orgs'!$B$19:$B$3604,'Budget Detail - KKKKKK'!$B$3)</f>
        <v>0</v>
      </c>
      <c r="D377" s="578">
        <f>SUMIFS('Expenditures - all orgs'!$E$19:$E$3604,'Expenditures - all orgs'!$C$19:$C$3604, 'Budget Detail - KKKKKK'!$B377,'Expenditures - all orgs'!$B$19:$B$3604,'Budget Detail - KKKKKK'!$B$3)</f>
        <v>0</v>
      </c>
      <c r="E377" s="579">
        <f>SUMIFS('Expenditures - all orgs'!$F$19:$F$3604,'Expenditures - all orgs'!$C$19:$C$3604, 'Budget Detail - KKKKKK'!$B377,'Expenditures - all orgs'!$B$19:$B$3604,'Budget Detail - KKKKKK'!$B$3)</f>
        <v>0</v>
      </c>
      <c r="F377" s="580">
        <f t="shared" si="50"/>
        <v>0</v>
      </c>
    </row>
    <row r="378" spans="1:6" x14ac:dyDescent="0.3">
      <c r="A378" s="233" t="s">
        <v>276</v>
      </c>
      <c r="B378" s="689">
        <v>225800</v>
      </c>
      <c r="C378" s="348">
        <f>SUMIFS('Expenditures - all orgs'!$D$19:$D$3604,'Expenditures - all orgs'!$C$19:$C$3604, 'Budget Detail - KKKKKK'!$B378,'Expenditures - all orgs'!$B$19:$B$3604,'Budget Detail - KKKKKK'!$B$3)</f>
        <v>0</v>
      </c>
      <c r="D378" s="578">
        <f>SUMIFS('Expenditures - all orgs'!$E$19:$E$3604,'Expenditures - all orgs'!$C$19:$C$3604, 'Budget Detail - KKKKKK'!$B378,'Expenditures - all orgs'!$B$19:$B$3604,'Budget Detail - KKKKKK'!$B$3)</f>
        <v>0</v>
      </c>
      <c r="E378" s="579">
        <f>SUMIFS('Expenditures - all orgs'!$F$19:$F$3604,'Expenditures - all orgs'!$C$19:$C$3604, 'Budget Detail - KKKKKK'!$B378,'Expenditures - all orgs'!$B$19:$B$3604,'Budget Detail - KKKKKK'!$B$3)</f>
        <v>0</v>
      </c>
      <c r="F378" s="580">
        <f t="shared" si="49"/>
        <v>0</v>
      </c>
    </row>
    <row r="379" spans="1:6" ht="15" thickBot="1" x14ac:dyDescent="0.35">
      <c r="A379" s="233" t="s">
        <v>104</v>
      </c>
      <c r="B379" s="689" t="s">
        <v>107</v>
      </c>
      <c r="C379" s="348">
        <f>SUMIFS('Expenditures - all orgs'!$D$19:$D$3604,'Expenditures - all orgs'!$C$19:$C$3604, 'Budget Detail - KKKKKK'!$B379,'Expenditures - all orgs'!$B$19:$B$3604,'Budget Detail - KKKKKK'!$B$3)</f>
        <v>0</v>
      </c>
      <c r="D379" s="581">
        <f>SUMIFS('Expenditures - all orgs'!$E$19:$E$3604,'Expenditures - all orgs'!$C$19:$C$3604, 'Budget Detail - KKKKKK'!$B379,'Expenditures - all orgs'!$B$19:$B$3604,'Budget Detail - KKKKKK'!$B$3)</f>
        <v>0</v>
      </c>
      <c r="E379" s="582">
        <f>SUMIFS('Expenditures - all orgs'!$F$19:$F$3604,'Expenditures - all orgs'!$C$19:$C$3604, 'Budget Detail - KKKKKK'!$B379,'Expenditures - all orgs'!$B$19:$B$3604,'Budget Detail - KKKKKK'!$B$3)</f>
        <v>0</v>
      </c>
      <c r="F379" s="583">
        <f t="shared" si="49"/>
        <v>0</v>
      </c>
    </row>
    <row r="380" spans="1:6" ht="15" thickBot="1" x14ac:dyDescent="0.35">
      <c r="A380" s="233"/>
      <c r="B380" s="690" t="s">
        <v>418</v>
      </c>
      <c r="C380" s="1262">
        <f>SUM(C373:C379)</f>
        <v>0</v>
      </c>
      <c r="D380" s="1262">
        <f t="shared" ref="D380:F380" si="51">SUM(D373:D379)</f>
        <v>0</v>
      </c>
      <c r="E380" s="1262">
        <f t="shared" si="51"/>
        <v>0</v>
      </c>
      <c r="F380" s="1262">
        <f t="shared" si="51"/>
        <v>0</v>
      </c>
    </row>
    <row r="381" spans="1:6" x14ac:dyDescent="0.3">
      <c r="A381" s="747"/>
      <c r="B381" s="617"/>
      <c r="C381" s="305"/>
      <c r="D381" s="1255"/>
      <c r="E381" s="1255"/>
      <c r="F381" s="1256"/>
    </row>
    <row r="382" spans="1:6" x14ac:dyDescent="0.3">
      <c r="A382" s="248" t="s">
        <v>277</v>
      </c>
      <c r="B382" s="617"/>
      <c r="C382" s="305"/>
      <c r="D382" s="1255"/>
      <c r="E382" s="1255"/>
      <c r="F382" s="1256"/>
    </row>
    <row r="383" spans="1:6" x14ac:dyDescent="0.3">
      <c r="A383" s="233" t="s">
        <v>115</v>
      </c>
      <c r="B383" s="691">
        <v>226100</v>
      </c>
      <c r="C383" s="349">
        <f>SUMIFS('Expenditures - all orgs'!$D$19:$D$3604,'Expenditures - all orgs'!$C$19:$C$3604, 'Budget Detail - KKKKKK'!$B383,'Expenditures - all orgs'!$B$19:$B$3604,'Budget Detail - KKKKKK'!$B$3)</f>
        <v>0</v>
      </c>
      <c r="D383" s="585">
        <f>SUMIFS('Expenditures - all orgs'!$E$19:$E$3604,'Expenditures - all orgs'!$C$19:$C$3604, 'Budget Detail - KKKKKK'!$B383,'Expenditures - all orgs'!$B$19:$B$3604,'Budget Detail - KKKKKK'!$B$3)</f>
        <v>0</v>
      </c>
      <c r="E383" s="586">
        <f>SUMIFS('Expenditures - all orgs'!$F$19:$F$3604,'Expenditures - all orgs'!$C$19:$C$3604, 'Budget Detail - KKKKKK'!$B383,'Expenditures - all orgs'!$B$19:$B$3604,'Budget Detail - KKKKKK'!$B$3)</f>
        <v>0</v>
      </c>
      <c r="F383" s="587">
        <f t="shared" si="49"/>
        <v>0</v>
      </c>
    </row>
    <row r="384" spans="1:6" x14ac:dyDescent="0.3">
      <c r="A384" s="233" t="s">
        <v>537</v>
      </c>
      <c r="B384" s="692">
        <v>226200</v>
      </c>
      <c r="C384" s="349">
        <f>SUMIFS('Expenditures - all orgs'!$D$19:$D$3604,'Expenditures - all orgs'!$C$19:$C$3604, 'Budget Detail - KKKKKK'!$B384,'Expenditures - all orgs'!$B$19:$B$3604,'Budget Detail - KKKKKK'!$B$3)</f>
        <v>0</v>
      </c>
      <c r="D384" s="585">
        <f>SUMIFS('Expenditures - all orgs'!$E$19:$E$3604,'Expenditures - all orgs'!$C$19:$C$3604, 'Budget Detail - KKKKKK'!$B384,'Expenditures - all orgs'!$B$19:$B$3604,'Budget Detail - KKKKKK'!$B$3)</f>
        <v>0</v>
      </c>
      <c r="E384" s="586">
        <f>SUMIFS('Expenditures - all orgs'!$F$19:$F$3604,'Expenditures - all orgs'!$C$19:$C$3604, 'Budget Detail - KKKKKK'!$B384,'Expenditures - all orgs'!$B$19:$B$3604,'Budget Detail - KKKKKK'!$B$3)</f>
        <v>0</v>
      </c>
      <c r="F384" s="587">
        <f t="shared" si="49"/>
        <v>0</v>
      </c>
    </row>
    <row r="385" spans="1:6" x14ac:dyDescent="0.3">
      <c r="A385" s="233" t="s">
        <v>538</v>
      </c>
      <c r="B385" s="692">
        <v>226300</v>
      </c>
      <c r="C385" s="349">
        <f>SUMIFS('Expenditures - all orgs'!$D$19:$D$3604,'Expenditures - all orgs'!$C$19:$C$3604, 'Budget Detail - KKKKKK'!$B385,'Expenditures - all orgs'!$B$19:$B$3604,'Budget Detail - KKKKKK'!$B$3)</f>
        <v>0</v>
      </c>
      <c r="D385" s="585">
        <f>SUMIFS('Expenditures - all orgs'!$E$19:$E$3604,'Expenditures - all orgs'!$C$19:$C$3604, 'Budget Detail - KKKKKK'!$B385,'Expenditures - all orgs'!$B$19:$B$3604,'Budget Detail - KKKKKK'!$B$3)</f>
        <v>0</v>
      </c>
      <c r="E385" s="586">
        <f>SUMIFS('Expenditures - all orgs'!$F$19:$F$3604,'Expenditures - all orgs'!$C$19:$C$3604, 'Budget Detail - KKKKKK'!$B385,'Expenditures - all orgs'!$B$19:$B$3604,'Budget Detail - KKKKKK'!$B$3)</f>
        <v>0</v>
      </c>
      <c r="F385" s="587">
        <f t="shared" si="49"/>
        <v>0</v>
      </c>
    </row>
    <row r="386" spans="1:6" x14ac:dyDescent="0.3">
      <c r="A386" s="239" t="s">
        <v>103</v>
      </c>
      <c r="B386" s="693">
        <v>226400</v>
      </c>
      <c r="C386" s="349">
        <f>SUMIFS('Expenditures - all orgs'!$D$19:$D$3604,'Expenditures - all orgs'!$C$19:$C$3604, 'Budget Detail - KKKKKK'!$B386,'Expenditures - all orgs'!$B$19:$B$3604,'Budget Detail - KKKKKK'!$B$3)</f>
        <v>0</v>
      </c>
      <c r="D386" s="585">
        <f>SUMIFS('Expenditures - all orgs'!$E$19:$E$3604,'Expenditures - all orgs'!$C$19:$C$3604, 'Budget Detail - KKKKKK'!$B386,'Expenditures - all orgs'!$B$19:$B$3604,'Budget Detail - KKKKKK'!$B$3)</f>
        <v>0</v>
      </c>
      <c r="E386" s="586">
        <f>SUMIFS('Expenditures - all orgs'!$F$19:$F$3604,'Expenditures - all orgs'!$C$19:$C$3604, 'Budget Detail - KKKKKK'!$B386,'Expenditures - all orgs'!$B$19:$B$3604,'Budget Detail - KKKKKK'!$B$3)</f>
        <v>0</v>
      </c>
      <c r="F386" s="587">
        <f t="shared" si="49"/>
        <v>0</v>
      </c>
    </row>
    <row r="387" spans="1:6" x14ac:dyDescent="0.3">
      <c r="A387" s="239" t="s">
        <v>280</v>
      </c>
      <c r="B387" s="693">
        <v>226800</v>
      </c>
      <c r="C387" s="349">
        <f>SUMIFS('Expenditures - all orgs'!$D$19:$D$3604,'Expenditures - all orgs'!$C$19:$C$3604, 'Budget Detail - KKKKKK'!$B387,'Expenditures - all orgs'!$B$19:$B$3604,'Budget Detail - KKKKKK'!$B$3)</f>
        <v>0</v>
      </c>
      <c r="D387" s="585">
        <f>SUMIFS('Expenditures - all orgs'!$E$19:$E$3604,'Expenditures - all orgs'!$C$19:$C$3604, 'Budget Detail - KKKKKK'!$B387,'Expenditures - all orgs'!$B$19:$B$3604,'Budget Detail - KKKKKK'!$B$3)</f>
        <v>0</v>
      </c>
      <c r="E387" s="586">
        <f>SUMIFS('Expenditures - all orgs'!$F$19:$F$3604,'Expenditures - all orgs'!$C$19:$C$3604, 'Budget Detail - KKKKKK'!$B387,'Expenditures - all orgs'!$B$19:$B$3604,'Budget Detail - KKKKKK'!$B$3)</f>
        <v>0</v>
      </c>
      <c r="F387" s="587">
        <f t="shared" si="49"/>
        <v>0</v>
      </c>
    </row>
    <row r="388" spans="1:6" ht="15" thickBot="1" x14ac:dyDescent="0.35">
      <c r="A388" s="235" t="s">
        <v>104</v>
      </c>
      <c r="B388" s="693" t="s">
        <v>107</v>
      </c>
      <c r="C388" s="349">
        <f>SUMIFS('Expenditures - all orgs'!$D$19:$D$3604,'Expenditures - all orgs'!$C$19:$C$3604, 'Budget Detail - KKKKKK'!$B388,'Expenditures - all orgs'!$B$19:$B$3604,'Budget Detail - KKKKKK'!$B$3)</f>
        <v>0</v>
      </c>
      <c r="D388" s="1263">
        <f>SUMIFS('Expenditures - all orgs'!$E$19:$E$3604,'Expenditures - all orgs'!$C$19:$C$3604, 'Budget Detail - KKKKKK'!$B388,'Expenditures - all orgs'!$B$19:$B$3604,'Budget Detail - KKKKKK'!$B$3)</f>
        <v>0</v>
      </c>
      <c r="E388" s="590">
        <f>SUMIFS('Expenditures - all orgs'!$F$19:$F$3604,'Expenditures - all orgs'!$C$19:$C$3604, 'Budget Detail - KKKKKK'!$B388,'Expenditures - all orgs'!$B$19:$B$3604,'Budget Detail - KKKKKK'!$B$3)</f>
        <v>0</v>
      </c>
      <c r="F388" s="591">
        <f t="shared" si="49"/>
        <v>0</v>
      </c>
    </row>
    <row r="389" spans="1:6" ht="15" thickBot="1" x14ac:dyDescent="0.35">
      <c r="A389" s="235"/>
      <c r="B389" s="694" t="s">
        <v>418</v>
      </c>
      <c r="C389" s="409">
        <f>SUM(C383:C388)</f>
        <v>0</v>
      </c>
      <c r="D389" s="409">
        <f t="shared" ref="D389:F389" si="52">SUM(D383:D388)</f>
        <v>0</v>
      </c>
      <c r="E389" s="409">
        <f t="shared" si="52"/>
        <v>0</v>
      </c>
      <c r="F389" s="409">
        <f t="shared" si="52"/>
        <v>0</v>
      </c>
    </row>
    <row r="390" spans="1:6" x14ac:dyDescent="0.3">
      <c r="A390" s="747"/>
      <c r="B390" s="617"/>
      <c r="C390" s="305"/>
      <c r="D390" s="1255"/>
      <c r="E390" s="1255"/>
      <c r="F390" s="1256"/>
    </row>
    <row r="391" spans="1:6" x14ac:dyDescent="0.3">
      <c r="A391" s="248" t="s">
        <v>281</v>
      </c>
      <c r="B391" s="617"/>
      <c r="C391" s="305"/>
      <c r="D391" s="1255"/>
      <c r="E391" s="1255"/>
      <c r="F391" s="1256"/>
    </row>
    <row r="392" spans="1:6" x14ac:dyDescent="0.3">
      <c r="A392" s="239" t="s">
        <v>282</v>
      </c>
      <c r="B392" s="695">
        <v>227100</v>
      </c>
      <c r="C392" s="350">
        <f>SUMIFS('Expenditures - all orgs'!$D$19:$D$3604,'Expenditures - all orgs'!$C$19:$C$3604, 'Budget Detail - KKKKKK'!$B392,'Expenditures - all orgs'!$B$19:$B$3604,'Budget Detail - KKKKKK'!$B$3)</f>
        <v>0</v>
      </c>
      <c r="D392" s="593">
        <f>SUMIFS('Expenditures - all orgs'!$E$19:$E$3604,'Expenditures - all orgs'!$C$19:$C$3604, 'Budget Detail - KKKKKK'!$B392,'Expenditures - all orgs'!$B$19:$B$3604,'Budget Detail - KKKKKK'!$B$3)</f>
        <v>0</v>
      </c>
      <c r="E392" s="594">
        <f>SUMIFS('Expenditures - all orgs'!$F$19:$F$3604,'Expenditures - all orgs'!$C$19:$C$3604, 'Budget Detail - KKKKKK'!$B392,'Expenditures - all orgs'!$B$19:$B$3604,'Budget Detail - KKKKKK'!$B$3)</f>
        <v>0</v>
      </c>
      <c r="F392" s="595">
        <f t="shared" ref="F392:F401" si="53">C392-D392-E392</f>
        <v>0</v>
      </c>
    </row>
    <row r="393" spans="1:6" x14ac:dyDescent="0.3">
      <c r="A393" s="239" t="s">
        <v>283</v>
      </c>
      <c r="B393" s="696">
        <v>227200</v>
      </c>
      <c r="C393" s="350">
        <f>SUMIFS('Expenditures - all orgs'!$D$19:$D$3604,'Expenditures - all orgs'!$C$19:$C$3604, 'Budget Detail - KKKKKK'!$B393,'Expenditures - all orgs'!$B$19:$B$3604,'Budget Detail - KKKKKK'!$B$3)</f>
        <v>0</v>
      </c>
      <c r="D393" s="593">
        <f>SUMIFS('Expenditures - all orgs'!$E$19:$E$3604,'Expenditures - all orgs'!$C$19:$C$3604, 'Budget Detail - KKKKKK'!$B393,'Expenditures - all orgs'!$B$19:$B$3604,'Budget Detail - KKKKKK'!$B$3)</f>
        <v>0</v>
      </c>
      <c r="E393" s="594">
        <f>SUMIFS('Expenditures - all orgs'!$F$19:$F$3604,'Expenditures - all orgs'!$C$19:$C$3604, 'Budget Detail - KKKKKK'!$B393,'Expenditures - all orgs'!$B$19:$B$3604,'Budget Detail - KKKKKK'!$B$3)</f>
        <v>0</v>
      </c>
      <c r="F393" s="595">
        <f t="shared" si="53"/>
        <v>0</v>
      </c>
    </row>
    <row r="394" spans="1:6" x14ac:dyDescent="0.3">
      <c r="A394" s="239" t="s">
        <v>284</v>
      </c>
      <c r="B394" s="696">
        <v>227300</v>
      </c>
      <c r="C394" s="350">
        <f>SUMIFS('Expenditures - all orgs'!$D$19:$D$3604,'Expenditures - all orgs'!$C$19:$C$3604, 'Budget Detail - KKKKKK'!$B394,'Expenditures - all orgs'!$B$19:$B$3604,'Budget Detail - KKKKKK'!$B$3)</f>
        <v>0</v>
      </c>
      <c r="D394" s="593">
        <f>SUMIFS('Expenditures - all orgs'!$E$19:$E$3604,'Expenditures - all orgs'!$C$19:$C$3604, 'Budget Detail - KKKKKK'!$B394,'Expenditures - all orgs'!$B$19:$B$3604,'Budget Detail - KKKKKK'!$B$3)</f>
        <v>0</v>
      </c>
      <c r="E394" s="594">
        <f>SUMIFS('Expenditures - all orgs'!$F$19:$F$3604,'Expenditures - all orgs'!$C$19:$C$3604, 'Budget Detail - KKKKKK'!$B394,'Expenditures - all orgs'!$B$19:$B$3604,'Budget Detail - KKKKKK'!$B$3)</f>
        <v>0</v>
      </c>
      <c r="F394" s="595">
        <f t="shared" si="53"/>
        <v>0</v>
      </c>
    </row>
    <row r="395" spans="1:6" x14ac:dyDescent="0.3">
      <c r="A395" s="239" t="s">
        <v>285</v>
      </c>
      <c r="B395" s="696">
        <v>227400</v>
      </c>
      <c r="C395" s="350">
        <f>SUMIFS('Expenditures - all orgs'!$D$19:$D$3604,'Expenditures - all orgs'!$C$19:$C$3604, 'Budget Detail - KKKKKK'!$B395,'Expenditures - all orgs'!$B$19:$B$3604,'Budget Detail - KKKKKK'!$B$3)</f>
        <v>0</v>
      </c>
      <c r="D395" s="593">
        <f>SUMIFS('Expenditures - all orgs'!$E$19:$E$3604,'Expenditures - all orgs'!$C$19:$C$3604, 'Budget Detail - KKKKKK'!$B395,'Expenditures - all orgs'!$B$19:$B$3604,'Budget Detail - KKKKKK'!$B$3)</f>
        <v>0</v>
      </c>
      <c r="E395" s="594">
        <f>SUMIFS('Expenditures - all orgs'!$F$19:$F$3604,'Expenditures - all orgs'!$C$19:$C$3604, 'Budget Detail - KKKKKK'!$B395,'Expenditures - all orgs'!$B$19:$B$3604,'Budget Detail - KKKKKK'!$B$3)</f>
        <v>0</v>
      </c>
      <c r="F395" s="595">
        <f t="shared" si="53"/>
        <v>0</v>
      </c>
    </row>
    <row r="396" spans="1:6" x14ac:dyDescent="0.3">
      <c r="A396" s="239" t="s">
        <v>286</v>
      </c>
      <c r="B396" s="696">
        <v>227500</v>
      </c>
      <c r="C396" s="350">
        <f>SUMIFS('Expenditures - all orgs'!$D$19:$D$3604,'Expenditures - all orgs'!$C$19:$C$3604, 'Budget Detail - KKKKKK'!$B396,'Expenditures - all orgs'!$B$19:$B$3604,'Budget Detail - KKKKKK'!$B$3)</f>
        <v>0</v>
      </c>
      <c r="D396" s="593">
        <f>SUMIFS('Expenditures - all orgs'!$E$19:$E$3604,'Expenditures - all orgs'!$C$19:$C$3604, 'Budget Detail - KKKKKK'!$B396,'Expenditures - all orgs'!$B$19:$B$3604,'Budget Detail - KKKKKK'!$B$3)</f>
        <v>0</v>
      </c>
      <c r="E396" s="594">
        <f>SUMIFS('Expenditures - all orgs'!$F$19:$F$3604,'Expenditures - all orgs'!$C$19:$C$3604, 'Budget Detail - KKKKKK'!$B396,'Expenditures - all orgs'!$B$19:$B$3604,'Budget Detail - KKKKKK'!$B$3)</f>
        <v>0</v>
      </c>
      <c r="F396" s="595">
        <f t="shared" si="53"/>
        <v>0</v>
      </c>
    </row>
    <row r="397" spans="1:6" x14ac:dyDescent="0.3">
      <c r="A397" s="239" t="s">
        <v>287</v>
      </c>
      <c r="B397" s="696">
        <v>227600</v>
      </c>
      <c r="C397" s="350">
        <f>SUMIFS('Expenditures - all orgs'!$D$19:$D$3604,'Expenditures - all orgs'!$C$19:$C$3604, 'Budget Detail - KKKKKK'!$B397,'Expenditures - all orgs'!$B$19:$B$3604,'Budget Detail - KKKKKK'!$B$3)</f>
        <v>0</v>
      </c>
      <c r="D397" s="593">
        <f>SUMIFS('Expenditures - all orgs'!$E$19:$E$3604,'Expenditures - all orgs'!$C$19:$C$3604, 'Budget Detail - KKKKKK'!$B397,'Expenditures - all orgs'!$B$19:$B$3604,'Budget Detail - KKKKKK'!$B$3)</f>
        <v>0</v>
      </c>
      <c r="E397" s="594">
        <f>SUMIFS('Expenditures - all orgs'!$F$19:$F$3604,'Expenditures - all orgs'!$C$19:$C$3604, 'Budget Detail - KKKKKK'!$B397,'Expenditures - all orgs'!$B$19:$B$3604,'Budget Detail - KKKKKK'!$B$3)</f>
        <v>0</v>
      </c>
      <c r="F397" s="595">
        <f t="shared" si="53"/>
        <v>0</v>
      </c>
    </row>
    <row r="398" spans="1:6" x14ac:dyDescent="0.3">
      <c r="A398" s="239" t="s">
        <v>288</v>
      </c>
      <c r="B398" s="696">
        <v>227700</v>
      </c>
      <c r="C398" s="350">
        <f>SUMIFS('Expenditures - all orgs'!$D$19:$D$3604,'Expenditures - all orgs'!$C$19:$C$3604, 'Budget Detail - KKKKKK'!$B398,'Expenditures - all orgs'!$B$19:$B$3604,'Budget Detail - KKKKKK'!$B$3)</f>
        <v>0</v>
      </c>
      <c r="D398" s="593">
        <f>SUMIFS('Expenditures - all orgs'!$E$19:$E$3604,'Expenditures - all orgs'!$C$19:$C$3604, 'Budget Detail - KKKKKK'!$B398,'Expenditures - all orgs'!$B$19:$B$3604,'Budget Detail - KKKKKK'!$B$3)</f>
        <v>0</v>
      </c>
      <c r="E398" s="594">
        <f>SUMIFS('Expenditures - all orgs'!$F$19:$F$3604,'Expenditures - all orgs'!$C$19:$C$3604, 'Budget Detail - KKKKKK'!$B398,'Expenditures - all orgs'!$B$19:$B$3604,'Budget Detail - KKKKKK'!$B$3)</f>
        <v>0</v>
      </c>
      <c r="F398" s="595">
        <f t="shared" si="53"/>
        <v>0</v>
      </c>
    </row>
    <row r="399" spans="1:6" x14ac:dyDescent="0.3">
      <c r="A399" s="239" t="s">
        <v>289</v>
      </c>
      <c r="B399" s="696">
        <v>227800</v>
      </c>
      <c r="C399" s="350">
        <f>SUMIFS('Expenditures - all orgs'!$D$19:$D$3604,'Expenditures - all orgs'!$C$19:$C$3604, 'Budget Detail - KKKKKK'!$B399,'Expenditures - all orgs'!$B$19:$B$3604,'Budget Detail - KKKKKK'!$B$3)</f>
        <v>0</v>
      </c>
      <c r="D399" s="593">
        <f>SUMIFS('Expenditures - all orgs'!$E$19:$E$3604,'Expenditures - all orgs'!$C$19:$C$3604, 'Budget Detail - KKKKKK'!$B399,'Expenditures - all orgs'!$B$19:$B$3604,'Budget Detail - KKKKKK'!$B$3)</f>
        <v>0</v>
      </c>
      <c r="E399" s="594">
        <f>SUMIFS('Expenditures - all orgs'!$F$19:$F$3604,'Expenditures - all orgs'!$C$19:$C$3604, 'Budget Detail - KKKKKK'!$B399,'Expenditures - all orgs'!$B$19:$B$3604,'Budget Detail - KKKKKK'!$B$3)</f>
        <v>0</v>
      </c>
      <c r="F399" s="595">
        <f t="shared" si="53"/>
        <v>0</v>
      </c>
    </row>
    <row r="400" spans="1:6" x14ac:dyDescent="0.3">
      <c r="A400" s="235" t="s">
        <v>104</v>
      </c>
      <c r="B400" s="696" t="s">
        <v>107</v>
      </c>
      <c r="C400" s="350">
        <f>SUMIFS('Expenditures - all orgs'!$D$19:$D$3604,'Expenditures - all orgs'!$C$19:$C$3604, 'Budget Detail - KKKKKK'!$B400,'Expenditures - all orgs'!$B$19:$B$3604,'Budget Detail - KKKKKK'!$B$3)</f>
        <v>0</v>
      </c>
      <c r="D400" s="593">
        <f>SUMIFS('Expenditures - all orgs'!$E$19:$E$3604,'Expenditures - all orgs'!$C$19:$C$3604, 'Budget Detail - KKKKKK'!$B400,'Expenditures - all orgs'!$B$19:$B$3604,'Budget Detail - KKKKKK'!$B$3)</f>
        <v>0</v>
      </c>
      <c r="E400" s="594">
        <f>SUMIFS('Expenditures - all orgs'!$F$19:$F$3604,'Expenditures - all orgs'!$C$19:$C$3604, 'Budget Detail - KKKKKK'!$B400,'Expenditures - all orgs'!$B$19:$B$3604,'Budget Detail - KKKKKK'!$B$3)</f>
        <v>0</v>
      </c>
      <c r="F400" s="595">
        <f t="shared" si="53"/>
        <v>0</v>
      </c>
    </row>
    <row r="401" spans="1:10" ht="15" thickBot="1" x14ac:dyDescent="0.35">
      <c r="A401" s="235" t="s">
        <v>104</v>
      </c>
      <c r="B401" s="696" t="s">
        <v>107</v>
      </c>
      <c r="C401" s="350">
        <f>SUMIFS('Expenditures - all orgs'!$D$19:$D$3604,'Expenditures - all orgs'!$C$19:$C$3604, 'Budget Detail - KKKKKK'!$B401,'Expenditures - all orgs'!$B$19:$B$3604,'Budget Detail - KKKKKK'!$B$3)</f>
        <v>0</v>
      </c>
      <c r="D401" s="596">
        <f>SUMIFS('Expenditures - all orgs'!$E$19:$E$3604,'Expenditures - all orgs'!$C$19:$C$3604, 'Budget Detail - KKKKKK'!$B401,'Expenditures - all orgs'!$B$19:$B$3604,'Budget Detail - KKKKKK'!$B$3)</f>
        <v>0</v>
      </c>
      <c r="E401" s="597">
        <f>SUMIFS('Expenditures - all orgs'!$F$19:$F$3604,'Expenditures - all orgs'!$C$19:$C$3604, 'Budget Detail - KKKKKK'!$B401,'Expenditures - all orgs'!$B$19:$B$3604,'Budget Detail - KKKKKK'!$B$3)</f>
        <v>0</v>
      </c>
      <c r="F401" s="598">
        <f t="shared" si="53"/>
        <v>0</v>
      </c>
    </row>
    <row r="402" spans="1:10" ht="15" thickBot="1" x14ac:dyDescent="0.35">
      <c r="A402" s="235"/>
      <c r="B402" s="697" t="s">
        <v>418</v>
      </c>
      <c r="C402" s="410">
        <f>SUM(C392:C401)</f>
        <v>0</v>
      </c>
      <c r="D402" s="410">
        <f t="shared" ref="D402:F402" si="54">SUM(D392:D401)</f>
        <v>0</v>
      </c>
      <c r="E402" s="410">
        <f t="shared" si="54"/>
        <v>0</v>
      </c>
      <c r="F402" s="410">
        <f t="shared" si="54"/>
        <v>0</v>
      </c>
    </row>
    <row r="403" spans="1:10" x14ac:dyDescent="0.3">
      <c r="A403" s="747"/>
      <c r="B403" s="617"/>
      <c r="C403" s="305"/>
      <c r="D403" s="1255"/>
      <c r="E403" s="1255"/>
      <c r="F403" s="1256"/>
    </row>
    <row r="404" spans="1:10" x14ac:dyDescent="0.3">
      <c r="A404" s="248" t="s">
        <v>290</v>
      </c>
      <c r="B404" s="617"/>
      <c r="C404" s="305"/>
      <c r="D404" s="1255"/>
      <c r="E404" s="1255"/>
      <c r="F404" s="1256"/>
    </row>
    <row r="405" spans="1:10" x14ac:dyDescent="0.3">
      <c r="A405" s="747" t="s">
        <v>292</v>
      </c>
      <c r="B405" s="698">
        <v>228100</v>
      </c>
      <c r="C405" s="351">
        <f>SUMIFS('Expenditures - all orgs'!$D$19:$D$3604,'Expenditures - all orgs'!$C$19:$C$3604, 'Budget Detail - KKKKKK'!$B405,'Expenditures - all orgs'!$B$19:$B$3604,'Budget Detail - KKKKKK'!$B$3)</f>
        <v>0</v>
      </c>
      <c r="D405" s="600">
        <f>SUMIFS('Expenditures - all orgs'!$E$19:$E$3604,'Expenditures - all orgs'!$C$19:$C$3604, 'Budget Detail - KKKKKK'!$B405,'Expenditures - all orgs'!$B$19:$B$3604,'Budget Detail - KKKKKK'!$B$3)</f>
        <v>0</v>
      </c>
      <c r="E405" s="601">
        <f>SUMIFS('Expenditures - all orgs'!$F$19:$F$3604,'Expenditures - all orgs'!$C$19:$C$3604, 'Budget Detail - KKKKKK'!$B405,'Expenditures - all orgs'!$B$19:$B$3604,'Budget Detail - KKKKKK'!$B$3)</f>
        <v>0</v>
      </c>
      <c r="F405" s="602">
        <f t="shared" ref="F405:F409" si="55">C405-D405-E405</f>
        <v>0</v>
      </c>
    </row>
    <row r="406" spans="1:10" x14ac:dyDescent="0.3">
      <c r="A406" s="747" t="s">
        <v>291</v>
      </c>
      <c r="B406" s="699">
        <v>228200</v>
      </c>
      <c r="C406" s="351">
        <f>SUMIFS('Expenditures - all orgs'!$D$19:$D$3604,'Expenditures - all orgs'!$C$19:$C$3604, 'Budget Detail - KKKKKK'!$B406,'Expenditures - all orgs'!$B$19:$B$3604,'Budget Detail - KKKKKK'!$B$3)</f>
        <v>0</v>
      </c>
      <c r="D406" s="600">
        <f>SUMIFS('Expenditures - all orgs'!$E$19:$E$3604,'Expenditures - all orgs'!$C$19:$C$3604, 'Budget Detail - KKKKKK'!$B406,'Expenditures - all orgs'!$B$19:$B$3604,'Budget Detail - KKKKKK'!$B$3)</f>
        <v>0</v>
      </c>
      <c r="E406" s="601">
        <f>SUMIFS('Expenditures - all orgs'!$F$19:$F$3604,'Expenditures - all orgs'!$C$19:$C$3604, 'Budget Detail - KKKKKK'!$B406,'Expenditures - all orgs'!$B$19:$B$3604,'Budget Detail - KKKKKK'!$B$3)</f>
        <v>0</v>
      </c>
      <c r="F406" s="602">
        <f t="shared" si="55"/>
        <v>0</v>
      </c>
    </row>
    <row r="407" spans="1:10" x14ac:dyDescent="0.3">
      <c r="A407" s="747" t="s">
        <v>293</v>
      </c>
      <c r="B407" s="699">
        <v>228300</v>
      </c>
      <c r="C407" s="351">
        <f>SUMIFS('Expenditures - all orgs'!$D$19:$D$3604,'Expenditures - all orgs'!$C$19:$C$3604, 'Budget Detail - KKKKKK'!$B407,'Expenditures - all orgs'!$B$19:$B$3604,'Budget Detail - KKKKKK'!$B$3)</f>
        <v>0</v>
      </c>
      <c r="D407" s="600">
        <f>SUMIFS('Expenditures - all orgs'!$E$19:$E$3604,'Expenditures - all orgs'!$C$19:$C$3604, 'Budget Detail - KKKKKK'!$B407,'Expenditures - all orgs'!$B$19:$B$3604,'Budget Detail - KKKKKK'!$B$3)</f>
        <v>0</v>
      </c>
      <c r="E407" s="601">
        <f>SUMIFS('Expenditures - all orgs'!$F$19:$F$3604,'Expenditures - all orgs'!$C$19:$C$3604, 'Budget Detail - KKKKKK'!$B407,'Expenditures - all orgs'!$B$19:$B$3604,'Budget Detail - KKKKKK'!$B$3)</f>
        <v>0</v>
      </c>
      <c r="F407" s="602">
        <f t="shared" si="55"/>
        <v>0</v>
      </c>
    </row>
    <row r="408" spans="1:10" x14ac:dyDescent="0.3">
      <c r="A408" s="747" t="s">
        <v>530</v>
      </c>
      <c r="B408" s="699">
        <v>228800</v>
      </c>
      <c r="C408" s="351">
        <f>SUMIFS('Expenditures - all orgs'!$D$19:$D$3604,'Expenditures - all orgs'!$C$19:$C$3604, 'Budget Detail - KKKKKK'!$B408,'Expenditures - all orgs'!$B$19:$B$3604,'Budget Detail - KKKKKK'!$B$3)</f>
        <v>0</v>
      </c>
      <c r="D408" s="600">
        <f>SUMIFS('Expenditures - all orgs'!$E$19:$E$3604,'Expenditures - all orgs'!$C$19:$C$3604, 'Budget Detail - KKKKKK'!$B408,'Expenditures - all orgs'!$B$19:$B$3604,'Budget Detail - KKKKKK'!$B$3)</f>
        <v>0</v>
      </c>
      <c r="E408" s="601">
        <f>SUMIFS('Expenditures - all orgs'!$F$19:$F$3604,'Expenditures - all orgs'!$C$19:$C$3604, 'Budget Detail - KKKKKK'!$B408,'Expenditures - all orgs'!$B$19:$B$3604,'Budget Detail - KKKKKK'!$B$3)</f>
        <v>0</v>
      </c>
      <c r="F408" s="602">
        <f t="shared" si="55"/>
        <v>0</v>
      </c>
    </row>
    <row r="409" spans="1:10" ht="15" thickBot="1" x14ac:dyDescent="0.35">
      <c r="A409" s="747" t="s">
        <v>104</v>
      </c>
      <c r="B409" s="699" t="s">
        <v>107</v>
      </c>
      <c r="C409" s="351">
        <f>SUMIFS('Expenditures - all orgs'!$D$19:$D$3604,'Expenditures - all orgs'!$C$19:$C$3604, 'Budget Detail - KKKKKK'!$B409,'Expenditures - all orgs'!$B$19:$B$3604,'Budget Detail - KKKKKK'!$B$3)</f>
        <v>0</v>
      </c>
      <c r="D409" s="603">
        <f>SUMIFS('Expenditures - all orgs'!$E$19:$E$3604,'Expenditures - all orgs'!$C$19:$C$3604, 'Budget Detail - KKKKKK'!$B409,'Expenditures - all orgs'!$B$19:$B$3604,'Budget Detail - KKKKKK'!$B$3)</f>
        <v>0</v>
      </c>
      <c r="E409" s="604">
        <f>SUMIFS('Expenditures - all orgs'!$F$19:$F$3604,'Expenditures - all orgs'!$C$19:$C$3604, 'Budget Detail - KKKKKK'!$B409,'Expenditures - all orgs'!$B$19:$B$3604,'Budget Detail - KKKKKK'!$B$3)</f>
        <v>0</v>
      </c>
      <c r="F409" s="605">
        <f t="shared" si="55"/>
        <v>0</v>
      </c>
    </row>
    <row r="410" spans="1:10" ht="15" thickBot="1" x14ac:dyDescent="0.35">
      <c r="A410" s="747"/>
      <c r="B410" s="700" t="s">
        <v>418</v>
      </c>
      <c r="C410" s="411">
        <f>SUM(C405:C409)</f>
        <v>0</v>
      </c>
      <c r="D410" s="411">
        <f t="shared" ref="D410:F410" si="56">SUM(D405:D409)</f>
        <v>0</v>
      </c>
      <c r="E410" s="411">
        <f t="shared" si="56"/>
        <v>0</v>
      </c>
      <c r="F410" s="411">
        <f t="shared" si="56"/>
        <v>0</v>
      </c>
    </row>
    <row r="411" spans="1:10" x14ac:dyDescent="0.3">
      <c r="A411" s="747"/>
      <c r="B411" s="617"/>
      <c r="C411" s="305"/>
      <c r="D411" s="1255"/>
      <c r="E411" s="1255"/>
      <c r="F411" s="1256"/>
    </row>
    <row r="412" spans="1:10" x14ac:dyDescent="0.3">
      <c r="A412" s="248" t="s">
        <v>523</v>
      </c>
      <c r="B412" s="617"/>
      <c r="C412" s="305"/>
      <c r="D412" s="305"/>
      <c r="E412" s="305"/>
      <c r="F412" s="307"/>
    </row>
    <row r="413" spans="1:10" ht="15" thickBot="1" x14ac:dyDescent="0.35">
      <c r="A413" s="239" t="s">
        <v>524</v>
      </c>
      <c r="B413" s="1452">
        <v>232000</v>
      </c>
      <c r="C413" s="1480">
        <f>SUMIFS('Expenditures - all orgs'!$D$19:$D$3604,'Expenditures - all orgs'!$C$19:$C$3604, 'Budget Detail - KKKKKK'!$B413,'Expenditures - all orgs'!$B$19:$B$3604,'Budget Detail - KKKKKK'!$B$3)</f>
        <v>0</v>
      </c>
      <c r="D413" s="1482">
        <f>SUMIFS('Expenditures - all orgs'!$E$19:$E$3604,'Expenditures - all orgs'!$C$19:$C$3604, 'Budget Detail - KKKKKK'!$B413,'Expenditures - all orgs'!$B$19:$B$3604,'Budget Detail - KKKKKK'!$B$3)</f>
        <v>0</v>
      </c>
      <c r="E413" s="1481">
        <f>SUMIFS('Expenditures - all orgs'!$F$19:$F$3604,'Expenditures - all orgs'!$C$19:$C$3604, 'Budget Detail - KKKKKK'!$B413,'Expenditures - all orgs'!$B$19:$B$3604,'Budget Detail - KKKKKK'!$B$3)</f>
        <v>0</v>
      </c>
      <c r="F413" s="1483">
        <f t="shared" ref="F413" si="57">C413-D413-E413</f>
        <v>0</v>
      </c>
    </row>
    <row r="414" spans="1:10" ht="15" thickBot="1" x14ac:dyDescent="0.35">
      <c r="A414" s="747"/>
      <c r="B414" s="1453" t="s">
        <v>418</v>
      </c>
      <c r="C414" s="1454">
        <f>SUM(C413:C413)</f>
        <v>0</v>
      </c>
      <c r="D414" s="1454">
        <f>SUM(D413:D413)</f>
        <v>0</v>
      </c>
      <c r="E414" s="1454">
        <f>SUM(E413:E413)</f>
        <v>0</v>
      </c>
      <c r="F414" s="1454">
        <f>SUM(F413:F413)</f>
        <v>0</v>
      </c>
    </row>
    <row r="415" spans="1:10" x14ac:dyDescent="0.3">
      <c r="A415" s="747"/>
      <c r="B415" s="617"/>
      <c r="C415" s="305"/>
      <c r="D415" s="1255"/>
      <c r="E415" s="1255"/>
      <c r="F415" s="1256"/>
    </row>
    <row r="416" spans="1:10" x14ac:dyDescent="0.3">
      <c r="A416" s="248" t="s">
        <v>420</v>
      </c>
      <c r="B416" s="617"/>
      <c r="C416" s="305"/>
      <c r="D416" s="305"/>
      <c r="E416" s="305"/>
      <c r="F416" s="307"/>
      <c r="G416" s="322"/>
      <c r="H416" s="323"/>
      <c r="I416" s="323"/>
      <c r="J416" s="323"/>
    </row>
    <row r="417" spans="1:10" x14ac:dyDescent="0.3">
      <c r="A417" s="239" t="s">
        <v>105</v>
      </c>
      <c r="B417" s="728" t="s">
        <v>421</v>
      </c>
      <c r="C417" s="724">
        <f>SUMIFS('Expenditures - all orgs'!$D$19:$D$3604,'Expenditures - all orgs'!$C$19:$C$3604, 'Budget Detail - KKKKKK'!$B417,'Expenditures - all orgs'!$B$19:$B$3604,'Budget Detail - KKKKKK'!$B$3)</f>
        <v>0</v>
      </c>
      <c r="D417" s="725">
        <f>SUMIFS('Expenditures - all orgs'!$E$19:$E$3604,'Expenditures - all orgs'!$C$19:$C$3604, 'Budget Detail - KKKKKK'!$B417,'Expenditures - all orgs'!$B$19:$B$3604,'Budget Detail - KKKKKK'!$B$3)</f>
        <v>0</v>
      </c>
      <c r="E417" s="726">
        <f>SUMIFS('Expenditures - all orgs'!$F$19:$F$3604,'Expenditures - all orgs'!$C$19:$C$3604, 'Budget Detail - KKKKKK'!$B417,'Expenditures - all orgs'!$B$19:$B$3604,'Budget Detail - KKKKKK'!$B$3)</f>
        <v>0</v>
      </c>
      <c r="F417" s="727">
        <f>C417-D417-E417</f>
        <v>0</v>
      </c>
      <c r="G417" s="322"/>
      <c r="H417" s="323"/>
      <c r="I417" s="323"/>
      <c r="J417" s="323"/>
    </row>
    <row r="418" spans="1:10" x14ac:dyDescent="0.3">
      <c r="A418" s="239" t="s">
        <v>105</v>
      </c>
      <c r="B418" s="729" t="s">
        <v>421</v>
      </c>
      <c r="C418" s="724">
        <f>SUMIFS('Expenditures - all orgs'!$D$19:$D$3604,'Expenditures - all orgs'!$C$19:$C$3604, 'Budget Detail - KKKKKK'!$B418,'Expenditures - all orgs'!$B$19:$B$3604,'Budget Detail - KKKKKK'!$B$3)</f>
        <v>0</v>
      </c>
      <c r="D418" s="725">
        <f>SUMIFS('Expenditures - all orgs'!$E$19:$E$3604,'Expenditures - all orgs'!$C$19:$C$3604, 'Budget Detail - KKKKKK'!$B418,'Expenditures - all orgs'!$B$19:$B$3604,'Budget Detail - KKKKKK'!$B$3)</f>
        <v>0</v>
      </c>
      <c r="E418" s="726">
        <f>SUMIFS('Expenditures - all orgs'!$F$19:$F$3604,'Expenditures - all orgs'!$C$19:$C$3604, 'Budget Detail - KKKKKK'!$B418,'Expenditures - all orgs'!$B$19:$B$3604,'Budget Detail - KKKKKK'!$B$3)</f>
        <v>0</v>
      </c>
      <c r="F418" s="727">
        <f t="shared" ref="F418:F427" si="58">C418-D418-E418</f>
        <v>0</v>
      </c>
      <c r="G418" s="322"/>
      <c r="H418" s="323"/>
      <c r="I418" s="323"/>
      <c r="J418" s="323"/>
    </row>
    <row r="419" spans="1:10" x14ac:dyDescent="0.3">
      <c r="A419" s="239" t="s">
        <v>105</v>
      </c>
      <c r="B419" s="729" t="s">
        <v>421</v>
      </c>
      <c r="C419" s="724">
        <f>SUMIFS('Expenditures - all orgs'!$D$19:$D$3604,'Expenditures - all orgs'!$C$19:$C$3604, 'Budget Detail - KKKKKK'!$B419,'Expenditures - all orgs'!$B$19:$B$3604,'Budget Detail - KKKKKK'!$B$3)</f>
        <v>0</v>
      </c>
      <c r="D419" s="725">
        <f>SUMIFS('Expenditures - all orgs'!$E$19:$E$3604,'Expenditures - all orgs'!$C$19:$C$3604, 'Budget Detail - KKKKKK'!$B419,'Expenditures - all orgs'!$B$19:$B$3604,'Budget Detail - KKKKKK'!$B$3)</f>
        <v>0</v>
      </c>
      <c r="E419" s="726">
        <f>SUMIFS('Expenditures - all orgs'!$F$19:$F$3604,'Expenditures - all orgs'!$C$19:$C$3604, 'Budget Detail - KKKKKK'!$B419,'Expenditures - all orgs'!$B$19:$B$3604,'Budget Detail - KKKKKK'!$B$3)</f>
        <v>0</v>
      </c>
      <c r="F419" s="727">
        <f t="shared" si="58"/>
        <v>0</v>
      </c>
      <c r="G419" s="322"/>
      <c r="H419" s="323"/>
      <c r="I419" s="323"/>
      <c r="J419" s="323"/>
    </row>
    <row r="420" spans="1:10" x14ac:dyDescent="0.3">
      <c r="A420" s="239" t="s">
        <v>105</v>
      </c>
      <c r="B420" s="729" t="s">
        <v>421</v>
      </c>
      <c r="C420" s="724">
        <f>SUMIFS('Expenditures - all orgs'!$D$19:$D$3604,'Expenditures - all orgs'!$C$19:$C$3604, 'Budget Detail - KKKKKK'!$B420,'Expenditures - all orgs'!$B$19:$B$3604,'Budget Detail - KKKKKK'!$B$3)</f>
        <v>0</v>
      </c>
      <c r="D420" s="725">
        <f>SUMIFS('Expenditures - all orgs'!$E$19:$E$3604,'Expenditures - all orgs'!$C$19:$C$3604, 'Budget Detail - KKKKKK'!$B420,'Expenditures - all orgs'!$B$19:$B$3604,'Budget Detail - KKKKKK'!$B$3)</f>
        <v>0</v>
      </c>
      <c r="E420" s="726">
        <f>SUMIFS('Expenditures - all orgs'!$F$19:$F$3604,'Expenditures - all orgs'!$C$19:$C$3604, 'Budget Detail - KKKKKK'!$B420,'Expenditures - all orgs'!$B$19:$B$3604,'Budget Detail - KKKKKK'!$B$3)</f>
        <v>0</v>
      </c>
      <c r="F420" s="727">
        <f t="shared" si="58"/>
        <v>0</v>
      </c>
      <c r="G420" s="322"/>
      <c r="H420" s="323"/>
      <c r="I420" s="323"/>
      <c r="J420" s="323"/>
    </row>
    <row r="421" spans="1:10" x14ac:dyDescent="0.3">
      <c r="A421" s="239" t="s">
        <v>105</v>
      </c>
      <c r="B421" s="729" t="s">
        <v>421</v>
      </c>
      <c r="C421" s="724">
        <f>SUMIFS('Expenditures - all orgs'!$D$19:$D$3604,'Expenditures - all orgs'!$C$19:$C$3604, 'Budget Detail - KKKKKK'!$B421,'Expenditures - all orgs'!$B$19:$B$3604,'Budget Detail - KKKKKK'!$B$3)</f>
        <v>0</v>
      </c>
      <c r="D421" s="725">
        <f>SUMIFS('Expenditures - all orgs'!$E$19:$E$3604,'Expenditures - all orgs'!$C$19:$C$3604, 'Budget Detail - KKKKKK'!$B421,'Expenditures - all orgs'!$B$19:$B$3604,'Budget Detail - KKKKKK'!$B$3)</f>
        <v>0</v>
      </c>
      <c r="E421" s="726">
        <f>SUMIFS('Expenditures - all orgs'!$F$19:$F$3604,'Expenditures - all orgs'!$C$19:$C$3604, 'Budget Detail - KKKKKK'!$B421,'Expenditures - all orgs'!$B$19:$B$3604,'Budget Detail - KKKKKK'!$B$3)</f>
        <v>0</v>
      </c>
      <c r="F421" s="727">
        <f t="shared" si="58"/>
        <v>0</v>
      </c>
      <c r="G421" s="322"/>
      <c r="H421" s="323"/>
      <c r="I421" s="323"/>
      <c r="J421" s="323"/>
    </row>
    <row r="422" spans="1:10" x14ac:dyDescent="0.3">
      <c r="A422" s="239" t="s">
        <v>105</v>
      </c>
      <c r="B422" s="729" t="s">
        <v>421</v>
      </c>
      <c r="C422" s="724">
        <f>SUMIFS('Expenditures - all orgs'!$D$19:$D$3604,'Expenditures - all orgs'!$C$19:$C$3604, 'Budget Detail - KKKKKK'!$B422,'Expenditures - all orgs'!$B$19:$B$3604,'Budget Detail - KKKKKK'!$B$3)</f>
        <v>0</v>
      </c>
      <c r="D422" s="725">
        <f>SUMIFS('Expenditures - all orgs'!$E$19:$E$3604,'Expenditures - all orgs'!$C$19:$C$3604, 'Budget Detail - KKKKKK'!$B422,'Expenditures - all orgs'!$B$19:$B$3604,'Budget Detail - KKKKKK'!$B$3)</f>
        <v>0</v>
      </c>
      <c r="E422" s="726">
        <f>SUMIFS('Expenditures - all orgs'!$F$19:$F$3604,'Expenditures - all orgs'!$C$19:$C$3604, 'Budget Detail - KKKKKK'!$B422,'Expenditures - all orgs'!$B$19:$B$3604,'Budget Detail - KKKKKK'!$B$3)</f>
        <v>0</v>
      </c>
      <c r="F422" s="727">
        <f t="shared" si="58"/>
        <v>0</v>
      </c>
      <c r="G422" s="322"/>
      <c r="H422" s="323"/>
      <c r="I422" s="323"/>
      <c r="J422" s="323"/>
    </row>
    <row r="423" spans="1:10" x14ac:dyDescent="0.3">
      <c r="A423" s="239" t="s">
        <v>105</v>
      </c>
      <c r="B423" s="729" t="s">
        <v>421</v>
      </c>
      <c r="C423" s="724">
        <f>SUMIFS('Expenditures - all orgs'!$D$19:$D$3604,'Expenditures - all orgs'!$C$19:$C$3604, 'Budget Detail - KKKKKK'!$B423,'Expenditures - all orgs'!$B$19:$B$3604,'Budget Detail - KKKKKK'!$B$3)</f>
        <v>0</v>
      </c>
      <c r="D423" s="725">
        <f>SUMIFS('Expenditures - all orgs'!$E$19:$E$3604,'Expenditures - all orgs'!$C$19:$C$3604, 'Budget Detail - KKKKKK'!$B423,'Expenditures - all orgs'!$B$19:$B$3604,'Budget Detail - KKKKKK'!$B$3)</f>
        <v>0</v>
      </c>
      <c r="E423" s="726">
        <f>SUMIFS('Expenditures - all orgs'!$F$19:$F$3604,'Expenditures - all orgs'!$C$19:$C$3604, 'Budget Detail - KKKKKK'!$B423,'Expenditures - all orgs'!$B$19:$B$3604,'Budget Detail - KKKKKK'!$B$3)</f>
        <v>0</v>
      </c>
      <c r="F423" s="727">
        <f t="shared" si="58"/>
        <v>0</v>
      </c>
      <c r="G423" s="322"/>
      <c r="H423" s="323"/>
      <c r="I423" s="323"/>
      <c r="J423" s="323"/>
    </row>
    <row r="424" spans="1:10" x14ac:dyDescent="0.3">
      <c r="A424" s="239" t="s">
        <v>105</v>
      </c>
      <c r="B424" s="729" t="s">
        <v>421</v>
      </c>
      <c r="C424" s="724">
        <f>SUMIFS('Expenditures - all orgs'!$D$19:$D$3604,'Expenditures - all orgs'!$C$19:$C$3604, 'Budget Detail - KKKKKK'!$B424,'Expenditures - all orgs'!$B$19:$B$3604,'Budget Detail - KKKKKK'!$B$3)</f>
        <v>0</v>
      </c>
      <c r="D424" s="725">
        <f>SUMIFS('Expenditures - all orgs'!$E$19:$E$3604,'Expenditures - all orgs'!$C$19:$C$3604, 'Budget Detail - KKKKKK'!$B424,'Expenditures - all orgs'!$B$19:$B$3604,'Budget Detail - KKKKKK'!$B$3)</f>
        <v>0</v>
      </c>
      <c r="E424" s="726">
        <f>SUMIFS('Expenditures - all orgs'!$F$19:$F$3604,'Expenditures - all orgs'!$C$19:$C$3604, 'Budget Detail - KKKKKK'!$B424,'Expenditures - all orgs'!$B$19:$B$3604,'Budget Detail - KKKKKK'!$B$3)</f>
        <v>0</v>
      </c>
      <c r="F424" s="727">
        <f t="shared" si="58"/>
        <v>0</v>
      </c>
      <c r="G424" s="322"/>
      <c r="H424" s="323"/>
      <c r="I424" s="323"/>
      <c r="J424" s="323"/>
    </row>
    <row r="425" spans="1:10" x14ac:dyDescent="0.3">
      <c r="A425" s="239" t="s">
        <v>105</v>
      </c>
      <c r="B425" s="729" t="s">
        <v>421</v>
      </c>
      <c r="C425" s="724">
        <f>SUMIFS('Expenditures - all orgs'!$D$19:$D$3604,'Expenditures - all orgs'!$C$19:$C$3604, 'Budget Detail - KKKKKK'!$B425,'Expenditures - all orgs'!$B$19:$B$3604,'Budget Detail - KKKKKK'!$B$3)</f>
        <v>0</v>
      </c>
      <c r="D425" s="725">
        <f>SUMIFS('Expenditures - all orgs'!$E$19:$E$3604,'Expenditures - all orgs'!$C$19:$C$3604, 'Budget Detail - KKKKKK'!$B425,'Expenditures - all orgs'!$B$19:$B$3604,'Budget Detail - KKKKKK'!$B$3)</f>
        <v>0</v>
      </c>
      <c r="E425" s="726">
        <f>SUMIFS('Expenditures - all orgs'!$F$19:$F$3604,'Expenditures - all orgs'!$C$19:$C$3604, 'Budget Detail - KKKKKK'!$B425,'Expenditures - all orgs'!$B$19:$B$3604,'Budget Detail - KKKKKK'!$B$3)</f>
        <v>0</v>
      </c>
      <c r="F425" s="727">
        <f t="shared" si="58"/>
        <v>0</v>
      </c>
      <c r="G425" s="322"/>
      <c r="H425" s="323"/>
      <c r="I425" s="323"/>
      <c r="J425" s="323"/>
    </row>
    <row r="426" spans="1:10" x14ac:dyDescent="0.3">
      <c r="A426" s="239" t="s">
        <v>105</v>
      </c>
      <c r="B426" s="729" t="s">
        <v>421</v>
      </c>
      <c r="C426" s="724">
        <f>SUMIFS('Expenditures - all orgs'!$D$19:$D$3604,'Expenditures - all orgs'!$C$19:$C$3604, 'Budget Detail - KKKKKK'!$B426,'Expenditures - all orgs'!$B$19:$B$3604,'Budget Detail - KKKKKK'!$B$3)</f>
        <v>0</v>
      </c>
      <c r="D426" s="725">
        <f>SUMIFS('Expenditures - all orgs'!$E$19:$E$3604,'Expenditures - all orgs'!$C$19:$C$3604, 'Budget Detail - KKKKKK'!$B426,'Expenditures - all orgs'!$B$19:$B$3604,'Budget Detail - KKKKKK'!$B$3)</f>
        <v>0</v>
      </c>
      <c r="E426" s="726">
        <f>SUMIFS('Expenditures - all orgs'!$F$19:$F$3604,'Expenditures - all orgs'!$C$19:$C$3604, 'Budget Detail - KKKKKK'!$B426,'Expenditures - all orgs'!$B$19:$B$3604,'Budget Detail - KKKKKK'!$B$3)</f>
        <v>0</v>
      </c>
      <c r="F426" s="727">
        <f t="shared" si="58"/>
        <v>0</v>
      </c>
      <c r="G426" s="322"/>
      <c r="H426" s="323"/>
      <c r="I426" s="323"/>
      <c r="J426" s="323"/>
    </row>
    <row r="427" spans="1:10" x14ac:dyDescent="0.3">
      <c r="A427" s="239" t="s">
        <v>105</v>
      </c>
      <c r="B427" s="729" t="s">
        <v>421</v>
      </c>
      <c r="C427" s="724">
        <f>SUMIFS('Expenditures - all orgs'!$D$19:$D$3604,'Expenditures - all orgs'!$C$19:$C$3604, 'Budget Detail - KKKKKK'!$B427,'Expenditures - all orgs'!$B$19:$B$3604,'Budget Detail - KKKKKK'!$B$3)</f>
        <v>0</v>
      </c>
      <c r="D427" s="725">
        <f>SUMIFS('Expenditures - all orgs'!$E$19:$E$3604,'Expenditures - all orgs'!$C$19:$C$3604, 'Budget Detail - KKKKKK'!$B427,'Expenditures - all orgs'!$B$19:$B$3604,'Budget Detail - KKKKKK'!$B$3)</f>
        <v>0</v>
      </c>
      <c r="E427" s="726">
        <f>SUMIFS('Expenditures - all orgs'!$F$19:$F$3604,'Expenditures - all orgs'!$C$19:$C$3604, 'Budget Detail - KKKKKK'!$B427,'Expenditures - all orgs'!$B$19:$B$3604,'Budget Detail - KKKKKK'!$B$3)</f>
        <v>0</v>
      </c>
      <c r="F427" s="727">
        <f t="shared" si="58"/>
        <v>0</v>
      </c>
      <c r="G427" s="322"/>
      <c r="H427" s="323"/>
      <c r="I427" s="323"/>
      <c r="J427" s="323"/>
    </row>
    <row r="428" spans="1:10" ht="15" thickBot="1" x14ac:dyDescent="0.35">
      <c r="A428" s="239" t="s">
        <v>105</v>
      </c>
      <c r="B428" s="729" t="s">
        <v>421</v>
      </c>
      <c r="C428" s="724">
        <f>SUMIFS('Expenditures - all orgs'!$D$19:$D$3604,'Expenditures - all orgs'!$C$19:$C$3604, 'Budget Detail - KKKKKK'!$B428,'Expenditures - all orgs'!$B$19:$B$3604,'Budget Detail - KKKKKK'!$B$3)</f>
        <v>0</v>
      </c>
      <c r="D428" s="725">
        <f>SUMIFS('Expenditures - all orgs'!$E$19:$E$3604,'Expenditures - all orgs'!$C$19:$C$3604, 'Budget Detail - KKKKKK'!$B428,'Expenditures - all orgs'!$B$19:$B$3604,'Budget Detail - KKKKKK'!$B$3)</f>
        <v>0</v>
      </c>
      <c r="E428" s="726">
        <f>SUMIFS('Expenditures - all orgs'!$F$19:$F$3604,'Expenditures - all orgs'!$C$19:$C$3604, 'Budget Detail - KKKKKK'!$B428,'Expenditures - all orgs'!$B$19:$B$3604,'Budget Detail - KKKKKK'!$B$3)</f>
        <v>0</v>
      </c>
      <c r="F428" s="727">
        <f>C428-D428-E428</f>
        <v>0</v>
      </c>
      <c r="G428" s="322"/>
      <c r="H428" s="323"/>
      <c r="I428" s="323"/>
      <c r="J428" s="323"/>
    </row>
    <row r="429" spans="1:10" ht="15" thickBot="1" x14ac:dyDescent="0.35">
      <c r="A429" s="747"/>
      <c r="B429" s="730" t="s">
        <v>418</v>
      </c>
      <c r="C429" s="514">
        <f>SUM(C417:C428)</f>
        <v>0</v>
      </c>
      <c r="D429" s="514">
        <f t="shared" ref="D429:F429" si="59">SUM(D417:D428)</f>
        <v>0</v>
      </c>
      <c r="E429" s="514">
        <f t="shared" si="59"/>
        <v>0</v>
      </c>
      <c r="F429" s="514">
        <f t="shared" si="59"/>
        <v>0</v>
      </c>
      <c r="G429" s="322"/>
      <c r="H429" s="323"/>
      <c r="I429" s="323"/>
      <c r="J429" s="323"/>
    </row>
    <row r="430" spans="1:10" x14ac:dyDescent="0.3">
      <c r="A430" s="747"/>
      <c r="B430" s="617"/>
      <c r="C430" s="305"/>
      <c r="D430" s="305"/>
      <c r="E430" s="305"/>
      <c r="F430" s="307"/>
      <c r="G430" s="322"/>
      <c r="H430" s="323"/>
      <c r="I430" s="323"/>
      <c r="J430" s="323"/>
    </row>
    <row r="431" spans="1:10" x14ac:dyDescent="0.3">
      <c r="A431" s="243" t="s">
        <v>106</v>
      </c>
      <c r="B431" s="701"/>
      <c r="C431" s="352"/>
      <c r="D431" s="1264"/>
      <c r="E431" s="1264"/>
      <c r="F431" s="1256"/>
    </row>
    <row r="432" spans="1:10" x14ac:dyDescent="0.3">
      <c r="A432" s="239" t="s">
        <v>105</v>
      </c>
      <c r="B432" s="702" t="s">
        <v>107</v>
      </c>
      <c r="C432" s="353">
        <f>SUMIFS('Expenditures - all orgs'!$D$19:$D$3604,'Expenditures - all orgs'!$C$19:$C$3604, 'Budget Detail - KKKKKK'!$B432,'Expenditures - all orgs'!$B$19:$B$3604,'Budget Detail - KKKKKK'!$B$3)</f>
        <v>0</v>
      </c>
      <c r="D432" s="606">
        <f>SUMIFS('Expenditures - all orgs'!$E$19:$E$3604,'Expenditures - all orgs'!$C$19:$C$3604, 'Budget Detail - KKKKKK'!$B432,'Expenditures - all orgs'!$B$19:$B$3604,'Budget Detail - KKKKKK'!$B$3)</f>
        <v>0</v>
      </c>
      <c r="E432" s="607">
        <f>SUMIFS('Expenditures - all orgs'!$F$19:$F$3604,'Expenditures - all orgs'!$C$19:$C$3604, 'Budget Detail - KKKKKK'!$B432,'Expenditures - all orgs'!$B$19:$B$3604,'Budget Detail - KKKKKK'!$B$3)</f>
        <v>0</v>
      </c>
      <c r="F432" s="608">
        <f>C432-D432-E432</f>
        <v>0</v>
      </c>
    </row>
    <row r="433" spans="1:6" x14ac:dyDescent="0.3">
      <c r="A433" s="239" t="s">
        <v>105</v>
      </c>
      <c r="B433" s="703" t="s">
        <v>107</v>
      </c>
      <c r="C433" s="353">
        <f>SUMIFS('Expenditures - all orgs'!$D$19:$D$3604,'Expenditures - all orgs'!$C$19:$C$3604, 'Budget Detail - KKKKKK'!$B433,'Expenditures - all orgs'!$B$19:$B$3604,'Budget Detail - KKKKKK'!$B$3)</f>
        <v>0</v>
      </c>
      <c r="D433" s="606">
        <f>SUMIFS('Expenditures - all orgs'!$E$19:$E$3604,'Expenditures - all orgs'!$C$19:$C$3604, 'Budget Detail - KKKKKK'!$B433,'Expenditures - all orgs'!$B$19:$B$3604,'Budget Detail - KKKKKK'!$B$3)</f>
        <v>0</v>
      </c>
      <c r="E433" s="607">
        <f>SUMIFS('Expenditures - all orgs'!$F$19:$F$3604,'Expenditures - all orgs'!$C$19:$C$3604, 'Budget Detail - KKKKKK'!$B433,'Expenditures - all orgs'!$B$19:$B$3604,'Budget Detail - KKKKKK'!$B$3)</f>
        <v>0</v>
      </c>
      <c r="F433" s="608">
        <f t="shared" ref="F433:F451" si="60">C433-D433-E433</f>
        <v>0</v>
      </c>
    </row>
    <row r="434" spans="1:6" x14ac:dyDescent="0.3">
      <c r="A434" s="239" t="s">
        <v>105</v>
      </c>
      <c r="B434" s="703" t="s">
        <v>107</v>
      </c>
      <c r="C434" s="353">
        <f>SUMIFS('Expenditures - all orgs'!$D$19:$D$3604,'Expenditures - all orgs'!$C$19:$C$3604, 'Budget Detail - KKKKKK'!$B434,'Expenditures - all orgs'!$B$19:$B$3604,'Budget Detail - KKKKKK'!$B$3)</f>
        <v>0</v>
      </c>
      <c r="D434" s="606">
        <f>SUMIFS('Expenditures - all orgs'!$E$19:$E$3604,'Expenditures - all orgs'!$C$19:$C$3604, 'Budget Detail - KKKKKK'!$B434,'Expenditures - all orgs'!$B$19:$B$3604,'Budget Detail - KKKKKK'!$B$3)</f>
        <v>0</v>
      </c>
      <c r="E434" s="607">
        <f>SUMIFS('Expenditures - all orgs'!$F$19:$F$3604,'Expenditures - all orgs'!$C$19:$C$3604, 'Budget Detail - KKKKKK'!$B434,'Expenditures - all orgs'!$B$19:$B$3604,'Budget Detail - KKKKKK'!$B$3)</f>
        <v>0</v>
      </c>
      <c r="F434" s="608">
        <f t="shared" si="60"/>
        <v>0</v>
      </c>
    </row>
    <row r="435" spans="1:6" x14ac:dyDescent="0.3">
      <c r="A435" s="239" t="s">
        <v>105</v>
      </c>
      <c r="B435" s="703" t="s">
        <v>107</v>
      </c>
      <c r="C435" s="353">
        <f>SUMIFS('Expenditures - all orgs'!$D$19:$D$3604,'Expenditures - all orgs'!$C$19:$C$3604, 'Budget Detail - KKKKKK'!$B435,'Expenditures - all orgs'!$B$19:$B$3604,'Budget Detail - KKKKKK'!$B$3)</f>
        <v>0</v>
      </c>
      <c r="D435" s="606">
        <f>SUMIFS('Expenditures - all orgs'!$E$19:$E$3604,'Expenditures - all orgs'!$C$19:$C$3604, 'Budget Detail - KKKKKK'!$B435,'Expenditures - all orgs'!$B$19:$B$3604,'Budget Detail - KKKKKK'!$B$3)</f>
        <v>0</v>
      </c>
      <c r="E435" s="607">
        <f>SUMIFS('Expenditures - all orgs'!$F$19:$F$3604,'Expenditures - all orgs'!$C$19:$C$3604, 'Budget Detail - KKKKKK'!$B435,'Expenditures - all orgs'!$B$19:$B$3604,'Budget Detail - KKKKKK'!$B$3)</f>
        <v>0</v>
      </c>
      <c r="F435" s="608">
        <f t="shared" si="60"/>
        <v>0</v>
      </c>
    </row>
    <row r="436" spans="1:6" x14ac:dyDescent="0.3">
      <c r="A436" s="239" t="s">
        <v>105</v>
      </c>
      <c r="B436" s="703" t="s">
        <v>107</v>
      </c>
      <c r="C436" s="353">
        <f>SUMIFS('Expenditures - all orgs'!$D$19:$D$3604,'Expenditures - all orgs'!$C$19:$C$3604, 'Budget Detail - KKKKKK'!$B436,'Expenditures - all orgs'!$B$19:$B$3604,'Budget Detail - KKKKKK'!$B$3)</f>
        <v>0</v>
      </c>
      <c r="D436" s="606">
        <f>SUMIFS('Expenditures - all orgs'!$E$19:$E$3604,'Expenditures - all orgs'!$C$19:$C$3604, 'Budget Detail - KKKKKK'!$B436,'Expenditures - all orgs'!$B$19:$B$3604,'Budget Detail - KKKKKK'!$B$3)</f>
        <v>0</v>
      </c>
      <c r="E436" s="607">
        <f>SUMIFS('Expenditures - all orgs'!$F$19:$F$3604,'Expenditures - all orgs'!$C$19:$C$3604, 'Budget Detail - KKKKKK'!$B436,'Expenditures - all orgs'!$B$19:$B$3604,'Budget Detail - KKKKKK'!$B$3)</f>
        <v>0</v>
      </c>
      <c r="F436" s="608">
        <f t="shared" si="60"/>
        <v>0</v>
      </c>
    </row>
    <row r="437" spans="1:6" x14ac:dyDescent="0.3">
      <c r="A437" s="239" t="s">
        <v>105</v>
      </c>
      <c r="B437" s="703" t="s">
        <v>107</v>
      </c>
      <c r="C437" s="353">
        <f>SUMIFS('Expenditures - all orgs'!$D$19:$D$3604,'Expenditures - all orgs'!$C$19:$C$3604, 'Budget Detail - KKKKKK'!$B437,'Expenditures - all orgs'!$B$19:$B$3604,'Budget Detail - KKKKKK'!$B$3)</f>
        <v>0</v>
      </c>
      <c r="D437" s="606">
        <f>SUMIFS('Expenditures - all orgs'!$E$19:$E$3604,'Expenditures - all orgs'!$C$19:$C$3604, 'Budget Detail - KKKKKK'!$B437,'Expenditures - all orgs'!$B$19:$B$3604,'Budget Detail - KKKKKK'!$B$3)</f>
        <v>0</v>
      </c>
      <c r="E437" s="607">
        <f>SUMIFS('Expenditures - all orgs'!$F$19:$F$3604,'Expenditures - all orgs'!$C$19:$C$3604, 'Budget Detail - KKKKKK'!$B437,'Expenditures - all orgs'!$B$19:$B$3604,'Budget Detail - KKKKKK'!$B$3)</f>
        <v>0</v>
      </c>
      <c r="F437" s="608">
        <f t="shared" si="60"/>
        <v>0</v>
      </c>
    </row>
    <row r="438" spans="1:6" x14ac:dyDescent="0.3">
      <c r="A438" s="239" t="s">
        <v>105</v>
      </c>
      <c r="B438" s="703" t="s">
        <v>107</v>
      </c>
      <c r="C438" s="353">
        <f>SUMIFS('Expenditures - all orgs'!$D$19:$D$3604,'Expenditures - all orgs'!$C$19:$C$3604, 'Budget Detail - KKKKKK'!$B438,'Expenditures - all orgs'!$B$19:$B$3604,'Budget Detail - KKKKKK'!$B$3)</f>
        <v>0</v>
      </c>
      <c r="D438" s="606">
        <f>SUMIFS('Expenditures - all orgs'!$E$19:$E$3604,'Expenditures - all orgs'!$C$19:$C$3604, 'Budget Detail - KKKKKK'!$B438,'Expenditures - all orgs'!$B$19:$B$3604,'Budget Detail - KKKKKK'!$B$3)</f>
        <v>0</v>
      </c>
      <c r="E438" s="607">
        <f>SUMIFS('Expenditures - all orgs'!$F$19:$F$3604,'Expenditures - all orgs'!$C$19:$C$3604, 'Budget Detail - KKKKKK'!$B438,'Expenditures - all orgs'!$B$19:$B$3604,'Budget Detail - KKKKKK'!$B$3)</f>
        <v>0</v>
      </c>
      <c r="F438" s="608">
        <f t="shared" si="60"/>
        <v>0</v>
      </c>
    </row>
    <row r="439" spans="1:6" x14ac:dyDescent="0.3">
      <c r="A439" s="239" t="s">
        <v>105</v>
      </c>
      <c r="B439" s="703" t="s">
        <v>107</v>
      </c>
      <c r="C439" s="353">
        <f>SUMIFS('Expenditures - all orgs'!$D$19:$D$3604,'Expenditures - all orgs'!$C$19:$C$3604, 'Budget Detail - KKKKKK'!$B439,'Expenditures - all orgs'!$B$19:$B$3604,'Budget Detail - KKKKKK'!$B$3)</f>
        <v>0</v>
      </c>
      <c r="D439" s="606">
        <f>SUMIFS('Expenditures - all orgs'!$E$19:$E$3604,'Expenditures - all orgs'!$C$19:$C$3604, 'Budget Detail - KKKKKK'!$B439,'Expenditures - all orgs'!$B$19:$B$3604,'Budget Detail - KKKKKK'!$B$3)</f>
        <v>0</v>
      </c>
      <c r="E439" s="607">
        <f>SUMIFS('Expenditures - all orgs'!$F$19:$F$3604,'Expenditures - all orgs'!$C$19:$C$3604, 'Budget Detail - KKKKKK'!$B439,'Expenditures - all orgs'!$B$19:$B$3604,'Budget Detail - KKKKKK'!$B$3)</f>
        <v>0</v>
      </c>
      <c r="F439" s="608">
        <f t="shared" si="60"/>
        <v>0</v>
      </c>
    </row>
    <row r="440" spans="1:6" x14ac:dyDescent="0.3">
      <c r="A440" s="239" t="s">
        <v>105</v>
      </c>
      <c r="B440" s="703" t="s">
        <v>107</v>
      </c>
      <c r="C440" s="353">
        <f>SUMIFS('Expenditures - all orgs'!$D$19:$D$3604,'Expenditures - all orgs'!$C$19:$C$3604, 'Budget Detail - KKKKKK'!$B440,'Expenditures - all orgs'!$B$19:$B$3604,'Budget Detail - KKKKKK'!$B$3)</f>
        <v>0</v>
      </c>
      <c r="D440" s="606">
        <f>SUMIFS('Expenditures - all orgs'!$E$19:$E$3604,'Expenditures - all orgs'!$C$19:$C$3604, 'Budget Detail - KKKKKK'!$B440,'Expenditures - all orgs'!$B$19:$B$3604,'Budget Detail - KKKKKK'!$B$3)</f>
        <v>0</v>
      </c>
      <c r="E440" s="607">
        <f>SUMIFS('Expenditures - all orgs'!$F$19:$F$3604,'Expenditures - all orgs'!$C$19:$C$3604, 'Budget Detail - KKKKKK'!$B440,'Expenditures - all orgs'!$B$19:$B$3604,'Budget Detail - KKKKKK'!$B$3)</f>
        <v>0</v>
      </c>
      <c r="F440" s="608">
        <f t="shared" si="60"/>
        <v>0</v>
      </c>
    </row>
    <row r="441" spans="1:6" x14ac:dyDescent="0.3">
      <c r="A441" s="239" t="s">
        <v>105</v>
      </c>
      <c r="B441" s="703" t="s">
        <v>107</v>
      </c>
      <c r="C441" s="353">
        <f>SUMIFS('Expenditures - all orgs'!$D$19:$D$3604,'Expenditures - all orgs'!$C$19:$C$3604, 'Budget Detail - KKKKKK'!$B441,'Expenditures - all orgs'!$B$19:$B$3604,'Budget Detail - KKKKKK'!$B$3)</f>
        <v>0</v>
      </c>
      <c r="D441" s="606">
        <f>SUMIFS('Expenditures - all orgs'!$E$19:$E$3604,'Expenditures - all orgs'!$C$19:$C$3604, 'Budget Detail - KKKKKK'!$B441,'Expenditures - all orgs'!$B$19:$B$3604,'Budget Detail - KKKKKK'!$B$3)</f>
        <v>0</v>
      </c>
      <c r="E441" s="607">
        <f>SUMIFS('Expenditures - all orgs'!$F$19:$F$3604,'Expenditures - all orgs'!$C$19:$C$3604, 'Budget Detail - KKKKKK'!$B441,'Expenditures - all orgs'!$B$19:$B$3604,'Budget Detail - KKKKKK'!$B$3)</f>
        <v>0</v>
      </c>
      <c r="F441" s="608">
        <f t="shared" si="60"/>
        <v>0</v>
      </c>
    </row>
    <row r="442" spans="1:6" x14ac:dyDescent="0.3">
      <c r="A442" s="239" t="s">
        <v>105</v>
      </c>
      <c r="B442" s="703" t="s">
        <v>107</v>
      </c>
      <c r="C442" s="353">
        <f>SUMIFS('Expenditures - all orgs'!$D$19:$D$3604,'Expenditures - all orgs'!$C$19:$C$3604, 'Budget Detail - KKKKKK'!$B442,'Expenditures - all orgs'!$B$19:$B$3604,'Budget Detail - KKKKKK'!$B$3)</f>
        <v>0</v>
      </c>
      <c r="D442" s="606">
        <f>SUMIFS('Expenditures - all orgs'!$E$19:$E$3604,'Expenditures - all orgs'!$C$19:$C$3604, 'Budget Detail - KKKKKK'!$B442,'Expenditures - all orgs'!$B$19:$B$3604,'Budget Detail - KKKKKK'!$B$3)</f>
        <v>0</v>
      </c>
      <c r="E442" s="607">
        <f>SUMIFS('Expenditures - all orgs'!$F$19:$F$3604,'Expenditures - all orgs'!$C$19:$C$3604, 'Budget Detail - KKKKKK'!$B442,'Expenditures - all orgs'!$B$19:$B$3604,'Budget Detail - KKKKKK'!$B$3)</f>
        <v>0</v>
      </c>
      <c r="F442" s="608">
        <f t="shared" si="60"/>
        <v>0</v>
      </c>
    </row>
    <row r="443" spans="1:6" x14ac:dyDescent="0.3">
      <c r="A443" s="239" t="s">
        <v>105</v>
      </c>
      <c r="B443" s="703" t="s">
        <v>107</v>
      </c>
      <c r="C443" s="353">
        <f>SUMIFS('Expenditures - all orgs'!$D$19:$D$3604,'Expenditures - all orgs'!$C$19:$C$3604, 'Budget Detail - KKKKKK'!$B443,'Expenditures - all orgs'!$B$19:$B$3604,'Budget Detail - KKKKKK'!$B$3)</f>
        <v>0</v>
      </c>
      <c r="D443" s="606">
        <f>SUMIFS('Expenditures - all orgs'!$E$19:$E$3604,'Expenditures - all orgs'!$C$19:$C$3604, 'Budget Detail - KKKKKK'!$B443,'Expenditures - all orgs'!$B$19:$B$3604,'Budget Detail - KKKKKK'!$B$3)</f>
        <v>0</v>
      </c>
      <c r="E443" s="607">
        <f>SUMIFS('Expenditures - all orgs'!$F$19:$F$3604,'Expenditures - all orgs'!$C$19:$C$3604, 'Budget Detail - KKKKKK'!$B443,'Expenditures - all orgs'!$B$19:$B$3604,'Budget Detail - KKKKKK'!$B$3)</f>
        <v>0</v>
      </c>
      <c r="F443" s="608">
        <f t="shared" si="60"/>
        <v>0</v>
      </c>
    </row>
    <row r="444" spans="1:6" x14ac:dyDescent="0.3">
      <c r="A444" s="239" t="s">
        <v>105</v>
      </c>
      <c r="B444" s="703" t="s">
        <v>107</v>
      </c>
      <c r="C444" s="353">
        <f>SUMIFS('Expenditures - all orgs'!$D$19:$D$3604,'Expenditures - all orgs'!$C$19:$C$3604, 'Budget Detail - KKKKKK'!$B444,'Expenditures - all orgs'!$B$19:$B$3604,'Budget Detail - KKKKKK'!$B$3)</f>
        <v>0</v>
      </c>
      <c r="D444" s="606">
        <f>SUMIFS('Expenditures - all orgs'!$E$19:$E$3604,'Expenditures - all orgs'!$C$19:$C$3604, 'Budget Detail - KKKKKK'!$B444,'Expenditures - all orgs'!$B$19:$B$3604,'Budget Detail - KKKKKK'!$B$3)</f>
        <v>0</v>
      </c>
      <c r="E444" s="607">
        <f>SUMIFS('Expenditures - all orgs'!$F$19:$F$3604,'Expenditures - all orgs'!$C$19:$C$3604, 'Budget Detail - KKKKKK'!$B444,'Expenditures - all orgs'!$B$19:$B$3604,'Budget Detail - KKKKKK'!$B$3)</f>
        <v>0</v>
      </c>
      <c r="F444" s="608">
        <f t="shared" si="60"/>
        <v>0</v>
      </c>
    </row>
    <row r="445" spans="1:6" x14ac:dyDescent="0.3">
      <c r="A445" s="239" t="s">
        <v>105</v>
      </c>
      <c r="B445" s="703" t="s">
        <v>107</v>
      </c>
      <c r="C445" s="353">
        <f>SUMIFS('Expenditures - all orgs'!$D$19:$D$3604,'Expenditures - all orgs'!$C$19:$C$3604, 'Budget Detail - KKKKKK'!$B445,'Expenditures - all orgs'!$B$19:$B$3604,'Budget Detail - KKKKKK'!$B$3)</f>
        <v>0</v>
      </c>
      <c r="D445" s="606">
        <f>SUMIFS('Expenditures - all orgs'!$E$19:$E$3604,'Expenditures - all orgs'!$C$19:$C$3604, 'Budget Detail - KKKKKK'!$B445,'Expenditures - all orgs'!$B$19:$B$3604,'Budget Detail - KKKKKK'!$B$3)</f>
        <v>0</v>
      </c>
      <c r="E445" s="607">
        <f>SUMIFS('Expenditures - all orgs'!$F$19:$F$3604,'Expenditures - all orgs'!$C$19:$C$3604, 'Budget Detail - KKKKKK'!$B445,'Expenditures - all orgs'!$B$19:$B$3604,'Budget Detail - KKKKKK'!$B$3)</f>
        <v>0</v>
      </c>
      <c r="F445" s="608">
        <f t="shared" si="60"/>
        <v>0</v>
      </c>
    </row>
    <row r="446" spans="1:6" x14ac:dyDescent="0.3">
      <c r="A446" s="239" t="s">
        <v>105</v>
      </c>
      <c r="B446" s="703" t="s">
        <v>107</v>
      </c>
      <c r="C446" s="353">
        <f>SUMIFS('Expenditures - all orgs'!$D$19:$D$3604,'Expenditures - all orgs'!$C$19:$C$3604, 'Budget Detail - KKKKKK'!$B446,'Expenditures - all orgs'!$B$19:$B$3604,'Budget Detail - KKKKKK'!$B$3)</f>
        <v>0</v>
      </c>
      <c r="D446" s="606">
        <f>SUMIFS('Expenditures - all orgs'!$E$19:$E$3604,'Expenditures - all orgs'!$C$19:$C$3604, 'Budget Detail - KKKKKK'!$B446,'Expenditures - all orgs'!$B$19:$B$3604,'Budget Detail - KKKKKK'!$B$3)</f>
        <v>0</v>
      </c>
      <c r="E446" s="607">
        <f>SUMIFS('Expenditures - all orgs'!$F$19:$F$3604,'Expenditures - all orgs'!$C$19:$C$3604, 'Budget Detail - KKKKKK'!$B446,'Expenditures - all orgs'!$B$19:$B$3604,'Budget Detail - KKKKKK'!$B$3)</f>
        <v>0</v>
      </c>
      <c r="F446" s="608">
        <f t="shared" si="60"/>
        <v>0</v>
      </c>
    </row>
    <row r="447" spans="1:6" x14ac:dyDescent="0.3">
      <c r="A447" s="239" t="s">
        <v>105</v>
      </c>
      <c r="B447" s="703" t="s">
        <v>107</v>
      </c>
      <c r="C447" s="353">
        <f>SUMIFS('Expenditures - all orgs'!$D$19:$D$3604,'Expenditures - all orgs'!$C$19:$C$3604, 'Budget Detail - KKKKKK'!$B447,'Expenditures - all orgs'!$B$19:$B$3604,'Budget Detail - KKKKKK'!$B$3)</f>
        <v>0</v>
      </c>
      <c r="D447" s="606">
        <f>SUMIFS('Expenditures - all orgs'!$E$19:$E$3604,'Expenditures - all orgs'!$C$19:$C$3604, 'Budget Detail - KKKKKK'!$B447,'Expenditures - all orgs'!$B$19:$B$3604,'Budget Detail - KKKKKK'!$B$3)</f>
        <v>0</v>
      </c>
      <c r="E447" s="607">
        <f>SUMIFS('Expenditures - all orgs'!$F$19:$F$3604,'Expenditures - all orgs'!$C$19:$C$3604, 'Budget Detail - KKKKKK'!$B447,'Expenditures - all orgs'!$B$19:$B$3604,'Budget Detail - KKKKKK'!$B$3)</f>
        <v>0</v>
      </c>
      <c r="F447" s="608">
        <f t="shared" si="60"/>
        <v>0</v>
      </c>
    </row>
    <row r="448" spans="1:6" x14ac:dyDescent="0.3">
      <c r="A448" s="239" t="s">
        <v>105</v>
      </c>
      <c r="B448" s="703" t="s">
        <v>107</v>
      </c>
      <c r="C448" s="353">
        <f>SUMIFS('Expenditures - all orgs'!$D$19:$D$3604,'Expenditures - all orgs'!$C$19:$C$3604, 'Budget Detail - KKKKKK'!$B448,'Expenditures - all orgs'!$B$19:$B$3604,'Budget Detail - KKKKKK'!$B$3)</f>
        <v>0</v>
      </c>
      <c r="D448" s="606">
        <f>SUMIFS('Expenditures - all orgs'!$E$19:$E$3604,'Expenditures - all orgs'!$C$19:$C$3604, 'Budget Detail - KKKKKK'!$B448,'Expenditures - all orgs'!$B$19:$B$3604,'Budget Detail - KKKKKK'!$B$3)</f>
        <v>0</v>
      </c>
      <c r="E448" s="607">
        <f>SUMIFS('Expenditures - all orgs'!$F$19:$F$3604,'Expenditures - all orgs'!$C$19:$C$3604, 'Budget Detail - KKKKKK'!$B448,'Expenditures - all orgs'!$B$19:$B$3604,'Budget Detail - KKKKKK'!$B$3)</f>
        <v>0</v>
      </c>
      <c r="F448" s="608">
        <f t="shared" si="60"/>
        <v>0</v>
      </c>
    </row>
    <row r="449" spans="1:6" x14ac:dyDescent="0.3">
      <c r="A449" s="239" t="s">
        <v>105</v>
      </c>
      <c r="B449" s="703" t="s">
        <v>107</v>
      </c>
      <c r="C449" s="353">
        <f>SUMIFS('Expenditures - all orgs'!$D$19:$D$3604,'Expenditures - all orgs'!$C$19:$C$3604, 'Budget Detail - KKKKKK'!$B449,'Expenditures - all orgs'!$B$19:$B$3604,'Budget Detail - KKKKKK'!$B$3)</f>
        <v>0</v>
      </c>
      <c r="D449" s="606">
        <f>SUMIFS('Expenditures - all orgs'!$E$19:$E$3604,'Expenditures - all orgs'!$C$19:$C$3604, 'Budget Detail - KKKKKK'!$B449,'Expenditures - all orgs'!$B$19:$B$3604,'Budget Detail - KKKKKK'!$B$3)</f>
        <v>0</v>
      </c>
      <c r="E449" s="607">
        <f>SUMIFS('Expenditures - all orgs'!$F$19:$F$3604,'Expenditures - all orgs'!$C$19:$C$3604, 'Budget Detail - KKKKKK'!$B449,'Expenditures - all orgs'!$B$19:$B$3604,'Budget Detail - KKKKKK'!$B$3)</f>
        <v>0</v>
      </c>
      <c r="F449" s="608">
        <f t="shared" si="60"/>
        <v>0</v>
      </c>
    </row>
    <row r="450" spans="1:6" x14ac:dyDescent="0.3">
      <c r="A450" s="239" t="s">
        <v>105</v>
      </c>
      <c r="B450" s="703" t="s">
        <v>107</v>
      </c>
      <c r="C450" s="353">
        <f>SUMIFS('Expenditures - all orgs'!$D$19:$D$3604,'Expenditures - all orgs'!$C$19:$C$3604, 'Budget Detail - KKKKKK'!$B450,'Expenditures - all orgs'!$B$19:$B$3604,'Budget Detail - KKKKKK'!$B$3)</f>
        <v>0</v>
      </c>
      <c r="D450" s="606">
        <f>SUMIFS('Expenditures - all orgs'!$E$19:$E$3604,'Expenditures - all orgs'!$C$19:$C$3604, 'Budget Detail - KKKKKK'!$B450,'Expenditures - all orgs'!$B$19:$B$3604,'Budget Detail - KKKKKK'!$B$3)</f>
        <v>0</v>
      </c>
      <c r="E450" s="607">
        <f>SUMIFS('Expenditures - all orgs'!$F$19:$F$3604,'Expenditures - all orgs'!$C$19:$C$3604, 'Budget Detail - KKKKKK'!$B450,'Expenditures - all orgs'!$B$19:$B$3604,'Budget Detail - KKKKKK'!$B$3)</f>
        <v>0</v>
      </c>
      <c r="F450" s="608">
        <f t="shared" si="60"/>
        <v>0</v>
      </c>
    </row>
    <row r="451" spans="1:6" ht="15" thickBot="1" x14ac:dyDescent="0.35">
      <c r="A451" s="239" t="s">
        <v>105</v>
      </c>
      <c r="B451" s="703" t="s">
        <v>107</v>
      </c>
      <c r="C451" s="353">
        <f>SUMIFS('Expenditures - all orgs'!$D$19:$D$3604,'Expenditures - all orgs'!$C$19:$C$3604, 'Budget Detail - KKKKKK'!$B451,'Expenditures - all orgs'!$B$19:$B$3604,'Budget Detail - KKKKKK'!$B$3)</f>
        <v>0</v>
      </c>
      <c r="D451" s="609">
        <f>SUMIFS('Expenditures - all orgs'!$E$19:$E$3604,'Expenditures - all orgs'!$C$19:$C$3604, 'Budget Detail - KKKKKK'!$B451,'Expenditures - all orgs'!$B$19:$B$3604,'Budget Detail - KKKKKK'!$B$3)</f>
        <v>0</v>
      </c>
      <c r="E451" s="610">
        <f>SUMIFS('Expenditures - all orgs'!$F$19:$F$3604,'Expenditures - all orgs'!$C$19:$C$3604, 'Budget Detail - KKKKKK'!$B451,'Expenditures - all orgs'!$B$19:$B$3604,'Budget Detail - KKKKKK'!$B$3)</f>
        <v>0</v>
      </c>
      <c r="F451" s="611">
        <f t="shared" si="60"/>
        <v>0</v>
      </c>
    </row>
    <row r="452" spans="1:6" ht="15" thickBot="1" x14ac:dyDescent="0.35">
      <c r="A452" s="235"/>
      <c r="B452" s="704" t="s">
        <v>418</v>
      </c>
      <c r="C452" s="414">
        <f>SUM(C432:C451)</f>
        <v>0</v>
      </c>
      <c r="D452" s="414">
        <f t="shared" ref="D452:F452" si="61">SUM(D432:D451)</f>
        <v>0</v>
      </c>
      <c r="E452" s="414">
        <f t="shared" si="61"/>
        <v>0</v>
      </c>
      <c r="F452" s="414">
        <f t="shared" si="61"/>
        <v>0</v>
      </c>
    </row>
    <row r="453" spans="1:6" ht="18"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2">D88+D104+D118+D129+D147+D166+D200+D210+D220+D228+D235+D246+D255+D269+D280+D288+D303+D316+D323+D331+D345+D354+D362+D370+D380+D389+D402+D410+D414+D429+D452</f>
        <v>0</v>
      </c>
      <c r="E454" s="354">
        <f t="shared" si="62"/>
        <v>0</v>
      </c>
      <c r="F454" s="354">
        <f t="shared" si="62"/>
        <v>0</v>
      </c>
    </row>
    <row r="455" spans="1:6" x14ac:dyDescent="0.3">
      <c r="A455" s="235"/>
      <c r="B455" s="235"/>
      <c r="C455" s="355"/>
      <c r="D455" s="355"/>
      <c r="E455" s="355"/>
      <c r="F455" s="320"/>
    </row>
    <row r="456" spans="1:6" x14ac:dyDescent="0.3">
      <c r="A456" s="245" t="s">
        <v>295</v>
      </c>
      <c r="B456" s="746"/>
      <c r="C456" s="308"/>
      <c r="D456" s="748"/>
      <c r="E456" s="749"/>
      <c r="F456" s="753"/>
    </row>
    <row r="457" spans="1:6" x14ac:dyDescent="0.3">
      <c r="A457" s="235" t="s">
        <v>531</v>
      </c>
      <c r="B457" s="618">
        <v>129900</v>
      </c>
      <c r="C457" s="356">
        <f>SUMIFS('Expenditures - all orgs'!$D$19:$D$3604,'Expenditures - all orgs'!$C$19:$C$3604, 'Budget Detail - KKKKKK'!$B457,'Expenditures - all orgs'!$B$19:$B$3604,'Budget Detail - KKKKKK'!$B$3)</f>
        <v>0</v>
      </c>
      <c r="D457" s="613">
        <f>SUMIFS('Expenditures - all orgs'!$E$19:$E$3604,'Expenditures - all orgs'!$C$19:$C$3604, 'Budget Detail - KKKKKK'!$B457,'Expenditures - all orgs'!$B$19:$B$3604,'Budget Detail - KKKKKK'!$B$3)</f>
        <v>0</v>
      </c>
      <c r="E457" s="313">
        <f>SUMIFS('Expenditures - all orgs'!$F$19:$F$3604,'Expenditures - all orgs'!$C$19:$C$3604, 'Budget Detail - KKKKKK'!$B457,'Expenditures - all orgs'!$B$19:$B$3604,'Budget Detail - KKKKKK'!$B$3)</f>
        <v>0</v>
      </c>
      <c r="F457" s="314">
        <f>C457-D457-E457</f>
        <v>0</v>
      </c>
    </row>
    <row r="458" spans="1:6" x14ac:dyDescent="0.3">
      <c r="A458" s="235" t="s">
        <v>532</v>
      </c>
      <c r="B458" s="619">
        <v>139900</v>
      </c>
      <c r="C458" s="356">
        <f>SUMIFS('Expenditures - all orgs'!$D$19:$D$3604,'Expenditures - all orgs'!$C$19:$C$3604, 'Budget Detail - KKKKKK'!$B458,'Expenditures - all orgs'!$B$19:$B$3604,'Budget Detail - KKKKKK'!$B$3)</f>
        <v>0</v>
      </c>
      <c r="D458" s="613">
        <f>SUMIFS('Expenditures - all orgs'!$E$19:$E$3604,'Expenditures - all orgs'!$C$19:$C$3604, 'Budget Detail - KKKKKK'!$B458,'Expenditures - all orgs'!$B$19:$B$3604,'Budget Detail - KKKKKK'!$B$3)</f>
        <v>0</v>
      </c>
      <c r="E458" s="313">
        <f>SUMIFS('Expenditures - all orgs'!$F$19:$F$3604,'Expenditures - all orgs'!$C$19:$C$3604, 'Budget Detail - KKKKKK'!$B458,'Expenditures - all orgs'!$B$19:$B$3604,'Budget Detail - KKKKKK'!$B$3)</f>
        <v>0</v>
      </c>
      <c r="F458" s="314">
        <f t="shared" ref="F458:F470" si="63">C458-D458-E458</f>
        <v>0</v>
      </c>
    </row>
    <row r="459" spans="1:6" x14ac:dyDescent="0.3">
      <c r="A459" s="235" t="s">
        <v>533</v>
      </c>
      <c r="B459" s="619">
        <v>149900</v>
      </c>
      <c r="C459" s="356">
        <f>SUMIFS('Expenditures - all orgs'!$D$19:$D$3604,'Expenditures - all orgs'!$C$19:$C$3604, 'Budget Detail - KKKKKK'!$B459,'Expenditures - all orgs'!$B$19:$B$3604,'Budget Detail - KKKKKK'!$B$3)</f>
        <v>0</v>
      </c>
      <c r="D459" s="613">
        <f>SUMIFS('Expenditures - all orgs'!$E$19:$E$3604,'Expenditures - all orgs'!$C$19:$C$3604, 'Budget Detail - KKKKKK'!$B459,'Expenditures - all orgs'!$B$19:$B$3604,'Budget Detail - KKKKKK'!$B$3)</f>
        <v>0</v>
      </c>
      <c r="E459" s="313">
        <f>SUMIFS('Expenditures - all orgs'!$F$19:$F$3604,'Expenditures - all orgs'!$C$19:$C$3604, 'Budget Detail - KKKKKK'!$B459,'Expenditures - all orgs'!$B$19:$B$3604,'Budget Detail - KKKKKK'!$B$3)</f>
        <v>0</v>
      </c>
      <c r="F459" s="314">
        <f t="shared" si="63"/>
        <v>0</v>
      </c>
    </row>
    <row r="460" spans="1:6" x14ac:dyDescent="0.3">
      <c r="A460" s="235" t="s">
        <v>534</v>
      </c>
      <c r="B460" s="619">
        <v>229900</v>
      </c>
      <c r="C460" s="356">
        <f>SUMIFS('Expenditures - all orgs'!$D$19:$D$3604,'Expenditures - all orgs'!$C$19:$C$3604, 'Budget Detail - KKKKKK'!$B460,'Expenditures - all orgs'!$B$19:$B$3604,'Budget Detail - KKKKKK'!$B$3)</f>
        <v>0</v>
      </c>
      <c r="D460" s="613">
        <f>SUMIFS('Expenditures - all orgs'!$E$19:$E$3604,'Expenditures - all orgs'!$C$19:$C$3604, 'Budget Detail - KKKKKK'!$B460,'Expenditures - all orgs'!$B$19:$B$3604,'Budget Detail - KKKKKK'!$B$3)</f>
        <v>0</v>
      </c>
      <c r="E460" s="313">
        <f>SUMIFS('Expenditures - all orgs'!$F$19:$F$3604,'Expenditures - all orgs'!$C$19:$C$3604, 'Budget Detail - KKKKKK'!$B460,'Expenditures - all orgs'!$B$19:$B$3604,'Budget Detail - KKKKKK'!$B$3)</f>
        <v>0</v>
      </c>
      <c r="F460" s="314">
        <f t="shared" si="63"/>
        <v>0</v>
      </c>
    </row>
    <row r="461" spans="1:6" x14ac:dyDescent="0.3">
      <c r="A461" s="235" t="s">
        <v>105</v>
      </c>
      <c r="B461" s="619" t="s">
        <v>52</v>
      </c>
      <c r="C461" s="356">
        <f>SUMIFS('Expenditures - all orgs'!$D$19:$D$3604,'Expenditures - all orgs'!$C$19:$C$3604, 'Budget Detail - KKKKKK'!$B461,'Expenditures - all orgs'!$B$19:$B$3604,'Budget Detail - KKKKKK'!$B$3)</f>
        <v>0</v>
      </c>
      <c r="D461" s="613">
        <f>SUMIFS('Expenditures - all orgs'!$E$19:$E$3604,'Expenditures - all orgs'!$C$19:$C$3604, 'Budget Detail - KKKKKK'!$B461,'Expenditures - all orgs'!$B$19:$B$3604,'Budget Detail - KKKKKK'!$B$3)</f>
        <v>0</v>
      </c>
      <c r="E461" s="313">
        <f>SUMIFS('Expenditures - all orgs'!$F$19:$F$3604,'Expenditures - all orgs'!$C$19:$C$3604, 'Budget Detail - KKKKKK'!$B461,'Expenditures - all orgs'!$B$19:$B$3604,'Budget Detail - KKKKKK'!$B$3)</f>
        <v>0</v>
      </c>
      <c r="F461" s="314">
        <f t="shared" si="63"/>
        <v>0</v>
      </c>
    </row>
    <row r="462" spans="1:6" x14ac:dyDescent="0.3">
      <c r="A462" s="235" t="s">
        <v>105</v>
      </c>
      <c r="B462" s="619" t="s">
        <v>52</v>
      </c>
      <c r="C462" s="356">
        <f>SUMIFS('Expenditures - all orgs'!$D$19:$D$3604,'Expenditures - all orgs'!$C$19:$C$3604, 'Budget Detail - KKKKKK'!$B462,'Expenditures - all orgs'!$B$19:$B$3604,'Budget Detail - KKKKKK'!$B$3)</f>
        <v>0</v>
      </c>
      <c r="D462" s="613">
        <f>SUMIFS('Expenditures - all orgs'!$E$19:$E$3604,'Expenditures - all orgs'!$C$19:$C$3604, 'Budget Detail - KKKKKK'!$B462,'Expenditures - all orgs'!$B$19:$B$3604,'Budget Detail - KKKKKK'!$B$3)</f>
        <v>0</v>
      </c>
      <c r="E462" s="313">
        <f>SUMIFS('Expenditures - all orgs'!$F$19:$F$3604,'Expenditures - all orgs'!$C$19:$C$3604, 'Budget Detail - KKKKKK'!$B462,'Expenditures - all orgs'!$B$19:$B$3604,'Budget Detail - KKKKKK'!$B$3)</f>
        <v>0</v>
      </c>
      <c r="F462" s="314">
        <f t="shared" ref="F462:F465" si="64">C462-D462-E462</f>
        <v>0</v>
      </c>
    </row>
    <row r="463" spans="1:6" x14ac:dyDescent="0.3">
      <c r="A463" s="235" t="s">
        <v>105</v>
      </c>
      <c r="B463" s="619" t="s">
        <v>52</v>
      </c>
      <c r="C463" s="356">
        <f>SUMIFS('Expenditures - all orgs'!$D$19:$D$3604,'Expenditures - all orgs'!$C$19:$C$3604, 'Budget Detail - KKKKKK'!$B463,'Expenditures - all orgs'!$B$19:$B$3604,'Budget Detail - KKKKKK'!$B$3)</f>
        <v>0</v>
      </c>
      <c r="D463" s="613">
        <f>SUMIFS('Expenditures - all orgs'!$E$19:$E$3604,'Expenditures - all orgs'!$C$19:$C$3604, 'Budget Detail - KKKKKK'!$B463,'Expenditures - all orgs'!$B$19:$B$3604,'Budget Detail - KKKKKK'!$B$3)</f>
        <v>0</v>
      </c>
      <c r="E463" s="313">
        <f>SUMIFS('Expenditures - all orgs'!$F$19:$F$3604,'Expenditures - all orgs'!$C$19:$C$3604, 'Budget Detail - KKKKKK'!$B463,'Expenditures - all orgs'!$B$19:$B$3604,'Budget Detail - KKKKKK'!$B$3)</f>
        <v>0</v>
      </c>
      <c r="F463" s="314">
        <f t="shared" si="64"/>
        <v>0</v>
      </c>
    </row>
    <row r="464" spans="1:6" x14ac:dyDescent="0.3">
      <c r="A464" s="235" t="s">
        <v>105</v>
      </c>
      <c r="B464" s="619" t="s">
        <v>52</v>
      </c>
      <c r="C464" s="356">
        <f>SUMIFS('Expenditures - all orgs'!$D$19:$D$3604,'Expenditures - all orgs'!$C$19:$C$3604, 'Budget Detail - KKKKKK'!$B464,'Expenditures - all orgs'!$B$19:$B$3604,'Budget Detail - KKKKKK'!$B$3)</f>
        <v>0</v>
      </c>
      <c r="D464" s="613">
        <f>SUMIFS('Expenditures - all orgs'!$E$19:$E$3604,'Expenditures - all orgs'!$C$19:$C$3604, 'Budget Detail - KKKKKK'!$B464,'Expenditures - all orgs'!$B$19:$B$3604,'Budget Detail - KKKKKK'!$B$3)</f>
        <v>0</v>
      </c>
      <c r="E464" s="313">
        <f>SUMIFS('Expenditures - all orgs'!$F$19:$F$3604,'Expenditures - all orgs'!$C$19:$C$3604, 'Budget Detail - KKKKKK'!$B464,'Expenditures - all orgs'!$B$19:$B$3604,'Budget Detail - KKKKKK'!$B$3)</f>
        <v>0</v>
      </c>
      <c r="F464" s="314">
        <f t="shared" si="64"/>
        <v>0</v>
      </c>
    </row>
    <row r="465" spans="1:10" x14ac:dyDescent="0.3">
      <c r="A465" s="235" t="s">
        <v>105</v>
      </c>
      <c r="B465" s="619" t="s">
        <v>52</v>
      </c>
      <c r="C465" s="356">
        <f>SUMIFS('Expenditures - all orgs'!$D$19:$D$3604,'Expenditures - all orgs'!$C$19:$C$3604, 'Budget Detail - KKKKKK'!$B465,'Expenditures - all orgs'!$B$19:$B$3604,'Budget Detail - KKKKKK'!$B$3)</f>
        <v>0</v>
      </c>
      <c r="D465" s="613">
        <f>SUMIFS('Expenditures - all orgs'!$E$19:$E$3604,'Expenditures - all orgs'!$C$19:$C$3604, 'Budget Detail - KKKKKK'!$B465,'Expenditures - all orgs'!$B$19:$B$3604,'Budget Detail - KKKKKK'!$B$3)</f>
        <v>0</v>
      </c>
      <c r="E465" s="313">
        <f>SUMIFS('Expenditures - all orgs'!$F$19:$F$3604,'Expenditures - all orgs'!$C$19:$C$3604, 'Budget Detail - KKKKKK'!$B465,'Expenditures - all orgs'!$B$19:$B$3604,'Budget Detail - KKKKKK'!$B$3)</f>
        <v>0</v>
      </c>
      <c r="F465" s="314">
        <f t="shared" si="64"/>
        <v>0</v>
      </c>
    </row>
    <row r="466" spans="1:10" x14ac:dyDescent="0.3">
      <c r="A466" s="235" t="s">
        <v>105</v>
      </c>
      <c r="B466" s="619" t="s">
        <v>52</v>
      </c>
      <c r="C466" s="356">
        <f>SUMIFS('Expenditures - all orgs'!$D$19:$D$3604,'Expenditures - all orgs'!$C$19:$C$3604, 'Budget Detail - KKKKKK'!$B466,'Expenditures - all orgs'!$B$19:$B$3604,'Budget Detail - KKKKKK'!$B$3)</f>
        <v>0</v>
      </c>
      <c r="D466" s="613">
        <f>SUMIFS('Expenditures - all orgs'!$E$19:$E$3604,'Expenditures - all orgs'!$C$19:$C$3604, 'Budget Detail - KKKKKK'!$B466,'Expenditures - all orgs'!$B$19:$B$3604,'Budget Detail - KKKKKK'!$B$3)</f>
        <v>0</v>
      </c>
      <c r="E466" s="313">
        <f>SUMIFS('Expenditures - all orgs'!$F$19:$F$3604,'Expenditures - all orgs'!$C$19:$C$3604, 'Budget Detail - KKKKKK'!$B466,'Expenditures - all orgs'!$B$19:$B$3604,'Budget Detail - KKKKKK'!$B$3)</f>
        <v>0</v>
      </c>
      <c r="F466" s="314">
        <f t="shared" si="63"/>
        <v>0</v>
      </c>
    </row>
    <row r="467" spans="1:10" x14ac:dyDescent="0.3">
      <c r="A467" s="235" t="s">
        <v>105</v>
      </c>
      <c r="B467" s="619" t="s">
        <v>52</v>
      </c>
      <c r="C467" s="356">
        <f>SUMIFS('Expenditures - all orgs'!$D$19:$D$3604,'Expenditures - all orgs'!$C$19:$C$3604, 'Budget Detail - KKKKKK'!$B467,'Expenditures - all orgs'!$B$19:$B$3604,'Budget Detail - KKKKKK'!$B$3)</f>
        <v>0</v>
      </c>
      <c r="D467" s="613">
        <f>SUMIFS('Expenditures - all orgs'!$E$19:$E$3604,'Expenditures - all orgs'!$C$19:$C$3604, 'Budget Detail - KKKKKK'!$B467,'Expenditures - all orgs'!$B$19:$B$3604,'Budget Detail - KKKKKK'!$B$3)</f>
        <v>0</v>
      </c>
      <c r="E467" s="313">
        <f>SUMIFS('Expenditures - all orgs'!$F$19:$F$3604,'Expenditures - all orgs'!$C$19:$C$3604, 'Budget Detail - KKKKKK'!$B467,'Expenditures - all orgs'!$B$19:$B$3604,'Budget Detail - KKKKKK'!$B$3)</f>
        <v>0</v>
      </c>
      <c r="F467" s="314">
        <f t="shared" si="63"/>
        <v>0</v>
      </c>
    </row>
    <row r="468" spans="1:10" x14ac:dyDescent="0.3">
      <c r="A468" s="235" t="s">
        <v>105</v>
      </c>
      <c r="B468" s="619" t="s">
        <v>52</v>
      </c>
      <c r="C468" s="356">
        <f>SUMIFS('Expenditures - all orgs'!$D$19:$D$3604,'Expenditures - all orgs'!$C$19:$C$3604, 'Budget Detail - KKKKKK'!$B468,'Expenditures - all orgs'!$B$19:$B$3604,'Budget Detail - KKKKKK'!$B$3)</f>
        <v>0</v>
      </c>
      <c r="D468" s="613">
        <f>SUMIFS('Expenditures - all orgs'!$E$19:$E$3604,'Expenditures - all orgs'!$C$19:$C$3604, 'Budget Detail - KKKKKK'!$B468,'Expenditures - all orgs'!$B$19:$B$3604,'Budget Detail - KKKKKK'!$B$3)</f>
        <v>0</v>
      </c>
      <c r="E468" s="313">
        <f>SUMIFS('Expenditures - all orgs'!$F$19:$F$3604,'Expenditures - all orgs'!$C$19:$C$3604, 'Budget Detail - KKKKKK'!$B468,'Expenditures - all orgs'!$B$19:$B$3604,'Budget Detail - KKKKKK'!$B$3)</f>
        <v>0</v>
      </c>
      <c r="F468" s="314">
        <f t="shared" si="63"/>
        <v>0</v>
      </c>
    </row>
    <row r="469" spans="1:10" x14ac:dyDescent="0.3">
      <c r="A469" s="235" t="s">
        <v>105</v>
      </c>
      <c r="B469" s="619" t="s">
        <v>52</v>
      </c>
      <c r="C469" s="356">
        <f>SUMIFS('Expenditures - all orgs'!$D$19:$D$3604,'Expenditures - all orgs'!$C$19:$C$3604, 'Budget Detail - KKKKKK'!$B469,'Expenditures - all orgs'!$B$19:$B$3604,'Budget Detail - KKKKKK'!$B$3)</f>
        <v>0</v>
      </c>
      <c r="D469" s="613">
        <f>SUMIFS('Expenditures - all orgs'!$E$19:$E$3604,'Expenditures - all orgs'!$C$19:$C$3604, 'Budget Detail - KKKKKK'!$B469,'Expenditures - all orgs'!$B$19:$B$3604,'Budget Detail - KKKKKK'!$B$3)</f>
        <v>0</v>
      </c>
      <c r="E469" s="313">
        <f>SUMIFS('Expenditures - all orgs'!$F$19:$F$3604,'Expenditures - all orgs'!$C$19:$C$3604, 'Budget Detail - KKKKKK'!$B469,'Expenditures - all orgs'!$B$19:$B$3604,'Budget Detail - KKKKKK'!$B$3)</f>
        <v>0</v>
      </c>
      <c r="F469" s="314">
        <f t="shared" si="63"/>
        <v>0</v>
      </c>
    </row>
    <row r="470" spans="1:10" ht="15" thickBot="1" x14ac:dyDescent="0.35">
      <c r="A470" s="746" t="s">
        <v>105</v>
      </c>
      <c r="B470" s="619" t="s">
        <v>52</v>
      </c>
      <c r="C470" s="356">
        <f>SUMIFS('Expenditures - all orgs'!$D$19:$D$3604,'Expenditures - all orgs'!$C$19:$C$3604, 'Budget Detail - KKKKKK'!$B470,'Expenditures - all orgs'!$B$19:$B$3604,'Budget Detail - KKKKKK'!$B$3)</f>
        <v>0</v>
      </c>
      <c r="D470" s="613">
        <f>SUMIFS('Expenditures - all orgs'!$E$19:$E$3604,'Expenditures - all orgs'!$C$19:$C$3604, 'Budget Detail - KKKKKK'!$B470,'Expenditures - all orgs'!$B$19:$B$3604,'Budget Detail - KKKKKK'!$B$3)</f>
        <v>0</v>
      </c>
      <c r="E470" s="313">
        <f>SUMIFS('Expenditures - all orgs'!$F$19:$F$3604,'Expenditures - all orgs'!$C$19:$C$3604, 'Budget Detail - KKKKKK'!$B470,'Expenditures - all orgs'!$B$19:$B$3604,'Budget Detail - KKKKKK'!$B$3)</f>
        <v>0</v>
      </c>
      <c r="F470" s="314">
        <f t="shared" si="63"/>
        <v>0</v>
      </c>
    </row>
    <row r="471" spans="1:10" ht="15" thickBot="1" x14ac:dyDescent="0.35">
      <c r="A471" s="1695" t="s">
        <v>296</v>
      </c>
      <c r="B471" s="1696"/>
      <c r="C471" s="1475">
        <f>SUM(C457:C470)</f>
        <v>0</v>
      </c>
      <c r="D471" s="1475">
        <f>SUM(D457:D470)</f>
        <v>0</v>
      </c>
      <c r="E471" s="1475">
        <f>SUM(E457:E470)</f>
        <v>0</v>
      </c>
      <c r="F471" s="1477">
        <f>SUM(F457:F470)</f>
        <v>0</v>
      </c>
    </row>
    <row r="472" spans="1:10" ht="15" thickBot="1" x14ac:dyDescent="0.35">
      <c r="A472" s="746"/>
      <c r="B472" s="746"/>
      <c r="C472" s="748"/>
      <c r="D472" s="748"/>
      <c r="E472" s="749"/>
      <c r="F472" s="753"/>
    </row>
    <row r="473" spans="1:10" ht="15.6" thickBot="1" x14ac:dyDescent="0.35">
      <c r="A473" s="1718" t="s">
        <v>313</v>
      </c>
      <c r="B473" s="1718"/>
      <c r="C473" s="357">
        <f>C454+C471</f>
        <v>0</v>
      </c>
      <c r="D473" s="357">
        <f>D454+D471</f>
        <v>0</v>
      </c>
      <c r="E473" s="357">
        <f>E454+E471</f>
        <v>0</v>
      </c>
      <c r="F473" s="1265">
        <f>F454+F471</f>
        <v>0</v>
      </c>
    </row>
    <row r="474" spans="1:10" x14ac:dyDescent="0.3">
      <c r="A474" s="746"/>
      <c r="B474" s="746"/>
      <c r="C474" s="748"/>
      <c r="D474" s="748"/>
      <c r="E474" s="749"/>
      <c r="F474" s="753"/>
    </row>
    <row r="475" spans="1:10" x14ac:dyDescent="0.3">
      <c r="A475" s="743" t="s">
        <v>423</v>
      </c>
      <c r="B475" s="757"/>
      <c r="C475" s="748"/>
      <c r="D475" s="748"/>
      <c r="E475" s="749"/>
      <c r="F475" s="753"/>
      <c r="G475" s="751"/>
      <c r="H475" s="750"/>
      <c r="I475" s="750"/>
      <c r="J475" s="750"/>
    </row>
    <row r="476" spans="1:10" ht="15" thickBot="1" x14ac:dyDescent="0.35">
      <c r="A476" s="746"/>
      <c r="B476" s="740">
        <v>154110</v>
      </c>
      <c r="C476" s="737">
        <f>SUMIFS('Expenditures - all orgs'!$D$19:$D$3604,'Expenditures - all orgs'!$C$19:$C$3604, 'Budget Detail - KKKKKK'!$B476,'Expenditures - all orgs'!$B$19:$B$3604,'Budget Detail - KKKKKK'!$B$3)</f>
        <v>0</v>
      </c>
      <c r="D476" s="765">
        <f>SUMIFS('Expenditures - all orgs'!$E$19:$E$3604,'Expenditures - all orgs'!$C$19:$C$3604, 'Budget Detail - KKKKKK'!$B476,'Expenditures - all orgs'!$B$19:$B$3604,'Budget Detail - KKKKKK'!$B$3)</f>
        <v>0</v>
      </c>
      <c r="E476" s="736">
        <f>SUMIFS('Expenditures - all orgs'!$F$19:$F$3604,'Expenditures - all orgs'!$C$19:$C$3604, 'Budget Detail - KKKKKK'!$B476,'Expenditures - all orgs'!$B$19:$B$3604,'Budget Detail - KKKKKK'!$B$3)</f>
        <v>0</v>
      </c>
      <c r="F476" s="735">
        <f t="shared" ref="F476" si="65">C476-D476-E476</f>
        <v>0</v>
      </c>
      <c r="G476" s="751"/>
      <c r="H476" s="750"/>
      <c r="I476" s="750"/>
      <c r="J476" s="750"/>
    </row>
    <row r="477" spans="1:10" ht="15" thickBot="1" x14ac:dyDescent="0.35">
      <c r="A477" s="746"/>
      <c r="B477" s="739" t="s">
        <v>418</v>
      </c>
      <c r="C477" s="731">
        <f>SUM(C476)</f>
        <v>0</v>
      </c>
      <c r="D477" s="731">
        <f t="shared" ref="D477:F477" si="66">SUM(D476)</f>
        <v>0</v>
      </c>
      <c r="E477" s="731">
        <f t="shared" si="66"/>
        <v>0</v>
      </c>
      <c r="F477" s="738">
        <f t="shared" si="66"/>
        <v>0</v>
      </c>
      <c r="G477" s="751"/>
      <c r="H477" s="750"/>
      <c r="I477" s="750"/>
      <c r="J477" s="750"/>
    </row>
    <row r="478" spans="1:10" ht="15" thickBot="1" x14ac:dyDescent="0.35">
      <c r="A478" s="746"/>
      <c r="B478" s="757"/>
      <c r="C478" s="748"/>
      <c r="D478" s="748"/>
      <c r="E478" s="749"/>
      <c r="F478" s="753"/>
      <c r="G478" s="751"/>
      <c r="H478" s="750"/>
      <c r="I478" s="750"/>
      <c r="J478" s="750"/>
    </row>
    <row r="479" spans="1:10" ht="18.600000000000001" thickTop="1" thickBot="1" x14ac:dyDescent="0.35">
      <c r="A479" s="1810" t="s">
        <v>528</v>
      </c>
      <c r="B479" s="1811"/>
      <c r="C479" s="1428">
        <f>C83+C473+C477</f>
        <v>0</v>
      </c>
      <c r="D479" s="1429">
        <f>D83+D473+D477</f>
        <v>0</v>
      </c>
      <c r="E479" s="1418">
        <f>E83+E473+E477</f>
        <v>0</v>
      </c>
      <c r="F479" s="1427">
        <f>F83+F473+F477</f>
        <v>0</v>
      </c>
    </row>
    <row r="480" spans="1:10" ht="15" thickBot="1" x14ac:dyDescent="0.35">
      <c r="A480" s="746"/>
      <c r="B480" s="746"/>
      <c r="C480" s="748"/>
      <c r="D480" s="748"/>
      <c r="E480" s="749"/>
      <c r="F480" s="753"/>
    </row>
    <row r="481" spans="1:9" ht="18.600000000000001" thickTop="1" thickBot="1" x14ac:dyDescent="0.35">
      <c r="A481" s="746"/>
      <c r="B481" s="746"/>
      <c r="C481" s="748"/>
      <c r="D481" s="748"/>
      <c r="E481" s="749"/>
      <c r="F481" s="1417">
        <f>E479+F479</f>
        <v>0</v>
      </c>
      <c r="G481" s="1812" t="s">
        <v>422</v>
      </c>
      <c r="H481" s="1812"/>
      <c r="I481" s="1812"/>
    </row>
    <row r="482" spans="1:9" ht="15" thickTop="1" x14ac:dyDescent="0.3">
      <c r="A482" s="322"/>
      <c r="B482" s="322"/>
      <c r="C482" s="748"/>
      <c r="D482" s="748"/>
      <c r="E482" s="749"/>
      <c r="F482" s="753"/>
    </row>
  </sheetData>
  <sheetProtection algorithmName="SHA-512" hashValue="86QlkW6a3UyRXLT96nNMSu3cfM+TPeDj5N+x6uY3quha3uW8cwPhO4cMRGJ70krWFoNzt+4RYuZK/kxyCG0i9g==" saltValue="Qi+dxdH60Hcbsd4iA4/uog==" spinCount="100000" sheet="1" objects="1" scenarios="1"/>
  <mergeCells count="15">
    <mergeCell ref="A479:B479"/>
    <mergeCell ref="G481:I481"/>
    <mergeCell ref="A71:B71"/>
    <mergeCell ref="A81:B81"/>
    <mergeCell ref="A83:B83"/>
    <mergeCell ref="A454:B454"/>
    <mergeCell ref="A471:B471"/>
    <mergeCell ref="A473:B473"/>
    <mergeCell ref="E7:E8"/>
    <mergeCell ref="B2:D2"/>
    <mergeCell ref="B5:D5"/>
    <mergeCell ref="A7:A8"/>
    <mergeCell ref="B7:B8"/>
    <mergeCell ref="C7:C8"/>
    <mergeCell ref="D7:D8"/>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249"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813" t="str">
        <f>'Expenditures - all orgs'!B13</f>
        <v>Dept name</v>
      </c>
      <c r="C2" s="1814"/>
      <c r="D2" s="1815"/>
      <c r="E2" s="266" t="s">
        <v>314</v>
      </c>
      <c r="F2" s="1284">
        <f>C479</f>
        <v>0</v>
      </c>
    </row>
    <row r="3" spans="1:37" x14ac:dyDescent="0.3">
      <c r="A3" s="265" t="s">
        <v>41</v>
      </c>
      <c r="B3" s="1285" t="str">
        <f>'Expenditures - all orgs'!E13</f>
        <v>LLLLLL</v>
      </c>
      <c r="C3" s="273"/>
      <c r="D3" s="274"/>
      <c r="E3" s="1248" t="s">
        <v>361</v>
      </c>
      <c r="F3" s="1270"/>
    </row>
    <row r="4" spans="1:37" ht="15" thickBot="1" x14ac:dyDescent="0.35">
      <c r="A4" s="276"/>
      <c r="B4" s="277"/>
      <c r="C4" s="277"/>
      <c r="D4" s="277"/>
      <c r="E4" s="1248" t="s">
        <v>485</v>
      </c>
      <c r="F4" s="1270"/>
    </row>
    <row r="5" spans="1:37" ht="25.2" thickBot="1" x14ac:dyDescent="0.35">
      <c r="A5" s="280"/>
      <c r="B5" s="1816" t="s">
        <v>154</v>
      </c>
      <c r="C5" s="1817"/>
      <c r="D5" s="1818"/>
      <c r="E5" s="281"/>
      <c r="F5" s="270"/>
    </row>
    <row r="6" spans="1:37" ht="15" thickBot="1" x14ac:dyDescent="0.35">
      <c r="A6" s="280"/>
      <c r="B6" s="1252"/>
      <c r="C6" s="748"/>
      <c r="D6" s="282"/>
      <c r="E6" s="281"/>
      <c r="F6" s="270"/>
    </row>
    <row r="7" spans="1:37" ht="27.6" x14ac:dyDescent="0.3">
      <c r="A7" s="1708" t="s">
        <v>55</v>
      </c>
      <c r="B7" s="1728" t="s">
        <v>0</v>
      </c>
      <c r="C7" s="1701" t="s">
        <v>311</v>
      </c>
      <c r="D7" s="1719" t="s">
        <v>486</v>
      </c>
      <c r="E7" s="1699" t="s">
        <v>49</v>
      </c>
      <c r="F7" s="283" t="s">
        <v>42</v>
      </c>
    </row>
    <row r="8" spans="1:37" ht="15" thickBot="1" x14ac:dyDescent="0.35">
      <c r="A8" s="1709"/>
      <c r="B8" s="1729"/>
      <c r="C8" s="1702"/>
      <c r="D8" s="1720"/>
      <c r="E8" s="1700"/>
      <c r="F8" s="1271" t="s">
        <v>298</v>
      </c>
    </row>
    <row r="9" spans="1:37" ht="17.399999999999999" x14ac:dyDescent="0.3">
      <c r="A9" s="289" t="s">
        <v>155</v>
      </c>
      <c r="B9" s="1253"/>
      <c r="C9" s="290"/>
      <c r="D9" s="748"/>
      <c r="E9" s="749"/>
      <c r="F9" s="750"/>
    </row>
    <row r="10" spans="1:37" x14ac:dyDescent="0.3">
      <c r="A10" s="747" t="s">
        <v>5</v>
      </c>
      <c r="B10" s="1473">
        <v>111100</v>
      </c>
      <c r="C10" s="292">
        <f>SUMIFS('Expenditures - all orgs'!$D$19:$D$3604,'Expenditures - all orgs'!$C$19:$C$3604, 'Budget Detail - LLLLLL'!$B10,'Expenditures - all orgs'!$B$19:$B$3604,'Budget Detail - LLLLLL'!$B$3)</f>
        <v>0</v>
      </c>
      <c r="D10" s="293">
        <f>SUMIFS('Expenditures - all orgs'!$E$19:$E$3604,'Expenditures - all orgs'!$C$19:$C$3604, 'Budget Detail - LLLLLL'!$B10,'Expenditures - all orgs'!$B$19:$B$3604,'Budget Detail - LLLLLL'!$B$3)</f>
        <v>0</v>
      </c>
      <c r="E10" s="1254">
        <f>SUMIFS('Expenditures - all orgs'!$F$19:$F$3604,'Expenditures - all orgs'!$C$19:$C$3604, 'Budget Detail - LLLLLL'!$B10,'Expenditures - all orgs'!$B$19:$B$3604,'Budget Detail - LLLLLL'!$B$3)</f>
        <v>0</v>
      </c>
      <c r="F10" s="295">
        <f>C10-D10-E10</f>
        <v>0</v>
      </c>
    </row>
    <row r="11" spans="1:37" x14ac:dyDescent="0.3">
      <c r="A11" s="233" t="s">
        <v>6</v>
      </c>
      <c r="B11" s="1472">
        <v>111200</v>
      </c>
      <c r="C11" s="292">
        <f>SUMIFS('Expenditures - all orgs'!$D$19:$D$3604,'Expenditures - all orgs'!$C$19:$C$3604, 'Budget Detail - LLLLLL'!$B11,'Expenditures - all orgs'!$B$19:$B$3604,'Budget Detail - LLLLLL'!$B$3)</f>
        <v>0</v>
      </c>
      <c r="D11" s="293">
        <f>SUMIFS('Expenditures - all orgs'!$E$19:$E$3604,'Expenditures - all orgs'!$C$19:$C$3604, 'Budget Detail - LLLLLL'!$B11,'Expenditures - all orgs'!$B$19:$B$3604,'Budget Detail - LLLLLL'!$B$3)</f>
        <v>0</v>
      </c>
      <c r="E11" s="1254">
        <f>SUMIFS('Expenditures - all orgs'!$F$19:$F$3604,'Expenditures - all orgs'!$C$19:$C$3604, 'Budget Detail - LLLLLL'!$B11,'Expenditures - all orgs'!$B$19:$B$3604,'Budget Detail - LLLLLL'!$B$3)</f>
        <v>0</v>
      </c>
      <c r="F11" s="295">
        <f t="shared" ref="F11:F75" si="0">C11-D11-E11</f>
        <v>0</v>
      </c>
    </row>
    <row r="12" spans="1:37" x14ac:dyDescent="0.3">
      <c r="A12" s="233" t="s">
        <v>110</v>
      </c>
      <c r="B12" s="1472">
        <v>111210</v>
      </c>
      <c r="C12" s="292">
        <f>SUMIFS('Expenditures - all orgs'!$D$19:$D$3604,'Expenditures - all orgs'!$C$19:$C$3604, 'Budget Detail - LLLLLL'!$B12,'Expenditures - all orgs'!$B$19:$B$3604,'Budget Detail - LLLLLL'!$B$3)</f>
        <v>0</v>
      </c>
      <c r="D12" s="293">
        <f>SUMIFS('Expenditures - all orgs'!$E$19:$E$3604,'Expenditures - all orgs'!$C$19:$C$3604, 'Budget Detail - LLLLLL'!$B12,'Expenditures - all orgs'!$B$19:$B$3604,'Budget Detail - LLLLLL'!$B$3)</f>
        <v>0</v>
      </c>
      <c r="E12" s="1254">
        <f>SUMIFS('Expenditures - all orgs'!$F$19:$F$3604,'Expenditures - all orgs'!$C$19:$C$3604, 'Budget Detail - LLLLLL'!$B12,'Expenditures - all orgs'!$B$19:$B$3604,'Budget Detail - LLLLLL'!$B$3)</f>
        <v>0</v>
      </c>
      <c r="F12" s="295">
        <f t="shared" si="0"/>
        <v>0</v>
      </c>
    </row>
    <row r="13" spans="1:37" x14ac:dyDescent="0.3">
      <c r="A13" s="233" t="s">
        <v>309</v>
      </c>
      <c r="B13" s="1472">
        <v>111220</v>
      </c>
      <c r="C13" s="292">
        <f>SUMIFS('Expenditures - all orgs'!$D$19:$D$3604,'Expenditures - all orgs'!$C$19:$C$3604, 'Budget Detail - LLLLLL'!$B13,'Expenditures - all orgs'!$B$19:$B$3604,'Budget Detail - LLLLLL'!$B$3)</f>
        <v>0</v>
      </c>
      <c r="D13" s="293">
        <f>SUMIFS('Expenditures - all orgs'!$E$19:$E$3604,'Expenditures - all orgs'!$C$19:$C$3604, 'Budget Detail - LLLLLL'!$B13,'Expenditures - all orgs'!$B$19:$B$3604,'Budget Detail - LLLLLL'!$B$3)</f>
        <v>0</v>
      </c>
      <c r="E13" s="1254">
        <f>SUMIFS('Expenditures - all orgs'!$F$19:$F$3604,'Expenditures - all orgs'!$C$19:$C$3604, 'Budget Detail - LLLLLL'!$B13,'Expenditures - all orgs'!$B$19:$B$3604,'Budget Detail - LLLLLL'!$B$3)</f>
        <v>0</v>
      </c>
      <c r="F13" s="295">
        <f t="shared" si="0"/>
        <v>0</v>
      </c>
    </row>
    <row r="14" spans="1:37" x14ac:dyDescent="0.3">
      <c r="A14" s="233" t="s">
        <v>7</v>
      </c>
      <c r="B14" s="1472">
        <v>111300</v>
      </c>
      <c r="C14" s="292">
        <f>SUMIFS('Expenditures - all orgs'!$D$19:$D$3604,'Expenditures - all orgs'!$C$19:$C$3604, 'Budget Detail - LLLLLL'!$B14,'Expenditures - all orgs'!$B$19:$B$3604,'Budget Detail - LLLLLL'!$B$3)</f>
        <v>0</v>
      </c>
      <c r="D14" s="293">
        <f>SUMIFS('Expenditures - all orgs'!$E$19:$E$3604,'Expenditures - all orgs'!$C$19:$C$3604, 'Budget Detail - LLLLLL'!$B14,'Expenditures - all orgs'!$B$19:$B$3604,'Budget Detail - LLLLLL'!$B$3)</f>
        <v>0</v>
      </c>
      <c r="E14" s="1254">
        <f>SUMIFS('Expenditures - all orgs'!$F$19:$F$3604,'Expenditures - all orgs'!$C$19:$C$3604, 'Budget Detail - LLLLLL'!$B14,'Expenditures - all orgs'!$B$19:$B$3604,'Budget Detail - LLLLLL'!$B$3)</f>
        <v>0</v>
      </c>
      <c r="F14" s="295">
        <f t="shared" si="0"/>
        <v>0</v>
      </c>
    </row>
    <row r="15" spans="1:37" s="752" customFormat="1" ht="15" customHeight="1" x14ac:dyDescent="0.3">
      <c r="A15" s="242" t="s">
        <v>529</v>
      </c>
      <c r="B15" s="1472">
        <v>111310</v>
      </c>
      <c r="C15" s="292">
        <f>SUMIFS('Expenditures - all orgs'!$D$19:$D$3604,'Expenditures - all orgs'!$C$19:$C$3604, 'Budget Detail - LLLLLL'!$B15,'Expenditures - all orgs'!$B$19:$B$3604,'Budget Detail - LLLLLL'!$B$3)</f>
        <v>0</v>
      </c>
      <c r="D15" s="293">
        <f>SUMIFS('Expenditures - all orgs'!$E$19:$E$3604,'Expenditures - all orgs'!$C$19:$C$3604, 'Budget Detail - LLLLLL'!$B15,'Expenditures - all orgs'!$B$19:$B$3604,'Budget Detail - LLLLLL'!$B$3)</f>
        <v>0</v>
      </c>
      <c r="E15" s="294">
        <f>SUMIFS('Expenditures - all orgs'!$F$19:$F$3604,'Expenditures - all orgs'!$C$19:$C$3604, 'Budget Detail - LLLLLL'!$B15,'Expenditures - all orgs'!$B$19:$B$3604,'Budget Detail - LLLLLL'!$B$3)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x14ac:dyDescent="0.3">
      <c r="A16" s="233" t="s">
        <v>8</v>
      </c>
      <c r="B16" s="1472">
        <v>111400</v>
      </c>
      <c r="C16" s="292">
        <f>SUMIFS('Expenditures - all orgs'!$D$19:$D$3604,'Expenditures - all orgs'!$C$19:$C$3604, 'Budget Detail - LLLLLL'!$B16,'Expenditures - all orgs'!$B$19:$B$3604,'Budget Detail - LLLLLL'!$B$3)</f>
        <v>0</v>
      </c>
      <c r="D16" s="293">
        <f>SUMIFS('Expenditures - all orgs'!$E$19:$E$3604,'Expenditures - all orgs'!$C$19:$C$3604, 'Budget Detail - LLLLLL'!$B16,'Expenditures - all orgs'!$B$19:$B$3604,'Budget Detail - LLLLLL'!$B$3)</f>
        <v>0</v>
      </c>
      <c r="E16" s="1254">
        <f>SUMIFS('Expenditures - all orgs'!$F$19:$F$3604,'Expenditures - all orgs'!$C$19:$C$3604, 'Budget Detail - LLLLLL'!$B16,'Expenditures - all orgs'!$B$19:$B$3604,'Budget Detail - LLLLLL'!$B$3)</f>
        <v>0</v>
      </c>
      <c r="F16" s="295">
        <f t="shared" si="0"/>
        <v>0</v>
      </c>
    </row>
    <row r="17" spans="1:6" x14ac:dyDescent="0.3">
      <c r="A17" s="233" t="s">
        <v>9</v>
      </c>
      <c r="B17" s="1472">
        <v>111500</v>
      </c>
      <c r="C17" s="292">
        <f>SUMIFS('Expenditures - all orgs'!$D$19:$D$3604,'Expenditures - all orgs'!$C$19:$C$3604, 'Budget Detail - LLLLLL'!$B17,'Expenditures - all orgs'!$B$19:$B$3604,'Budget Detail - LLLLLL'!$B$3)</f>
        <v>0</v>
      </c>
      <c r="D17" s="293">
        <f>SUMIFS('Expenditures - all orgs'!$E$19:$E$3604,'Expenditures - all orgs'!$C$19:$C$3604, 'Budget Detail - LLLLLL'!$B17,'Expenditures - all orgs'!$B$19:$B$3604,'Budget Detail - LLLLLL'!$B$3)</f>
        <v>0</v>
      </c>
      <c r="E17" s="1254">
        <f>SUMIFS('Expenditures - all orgs'!$F$19:$F$3604,'Expenditures - all orgs'!$C$19:$C$3604, 'Budget Detail - LLLLLL'!$B17,'Expenditures - all orgs'!$B$19:$B$3604,'Budget Detail - LLLLLL'!$B$3)</f>
        <v>0</v>
      </c>
      <c r="F17" s="295">
        <f t="shared" si="0"/>
        <v>0</v>
      </c>
    </row>
    <row r="18" spans="1:6" x14ac:dyDescent="0.3">
      <c r="A18" s="233" t="s">
        <v>10</v>
      </c>
      <c r="B18" s="1472">
        <v>111600</v>
      </c>
      <c r="C18" s="292">
        <f>SUMIFS('Expenditures - all orgs'!$D$19:$D$3604,'Expenditures - all orgs'!$C$19:$C$3604, 'Budget Detail - LLLLLL'!$B18,'Expenditures - all orgs'!$B$19:$B$3604,'Budget Detail - LLLLLL'!$B$3)</f>
        <v>0</v>
      </c>
      <c r="D18" s="293">
        <f>SUMIFS('Expenditures - all orgs'!$E$19:$E$3604,'Expenditures - all orgs'!$C$19:$C$3604, 'Budget Detail - LLLLLL'!$B18,'Expenditures - all orgs'!$B$19:$B$3604,'Budget Detail - LLLLLL'!$B$3)</f>
        <v>0</v>
      </c>
      <c r="E18" s="1254">
        <f>SUMIFS('Expenditures - all orgs'!$F$19:$F$3604,'Expenditures - all orgs'!$C$19:$C$3604, 'Budget Detail - LLLLLL'!$B18,'Expenditures - all orgs'!$B$19:$B$3604,'Budget Detail - LLLLLL'!$B$3)</f>
        <v>0</v>
      </c>
      <c r="F18" s="295">
        <f t="shared" si="0"/>
        <v>0</v>
      </c>
    </row>
    <row r="19" spans="1:6" x14ac:dyDescent="0.3">
      <c r="A19" s="233" t="s">
        <v>11</v>
      </c>
      <c r="B19" s="1472">
        <v>111700</v>
      </c>
      <c r="C19" s="292">
        <f>SUMIFS('Expenditures - all orgs'!$D$19:$D$3604,'Expenditures - all orgs'!$C$19:$C$3604, 'Budget Detail - LLLLLL'!$B19,'Expenditures - all orgs'!$B$19:$B$3604,'Budget Detail - LLLLLL'!$B$3)</f>
        <v>0</v>
      </c>
      <c r="D19" s="293">
        <f>SUMIFS('Expenditures - all orgs'!$E$19:$E$3604,'Expenditures - all orgs'!$C$19:$C$3604, 'Budget Detail - LLLLLL'!$B19,'Expenditures - all orgs'!$B$19:$B$3604,'Budget Detail - LLLLLL'!$B$3)</f>
        <v>0</v>
      </c>
      <c r="E19" s="1254">
        <f>SUMIFS('Expenditures - all orgs'!$F$19:$F$3604,'Expenditures - all orgs'!$C$19:$C$3604, 'Budget Detail - LLLLLL'!$B19,'Expenditures - all orgs'!$B$19:$B$3604,'Budget Detail - LLLLLL'!$B$3)</f>
        <v>0</v>
      </c>
      <c r="F19" s="295">
        <f t="shared" si="0"/>
        <v>0</v>
      </c>
    </row>
    <row r="20" spans="1:6" x14ac:dyDescent="0.3">
      <c r="A20" s="233" t="s">
        <v>12</v>
      </c>
      <c r="B20" s="1472">
        <v>111800</v>
      </c>
      <c r="C20" s="292">
        <f>SUMIFS('Expenditures - all orgs'!$D$19:$D$3604,'Expenditures - all orgs'!$C$19:$C$3604, 'Budget Detail - LLLLLL'!$B20,'Expenditures - all orgs'!$B$19:$B$3604,'Budget Detail - LLLLLL'!$B$3)</f>
        <v>0</v>
      </c>
      <c r="D20" s="293">
        <f>SUMIFS('Expenditures - all orgs'!$E$19:$E$3604,'Expenditures - all orgs'!$C$19:$C$3604, 'Budget Detail - LLLLLL'!$B20,'Expenditures - all orgs'!$B$19:$B$3604,'Budget Detail - LLLLLL'!$B$3)</f>
        <v>0</v>
      </c>
      <c r="E20" s="1254">
        <f>SUMIFS('Expenditures - all orgs'!$F$19:$F$3604,'Expenditures - all orgs'!$C$19:$C$3604, 'Budget Detail - LLLLLL'!$B20,'Expenditures - all orgs'!$B$19:$B$3604,'Budget Detail - LLLLLL'!$B$3)</f>
        <v>0</v>
      </c>
      <c r="F20" s="295">
        <f t="shared" si="0"/>
        <v>0</v>
      </c>
    </row>
    <row r="21" spans="1:6" x14ac:dyDescent="0.3">
      <c r="A21" s="233" t="s">
        <v>109</v>
      </c>
      <c r="B21" s="1472">
        <v>111900</v>
      </c>
      <c r="C21" s="292">
        <f>SUMIFS('Expenditures - all orgs'!$D$19:$D$3604,'Expenditures - all orgs'!$C$19:$C$3604, 'Budget Detail - LLLLLL'!$B21,'Expenditures - all orgs'!$B$19:$B$3604,'Budget Detail - LLLLLL'!$B$3)</f>
        <v>0</v>
      </c>
      <c r="D21" s="293">
        <f>SUMIFS('Expenditures - all orgs'!$E$19:$E$3604,'Expenditures - all orgs'!$C$19:$C$3604, 'Budget Detail - LLLLLL'!$B21,'Expenditures - all orgs'!$B$19:$B$3604,'Budget Detail - LLLLLL'!$B$3)</f>
        <v>0</v>
      </c>
      <c r="E21" s="1254">
        <f>SUMIFS('Expenditures - all orgs'!$F$19:$F$3604,'Expenditures - all orgs'!$C$19:$C$3604, 'Budget Detail - LLLLLL'!$B21,'Expenditures - all orgs'!$B$19:$B$3604,'Budget Detail - LLLLLL'!$B$3)</f>
        <v>0</v>
      </c>
      <c r="F21" s="295">
        <f t="shared" si="0"/>
        <v>0</v>
      </c>
    </row>
    <row r="22" spans="1:6" x14ac:dyDescent="0.3">
      <c r="A22" s="747" t="s">
        <v>1</v>
      </c>
      <c r="B22" s="1472">
        <v>112100</v>
      </c>
      <c r="C22" s="292">
        <f>SUMIFS('Expenditures - all orgs'!$D$19:$D$3604,'Expenditures - all orgs'!$C$19:$C$3604, 'Budget Detail - LLLLLL'!$B22,'Expenditures - all orgs'!$B$19:$B$3604,'Budget Detail - LLLLLL'!$B$3)</f>
        <v>0</v>
      </c>
      <c r="D22" s="293">
        <f>SUMIFS('Expenditures - all orgs'!$E$19:$E$3604,'Expenditures - all orgs'!$C$19:$C$3604, 'Budget Detail - LLLLLL'!$B22,'Expenditures - all orgs'!$B$19:$B$3604,'Budget Detail - LLLLLL'!$B$3)</f>
        <v>0</v>
      </c>
      <c r="E22" s="1254">
        <f>SUMIFS('Expenditures - all orgs'!$F$19:$F$3604,'Expenditures - all orgs'!$C$19:$C$3604, 'Budget Detail - LLLLLL'!$B22,'Expenditures - all orgs'!$B$19:$B$3604,'Budget Detail - LLLLLL'!$B$3)</f>
        <v>0</v>
      </c>
      <c r="F22" s="295">
        <f t="shared" si="0"/>
        <v>0</v>
      </c>
    </row>
    <row r="23" spans="1:6" x14ac:dyDescent="0.3">
      <c r="A23" s="747" t="s">
        <v>89</v>
      </c>
      <c r="B23" s="1472">
        <v>112110</v>
      </c>
      <c r="C23" s="292">
        <f>SUMIFS('Expenditures - all orgs'!$D$19:$D$3604,'Expenditures - all orgs'!$C$19:$C$3604, 'Budget Detail - LLLLLL'!$B23,'Expenditures - all orgs'!$B$19:$B$3604,'Budget Detail - LLLLLL'!$B$3)</f>
        <v>0</v>
      </c>
      <c r="D23" s="293">
        <f>SUMIFS('Expenditures - all orgs'!$E$19:$E$3604,'Expenditures - all orgs'!$C$19:$C$3604, 'Budget Detail - LLLLLL'!$B23,'Expenditures - all orgs'!$B$19:$B$3604,'Budget Detail - LLLLLL'!$B$3)</f>
        <v>0</v>
      </c>
      <c r="E23" s="1254">
        <f>SUMIFS('Expenditures - all orgs'!$F$19:$F$3604,'Expenditures - all orgs'!$C$19:$C$3604, 'Budget Detail - LLLLLL'!$B23,'Expenditures - all orgs'!$B$19:$B$3604,'Budget Detail - LLLLLL'!$B$3)</f>
        <v>0</v>
      </c>
      <c r="F23" s="295">
        <f t="shared" si="0"/>
        <v>0</v>
      </c>
    </row>
    <row r="24" spans="1:6" x14ac:dyDescent="0.3">
      <c r="A24" s="747" t="s">
        <v>174</v>
      </c>
      <c r="B24" s="1472">
        <v>112130</v>
      </c>
      <c r="C24" s="292">
        <f>SUMIFS('Expenditures - all orgs'!$D$19:$D$3604,'Expenditures - all orgs'!$C$19:$C$3604, 'Budget Detail - LLLLLL'!$B24,'Expenditures - all orgs'!$B$19:$B$3604,'Budget Detail - LLLLLL'!$B$3)</f>
        <v>0</v>
      </c>
      <c r="D24" s="293">
        <f>SUMIFS('Expenditures - all orgs'!$E$19:$E$3604,'Expenditures - all orgs'!$C$19:$C$3604, 'Budget Detail - LLLLLL'!$B24,'Expenditures - all orgs'!$B$19:$B$3604,'Budget Detail - LLLLLL'!$B$3)</f>
        <v>0</v>
      </c>
      <c r="E24" s="1254">
        <f>SUMIFS('Expenditures - all orgs'!$F$19:$F$3604,'Expenditures - all orgs'!$C$19:$C$3604, 'Budget Detail - LLLLLL'!$B24,'Expenditures - all orgs'!$B$19:$B$3604,'Budget Detail - LLLLLL'!$B$3)</f>
        <v>0</v>
      </c>
      <c r="F24" s="295">
        <f>C24-D24-E24</f>
        <v>0</v>
      </c>
    </row>
    <row r="25" spans="1:6" x14ac:dyDescent="0.3">
      <c r="A25" s="233" t="s">
        <v>2</v>
      </c>
      <c r="B25" s="1472">
        <v>112300</v>
      </c>
      <c r="C25" s="292">
        <f>SUMIFS('Expenditures - all orgs'!$D$19:$D$3604,'Expenditures - all orgs'!$C$19:$C$3604, 'Budget Detail - LLLLLL'!$B25,'Expenditures - all orgs'!$B$19:$B$3604,'Budget Detail - LLLLLL'!$B$3)</f>
        <v>0</v>
      </c>
      <c r="D25" s="293">
        <f>SUMIFS('Expenditures - all orgs'!$E$19:$E$3604,'Expenditures - all orgs'!$C$19:$C$3604, 'Budget Detail - LLLLLL'!$B25,'Expenditures - all orgs'!$B$19:$B$3604,'Budget Detail - LLLLLL'!$B$3)</f>
        <v>0</v>
      </c>
      <c r="E25" s="1254">
        <f>SUMIFS('Expenditures - all orgs'!$F$19:$F$3604,'Expenditures - all orgs'!$C$19:$C$3604, 'Budget Detail - LLLLLL'!$B25,'Expenditures - all orgs'!$B$19:$B$3604,'Budget Detail - LLLLLL'!$B$3)</f>
        <v>0</v>
      </c>
      <c r="F25" s="295">
        <f t="shared" si="0"/>
        <v>0</v>
      </c>
    </row>
    <row r="26" spans="1:6" x14ac:dyDescent="0.3">
      <c r="A26" s="233" t="s">
        <v>88</v>
      </c>
      <c r="B26" s="1472">
        <v>112310</v>
      </c>
      <c r="C26" s="292">
        <f>SUMIFS('Expenditures - all orgs'!$D$19:$D$3604,'Expenditures - all orgs'!$C$19:$C$3604, 'Budget Detail - LLLLLL'!$B26,'Expenditures - all orgs'!$B$19:$B$3604,'Budget Detail - LLLLLL'!$B$3)</f>
        <v>0</v>
      </c>
      <c r="D26" s="293">
        <f>SUMIFS('Expenditures - all orgs'!$E$19:$E$3604,'Expenditures - all orgs'!$C$19:$C$3604, 'Budget Detail - LLLLLL'!$B26,'Expenditures - all orgs'!$B$19:$B$3604,'Budget Detail - LLLLLL'!$B$3)</f>
        <v>0</v>
      </c>
      <c r="E26" s="1254">
        <f>SUMIFS('Expenditures - all orgs'!$F$19:$F$3604,'Expenditures - all orgs'!$C$19:$C$3604, 'Budget Detail - LLLLLL'!$B26,'Expenditures - all orgs'!$B$19:$B$3604,'Budget Detail - LLLLLL'!$B$3)</f>
        <v>0</v>
      </c>
      <c r="F26" s="295">
        <f t="shared" si="0"/>
        <v>0</v>
      </c>
    </row>
    <row r="27" spans="1:6" x14ac:dyDescent="0.3">
      <c r="A27" s="233" t="s">
        <v>64</v>
      </c>
      <c r="B27" s="1472">
        <v>112500</v>
      </c>
      <c r="C27" s="292">
        <f>SUMIFS('Expenditures - all orgs'!$D$19:$D$3604,'Expenditures - all orgs'!$C$19:$C$3604, 'Budget Detail - LLLLLL'!$B27,'Expenditures - all orgs'!$B$19:$B$3604,'Budget Detail - LLLLLL'!$B$3)</f>
        <v>0</v>
      </c>
      <c r="D27" s="293">
        <f>SUMIFS('Expenditures - all orgs'!$E$19:$E$3604,'Expenditures - all orgs'!$C$19:$C$3604, 'Budget Detail - LLLLLL'!$B27,'Expenditures - all orgs'!$B$19:$B$3604,'Budget Detail - LLLLLL'!$B$3)</f>
        <v>0</v>
      </c>
      <c r="E27" s="1254">
        <f>SUMIFS('Expenditures - all orgs'!$F$19:$F$3604,'Expenditures - all orgs'!$C$19:$C$3604, 'Budget Detail - LLLLLL'!$B27,'Expenditures - all orgs'!$B$19:$B$3604,'Budget Detail - LLLLLL'!$B$3)</f>
        <v>0</v>
      </c>
      <c r="F27" s="295">
        <f t="shared" si="0"/>
        <v>0</v>
      </c>
    </row>
    <row r="28" spans="1:6" x14ac:dyDescent="0.3">
      <c r="A28" s="233" t="s">
        <v>65</v>
      </c>
      <c r="B28" s="1472">
        <v>112600</v>
      </c>
      <c r="C28" s="292">
        <f>SUMIFS('Expenditures - all orgs'!$D$19:$D$3604,'Expenditures - all orgs'!$C$19:$C$3604, 'Budget Detail - LLLLLL'!$B28,'Expenditures - all orgs'!$B$19:$B$3604,'Budget Detail - LLLLLL'!$B$3)</f>
        <v>0</v>
      </c>
      <c r="D28" s="293">
        <f>SUMIFS('Expenditures - all orgs'!$E$19:$E$3604,'Expenditures - all orgs'!$C$19:$C$3604, 'Budget Detail - LLLLLL'!$B28,'Expenditures - all orgs'!$B$19:$B$3604,'Budget Detail - LLLLLL'!$B$3)</f>
        <v>0</v>
      </c>
      <c r="E28" s="1254">
        <f>SUMIFS('Expenditures - all orgs'!$F$19:$F$3604,'Expenditures - all orgs'!$C$19:$C$3604, 'Budget Detail - LLLLLL'!$B28,'Expenditures - all orgs'!$B$19:$B$3604,'Budget Detail - LLLLLL'!$B$3)</f>
        <v>0</v>
      </c>
      <c r="F28" s="295">
        <f t="shared" si="0"/>
        <v>0</v>
      </c>
    </row>
    <row r="29" spans="1:6" x14ac:dyDescent="0.3">
      <c r="A29" s="233" t="s">
        <v>163</v>
      </c>
      <c r="B29" s="1472">
        <v>112610</v>
      </c>
      <c r="C29" s="292">
        <f>SUMIFS('Expenditures - all orgs'!$D$19:$D$3604,'Expenditures - all orgs'!$C$19:$C$3604, 'Budget Detail - LLLLLL'!$B29,'Expenditures - all orgs'!$B$19:$B$3604,'Budget Detail - LLLLLL'!$B$3)</f>
        <v>0</v>
      </c>
      <c r="D29" s="293">
        <f>SUMIFS('Expenditures - all orgs'!$E$19:$E$3604,'Expenditures - all orgs'!$C$19:$C$3604, 'Budget Detail - LLLLLL'!$B29,'Expenditures - all orgs'!$B$19:$B$3604,'Budget Detail - LLLLLL'!$B$3)</f>
        <v>0</v>
      </c>
      <c r="E29" s="1254">
        <f>SUMIFS('Expenditures - all orgs'!$F$19:$F$3604,'Expenditures - all orgs'!$C$19:$C$3604, 'Budget Detail - LLLLLL'!$B29,'Expenditures - all orgs'!$B$19:$B$3604,'Budget Detail - LLLLLL'!$B$3)</f>
        <v>0</v>
      </c>
      <c r="F29" s="295">
        <f t="shared" si="0"/>
        <v>0</v>
      </c>
    </row>
    <row r="30" spans="1:6" x14ac:dyDescent="0.3">
      <c r="A30" s="233" t="s">
        <v>68</v>
      </c>
      <c r="B30" s="1472">
        <v>112620</v>
      </c>
      <c r="C30" s="292">
        <f>SUMIFS('Expenditures - all orgs'!$D$19:$D$3604,'Expenditures - all orgs'!$C$19:$C$3604, 'Budget Detail - LLLLLL'!$B30,'Expenditures - all orgs'!$B$19:$B$3604,'Budget Detail - LLLLLL'!$B$3)</f>
        <v>0</v>
      </c>
      <c r="D30" s="293">
        <f>SUMIFS('Expenditures - all orgs'!$E$19:$E$3604,'Expenditures - all orgs'!$C$19:$C$3604, 'Budget Detail - LLLLLL'!$B30,'Expenditures - all orgs'!$B$19:$B$3604,'Budget Detail - LLLLLL'!$B$3)</f>
        <v>0</v>
      </c>
      <c r="E30" s="1254">
        <f>SUMIFS('Expenditures - all orgs'!$F$19:$F$3604,'Expenditures - all orgs'!$C$19:$C$3604, 'Budget Detail - LLLLLL'!$B30,'Expenditures - all orgs'!$B$19:$B$3604,'Budget Detail - LLLLLL'!$B$3)</f>
        <v>0</v>
      </c>
      <c r="F30" s="295">
        <f t="shared" si="0"/>
        <v>0</v>
      </c>
    </row>
    <row r="31" spans="1:6" x14ac:dyDescent="0.3">
      <c r="A31" s="233" t="s">
        <v>162</v>
      </c>
      <c r="B31" s="1472">
        <v>112800</v>
      </c>
      <c r="C31" s="292">
        <f>SUMIFS('Expenditures - all orgs'!$D$19:$D$3604,'Expenditures - all orgs'!$C$19:$C$3604, 'Budget Detail - LLLLLL'!$B31,'Expenditures - all orgs'!$B$19:$B$3604,'Budget Detail - LLLLLL'!$B$3)</f>
        <v>0</v>
      </c>
      <c r="D31" s="293">
        <f>SUMIFS('Expenditures - all orgs'!$E$19:$E$3604,'Expenditures - all orgs'!$C$19:$C$3604, 'Budget Detail - LLLLLL'!$B31,'Expenditures - all orgs'!$B$19:$B$3604,'Budget Detail - LLLLLL'!$B$3)</f>
        <v>0</v>
      </c>
      <c r="E31" s="1254">
        <f>SUMIFS('Expenditures - all orgs'!$F$19:$F$3604,'Expenditures - all orgs'!$C$19:$C$3604, 'Budget Detail - LLLLLL'!$B31,'Expenditures - all orgs'!$B$19:$B$3604,'Budget Detail - LLLLLL'!$B$3)</f>
        <v>0</v>
      </c>
      <c r="F31" s="295">
        <f t="shared" si="0"/>
        <v>0</v>
      </c>
    </row>
    <row r="32" spans="1:6" x14ac:dyDescent="0.3">
      <c r="A32" s="233" t="s">
        <v>164</v>
      </c>
      <c r="B32" s="1472">
        <v>112810</v>
      </c>
      <c r="C32" s="292">
        <f>SUMIFS('Expenditures - all orgs'!$D$19:$D$3604,'Expenditures - all orgs'!$C$19:$C$3604, 'Budget Detail - LLLLLL'!$B32,'Expenditures - all orgs'!$B$19:$B$3604,'Budget Detail - LLLLLL'!$B$3)</f>
        <v>0</v>
      </c>
      <c r="D32" s="293">
        <f>SUMIFS('Expenditures - all orgs'!$E$19:$E$3604,'Expenditures - all orgs'!$C$19:$C$3604, 'Budget Detail - LLLLLL'!$B32,'Expenditures - all orgs'!$B$19:$B$3604,'Budget Detail - LLLLLL'!$B$3)</f>
        <v>0</v>
      </c>
      <c r="E32" s="1254">
        <f>SUMIFS('Expenditures - all orgs'!$F$19:$F$3604,'Expenditures - all orgs'!$C$19:$C$3604, 'Budget Detail - LLLLLL'!$B32,'Expenditures - all orgs'!$B$19:$B$3604,'Budget Detail - LLLLLL'!$B$3)</f>
        <v>0</v>
      </c>
      <c r="F32" s="295">
        <f t="shared" si="0"/>
        <v>0</v>
      </c>
    </row>
    <row r="33" spans="1:6" x14ac:dyDescent="0.3">
      <c r="A33" s="233" t="s">
        <v>165</v>
      </c>
      <c r="B33" s="1472">
        <v>112820</v>
      </c>
      <c r="C33" s="292">
        <f>SUMIFS('Expenditures - all orgs'!$D$19:$D$3604,'Expenditures - all orgs'!$C$19:$C$3604, 'Budget Detail - LLLLLL'!$B33,'Expenditures - all orgs'!$B$19:$B$3604,'Budget Detail - LLLLLL'!$B$3)</f>
        <v>0</v>
      </c>
      <c r="D33" s="293">
        <f>SUMIFS('Expenditures - all orgs'!$E$19:$E$3604,'Expenditures - all orgs'!$C$19:$C$3604, 'Budget Detail - LLLLLL'!$B33,'Expenditures - all orgs'!$B$19:$B$3604,'Budget Detail - LLLLLL'!$B$3)</f>
        <v>0</v>
      </c>
      <c r="E33" s="1254">
        <f>SUMIFS('Expenditures - all orgs'!$F$19:$F$3604,'Expenditures - all orgs'!$C$19:$C$3604, 'Budget Detail - LLLLLL'!$B33,'Expenditures - all orgs'!$B$19:$B$3604,'Budget Detail - LLLLLL'!$B$3)</f>
        <v>0</v>
      </c>
      <c r="F33" s="295">
        <f t="shared" si="0"/>
        <v>0</v>
      </c>
    </row>
    <row r="34" spans="1:6" x14ac:dyDescent="0.3">
      <c r="A34" s="233" t="s">
        <v>166</v>
      </c>
      <c r="B34" s="1472">
        <v>112900</v>
      </c>
      <c r="C34" s="292">
        <f>SUMIFS('Expenditures - all orgs'!$D$19:$D$3604,'Expenditures - all orgs'!$C$19:$C$3604, 'Budget Detail - LLLLLL'!$B34,'Expenditures - all orgs'!$B$19:$B$3604,'Budget Detail - LLLLLL'!$B$3)</f>
        <v>0</v>
      </c>
      <c r="D34" s="293">
        <f>SUMIFS('Expenditures - all orgs'!$E$19:$E$3604,'Expenditures - all orgs'!$C$19:$C$3604, 'Budget Detail - LLLLLL'!$B34,'Expenditures - all orgs'!$B$19:$B$3604,'Budget Detail - LLLLLL'!$B$3)</f>
        <v>0</v>
      </c>
      <c r="E34" s="1254">
        <f>SUMIFS('Expenditures - all orgs'!$F$19:$F$3604,'Expenditures - all orgs'!$C$19:$C$3604, 'Budget Detail - LLLLLL'!$B34,'Expenditures - all orgs'!$B$19:$B$3604,'Budget Detail - LLLLLL'!$B$3)</f>
        <v>0</v>
      </c>
      <c r="F34" s="295">
        <f t="shared" si="0"/>
        <v>0</v>
      </c>
    </row>
    <row r="35" spans="1:6" x14ac:dyDescent="0.3">
      <c r="A35" s="233" t="s">
        <v>63</v>
      </c>
      <c r="B35" s="1472">
        <v>113100</v>
      </c>
      <c r="C35" s="292">
        <f>SUMIFS('Expenditures - all orgs'!$D$19:$D$3604,'Expenditures - all orgs'!$C$19:$C$3604, 'Budget Detail - LLLLLL'!$B35,'Expenditures - all orgs'!$B$19:$B$3604,'Budget Detail - LLLLLL'!$B$3)</f>
        <v>0</v>
      </c>
      <c r="D35" s="293">
        <f>SUMIFS('Expenditures - all orgs'!$E$19:$E$3604,'Expenditures - all orgs'!$C$19:$C$3604, 'Budget Detail - LLLLLL'!$B35,'Expenditures - all orgs'!$B$19:$B$3604,'Budget Detail - LLLLLL'!$B$3)</f>
        <v>0</v>
      </c>
      <c r="E35" s="1254">
        <f>SUMIFS('Expenditures - all orgs'!$F$19:$F$3604,'Expenditures - all orgs'!$C$19:$C$3604, 'Budget Detail - LLLLLL'!$B35,'Expenditures - all orgs'!$B$19:$B$3604,'Budget Detail - LLLLLL'!$B$3)</f>
        <v>0</v>
      </c>
      <c r="F35" s="295">
        <f t="shared" si="0"/>
        <v>0</v>
      </c>
    </row>
    <row r="36" spans="1:6" x14ac:dyDescent="0.3">
      <c r="A36" s="233" t="s">
        <v>159</v>
      </c>
      <c r="B36" s="1472">
        <v>113115</v>
      </c>
      <c r="C36" s="292">
        <f>SUMIFS('Expenditures - all orgs'!$D$19:$D$3604,'Expenditures - all orgs'!$C$19:$C$3604, 'Budget Detail - LLLLLL'!$B36,'Expenditures - all orgs'!$B$19:$B$3604,'Budget Detail - LLLLLL'!$B$3)</f>
        <v>0</v>
      </c>
      <c r="D36" s="293">
        <f>SUMIFS('Expenditures - all orgs'!$E$19:$E$3604,'Expenditures - all orgs'!$C$19:$C$3604, 'Budget Detail - LLLLLL'!$B36,'Expenditures - all orgs'!$B$19:$B$3604,'Budget Detail - LLLLLL'!$B$3)</f>
        <v>0</v>
      </c>
      <c r="E36" s="1254">
        <f>SUMIFS('Expenditures - all orgs'!$F$19:$F$3604,'Expenditures - all orgs'!$C$19:$C$3604, 'Budget Detail - LLLLLL'!$B36,'Expenditures - all orgs'!$B$19:$B$3604,'Budget Detail - LLLLLL'!$B$3)</f>
        <v>0</v>
      </c>
      <c r="F36" s="295">
        <f t="shared" si="0"/>
        <v>0</v>
      </c>
    </row>
    <row r="37" spans="1:6" x14ac:dyDescent="0.3">
      <c r="A37" s="233" t="s">
        <v>13</v>
      </c>
      <c r="B37" s="1472">
        <v>113800</v>
      </c>
      <c r="C37" s="292">
        <f>SUMIFS('Expenditures - all orgs'!$D$19:$D$3604,'Expenditures - all orgs'!$C$19:$C$3604, 'Budget Detail - LLLLLL'!$B37,'Expenditures - all orgs'!$B$19:$B$3604,'Budget Detail - LLLLLL'!$B$3)</f>
        <v>0</v>
      </c>
      <c r="D37" s="293">
        <f>SUMIFS('Expenditures - all orgs'!$E$19:$E$3604,'Expenditures - all orgs'!$C$19:$C$3604, 'Budget Detail - LLLLLL'!$B37,'Expenditures - all orgs'!$B$19:$B$3604,'Budget Detail - LLLLLL'!$B$3)</f>
        <v>0</v>
      </c>
      <c r="E37" s="1254">
        <f>SUMIFS('Expenditures - all orgs'!$F$19:$F$3604,'Expenditures - all orgs'!$C$19:$C$3604, 'Budget Detail - LLLLLL'!$B37,'Expenditures - all orgs'!$B$19:$B$3604,'Budget Detail - LLLLLL'!$B$3)</f>
        <v>0</v>
      </c>
      <c r="F37" s="295">
        <f t="shared" si="0"/>
        <v>0</v>
      </c>
    </row>
    <row r="38" spans="1:6" x14ac:dyDescent="0.3">
      <c r="A38" s="233" t="s">
        <v>3</v>
      </c>
      <c r="B38" s="1472">
        <v>114100</v>
      </c>
      <c r="C38" s="292">
        <f>SUMIFS('Expenditures - all orgs'!$D$19:$D$3604,'Expenditures - all orgs'!$C$19:$C$3604, 'Budget Detail - LLLLLL'!$B38,'Expenditures - all orgs'!$B$19:$B$3604,'Budget Detail - LLLLLL'!$B$3)</f>
        <v>0</v>
      </c>
      <c r="D38" s="293">
        <f>SUMIFS('Expenditures - all orgs'!$E$19:$E$3604,'Expenditures - all orgs'!$C$19:$C$3604, 'Budget Detail - LLLLLL'!$B38,'Expenditures - all orgs'!$B$19:$B$3604,'Budget Detail - LLLLLL'!$B$3)</f>
        <v>0</v>
      </c>
      <c r="E38" s="1254">
        <f>SUMIFS('Expenditures - all orgs'!$F$19:$F$3604,'Expenditures - all orgs'!$C$19:$C$3604, 'Budget Detail - LLLLLL'!$B38,'Expenditures - all orgs'!$B$19:$B$3604,'Budget Detail - LLLLLL'!$B$3)</f>
        <v>0</v>
      </c>
      <c r="F38" s="295">
        <f t="shared" si="0"/>
        <v>0</v>
      </c>
    </row>
    <row r="39" spans="1:6" x14ac:dyDescent="0.3">
      <c r="A39" s="233" t="s">
        <v>157</v>
      </c>
      <c r="B39" s="1472">
        <v>114200</v>
      </c>
      <c r="C39" s="292">
        <f>SUMIFS('Expenditures - all orgs'!$D$19:$D$3604,'Expenditures - all orgs'!$C$19:$C$3604, 'Budget Detail - LLLLLL'!$B39,'Expenditures - all orgs'!$B$19:$B$3604,'Budget Detail - LLLLLL'!$B$3)</f>
        <v>0</v>
      </c>
      <c r="D39" s="293">
        <f>SUMIFS('Expenditures - all orgs'!$E$19:$E$3604,'Expenditures - all orgs'!$C$19:$C$3604, 'Budget Detail - LLLLLL'!$B39,'Expenditures - all orgs'!$B$19:$B$3604,'Budget Detail - LLLLLL'!$B$3)</f>
        <v>0</v>
      </c>
      <c r="E39" s="1254">
        <f>SUMIFS('Expenditures - all orgs'!$F$19:$F$3604,'Expenditures - all orgs'!$C$19:$C$3604, 'Budget Detail - LLLLLL'!$B39,'Expenditures - all orgs'!$B$19:$B$3604,'Budget Detail - LLLLLL'!$B$3)</f>
        <v>0</v>
      </c>
      <c r="F39" s="295">
        <f t="shared" si="0"/>
        <v>0</v>
      </c>
    </row>
    <row r="40" spans="1:6" x14ac:dyDescent="0.3">
      <c r="A40" s="233" t="s">
        <v>167</v>
      </c>
      <c r="B40" s="1472">
        <v>114300</v>
      </c>
      <c r="C40" s="292">
        <f>SUMIFS('Expenditures - all orgs'!$D$19:$D$3604,'Expenditures - all orgs'!$C$19:$C$3604, 'Budget Detail - LLLLLL'!$B40,'Expenditures - all orgs'!$B$19:$B$3604,'Budget Detail - LLLLLL'!$B$3)</f>
        <v>0</v>
      </c>
      <c r="D40" s="293">
        <f>SUMIFS('Expenditures - all orgs'!$E$19:$E$3604,'Expenditures - all orgs'!$C$19:$C$3604, 'Budget Detail - LLLLLL'!$B40,'Expenditures - all orgs'!$B$19:$B$3604,'Budget Detail - LLLLLL'!$B$3)</f>
        <v>0</v>
      </c>
      <c r="E40" s="1254">
        <f>SUMIFS('Expenditures - all orgs'!$F$19:$F$3604,'Expenditures - all orgs'!$C$19:$C$3604, 'Budget Detail - LLLLLL'!$B40,'Expenditures - all orgs'!$B$19:$B$3604,'Budget Detail - LLLLLL'!$B$3)</f>
        <v>0</v>
      </c>
      <c r="F40" s="295">
        <f t="shared" si="0"/>
        <v>0</v>
      </c>
    </row>
    <row r="41" spans="1:6" x14ac:dyDescent="0.3">
      <c r="A41" s="233" t="s">
        <v>4</v>
      </c>
      <c r="B41" s="1472">
        <v>114400</v>
      </c>
      <c r="C41" s="292">
        <f>SUMIFS('Expenditures - all orgs'!$D$19:$D$3604,'Expenditures - all orgs'!$C$19:$C$3604, 'Budget Detail - LLLLLL'!$B41,'Expenditures - all orgs'!$B$19:$B$3604,'Budget Detail - LLLLLL'!$B$3)</f>
        <v>0</v>
      </c>
      <c r="D41" s="293">
        <f>SUMIFS('Expenditures - all orgs'!$E$19:$E$3604,'Expenditures - all orgs'!$C$19:$C$3604, 'Budget Detail - LLLLLL'!$B41,'Expenditures - all orgs'!$B$19:$B$3604,'Budget Detail - LLLLLL'!$B$3)</f>
        <v>0</v>
      </c>
      <c r="E41" s="1254">
        <f>SUMIFS('Expenditures - all orgs'!$F$19:$F$3604,'Expenditures - all orgs'!$C$19:$C$3604, 'Budget Detail - LLLLLL'!$B41,'Expenditures - all orgs'!$B$19:$B$3604,'Budget Detail - LLLLLL'!$B$3)</f>
        <v>0</v>
      </c>
      <c r="F41" s="295">
        <f t="shared" si="0"/>
        <v>0</v>
      </c>
    </row>
    <row r="42" spans="1:6" x14ac:dyDescent="0.3">
      <c r="A42" s="233" t="s">
        <v>66</v>
      </c>
      <c r="B42" s="1472">
        <v>114500</v>
      </c>
      <c r="C42" s="292">
        <f>SUMIFS('Expenditures - all orgs'!$D$19:$D$3604,'Expenditures - all orgs'!$C$19:$C$3604, 'Budget Detail - LLLLLL'!$B42,'Expenditures - all orgs'!$B$19:$B$3604,'Budget Detail - LLLLLL'!$B$3)</f>
        <v>0</v>
      </c>
      <c r="D42" s="293">
        <f>SUMIFS('Expenditures - all orgs'!$E$19:$E$3604,'Expenditures - all orgs'!$C$19:$C$3604, 'Budget Detail - LLLLLL'!$B42,'Expenditures - all orgs'!$B$19:$B$3604,'Budget Detail - LLLLLL'!$B$3)</f>
        <v>0</v>
      </c>
      <c r="E42" s="1254">
        <f>SUMIFS('Expenditures - all orgs'!$F$19:$F$3604,'Expenditures - all orgs'!$C$19:$C$3604, 'Budget Detail - LLLLLL'!$B42,'Expenditures - all orgs'!$B$19:$B$3604,'Budget Detail - LLLLLL'!$B$3)</f>
        <v>0</v>
      </c>
      <c r="F42" s="295">
        <f t="shared" si="0"/>
        <v>0</v>
      </c>
    </row>
    <row r="43" spans="1:6" x14ac:dyDescent="0.3">
      <c r="A43" s="233" t="s">
        <v>168</v>
      </c>
      <c r="B43" s="1472">
        <v>114510</v>
      </c>
      <c r="C43" s="292">
        <f>SUMIFS('Expenditures - all orgs'!$D$19:$D$3604,'Expenditures - all orgs'!$C$19:$C$3604, 'Budget Detail - LLLLLL'!$B43,'Expenditures - all orgs'!$B$19:$B$3604,'Budget Detail - LLLLLL'!$B$3)</f>
        <v>0</v>
      </c>
      <c r="D43" s="293">
        <f>SUMIFS('Expenditures - all orgs'!$E$19:$E$3604,'Expenditures - all orgs'!$C$19:$C$3604, 'Budget Detail - LLLLLL'!$B43,'Expenditures - all orgs'!$B$19:$B$3604,'Budget Detail - LLLLLL'!$B$3)</f>
        <v>0</v>
      </c>
      <c r="E43" s="1254">
        <f>SUMIFS('Expenditures - all orgs'!$F$19:$F$3604,'Expenditures - all orgs'!$C$19:$C$3604, 'Budget Detail - LLLLLL'!$B43,'Expenditures - all orgs'!$B$19:$B$3604,'Budget Detail - LLLLLL'!$B$3)</f>
        <v>0</v>
      </c>
      <c r="F43" s="295">
        <f t="shared" si="0"/>
        <v>0</v>
      </c>
    </row>
    <row r="44" spans="1:6" x14ac:dyDescent="0.3">
      <c r="A44" s="233" t="s">
        <v>67</v>
      </c>
      <c r="B44" s="1472">
        <v>114530</v>
      </c>
      <c r="C44" s="292">
        <f>SUMIFS('Expenditures - all orgs'!$D$19:$D$3604,'Expenditures - all orgs'!$C$19:$C$3604, 'Budget Detail - LLLLLL'!$B44,'Expenditures - all orgs'!$B$19:$B$3604,'Budget Detail - LLLLLL'!$B$3)</f>
        <v>0</v>
      </c>
      <c r="D44" s="293">
        <f>SUMIFS('Expenditures - all orgs'!$E$19:$E$3604,'Expenditures - all orgs'!$C$19:$C$3604, 'Budget Detail - LLLLLL'!$B44,'Expenditures - all orgs'!$B$19:$B$3604,'Budget Detail - LLLLLL'!$B$3)</f>
        <v>0</v>
      </c>
      <c r="E44" s="1254">
        <f>SUMIFS('Expenditures - all orgs'!$F$19:$F$3604,'Expenditures - all orgs'!$C$19:$C$3604, 'Budget Detail - LLLLLL'!$B44,'Expenditures - all orgs'!$B$19:$B$3604,'Budget Detail - LLLLLL'!$B$3)</f>
        <v>0</v>
      </c>
      <c r="F44" s="295">
        <f t="shared" si="0"/>
        <v>0</v>
      </c>
    </row>
    <row r="45" spans="1:6" x14ac:dyDescent="0.3">
      <c r="A45" s="233" t="s">
        <v>156</v>
      </c>
      <c r="B45" s="1472">
        <v>114540</v>
      </c>
      <c r="C45" s="292">
        <f>SUMIFS('Expenditures - all orgs'!$D$19:$D$3604,'Expenditures - all orgs'!$C$19:$C$3604, 'Budget Detail - LLLLLL'!$B45,'Expenditures - all orgs'!$B$19:$B$3604,'Budget Detail - LLLLLL'!$B$3)</f>
        <v>0</v>
      </c>
      <c r="D45" s="293">
        <f>SUMIFS('Expenditures - all orgs'!$E$19:$E$3604,'Expenditures - all orgs'!$C$19:$C$3604, 'Budget Detail - LLLLLL'!$B45,'Expenditures - all orgs'!$B$19:$B$3604,'Budget Detail - LLLLLL'!$B$3)</f>
        <v>0</v>
      </c>
      <c r="E45" s="1254">
        <f>SUMIFS('Expenditures - all orgs'!$F$19:$F$3604,'Expenditures - all orgs'!$C$19:$C$3604, 'Budget Detail - LLLLLL'!$B45,'Expenditures - all orgs'!$B$19:$B$3604,'Budget Detail - LLLLLL'!$B$3)</f>
        <v>0</v>
      </c>
      <c r="F45" s="295">
        <f t="shared" si="0"/>
        <v>0</v>
      </c>
    </row>
    <row r="46" spans="1:6" x14ac:dyDescent="0.3">
      <c r="A46" s="233" t="s">
        <v>158</v>
      </c>
      <c r="B46" s="1472">
        <v>114600</v>
      </c>
      <c r="C46" s="292">
        <f>SUMIFS('Expenditures - all orgs'!$D$19:$D$3604,'Expenditures - all orgs'!$C$19:$C$3604, 'Budget Detail - LLLLLL'!$B46,'Expenditures - all orgs'!$B$19:$B$3604,'Budget Detail - LLLLLL'!$B$3)</f>
        <v>0</v>
      </c>
      <c r="D46" s="293">
        <f>SUMIFS('Expenditures - all orgs'!$E$19:$E$3604,'Expenditures - all orgs'!$C$19:$C$3604, 'Budget Detail - LLLLLL'!$B46,'Expenditures - all orgs'!$B$19:$B$3604,'Budget Detail - LLLLLL'!$B$3)</f>
        <v>0</v>
      </c>
      <c r="E46" s="1254">
        <f>SUMIFS('Expenditures - all orgs'!$F$19:$F$3604,'Expenditures - all orgs'!$C$19:$C$3604, 'Budget Detail - LLLLLL'!$B46,'Expenditures - all orgs'!$B$19:$B$3604,'Budget Detail - LLLLLL'!$B$3)</f>
        <v>0</v>
      </c>
      <c r="F46" s="295">
        <f t="shared" si="0"/>
        <v>0</v>
      </c>
    </row>
    <row r="47" spans="1:6" x14ac:dyDescent="0.3">
      <c r="A47" s="233" t="s">
        <v>169</v>
      </c>
      <c r="B47" s="1472">
        <v>114900</v>
      </c>
      <c r="C47" s="292">
        <f>SUMIFS('Expenditures - all orgs'!$D$19:$D$3604,'Expenditures - all orgs'!$C$19:$C$3604, 'Budget Detail - LLLLLL'!$B47,'Expenditures - all orgs'!$B$19:$B$3604,'Budget Detail - LLLLLL'!$B$3)</f>
        <v>0</v>
      </c>
      <c r="D47" s="293">
        <f>SUMIFS('Expenditures - all orgs'!$E$19:$E$3604,'Expenditures - all orgs'!$C$19:$C$3604, 'Budget Detail - LLLLLL'!$B47,'Expenditures - all orgs'!$B$19:$B$3604,'Budget Detail - LLLLLL'!$B$3)</f>
        <v>0</v>
      </c>
      <c r="E47" s="1254">
        <f>SUMIFS('Expenditures - all orgs'!$F$19:$F$3604,'Expenditures - all orgs'!$C$19:$C$3604, 'Budget Detail - LLLLLL'!$B47,'Expenditures - all orgs'!$B$19:$B$3604,'Budget Detail - LLLLLL'!$B$3)</f>
        <v>0</v>
      </c>
      <c r="F47" s="295">
        <f t="shared" si="0"/>
        <v>0</v>
      </c>
    </row>
    <row r="48" spans="1:6" x14ac:dyDescent="0.3">
      <c r="A48" s="233" t="s">
        <v>170</v>
      </c>
      <c r="B48" s="1472">
        <v>114910</v>
      </c>
      <c r="C48" s="292">
        <f>SUMIFS('Expenditures - all orgs'!$D$19:$D$3604,'Expenditures - all orgs'!$C$19:$C$3604, 'Budget Detail - LLLLLL'!$B48,'Expenditures - all orgs'!$B$19:$B$3604,'Budget Detail - LLLLLL'!$B$3)</f>
        <v>0</v>
      </c>
      <c r="D48" s="293">
        <f>SUMIFS('Expenditures - all orgs'!$E$19:$E$3604,'Expenditures - all orgs'!$C$19:$C$3604, 'Budget Detail - LLLLLL'!$B48,'Expenditures - all orgs'!$B$19:$B$3604,'Budget Detail - LLLLLL'!$B$3)</f>
        <v>0</v>
      </c>
      <c r="E48" s="1254">
        <f>SUMIFS('Expenditures - all orgs'!$F$19:$F$3604,'Expenditures - all orgs'!$C$19:$C$3604, 'Budget Detail - LLLLLL'!$B48,'Expenditures - all orgs'!$B$19:$B$3604,'Budget Detail - LLLLLL'!$B$3)</f>
        <v>0</v>
      </c>
      <c r="F48" s="295">
        <f t="shared" si="0"/>
        <v>0</v>
      </c>
    </row>
    <row r="49" spans="1:6" x14ac:dyDescent="0.3">
      <c r="A49" s="233" t="s">
        <v>179</v>
      </c>
      <c r="B49" s="1472">
        <v>115100</v>
      </c>
      <c r="C49" s="292">
        <f>SUMIFS('Expenditures - all orgs'!$D$19:$D$3604,'Expenditures - all orgs'!$C$19:$C$3604, 'Budget Detail - LLLLLL'!$B49,'Expenditures - all orgs'!$B$19:$B$3604,'Budget Detail - LLLLLL'!$B$3)</f>
        <v>0</v>
      </c>
      <c r="D49" s="293">
        <f>SUMIFS('Expenditures - all orgs'!$E$19:$E$3604,'Expenditures - all orgs'!$C$19:$C$3604, 'Budget Detail - LLLLLL'!$B49,'Expenditures - all orgs'!$B$19:$B$3604,'Budget Detail - LLLLLL'!$B$3)</f>
        <v>0</v>
      </c>
      <c r="E49" s="1254">
        <f>SUMIFS('Expenditures - all orgs'!$F$19:$F$3604,'Expenditures - all orgs'!$C$19:$C$3604, 'Budget Detail - LLLLLL'!$B49,'Expenditures - all orgs'!$B$19:$B$3604,'Budget Detail - LLLLLL'!$B$3)</f>
        <v>0</v>
      </c>
      <c r="F49" s="295">
        <f t="shared" si="0"/>
        <v>0</v>
      </c>
    </row>
    <row r="50" spans="1:6" x14ac:dyDescent="0.3">
      <c r="A50" s="233" t="s">
        <v>178</v>
      </c>
      <c r="B50" s="1472">
        <v>115200</v>
      </c>
      <c r="C50" s="292">
        <f>SUMIFS('Expenditures - all orgs'!$D$19:$D$3604,'Expenditures - all orgs'!$C$19:$C$3604, 'Budget Detail - LLLLLL'!$B50,'Expenditures - all orgs'!$B$19:$B$3604,'Budget Detail - LLLLLL'!$B$3)</f>
        <v>0</v>
      </c>
      <c r="D50" s="293">
        <f>SUMIFS('Expenditures - all orgs'!$E$19:$E$3604,'Expenditures - all orgs'!$C$19:$C$3604, 'Budget Detail - LLLLLL'!$B50,'Expenditures - all orgs'!$B$19:$B$3604,'Budget Detail - LLLLLL'!$B$3)</f>
        <v>0</v>
      </c>
      <c r="E50" s="1254">
        <f>SUMIFS('Expenditures - all orgs'!$F$19:$F$3604,'Expenditures - all orgs'!$C$19:$C$3604, 'Budget Detail - LLLLLL'!$B50,'Expenditures - all orgs'!$B$19:$B$3604,'Budget Detail - LLLLLL'!$B$3)</f>
        <v>0</v>
      </c>
      <c r="F50" s="295">
        <f t="shared" si="0"/>
        <v>0</v>
      </c>
    </row>
    <row r="51" spans="1:6" x14ac:dyDescent="0.3">
      <c r="A51" s="233" t="s">
        <v>180</v>
      </c>
      <c r="B51" s="1472">
        <v>115300</v>
      </c>
      <c r="C51" s="292">
        <f>SUMIFS('Expenditures - all orgs'!$D$19:$D$3604,'Expenditures - all orgs'!$C$19:$C$3604, 'Budget Detail - LLLLLL'!$B51,'Expenditures - all orgs'!$B$19:$B$3604,'Budget Detail - LLLLLL'!$B$3)</f>
        <v>0</v>
      </c>
      <c r="D51" s="293">
        <f>SUMIFS('Expenditures - all orgs'!$E$19:$E$3604,'Expenditures - all orgs'!$C$19:$C$3604, 'Budget Detail - LLLLLL'!$B51,'Expenditures - all orgs'!$B$19:$B$3604,'Budget Detail - LLLLLL'!$B$3)</f>
        <v>0</v>
      </c>
      <c r="E51" s="1254">
        <f>SUMIFS('Expenditures - all orgs'!$F$19:$F$3604,'Expenditures - all orgs'!$C$19:$C$3604, 'Budget Detail - LLLLLL'!$B51,'Expenditures - all orgs'!$B$19:$B$3604,'Budget Detail - LLLLLL'!$B$3)</f>
        <v>0</v>
      </c>
      <c r="F51" s="295">
        <f t="shared" si="0"/>
        <v>0</v>
      </c>
    </row>
    <row r="52" spans="1:6" x14ac:dyDescent="0.3">
      <c r="A52" s="233" t="s">
        <v>181</v>
      </c>
      <c r="B52" s="1472">
        <v>115400</v>
      </c>
      <c r="C52" s="292">
        <f>SUMIFS('Expenditures - all orgs'!$D$19:$D$3604,'Expenditures - all orgs'!$C$19:$C$3604, 'Budget Detail - LLLLLL'!$B52,'Expenditures - all orgs'!$B$19:$B$3604,'Budget Detail - LLLLLL'!$B$3)</f>
        <v>0</v>
      </c>
      <c r="D52" s="293">
        <f>SUMIFS('Expenditures - all orgs'!$E$19:$E$3604,'Expenditures - all orgs'!$C$19:$C$3604, 'Budget Detail - LLLLLL'!$B52,'Expenditures - all orgs'!$B$19:$B$3604,'Budget Detail - LLLLLL'!$B$3)</f>
        <v>0</v>
      </c>
      <c r="E52" s="1254">
        <f>SUMIFS('Expenditures - all orgs'!$F$19:$F$3604,'Expenditures - all orgs'!$C$19:$C$3604, 'Budget Detail - LLLLLL'!$B52,'Expenditures - all orgs'!$B$19:$B$3604,'Budget Detail - LLLLLL'!$B$3)</f>
        <v>0</v>
      </c>
      <c r="F52" s="295">
        <f t="shared" si="0"/>
        <v>0</v>
      </c>
    </row>
    <row r="53" spans="1:6" x14ac:dyDescent="0.3">
      <c r="A53" s="233" t="s">
        <v>182</v>
      </c>
      <c r="B53" s="1472">
        <v>115800</v>
      </c>
      <c r="C53" s="292">
        <f>SUMIFS('Expenditures - all orgs'!$D$19:$D$3604,'Expenditures - all orgs'!$C$19:$C$3604, 'Budget Detail - LLLLLL'!$B53,'Expenditures - all orgs'!$B$19:$B$3604,'Budget Detail - LLLLLL'!$B$3)</f>
        <v>0</v>
      </c>
      <c r="D53" s="293">
        <f>SUMIFS('Expenditures - all orgs'!$E$19:$E$3604,'Expenditures - all orgs'!$C$19:$C$3604, 'Budget Detail - LLLLLL'!$B53,'Expenditures - all orgs'!$B$19:$B$3604,'Budget Detail - LLLLLL'!$B$3)</f>
        <v>0</v>
      </c>
      <c r="E53" s="1254">
        <f>SUMIFS('Expenditures - all orgs'!$F$19:$F$3604,'Expenditures - all orgs'!$C$19:$C$3604, 'Budget Detail - LLLLLL'!$B53,'Expenditures - all orgs'!$B$19:$B$3604,'Budget Detail - LLLLLL'!$B$3)</f>
        <v>0</v>
      </c>
      <c r="F53" s="295">
        <f t="shared" si="0"/>
        <v>0</v>
      </c>
    </row>
    <row r="54" spans="1:6" x14ac:dyDescent="0.3">
      <c r="A54" s="233" t="s">
        <v>160</v>
      </c>
      <c r="B54" s="1472">
        <v>116200</v>
      </c>
      <c r="C54" s="292">
        <f>SUMIFS('Expenditures - all orgs'!$D$19:$D$3604,'Expenditures - all orgs'!$C$19:$C$3604, 'Budget Detail - LLLLLL'!$B54,'Expenditures - all orgs'!$B$19:$B$3604,'Budget Detail - LLLLLL'!$B$3)</f>
        <v>0</v>
      </c>
      <c r="D54" s="293">
        <f>SUMIFS('Expenditures - all orgs'!$E$19:$E$3604,'Expenditures - all orgs'!$C$19:$C$3604, 'Budget Detail - LLLLLL'!$B54,'Expenditures - all orgs'!$B$19:$B$3604,'Budget Detail - LLLLLL'!$B$3)</f>
        <v>0</v>
      </c>
      <c r="E54" s="1254">
        <f>SUMIFS('Expenditures - all orgs'!$F$19:$F$3604,'Expenditures - all orgs'!$C$19:$C$3604, 'Budget Detail - LLLLLL'!$B54,'Expenditures - all orgs'!$B$19:$B$3604,'Budget Detail - LLLLLL'!$B$3)</f>
        <v>0</v>
      </c>
      <c r="F54" s="295">
        <f t="shared" si="0"/>
        <v>0</v>
      </c>
    </row>
    <row r="55" spans="1:6" x14ac:dyDescent="0.3">
      <c r="A55" s="233" t="s">
        <v>171</v>
      </c>
      <c r="B55" s="1472">
        <v>116300</v>
      </c>
      <c r="C55" s="292">
        <f>SUMIFS('Expenditures - all orgs'!$D$19:$D$3604,'Expenditures - all orgs'!$C$19:$C$3604, 'Budget Detail - LLLLLL'!$B55,'Expenditures - all orgs'!$B$19:$B$3604,'Budget Detail - LLLLLL'!$B$3)</f>
        <v>0</v>
      </c>
      <c r="D55" s="293">
        <f>SUMIFS('Expenditures - all orgs'!$E$19:$E$3604,'Expenditures - all orgs'!$C$19:$C$3604, 'Budget Detail - LLLLLL'!$B55,'Expenditures - all orgs'!$B$19:$B$3604,'Budget Detail - LLLLLL'!$B$3)</f>
        <v>0</v>
      </c>
      <c r="E55" s="1254">
        <f>SUMIFS('Expenditures - all orgs'!$F$19:$F$3604,'Expenditures - all orgs'!$C$19:$C$3604, 'Budget Detail - LLLLLL'!$B55,'Expenditures - all orgs'!$B$19:$B$3604,'Budget Detail - LLLLLL'!$B$3)</f>
        <v>0</v>
      </c>
      <c r="F55" s="295">
        <f t="shared" si="0"/>
        <v>0</v>
      </c>
    </row>
    <row r="56" spans="1:6" x14ac:dyDescent="0.3">
      <c r="A56" s="233" t="s">
        <v>172</v>
      </c>
      <c r="B56" s="1472">
        <v>116400</v>
      </c>
      <c r="C56" s="292">
        <f>SUMIFS('Expenditures - all orgs'!$D$19:$D$3604,'Expenditures - all orgs'!$C$19:$C$3604, 'Budget Detail - LLLLLL'!$B56,'Expenditures - all orgs'!$B$19:$B$3604,'Budget Detail - LLLLLL'!$B$3)</f>
        <v>0</v>
      </c>
      <c r="D56" s="293">
        <f>SUMIFS('Expenditures - all orgs'!$E$19:$E$3604,'Expenditures - all orgs'!$C$19:$C$3604, 'Budget Detail - LLLLLL'!$B56,'Expenditures - all orgs'!$B$19:$B$3604,'Budget Detail - LLLLLL'!$B$3)</f>
        <v>0</v>
      </c>
      <c r="E56" s="1254">
        <f>SUMIFS('Expenditures - all orgs'!$F$19:$F$3604,'Expenditures - all orgs'!$C$19:$C$3604, 'Budget Detail - LLLLLL'!$B56,'Expenditures - all orgs'!$B$19:$B$3604,'Budget Detail - LLLLLL'!$B$3)</f>
        <v>0</v>
      </c>
      <c r="F56" s="295">
        <f t="shared" si="0"/>
        <v>0</v>
      </c>
    </row>
    <row r="57" spans="1:6" x14ac:dyDescent="0.3">
      <c r="A57" s="233" t="s">
        <v>173</v>
      </c>
      <c r="B57" s="1472">
        <v>116500</v>
      </c>
      <c r="C57" s="292">
        <f>SUMIFS('Expenditures - all orgs'!$D$19:$D$3604,'Expenditures - all orgs'!$C$19:$C$3604, 'Budget Detail - LLLLLL'!$B57,'Expenditures - all orgs'!$B$19:$B$3604,'Budget Detail - LLLLLL'!$B$3)</f>
        <v>0</v>
      </c>
      <c r="D57" s="293">
        <f>SUMIFS('Expenditures - all orgs'!$E$19:$E$3604,'Expenditures - all orgs'!$C$19:$C$3604, 'Budget Detail - LLLLLL'!$B57,'Expenditures - all orgs'!$B$19:$B$3604,'Budget Detail - LLLLLL'!$B$3)</f>
        <v>0</v>
      </c>
      <c r="E57" s="1254">
        <f>SUMIFS('Expenditures - all orgs'!$F$19:$F$3604,'Expenditures - all orgs'!$C$19:$C$3604, 'Budget Detail - LLLLLL'!$B57,'Expenditures - all orgs'!$B$19:$B$3604,'Budget Detail - LLLLLL'!$B$3)</f>
        <v>0</v>
      </c>
      <c r="F57" s="295">
        <f t="shared" si="0"/>
        <v>0</v>
      </c>
    </row>
    <row r="58" spans="1:6" x14ac:dyDescent="0.3">
      <c r="A58" s="233" t="s">
        <v>161</v>
      </c>
      <c r="B58" s="1472">
        <v>116600</v>
      </c>
      <c r="C58" s="292">
        <f>SUMIFS('Expenditures - all orgs'!$D$19:$D$3604,'Expenditures - all orgs'!$C$19:$C$3604, 'Budget Detail - LLLLLL'!$B58,'Expenditures - all orgs'!$B$19:$B$3604,'Budget Detail - LLLLLL'!$B$3)</f>
        <v>0</v>
      </c>
      <c r="D58" s="293">
        <f>SUMIFS('Expenditures - all orgs'!$E$19:$E$3604,'Expenditures - all orgs'!$C$19:$C$3604, 'Budget Detail - LLLLLL'!$B58,'Expenditures - all orgs'!$B$19:$B$3604,'Budget Detail - LLLLLL'!$B$3)</f>
        <v>0</v>
      </c>
      <c r="E58" s="1254">
        <f>SUMIFS('Expenditures - all orgs'!$F$19:$F$3604,'Expenditures - all orgs'!$C$19:$C$3604, 'Budget Detail - LLLLLL'!$B58,'Expenditures - all orgs'!$B$19:$B$3604,'Budget Detail - LLLLLL'!$B$3)</f>
        <v>0</v>
      </c>
      <c r="F58" s="295">
        <f t="shared" si="0"/>
        <v>0</v>
      </c>
    </row>
    <row r="59" spans="1:6" x14ac:dyDescent="0.3">
      <c r="A59" s="233" t="s">
        <v>104</v>
      </c>
      <c r="B59" s="1474" t="s">
        <v>107</v>
      </c>
      <c r="C59" s="292">
        <f>SUMIFS('Expenditures - all orgs'!$D$19:$D$3604,'Expenditures - all orgs'!$C$19:$C$3604, 'Budget Detail - LLLLLL'!$B59,'Expenditures - all orgs'!$B$19:$B$3604,'Budget Detail - LLLLLL'!$B$3)</f>
        <v>0</v>
      </c>
      <c r="D59" s="293">
        <f>SUMIFS('Expenditures - all orgs'!$E$19:$E$3604,'Expenditures - all orgs'!$C$19:$C$3604, 'Budget Detail - LLLLLL'!$B59,'Expenditures - all orgs'!$B$19:$B$3604,'Budget Detail - LLLLLL'!$B$3)</f>
        <v>0</v>
      </c>
      <c r="E59" s="1254">
        <f>SUMIFS('Expenditures - all orgs'!$F$19:$F$3604,'Expenditures - all orgs'!$C$19:$C$3604, 'Budget Detail - LLLLLL'!$B59,'Expenditures - all orgs'!$B$19:$B$3604,'Budget Detail - LLLLLL'!$B$3)</f>
        <v>0</v>
      </c>
      <c r="F59" s="295">
        <f t="shared" si="0"/>
        <v>0</v>
      </c>
    </row>
    <row r="60" spans="1:6" x14ac:dyDescent="0.3">
      <c r="A60" s="233" t="s">
        <v>104</v>
      </c>
      <c r="B60" s="1474" t="s">
        <v>107</v>
      </c>
      <c r="C60" s="292">
        <f>SUMIFS('Expenditures - all orgs'!$D$19:$D$3604,'Expenditures - all orgs'!$C$19:$C$3604, 'Budget Detail - LLLLLL'!$B60,'Expenditures - all orgs'!$B$19:$B$3604,'Budget Detail - LLLLLL'!$B$3)</f>
        <v>0</v>
      </c>
      <c r="D60" s="293">
        <f>SUMIFS('Expenditures - all orgs'!$E$19:$E$3604,'Expenditures - all orgs'!$C$19:$C$3604, 'Budget Detail - LLLLLL'!$B60,'Expenditures - all orgs'!$B$19:$B$3604,'Budget Detail - LLLLLL'!$B$3)</f>
        <v>0</v>
      </c>
      <c r="E60" s="1254">
        <f>SUMIFS('Expenditures - all orgs'!$F$19:$F$3604,'Expenditures - all orgs'!$C$19:$C$3604, 'Budget Detail - LLLLLL'!$B60,'Expenditures - all orgs'!$B$19:$B$3604,'Budget Detail - LLLLLL'!$B$3)</f>
        <v>0</v>
      </c>
      <c r="F60" s="295">
        <f t="shared" si="0"/>
        <v>0</v>
      </c>
    </row>
    <row r="61" spans="1:6" x14ac:dyDescent="0.3">
      <c r="A61" s="233" t="s">
        <v>104</v>
      </c>
      <c r="B61" s="1474" t="s">
        <v>107</v>
      </c>
      <c r="C61" s="292">
        <f>SUMIFS('Expenditures - all orgs'!$D$19:$D$3604,'Expenditures - all orgs'!$C$19:$C$3604, 'Budget Detail - LLLLLL'!$B61,'Expenditures - all orgs'!$B$19:$B$3604,'Budget Detail - LLLLLL'!$B$3)</f>
        <v>0</v>
      </c>
      <c r="D61" s="293">
        <f>SUMIFS('Expenditures - all orgs'!$E$19:$E$3604,'Expenditures - all orgs'!$C$19:$C$3604, 'Budget Detail - LLLLLL'!$B61,'Expenditures - all orgs'!$B$19:$B$3604,'Budget Detail - LLLLLL'!$B$3)</f>
        <v>0</v>
      </c>
      <c r="E61" s="1254">
        <f>SUMIFS('Expenditures - all orgs'!$F$19:$F$3604,'Expenditures - all orgs'!$C$19:$C$3604, 'Budget Detail - LLLLLL'!$B61,'Expenditures - all orgs'!$B$19:$B$3604,'Budget Detail - LLLLLL'!$B$3)</f>
        <v>0</v>
      </c>
      <c r="F61" s="295">
        <f t="shared" si="0"/>
        <v>0</v>
      </c>
    </row>
    <row r="62" spans="1:6" x14ac:dyDescent="0.3">
      <c r="A62" s="233" t="s">
        <v>104</v>
      </c>
      <c r="B62" s="1474" t="s">
        <v>107</v>
      </c>
      <c r="C62" s="292">
        <f>SUMIFS('Expenditures - all orgs'!$D$19:$D$3604,'Expenditures - all orgs'!$C$19:$C$3604, 'Budget Detail - LLLLLL'!$B62,'Expenditures - all orgs'!$B$19:$B$3604,'Budget Detail - LLLLLL'!$B$3)</f>
        <v>0</v>
      </c>
      <c r="D62" s="293">
        <f>SUMIFS('Expenditures - all orgs'!$E$19:$E$3604,'Expenditures - all orgs'!$C$19:$C$3604, 'Budget Detail - LLLLLL'!$B62,'Expenditures - all orgs'!$B$19:$B$3604,'Budget Detail - LLLLLL'!$B$3)</f>
        <v>0</v>
      </c>
      <c r="E62" s="1254">
        <f>SUMIFS('Expenditures - all orgs'!$F$19:$F$3604,'Expenditures - all orgs'!$C$19:$C$3604, 'Budget Detail - LLLLLL'!$B62,'Expenditures - all orgs'!$B$19:$B$3604,'Budget Detail - LLLLLL'!$B$3)</f>
        <v>0</v>
      </c>
      <c r="F62" s="295">
        <f t="shared" si="0"/>
        <v>0</v>
      </c>
    </row>
    <row r="63" spans="1:6" x14ac:dyDescent="0.3">
      <c r="A63" s="233" t="s">
        <v>104</v>
      </c>
      <c r="B63" s="1474" t="s">
        <v>107</v>
      </c>
      <c r="C63" s="292">
        <f>SUMIFS('Expenditures - all orgs'!$D$19:$D$3604,'Expenditures - all orgs'!$C$19:$C$3604, 'Budget Detail - LLLLLL'!$B63,'Expenditures - all orgs'!$B$19:$B$3604,'Budget Detail - LLLLLL'!$B$3)</f>
        <v>0</v>
      </c>
      <c r="D63" s="293">
        <f>SUMIFS('Expenditures - all orgs'!$E$19:$E$3604,'Expenditures - all orgs'!$C$19:$C$3604, 'Budget Detail - LLLLLL'!$B63,'Expenditures - all orgs'!$B$19:$B$3604,'Budget Detail - LLLLLL'!$B$3)</f>
        <v>0</v>
      </c>
      <c r="E63" s="1254">
        <f>SUMIFS('Expenditures - all orgs'!$F$19:$F$3604,'Expenditures - all orgs'!$C$19:$C$3604, 'Budget Detail - LLLLLL'!$B63,'Expenditures - all orgs'!$B$19:$B$3604,'Budget Detail - LLLLLL'!$B$3)</f>
        <v>0</v>
      </c>
      <c r="F63" s="295">
        <f t="shared" si="0"/>
        <v>0</v>
      </c>
    </row>
    <row r="64" spans="1:6" x14ac:dyDescent="0.3">
      <c r="A64" s="233" t="s">
        <v>104</v>
      </c>
      <c r="B64" s="1474" t="s">
        <v>107</v>
      </c>
      <c r="C64" s="292">
        <f>SUMIFS('Expenditures - all orgs'!$D$19:$D$3604,'Expenditures - all orgs'!$C$19:$C$3604, 'Budget Detail - LLLLLL'!$B64,'Expenditures - all orgs'!$B$19:$B$3604,'Budget Detail - LLLLLL'!$B$3)</f>
        <v>0</v>
      </c>
      <c r="D64" s="293">
        <f>SUMIFS('Expenditures - all orgs'!$E$19:$E$3604,'Expenditures - all orgs'!$C$19:$C$3604, 'Budget Detail - LLLLLL'!$B64,'Expenditures - all orgs'!$B$19:$B$3604,'Budget Detail - LLLLLL'!$B$3)</f>
        <v>0</v>
      </c>
      <c r="E64" s="1254">
        <f>SUMIFS('Expenditures - all orgs'!$F$19:$F$3604,'Expenditures - all orgs'!$C$19:$C$3604, 'Budget Detail - LLLLLL'!$B64,'Expenditures - all orgs'!$B$19:$B$3604,'Budget Detail - LLLLLL'!$B$3)</f>
        <v>0</v>
      </c>
      <c r="F64" s="295">
        <f t="shared" si="0"/>
        <v>0</v>
      </c>
    </row>
    <row r="65" spans="1:6" x14ac:dyDescent="0.3">
      <c r="A65" s="233" t="s">
        <v>104</v>
      </c>
      <c r="B65" s="1474" t="s">
        <v>107</v>
      </c>
      <c r="C65" s="292">
        <f>SUMIFS('Expenditures - all orgs'!$D$19:$D$3604,'Expenditures - all orgs'!$C$19:$C$3604, 'Budget Detail - LLLLLL'!$B65,'Expenditures - all orgs'!$B$19:$B$3604,'Budget Detail - LLLLLL'!$B$3)</f>
        <v>0</v>
      </c>
      <c r="D65" s="293">
        <f>SUMIFS('Expenditures - all orgs'!$E$19:$E$3604,'Expenditures - all orgs'!$C$19:$C$3604, 'Budget Detail - LLLLLL'!$B65,'Expenditures - all orgs'!$B$19:$B$3604,'Budget Detail - LLLLLL'!$B$3)</f>
        <v>0</v>
      </c>
      <c r="E65" s="1254">
        <f>SUMIFS('Expenditures - all orgs'!$F$19:$F$3604,'Expenditures - all orgs'!$C$19:$C$3604, 'Budget Detail - LLLLLL'!$B65,'Expenditures - all orgs'!$B$19:$B$3604,'Budget Detail - LLLLLL'!$B$3)</f>
        <v>0</v>
      </c>
      <c r="F65" s="295">
        <f t="shared" si="0"/>
        <v>0</v>
      </c>
    </row>
    <row r="66" spans="1:6" x14ac:dyDescent="0.3">
      <c r="A66" s="233" t="s">
        <v>104</v>
      </c>
      <c r="B66" s="1474" t="s">
        <v>107</v>
      </c>
      <c r="C66" s="292">
        <f>SUMIFS('Expenditures - all orgs'!$D$19:$D$3604,'Expenditures - all orgs'!$C$19:$C$3604, 'Budget Detail - LLLLLL'!$B66,'Expenditures - all orgs'!$B$19:$B$3604,'Budget Detail - LLLLLL'!$B$3)</f>
        <v>0</v>
      </c>
      <c r="D66" s="293">
        <f>SUMIFS('Expenditures - all orgs'!$E$19:$E$3604,'Expenditures - all orgs'!$C$19:$C$3604, 'Budget Detail - LLLLLL'!$B66,'Expenditures - all orgs'!$B$19:$B$3604,'Budget Detail - LLLLLL'!$B$3)</f>
        <v>0</v>
      </c>
      <c r="E66" s="1254">
        <f>SUMIFS('Expenditures - all orgs'!$F$19:$F$3604,'Expenditures - all orgs'!$C$19:$C$3604, 'Budget Detail - LLLLLL'!$B66,'Expenditures - all orgs'!$B$19:$B$3604,'Budget Detail - LLLLLL'!$B$3)</f>
        <v>0</v>
      </c>
      <c r="F66" s="295">
        <f t="shared" si="0"/>
        <v>0</v>
      </c>
    </row>
    <row r="67" spans="1:6" x14ac:dyDescent="0.3">
      <c r="A67" s="233" t="s">
        <v>104</v>
      </c>
      <c r="B67" s="1474" t="s">
        <v>107</v>
      </c>
      <c r="C67" s="292">
        <f>SUMIFS('Expenditures - all orgs'!$D$19:$D$3604,'Expenditures - all orgs'!$C$19:$C$3604, 'Budget Detail - LLLLLL'!$B67,'Expenditures - all orgs'!$B$19:$B$3604,'Budget Detail - LLLLLL'!$B$3)</f>
        <v>0</v>
      </c>
      <c r="D67" s="293">
        <f>SUMIFS('Expenditures - all orgs'!$E$19:$E$3604,'Expenditures - all orgs'!$C$19:$C$3604, 'Budget Detail - LLLLLL'!$B67,'Expenditures - all orgs'!$B$19:$B$3604,'Budget Detail - LLLLLL'!$B$3)</f>
        <v>0</v>
      </c>
      <c r="E67" s="1254">
        <f>SUMIFS('Expenditures - all orgs'!$F$19:$F$3604,'Expenditures - all orgs'!$C$19:$C$3604, 'Budget Detail - LLLLLL'!$B67,'Expenditures - all orgs'!$B$19:$B$3604,'Budget Detail - LLLLLL'!$B$3)</f>
        <v>0</v>
      </c>
      <c r="F67" s="295">
        <f t="shared" si="0"/>
        <v>0</v>
      </c>
    </row>
    <row r="68" spans="1:6" x14ac:dyDescent="0.3">
      <c r="A68" s="233" t="s">
        <v>104</v>
      </c>
      <c r="B68" s="1474" t="s">
        <v>107</v>
      </c>
      <c r="C68" s="292">
        <f>SUMIFS('Expenditures - all orgs'!$D$19:$D$3604,'Expenditures - all orgs'!$C$19:$C$3604, 'Budget Detail - LLLLLL'!$B68,'Expenditures - all orgs'!$B$19:$B$3604,'Budget Detail - LLLLLL'!$B$3)</f>
        <v>0</v>
      </c>
      <c r="D68" s="293">
        <f>SUMIFS('Expenditures - all orgs'!$E$19:$E$3604,'Expenditures - all orgs'!$C$19:$C$3604, 'Budget Detail - LLLLLL'!$B68,'Expenditures - all orgs'!$B$19:$B$3604,'Budget Detail - LLLLLL'!$B$3)</f>
        <v>0</v>
      </c>
      <c r="E68" s="1254">
        <f>SUMIFS('Expenditures - all orgs'!$F$19:$F$3604,'Expenditures - all orgs'!$C$19:$C$3604, 'Budget Detail - LLLLLL'!$B68,'Expenditures - all orgs'!$B$19:$B$3604,'Budget Detail - LLLLLL'!$B$3)</f>
        <v>0</v>
      </c>
      <c r="F68" s="295">
        <f t="shared" si="0"/>
        <v>0</v>
      </c>
    </row>
    <row r="69" spans="1:6" x14ac:dyDescent="0.3">
      <c r="A69" s="233" t="s">
        <v>104</v>
      </c>
      <c r="B69" s="1474" t="s">
        <v>107</v>
      </c>
      <c r="C69" s="292">
        <f>SUMIFS('Expenditures - all orgs'!$D$19:$D$3604,'Expenditures - all orgs'!$C$19:$C$3604, 'Budget Detail - LLLLLL'!$B69,'Expenditures - all orgs'!$B$19:$B$3604,'Budget Detail - LLLLLL'!$B$3)</f>
        <v>0</v>
      </c>
      <c r="D69" s="293">
        <f>SUMIFS('Expenditures - all orgs'!$E$19:$E$3604,'Expenditures - all orgs'!$C$19:$C$3604, 'Budget Detail - LLLLLL'!$B69,'Expenditures - all orgs'!$B$19:$B$3604,'Budget Detail - LLLLLL'!$B$3)</f>
        <v>0</v>
      </c>
      <c r="E69" s="1254">
        <f>SUMIFS('Expenditures - all orgs'!$F$19:$F$3604,'Expenditures - all orgs'!$C$19:$C$3604, 'Budget Detail - LLLLLL'!$B69,'Expenditures - all orgs'!$B$19:$B$3604,'Budget Detail - LLLLLL'!$B$3)</f>
        <v>0</v>
      </c>
      <c r="F69" s="295">
        <f t="shared" si="0"/>
        <v>0</v>
      </c>
    </row>
    <row r="70" spans="1:6" ht="15" thickBot="1" x14ac:dyDescent="0.35">
      <c r="A70" s="233" t="s">
        <v>104</v>
      </c>
      <c r="B70" s="1474" t="s">
        <v>107</v>
      </c>
      <c r="C70" s="292">
        <f>SUMIFS('Expenditures - all orgs'!$D$19:$D$3604,'Expenditures - all orgs'!$C$19:$C$3604, 'Budget Detail - LLLLLL'!$B70,'Expenditures - all orgs'!$B$19:$B$3604,'Budget Detail - LLLLLL'!$B$3)</f>
        <v>0</v>
      </c>
      <c r="D70" s="293">
        <f>SUMIFS('Expenditures - all orgs'!$E$19:$E$3604,'Expenditures - all orgs'!$C$19:$C$3604, 'Budget Detail - LLLLLL'!$B70,'Expenditures - all orgs'!$B$19:$B$3604,'Budget Detail - LLLLLL'!$B$3)</f>
        <v>0</v>
      </c>
      <c r="E70" s="1254">
        <f>SUMIFS('Expenditures - all orgs'!$F$19:$F$3604,'Expenditures - all orgs'!$C$19:$C$3604, 'Budget Detail - LLLLLL'!$B70,'Expenditures - all orgs'!$B$19:$B$3604,'Budget Detail - LLLLLL'!$B$3)</f>
        <v>0</v>
      </c>
      <c r="F70" s="303">
        <f t="shared" si="0"/>
        <v>0</v>
      </c>
    </row>
    <row r="71" spans="1:6" ht="15" thickBot="1" x14ac:dyDescent="0.35">
      <c r="A71" s="1714" t="s">
        <v>211</v>
      </c>
      <c r="B71" s="1715"/>
      <c r="C71" s="1470">
        <f>SUM(C10:C70)</f>
        <v>0</v>
      </c>
      <c r="D71" s="1470">
        <f>SUM(D10:D70)</f>
        <v>0</v>
      </c>
      <c r="E71" s="1470">
        <f>SUM(E10:E70)</f>
        <v>0</v>
      </c>
      <c r="F71" s="1471">
        <f>SUM(F10:F70)</f>
        <v>0</v>
      </c>
    </row>
    <row r="72" spans="1:6" x14ac:dyDescent="0.3">
      <c r="A72" s="747"/>
      <c r="B72" s="747"/>
      <c r="C72" s="304"/>
      <c r="D72" s="305"/>
      <c r="E72" s="306"/>
      <c r="F72" s="307"/>
    </row>
    <row r="73" spans="1:6" x14ac:dyDescent="0.3">
      <c r="A73" s="234" t="s">
        <v>294</v>
      </c>
      <c r="B73" s="747"/>
      <c r="C73" s="308"/>
      <c r="D73" s="309"/>
      <c r="E73" s="309"/>
      <c r="F73" s="310"/>
    </row>
    <row r="74" spans="1:6" x14ac:dyDescent="0.3">
      <c r="A74" s="235" t="s">
        <v>183</v>
      </c>
      <c r="B74" s="618">
        <v>119600</v>
      </c>
      <c r="C74" s="311">
        <f>SUMIFS('Expenditures - all orgs'!$D$19:$D$3604,'Expenditures - all orgs'!$C$19:$C$3604, 'Budget Detail - LLLLLL'!$B74,'Expenditures - all orgs'!$B$19:$B$3604,'Budget Detail - LLLLLL'!$B$3)</f>
        <v>0</v>
      </c>
      <c r="D74" s="312">
        <f>SUMIFS('Expenditures - all orgs'!$E$19:$E$3604,'Expenditures - all orgs'!$C$19:$C$3604, 'Budget Detail - LLLLLL'!$B74,'Expenditures - all orgs'!$B$19:$B$3604,'Budget Detail - LLLLLL'!$B$3)</f>
        <v>0</v>
      </c>
      <c r="E74" s="313">
        <f>SUMIFS('Expenditures - all orgs'!$F$19:$F$3604,'Expenditures - all orgs'!$C$19:$C$3604, 'Budget Detail - LLLLLL'!$B74,'Expenditures - all orgs'!$B$19:$B$3604,'Budget Detail - LLLLLL'!$B$3)</f>
        <v>0</v>
      </c>
      <c r="F74" s="314">
        <f t="shared" si="0"/>
        <v>0</v>
      </c>
    </row>
    <row r="75" spans="1:6" x14ac:dyDescent="0.3">
      <c r="A75" s="235" t="s">
        <v>184</v>
      </c>
      <c r="B75" s="619">
        <v>119700</v>
      </c>
      <c r="C75" s="311">
        <f>SUMIFS('Expenditures - all orgs'!$D$19:$D$3604,'Expenditures - all orgs'!$C$19:$C$3604, 'Budget Detail - LLLLLL'!$B75,'Expenditures - all orgs'!$B$19:$B$3604,'Budget Detail - LLLLLL'!$B$3)</f>
        <v>0</v>
      </c>
      <c r="D75" s="312">
        <f>SUMIFS('Expenditures - all orgs'!$E$19:$E$3604,'Expenditures - all orgs'!$C$19:$C$3604, 'Budget Detail - LLLLLL'!$B75,'Expenditures - all orgs'!$B$19:$B$3604,'Budget Detail - LLLLLL'!$B$3)</f>
        <v>0</v>
      </c>
      <c r="E75" s="313">
        <f>SUMIFS('Expenditures - all orgs'!$F$19:$F$3604,'Expenditures - all orgs'!$C$19:$C$3604, 'Budget Detail - LLLLLL'!$B75,'Expenditures - all orgs'!$B$19:$B$3604,'Budget Detail - LLLLLL'!$B$3)</f>
        <v>0</v>
      </c>
      <c r="F75" s="314">
        <f t="shared" si="0"/>
        <v>0</v>
      </c>
    </row>
    <row r="76" spans="1:6" x14ac:dyDescent="0.3">
      <c r="A76" s="235" t="s">
        <v>185</v>
      </c>
      <c r="B76" s="619">
        <v>119800</v>
      </c>
      <c r="C76" s="311">
        <f>SUMIFS('Expenditures - all orgs'!$D$19:$D$3604,'Expenditures - all orgs'!$C$19:$C$3604, 'Budget Detail - LLLLLL'!$B76,'Expenditures - all orgs'!$B$19:$B$3604,'Budget Detail - LLLLLL'!$B$3)</f>
        <v>0</v>
      </c>
      <c r="D76" s="312">
        <f>SUMIFS('Expenditures - all orgs'!$E$19:$E$3604,'Expenditures - all orgs'!$C$19:$C$3604, 'Budget Detail - LLLLLL'!$B76,'Expenditures - all orgs'!$B$19:$B$3604,'Budget Detail - LLLLLL'!$B$3)</f>
        <v>0</v>
      </c>
      <c r="E76" s="313">
        <f>SUMIFS('Expenditures - all orgs'!$F$19:$F$3604,'Expenditures - all orgs'!$C$19:$C$3604, 'Budget Detail - LLLLLL'!$B76,'Expenditures - all orgs'!$B$19:$B$3604,'Budget Detail - LLLLLL'!$B$3)</f>
        <v>0</v>
      </c>
      <c r="F76" s="314">
        <f t="shared" ref="F76:F80" si="1">C76-D76-E76</f>
        <v>0</v>
      </c>
    </row>
    <row r="77" spans="1:6" x14ac:dyDescent="0.3">
      <c r="A77" s="235" t="s">
        <v>185</v>
      </c>
      <c r="B77" s="619">
        <v>119900</v>
      </c>
      <c r="C77" s="311">
        <f>SUMIFS('Expenditures - all orgs'!$D$19:$D$3604,'Expenditures - all orgs'!$C$19:$C$3604, 'Budget Detail - LLLLLL'!$B77,'Expenditures - all orgs'!$B$19:$B$3604,'Budget Detail - LLLLLL'!$B$3)</f>
        <v>0</v>
      </c>
      <c r="D77" s="312">
        <f>SUMIFS('Expenditures - all orgs'!$E$19:$E$3604,'Expenditures - all orgs'!$C$19:$C$3604, 'Budget Detail - LLLLLL'!$B77,'Expenditures - all orgs'!$B$19:$B$3604,'Budget Detail - LLLLLL'!$B$3)</f>
        <v>0</v>
      </c>
      <c r="E77" s="313">
        <f>SUMIFS('Expenditures - all orgs'!$F$19:$F$3604,'Expenditures - all orgs'!$C$19:$C$3604, 'Budget Detail - LLLLLL'!$B77,'Expenditures - all orgs'!$B$19:$B$3604,'Budget Detail - LLLLLL'!$B$3)</f>
        <v>0</v>
      </c>
      <c r="F77" s="314">
        <f t="shared" si="1"/>
        <v>0</v>
      </c>
    </row>
    <row r="78" spans="1:6" x14ac:dyDescent="0.3">
      <c r="A78" s="235" t="s">
        <v>185</v>
      </c>
      <c r="B78" s="619">
        <v>119940</v>
      </c>
      <c r="C78" s="311">
        <f>SUMIFS('Expenditures - all orgs'!$D$19:$D$3604,'Expenditures - all orgs'!$C$19:$C$3604, 'Budget Detail - LLLLLL'!$B78,'Expenditures - all orgs'!$B$19:$B$3604,'Budget Detail - LLLLLL'!$B$3)</f>
        <v>0</v>
      </c>
      <c r="D78" s="312">
        <f>SUMIFS('Expenditures - all orgs'!$E$19:$E$3604,'Expenditures - all orgs'!$C$19:$C$3604, 'Budget Detail - LLLLLL'!$B78,'Expenditures - all orgs'!$B$19:$B$3604,'Budget Detail - LLLLLL'!$B$3)</f>
        <v>0</v>
      </c>
      <c r="E78" s="313">
        <f>SUMIFS('Expenditures - all orgs'!$F$19:$F$3604,'Expenditures - all orgs'!$C$19:$C$3604, 'Budget Detail - LLLLLL'!$B78,'Expenditures - all orgs'!$B$19:$B$3604,'Budget Detail - LLLLLL'!$B$3)</f>
        <v>0</v>
      </c>
      <c r="F78" s="314">
        <f t="shared" si="1"/>
        <v>0</v>
      </c>
    </row>
    <row r="79" spans="1:6" x14ac:dyDescent="0.3">
      <c r="A79" s="235" t="s">
        <v>104</v>
      </c>
      <c r="B79" s="619" t="s">
        <v>107</v>
      </c>
      <c r="C79" s="311">
        <f>SUMIFS('Expenditures - all orgs'!$D$19:$D$3604,'Expenditures - all orgs'!$C$19:$C$3604, 'Budget Detail - LLLLLL'!$B79,'Expenditures - all orgs'!$B$19:$B$3604,'Budget Detail - LLLLLL'!$B$3)</f>
        <v>0</v>
      </c>
      <c r="D79" s="312">
        <f>SUMIFS('Expenditures - all orgs'!$E$19:$E$3604,'Expenditures - all orgs'!$C$19:$C$3604, 'Budget Detail - LLLLLL'!$B79,'Expenditures - all orgs'!$B$19:$B$3604,'Budget Detail - LLLLLL'!$B$3)</f>
        <v>0</v>
      </c>
      <c r="E79" s="313">
        <f>SUMIFS('Expenditures - all orgs'!$F$19:$F$3604,'Expenditures - all orgs'!$C$19:$C$3604, 'Budget Detail - LLLLLL'!$B79,'Expenditures - all orgs'!$B$19:$B$3604,'Budget Detail - LLLLLL'!$B$3)</f>
        <v>0</v>
      </c>
      <c r="F79" s="314">
        <f t="shared" si="1"/>
        <v>0</v>
      </c>
    </row>
    <row r="80" spans="1:6" ht="15" thickBot="1" x14ac:dyDescent="0.35">
      <c r="A80" s="235" t="s">
        <v>104</v>
      </c>
      <c r="B80" s="619" t="s">
        <v>107</v>
      </c>
      <c r="C80" s="311">
        <f>SUMIFS('Expenditures - all orgs'!$D$19:$D$3604,'Expenditures - all orgs'!$C$19:$C$3604, 'Budget Detail - LLLLLL'!$B80,'Expenditures - all orgs'!$B$19:$B$3604,'Budget Detail - LLLLLL'!$B$3)</f>
        <v>0</v>
      </c>
      <c r="D80" s="312">
        <f>SUMIFS('Expenditures - all orgs'!$E$19:$E$3604,'Expenditures - all orgs'!$C$19:$C$3604, 'Budget Detail - LLLLLL'!$B80,'Expenditures - all orgs'!$B$19:$B$3604,'Budget Detail - LLLLLL'!$B$3)</f>
        <v>0</v>
      </c>
      <c r="E80" s="313">
        <f>SUMIFS('Expenditures - all orgs'!$F$19:$F$3604,'Expenditures - all orgs'!$C$19:$C$3604, 'Budget Detail - LLLLLL'!$B80,'Expenditures - all orgs'!$B$19:$B$3604,'Budget Detail - LLLLLL'!$B$3)</f>
        <v>0</v>
      </c>
      <c r="F80" s="315">
        <f t="shared" si="1"/>
        <v>0</v>
      </c>
    </row>
    <row r="81" spans="1:37" ht="15" thickBot="1" x14ac:dyDescent="0.35">
      <c r="A81" s="1716" t="s">
        <v>212</v>
      </c>
      <c r="B81" s="1717"/>
      <c r="C81" s="1475">
        <f>SUM(C74:C80)</f>
        <v>0</v>
      </c>
      <c r="D81" s="1475">
        <f>SUM(D74:D80)</f>
        <v>0</v>
      </c>
      <c r="E81" s="1475">
        <f t="shared" ref="E81:F81" si="2">SUM(E74:E80)</f>
        <v>0</v>
      </c>
      <c r="F81" s="1476">
        <f t="shared" si="2"/>
        <v>0</v>
      </c>
    </row>
    <row r="82" spans="1:37" ht="15"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x14ac:dyDescent="0.3">
      <c r="A84" s="232"/>
      <c r="B84" s="232"/>
      <c r="C84" s="748"/>
      <c r="D84" s="748"/>
      <c r="E84" s="320"/>
      <c r="F84" s="301"/>
    </row>
    <row r="85" spans="1:37" x14ac:dyDescent="0.3">
      <c r="A85" s="233"/>
      <c r="B85" s="233"/>
      <c r="C85" s="748"/>
      <c r="D85" s="748"/>
      <c r="E85" s="749"/>
      <c r="F85" s="753"/>
    </row>
    <row r="86" spans="1:37" ht="17.399999999999999" x14ac:dyDescent="0.3">
      <c r="A86" s="237" t="s">
        <v>14</v>
      </c>
      <c r="B86" s="238"/>
      <c r="C86" s="321"/>
      <c r="D86" s="748"/>
      <c r="E86" s="749"/>
      <c r="F86" s="753"/>
    </row>
    <row r="87" spans="1:37" ht="15" thickBot="1" x14ac:dyDescent="0.35">
      <c r="A87" s="239" t="s">
        <v>86</v>
      </c>
      <c r="B87" s="624">
        <v>120010</v>
      </c>
      <c r="C87" s="364">
        <f>SUMIFS('Expenditures - all orgs'!$D$19:$D$3604,'Expenditures - all orgs'!$C$19:$C$3604, 'Budget Detail - LLLLLL'!$B87,'Expenditures - all orgs'!$B$19:$B$3604,'Budget Detail - LLLLLL'!$B$3)</f>
        <v>0</v>
      </c>
      <c r="D87" s="417">
        <f>SUMIFS('Expenditures - all orgs'!$E$19:$E$3604,'Expenditures - all orgs'!$C$19:$C$3604, 'Budget Detail - LLLLLL'!$B87,'Expenditures - all orgs'!$B$19:$B$3604,'Budget Detail - LLLLLL'!$B$3)</f>
        <v>0</v>
      </c>
      <c r="E87" s="418">
        <f>SUMIFS('Expenditures - all orgs'!$F$19:$F$3604,'Expenditures - all orgs'!$C$19:$C$3604, 'Budget Detail - LLLLLL'!$B87,'Expenditures - all orgs'!$B$19:$B$3604,'Budget Detail - LLLLLL'!$B$3)</f>
        <v>0</v>
      </c>
      <c r="F87" s="419">
        <f>C87-D87-E87</f>
        <v>0</v>
      </c>
    </row>
    <row r="88" spans="1:37" ht="15" thickBot="1" x14ac:dyDescent="0.35">
      <c r="A88" s="235"/>
      <c r="B88" s="625" t="s">
        <v>418</v>
      </c>
      <c r="C88" s="366">
        <f>SUM(C87)</f>
        <v>0</v>
      </c>
      <c r="D88" s="366">
        <f t="shared" ref="D88:F88" si="3">SUM(D87)</f>
        <v>0</v>
      </c>
      <c r="E88" s="366">
        <f t="shared" si="3"/>
        <v>0</v>
      </c>
      <c r="F88" s="366">
        <f t="shared" si="3"/>
        <v>0</v>
      </c>
    </row>
    <row r="89" spans="1:37" x14ac:dyDescent="0.3">
      <c r="A89" s="747"/>
      <c r="B89" s="617"/>
      <c r="C89" s="305"/>
      <c r="D89" s="1255"/>
      <c r="E89" s="1255"/>
      <c r="F89" s="1256"/>
    </row>
    <row r="90" spans="1:37" x14ac:dyDescent="0.3">
      <c r="A90" s="248" t="s">
        <v>204</v>
      </c>
      <c r="B90" s="617"/>
      <c r="C90" s="308"/>
      <c r="D90" s="309"/>
      <c r="E90" s="309"/>
      <c r="F90" s="310"/>
    </row>
    <row r="91" spans="1:37" x14ac:dyDescent="0.3">
      <c r="A91" s="239" t="s">
        <v>91</v>
      </c>
      <c r="B91" s="626">
        <v>121100</v>
      </c>
      <c r="C91" s="325">
        <f>SUMIFS('Expenditures - all orgs'!$D$19:$D$3604,'Expenditures - all orgs'!$C$19:$C$3604, 'Budget Detail - LLLLLL'!$B91,'Expenditures - all orgs'!$B$19:$B$3604,'Budget Detail - LLLLLL'!$B$3)</f>
        <v>0</v>
      </c>
      <c r="D91" s="422">
        <f>SUMIFS('Expenditures - all orgs'!$E$19:$E$3604,'Expenditures - all orgs'!$C$19:$C$3604, 'Budget Detail - LLLLLL'!$B91,'Expenditures - all orgs'!$B$19:$B$3604,'Budget Detail - LLLLLL'!$B$3)</f>
        <v>0</v>
      </c>
      <c r="E91" s="423">
        <f>SUMIFS('Expenditures - all orgs'!$F$19:$F$3604,'Expenditures - all orgs'!$C$19:$C$3604, 'Budget Detail - LLLLLL'!$B91,'Expenditures - all orgs'!$B$19:$B$3604,'Budget Detail - LLLLLL'!$B$3)</f>
        <v>0</v>
      </c>
      <c r="F91" s="424">
        <f>C91-D91-E91</f>
        <v>0</v>
      </c>
    </row>
    <row r="92" spans="1:37" x14ac:dyDescent="0.3">
      <c r="A92" s="239" t="s">
        <v>300</v>
      </c>
      <c r="B92" s="627">
        <v>121110</v>
      </c>
      <c r="C92" s="325">
        <f>SUMIFS('Expenditures - all orgs'!$D$19:$D$3604,'Expenditures - all orgs'!$C$19:$C$3604, 'Budget Detail - LLLLLL'!$B92,'Expenditures - all orgs'!$B$19:$B$3604,'Budget Detail - LLLLLL'!$B$3)</f>
        <v>0</v>
      </c>
      <c r="D92" s="422">
        <f>SUMIFS('Expenditures - all orgs'!$E$19:$E$3604,'Expenditures - all orgs'!$C$19:$C$3604, 'Budget Detail - LLLLLL'!$B92,'Expenditures - all orgs'!$B$19:$B$3604,'Budget Detail - LLLLLL'!$B$3)</f>
        <v>0</v>
      </c>
      <c r="E92" s="423">
        <f>SUMIFS('Expenditures - all orgs'!$F$19:$F$3604,'Expenditures - all orgs'!$C$19:$C$3604, 'Budget Detail - LLLLLL'!$B92,'Expenditures - all orgs'!$B$19:$B$3604,'Budget Detail - LLLLLL'!$B$3)</f>
        <v>0</v>
      </c>
      <c r="F92" s="425">
        <f>C92-D92-E92</f>
        <v>0</v>
      </c>
    </row>
    <row r="93" spans="1:37" x14ac:dyDescent="0.3">
      <c r="A93" s="239" t="s">
        <v>186</v>
      </c>
      <c r="B93" s="627">
        <v>121200</v>
      </c>
      <c r="C93" s="325">
        <f>SUMIFS('Expenditures - all orgs'!$D$19:$D$3604,'Expenditures - all orgs'!$C$19:$C$3604, 'Budget Detail - LLLLLL'!$B93,'Expenditures - all orgs'!$B$19:$B$3604,'Budget Detail - LLLLLL'!$B$3)</f>
        <v>0</v>
      </c>
      <c r="D93" s="422">
        <f>SUMIFS('Expenditures - all orgs'!$E$19:$E$3604,'Expenditures - all orgs'!$C$19:$C$3604, 'Budget Detail - LLLLLL'!$B93,'Expenditures - all orgs'!$B$19:$B$3604,'Budget Detail - LLLLLL'!$B$3)</f>
        <v>0</v>
      </c>
      <c r="E93" s="423">
        <f>SUMIFS('Expenditures - all orgs'!$F$19:$F$3604,'Expenditures - all orgs'!$C$19:$C$3604, 'Budget Detail - LLLLLL'!$B93,'Expenditures - all orgs'!$B$19:$B$3604,'Budget Detail - LLLLLL'!$B$3)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LLLLLL'!$B94,'Expenditures - all orgs'!$B$19:$B$3604,'Budget Detail - LLLLLL'!$B$3)</f>
        <v>0</v>
      </c>
      <c r="D94" s="422">
        <f>SUMIFS('Expenditures - all orgs'!$E$19:$E$3604,'Expenditures - all orgs'!$C$19:$C$3604, 'Budget Detail - LLLLLL'!$B94,'Expenditures - all orgs'!$B$19:$B$3604,'Budget Detail - LLLLLL'!$B$3)</f>
        <v>0</v>
      </c>
      <c r="E94" s="423">
        <f>SUMIFS('Expenditures - all orgs'!$F$19:$F$3604,'Expenditures - all orgs'!$C$19:$C$3604, 'Budget Detail - LLLLLL'!$B94,'Expenditures - all orgs'!$B$19:$B$3604,'Budget Detail - LLLLLL'!$B$3)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x14ac:dyDescent="0.3">
      <c r="A95" s="239" t="s">
        <v>203</v>
      </c>
      <c r="B95" s="627">
        <v>121400</v>
      </c>
      <c r="C95" s="325">
        <f>SUMIFS('Expenditures - all orgs'!$D$19:$D$3604,'Expenditures - all orgs'!$C$19:$C$3604, 'Budget Detail - LLLLLL'!$B95,'Expenditures - all orgs'!$B$19:$B$3604,'Budget Detail - LLLLLL'!$B$3)</f>
        <v>0</v>
      </c>
      <c r="D95" s="422">
        <f>SUMIFS('Expenditures - all orgs'!$E$19:$E$3604,'Expenditures - all orgs'!$C$19:$C$3604, 'Budget Detail - LLLLLL'!$B95,'Expenditures - all orgs'!$B$19:$B$3604,'Budget Detail - LLLLLL'!$B$3)</f>
        <v>0</v>
      </c>
      <c r="E95" s="423">
        <f>SUMIFS('Expenditures - all orgs'!$F$19:$F$3604,'Expenditures - all orgs'!$C$19:$C$3604, 'Budget Detail - LLLLLL'!$B95,'Expenditures - all orgs'!$B$19:$B$3604,'Budget Detail - LLLLLL'!$B$3)</f>
        <v>0</v>
      </c>
      <c r="F95" s="425">
        <f t="shared" si="4"/>
        <v>0</v>
      </c>
    </row>
    <row r="96" spans="1:37" s="752" customFormat="1" ht="15" customHeight="1" x14ac:dyDescent="0.3">
      <c r="A96" s="239" t="s">
        <v>505</v>
      </c>
      <c r="B96" s="627">
        <v>121410</v>
      </c>
      <c r="C96" s="325">
        <f>SUMIFS('Expenditures - all orgs'!$D$19:$D$3604,'Expenditures - all orgs'!$C$19:$C$3604, 'Budget Detail - LLLLLL'!$B96,'Expenditures - all orgs'!$B$19:$B$3604,'Budget Detail - LLLLLL'!$B$3)</f>
        <v>0</v>
      </c>
      <c r="D96" s="422">
        <f>SUMIFS('Expenditures - all orgs'!$E$19:$E$3604,'Expenditures - all orgs'!$C$19:$C$3604, 'Budget Detail - LLLLLL'!$B96,'Expenditures - all orgs'!$B$19:$B$3604,'Budget Detail - LLLLLL'!$B$3)</f>
        <v>0</v>
      </c>
      <c r="E96" s="423">
        <f>SUMIFS('Expenditures - all orgs'!$F$19:$F$3604,'Expenditures - all orgs'!$C$19:$C$3604, 'Budget Detail - LLLLLL'!$B96,'Expenditures - all orgs'!$B$19:$B$3604,'Budget Detail - LLLLLL'!$B$3)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LLLLLL'!$B97,'Expenditures - all orgs'!$B$19:$B$3604,'Budget Detail - LLLLLL'!$B$3)</f>
        <v>0</v>
      </c>
      <c r="D97" s="422">
        <f>SUMIFS('Expenditures - all orgs'!$E$19:$E$3604,'Expenditures - all orgs'!$C$19:$C$3604, 'Budget Detail - LLLLLL'!$B97,'Expenditures - all orgs'!$B$19:$B$3604,'Budget Detail - LLLLLL'!$B$3)</f>
        <v>0</v>
      </c>
      <c r="E97" s="423">
        <f>SUMIFS('Expenditures - all orgs'!$F$19:$F$3604,'Expenditures - all orgs'!$C$19:$C$3604, 'Budget Detail - LLLLLL'!$B97,'Expenditures - all orgs'!$B$19:$B$3604,'Budget Detail - LLLLLL'!$B$3)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x14ac:dyDescent="0.3">
      <c r="A98" s="240" t="s">
        <v>82</v>
      </c>
      <c r="B98" s="627">
        <v>121500</v>
      </c>
      <c r="C98" s="325">
        <f>SUMIFS('Expenditures - all orgs'!$D$19:$D$3604,'Expenditures - all orgs'!$C$19:$C$3604, 'Budget Detail - LLLLLL'!$B98,'Expenditures - all orgs'!$B$19:$B$3604,'Budget Detail - LLLLLL'!$B$3)</f>
        <v>0</v>
      </c>
      <c r="D98" s="422">
        <f>SUMIFS('Expenditures - all orgs'!$E$19:$E$3604,'Expenditures - all orgs'!$C$19:$C$3604, 'Budget Detail - LLLLLL'!$B98,'Expenditures - all orgs'!$B$19:$B$3604,'Budget Detail - LLLLLL'!$B$3)</f>
        <v>0</v>
      </c>
      <c r="E98" s="423">
        <f>SUMIFS('Expenditures - all orgs'!$F$19:$F$3604,'Expenditures - all orgs'!$C$19:$C$3604, 'Budget Detail - LLLLLL'!$B98,'Expenditures - all orgs'!$B$19:$B$3604,'Budget Detail - LLLLLL'!$B$3)</f>
        <v>0</v>
      </c>
      <c r="F98" s="425">
        <f t="shared" si="4"/>
        <v>0</v>
      </c>
    </row>
    <row r="99" spans="1:37" x14ac:dyDescent="0.3">
      <c r="A99" s="240" t="s">
        <v>205</v>
      </c>
      <c r="B99" s="627">
        <v>121700</v>
      </c>
      <c r="C99" s="325">
        <f>SUMIFS('Expenditures - all orgs'!$D$19:$D$3604,'Expenditures - all orgs'!$C$19:$C$3604, 'Budget Detail - LLLLLL'!$B99,'Expenditures - all orgs'!$B$19:$B$3604,'Budget Detail - LLLLLL'!$B$3)</f>
        <v>0</v>
      </c>
      <c r="D99" s="422">
        <f>SUMIFS('Expenditures - all orgs'!$E$19:$E$3604,'Expenditures - all orgs'!$C$19:$C$3604, 'Budget Detail - LLLLLL'!$B99,'Expenditures - all orgs'!$B$19:$B$3604,'Budget Detail - LLLLLL'!$B$3)</f>
        <v>0</v>
      </c>
      <c r="E99" s="423">
        <f>SUMIFS('Expenditures - all orgs'!$F$19:$F$3604,'Expenditures - all orgs'!$C$19:$C$3604, 'Budget Detail - LLLLLL'!$B99,'Expenditures - all orgs'!$B$19:$B$3604,'Budget Detail - LLLLLL'!$B$3)</f>
        <v>0</v>
      </c>
      <c r="F99" s="425">
        <f t="shared" si="4"/>
        <v>0</v>
      </c>
    </row>
    <row r="100" spans="1:37" x14ac:dyDescent="0.3">
      <c r="A100" s="240" t="s">
        <v>206</v>
      </c>
      <c r="B100" s="627">
        <v>121800</v>
      </c>
      <c r="C100" s="325">
        <f>SUMIFS('Expenditures - all orgs'!$D$19:$D$3604,'Expenditures - all orgs'!$C$19:$C$3604, 'Budget Detail - LLLLLL'!$B100,'Expenditures - all orgs'!$B$19:$B$3604,'Budget Detail - LLLLLL'!$B$3)</f>
        <v>0</v>
      </c>
      <c r="D100" s="422">
        <f>SUMIFS('Expenditures - all orgs'!$E$19:$E$3604,'Expenditures - all orgs'!$C$19:$C$3604, 'Budget Detail - LLLLLL'!$B100,'Expenditures - all orgs'!$B$19:$B$3604,'Budget Detail - LLLLLL'!$B$3)</f>
        <v>0</v>
      </c>
      <c r="E100" s="423">
        <f>SUMIFS('Expenditures - all orgs'!$F$19:$F$3604,'Expenditures - all orgs'!$C$19:$C$3604, 'Budget Detail - LLLLLL'!$B100,'Expenditures - all orgs'!$B$19:$B$3604,'Budget Detail - LLLLLL'!$B$3)</f>
        <v>0</v>
      </c>
      <c r="F100" s="425">
        <f t="shared" si="4"/>
        <v>0</v>
      </c>
    </row>
    <row r="101" spans="1:37" x14ac:dyDescent="0.3">
      <c r="A101" s="240" t="s">
        <v>187</v>
      </c>
      <c r="B101" s="627">
        <v>121900</v>
      </c>
      <c r="C101" s="325">
        <f>SUMIFS('Expenditures - all orgs'!$D$19:$D$3604,'Expenditures - all orgs'!$C$19:$C$3604, 'Budget Detail - LLLLLL'!$B101,'Expenditures - all orgs'!$B$19:$B$3604,'Budget Detail - LLLLLL'!$B$3)</f>
        <v>0</v>
      </c>
      <c r="D101" s="422">
        <f>SUMIFS('Expenditures - all orgs'!$E$19:$E$3604,'Expenditures - all orgs'!$C$19:$C$3604, 'Budget Detail - LLLLLL'!$B101,'Expenditures - all orgs'!$B$19:$B$3604,'Budget Detail - LLLLLL'!$B$3)</f>
        <v>0</v>
      </c>
      <c r="E101" s="423">
        <f>SUMIFS('Expenditures - all orgs'!$F$19:$F$3604,'Expenditures - all orgs'!$C$19:$C$3604, 'Budget Detail - LLLLLL'!$B101,'Expenditures - all orgs'!$B$19:$B$3604,'Budget Detail - LLLLLL'!$B$3)</f>
        <v>0</v>
      </c>
      <c r="F101" s="426">
        <f t="shared" si="4"/>
        <v>0</v>
      </c>
    </row>
    <row r="102" spans="1:37" x14ac:dyDescent="0.3">
      <c r="A102" s="747" t="s">
        <v>104</v>
      </c>
      <c r="B102" s="628" t="s">
        <v>107</v>
      </c>
      <c r="C102" s="325">
        <f>SUMIFS('Expenditures - all orgs'!$D$19:$D$3604,'Expenditures - all orgs'!$C$19:$C$3604, 'Budget Detail - LLLLLL'!$B102,'Expenditures - all orgs'!$B$19:$B$3604,'Budget Detail - LLLLLL'!$B$3)</f>
        <v>0</v>
      </c>
      <c r="D102" s="422">
        <f>SUMIFS('Expenditures - all orgs'!$E$19:$E$3604,'Expenditures - all orgs'!$C$19:$C$3604, 'Budget Detail - LLLLLL'!$B102,'Expenditures - all orgs'!$B$19:$B$3604,'Budget Detail - LLLLLL'!$B$3)</f>
        <v>0</v>
      </c>
      <c r="E102" s="423">
        <f>SUMIFS('Expenditures - all orgs'!$F$19:$F$3604,'Expenditures - all orgs'!$C$19:$C$3604, 'Budget Detail - LLLLLL'!$B102,'Expenditures - all orgs'!$B$19:$B$3604,'Budget Detail - LLLLLL'!$B$3)</f>
        <v>0</v>
      </c>
      <c r="F102" s="426">
        <f t="shared" si="4"/>
        <v>0</v>
      </c>
    </row>
    <row r="103" spans="1:37" ht="15" thickBot="1" x14ac:dyDescent="0.35">
      <c r="A103" s="747" t="s">
        <v>104</v>
      </c>
      <c r="B103" s="628" t="s">
        <v>107</v>
      </c>
      <c r="C103" s="325">
        <f>SUMIFS('Expenditures - all orgs'!$D$19:$D$3604,'Expenditures - all orgs'!$C$19:$C$3604, 'Budget Detail - LLLLLL'!$B103,'Expenditures - all orgs'!$B$19:$B$3604,'Budget Detail - LLLLLL'!$B$3)</f>
        <v>0</v>
      </c>
      <c r="D103" s="427">
        <f>SUMIFS('Expenditures - all orgs'!$E$19:$E$3604,'Expenditures - all orgs'!$C$19:$C$3604, 'Budget Detail - LLLLLL'!$B103,'Expenditures - all orgs'!$B$19:$B$3604,'Budget Detail - LLLLLL'!$B$3)</f>
        <v>0</v>
      </c>
      <c r="E103" s="428">
        <f>SUMIFS('Expenditures - all orgs'!$F$19:$F$3604,'Expenditures - all orgs'!$C$19:$C$3604, 'Budget Detail - LLLLLL'!$B103,'Expenditures - all orgs'!$B$19:$B$3604,'Budget Detail - LLLLLL'!$B$3)</f>
        <v>0</v>
      </c>
      <c r="F103" s="429">
        <f t="shared" si="4"/>
        <v>0</v>
      </c>
    </row>
    <row r="104" spans="1:37" ht="15" thickBot="1" x14ac:dyDescent="0.35">
      <c r="A104" s="747"/>
      <c r="B104" s="629" t="s">
        <v>418</v>
      </c>
      <c r="C104" s="367">
        <f>SUM(C91:C103)</f>
        <v>0</v>
      </c>
      <c r="D104" s="367">
        <f t="shared" ref="D104:F104" si="5">SUM(D91:D103)</f>
        <v>0</v>
      </c>
      <c r="E104" s="367">
        <f t="shared" si="5"/>
        <v>0</v>
      </c>
      <c r="F104" s="367">
        <f t="shared" si="5"/>
        <v>0</v>
      </c>
    </row>
    <row r="105" spans="1:37" x14ac:dyDescent="0.3">
      <c r="A105" s="747"/>
      <c r="B105" s="617"/>
      <c r="C105" s="305"/>
      <c r="D105" s="1255"/>
      <c r="E105" s="1255"/>
      <c r="F105" s="1256"/>
    </row>
    <row r="106" spans="1:37" x14ac:dyDescent="0.3">
      <c r="A106" s="248" t="s">
        <v>207</v>
      </c>
      <c r="B106" s="617"/>
      <c r="C106" s="308"/>
      <c r="D106" s="309"/>
      <c r="E106" s="309"/>
      <c r="F106" s="310"/>
    </row>
    <row r="107" spans="1:37" x14ac:dyDescent="0.3">
      <c r="A107" s="240" t="s">
        <v>32</v>
      </c>
      <c r="B107" s="630">
        <v>122100</v>
      </c>
      <c r="C107" s="326">
        <f>SUMIFS('Expenditures - all orgs'!$D$19:$D$3604,'Expenditures - all orgs'!$C$19:$C$3604, 'Budget Detail - LLLLLL'!$B107,'Expenditures - all orgs'!$B$19:$B$3604,'Budget Detail - LLLLLL'!$B$3)</f>
        <v>0</v>
      </c>
      <c r="D107" s="432">
        <f>SUMIFS('Expenditures - all orgs'!$E$19:$E$3604,'Expenditures - all orgs'!$C$19:$C$3604, 'Budget Detail - LLLLLL'!$B107,'Expenditures - all orgs'!$B$19:$B$3604,'Budget Detail - LLLLLL'!$B$3)</f>
        <v>0</v>
      </c>
      <c r="E107" s="433">
        <f>SUMIFS('Expenditures - all orgs'!$F$19:$F$3604,'Expenditures - all orgs'!$C$19:$C$3604, 'Budget Detail - LLLLLL'!$B107,'Expenditures - all orgs'!$B$19:$B$3604,'Budget Detail - LLLLLL'!$B$3)</f>
        <v>0</v>
      </c>
      <c r="F107" s="434">
        <f t="shared" ref="F107:F365" si="6">C107-D107-E107</f>
        <v>0</v>
      </c>
    </row>
    <row r="108" spans="1:37" x14ac:dyDescent="0.3">
      <c r="A108" s="240" t="s">
        <v>188</v>
      </c>
      <c r="B108" s="631">
        <v>122200</v>
      </c>
      <c r="C108" s="326">
        <f>SUMIFS('Expenditures - all orgs'!$D$19:$D$3604,'Expenditures - all orgs'!$C$19:$C$3604, 'Budget Detail - LLLLLL'!$B108,'Expenditures - all orgs'!$B$19:$B$3604,'Budget Detail - LLLLLL'!$B$3)</f>
        <v>0</v>
      </c>
      <c r="D108" s="432">
        <f>SUMIFS('Expenditures - all orgs'!$E$19:$E$3604,'Expenditures - all orgs'!$C$19:$C$3604, 'Budget Detail - LLLLLL'!$B108,'Expenditures - all orgs'!$B$19:$B$3604,'Budget Detail - LLLLLL'!$B$3)</f>
        <v>0</v>
      </c>
      <c r="E108" s="433">
        <f>SUMIFS('Expenditures - all orgs'!$F$19:$F$3604,'Expenditures - all orgs'!$C$19:$C$3604, 'Budget Detail - LLLLLL'!$B108,'Expenditures - all orgs'!$B$19:$B$3604,'Budget Detail - LLLLLL'!$B$3)</f>
        <v>0</v>
      </c>
      <c r="F108" s="434">
        <f t="shared" si="6"/>
        <v>0</v>
      </c>
    </row>
    <row r="109" spans="1:37" x14ac:dyDescent="0.3">
      <c r="A109" s="240" t="s">
        <v>59</v>
      </c>
      <c r="B109" s="631">
        <v>122400</v>
      </c>
      <c r="C109" s="326">
        <f>SUMIFS('Expenditures - all orgs'!$D$19:$D$3604,'Expenditures - all orgs'!$C$19:$C$3604, 'Budget Detail - LLLLLL'!$B109,'Expenditures - all orgs'!$B$19:$B$3604,'Budget Detail - LLLLLL'!$B$3)</f>
        <v>0</v>
      </c>
      <c r="D109" s="432">
        <f>SUMIFS('Expenditures - all orgs'!$E$19:$E$3604,'Expenditures - all orgs'!$C$19:$C$3604, 'Budget Detail - LLLLLL'!$B109,'Expenditures - all orgs'!$B$19:$B$3604,'Budget Detail - LLLLLL'!$B$3)</f>
        <v>0</v>
      </c>
      <c r="E109" s="433">
        <f>SUMIFS('Expenditures - all orgs'!$F$19:$F$3604,'Expenditures - all orgs'!$C$19:$C$3604, 'Budget Detail - LLLLLL'!$B109,'Expenditures - all orgs'!$B$19:$B$3604,'Budget Detail - LLLLLL'!$B$3)</f>
        <v>0</v>
      </c>
      <c r="F109" s="434">
        <f t="shared" si="6"/>
        <v>0</v>
      </c>
    </row>
    <row r="110" spans="1:37" x14ac:dyDescent="0.3">
      <c r="A110" s="240" t="s">
        <v>108</v>
      </c>
      <c r="B110" s="631">
        <v>122430</v>
      </c>
      <c r="C110" s="326">
        <f>SUMIFS('Expenditures - all orgs'!$D$19:$D$3604,'Expenditures - all orgs'!$C$19:$C$3604, 'Budget Detail - LLLLLL'!$B110,'Expenditures - all orgs'!$B$19:$B$3604,'Budget Detail - LLLLLL'!$B$3)</f>
        <v>0</v>
      </c>
      <c r="D110" s="432">
        <f>SUMIFS('Expenditures - all orgs'!$E$19:$E$3604,'Expenditures - all orgs'!$C$19:$C$3604, 'Budget Detail - LLLLLL'!$B110,'Expenditures - all orgs'!$B$19:$B$3604,'Budget Detail - LLLLLL'!$B$3)</f>
        <v>0</v>
      </c>
      <c r="E110" s="433">
        <f>SUMIFS('Expenditures - all orgs'!$F$19:$F$3604,'Expenditures - all orgs'!$C$19:$C$3604, 'Budget Detail - LLLLLL'!$B110,'Expenditures - all orgs'!$B$19:$B$3604,'Budget Detail - LLLLLL'!$B$3)</f>
        <v>0</v>
      </c>
      <c r="F110" s="434">
        <f t="shared" si="6"/>
        <v>0</v>
      </c>
    </row>
    <row r="111" spans="1:37" x14ac:dyDescent="0.3">
      <c r="A111" s="241" t="s">
        <v>60</v>
      </c>
      <c r="B111" s="631">
        <v>122500</v>
      </c>
      <c r="C111" s="326">
        <f>SUMIFS('Expenditures - all orgs'!$D$19:$D$3604,'Expenditures - all orgs'!$C$19:$C$3604, 'Budget Detail - LLLLLL'!$B111,'Expenditures - all orgs'!$B$19:$B$3604,'Budget Detail - LLLLLL'!$B$3)</f>
        <v>0</v>
      </c>
      <c r="D111" s="432">
        <f>SUMIFS('Expenditures - all orgs'!$E$19:$E$3604,'Expenditures - all orgs'!$C$19:$C$3604, 'Budget Detail - LLLLLL'!$B111,'Expenditures - all orgs'!$B$19:$B$3604,'Budget Detail - LLLLLL'!$B$3)</f>
        <v>0</v>
      </c>
      <c r="E111" s="433">
        <f>SUMIFS('Expenditures - all orgs'!$F$19:$F$3604,'Expenditures - all orgs'!$C$19:$C$3604, 'Budget Detail - LLLLLL'!$B111,'Expenditures - all orgs'!$B$19:$B$3604,'Budget Detail - LLLLLL'!$B$3)</f>
        <v>0</v>
      </c>
      <c r="F111" s="434">
        <f t="shared" si="6"/>
        <v>0</v>
      </c>
    </row>
    <row r="112" spans="1:37" x14ac:dyDescent="0.3">
      <c r="A112" s="241" t="s">
        <v>61</v>
      </c>
      <c r="B112" s="631">
        <v>122600</v>
      </c>
      <c r="C112" s="326">
        <f>SUMIFS('Expenditures - all orgs'!$D$19:$D$3604,'Expenditures - all orgs'!$C$19:$C$3604, 'Budget Detail - LLLLLL'!$B112,'Expenditures - all orgs'!$B$19:$B$3604,'Budget Detail - LLLLLL'!$B$3)</f>
        <v>0</v>
      </c>
      <c r="D112" s="432">
        <f>SUMIFS('Expenditures - all orgs'!$E$19:$E$3604,'Expenditures - all orgs'!$C$19:$C$3604, 'Budget Detail - LLLLLL'!$B112,'Expenditures - all orgs'!$B$19:$B$3604,'Budget Detail - LLLLLL'!$B$3)</f>
        <v>0</v>
      </c>
      <c r="E112" s="433">
        <f>SUMIFS('Expenditures - all orgs'!$F$19:$F$3604,'Expenditures - all orgs'!$C$19:$C$3604, 'Budget Detail - LLLLLL'!$B112,'Expenditures - all orgs'!$B$19:$B$3604,'Budget Detail - LLLLLL'!$B$3)</f>
        <v>0</v>
      </c>
      <c r="F112" s="434">
        <f t="shared" si="6"/>
        <v>0</v>
      </c>
    </row>
    <row r="113" spans="1:6" x14ac:dyDescent="0.3">
      <c r="A113" s="240" t="s">
        <v>15</v>
      </c>
      <c r="B113" s="631">
        <v>122700</v>
      </c>
      <c r="C113" s="326">
        <f>SUMIFS('Expenditures - all orgs'!$D$19:$D$3604,'Expenditures - all orgs'!$C$19:$C$3604, 'Budget Detail - LLLLLL'!$B113,'Expenditures - all orgs'!$B$19:$B$3604,'Budget Detail - LLLLLL'!$B$3)</f>
        <v>0</v>
      </c>
      <c r="D113" s="432">
        <f>SUMIFS('Expenditures - all orgs'!$E$19:$E$3604,'Expenditures - all orgs'!$C$19:$C$3604, 'Budget Detail - LLLLLL'!$B113,'Expenditures - all orgs'!$B$19:$B$3604,'Budget Detail - LLLLLL'!$B$3)</f>
        <v>0</v>
      </c>
      <c r="E113" s="433">
        <f>SUMIFS('Expenditures - all orgs'!$F$19:$F$3604,'Expenditures - all orgs'!$C$19:$C$3604, 'Budget Detail - LLLLLL'!$B113,'Expenditures - all orgs'!$B$19:$B$3604,'Budget Detail - LLLLLL'!$B$3)</f>
        <v>0</v>
      </c>
      <c r="F113" s="434">
        <f t="shared" si="6"/>
        <v>0</v>
      </c>
    </row>
    <row r="114" spans="1:6" x14ac:dyDescent="0.3">
      <c r="A114" s="240" t="s">
        <v>114</v>
      </c>
      <c r="B114" s="631">
        <v>122730</v>
      </c>
      <c r="C114" s="326">
        <f>SUMIFS('Expenditures - all orgs'!$D$19:$D$3604,'Expenditures - all orgs'!$C$19:$C$3604, 'Budget Detail - LLLLLL'!$B114,'Expenditures - all orgs'!$B$19:$B$3604,'Budget Detail - LLLLLL'!$B$3)</f>
        <v>0</v>
      </c>
      <c r="D114" s="432">
        <f>SUMIFS('Expenditures - all orgs'!$E$19:$E$3604,'Expenditures - all orgs'!$C$19:$C$3604, 'Budget Detail - LLLLLL'!$B114,'Expenditures - all orgs'!$B$19:$B$3604,'Budget Detail - LLLLLL'!$B$3)</f>
        <v>0</v>
      </c>
      <c r="E114" s="433">
        <f>SUMIFS('Expenditures - all orgs'!$F$19:$F$3604,'Expenditures - all orgs'!$C$19:$C$3604, 'Budget Detail - LLLLLL'!$B114,'Expenditures - all orgs'!$B$19:$B$3604,'Budget Detail - LLLLLL'!$B$3)</f>
        <v>0</v>
      </c>
      <c r="F114" s="434">
        <f t="shared" si="6"/>
        <v>0</v>
      </c>
    </row>
    <row r="115" spans="1:6" x14ac:dyDescent="0.3">
      <c r="A115" s="240" t="s">
        <v>189</v>
      </c>
      <c r="B115" s="631">
        <v>122800</v>
      </c>
      <c r="C115" s="326">
        <f>SUMIFS('Expenditures - all orgs'!$D$19:$D$3604,'Expenditures - all orgs'!$C$19:$C$3604, 'Budget Detail - LLLLLL'!$B115,'Expenditures - all orgs'!$B$19:$B$3604,'Budget Detail - LLLLLL'!$B$3)</f>
        <v>0</v>
      </c>
      <c r="D115" s="432">
        <f>SUMIFS('Expenditures - all orgs'!$E$19:$E$3604,'Expenditures - all orgs'!$C$19:$C$3604, 'Budget Detail - LLLLLL'!$B115,'Expenditures - all orgs'!$B$19:$B$3604,'Budget Detail - LLLLLL'!$B$3)</f>
        <v>0</v>
      </c>
      <c r="E115" s="433">
        <f>SUMIFS('Expenditures - all orgs'!$F$19:$F$3604,'Expenditures - all orgs'!$C$19:$C$3604, 'Budget Detail - LLLLLL'!$B115,'Expenditures - all orgs'!$B$19:$B$3604,'Budget Detail - LLLLLL'!$B$3)</f>
        <v>0</v>
      </c>
      <c r="F115" s="434">
        <f t="shared" si="6"/>
        <v>0</v>
      </c>
    </row>
    <row r="116" spans="1:6" x14ac:dyDescent="0.3">
      <c r="A116" s="747" t="s">
        <v>104</v>
      </c>
      <c r="B116" s="631" t="s">
        <v>107</v>
      </c>
      <c r="C116" s="326">
        <f>SUMIFS('Expenditures - all orgs'!$D$19:$D$3604,'Expenditures - all orgs'!$C$19:$C$3604, 'Budget Detail - LLLLLL'!$B116,'Expenditures - all orgs'!$B$19:$B$3604,'Budget Detail - LLLLLL'!$B$3)</f>
        <v>0</v>
      </c>
      <c r="D116" s="432">
        <f>SUMIFS('Expenditures - all orgs'!$E$19:$E$3604,'Expenditures - all orgs'!$C$19:$C$3604, 'Budget Detail - LLLLLL'!$B116,'Expenditures - all orgs'!$B$19:$B$3604,'Budget Detail - LLLLLL'!$B$3)</f>
        <v>0</v>
      </c>
      <c r="E116" s="433">
        <f>SUMIFS('Expenditures - all orgs'!$F$19:$F$3604,'Expenditures - all orgs'!$C$19:$C$3604, 'Budget Detail - LLLLLL'!$B116,'Expenditures - all orgs'!$B$19:$B$3604,'Budget Detail - LLLLLL'!$B$3)</f>
        <v>0</v>
      </c>
      <c r="F116" s="434">
        <f t="shared" si="6"/>
        <v>0</v>
      </c>
    </row>
    <row r="117" spans="1:6" ht="15" thickBot="1" x14ac:dyDescent="0.35">
      <c r="A117" s="747" t="s">
        <v>104</v>
      </c>
      <c r="B117" s="631" t="s">
        <v>107</v>
      </c>
      <c r="C117" s="326">
        <f>SUMIFS('Expenditures - all orgs'!$D$19:$D$3604,'Expenditures - all orgs'!$C$19:$C$3604, 'Budget Detail - LLLLLL'!$B117,'Expenditures - all orgs'!$B$19:$B$3604,'Budget Detail - LLLLLL'!$B$3)</f>
        <v>0</v>
      </c>
      <c r="D117" s="435">
        <f>SUMIFS('Expenditures - all orgs'!$E$19:$E$3604,'Expenditures - all orgs'!$C$19:$C$3604, 'Budget Detail - LLLLLL'!$B117,'Expenditures - all orgs'!$B$19:$B$3604,'Budget Detail - LLLLLL'!$B$3)</f>
        <v>0</v>
      </c>
      <c r="E117" s="436">
        <f>SUMIFS('Expenditures - all orgs'!$F$19:$F$3604,'Expenditures - all orgs'!$C$19:$C$3604, 'Budget Detail - LLLLLL'!$B117,'Expenditures - all orgs'!$B$19:$B$3604,'Budget Detail - LLLLLL'!$B$3)</f>
        <v>0</v>
      </c>
      <c r="F117" s="437">
        <f t="shared" si="6"/>
        <v>0</v>
      </c>
    </row>
    <row r="118" spans="1:6" ht="15" thickBot="1" x14ac:dyDescent="0.35">
      <c r="A118" s="747"/>
      <c r="B118" s="632" t="s">
        <v>418</v>
      </c>
      <c r="C118" s="363">
        <f>SUM(C107:C117)</f>
        <v>0</v>
      </c>
      <c r="D118" s="363">
        <f t="shared" ref="D118:F118" si="7">SUM(D107:D117)</f>
        <v>0</v>
      </c>
      <c r="E118" s="363">
        <f t="shared" si="7"/>
        <v>0</v>
      </c>
      <c r="F118" s="363">
        <f t="shared" si="7"/>
        <v>0</v>
      </c>
    </row>
    <row r="119" spans="1:6" x14ac:dyDescent="0.3">
      <c r="A119" s="747"/>
      <c r="B119" s="617"/>
      <c r="C119" s="305"/>
      <c r="D119" s="1255"/>
      <c r="E119" s="1255"/>
      <c r="F119" s="1256"/>
    </row>
    <row r="120" spans="1:6" x14ac:dyDescent="0.3">
      <c r="A120" s="248" t="s">
        <v>202</v>
      </c>
      <c r="B120" s="617"/>
      <c r="C120" s="308"/>
      <c r="D120" s="309"/>
      <c r="E120" s="309"/>
      <c r="F120" s="310"/>
    </row>
    <row r="121" spans="1:6" x14ac:dyDescent="0.3">
      <c r="A121" s="240" t="s">
        <v>507</v>
      </c>
      <c r="B121" s="633">
        <v>124200</v>
      </c>
      <c r="C121" s="327">
        <f>SUMIFS('Expenditures - all orgs'!$D$19:$D$3604,'Expenditures - all orgs'!$C$19:$C$3604, 'Budget Detail - LLLLLL'!$B121,'Expenditures - all orgs'!$B$19:$B$3604,'Budget Detail - LLLLLL'!$B$3)</f>
        <v>0</v>
      </c>
      <c r="D121" s="439">
        <f>SUMIFS('Expenditures - all orgs'!$E$19:$E$3604,'Expenditures - all orgs'!$C$19:$C$3604, 'Budget Detail - LLLLLL'!$B121,'Expenditures - all orgs'!$B$19:$B$3604,'Budget Detail - LLLLLL'!$B$3)</f>
        <v>0</v>
      </c>
      <c r="E121" s="440">
        <f>SUMIFS('Expenditures - all orgs'!$F$19:$F$3604,'Expenditures - all orgs'!$C$19:$C$3604, 'Budget Detail - LLLLLL'!$B121,'Expenditures - all orgs'!$B$19:$B$3604,'Budget Detail - LLLLLL'!$B$3)</f>
        <v>0</v>
      </c>
      <c r="F121" s="441">
        <f t="shared" ref="F121" si="8">C121-D121-E121</f>
        <v>0</v>
      </c>
    </row>
    <row r="122" spans="1:6" x14ac:dyDescent="0.3">
      <c r="A122" s="240" t="s">
        <v>327</v>
      </c>
      <c r="B122" s="1435">
        <v>124400</v>
      </c>
      <c r="C122" s="327">
        <f>SUMIFS('Expenditures - all orgs'!$D$19:$D$3604,'Expenditures - all orgs'!$C$19:$C$3604, 'Budget Detail - LLLLLL'!$B122,'Expenditures - all orgs'!$B$19:$B$3604,'Budget Detail - LLLLLL'!$B$3)</f>
        <v>0</v>
      </c>
      <c r="D122" s="439">
        <f>SUMIFS('Expenditures - all orgs'!$E$19:$E$3604,'Expenditures - all orgs'!$C$19:$C$3604, 'Budget Detail - LLLLLL'!$B122,'Expenditures - all orgs'!$B$19:$B$3604,'Budget Detail - LLLLLL'!$B$3)</f>
        <v>0</v>
      </c>
      <c r="E122" s="440">
        <f>SUMIFS('Expenditures - all orgs'!$F$19:$F$3604,'Expenditures - all orgs'!$C$19:$C$3604, 'Budget Detail - LLLLLL'!$B122,'Expenditures - all orgs'!$B$19:$B$3604,'Budget Detail - LLLLLL'!$B$3)</f>
        <v>0</v>
      </c>
      <c r="F122" s="441">
        <f t="shared" ref="F122" si="9">C122-D122-E122</f>
        <v>0</v>
      </c>
    </row>
    <row r="123" spans="1:6" x14ac:dyDescent="0.3">
      <c r="A123" s="239" t="s">
        <v>92</v>
      </c>
      <c r="B123" s="634">
        <v>124600</v>
      </c>
      <c r="C123" s="327">
        <f>SUMIFS('Expenditures - all orgs'!$D$19:$D$3604,'Expenditures - all orgs'!$C$19:$C$3604, 'Budget Detail - LLLLLL'!$B123,'Expenditures - all orgs'!$B$19:$B$3604,'Budget Detail - LLLLLL'!$B$3)</f>
        <v>0</v>
      </c>
      <c r="D123" s="439">
        <f>SUMIFS('Expenditures - all orgs'!$E$19:$E$3604,'Expenditures - all orgs'!$C$19:$C$3604, 'Budget Detail - LLLLLL'!$B123,'Expenditures - all orgs'!$B$19:$B$3604,'Budget Detail - LLLLLL'!$B$3)</f>
        <v>0</v>
      </c>
      <c r="E123" s="440">
        <f>SUMIFS('Expenditures - all orgs'!$F$19:$F$3604,'Expenditures - all orgs'!$C$19:$C$3604, 'Budget Detail - LLLLLL'!$B123,'Expenditures - all orgs'!$B$19:$B$3604,'Budget Detail - LLLLLL'!$B$3)</f>
        <v>0</v>
      </c>
      <c r="F123" s="441">
        <f t="shared" si="6"/>
        <v>0</v>
      </c>
    </row>
    <row r="124" spans="1:6" x14ac:dyDescent="0.3">
      <c r="A124" s="239" t="s">
        <v>190</v>
      </c>
      <c r="B124" s="634">
        <v>124700</v>
      </c>
      <c r="C124" s="327">
        <f>SUMIFS('Expenditures - all orgs'!$D$19:$D$3604,'Expenditures - all orgs'!$C$19:$C$3604, 'Budget Detail - LLLLLL'!$B124,'Expenditures - all orgs'!$B$19:$B$3604,'Budget Detail - LLLLLL'!$B$3)</f>
        <v>0</v>
      </c>
      <c r="D124" s="439">
        <f>SUMIFS('Expenditures - all orgs'!$E$19:$E$3604,'Expenditures - all orgs'!$C$19:$C$3604, 'Budget Detail - LLLLLL'!$B124,'Expenditures - all orgs'!$B$19:$B$3604,'Budget Detail - LLLLLL'!$B$3)</f>
        <v>0</v>
      </c>
      <c r="E124" s="440">
        <f>SUMIFS('Expenditures - all orgs'!$F$19:$F$3604,'Expenditures - all orgs'!$C$19:$C$3604, 'Budget Detail - LLLLLL'!$B124,'Expenditures - all orgs'!$B$19:$B$3604,'Budget Detail - LLLLLL'!$B$3)</f>
        <v>0</v>
      </c>
      <c r="F124" s="441">
        <f t="shared" si="6"/>
        <v>0</v>
      </c>
    </row>
    <row r="125" spans="1:6" x14ac:dyDescent="0.3">
      <c r="A125" s="239" t="s">
        <v>177</v>
      </c>
      <c r="B125" s="634">
        <v>124800</v>
      </c>
      <c r="C125" s="327">
        <f>SUMIFS('Expenditures - all orgs'!$D$19:$D$3604,'Expenditures - all orgs'!$C$19:$C$3604, 'Budget Detail - LLLLLL'!$B125,'Expenditures - all orgs'!$B$19:$B$3604,'Budget Detail - LLLLLL'!$B$3)</f>
        <v>0</v>
      </c>
      <c r="D125" s="439">
        <f>SUMIFS('Expenditures - all orgs'!$E$19:$E$3604,'Expenditures - all orgs'!$C$19:$C$3604, 'Budget Detail - LLLLLL'!$B125,'Expenditures - all orgs'!$B$19:$B$3604,'Budget Detail - LLLLLL'!$B$3)</f>
        <v>0</v>
      </c>
      <c r="E125" s="440">
        <f>SUMIFS('Expenditures - all orgs'!$F$19:$F$3604,'Expenditures - all orgs'!$C$19:$C$3604, 'Budget Detail - LLLLLL'!$B125,'Expenditures - all orgs'!$B$19:$B$3604,'Budget Detail - LLLLLL'!$B$3)</f>
        <v>0</v>
      </c>
      <c r="F125" s="441">
        <f t="shared" si="6"/>
        <v>0</v>
      </c>
    </row>
    <row r="126" spans="1:6" x14ac:dyDescent="0.3">
      <c r="A126" s="239" t="s">
        <v>99</v>
      </c>
      <c r="B126" s="634">
        <v>124900</v>
      </c>
      <c r="C126" s="327">
        <f>SUMIFS('Expenditures - all orgs'!$D$19:$D$3604,'Expenditures - all orgs'!$C$19:$C$3604, 'Budget Detail - LLLLLL'!$B126,'Expenditures - all orgs'!$B$19:$B$3604,'Budget Detail - LLLLLL'!$B$3)</f>
        <v>0</v>
      </c>
      <c r="D126" s="439">
        <f>SUMIFS('Expenditures - all orgs'!$E$19:$E$3604,'Expenditures - all orgs'!$C$19:$C$3604, 'Budget Detail - LLLLLL'!$B126,'Expenditures - all orgs'!$B$19:$B$3604,'Budget Detail - LLLLLL'!$B$3)</f>
        <v>0</v>
      </c>
      <c r="E126" s="440">
        <f>SUMIFS('Expenditures - all orgs'!$F$19:$F$3604,'Expenditures - all orgs'!$C$19:$C$3604, 'Budget Detail - LLLLLL'!$B126,'Expenditures - all orgs'!$B$19:$B$3604,'Budget Detail - LLLLLL'!$B$3)</f>
        <v>0</v>
      </c>
      <c r="F126" s="441">
        <f t="shared" si="6"/>
        <v>0</v>
      </c>
    </row>
    <row r="127" spans="1:6" x14ac:dyDescent="0.3">
      <c r="A127" s="239" t="s">
        <v>104</v>
      </c>
      <c r="B127" s="634" t="s">
        <v>107</v>
      </c>
      <c r="C127" s="327">
        <f>SUMIFS('Expenditures - all orgs'!$D$19:$D$3604,'Expenditures - all orgs'!$C$19:$C$3604, 'Budget Detail - LLLLLL'!$B127,'Expenditures - all orgs'!$B$19:$B$3604,'Budget Detail - LLLLLL'!$B$3)</f>
        <v>0</v>
      </c>
      <c r="D127" s="439">
        <f>SUMIFS('Expenditures - all orgs'!$E$19:$E$3604,'Expenditures - all orgs'!$C$19:$C$3604, 'Budget Detail - LLLLLL'!$B127,'Expenditures - all orgs'!$B$19:$B$3604,'Budget Detail - LLLLLL'!$B$3)</f>
        <v>0</v>
      </c>
      <c r="E127" s="440">
        <f>SUMIFS('Expenditures - all orgs'!$F$19:$F$3604,'Expenditures - all orgs'!$C$19:$C$3604, 'Budget Detail - LLLLLL'!$B127,'Expenditures - all orgs'!$B$19:$B$3604,'Budget Detail - LLLLLL'!$B$3)</f>
        <v>0</v>
      </c>
      <c r="F127" s="441">
        <f t="shared" si="6"/>
        <v>0</v>
      </c>
    </row>
    <row r="128" spans="1:6" ht="15" thickBot="1" x14ac:dyDescent="0.35">
      <c r="A128" s="239" t="s">
        <v>104</v>
      </c>
      <c r="B128" s="634" t="s">
        <v>107</v>
      </c>
      <c r="C128" s="327">
        <f>SUMIFS('Expenditures - all orgs'!$D$19:$D$3604,'Expenditures - all orgs'!$C$19:$C$3604, 'Budget Detail - LLLLLL'!$B128,'Expenditures - all orgs'!$B$19:$B$3604,'Budget Detail - LLLLLL'!$B$3)</f>
        <v>0</v>
      </c>
      <c r="D128" s="442">
        <f>SUMIFS('Expenditures - all orgs'!$E$19:$E$3604,'Expenditures - all orgs'!$C$19:$C$3604, 'Budget Detail - LLLLLL'!$B128,'Expenditures - all orgs'!$B$19:$B$3604,'Budget Detail - LLLLLL'!$B$3)</f>
        <v>0</v>
      </c>
      <c r="E128" s="443">
        <f>SUMIFS('Expenditures - all orgs'!$F$19:$F$3604,'Expenditures - all orgs'!$C$19:$C$3604, 'Budget Detail - LLLLLL'!$B128,'Expenditures - all orgs'!$B$19:$B$3604,'Budget Detail - LLLLLL'!$B$3)</f>
        <v>0</v>
      </c>
      <c r="F128" s="444">
        <f t="shared" si="6"/>
        <v>0</v>
      </c>
    </row>
    <row r="129" spans="1:37" ht="15" thickBot="1" x14ac:dyDescent="0.35">
      <c r="A129" s="235"/>
      <c r="B129" s="635" t="s">
        <v>418</v>
      </c>
      <c r="C129" s="365">
        <f>SUM(C121:C128)</f>
        <v>0</v>
      </c>
      <c r="D129" s="365">
        <f t="shared" ref="D129:F129" si="10">SUM(D121:D128)</f>
        <v>0</v>
      </c>
      <c r="E129" s="365">
        <f t="shared" si="10"/>
        <v>0</v>
      </c>
      <c r="F129" s="365">
        <f t="shared" si="10"/>
        <v>0</v>
      </c>
    </row>
    <row r="130" spans="1:37" x14ac:dyDescent="0.3">
      <c r="A130" s="747"/>
      <c r="B130" s="617"/>
      <c r="C130" s="305"/>
      <c r="D130" s="1255"/>
      <c r="E130" s="1255"/>
      <c r="F130" s="1256"/>
    </row>
    <row r="131" spans="1:37" x14ac:dyDescent="0.3">
      <c r="A131" s="248" t="s">
        <v>208</v>
      </c>
      <c r="B131" s="617"/>
      <c r="C131" s="308"/>
      <c r="D131" s="309"/>
      <c r="E131" s="309"/>
      <c r="F131" s="310"/>
    </row>
    <row r="132" spans="1:37" x14ac:dyDescent="0.3">
      <c r="A132" s="239" t="s">
        <v>87</v>
      </c>
      <c r="B132" s="636">
        <v>125000</v>
      </c>
      <c r="C132" s="328">
        <f>SUMIFS('Expenditures - all orgs'!$D$19:$D$3604,'Expenditures - all orgs'!$C$19:$C$3604, 'Budget Detail - LLLLLL'!$B132,'Expenditures - all orgs'!$B$19:$B$3604,'Budget Detail - LLLLLL'!$B$3)</f>
        <v>0</v>
      </c>
      <c r="D132" s="446">
        <f>SUMIFS('Expenditures - all orgs'!$E$19:$E$3604,'Expenditures - all orgs'!$C$19:$C$3604, 'Budget Detail - LLLLLL'!$B132,'Expenditures - all orgs'!$B$19:$B$3604,'Budget Detail - LLLLLL'!$B$3)</f>
        <v>0</v>
      </c>
      <c r="E132" s="447">
        <f>SUMIFS('Expenditures - all orgs'!$F$19:$F$3604,'Expenditures - all orgs'!$C$19:$C$3604, 'Budget Detail - LLLLLL'!$B132,'Expenditures - all orgs'!$B$19:$B$3604,'Budget Detail - LLLLLL'!$B$3)</f>
        <v>0</v>
      </c>
      <c r="F132" s="448">
        <f t="shared" si="6"/>
        <v>0</v>
      </c>
    </row>
    <row r="133" spans="1:37" x14ac:dyDescent="0.3">
      <c r="A133" s="239" t="s">
        <v>191</v>
      </c>
      <c r="B133" s="637">
        <v>125100</v>
      </c>
      <c r="C133" s="328">
        <f>SUMIFS('Expenditures - all orgs'!$D$19:$D$3604,'Expenditures - all orgs'!$C$19:$C$3604, 'Budget Detail - LLLLLL'!$B133,'Expenditures - all orgs'!$B$19:$B$3604,'Budget Detail - LLLLLL'!$B$3)</f>
        <v>0</v>
      </c>
      <c r="D133" s="446">
        <f>SUMIFS('Expenditures - all orgs'!$E$19:$E$3604,'Expenditures - all orgs'!$C$19:$C$3604, 'Budget Detail - LLLLLL'!$B133,'Expenditures - all orgs'!$B$19:$B$3604,'Budget Detail - LLLLLL'!$B$3)</f>
        <v>0</v>
      </c>
      <c r="E133" s="447">
        <f>SUMIFS('Expenditures - all orgs'!$F$19:$F$3604,'Expenditures - all orgs'!$C$19:$C$3604, 'Budget Detail - LLLLLL'!$B133,'Expenditures - all orgs'!$B$19:$B$3604,'Budget Detail - LLLLLL'!$B$3)</f>
        <v>0</v>
      </c>
      <c r="F133" s="448">
        <f t="shared" si="6"/>
        <v>0</v>
      </c>
    </row>
    <row r="134" spans="1:37" x14ac:dyDescent="0.3">
      <c r="A134" s="239" t="s">
        <v>192</v>
      </c>
      <c r="B134" s="637">
        <v>125110</v>
      </c>
      <c r="C134" s="328">
        <f>SUMIFS('Expenditures - all orgs'!$D$19:$D$3604,'Expenditures - all orgs'!$C$19:$C$3604, 'Budget Detail - LLLLLL'!$B134,'Expenditures - all orgs'!$B$19:$B$3604,'Budget Detail - LLLLLL'!$B$3)</f>
        <v>0</v>
      </c>
      <c r="D134" s="446">
        <f>SUMIFS('Expenditures - all orgs'!$E$19:$E$3604,'Expenditures - all orgs'!$C$19:$C$3604, 'Budget Detail - LLLLLL'!$B134,'Expenditures - all orgs'!$B$19:$B$3604,'Budget Detail - LLLLLL'!$B$3)</f>
        <v>0</v>
      </c>
      <c r="E134" s="447">
        <f>SUMIFS('Expenditures - all orgs'!$F$19:$F$3604,'Expenditures - all orgs'!$C$19:$C$3604, 'Budget Detail - LLLLLL'!$B134,'Expenditures - all orgs'!$B$19:$B$3604,'Budget Detail - LLLLLL'!$B$3)</f>
        <v>0</v>
      </c>
      <c r="F134" s="448">
        <f t="shared" si="6"/>
        <v>0</v>
      </c>
    </row>
    <row r="135" spans="1:37" x14ac:dyDescent="0.3">
      <c r="A135" s="239" t="s">
        <v>193</v>
      </c>
      <c r="B135" s="637">
        <v>125200</v>
      </c>
      <c r="C135" s="328">
        <f>SUMIFS('Expenditures - all orgs'!$D$19:$D$3604,'Expenditures - all orgs'!$C$19:$C$3604, 'Budget Detail - LLLLLL'!$B135,'Expenditures - all orgs'!$B$19:$B$3604,'Budget Detail - LLLLLL'!$B$3)</f>
        <v>0</v>
      </c>
      <c r="D135" s="446">
        <f>SUMIFS('Expenditures - all orgs'!$E$19:$E$3604,'Expenditures - all orgs'!$C$19:$C$3604, 'Budget Detail - LLLLLL'!$B135,'Expenditures - all orgs'!$B$19:$B$3604,'Budget Detail - LLLLLL'!$B$3)</f>
        <v>0</v>
      </c>
      <c r="E135" s="447">
        <f>SUMIFS('Expenditures - all orgs'!$F$19:$F$3604,'Expenditures - all orgs'!$C$19:$C$3604, 'Budget Detail - LLLLLL'!$B135,'Expenditures - all orgs'!$B$19:$B$3604,'Budget Detail - LLLLLL'!$B$3)</f>
        <v>0</v>
      </c>
      <c r="F135" s="448">
        <f t="shared" si="6"/>
        <v>0</v>
      </c>
    </row>
    <row r="136" spans="1:37" x14ac:dyDescent="0.3">
      <c r="A136" s="239" t="s">
        <v>194</v>
      </c>
      <c r="B136" s="637">
        <v>125300</v>
      </c>
      <c r="C136" s="328">
        <f>SUMIFS('Expenditures - all orgs'!$D$19:$D$3604,'Expenditures - all orgs'!$C$19:$C$3604, 'Budget Detail - LLLLLL'!$B136,'Expenditures - all orgs'!$B$19:$B$3604,'Budget Detail - LLLLLL'!$B$3)</f>
        <v>0</v>
      </c>
      <c r="D136" s="446">
        <f>SUMIFS('Expenditures - all orgs'!$E$19:$E$3604,'Expenditures - all orgs'!$C$19:$C$3604, 'Budget Detail - LLLLLL'!$B136,'Expenditures - all orgs'!$B$19:$B$3604,'Budget Detail - LLLLLL'!$B$3)</f>
        <v>0</v>
      </c>
      <c r="E136" s="447">
        <f>SUMIFS('Expenditures - all orgs'!$F$19:$F$3604,'Expenditures - all orgs'!$C$19:$C$3604, 'Budget Detail - LLLLLL'!$B136,'Expenditures - all orgs'!$B$19:$B$3604,'Budget Detail - LLLLLL'!$B$3)</f>
        <v>0</v>
      </c>
      <c r="F136" s="448">
        <f t="shared" si="6"/>
        <v>0</v>
      </c>
    </row>
    <row r="137" spans="1:37" s="752" customFormat="1" ht="15" customHeight="1" x14ac:dyDescent="0.3">
      <c r="A137" s="239" t="s">
        <v>509</v>
      </c>
      <c r="B137" s="637">
        <v>125400</v>
      </c>
      <c r="C137" s="328">
        <f>SUMIFS('Expenditures - all orgs'!$D$19:$D$3604,'Expenditures - all orgs'!$C$19:$C$3604, 'Budget Detail - LLLLLL'!$B137,'Expenditures - all orgs'!$B$19:$B$3604,'Budget Detail - LLLLLL'!$B$3)</f>
        <v>0</v>
      </c>
      <c r="D137" s="446">
        <f>SUMIFS('Expenditures - all orgs'!$E$19:$E$3604,'Expenditures - all orgs'!$C$19:$C$3604, 'Budget Detail - LLLLLL'!$B137,'Expenditures - all orgs'!$B$19:$B$3604,'Budget Detail - LLLLLL'!$B$3)</f>
        <v>0</v>
      </c>
      <c r="E137" s="447">
        <f>SUMIFS('Expenditures - all orgs'!$F$19:$F$3604,'Expenditures - all orgs'!$C$19:$C$3604, 'Budget Detail - LLLLLL'!$B137,'Expenditures - all orgs'!$B$19:$B$3604,'Budget Detail - LLLLLL'!$B$3)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LLLLLL'!$B138,'Expenditures - all orgs'!$B$19:$B$3604,'Budget Detail - LLLLLL'!$B$3)</f>
        <v>0</v>
      </c>
      <c r="D138" s="446">
        <f>SUMIFS('Expenditures - all orgs'!$E$19:$E$3604,'Expenditures - all orgs'!$C$19:$C$3604, 'Budget Detail - LLLLLL'!$B138,'Expenditures - all orgs'!$B$19:$B$3604,'Budget Detail - LLLLLL'!$B$3)</f>
        <v>0</v>
      </c>
      <c r="E138" s="447">
        <f>SUMIFS('Expenditures - all orgs'!$F$19:$F$3604,'Expenditures - all orgs'!$C$19:$C$3604, 'Budget Detail - LLLLLL'!$B138,'Expenditures - all orgs'!$B$19:$B$3604,'Budget Detail - LLLLLL'!$B$3)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x14ac:dyDescent="0.3">
      <c r="A139" s="239" t="s">
        <v>195</v>
      </c>
      <c r="B139" s="637">
        <v>125600</v>
      </c>
      <c r="C139" s="328">
        <f>SUMIFS('Expenditures - all orgs'!$D$19:$D$3604,'Expenditures - all orgs'!$C$19:$C$3604, 'Budget Detail - LLLLLL'!$B139,'Expenditures - all orgs'!$B$19:$B$3604,'Budget Detail - LLLLLL'!$B$3)</f>
        <v>0</v>
      </c>
      <c r="D139" s="446">
        <f>SUMIFS('Expenditures - all orgs'!$E$19:$E$3604,'Expenditures - all orgs'!$C$19:$C$3604, 'Budget Detail - LLLLLL'!$B139,'Expenditures - all orgs'!$B$19:$B$3604,'Budget Detail - LLLLLL'!$B$3)</f>
        <v>0</v>
      </c>
      <c r="E139" s="447">
        <f>SUMIFS('Expenditures - all orgs'!$F$19:$F$3604,'Expenditures - all orgs'!$C$19:$C$3604, 'Budget Detail - LLLLLL'!$B139,'Expenditures - all orgs'!$B$19:$B$3604,'Budget Detail - LLLLLL'!$B$3)</f>
        <v>0</v>
      </c>
      <c r="F139" s="448">
        <f t="shared" si="6"/>
        <v>0</v>
      </c>
    </row>
    <row r="140" spans="1:37" x14ac:dyDescent="0.3">
      <c r="A140" s="239" t="s">
        <v>196</v>
      </c>
      <c r="B140" s="637">
        <v>125700</v>
      </c>
      <c r="C140" s="328">
        <f>SUMIFS('Expenditures - all orgs'!$D$19:$D$3604,'Expenditures - all orgs'!$C$19:$C$3604, 'Budget Detail - LLLLLL'!$B140,'Expenditures - all orgs'!$B$19:$B$3604,'Budget Detail - LLLLLL'!$B$3)</f>
        <v>0</v>
      </c>
      <c r="D140" s="446">
        <f>SUMIFS('Expenditures - all orgs'!$E$19:$E$3604,'Expenditures - all orgs'!$C$19:$C$3604, 'Budget Detail - LLLLLL'!$B140,'Expenditures - all orgs'!$B$19:$B$3604,'Budget Detail - LLLLLL'!$B$3)</f>
        <v>0</v>
      </c>
      <c r="E140" s="447">
        <f>SUMIFS('Expenditures - all orgs'!$F$19:$F$3604,'Expenditures - all orgs'!$C$19:$C$3604, 'Budget Detail - LLLLLL'!$B140,'Expenditures - all orgs'!$B$19:$B$3604,'Budget Detail - LLLLLL'!$B$3)</f>
        <v>0</v>
      </c>
      <c r="F140" s="448">
        <f t="shared" si="6"/>
        <v>0</v>
      </c>
    </row>
    <row r="141" spans="1:37" x14ac:dyDescent="0.3">
      <c r="A141" s="239" t="s">
        <v>197</v>
      </c>
      <c r="B141" s="637">
        <v>125710</v>
      </c>
      <c r="C141" s="328">
        <f>SUMIFS('Expenditures - all orgs'!$D$19:$D$3604,'Expenditures - all orgs'!$C$19:$C$3604, 'Budget Detail - LLLLLL'!$B141,'Expenditures - all orgs'!$B$19:$B$3604,'Budget Detail - LLLLLL'!$B$3)</f>
        <v>0</v>
      </c>
      <c r="D141" s="446">
        <f>SUMIFS('Expenditures - all orgs'!$E$19:$E$3604,'Expenditures - all orgs'!$C$19:$C$3604, 'Budget Detail - LLLLLL'!$B141,'Expenditures - all orgs'!$B$19:$B$3604,'Budget Detail - LLLLLL'!$B$3)</f>
        <v>0</v>
      </c>
      <c r="E141" s="447">
        <f>SUMIFS('Expenditures - all orgs'!$F$19:$F$3604,'Expenditures - all orgs'!$C$19:$C$3604, 'Budget Detail - LLLLLL'!$B141,'Expenditures - all orgs'!$B$19:$B$3604,'Budget Detail - LLLLLL'!$B$3)</f>
        <v>0</v>
      </c>
      <c r="F141" s="448">
        <f t="shared" si="6"/>
        <v>0</v>
      </c>
    </row>
    <row r="142" spans="1:37" x14ac:dyDescent="0.3">
      <c r="A142" s="239" t="s">
        <v>100</v>
      </c>
      <c r="B142" s="637">
        <v>125800</v>
      </c>
      <c r="C142" s="328">
        <f>SUMIFS('Expenditures - all orgs'!$D$19:$D$3604,'Expenditures - all orgs'!$C$19:$C$3604, 'Budget Detail - LLLLLL'!$B142,'Expenditures - all orgs'!$B$19:$B$3604,'Budget Detail - LLLLLL'!$B$3)</f>
        <v>0</v>
      </c>
      <c r="D142" s="446">
        <f>SUMIFS('Expenditures - all orgs'!$E$19:$E$3604,'Expenditures - all orgs'!$C$19:$C$3604, 'Budget Detail - LLLLLL'!$B142,'Expenditures - all orgs'!$B$19:$B$3604,'Budget Detail - LLLLLL'!$B$3)</f>
        <v>0</v>
      </c>
      <c r="E142" s="447">
        <f>SUMIFS('Expenditures - all orgs'!$F$19:$F$3604,'Expenditures - all orgs'!$C$19:$C$3604, 'Budget Detail - LLLLLL'!$B142,'Expenditures - all orgs'!$B$19:$B$3604,'Budget Detail - LLLLLL'!$B$3)</f>
        <v>0</v>
      </c>
      <c r="F142" s="448">
        <f t="shared" si="6"/>
        <v>0</v>
      </c>
    </row>
    <row r="143" spans="1:37" x14ac:dyDescent="0.3">
      <c r="A143" s="239" t="s">
        <v>198</v>
      </c>
      <c r="B143" s="637">
        <v>125900</v>
      </c>
      <c r="C143" s="328">
        <f>SUMIFS('Expenditures - all orgs'!$D$19:$D$3604,'Expenditures - all orgs'!$C$19:$C$3604, 'Budget Detail - LLLLLL'!$B143,'Expenditures - all orgs'!$B$19:$B$3604,'Budget Detail - LLLLLL'!$B$3)</f>
        <v>0</v>
      </c>
      <c r="D143" s="446">
        <f>SUMIFS('Expenditures - all orgs'!$E$19:$E$3604,'Expenditures - all orgs'!$C$19:$C$3604, 'Budget Detail - LLLLLL'!$B143,'Expenditures - all orgs'!$B$19:$B$3604,'Budget Detail - LLLLLL'!$B$3)</f>
        <v>0</v>
      </c>
      <c r="E143" s="447">
        <f>SUMIFS('Expenditures - all orgs'!$F$19:$F$3604,'Expenditures - all orgs'!$C$19:$C$3604, 'Budget Detail - LLLLLL'!$B143,'Expenditures - all orgs'!$B$19:$B$3604,'Budget Detail - LLLLLL'!$B$3)</f>
        <v>0</v>
      </c>
      <c r="F143" s="448">
        <f t="shared" si="6"/>
        <v>0</v>
      </c>
    </row>
    <row r="144" spans="1:37" x14ac:dyDescent="0.3">
      <c r="A144" s="239" t="s">
        <v>104</v>
      </c>
      <c r="B144" s="637" t="s">
        <v>107</v>
      </c>
      <c r="C144" s="328">
        <f>SUMIFS('Expenditures - all orgs'!$D$19:$D$3604,'Expenditures - all orgs'!$C$19:$C$3604, 'Budget Detail - LLLLLL'!$B144,'Expenditures - all orgs'!$B$19:$B$3604,'Budget Detail - LLLLLL'!$B$3)</f>
        <v>0</v>
      </c>
      <c r="D144" s="446">
        <f>SUMIFS('Expenditures - all orgs'!$E$19:$E$3604,'Expenditures - all orgs'!$C$19:$C$3604, 'Budget Detail - LLLLLL'!$B144,'Expenditures - all orgs'!$B$19:$B$3604,'Budget Detail - LLLLLL'!$B$3)</f>
        <v>0</v>
      </c>
      <c r="E144" s="447">
        <f>SUMIFS('Expenditures - all orgs'!$F$19:$F$3604,'Expenditures - all orgs'!$C$19:$C$3604, 'Budget Detail - LLLLLL'!$B144,'Expenditures - all orgs'!$B$19:$B$3604,'Budget Detail - LLLLLL'!$B$3)</f>
        <v>0</v>
      </c>
      <c r="F144" s="448">
        <f t="shared" si="6"/>
        <v>0</v>
      </c>
    </row>
    <row r="145" spans="1:6" x14ac:dyDescent="0.3">
      <c r="A145" s="239" t="s">
        <v>104</v>
      </c>
      <c r="B145" s="637" t="s">
        <v>107</v>
      </c>
      <c r="C145" s="328">
        <f>SUMIFS('Expenditures - all orgs'!$D$19:$D$3604,'Expenditures - all orgs'!$C$19:$C$3604, 'Budget Detail - LLLLLL'!$B145,'Expenditures - all orgs'!$B$19:$B$3604,'Budget Detail - LLLLLL'!$B$3)</f>
        <v>0</v>
      </c>
      <c r="D145" s="446">
        <f>SUMIFS('Expenditures - all orgs'!$E$19:$E$3604,'Expenditures - all orgs'!$C$19:$C$3604, 'Budget Detail - LLLLLL'!$B145,'Expenditures - all orgs'!$B$19:$B$3604,'Budget Detail - LLLLLL'!$B$3)</f>
        <v>0</v>
      </c>
      <c r="E145" s="447">
        <f>SUMIFS('Expenditures - all orgs'!$F$19:$F$3604,'Expenditures - all orgs'!$C$19:$C$3604, 'Budget Detail - LLLLLL'!$B145,'Expenditures - all orgs'!$B$19:$B$3604,'Budget Detail - LLLLLL'!$B$3)</f>
        <v>0</v>
      </c>
      <c r="F145" s="448">
        <f t="shared" si="6"/>
        <v>0</v>
      </c>
    </row>
    <row r="146" spans="1:6" ht="15" thickBot="1" x14ac:dyDescent="0.35">
      <c r="A146" s="239" t="s">
        <v>104</v>
      </c>
      <c r="B146" s="637" t="s">
        <v>107</v>
      </c>
      <c r="C146" s="328">
        <f>SUMIFS('Expenditures - all orgs'!$D$19:$D$3604,'Expenditures - all orgs'!$C$19:$C$3604, 'Budget Detail - LLLLLL'!$B146,'Expenditures - all orgs'!$B$19:$B$3604,'Budget Detail - LLLLLL'!$B$3)</f>
        <v>0</v>
      </c>
      <c r="D146" s="449">
        <f>SUMIFS('Expenditures - all orgs'!$E$19:$E$3604,'Expenditures - all orgs'!$C$19:$C$3604, 'Budget Detail - LLLLLL'!$B146,'Expenditures - all orgs'!$B$19:$B$3604,'Budget Detail - LLLLLL'!$B$3)</f>
        <v>0</v>
      </c>
      <c r="E146" s="450">
        <f>SUMIFS('Expenditures - all orgs'!$F$19:$F$3604,'Expenditures - all orgs'!$C$19:$C$3604, 'Budget Detail - LLLLLL'!$B146,'Expenditures - all orgs'!$B$19:$B$3604,'Budget Detail - LLLLLL'!$B$3)</f>
        <v>0</v>
      </c>
      <c r="F146" s="451">
        <f t="shared" si="6"/>
        <v>0</v>
      </c>
    </row>
    <row r="147" spans="1:6" ht="15" thickBot="1" x14ac:dyDescent="0.35">
      <c r="A147" s="235"/>
      <c r="B147" s="638" t="s">
        <v>418</v>
      </c>
      <c r="C147" s="383">
        <f>SUM(C132:C146)</f>
        <v>0</v>
      </c>
      <c r="D147" s="383">
        <f t="shared" ref="D147:F147" si="11">SUM(D132:D146)</f>
        <v>0</v>
      </c>
      <c r="E147" s="383">
        <f t="shared" si="11"/>
        <v>0</v>
      </c>
      <c r="F147" s="383">
        <f t="shared" si="11"/>
        <v>0</v>
      </c>
    </row>
    <row r="148" spans="1:6" x14ac:dyDescent="0.3">
      <c r="A148" s="747"/>
      <c r="B148" s="617"/>
      <c r="C148" s="305"/>
      <c r="D148" s="1255"/>
      <c r="E148" s="1255"/>
      <c r="F148" s="1256"/>
    </row>
    <row r="149" spans="1:6" x14ac:dyDescent="0.3">
      <c r="A149" s="248" t="s">
        <v>209</v>
      </c>
      <c r="B149" s="617"/>
      <c r="C149" s="308"/>
      <c r="D149" s="309"/>
      <c r="E149" s="309"/>
      <c r="F149" s="310"/>
    </row>
    <row r="150" spans="1:6" x14ac:dyDescent="0.3">
      <c r="A150" s="239" t="s">
        <v>510</v>
      </c>
      <c r="B150" s="639">
        <v>126100</v>
      </c>
      <c r="C150" s="329">
        <f>SUMIFS('Expenditures - all orgs'!$D$19:$D$3604,'Expenditures - all orgs'!$C$19:$C$3604, 'Budget Detail - LLLLLL'!$B150,'Expenditures - all orgs'!$B$19:$B$3604,'Budget Detail - LLLLLL'!$B$3)</f>
        <v>0</v>
      </c>
      <c r="D150" s="453">
        <f>SUMIFS('Expenditures - all orgs'!$E$19:$E$3604,'Expenditures - all orgs'!$C$19:$C$3604, 'Budget Detail - LLLLLL'!$B150,'Expenditures - all orgs'!$B$19:$B$3604,'Budget Detail - LLLLLL'!$B$3)</f>
        <v>0</v>
      </c>
      <c r="E150" s="454">
        <f>SUMIFS('Expenditures - all orgs'!$F$19:$F$3604,'Expenditures - all orgs'!$C$19:$C$3604, 'Budget Detail - LLLLLL'!$B150,'Expenditures - all orgs'!$B$19:$B$3604,'Budget Detail - LLLLLL'!$B$3)</f>
        <v>0</v>
      </c>
      <c r="F150" s="455">
        <f t="shared" si="6"/>
        <v>0</v>
      </c>
    </row>
    <row r="151" spans="1:6" x14ac:dyDescent="0.3">
      <c r="A151" s="239" t="s">
        <v>511</v>
      </c>
      <c r="B151" s="640">
        <v>126110</v>
      </c>
      <c r="C151" s="329">
        <f>SUMIFS('Expenditures - all orgs'!$D$19:$D$3604,'Expenditures - all orgs'!$C$19:$C$3604, 'Budget Detail - LLLLLL'!$B151,'Expenditures - all orgs'!$B$19:$B$3604,'Budget Detail - LLLLLL'!$B$3)</f>
        <v>0</v>
      </c>
      <c r="D151" s="453">
        <f>SUMIFS('Expenditures - all orgs'!$E$19:$E$3604,'Expenditures - all orgs'!$C$19:$C$3604, 'Budget Detail - LLLLLL'!$B151,'Expenditures - all orgs'!$B$19:$B$3604,'Budget Detail - LLLLLL'!$B$3)</f>
        <v>0</v>
      </c>
      <c r="E151" s="454">
        <f>SUMIFS('Expenditures - all orgs'!$F$19:$F$3604,'Expenditures - all orgs'!$C$19:$C$3604, 'Budget Detail - LLLLLL'!$B151,'Expenditures - all orgs'!$B$19:$B$3604,'Budget Detail - LLLLLL'!$B$3)</f>
        <v>0</v>
      </c>
      <c r="F151" s="455">
        <f t="shared" ref="F151:F157" si="12">C151-D151-E151</f>
        <v>0</v>
      </c>
    </row>
    <row r="152" spans="1:6" x14ac:dyDescent="0.3">
      <c r="A152" s="239" t="s">
        <v>512</v>
      </c>
      <c r="B152" s="640">
        <v>126130</v>
      </c>
      <c r="C152" s="329">
        <f>SUMIFS('Expenditures - all orgs'!$D$19:$D$3604,'Expenditures - all orgs'!$C$19:$C$3604, 'Budget Detail - LLLLLL'!$B152,'Expenditures - all orgs'!$B$19:$B$3604,'Budget Detail - LLLLLL'!$B$3)</f>
        <v>0</v>
      </c>
      <c r="D152" s="453">
        <f>SUMIFS('Expenditures - all orgs'!$E$19:$E$3604,'Expenditures - all orgs'!$C$19:$C$3604, 'Budget Detail - LLLLLL'!$B152,'Expenditures - all orgs'!$B$19:$B$3604,'Budget Detail - LLLLLL'!$B$3)</f>
        <v>0</v>
      </c>
      <c r="E152" s="454">
        <f>SUMIFS('Expenditures - all orgs'!$F$19:$F$3604,'Expenditures - all orgs'!$C$19:$C$3604, 'Budget Detail - LLLLLL'!$B152,'Expenditures - all orgs'!$B$19:$B$3604,'Budget Detail - LLLLLL'!$B$3)</f>
        <v>0</v>
      </c>
      <c r="F152" s="455">
        <f t="shared" si="12"/>
        <v>0</v>
      </c>
    </row>
    <row r="153" spans="1:6" x14ac:dyDescent="0.3">
      <c r="A153" s="239" t="s">
        <v>513</v>
      </c>
      <c r="B153" s="640">
        <v>126200</v>
      </c>
      <c r="C153" s="329">
        <f>SUMIFS('Expenditures - all orgs'!$D$19:$D$3604,'Expenditures - all orgs'!$C$19:$C$3604, 'Budget Detail - LLLLLL'!$B153,'Expenditures - all orgs'!$B$19:$B$3604,'Budget Detail - LLLLLL'!$B$3)</f>
        <v>0</v>
      </c>
      <c r="D153" s="453">
        <f>SUMIFS('Expenditures - all orgs'!$E$19:$E$3604,'Expenditures - all orgs'!$C$19:$C$3604, 'Budget Detail - LLLLLL'!$B153,'Expenditures - all orgs'!$B$19:$B$3604,'Budget Detail - LLLLLL'!$B$3)</f>
        <v>0</v>
      </c>
      <c r="E153" s="454">
        <f>SUMIFS('Expenditures - all orgs'!$F$19:$F$3604,'Expenditures - all orgs'!$C$19:$C$3604, 'Budget Detail - LLLLLL'!$B153,'Expenditures - all orgs'!$B$19:$B$3604,'Budget Detail - LLLLLL'!$B$3)</f>
        <v>0</v>
      </c>
      <c r="F153" s="455">
        <f t="shared" si="12"/>
        <v>0</v>
      </c>
    </row>
    <row r="154" spans="1:6" x14ac:dyDescent="0.3">
      <c r="A154" s="239" t="s">
        <v>514</v>
      </c>
      <c r="B154" s="640">
        <v>126300</v>
      </c>
      <c r="C154" s="329">
        <f>SUMIFS('Expenditures - all orgs'!$D$19:$D$3604,'Expenditures - all orgs'!$C$19:$C$3604, 'Budget Detail - LLLLLL'!$B154,'Expenditures - all orgs'!$B$19:$B$3604,'Budget Detail - LLLLLL'!$B$3)</f>
        <v>0</v>
      </c>
      <c r="D154" s="453">
        <f>SUMIFS('Expenditures - all orgs'!$E$19:$E$3604,'Expenditures - all orgs'!$C$19:$C$3604, 'Budget Detail - LLLLLL'!$B154,'Expenditures - all orgs'!$B$19:$B$3604,'Budget Detail - LLLLLL'!$B$3)</f>
        <v>0</v>
      </c>
      <c r="E154" s="454">
        <f>SUMIFS('Expenditures - all orgs'!$F$19:$F$3604,'Expenditures - all orgs'!$C$19:$C$3604, 'Budget Detail - LLLLLL'!$B154,'Expenditures - all orgs'!$B$19:$B$3604,'Budget Detail - LLLLLL'!$B$3)</f>
        <v>0</v>
      </c>
      <c r="F154" s="455">
        <f t="shared" si="12"/>
        <v>0</v>
      </c>
    </row>
    <row r="155" spans="1:6" x14ac:dyDescent="0.3">
      <c r="A155" s="239" t="s">
        <v>33</v>
      </c>
      <c r="B155" s="640">
        <v>126400</v>
      </c>
      <c r="C155" s="329">
        <f>SUMIFS('Expenditures - all orgs'!$D$19:$D$3604,'Expenditures - all orgs'!$C$19:$C$3604, 'Budget Detail - LLLLLL'!$B155,'Expenditures - all orgs'!$B$19:$B$3604,'Budget Detail - LLLLLL'!$B$3)</f>
        <v>0</v>
      </c>
      <c r="D155" s="453">
        <f>SUMIFS('Expenditures - all orgs'!$E$19:$E$3604,'Expenditures - all orgs'!$C$19:$C$3604, 'Budget Detail - LLLLLL'!$B155,'Expenditures - all orgs'!$B$19:$B$3604,'Budget Detail - LLLLLL'!$B$3)</f>
        <v>0</v>
      </c>
      <c r="E155" s="454">
        <f>SUMIFS('Expenditures - all orgs'!$F$19:$F$3604,'Expenditures - all orgs'!$C$19:$C$3604, 'Budget Detail - LLLLLL'!$B155,'Expenditures - all orgs'!$B$19:$B$3604,'Budget Detail - LLLLLL'!$B$3)</f>
        <v>0</v>
      </c>
      <c r="F155" s="455">
        <f t="shared" si="12"/>
        <v>0</v>
      </c>
    </row>
    <row r="156" spans="1:6" x14ac:dyDescent="0.3">
      <c r="A156" s="239" t="s">
        <v>515</v>
      </c>
      <c r="B156" s="640">
        <v>126500</v>
      </c>
      <c r="C156" s="329">
        <f>SUMIFS('Expenditures - all orgs'!$D$19:$D$3604,'Expenditures - all orgs'!$C$19:$C$3604, 'Budget Detail - LLLLLL'!$B156,'Expenditures - all orgs'!$B$19:$B$3604,'Budget Detail - LLLLLL'!$B$3)</f>
        <v>0</v>
      </c>
      <c r="D156" s="453">
        <f>SUMIFS('Expenditures - all orgs'!$E$19:$E$3604,'Expenditures - all orgs'!$C$19:$C$3604, 'Budget Detail - LLLLLL'!$B156,'Expenditures - all orgs'!$B$19:$B$3604,'Budget Detail - LLLLLL'!$B$3)</f>
        <v>0</v>
      </c>
      <c r="E156" s="454">
        <f>SUMIFS('Expenditures - all orgs'!$F$19:$F$3604,'Expenditures - all orgs'!$C$19:$C$3604, 'Budget Detail - LLLLLL'!$B156,'Expenditures - all orgs'!$B$19:$B$3604,'Budget Detail - LLLLLL'!$B$3)</f>
        <v>0</v>
      </c>
      <c r="F156" s="455">
        <f t="shared" si="12"/>
        <v>0</v>
      </c>
    </row>
    <row r="157" spans="1:6" x14ac:dyDescent="0.3">
      <c r="A157" s="239" t="s">
        <v>516</v>
      </c>
      <c r="B157" s="640">
        <v>126600</v>
      </c>
      <c r="C157" s="329">
        <f>SUMIFS('Expenditures - all orgs'!$D$19:$D$3604,'Expenditures - all orgs'!$C$19:$C$3604, 'Budget Detail - LLLLLL'!$B157,'Expenditures - all orgs'!$B$19:$B$3604,'Budget Detail - LLLLLL'!$B$3)</f>
        <v>0</v>
      </c>
      <c r="D157" s="453">
        <f>SUMIFS('Expenditures - all orgs'!$E$19:$E$3604,'Expenditures - all orgs'!$C$19:$C$3604, 'Budget Detail - LLLLLL'!$B157,'Expenditures - all orgs'!$B$19:$B$3604,'Budget Detail - LLLLLL'!$B$3)</f>
        <v>0</v>
      </c>
      <c r="E157" s="454">
        <f>SUMIFS('Expenditures - all orgs'!$F$19:$F$3604,'Expenditures - all orgs'!$C$19:$C$3604, 'Budget Detail - LLLLLL'!$B157,'Expenditures - all orgs'!$B$19:$B$3604,'Budget Detail - LLLLLL'!$B$3)</f>
        <v>0</v>
      </c>
      <c r="F157" s="455">
        <f t="shared" si="12"/>
        <v>0</v>
      </c>
    </row>
    <row r="158" spans="1:6" x14ac:dyDescent="0.3">
      <c r="A158" s="239" t="s">
        <v>34</v>
      </c>
      <c r="B158" s="640">
        <v>126700</v>
      </c>
      <c r="C158" s="329">
        <f>SUMIFS('Expenditures - all orgs'!$D$19:$D$3604,'Expenditures - all orgs'!$C$19:$C$3604, 'Budget Detail - LLLLLL'!$B158,'Expenditures - all orgs'!$B$19:$B$3604,'Budget Detail - LLLLLL'!$B$3)</f>
        <v>0</v>
      </c>
      <c r="D158" s="453">
        <f>SUMIFS('Expenditures - all orgs'!$E$19:$E$3604,'Expenditures - all orgs'!$C$19:$C$3604, 'Budget Detail - LLLLLL'!$B158,'Expenditures - all orgs'!$B$19:$B$3604,'Budget Detail - LLLLLL'!$B$3)</f>
        <v>0</v>
      </c>
      <c r="E158" s="454">
        <f>SUMIFS('Expenditures - all orgs'!$F$19:$F$3604,'Expenditures - all orgs'!$C$19:$C$3604, 'Budget Detail - LLLLLL'!$B158,'Expenditures - all orgs'!$B$19:$B$3604,'Budget Detail - LLLLLL'!$B$3)</f>
        <v>0</v>
      </c>
      <c r="F158" s="455">
        <f t="shared" si="6"/>
        <v>0</v>
      </c>
    </row>
    <row r="159" spans="1:6" x14ac:dyDescent="0.3">
      <c r="A159" s="239" t="s">
        <v>199</v>
      </c>
      <c r="B159" s="640">
        <v>126800</v>
      </c>
      <c r="C159" s="329">
        <f>SUMIFS('Expenditures - all orgs'!$D$19:$D$3604,'Expenditures - all orgs'!$C$19:$C$3604, 'Budget Detail - LLLLLL'!$B159,'Expenditures - all orgs'!$B$19:$B$3604,'Budget Detail - LLLLLL'!$B$3)</f>
        <v>0</v>
      </c>
      <c r="D159" s="453">
        <f>SUMIFS('Expenditures - all orgs'!$E$19:$E$3604,'Expenditures - all orgs'!$C$19:$C$3604, 'Budget Detail - LLLLLL'!$B159,'Expenditures - all orgs'!$B$19:$B$3604,'Budget Detail - LLLLLL'!$B$3)</f>
        <v>0</v>
      </c>
      <c r="E159" s="454">
        <f>SUMIFS('Expenditures - all orgs'!$F$19:$F$3604,'Expenditures - all orgs'!$C$19:$C$3604, 'Budget Detail - LLLLLL'!$B159,'Expenditures - all orgs'!$B$19:$B$3604,'Budget Detail - LLLLLL'!$B$3)</f>
        <v>0</v>
      </c>
      <c r="F159" s="455">
        <f t="shared" si="6"/>
        <v>0</v>
      </c>
    </row>
    <row r="160" spans="1:6" x14ac:dyDescent="0.3">
      <c r="A160" s="239" t="s">
        <v>331</v>
      </c>
      <c r="B160" s="640">
        <v>127400</v>
      </c>
      <c r="C160" s="329">
        <f>SUMIFS('Expenditures - all orgs'!$D$19:$D$3604,'Expenditures - all orgs'!$C$19:$C$3604, 'Budget Detail - LLLLLL'!$B160,'Expenditures - all orgs'!$B$19:$B$3604,'Budget Detail - LLLLLL'!$B$3)</f>
        <v>0</v>
      </c>
      <c r="D160" s="453">
        <f>SUMIFS('Expenditures - all orgs'!$E$19:$E$3604,'Expenditures - all orgs'!$C$19:$C$3604, 'Budget Detail - LLLLLL'!$B160,'Expenditures - all orgs'!$B$19:$B$3604,'Budget Detail - LLLLLL'!$B$3)</f>
        <v>0</v>
      </c>
      <c r="E160" s="454">
        <f>SUMIFS('Expenditures - all orgs'!$F$19:$F$3604,'Expenditures - all orgs'!$C$19:$C$3604, 'Budget Detail - LLLLLL'!$B160,'Expenditures - all orgs'!$B$19:$B$3604,'Budget Detail - LLLLLL'!$B$3)</f>
        <v>0</v>
      </c>
      <c r="F160" s="455">
        <f t="shared" si="6"/>
        <v>0</v>
      </c>
    </row>
    <row r="161" spans="1:8" x14ac:dyDescent="0.3">
      <c r="A161" s="239" t="s">
        <v>93</v>
      </c>
      <c r="B161" s="640">
        <v>127500</v>
      </c>
      <c r="C161" s="329">
        <f>SUMIFS('Expenditures - all orgs'!$D$19:$D$3604,'Expenditures - all orgs'!$C$19:$C$3604, 'Budget Detail - LLLLLL'!$B161,'Expenditures - all orgs'!$B$19:$B$3604,'Budget Detail - LLLLLL'!$B$3)</f>
        <v>0</v>
      </c>
      <c r="D161" s="453">
        <f>SUMIFS('Expenditures - all orgs'!$E$19:$E$3604,'Expenditures - all orgs'!$C$19:$C$3604, 'Budget Detail - LLLLLL'!$B161,'Expenditures - all orgs'!$B$19:$B$3604,'Budget Detail - LLLLLL'!$B$3)</f>
        <v>0</v>
      </c>
      <c r="E161" s="454">
        <f>SUMIFS('Expenditures - all orgs'!$F$19:$F$3604,'Expenditures - all orgs'!$C$19:$C$3604, 'Budget Detail - LLLLLL'!$B161,'Expenditures - all orgs'!$B$19:$B$3604,'Budget Detail - LLLLLL'!$B$3)</f>
        <v>0</v>
      </c>
      <c r="F161" s="455">
        <f t="shared" si="6"/>
        <v>0</v>
      </c>
    </row>
    <row r="162" spans="1:8" x14ac:dyDescent="0.3">
      <c r="A162" s="239" t="s">
        <v>200</v>
      </c>
      <c r="B162" s="640">
        <v>127900</v>
      </c>
      <c r="C162" s="329">
        <f>SUMIFS('Expenditures - all orgs'!$D$19:$D$3604,'Expenditures - all orgs'!$C$19:$C$3604, 'Budget Detail - LLLLLL'!$B162,'Expenditures - all orgs'!$B$19:$B$3604,'Budget Detail - LLLLLL'!$B$3)</f>
        <v>0</v>
      </c>
      <c r="D162" s="453">
        <f>SUMIFS('Expenditures - all orgs'!$E$19:$E$3604,'Expenditures - all orgs'!$C$19:$C$3604, 'Budget Detail - LLLLLL'!$B162,'Expenditures - all orgs'!$B$19:$B$3604,'Budget Detail - LLLLLL'!$B$3)</f>
        <v>0</v>
      </c>
      <c r="E162" s="454">
        <f>SUMIFS('Expenditures - all orgs'!$F$19:$F$3604,'Expenditures - all orgs'!$C$19:$C$3604, 'Budget Detail - LLLLLL'!$B162,'Expenditures - all orgs'!$B$19:$B$3604,'Budget Detail - LLLLLL'!$B$3)</f>
        <v>0</v>
      </c>
      <c r="F162" s="455">
        <f t="shared" si="6"/>
        <v>0</v>
      </c>
    </row>
    <row r="163" spans="1:8" x14ac:dyDescent="0.3">
      <c r="A163" s="239" t="s">
        <v>332</v>
      </c>
      <c r="B163" s="640">
        <v>127950</v>
      </c>
      <c r="C163" s="329">
        <f>SUMIFS('Expenditures - all orgs'!$D$19:$D$3604,'Expenditures - all orgs'!$C$19:$C$3604, 'Budget Detail - LLLLLL'!$B163,'Expenditures - all orgs'!$B$19:$B$3604,'Budget Detail - LLLLLL'!$B$3)</f>
        <v>0</v>
      </c>
      <c r="D163" s="453">
        <f>SUMIFS('Expenditures - all orgs'!$E$19:$E$3604,'Expenditures - all orgs'!$C$19:$C$3604, 'Budget Detail - LLLLLL'!$B163,'Expenditures - all orgs'!$B$19:$B$3604,'Budget Detail - LLLLLL'!$B$3)</f>
        <v>0</v>
      </c>
      <c r="E163" s="454">
        <f>SUMIFS('Expenditures - all orgs'!$F$19:$F$3604,'Expenditures - all orgs'!$C$19:$C$3604, 'Budget Detail - LLLLLL'!$B163,'Expenditures - all orgs'!$B$19:$B$3604,'Budget Detail - LLLLLL'!$B$3)</f>
        <v>0</v>
      </c>
      <c r="F163" s="455">
        <f t="shared" si="6"/>
        <v>0</v>
      </c>
    </row>
    <row r="164" spans="1:8" x14ac:dyDescent="0.3">
      <c r="A164" s="235" t="s">
        <v>104</v>
      </c>
      <c r="B164" s="640" t="s">
        <v>107</v>
      </c>
      <c r="C164" s="329">
        <f>SUMIFS('Expenditures - all orgs'!$D$19:$D$3604,'Expenditures - all orgs'!$C$19:$C$3604, 'Budget Detail - LLLLLL'!$B164,'Expenditures - all orgs'!$B$19:$B$3604,'Budget Detail - LLLLLL'!$B$3)</f>
        <v>0</v>
      </c>
      <c r="D164" s="453">
        <f>SUMIFS('Expenditures - all orgs'!$E$19:$E$3604,'Expenditures - all orgs'!$C$19:$C$3604, 'Budget Detail - LLLLLL'!$B164,'Expenditures - all orgs'!$B$19:$B$3604,'Budget Detail - LLLLLL'!$B$3)</f>
        <v>0</v>
      </c>
      <c r="E164" s="454">
        <f>SUMIFS('Expenditures - all orgs'!$F$19:$F$3604,'Expenditures - all orgs'!$C$19:$C$3604, 'Budget Detail - LLLLLL'!$B164,'Expenditures - all orgs'!$B$19:$B$3604,'Budget Detail - LLLLLL'!$B$3)</f>
        <v>0</v>
      </c>
      <c r="F164" s="455">
        <f t="shared" si="6"/>
        <v>0</v>
      </c>
    </row>
    <row r="165" spans="1:8" ht="15" thickBot="1" x14ac:dyDescent="0.35">
      <c r="A165" s="235" t="s">
        <v>104</v>
      </c>
      <c r="B165" s="640" t="s">
        <v>107</v>
      </c>
      <c r="C165" s="329">
        <f>SUMIFS('Expenditures - all orgs'!$D$19:$D$3604,'Expenditures - all orgs'!$C$19:$C$3604, 'Budget Detail - LLLLLL'!$B165,'Expenditures - all orgs'!$B$19:$B$3604,'Budget Detail - LLLLLL'!$B$3)</f>
        <v>0</v>
      </c>
      <c r="D165" s="456">
        <f>SUMIFS('Expenditures - all orgs'!$E$19:$E$3604,'Expenditures - all orgs'!$C$19:$C$3604, 'Budget Detail - LLLLLL'!$B165,'Expenditures - all orgs'!$B$19:$B$3604,'Budget Detail - LLLLLL'!$B$3)</f>
        <v>0</v>
      </c>
      <c r="E165" s="457">
        <f>SUMIFS('Expenditures - all orgs'!$F$19:$F$3604,'Expenditures - all orgs'!$C$19:$C$3604, 'Budget Detail - LLLLLL'!$B165,'Expenditures - all orgs'!$B$19:$B$3604,'Budget Detail - LLLLLL'!$B$3)</f>
        <v>0</v>
      </c>
      <c r="F165" s="458">
        <f t="shared" si="6"/>
        <v>0</v>
      </c>
    </row>
    <row r="166" spans="1:8" ht="15" thickBot="1" x14ac:dyDescent="0.35">
      <c r="A166" s="235"/>
      <c r="B166" s="641" t="s">
        <v>418</v>
      </c>
      <c r="C166" s="384">
        <f>SUM(C150:C165)</f>
        <v>0</v>
      </c>
      <c r="D166" s="384">
        <f t="shared" ref="D166:F166" si="13">SUM(D150:D165)</f>
        <v>0</v>
      </c>
      <c r="E166" s="384">
        <f t="shared" si="13"/>
        <v>0</v>
      </c>
      <c r="F166" s="384">
        <f t="shared" si="13"/>
        <v>0</v>
      </c>
    </row>
    <row r="167" spans="1:8" x14ac:dyDescent="0.3">
      <c r="A167" s="747"/>
      <c r="B167" s="617"/>
      <c r="C167" s="305"/>
      <c r="D167" s="1255"/>
      <c r="E167" s="1255"/>
      <c r="F167" s="1256"/>
    </row>
    <row r="168" spans="1:8" x14ac:dyDescent="0.3">
      <c r="A168" s="248" t="s">
        <v>210</v>
      </c>
      <c r="B168" s="617"/>
      <c r="C168" s="308"/>
      <c r="D168" s="309"/>
      <c r="E168" s="309"/>
      <c r="F168" s="310"/>
    </row>
    <row r="169" spans="1:8" x14ac:dyDescent="0.3">
      <c r="A169" s="239" t="s">
        <v>90</v>
      </c>
      <c r="B169" s="642">
        <v>128000</v>
      </c>
      <c r="C169" s="330">
        <f>SUMIFS('Expenditures - all orgs'!$D$19:$D$3604,'Expenditures - all orgs'!$C$19:$C$3604, 'Budget Detail - LLLLLL'!$B169,'Expenditures - all orgs'!$B$19:$B$3604,'Budget Detail - LLLLLL'!$B$3)</f>
        <v>0</v>
      </c>
      <c r="D169" s="460">
        <f>SUMIFS('Expenditures - all orgs'!$E$19:$E$3604,'Expenditures - all orgs'!$C$19:$C$3604, 'Budget Detail - LLLLLL'!$B169,'Expenditures - all orgs'!$B$19:$B$3604,'Budget Detail - LLLLLL'!$B$3)</f>
        <v>0</v>
      </c>
      <c r="E169" s="461">
        <f>SUMIFS('Expenditures - all orgs'!$F$19:$F$3604,'Expenditures - all orgs'!$C$19:$C$3604, 'Budget Detail - LLLLLL'!$B169,'Expenditures - all orgs'!$B$19:$B$3604,'Budget Detail - LLLLLL'!$B$3)</f>
        <v>0</v>
      </c>
      <c r="F169" s="462">
        <f t="shared" si="6"/>
        <v>0</v>
      </c>
    </row>
    <row r="170" spans="1:8" x14ac:dyDescent="0.3">
      <c r="A170" s="239" t="s">
        <v>201</v>
      </c>
      <c r="B170" s="643">
        <v>128100</v>
      </c>
      <c r="C170" s="330">
        <f>SUMIFS('Expenditures - all orgs'!$D$19:$D$3604,'Expenditures - all orgs'!$C$19:$C$3604, 'Budget Detail - LLLLLL'!$B170,'Expenditures - all orgs'!$B$19:$B$3604,'Budget Detail - LLLLLL'!$B$3)</f>
        <v>0</v>
      </c>
      <c r="D170" s="460">
        <f>SUMIFS('Expenditures - all orgs'!$E$19:$E$3604,'Expenditures - all orgs'!$C$19:$C$3604, 'Budget Detail - LLLLLL'!$B170,'Expenditures - all orgs'!$B$19:$B$3604,'Budget Detail - LLLLLL'!$B$3)</f>
        <v>0</v>
      </c>
      <c r="E170" s="461">
        <f>SUMIFS('Expenditures - all orgs'!$F$19:$F$3604,'Expenditures - all orgs'!$C$19:$C$3604, 'Budget Detail - LLLLLL'!$B170,'Expenditures - all orgs'!$B$19:$B$3604,'Budget Detail - LLLLLL'!$B$3)</f>
        <v>0</v>
      </c>
      <c r="F170" s="462">
        <f t="shared" si="6"/>
        <v>0</v>
      </c>
    </row>
    <row r="171" spans="1:8" x14ac:dyDescent="0.3">
      <c r="A171" s="239" t="s">
        <v>16</v>
      </c>
      <c r="B171" s="643">
        <v>128200</v>
      </c>
      <c r="C171" s="330">
        <f>SUMIFS('Expenditures - all orgs'!$D$19:$D$3604,'Expenditures - all orgs'!$C$19:$C$3604, 'Budget Detail - LLLLLL'!$B171,'Expenditures - all orgs'!$B$19:$B$3604,'Budget Detail - LLLLLL'!$B$3)</f>
        <v>0</v>
      </c>
      <c r="D171" s="460">
        <f>SUMIFS('Expenditures - all orgs'!$E$19:$E$3604,'Expenditures - all orgs'!$C$19:$C$3604, 'Budget Detail - LLLLLL'!$B171,'Expenditures - all orgs'!$B$19:$B$3604,'Budget Detail - LLLLLL'!$B$3)</f>
        <v>0</v>
      </c>
      <c r="E171" s="461">
        <f>SUMIFS('Expenditures - all orgs'!$F$19:$F$3604,'Expenditures - all orgs'!$C$19:$C$3604, 'Budget Detail - LLLLLL'!$B171,'Expenditures - all orgs'!$B$19:$B$3604,'Budget Detail - LLLLLL'!$B$3)</f>
        <v>0</v>
      </c>
      <c r="F171" s="462">
        <f t="shared" si="6"/>
        <v>0</v>
      </c>
    </row>
    <row r="172" spans="1:8" x14ac:dyDescent="0.3">
      <c r="A172" s="239" t="s">
        <v>335</v>
      </c>
      <c r="B172" s="643">
        <v>128210</v>
      </c>
      <c r="C172" s="330">
        <f>SUMIFS('Expenditures - all orgs'!$D$19:$D$3604,'Expenditures - all orgs'!$C$19:$C$3604, 'Budget Detail - LLLLLL'!$B172,'Expenditures - all orgs'!$B$19:$B$3604,'Budget Detail - LLLLLL'!$B$3)</f>
        <v>0</v>
      </c>
      <c r="D172" s="460">
        <f>SUMIFS('Expenditures - all orgs'!$E$19:$E$3604,'Expenditures - all orgs'!$C$19:$C$3604, 'Budget Detail - LLLLLL'!$B172,'Expenditures - all orgs'!$B$19:$B$3604,'Budget Detail - LLLLLL'!$B$3)</f>
        <v>0</v>
      </c>
      <c r="E172" s="461">
        <f>SUMIFS('Expenditures - all orgs'!$F$19:$F$3604,'Expenditures - all orgs'!$C$19:$C$3604, 'Budget Detail - LLLLLL'!$B172,'Expenditures - all orgs'!$B$19:$B$3604,'Budget Detail - LLLLLL'!$B$3)</f>
        <v>0</v>
      </c>
      <c r="F172" s="462">
        <f t="shared" si="6"/>
        <v>0</v>
      </c>
      <c r="H172" s="1249" t="s">
        <v>345</v>
      </c>
    </row>
    <row r="173" spans="1:8" x14ac:dyDescent="0.3">
      <c r="A173" s="239" t="s">
        <v>333</v>
      </c>
      <c r="B173" s="643">
        <v>128220</v>
      </c>
      <c r="C173" s="330">
        <f>SUMIFS('Expenditures - all orgs'!$D$19:$D$3604,'Expenditures - all orgs'!$C$19:$C$3604, 'Budget Detail - LLLLLL'!$B173,'Expenditures - all orgs'!$B$19:$B$3604,'Budget Detail - LLLLLL'!$B$3)</f>
        <v>0</v>
      </c>
      <c r="D173" s="460">
        <f>SUMIFS('Expenditures - all orgs'!$E$19:$E$3604,'Expenditures - all orgs'!$C$19:$C$3604, 'Budget Detail - LLLLLL'!$B173,'Expenditures - all orgs'!$B$19:$B$3604,'Budget Detail - LLLLLL'!$B$3)</f>
        <v>0</v>
      </c>
      <c r="E173" s="461">
        <f>SUMIFS('Expenditures - all orgs'!$F$19:$F$3604,'Expenditures - all orgs'!$C$19:$C$3604, 'Budget Detail - LLLLLL'!$B173,'Expenditures - all orgs'!$B$19:$B$3604,'Budget Detail - LLLLLL'!$B$3)</f>
        <v>0</v>
      </c>
      <c r="F173" s="462">
        <f t="shared" si="6"/>
        <v>0</v>
      </c>
    </row>
    <row r="174" spans="1:8" x14ac:dyDescent="0.3">
      <c r="A174" s="239" t="s">
        <v>56</v>
      </c>
      <c r="B174" s="643">
        <v>128230</v>
      </c>
      <c r="C174" s="330">
        <f>SUMIFS('Expenditures - all orgs'!$D$19:$D$3604,'Expenditures - all orgs'!$C$19:$C$3604, 'Budget Detail - LLLLLL'!$B174,'Expenditures - all orgs'!$B$19:$B$3604,'Budget Detail - LLLLLL'!$B$3)</f>
        <v>0</v>
      </c>
      <c r="D174" s="460">
        <f>SUMIFS('Expenditures - all orgs'!$E$19:$E$3604,'Expenditures - all orgs'!$C$19:$C$3604, 'Budget Detail - LLLLLL'!$B174,'Expenditures - all orgs'!$B$19:$B$3604,'Budget Detail - LLLLLL'!$B$3)</f>
        <v>0</v>
      </c>
      <c r="E174" s="461">
        <f>SUMIFS('Expenditures - all orgs'!$F$19:$F$3604,'Expenditures - all orgs'!$C$19:$C$3604, 'Budget Detail - LLLLLL'!$B174,'Expenditures - all orgs'!$B$19:$B$3604,'Budget Detail - LLLLLL'!$B$3)</f>
        <v>0</v>
      </c>
      <c r="F174" s="462">
        <f t="shared" si="6"/>
        <v>0</v>
      </c>
    </row>
    <row r="175" spans="1:8" x14ac:dyDescent="0.3">
      <c r="A175" s="239" t="s">
        <v>17</v>
      </c>
      <c r="B175" s="643">
        <v>128300</v>
      </c>
      <c r="C175" s="330">
        <f>SUMIFS('Expenditures - all orgs'!$D$19:$D$3604,'Expenditures - all orgs'!$C$19:$C$3604, 'Budget Detail - LLLLLL'!$B175,'Expenditures - all orgs'!$B$19:$B$3604,'Budget Detail - LLLLLL'!$B$3)</f>
        <v>0</v>
      </c>
      <c r="D175" s="460">
        <f>SUMIFS('Expenditures - all orgs'!$E$19:$E$3604,'Expenditures - all orgs'!$C$19:$C$3604, 'Budget Detail - LLLLLL'!$B175,'Expenditures - all orgs'!$B$19:$B$3604,'Budget Detail - LLLLLL'!$B$3)</f>
        <v>0</v>
      </c>
      <c r="E175" s="461">
        <f>SUMIFS('Expenditures - all orgs'!$F$19:$F$3604,'Expenditures - all orgs'!$C$19:$C$3604, 'Budget Detail - LLLLLL'!$B175,'Expenditures - all orgs'!$B$19:$B$3604,'Budget Detail - LLLLLL'!$B$3)</f>
        <v>0</v>
      </c>
      <c r="F175" s="462">
        <f t="shared" si="6"/>
        <v>0</v>
      </c>
    </row>
    <row r="176" spans="1:8" x14ac:dyDescent="0.3">
      <c r="A176" s="239" t="s">
        <v>334</v>
      </c>
      <c r="B176" s="643">
        <v>128310</v>
      </c>
      <c r="C176" s="330">
        <f>SUMIFS('Expenditures - all orgs'!$D$19:$D$3604,'Expenditures - all orgs'!$C$19:$C$3604, 'Budget Detail - LLLLLL'!$B176,'Expenditures - all orgs'!$B$19:$B$3604,'Budget Detail - LLLLLL'!$B$3)</f>
        <v>0</v>
      </c>
      <c r="D176" s="460">
        <f>SUMIFS('Expenditures - all orgs'!$E$19:$E$3604,'Expenditures - all orgs'!$C$19:$C$3604, 'Budget Detail - LLLLLL'!$B176,'Expenditures - all orgs'!$B$19:$B$3604,'Budget Detail - LLLLLL'!$B$3)</f>
        <v>0</v>
      </c>
      <c r="E176" s="461">
        <f>SUMIFS('Expenditures - all orgs'!$F$19:$F$3604,'Expenditures - all orgs'!$C$19:$C$3604, 'Budget Detail - LLLLLL'!$B176,'Expenditures - all orgs'!$B$19:$B$3604,'Budget Detail - LLLLLL'!$B$3)</f>
        <v>0</v>
      </c>
      <c r="F176" s="462">
        <f t="shared" si="6"/>
        <v>0</v>
      </c>
    </row>
    <row r="177" spans="1:6" x14ac:dyDescent="0.3">
      <c r="A177" s="239" t="s">
        <v>336</v>
      </c>
      <c r="B177" s="643">
        <v>128320</v>
      </c>
      <c r="C177" s="330">
        <f>SUMIFS('Expenditures - all orgs'!$D$19:$D$3604,'Expenditures - all orgs'!$C$19:$C$3604, 'Budget Detail - LLLLLL'!$B177,'Expenditures - all orgs'!$B$19:$B$3604,'Budget Detail - LLLLLL'!$B$3)</f>
        <v>0</v>
      </c>
      <c r="D177" s="460">
        <f>SUMIFS('Expenditures - all orgs'!$E$19:$E$3604,'Expenditures - all orgs'!$C$19:$C$3604, 'Budget Detail - LLLLLL'!$B177,'Expenditures - all orgs'!$B$19:$B$3604,'Budget Detail - LLLLLL'!$B$3)</f>
        <v>0</v>
      </c>
      <c r="E177" s="461">
        <f>SUMIFS('Expenditures - all orgs'!$F$19:$F$3604,'Expenditures - all orgs'!$C$19:$C$3604, 'Budget Detail - LLLLLL'!$B177,'Expenditures - all orgs'!$B$19:$B$3604,'Budget Detail - LLLLLL'!$B$3)</f>
        <v>0</v>
      </c>
      <c r="F177" s="462">
        <f t="shared" si="6"/>
        <v>0</v>
      </c>
    </row>
    <row r="178" spans="1:6" x14ac:dyDescent="0.3">
      <c r="A178" s="239" t="s">
        <v>57</v>
      </c>
      <c r="B178" s="643">
        <v>128330</v>
      </c>
      <c r="C178" s="330">
        <f>SUMIFS('Expenditures - all orgs'!$D$19:$D$3604,'Expenditures - all orgs'!$C$19:$C$3604, 'Budget Detail - LLLLLL'!$B178,'Expenditures - all orgs'!$B$19:$B$3604,'Budget Detail - LLLLLL'!$B$3)</f>
        <v>0</v>
      </c>
      <c r="D178" s="460">
        <f>SUMIFS('Expenditures - all orgs'!$E$19:$E$3604,'Expenditures - all orgs'!$C$19:$C$3604, 'Budget Detail - LLLLLL'!$B178,'Expenditures - all orgs'!$B$19:$B$3604,'Budget Detail - LLLLLL'!$B$3)</f>
        <v>0</v>
      </c>
      <c r="E178" s="461">
        <f>SUMIFS('Expenditures - all orgs'!$F$19:$F$3604,'Expenditures - all orgs'!$C$19:$C$3604, 'Budget Detail - LLLLLL'!$B178,'Expenditures - all orgs'!$B$19:$B$3604,'Budget Detail - LLLLLL'!$B$3)</f>
        <v>0</v>
      </c>
      <c r="F178" s="462">
        <f t="shared" si="6"/>
        <v>0</v>
      </c>
    </row>
    <row r="179" spans="1:6" x14ac:dyDescent="0.3">
      <c r="A179" s="239" t="s">
        <v>18</v>
      </c>
      <c r="B179" s="643">
        <v>128400</v>
      </c>
      <c r="C179" s="330">
        <f>SUMIFS('Expenditures - all orgs'!$D$19:$D$3604,'Expenditures - all orgs'!$C$19:$C$3604, 'Budget Detail - LLLLLL'!$B179,'Expenditures - all orgs'!$B$19:$B$3604,'Budget Detail - LLLLLL'!$B$3)</f>
        <v>0</v>
      </c>
      <c r="D179" s="460">
        <f>SUMIFS('Expenditures - all orgs'!$E$19:$E$3604,'Expenditures - all orgs'!$C$19:$C$3604, 'Budget Detail - LLLLLL'!$B179,'Expenditures - all orgs'!$B$19:$B$3604,'Budget Detail - LLLLLL'!$B$3)</f>
        <v>0</v>
      </c>
      <c r="E179" s="461">
        <f>SUMIFS('Expenditures - all orgs'!$F$19:$F$3604,'Expenditures - all orgs'!$C$19:$C$3604, 'Budget Detail - LLLLLL'!$B179,'Expenditures - all orgs'!$B$19:$B$3604,'Budget Detail - LLLLLL'!$B$3)</f>
        <v>0</v>
      </c>
      <c r="F179" s="462">
        <f t="shared" si="6"/>
        <v>0</v>
      </c>
    </row>
    <row r="180" spans="1:6" x14ac:dyDescent="0.3">
      <c r="A180" s="239" t="s">
        <v>337</v>
      </c>
      <c r="B180" s="643">
        <v>128410</v>
      </c>
      <c r="C180" s="330">
        <f>SUMIFS('Expenditures - all orgs'!$D$19:$D$3604,'Expenditures - all orgs'!$C$19:$C$3604, 'Budget Detail - LLLLLL'!$B180,'Expenditures - all orgs'!$B$19:$B$3604,'Budget Detail - LLLLLL'!$B$3)</f>
        <v>0</v>
      </c>
      <c r="D180" s="460">
        <f>SUMIFS('Expenditures - all orgs'!$E$19:$E$3604,'Expenditures - all orgs'!$C$19:$C$3604, 'Budget Detail - LLLLLL'!$B180,'Expenditures - all orgs'!$B$19:$B$3604,'Budget Detail - LLLLLL'!$B$3)</f>
        <v>0</v>
      </c>
      <c r="E180" s="461">
        <f>SUMIFS('Expenditures - all orgs'!$F$19:$F$3604,'Expenditures - all orgs'!$C$19:$C$3604, 'Budget Detail - LLLLLL'!$B180,'Expenditures - all orgs'!$B$19:$B$3604,'Budget Detail - LLLLLL'!$B$3)</f>
        <v>0</v>
      </c>
      <c r="F180" s="462">
        <f t="shared" si="6"/>
        <v>0</v>
      </c>
    </row>
    <row r="181" spans="1:6" x14ac:dyDescent="0.3">
      <c r="A181" s="239" t="s">
        <v>338</v>
      </c>
      <c r="B181" s="643">
        <v>128420</v>
      </c>
      <c r="C181" s="330">
        <f>SUMIFS('Expenditures - all orgs'!$D$19:$D$3604,'Expenditures - all orgs'!$C$19:$C$3604, 'Budget Detail - LLLLLL'!$B181,'Expenditures - all orgs'!$B$19:$B$3604,'Budget Detail - LLLLLL'!$B$3)</f>
        <v>0</v>
      </c>
      <c r="D181" s="460">
        <f>SUMIFS('Expenditures - all orgs'!$E$19:$E$3604,'Expenditures - all orgs'!$C$19:$C$3604, 'Budget Detail - LLLLLL'!$B181,'Expenditures - all orgs'!$B$19:$B$3604,'Budget Detail - LLLLLL'!$B$3)</f>
        <v>0</v>
      </c>
      <c r="E181" s="461">
        <f>SUMIFS('Expenditures - all orgs'!$F$19:$F$3604,'Expenditures - all orgs'!$C$19:$C$3604, 'Budget Detail - LLLLLL'!$B181,'Expenditures - all orgs'!$B$19:$B$3604,'Budget Detail - LLLLLL'!$B$3)</f>
        <v>0</v>
      </c>
      <c r="F181" s="462">
        <f t="shared" si="6"/>
        <v>0</v>
      </c>
    </row>
    <row r="182" spans="1:6" x14ac:dyDescent="0.3">
      <c r="A182" s="239" t="s">
        <v>112</v>
      </c>
      <c r="B182" s="643">
        <v>128430</v>
      </c>
      <c r="C182" s="330">
        <f>SUMIFS('Expenditures - all orgs'!$D$19:$D$3604,'Expenditures - all orgs'!$C$19:$C$3604, 'Budget Detail - LLLLLL'!$B182,'Expenditures - all orgs'!$B$19:$B$3604,'Budget Detail - LLLLLL'!$B$3)</f>
        <v>0</v>
      </c>
      <c r="D182" s="460">
        <f>SUMIFS('Expenditures - all orgs'!$E$19:$E$3604,'Expenditures - all orgs'!$C$19:$C$3604, 'Budget Detail - LLLLLL'!$B182,'Expenditures - all orgs'!$B$19:$B$3604,'Budget Detail - LLLLLL'!$B$3)</f>
        <v>0</v>
      </c>
      <c r="E182" s="461">
        <f>SUMIFS('Expenditures - all orgs'!$F$19:$F$3604,'Expenditures - all orgs'!$C$19:$C$3604, 'Budget Detail - LLLLLL'!$B182,'Expenditures - all orgs'!$B$19:$B$3604,'Budget Detail - LLLLLL'!$B$3)</f>
        <v>0</v>
      </c>
      <c r="F182" s="462">
        <f t="shared" si="6"/>
        <v>0</v>
      </c>
    </row>
    <row r="183" spans="1:6" x14ac:dyDescent="0.3">
      <c r="A183" s="239" t="s">
        <v>19</v>
      </c>
      <c r="B183" s="643">
        <v>128500</v>
      </c>
      <c r="C183" s="330">
        <f>SUMIFS('Expenditures - all orgs'!$D$19:$D$3604,'Expenditures - all orgs'!$C$19:$C$3604, 'Budget Detail - LLLLLL'!$B183,'Expenditures - all orgs'!$B$19:$B$3604,'Budget Detail - LLLLLL'!$B$3)</f>
        <v>0</v>
      </c>
      <c r="D183" s="460">
        <f>SUMIFS('Expenditures - all orgs'!$E$19:$E$3604,'Expenditures - all orgs'!$C$19:$C$3604, 'Budget Detail - LLLLLL'!$B183,'Expenditures - all orgs'!$B$19:$B$3604,'Budget Detail - LLLLLL'!$B$3)</f>
        <v>0</v>
      </c>
      <c r="E183" s="461">
        <f>SUMIFS('Expenditures - all orgs'!$F$19:$F$3604,'Expenditures - all orgs'!$C$19:$C$3604, 'Budget Detail - LLLLLL'!$B183,'Expenditures - all orgs'!$B$19:$B$3604,'Budget Detail - LLLLLL'!$B$3)</f>
        <v>0</v>
      </c>
      <c r="F183" s="462">
        <f t="shared" si="6"/>
        <v>0</v>
      </c>
    </row>
    <row r="184" spans="1:6" x14ac:dyDescent="0.3">
      <c r="A184" s="239" t="s">
        <v>339</v>
      </c>
      <c r="B184" s="643">
        <v>128510</v>
      </c>
      <c r="C184" s="330">
        <f>SUMIFS('Expenditures - all orgs'!$D$19:$D$3604,'Expenditures - all orgs'!$C$19:$C$3604, 'Budget Detail - LLLLLL'!$B184,'Expenditures - all orgs'!$B$19:$B$3604,'Budget Detail - LLLLLL'!$B$3)</f>
        <v>0</v>
      </c>
      <c r="D184" s="460">
        <f>SUMIFS('Expenditures - all orgs'!$E$19:$E$3604,'Expenditures - all orgs'!$C$19:$C$3604, 'Budget Detail - LLLLLL'!$B184,'Expenditures - all orgs'!$B$19:$B$3604,'Budget Detail - LLLLLL'!$B$3)</f>
        <v>0</v>
      </c>
      <c r="E184" s="461">
        <f>SUMIFS('Expenditures - all orgs'!$F$19:$F$3604,'Expenditures - all orgs'!$C$19:$C$3604, 'Budget Detail - LLLLLL'!$B184,'Expenditures - all orgs'!$B$19:$B$3604,'Budget Detail - LLLLLL'!$B$3)</f>
        <v>0</v>
      </c>
      <c r="F184" s="462">
        <f t="shared" si="6"/>
        <v>0</v>
      </c>
    </row>
    <row r="185" spans="1:6" x14ac:dyDescent="0.3">
      <c r="A185" s="239" t="s">
        <v>340</v>
      </c>
      <c r="B185" s="643">
        <v>128520</v>
      </c>
      <c r="C185" s="330">
        <f>SUMIFS('Expenditures - all orgs'!$D$19:$D$3604,'Expenditures - all orgs'!$C$19:$C$3604, 'Budget Detail - LLLLLL'!$B185,'Expenditures - all orgs'!$B$19:$B$3604,'Budget Detail - LLLLLL'!$B$3)</f>
        <v>0</v>
      </c>
      <c r="D185" s="460">
        <f>SUMIFS('Expenditures - all orgs'!$E$19:$E$3604,'Expenditures - all orgs'!$C$19:$C$3604, 'Budget Detail - LLLLLL'!$B185,'Expenditures - all orgs'!$B$19:$B$3604,'Budget Detail - LLLLLL'!$B$3)</f>
        <v>0</v>
      </c>
      <c r="E185" s="461">
        <f>SUMIFS('Expenditures - all orgs'!$F$19:$F$3604,'Expenditures - all orgs'!$C$19:$C$3604, 'Budget Detail - LLLLLL'!$B185,'Expenditures - all orgs'!$B$19:$B$3604,'Budget Detail - LLLLLL'!$B$3)</f>
        <v>0</v>
      </c>
      <c r="F185" s="462">
        <f t="shared" si="6"/>
        <v>0</v>
      </c>
    </row>
    <row r="186" spans="1:6" x14ac:dyDescent="0.3">
      <c r="A186" s="239" t="s">
        <v>113</v>
      </c>
      <c r="B186" s="643">
        <v>128530</v>
      </c>
      <c r="C186" s="330">
        <f>SUMIFS('Expenditures - all orgs'!$D$19:$D$3604,'Expenditures - all orgs'!$C$19:$C$3604, 'Budget Detail - LLLLLL'!$B186,'Expenditures - all orgs'!$B$19:$B$3604,'Budget Detail - LLLLLL'!$B$3)</f>
        <v>0</v>
      </c>
      <c r="D186" s="460">
        <f>SUMIFS('Expenditures - all orgs'!$E$19:$E$3604,'Expenditures - all orgs'!$C$19:$C$3604, 'Budget Detail - LLLLLL'!$B186,'Expenditures - all orgs'!$B$19:$B$3604,'Budget Detail - LLLLLL'!$B$3)</f>
        <v>0</v>
      </c>
      <c r="E186" s="461">
        <f>SUMIFS('Expenditures - all orgs'!$F$19:$F$3604,'Expenditures - all orgs'!$C$19:$C$3604, 'Budget Detail - LLLLLL'!$B186,'Expenditures - all orgs'!$B$19:$B$3604,'Budget Detail - LLLLLL'!$B$3)</f>
        <v>0</v>
      </c>
      <c r="F186" s="462">
        <f t="shared" si="6"/>
        <v>0</v>
      </c>
    </row>
    <row r="187" spans="1:6" x14ac:dyDescent="0.3">
      <c r="A187" s="239" t="s">
        <v>58</v>
      </c>
      <c r="B187" s="643">
        <v>128600</v>
      </c>
      <c r="C187" s="330">
        <f>SUMIFS('Expenditures - all orgs'!$D$19:$D$3604,'Expenditures - all orgs'!$C$19:$C$3604, 'Budget Detail - LLLLLL'!$B187,'Expenditures - all orgs'!$B$19:$B$3604,'Budget Detail - LLLLLL'!$B$3)</f>
        <v>0</v>
      </c>
      <c r="D187" s="460">
        <f>SUMIFS('Expenditures - all orgs'!$E$19:$E$3604,'Expenditures - all orgs'!$C$19:$C$3604, 'Budget Detail - LLLLLL'!$B187,'Expenditures - all orgs'!$B$19:$B$3604,'Budget Detail - LLLLLL'!$B$3)</f>
        <v>0</v>
      </c>
      <c r="E187" s="461">
        <f>SUMIFS('Expenditures - all orgs'!$F$19:$F$3604,'Expenditures - all orgs'!$C$19:$C$3604, 'Budget Detail - LLLLLL'!$B187,'Expenditures - all orgs'!$B$19:$B$3604,'Budget Detail - LLLLLL'!$B$3)</f>
        <v>0</v>
      </c>
      <c r="F187" s="462">
        <f t="shared" si="6"/>
        <v>0</v>
      </c>
    </row>
    <row r="188" spans="1:6" x14ac:dyDescent="0.3">
      <c r="A188" s="239" t="s">
        <v>341</v>
      </c>
      <c r="B188" s="643">
        <v>128610</v>
      </c>
      <c r="C188" s="330">
        <f>SUMIFS('Expenditures - all orgs'!$D$19:$D$3604,'Expenditures - all orgs'!$C$19:$C$3604, 'Budget Detail - LLLLLL'!$B188,'Expenditures - all orgs'!$B$19:$B$3604,'Budget Detail - LLLLLL'!$B$3)</f>
        <v>0</v>
      </c>
      <c r="D188" s="460">
        <f>SUMIFS('Expenditures - all orgs'!$E$19:$E$3604,'Expenditures - all orgs'!$C$19:$C$3604, 'Budget Detail - LLLLLL'!$B188,'Expenditures - all orgs'!$B$19:$B$3604,'Budget Detail - LLLLLL'!$B$3)</f>
        <v>0</v>
      </c>
      <c r="E188" s="461">
        <f>SUMIFS('Expenditures - all orgs'!$F$19:$F$3604,'Expenditures - all orgs'!$C$19:$C$3604, 'Budget Detail - LLLLLL'!$B188,'Expenditures - all orgs'!$B$19:$B$3604,'Budget Detail - LLLLLL'!$B$3)</f>
        <v>0</v>
      </c>
      <c r="F188" s="462">
        <f t="shared" si="6"/>
        <v>0</v>
      </c>
    </row>
    <row r="189" spans="1:6" x14ac:dyDescent="0.3">
      <c r="A189" s="239" t="s">
        <v>342</v>
      </c>
      <c r="B189" s="643">
        <v>128620</v>
      </c>
      <c r="C189" s="330">
        <f>SUMIFS('Expenditures - all orgs'!$D$19:$D$3604,'Expenditures - all orgs'!$C$19:$C$3604, 'Budget Detail - LLLLLL'!$B189,'Expenditures - all orgs'!$B$19:$B$3604,'Budget Detail - LLLLLL'!$B$3)</f>
        <v>0</v>
      </c>
      <c r="D189" s="460">
        <f>SUMIFS('Expenditures - all orgs'!$E$19:$E$3604,'Expenditures - all orgs'!$C$19:$C$3604, 'Budget Detail - LLLLLL'!$B189,'Expenditures - all orgs'!$B$19:$B$3604,'Budget Detail - LLLLLL'!$B$3)</f>
        <v>0</v>
      </c>
      <c r="E189" s="461">
        <f>SUMIFS('Expenditures - all orgs'!$F$19:$F$3604,'Expenditures - all orgs'!$C$19:$C$3604, 'Budget Detail - LLLLLL'!$B189,'Expenditures - all orgs'!$B$19:$B$3604,'Budget Detail - LLLLLL'!$B$3)</f>
        <v>0</v>
      </c>
      <c r="F189" s="462">
        <f t="shared" si="6"/>
        <v>0</v>
      </c>
    </row>
    <row r="190" spans="1:6" x14ac:dyDescent="0.3">
      <c r="A190" s="239" t="s">
        <v>175</v>
      </c>
      <c r="B190" s="643">
        <v>128630</v>
      </c>
      <c r="C190" s="330">
        <f>SUMIFS('Expenditures - all orgs'!$D$19:$D$3604,'Expenditures - all orgs'!$C$19:$C$3604, 'Budget Detail - LLLLLL'!$B190,'Expenditures - all orgs'!$B$19:$B$3604,'Budget Detail - LLLLLL'!$B$3)</f>
        <v>0</v>
      </c>
      <c r="D190" s="460">
        <f>SUMIFS('Expenditures - all orgs'!$E$19:$E$3604,'Expenditures - all orgs'!$C$19:$C$3604, 'Budget Detail - LLLLLL'!$B190,'Expenditures - all orgs'!$B$19:$B$3604,'Budget Detail - LLLLLL'!$B$3)</f>
        <v>0</v>
      </c>
      <c r="E190" s="461">
        <f>SUMIFS('Expenditures - all orgs'!$F$19:$F$3604,'Expenditures - all orgs'!$C$19:$C$3604, 'Budget Detail - LLLLLL'!$B190,'Expenditures - all orgs'!$B$19:$B$3604,'Budget Detail - LLLLLL'!$B$3)</f>
        <v>0</v>
      </c>
      <c r="F190" s="462">
        <f t="shared" si="6"/>
        <v>0</v>
      </c>
    </row>
    <row r="191" spans="1:6" x14ac:dyDescent="0.3">
      <c r="A191" s="239" t="s">
        <v>62</v>
      </c>
      <c r="B191" s="643">
        <v>128700</v>
      </c>
      <c r="C191" s="330">
        <f>SUMIFS('Expenditures - all orgs'!$D$19:$D$3604,'Expenditures - all orgs'!$C$19:$C$3604, 'Budget Detail - LLLLLL'!$B191,'Expenditures - all orgs'!$B$19:$B$3604,'Budget Detail - LLLLLL'!$B$3)</f>
        <v>0</v>
      </c>
      <c r="D191" s="460">
        <f>SUMIFS('Expenditures - all orgs'!$E$19:$E$3604,'Expenditures - all orgs'!$C$19:$C$3604, 'Budget Detail - LLLLLL'!$B191,'Expenditures - all orgs'!$B$19:$B$3604,'Budget Detail - LLLLLL'!$B$3)</f>
        <v>0</v>
      </c>
      <c r="E191" s="461">
        <f>SUMIFS('Expenditures - all orgs'!$F$19:$F$3604,'Expenditures - all orgs'!$C$19:$C$3604, 'Budget Detail - LLLLLL'!$B191,'Expenditures - all orgs'!$B$19:$B$3604,'Budget Detail - LLLLLL'!$B$3)</f>
        <v>0</v>
      </c>
      <c r="F191" s="462">
        <f t="shared" si="6"/>
        <v>0</v>
      </c>
    </row>
    <row r="192" spans="1:6" x14ac:dyDescent="0.3">
      <c r="A192" s="239" t="s">
        <v>111</v>
      </c>
      <c r="B192" s="643">
        <v>128730</v>
      </c>
      <c r="C192" s="330">
        <f>SUMIFS('Expenditures - all orgs'!$D$19:$D$3604,'Expenditures - all orgs'!$C$19:$C$3604, 'Budget Detail - LLLLLL'!$B192,'Expenditures - all orgs'!$B$19:$B$3604,'Budget Detail - LLLLLL'!$B$3)</f>
        <v>0</v>
      </c>
      <c r="D192" s="460">
        <f>SUMIFS('Expenditures - all orgs'!$E$19:$E$3604,'Expenditures - all orgs'!$C$19:$C$3604, 'Budget Detail - LLLLLL'!$B192,'Expenditures - all orgs'!$B$19:$B$3604,'Budget Detail - LLLLLL'!$B$3)</f>
        <v>0</v>
      </c>
      <c r="E192" s="461">
        <f>SUMIFS('Expenditures - all orgs'!$F$19:$F$3604,'Expenditures - all orgs'!$C$19:$C$3604, 'Budget Detail - LLLLLL'!$B192,'Expenditures - all orgs'!$B$19:$B$3604,'Budget Detail - LLLLLL'!$B$3)</f>
        <v>0</v>
      </c>
      <c r="F192" s="462">
        <f t="shared" si="6"/>
        <v>0</v>
      </c>
    </row>
    <row r="193" spans="1:6" x14ac:dyDescent="0.3">
      <c r="A193" s="239" t="s">
        <v>20</v>
      </c>
      <c r="B193" s="643">
        <v>128800</v>
      </c>
      <c r="C193" s="330">
        <f>SUMIFS('Expenditures - all orgs'!$D$19:$D$3604,'Expenditures - all orgs'!$C$19:$C$3604, 'Budget Detail - LLLLLL'!$B193,'Expenditures - all orgs'!$B$19:$B$3604,'Budget Detail - LLLLLL'!$B$3)</f>
        <v>0</v>
      </c>
      <c r="D193" s="460">
        <f>SUMIFS('Expenditures - all orgs'!$E$19:$E$3604,'Expenditures - all orgs'!$C$19:$C$3604, 'Budget Detail - LLLLLL'!$B193,'Expenditures - all orgs'!$B$19:$B$3604,'Budget Detail - LLLLLL'!$B$3)</f>
        <v>0</v>
      </c>
      <c r="E193" s="461">
        <f>SUMIFS('Expenditures - all orgs'!$F$19:$F$3604,'Expenditures - all orgs'!$C$19:$C$3604, 'Budget Detail - LLLLLL'!$B193,'Expenditures - all orgs'!$B$19:$B$3604,'Budget Detail - LLLLLL'!$B$3)</f>
        <v>0</v>
      </c>
      <c r="F193" s="462">
        <f t="shared" si="6"/>
        <v>0</v>
      </c>
    </row>
    <row r="194" spans="1:6" x14ac:dyDescent="0.3">
      <c r="A194" s="239" t="s">
        <v>343</v>
      </c>
      <c r="B194" s="643">
        <v>128810</v>
      </c>
      <c r="C194" s="330">
        <f>SUMIFS('Expenditures - all orgs'!$D$19:$D$3604,'Expenditures - all orgs'!$C$19:$C$3604, 'Budget Detail - LLLLLL'!$B194,'Expenditures - all orgs'!$B$19:$B$3604,'Budget Detail - LLLLLL'!$B$3)</f>
        <v>0</v>
      </c>
      <c r="D194" s="460">
        <f>SUMIFS('Expenditures - all orgs'!$E$19:$E$3604,'Expenditures - all orgs'!$C$19:$C$3604, 'Budget Detail - LLLLLL'!$B194,'Expenditures - all orgs'!$B$19:$B$3604,'Budget Detail - LLLLLL'!$B$3)</f>
        <v>0</v>
      </c>
      <c r="E194" s="461">
        <f>SUMIFS('Expenditures - all orgs'!$F$19:$F$3604,'Expenditures - all orgs'!$C$19:$C$3604, 'Budget Detail - LLLLLL'!$B194,'Expenditures - all orgs'!$B$19:$B$3604,'Budget Detail - LLLLLL'!$B$3)</f>
        <v>0</v>
      </c>
      <c r="F194" s="462">
        <f t="shared" si="6"/>
        <v>0</v>
      </c>
    </row>
    <row r="195" spans="1:6" x14ac:dyDescent="0.3">
      <c r="A195" s="239" t="s">
        <v>344</v>
      </c>
      <c r="B195" s="643">
        <v>128820</v>
      </c>
      <c r="C195" s="330">
        <f>SUMIFS('Expenditures - all orgs'!$D$19:$D$3604,'Expenditures - all orgs'!$C$19:$C$3604, 'Budget Detail - LLLLLL'!$B195,'Expenditures - all orgs'!$B$19:$B$3604,'Budget Detail - LLLLLL'!$B$3)</f>
        <v>0</v>
      </c>
      <c r="D195" s="460">
        <f>SUMIFS('Expenditures - all orgs'!$E$19:$E$3604,'Expenditures - all orgs'!$C$19:$C$3604, 'Budget Detail - LLLLLL'!$B195,'Expenditures - all orgs'!$B$19:$B$3604,'Budget Detail - LLLLLL'!$B$3)</f>
        <v>0</v>
      </c>
      <c r="E195" s="461">
        <f>SUMIFS('Expenditures - all orgs'!$F$19:$F$3604,'Expenditures - all orgs'!$C$19:$C$3604, 'Budget Detail - LLLLLL'!$B195,'Expenditures - all orgs'!$B$19:$B$3604,'Budget Detail - LLLLLL'!$B$3)</f>
        <v>0</v>
      </c>
      <c r="F195" s="462">
        <f t="shared" si="6"/>
        <v>0</v>
      </c>
    </row>
    <row r="196" spans="1:6" x14ac:dyDescent="0.3">
      <c r="A196" s="239" t="s">
        <v>176</v>
      </c>
      <c r="B196" s="643">
        <v>128830</v>
      </c>
      <c r="C196" s="330">
        <f>SUMIFS('Expenditures - all orgs'!$D$19:$D$3604,'Expenditures - all orgs'!$C$19:$C$3604, 'Budget Detail - LLLLLL'!$B196,'Expenditures - all orgs'!$B$19:$B$3604,'Budget Detail - LLLLLL'!$B$3)</f>
        <v>0</v>
      </c>
      <c r="D196" s="460">
        <f>SUMIFS('Expenditures - all orgs'!$E$19:$E$3604,'Expenditures - all orgs'!$C$19:$C$3604, 'Budget Detail - LLLLLL'!$B196,'Expenditures - all orgs'!$B$19:$B$3604,'Budget Detail - LLLLLL'!$B$3)</f>
        <v>0</v>
      </c>
      <c r="E196" s="461">
        <f>SUMIFS('Expenditures - all orgs'!$F$19:$F$3604,'Expenditures - all orgs'!$C$19:$C$3604, 'Budget Detail - LLLLLL'!$B196,'Expenditures - all orgs'!$B$19:$B$3604,'Budget Detail - LLLLLL'!$B$3)</f>
        <v>0</v>
      </c>
      <c r="F196" s="462">
        <f t="shared" si="6"/>
        <v>0</v>
      </c>
    </row>
    <row r="197" spans="1:6" x14ac:dyDescent="0.3">
      <c r="A197" s="239" t="s">
        <v>104</v>
      </c>
      <c r="B197" s="643" t="s">
        <v>107</v>
      </c>
      <c r="C197" s="330">
        <f>SUMIFS('Expenditures - all orgs'!$D$19:$D$3604,'Expenditures - all orgs'!$C$19:$C$3604, 'Budget Detail - LLLLLL'!$B197,'Expenditures - all orgs'!$B$19:$B$3604,'Budget Detail - LLLLLL'!$B$3)</f>
        <v>0</v>
      </c>
      <c r="D197" s="460">
        <f>SUMIFS('Expenditures - all orgs'!$E$19:$E$3604,'Expenditures - all orgs'!$C$19:$C$3604, 'Budget Detail - LLLLLL'!$B197,'Expenditures - all orgs'!$B$19:$B$3604,'Budget Detail - LLLLLL'!$B$3)</f>
        <v>0</v>
      </c>
      <c r="E197" s="461">
        <f>SUMIFS('Expenditures - all orgs'!$F$19:$F$3604,'Expenditures - all orgs'!$C$19:$C$3604, 'Budget Detail - LLLLLL'!$B197,'Expenditures - all orgs'!$B$19:$B$3604,'Budget Detail - LLLLLL'!$B$3)</f>
        <v>0</v>
      </c>
      <c r="F197" s="462">
        <f t="shared" si="6"/>
        <v>0</v>
      </c>
    </row>
    <row r="198" spans="1:6" x14ac:dyDescent="0.3">
      <c r="A198" s="239" t="s">
        <v>104</v>
      </c>
      <c r="B198" s="643" t="s">
        <v>107</v>
      </c>
      <c r="C198" s="330">
        <f>SUMIFS('Expenditures - all orgs'!$D$19:$D$3604,'Expenditures - all orgs'!$C$19:$C$3604, 'Budget Detail - LLLLLL'!$B198,'Expenditures - all orgs'!$B$19:$B$3604,'Budget Detail - LLLLLL'!$B$3)</f>
        <v>0</v>
      </c>
      <c r="D198" s="460">
        <f>SUMIFS('Expenditures - all orgs'!$E$19:$E$3604,'Expenditures - all orgs'!$C$19:$C$3604, 'Budget Detail - LLLLLL'!$B198,'Expenditures - all orgs'!$B$19:$B$3604,'Budget Detail - LLLLLL'!$B$3)</f>
        <v>0</v>
      </c>
      <c r="E198" s="461">
        <f>SUMIFS('Expenditures - all orgs'!$F$19:$F$3604,'Expenditures - all orgs'!$C$19:$C$3604, 'Budget Detail - LLLLLL'!$B198,'Expenditures - all orgs'!$B$19:$B$3604,'Budget Detail - LLLLLL'!$B$3)</f>
        <v>0</v>
      </c>
      <c r="F198" s="462">
        <f t="shared" si="6"/>
        <v>0</v>
      </c>
    </row>
    <row r="199" spans="1:6" ht="15" thickBot="1" x14ac:dyDescent="0.35">
      <c r="A199" s="239" t="s">
        <v>104</v>
      </c>
      <c r="B199" s="643" t="s">
        <v>107</v>
      </c>
      <c r="C199" s="385">
        <f>SUMIFS('Expenditures - all orgs'!$D$19:$D$3604,'Expenditures - all orgs'!$C$19:$C$3604, 'Budget Detail - LLLLLL'!$B199,'Expenditures - all orgs'!$B$19:$B$3604,'Budget Detail - LLLLLL'!$B$3)</f>
        <v>0</v>
      </c>
      <c r="D199" s="463">
        <f>SUMIFS('Expenditures - all orgs'!$E$19:$E$3604,'Expenditures - all orgs'!$C$19:$C$3604, 'Budget Detail - LLLLLL'!$B199,'Expenditures - all orgs'!$B$19:$B$3604,'Budget Detail - LLLLLL'!$B$3)</f>
        <v>0</v>
      </c>
      <c r="E199" s="464">
        <f>SUMIFS('Expenditures - all orgs'!$F$19:$F$3604,'Expenditures - all orgs'!$C$19:$C$3604, 'Budget Detail - LLLLLL'!$B199,'Expenditures - all orgs'!$B$19:$B$3604,'Budget Detail - LLLLLL'!$B$3)</f>
        <v>0</v>
      </c>
      <c r="F199" s="465">
        <f t="shared" si="6"/>
        <v>0</v>
      </c>
    </row>
    <row r="200" spans="1:6" ht="15" thickBot="1" x14ac:dyDescent="0.35">
      <c r="A200" s="235"/>
      <c r="B200" s="644" t="s">
        <v>418</v>
      </c>
      <c r="C200" s="386">
        <f>SUM(C169:C199)</f>
        <v>0</v>
      </c>
      <c r="D200" s="386">
        <f t="shared" ref="D200:F200" si="14">SUM(D169:D199)</f>
        <v>0</v>
      </c>
      <c r="E200" s="386">
        <f t="shared" si="14"/>
        <v>0</v>
      </c>
      <c r="F200" s="386">
        <f t="shared" si="14"/>
        <v>0</v>
      </c>
    </row>
    <row r="201" spans="1:6" x14ac:dyDescent="0.3">
      <c r="A201" s="747"/>
      <c r="B201" s="617"/>
      <c r="C201" s="305"/>
      <c r="D201" s="1255"/>
      <c r="E201" s="1255"/>
      <c r="F201" s="1256"/>
    </row>
    <row r="202" spans="1:6" x14ac:dyDescent="0.3">
      <c r="A202" s="248" t="s">
        <v>213</v>
      </c>
      <c r="B202" s="617"/>
      <c r="C202" s="305"/>
      <c r="D202" s="1255"/>
      <c r="E202" s="1255"/>
      <c r="F202" s="1256"/>
    </row>
    <row r="203" spans="1:6" x14ac:dyDescent="0.3">
      <c r="A203" s="747" t="s">
        <v>419</v>
      </c>
      <c r="B203" s="745">
        <v>130010</v>
      </c>
      <c r="C203" s="331">
        <f>SUMIFS('Expenditures - all orgs'!$D$19:$D$3604,'Expenditures - all orgs'!$C$19:$C$3604, 'Budget Detail - LLLLLL'!$B203,'Expenditures - all orgs'!$B$19:$B$3604,'Budget Detail - LLLLLL'!$B$3)</f>
        <v>0</v>
      </c>
      <c r="D203" s="467">
        <f>SUMIFS('Expenditures - all orgs'!$E$19:$E$3604,'Expenditures - all orgs'!$C$19:$C$3604, 'Budget Detail - LLLLLL'!$B203,'Expenditures - all orgs'!$B$19:$B$3604,'Budget Detail - LLLLLL'!$B$3)</f>
        <v>0</v>
      </c>
      <c r="E203" s="468">
        <f>SUMIFS('Expenditures - all orgs'!$F$19:$F$3604,'Expenditures - all orgs'!$C$19:$C$3604, 'Budget Detail - LLLLLL'!$B203,'Expenditures - all orgs'!$B$19:$B$3604,'Budget Detail - LLLLLL'!$B$3)</f>
        <v>0</v>
      </c>
      <c r="F203" s="469">
        <f t="shared" ref="F203:F204" si="15">C203-D203-E203</f>
        <v>0</v>
      </c>
    </row>
    <row r="204" spans="1:6" x14ac:dyDescent="0.3">
      <c r="A204" s="747" t="s">
        <v>326</v>
      </c>
      <c r="B204" s="756">
        <v>130900</v>
      </c>
      <c r="C204" s="331">
        <f>SUMIFS('Expenditures - all orgs'!$D$19:$D$3604,'Expenditures - all orgs'!$C$19:$C$3604, 'Budget Detail - LLLLLL'!$B204,'Expenditures - all orgs'!$B$19:$B$3604,'Budget Detail - LLLLLL'!$B$3)</f>
        <v>0</v>
      </c>
      <c r="D204" s="467">
        <f>SUMIFS('Expenditures - all orgs'!$E$19:$E$3604,'Expenditures - all orgs'!$C$19:$C$3604, 'Budget Detail - LLLLLL'!$B204,'Expenditures - all orgs'!$B$19:$B$3604,'Budget Detail - LLLLLL'!$B$3)</f>
        <v>0</v>
      </c>
      <c r="E204" s="468">
        <f>SUMIFS('Expenditures - all orgs'!$F$19:$F$3604,'Expenditures - all orgs'!$C$19:$C$3604, 'Budget Detail - LLLLLL'!$B204,'Expenditures - all orgs'!$B$19:$B$3604,'Budget Detail - LLLLLL'!$B$3)</f>
        <v>0</v>
      </c>
      <c r="F204" s="469">
        <f t="shared" si="15"/>
        <v>0</v>
      </c>
    </row>
    <row r="205" spans="1:6" x14ac:dyDescent="0.3">
      <c r="A205" s="747" t="s">
        <v>21</v>
      </c>
      <c r="B205" s="756">
        <v>131100</v>
      </c>
      <c r="C205" s="331">
        <f>SUMIFS('Expenditures - all orgs'!$D$19:$D$3604,'Expenditures - all orgs'!$C$19:$C$3604, 'Budget Detail - LLLLLL'!$B205,'Expenditures - all orgs'!$B$19:$B$3604,'Budget Detail - LLLLLL'!$B$3)</f>
        <v>0</v>
      </c>
      <c r="D205" s="467">
        <f>SUMIFS('Expenditures - all orgs'!$E$19:$E$3604,'Expenditures - all orgs'!$C$19:$C$3604, 'Budget Detail - LLLLLL'!$B205,'Expenditures - all orgs'!$B$19:$B$3604,'Budget Detail - LLLLLL'!$B$3)</f>
        <v>0</v>
      </c>
      <c r="E205" s="468">
        <f>SUMIFS('Expenditures - all orgs'!$F$19:$F$3604,'Expenditures - all orgs'!$C$19:$C$3604, 'Budget Detail - LLLLLL'!$B205,'Expenditures - all orgs'!$B$19:$B$3604,'Budget Detail - LLLLLL'!$B$3)</f>
        <v>0</v>
      </c>
      <c r="F205" s="469">
        <f t="shared" si="6"/>
        <v>0</v>
      </c>
    </row>
    <row r="206" spans="1:6" x14ac:dyDescent="0.3">
      <c r="A206" s="249" t="s">
        <v>22</v>
      </c>
      <c r="B206" s="756">
        <v>131200</v>
      </c>
      <c r="C206" s="331">
        <f>SUMIFS('Expenditures - all orgs'!$D$19:$D$3604,'Expenditures - all orgs'!$C$19:$C$3604, 'Budget Detail - LLLLLL'!$B206,'Expenditures - all orgs'!$B$19:$B$3604,'Budget Detail - LLLLLL'!$B$3)</f>
        <v>0</v>
      </c>
      <c r="D206" s="467">
        <f>SUMIFS('Expenditures - all orgs'!$E$19:$E$3604,'Expenditures - all orgs'!$C$19:$C$3604, 'Budget Detail - LLLLLL'!$B206,'Expenditures - all orgs'!$B$19:$B$3604,'Budget Detail - LLLLLL'!$B$3)</f>
        <v>0</v>
      </c>
      <c r="E206" s="468">
        <f>SUMIFS('Expenditures - all orgs'!$F$19:$F$3604,'Expenditures - all orgs'!$C$19:$C$3604, 'Budget Detail - LLLLLL'!$B206,'Expenditures - all orgs'!$B$19:$B$3604,'Budget Detail - LLLLLL'!$B$3)</f>
        <v>0</v>
      </c>
      <c r="F206" s="469">
        <f t="shared" si="6"/>
        <v>0</v>
      </c>
    </row>
    <row r="207" spans="1:6" x14ac:dyDescent="0.3">
      <c r="A207" s="249" t="s">
        <v>214</v>
      </c>
      <c r="B207" s="756">
        <v>131210</v>
      </c>
      <c r="C207" s="331">
        <f>SUMIFS('Expenditures - all orgs'!$D$19:$D$3604,'Expenditures - all orgs'!$C$19:$C$3604, 'Budget Detail - LLLLLL'!$B207,'Expenditures - all orgs'!$B$19:$B$3604,'Budget Detail - LLLLLL'!$B$3)</f>
        <v>0</v>
      </c>
      <c r="D207" s="467">
        <f>SUMIFS('Expenditures - all orgs'!$E$19:$E$3604,'Expenditures - all orgs'!$C$19:$C$3604, 'Budget Detail - LLLLLL'!$B207,'Expenditures - all orgs'!$B$19:$B$3604,'Budget Detail - LLLLLL'!$B$3)</f>
        <v>0</v>
      </c>
      <c r="E207" s="468">
        <f>SUMIFS('Expenditures - all orgs'!$F$19:$F$3604,'Expenditures - all orgs'!$C$19:$C$3604, 'Budget Detail - LLLLLL'!$B207,'Expenditures - all orgs'!$B$19:$B$3604,'Budget Detail - LLLLLL'!$B$3)</f>
        <v>0</v>
      </c>
      <c r="F207" s="469">
        <f t="shared" si="6"/>
        <v>0</v>
      </c>
    </row>
    <row r="208" spans="1:6" x14ac:dyDescent="0.3">
      <c r="A208" s="249" t="s">
        <v>23</v>
      </c>
      <c r="B208" s="756">
        <v>131300</v>
      </c>
      <c r="C208" s="331">
        <f>SUMIFS('Expenditures - all orgs'!$D$19:$D$3604,'Expenditures - all orgs'!$C$19:$C$3604, 'Budget Detail - LLLLLL'!$B208,'Expenditures - all orgs'!$B$19:$B$3604,'Budget Detail - LLLLLL'!$B$3)</f>
        <v>0</v>
      </c>
      <c r="D208" s="467">
        <f>SUMIFS('Expenditures - all orgs'!$E$19:$E$3604,'Expenditures - all orgs'!$C$19:$C$3604, 'Budget Detail - LLLLLL'!$B208,'Expenditures - all orgs'!$B$19:$B$3604,'Budget Detail - LLLLLL'!$B$3)</f>
        <v>0</v>
      </c>
      <c r="E208" s="468">
        <f>SUMIFS('Expenditures - all orgs'!$F$19:$F$3604,'Expenditures - all orgs'!$C$19:$C$3604, 'Budget Detail - LLLLLL'!$B208,'Expenditures - all orgs'!$B$19:$B$3604,'Budget Detail - LLLLLL'!$B$3)</f>
        <v>0</v>
      </c>
      <c r="F208" s="469">
        <f t="shared" si="6"/>
        <v>0</v>
      </c>
    </row>
    <row r="209" spans="1:37" ht="15" thickBot="1" x14ac:dyDescent="0.35">
      <c r="A209" s="249" t="s">
        <v>104</v>
      </c>
      <c r="B209" s="756" t="s">
        <v>107</v>
      </c>
      <c r="C209" s="387">
        <f>SUMIFS('Expenditures - all orgs'!$D$19:$D$3604,'Expenditures - all orgs'!$C$19:$C$3604, 'Budget Detail - LLLLLL'!$B209,'Expenditures - all orgs'!$B$19:$B$3604,'Budget Detail - LLLLLL'!$B$3)</f>
        <v>0</v>
      </c>
      <c r="D209" s="470">
        <f>SUMIFS('Expenditures - all orgs'!$E$19:$E$3604,'Expenditures - all orgs'!$C$19:$C$3604, 'Budget Detail - LLLLLL'!$B209,'Expenditures - all orgs'!$B$19:$B$3604,'Budget Detail - LLLLLL'!$B$3)</f>
        <v>0</v>
      </c>
      <c r="E209" s="471">
        <f>SUMIFS('Expenditures - all orgs'!$F$19:$F$3604,'Expenditures - all orgs'!$C$19:$C$3604, 'Budget Detail - LLLLLL'!$B209,'Expenditures - all orgs'!$B$19:$B$3604,'Budget Detail - LLLLLL'!$B$3)</f>
        <v>0</v>
      </c>
      <c r="F209" s="472">
        <f t="shared" si="6"/>
        <v>0</v>
      </c>
    </row>
    <row r="210" spans="1:37" ht="15" thickBot="1" x14ac:dyDescent="0.35">
      <c r="A210" s="249"/>
      <c r="B210" s="645" t="s">
        <v>418</v>
      </c>
      <c r="C210" s="755">
        <f>SUM(C203:C209)</f>
        <v>0</v>
      </c>
      <c r="D210" s="755">
        <f t="shared" ref="D210:F210" si="16">SUM(D203:D209)</f>
        <v>0</v>
      </c>
      <c r="E210" s="755">
        <f t="shared" si="16"/>
        <v>0</v>
      </c>
      <c r="F210" s="755">
        <f t="shared" si="16"/>
        <v>0</v>
      </c>
    </row>
    <row r="211" spans="1:37"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LLLLLL'!$B213,'Expenditures - all orgs'!$B$19:$B$3604,'Budget Detail - LLLLLL'!$B$3)</f>
        <v>0</v>
      </c>
      <c r="D213" s="1439">
        <f>SUMIFS('Expenditures - all orgs'!$E$19:$E$3604,'Expenditures - all orgs'!$C$19:$C$3604, 'Budget Detail - LLLLLL'!$B213,'Expenditures - all orgs'!$B$19:$B$3604,'Budget Detail - LLLLLL'!$B$3)</f>
        <v>0</v>
      </c>
      <c r="E213" s="1441">
        <f>SUMIFS('Expenditures - all orgs'!$F$19:$F$3604,'Expenditures - all orgs'!$C$19:$C$3604, 'Budget Detail - LLLLLL'!$B213,'Expenditures - all orgs'!$B$19:$B$3604,'Budget Detail - LLLLLL'!$B$3)</f>
        <v>0</v>
      </c>
      <c r="F213" s="1443">
        <f t="shared" ref="F213:F219" si="17">C213-D213-E213</f>
        <v>0</v>
      </c>
    </row>
    <row r="214" spans="1:37" s="291" customFormat="1" ht="15" customHeight="1" x14ac:dyDescent="0.3">
      <c r="A214" s="747" t="s">
        <v>499</v>
      </c>
      <c r="B214" s="1446">
        <v>132200</v>
      </c>
      <c r="C214" s="1437">
        <f>SUMIFS('Expenditures - all orgs'!$D$19:$D$3604,'Expenditures - all orgs'!$C$19:$C$3604, 'Budget Detail - LLLLLL'!$B214,'Expenditures - all orgs'!$B$19:$B$3604,'Budget Detail - LLLLLL'!$B$3)</f>
        <v>0</v>
      </c>
      <c r="D214" s="1439">
        <f>SUMIFS('Expenditures - all orgs'!$E$19:$E$3604,'Expenditures - all orgs'!$C$19:$C$3604, 'Budget Detail - LLLLLL'!$B214,'Expenditures - all orgs'!$B$19:$B$3604,'Budget Detail - LLLLLL'!$B$3)</f>
        <v>0</v>
      </c>
      <c r="E214" s="1441">
        <f>SUMIFS('Expenditures - all orgs'!$F$19:$F$3604,'Expenditures - all orgs'!$C$19:$C$3604, 'Budget Detail - LLLLLL'!$B214,'Expenditures - all orgs'!$B$19:$B$3604,'Budget Detail - LLLLLL'!$B$3)</f>
        <v>0</v>
      </c>
      <c r="F214" s="1443">
        <f t="shared" si="17"/>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LLLLLL'!$B215,'Expenditures - all orgs'!$B$19:$B$3604,'Budget Detail - LLLLLL'!$B$3)</f>
        <v>0</v>
      </c>
      <c r="D215" s="1439">
        <f>SUMIFS('Expenditures - all orgs'!$E$19:$E$3604,'Expenditures - all orgs'!$C$19:$C$3604, 'Budget Detail - LLLLLL'!$B215,'Expenditures - all orgs'!$B$19:$B$3604,'Budget Detail - LLLLLL'!$B$3)</f>
        <v>0</v>
      </c>
      <c r="E215" s="1441">
        <f>SUMIFS('Expenditures - all orgs'!$F$19:$F$3604,'Expenditures - all orgs'!$C$19:$C$3604, 'Budget Detail - LLLLLL'!$B215,'Expenditures - all orgs'!$B$19:$B$3604,'Budget Detail - LLLLLL'!$B$3)</f>
        <v>0</v>
      </c>
      <c r="F215" s="1443">
        <f t="shared" si="17"/>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LLLLLL'!$B216,'Expenditures - all orgs'!$B$19:$B$3604,'Budget Detail - LLLLLL'!$B$3)</f>
        <v>0</v>
      </c>
      <c r="D216" s="1439">
        <f>SUMIFS('Expenditures - all orgs'!$E$19:$E$3604,'Expenditures - all orgs'!$C$19:$C$3604, 'Budget Detail - LLLLLL'!$B216,'Expenditures - all orgs'!$B$19:$B$3604,'Budget Detail - LLLLLL'!$B$3)</f>
        <v>0</v>
      </c>
      <c r="E216" s="1441">
        <f>SUMIFS('Expenditures - all orgs'!$F$19:$F$3604,'Expenditures - all orgs'!$C$19:$C$3604, 'Budget Detail - LLLLLL'!$B216,'Expenditures - all orgs'!$B$19:$B$3604,'Budget Detail - LLLLLL'!$B$3)</f>
        <v>0</v>
      </c>
      <c r="F216" s="1443">
        <f t="shared" si="17"/>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LLLLLL'!$B217,'Expenditures - all orgs'!$B$19:$B$3604,'Budget Detail - LLLLLL'!$B$3)</f>
        <v>0</v>
      </c>
      <c r="D217" s="1439">
        <f>SUMIFS('Expenditures - all orgs'!$E$19:$E$3604,'Expenditures - all orgs'!$C$19:$C$3604, 'Budget Detail - LLLLLL'!$B217,'Expenditures - all orgs'!$B$19:$B$3604,'Budget Detail - LLLLLL'!$B$3)</f>
        <v>0</v>
      </c>
      <c r="E217" s="1441">
        <f>SUMIFS('Expenditures - all orgs'!$F$19:$F$3604,'Expenditures - all orgs'!$C$19:$C$3604, 'Budget Detail - LLLLLL'!$B217,'Expenditures - all orgs'!$B$19:$B$3604,'Budget Detail - LLLLLL'!$B$3)</f>
        <v>0</v>
      </c>
      <c r="F217" s="1443">
        <f t="shared" si="17"/>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LLLLLL'!$B218,'Expenditures - all orgs'!$B$19:$B$3604,'Budget Detail - LLLLLL'!$B$3)</f>
        <v>0</v>
      </c>
      <c r="D218" s="1439">
        <f>SUMIFS('Expenditures - all orgs'!$E$19:$E$3604,'Expenditures - all orgs'!$C$19:$C$3604, 'Budget Detail - LLLLLL'!$B218,'Expenditures - all orgs'!$B$19:$B$3604,'Budget Detail - LLLLLL'!$B$3)</f>
        <v>0</v>
      </c>
      <c r="E218" s="1441">
        <f>SUMIFS('Expenditures - all orgs'!$F$19:$F$3604,'Expenditures - all orgs'!$C$19:$C$3604, 'Budget Detail - LLLLLL'!$B218,'Expenditures - all orgs'!$B$19:$B$3604,'Budget Detail - LLLLLL'!$B$3)</f>
        <v>0</v>
      </c>
      <c r="F218" s="1443">
        <f t="shared" si="17"/>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LLLLLL'!$B219,'Expenditures - all orgs'!$B$19:$B$3604,'Budget Detail - LLLLLL'!$B$3)</f>
        <v>0</v>
      </c>
      <c r="D219" s="1440">
        <f>SUMIFS('Expenditures - all orgs'!$E$19:$E$3604,'Expenditures - all orgs'!$C$19:$C$3604, 'Budget Detail - LLLLLL'!$B219,'Expenditures - all orgs'!$B$19:$B$3604,'Budget Detail - LLLLLL'!$B$3)</f>
        <v>0</v>
      </c>
      <c r="E219" s="1442">
        <f>SUMIFS('Expenditures - all orgs'!$F$19:$F$3604,'Expenditures - all orgs'!$C$19:$C$3604, 'Budget Detail - LLLLLL'!$B219,'Expenditures - all orgs'!$B$19:$B$3604,'Budget Detail - LLLLLL'!$B$3)</f>
        <v>0</v>
      </c>
      <c r="F219" s="1444">
        <f t="shared" si="17"/>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x14ac:dyDescent="0.3">
      <c r="A222" s="248" t="s">
        <v>349</v>
      </c>
      <c r="B222" s="617"/>
      <c r="C222" s="308"/>
      <c r="D222" s="309"/>
      <c r="E222" s="309"/>
      <c r="F222" s="310"/>
    </row>
    <row r="223" spans="1:37" x14ac:dyDescent="0.3">
      <c r="A223" s="747" t="s">
        <v>517</v>
      </c>
      <c r="B223" s="649">
        <v>133200</v>
      </c>
      <c r="C223" s="334">
        <f>SUMIFS('Expenditures - all orgs'!$D$19:$D$3604,'Expenditures - all orgs'!$C$19:$C$3604, 'Budget Detail - LLLLLL'!$B223,'Expenditures - all orgs'!$B$19:$B$3604,'Budget Detail - LLLLLL'!$B$3)</f>
        <v>0</v>
      </c>
      <c r="D223" s="480">
        <f>SUMIFS('Expenditures - all orgs'!$E$19:$E$3604,'Expenditures - all orgs'!$C$19:$C$3604, 'Budget Detail - LLLLLL'!$B223,'Expenditures - all orgs'!$B$19:$B$3604,'Budget Detail - LLLLLL'!$B$3)</f>
        <v>0</v>
      </c>
      <c r="E223" s="481">
        <f>SUMIFS('Expenditures - all orgs'!$F$19:$F$3604,'Expenditures - all orgs'!$C$19:$C$3604, 'Budget Detail - LLLLLL'!$B223,'Expenditures - all orgs'!$B$19:$B$3604,'Budget Detail - LLLLLL'!$B$3)</f>
        <v>0</v>
      </c>
      <c r="F223" s="482">
        <f t="shared" ref="F223:F227" si="18">C223-D223-E223</f>
        <v>0</v>
      </c>
    </row>
    <row r="224" spans="1:37" x14ac:dyDescent="0.3">
      <c r="A224" s="249" t="s">
        <v>347</v>
      </c>
      <c r="B224" s="649">
        <v>133300</v>
      </c>
      <c r="C224" s="334">
        <f>SUMIFS('Expenditures - all orgs'!$D$19:$D$3604,'Expenditures - all orgs'!$C$19:$C$3604, 'Budget Detail - LLLLLL'!$B224,'Expenditures - all orgs'!$B$19:$B$3604,'Budget Detail - LLLLLL'!$B$3)</f>
        <v>0</v>
      </c>
      <c r="D224" s="480">
        <f>SUMIFS('Expenditures - all orgs'!$E$19:$E$3604,'Expenditures - all orgs'!$C$19:$C$3604, 'Budget Detail - LLLLLL'!$B224,'Expenditures - all orgs'!$B$19:$B$3604,'Budget Detail - LLLLLL'!$B$3)</f>
        <v>0</v>
      </c>
      <c r="E224" s="481">
        <f>SUMIFS('Expenditures - all orgs'!$F$19:$F$3604,'Expenditures - all orgs'!$C$19:$C$3604, 'Budget Detail - LLLLLL'!$B224,'Expenditures - all orgs'!$B$19:$B$3604,'Budget Detail - LLLLLL'!$B$3)</f>
        <v>0</v>
      </c>
      <c r="F224" s="482">
        <f t="shared" ref="F224" si="19">C224-D224-E224</f>
        <v>0</v>
      </c>
    </row>
    <row r="225" spans="1:6" x14ac:dyDescent="0.3">
      <c r="A225" s="249" t="s">
        <v>348</v>
      </c>
      <c r="B225" s="649">
        <v>133400</v>
      </c>
      <c r="C225" s="334">
        <f>SUMIFS('Expenditures - all orgs'!$D$19:$D$3604,'Expenditures - all orgs'!$C$19:$C$3604, 'Budget Detail - LLLLLL'!$B225,'Expenditures - all orgs'!$B$19:$B$3604,'Budget Detail - LLLLLL'!$B$3)</f>
        <v>0</v>
      </c>
      <c r="D225" s="480">
        <f>SUMIFS('Expenditures - all orgs'!$E$19:$E$3604,'Expenditures - all orgs'!$C$19:$C$3604, 'Budget Detail - LLLLLL'!$B225,'Expenditures - all orgs'!$B$19:$B$3604,'Budget Detail - LLLLLL'!$B$3)</f>
        <v>0</v>
      </c>
      <c r="E225" s="481">
        <f>SUMIFS('Expenditures - all orgs'!$F$19:$F$3604,'Expenditures - all orgs'!$C$19:$C$3604, 'Budget Detail - LLLLLL'!$B225,'Expenditures - all orgs'!$B$19:$B$3604,'Budget Detail - LLLLLL'!$B$3)</f>
        <v>0</v>
      </c>
      <c r="F225" s="482">
        <f t="shared" si="18"/>
        <v>0</v>
      </c>
    </row>
    <row r="226" spans="1:6" x14ac:dyDescent="0.3">
      <c r="A226" s="249" t="s">
        <v>346</v>
      </c>
      <c r="B226" s="649">
        <v>133500</v>
      </c>
      <c r="C226" s="334">
        <f>SUMIFS('Expenditures - all orgs'!$D$19:$D$3604,'Expenditures - all orgs'!$C$19:$C$3604, 'Budget Detail - LLLLLL'!$B226,'Expenditures - all orgs'!$B$19:$B$3604,'Budget Detail - LLLLLL'!$B$3)</f>
        <v>0</v>
      </c>
      <c r="D226" s="480">
        <f>SUMIFS('Expenditures - all orgs'!$E$19:$E$3604,'Expenditures - all orgs'!$C$19:$C$3604, 'Budget Detail - LLLLLL'!$B226,'Expenditures - all orgs'!$B$19:$B$3604,'Budget Detail - LLLLLL'!$B$3)</f>
        <v>0</v>
      </c>
      <c r="E226" s="481">
        <f>SUMIFS('Expenditures - all orgs'!$F$19:$F$3604,'Expenditures - all orgs'!$C$19:$C$3604, 'Budget Detail - LLLLLL'!$B226,'Expenditures - all orgs'!$B$19:$B$3604,'Budget Detail - LLLLLL'!$B$3)</f>
        <v>0</v>
      </c>
      <c r="F226" s="482">
        <f t="shared" si="18"/>
        <v>0</v>
      </c>
    </row>
    <row r="227" spans="1:6" ht="15" thickBot="1" x14ac:dyDescent="0.35">
      <c r="A227" s="249" t="s">
        <v>104</v>
      </c>
      <c r="B227" s="649" t="s">
        <v>107</v>
      </c>
      <c r="C227" s="389">
        <f>SUMIFS('Expenditures - all orgs'!$D$19:$D$3604,'Expenditures - all orgs'!$C$19:$C$3604, 'Budget Detail - LLLLLL'!$B227,'Expenditures - all orgs'!$B$19:$B$3604,'Budget Detail - LLLLLL'!$B$3)</f>
        <v>0</v>
      </c>
      <c r="D227" s="483">
        <f>SUMIFS('Expenditures - all orgs'!$E$19:$E$3604,'Expenditures - all orgs'!$C$19:$C$3604, 'Budget Detail - LLLLLL'!$B227,'Expenditures - all orgs'!$B$19:$B$3604,'Budget Detail - LLLLLL'!$B$3)</f>
        <v>0</v>
      </c>
      <c r="E227" s="484">
        <f>SUMIFS('Expenditures - all orgs'!$F$19:$F$3604,'Expenditures - all orgs'!$C$19:$C$3604, 'Budget Detail - LLLLLL'!$B227,'Expenditures - all orgs'!$B$19:$B$3604,'Budget Detail - LLLLLL'!$B$3)</f>
        <v>0</v>
      </c>
      <c r="F227" s="485">
        <f t="shared" si="18"/>
        <v>0</v>
      </c>
    </row>
    <row r="228" spans="1:6" ht="15" thickBot="1" x14ac:dyDescent="0.35">
      <c r="A228" s="249"/>
      <c r="B228" s="650" t="s">
        <v>418</v>
      </c>
      <c r="C228" s="390">
        <f>SUM(C223:C227)</f>
        <v>0</v>
      </c>
      <c r="D228" s="390">
        <f t="shared" ref="D228:F228" si="20">SUM(D223:D227)</f>
        <v>0</v>
      </c>
      <c r="E228" s="390">
        <f t="shared" si="20"/>
        <v>0</v>
      </c>
      <c r="F228" s="390">
        <f t="shared" si="20"/>
        <v>0</v>
      </c>
    </row>
    <row r="229" spans="1:6" x14ac:dyDescent="0.3">
      <c r="A229" s="747"/>
      <c r="B229" s="617"/>
      <c r="C229" s="305"/>
      <c r="D229" s="1255"/>
      <c r="E229" s="1255"/>
      <c r="F229" s="1256"/>
    </row>
    <row r="230" spans="1:6" x14ac:dyDescent="0.3">
      <c r="A230" s="248" t="s">
        <v>215</v>
      </c>
      <c r="B230" s="617"/>
      <c r="C230" s="308"/>
      <c r="D230" s="309"/>
      <c r="E230" s="309"/>
      <c r="F230" s="310"/>
    </row>
    <row r="231" spans="1:6" x14ac:dyDescent="0.3">
      <c r="A231" s="249" t="s">
        <v>24</v>
      </c>
      <c r="B231" s="646">
        <v>134100</v>
      </c>
      <c r="C231" s="332">
        <f>SUMIFS('Expenditures - all orgs'!$D$19:$D$3604,'Expenditures - all orgs'!$C$19:$C$3604, 'Budget Detail - LLLLLL'!$B231,'Expenditures - all orgs'!$B$19:$B$3604,'Budget Detail - LLLLLL'!$B$3)</f>
        <v>0</v>
      </c>
      <c r="D231" s="473">
        <f>SUMIFS('Expenditures - all orgs'!$E$19:$E$3604,'Expenditures - all orgs'!$C$19:$C$3604, 'Budget Detail - LLLLLL'!$B231,'Expenditures - all orgs'!$B$19:$B$3604,'Budget Detail - LLLLLL'!$B$3)</f>
        <v>0</v>
      </c>
      <c r="E231" s="474">
        <f>SUMIFS('Expenditures - all orgs'!$F$19:$F$3604,'Expenditures - all orgs'!$C$19:$C$3604, 'Budget Detail - LLLLLL'!$B231,'Expenditures - all orgs'!$B$19:$B$3604,'Budget Detail - LLLLLL'!$B$3)</f>
        <v>0</v>
      </c>
      <c r="F231" s="475">
        <f>C231-D231-E231</f>
        <v>0</v>
      </c>
    </row>
    <row r="232" spans="1:6" x14ac:dyDescent="0.3">
      <c r="A232" s="747" t="s">
        <v>496</v>
      </c>
      <c r="B232" s="647">
        <v>134200</v>
      </c>
      <c r="C232" s="332">
        <f>SUMIFS('Expenditures - all orgs'!$D$19:$D$3604,'Expenditures - all orgs'!$C$19:$C$3604, 'Budget Detail - LLLLLL'!$B232,'Expenditures - all orgs'!$B$19:$B$3604,'Budget Detail - LLLLLL'!$B$3)</f>
        <v>0</v>
      </c>
      <c r="D232" s="473">
        <f>SUMIFS('Expenditures - all orgs'!$E$19:$E$3604,'Expenditures - all orgs'!$C$19:$C$3604, 'Budget Detail - LLLLLL'!$B232,'Expenditures - all orgs'!$B$19:$B$3604,'Budget Detail - LLLLLL'!$B$3)</f>
        <v>0</v>
      </c>
      <c r="E232" s="474">
        <f>SUMIFS('Expenditures - all orgs'!$F$19:$F$3604,'Expenditures - all orgs'!$C$19:$C$3604, 'Budget Detail - LLLLLL'!$B232,'Expenditures - all orgs'!$B$19:$B$3604,'Budget Detail - LLLLLL'!$B$3)</f>
        <v>0</v>
      </c>
      <c r="F232" s="475">
        <f>C232-D232-E232</f>
        <v>0</v>
      </c>
    </row>
    <row r="233" spans="1:6" x14ac:dyDescent="0.3">
      <c r="A233" s="249" t="s">
        <v>25</v>
      </c>
      <c r="B233" s="647">
        <v>134300</v>
      </c>
      <c r="C233" s="332">
        <f>SUMIFS('Expenditures - all orgs'!$D$19:$D$3604,'Expenditures - all orgs'!$C$19:$C$3604, 'Budget Detail - LLLLLL'!$B233,'Expenditures - all orgs'!$B$19:$B$3604,'Budget Detail - LLLLLL'!$B$3)</f>
        <v>0</v>
      </c>
      <c r="D233" s="473">
        <f>SUMIFS('Expenditures - all orgs'!$E$19:$E$3604,'Expenditures - all orgs'!$C$19:$C$3604, 'Budget Detail - LLLLLL'!$B233,'Expenditures - all orgs'!$B$19:$B$3604,'Budget Detail - LLLLLL'!$B$3)</f>
        <v>0</v>
      </c>
      <c r="E233" s="474">
        <f>SUMIFS('Expenditures - all orgs'!$F$19:$F$3604,'Expenditures - all orgs'!$C$19:$C$3604, 'Budget Detail - LLLLLL'!$B233,'Expenditures - all orgs'!$B$19:$B$3604,'Budget Detail - LLLLLL'!$B$3)</f>
        <v>0</v>
      </c>
      <c r="F233" s="475">
        <f>C233-D233-E233</f>
        <v>0</v>
      </c>
    </row>
    <row r="234" spans="1:6" ht="15" thickBot="1" x14ac:dyDescent="0.35">
      <c r="A234" s="249" t="s">
        <v>104</v>
      </c>
      <c r="B234" s="647" t="s">
        <v>107</v>
      </c>
      <c r="C234" s="333">
        <f>SUMIFS('Expenditures - all orgs'!$D$19:$D$3604,'Expenditures - all orgs'!$C$19:$C$3604, 'Budget Detail - LLLLLL'!$B234,'Expenditures - all orgs'!$B$19:$B$3604,'Budget Detail - LLLLLL'!$B$3)</f>
        <v>0</v>
      </c>
      <c r="D234" s="476">
        <f>SUMIFS('Expenditures - all orgs'!$E$19:$E$3604,'Expenditures - all orgs'!$C$19:$C$3604, 'Budget Detail - LLLLLL'!$B234,'Expenditures - all orgs'!$B$19:$B$3604,'Budget Detail - LLLLLL'!$B$3)</f>
        <v>0</v>
      </c>
      <c r="E234" s="477">
        <f>SUMIFS('Expenditures - all orgs'!$F$19:$F$3604,'Expenditures - all orgs'!$C$19:$C$3604, 'Budget Detail - LLLLLL'!$B234,'Expenditures - all orgs'!$B$19:$B$3604,'Budget Detail - LLLLLL'!$B$3)</f>
        <v>0</v>
      </c>
      <c r="F234" s="478">
        <f>C234-D234-E234</f>
        <v>0</v>
      </c>
    </row>
    <row r="235" spans="1:6" ht="15" thickBot="1" x14ac:dyDescent="0.35">
      <c r="A235" s="249"/>
      <c r="B235" s="648" t="s">
        <v>418</v>
      </c>
      <c r="C235" s="388">
        <f>SUM(C231:C234)</f>
        <v>0</v>
      </c>
      <c r="D235" s="388">
        <f t="shared" ref="D235:F235" si="21">SUM(D231:D234)</f>
        <v>0</v>
      </c>
      <c r="E235" s="388">
        <f t="shared" si="21"/>
        <v>0</v>
      </c>
      <c r="F235" s="388">
        <f t="shared" si="21"/>
        <v>0</v>
      </c>
    </row>
    <row r="236" spans="1:6" x14ac:dyDescent="0.3">
      <c r="A236" s="747"/>
      <c r="B236" s="617"/>
      <c r="C236" s="305"/>
      <c r="D236" s="1255"/>
      <c r="E236" s="1255"/>
      <c r="F236" s="1256"/>
    </row>
    <row r="237" spans="1:6" x14ac:dyDescent="0.3">
      <c r="A237" s="248" t="s">
        <v>220</v>
      </c>
      <c r="B237" s="617"/>
      <c r="C237" s="308"/>
      <c r="D237" s="309"/>
      <c r="E237" s="309"/>
      <c r="F237" s="310"/>
    </row>
    <row r="238" spans="1:6" x14ac:dyDescent="0.3">
      <c r="A238" s="239" t="s">
        <v>101</v>
      </c>
      <c r="B238" s="1462">
        <v>135100</v>
      </c>
      <c r="C238" s="335">
        <f>SUMIFS('Expenditures - all orgs'!$D$19:$D$3604,'Expenditures - all orgs'!$C$19:$C$3604, 'Budget Detail - LLLLLL'!$B238,'Expenditures - all orgs'!$B$19:$B$3604,'Budget Detail - LLLLLL'!$B$3)</f>
        <v>0</v>
      </c>
      <c r="D238" s="487">
        <f>SUMIFS('Expenditures - all orgs'!$E$19:$E$3604,'Expenditures - all orgs'!$C$19:$C$3604, 'Budget Detail - LLLLLL'!$B238,'Expenditures - all orgs'!$B$19:$B$3604,'Budget Detail - LLLLLL'!$B$3)</f>
        <v>0</v>
      </c>
      <c r="E238" s="488">
        <f>SUMIFS('Expenditures - all orgs'!$F$19:$F$3604,'Expenditures - all orgs'!$C$19:$C$3604, 'Budget Detail - LLLLLL'!$B238,'Expenditures - all orgs'!$B$19:$B$3604,'Budget Detail - LLLLLL'!$B$3)</f>
        <v>0</v>
      </c>
      <c r="F238" s="489">
        <f t="shared" si="6"/>
        <v>0</v>
      </c>
    </row>
    <row r="239" spans="1:6" x14ac:dyDescent="0.3">
      <c r="A239" s="235" t="s">
        <v>216</v>
      </c>
      <c r="B239" s="1463">
        <v>135200</v>
      </c>
      <c r="C239" s="335">
        <f>SUMIFS('Expenditures - all orgs'!$D$19:$D$3604,'Expenditures - all orgs'!$C$19:$C$3604, 'Budget Detail - LLLLLL'!$B239,'Expenditures - all orgs'!$B$19:$B$3604,'Budget Detail - LLLLLL'!$B$3)</f>
        <v>0</v>
      </c>
      <c r="D239" s="487">
        <f>SUMIFS('Expenditures - all orgs'!$E$19:$E$3604,'Expenditures - all orgs'!$C$19:$C$3604, 'Budget Detail - LLLLLL'!$B239,'Expenditures - all orgs'!$B$19:$B$3604,'Budget Detail - LLLLLL'!$B$3)</f>
        <v>0</v>
      </c>
      <c r="E239" s="488">
        <f>SUMIFS('Expenditures - all orgs'!$F$19:$F$3604,'Expenditures - all orgs'!$C$19:$C$3604, 'Budget Detail - LLLLLL'!$B239,'Expenditures - all orgs'!$B$19:$B$3604,'Budget Detail - LLLLLL'!$B$3)</f>
        <v>0</v>
      </c>
      <c r="F239" s="489">
        <f t="shared" si="6"/>
        <v>0</v>
      </c>
    </row>
    <row r="240" spans="1:6" x14ac:dyDescent="0.3">
      <c r="A240" s="235" t="s">
        <v>217</v>
      </c>
      <c r="B240" s="1463">
        <v>135300</v>
      </c>
      <c r="C240" s="335">
        <f>SUMIFS('Expenditures - all orgs'!$D$19:$D$3604,'Expenditures - all orgs'!$C$19:$C$3604, 'Budget Detail - LLLLLL'!$B240,'Expenditures - all orgs'!$B$19:$B$3604,'Budget Detail - LLLLLL'!$B$3)</f>
        <v>0</v>
      </c>
      <c r="D240" s="487">
        <f>SUMIFS('Expenditures - all orgs'!$E$19:$E$3604,'Expenditures - all orgs'!$C$19:$C$3604, 'Budget Detail - LLLLLL'!$B240,'Expenditures - all orgs'!$B$19:$B$3604,'Budget Detail - LLLLLL'!$B$3)</f>
        <v>0</v>
      </c>
      <c r="E240" s="488">
        <f>SUMIFS('Expenditures - all orgs'!$F$19:$F$3604,'Expenditures - all orgs'!$C$19:$C$3604, 'Budget Detail - LLLLLL'!$B240,'Expenditures - all orgs'!$B$19:$B$3604,'Budget Detail - LLLLLL'!$B$3)</f>
        <v>0</v>
      </c>
      <c r="F240" s="489">
        <f t="shared" si="6"/>
        <v>0</v>
      </c>
    </row>
    <row r="241" spans="1:6" x14ac:dyDescent="0.3">
      <c r="A241" s="242" t="s">
        <v>26</v>
      </c>
      <c r="B241" s="1463">
        <v>135400</v>
      </c>
      <c r="C241" s="335">
        <f>SUMIFS('Expenditures - all orgs'!$D$19:$D$3604,'Expenditures - all orgs'!$C$19:$C$3604, 'Budget Detail - LLLLLL'!$B241,'Expenditures - all orgs'!$B$19:$B$3604,'Budget Detail - LLLLLL'!$B$3)</f>
        <v>0</v>
      </c>
      <c r="D241" s="487">
        <f>SUMIFS('Expenditures - all orgs'!$E$19:$E$3604,'Expenditures - all orgs'!$C$19:$C$3604, 'Budget Detail - LLLLLL'!$B241,'Expenditures - all orgs'!$B$19:$B$3604,'Budget Detail - LLLLLL'!$B$3)</f>
        <v>0</v>
      </c>
      <c r="E241" s="488">
        <f>SUMIFS('Expenditures - all orgs'!$F$19:$F$3604,'Expenditures - all orgs'!$C$19:$C$3604, 'Budget Detail - LLLLLL'!$B241,'Expenditures - all orgs'!$B$19:$B$3604,'Budget Detail - LLLLLL'!$B$3)</f>
        <v>0</v>
      </c>
      <c r="F241" s="489">
        <f t="shared" si="6"/>
        <v>0</v>
      </c>
    </row>
    <row r="242" spans="1:6" x14ac:dyDescent="0.3">
      <c r="A242" s="242" t="s">
        <v>218</v>
      </c>
      <c r="B242" s="1463">
        <v>135500</v>
      </c>
      <c r="C242" s="335">
        <f>SUMIFS('Expenditures - all orgs'!$D$19:$D$3604,'Expenditures - all orgs'!$C$19:$C$3604, 'Budget Detail - LLLLLL'!$B242,'Expenditures - all orgs'!$B$19:$B$3604,'Budget Detail - LLLLLL'!$B$3)</f>
        <v>0</v>
      </c>
      <c r="D242" s="487">
        <f>SUMIFS('Expenditures - all orgs'!$E$19:$E$3604,'Expenditures - all orgs'!$C$19:$C$3604, 'Budget Detail - LLLLLL'!$B242,'Expenditures - all orgs'!$B$19:$B$3604,'Budget Detail - LLLLLL'!$B$3)</f>
        <v>0</v>
      </c>
      <c r="E242" s="488">
        <f>SUMIFS('Expenditures - all orgs'!$F$19:$F$3604,'Expenditures - all orgs'!$C$19:$C$3604, 'Budget Detail - LLLLLL'!$B242,'Expenditures - all orgs'!$B$19:$B$3604,'Budget Detail - LLLLLL'!$B$3)</f>
        <v>0</v>
      </c>
      <c r="F242" s="489">
        <f t="shared" si="6"/>
        <v>0</v>
      </c>
    </row>
    <row r="243" spans="1:6" x14ac:dyDescent="0.3">
      <c r="A243" s="242" t="s">
        <v>495</v>
      </c>
      <c r="B243" s="1463">
        <v>135600</v>
      </c>
      <c r="C243" s="335">
        <f>SUMIFS('Expenditures - all orgs'!$D$19:$D$3604,'Expenditures - all orgs'!$C$19:$C$3604, 'Budget Detail - LLLLLL'!$B243,'Expenditures - all orgs'!$B$19:$B$3604,'Budget Detail - LLLLLL'!$B$3)</f>
        <v>0</v>
      </c>
      <c r="D243" s="487">
        <f>SUMIFS('Expenditures - all orgs'!$E$19:$E$3604,'Expenditures - all orgs'!$C$19:$C$3604, 'Budget Detail - LLLLLL'!$B243,'Expenditures - all orgs'!$B$19:$B$3604,'Budget Detail - LLLLLL'!$B$3)</f>
        <v>0</v>
      </c>
      <c r="E243" s="488">
        <f>SUMIFS('Expenditures - all orgs'!$F$19:$F$3604,'Expenditures - all orgs'!$C$19:$C$3604, 'Budget Detail - LLLLLL'!$B243,'Expenditures - all orgs'!$B$19:$B$3604,'Budget Detail - LLLLLL'!$B$3)</f>
        <v>0</v>
      </c>
      <c r="F243" s="489">
        <f t="shared" ref="F243" si="22">C243-D243-E243</f>
        <v>0</v>
      </c>
    </row>
    <row r="244" spans="1:6" x14ac:dyDescent="0.3">
      <c r="A244" s="233" t="s">
        <v>104</v>
      </c>
      <c r="B244" s="1463" t="s">
        <v>107</v>
      </c>
      <c r="C244" s="335">
        <f>SUMIFS('Expenditures - all orgs'!$D$19:$D$3604,'Expenditures - all orgs'!$C$19:$C$3604, 'Budget Detail - LLLLLL'!$B244,'Expenditures - all orgs'!$B$19:$B$3604,'Budget Detail - LLLLLL'!$B$3)</f>
        <v>0</v>
      </c>
      <c r="D244" s="487">
        <f>SUMIFS('Expenditures - all orgs'!$E$19:$E$3604,'Expenditures - all orgs'!$C$19:$C$3604, 'Budget Detail - LLLLLL'!$B244,'Expenditures - all orgs'!$B$19:$B$3604,'Budget Detail - LLLLLL'!$B$3)</f>
        <v>0</v>
      </c>
      <c r="E244" s="488">
        <f>SUMIFS('Expenditures - all orgs'!$F$19:$F$3604,'Expenditures - all orgs'!$C$19:$C$3604, 'Budget Detail - LLLLLL'!$B244,'Expenditures - all orgs'!$B$19:$B$3604,'Budget Detail - LLLLLL'!$B$3)</f>
        <v>0</v>
      </c>
      <c r="F244" s="489">
        <f t="shared" si="6"/>
        <v>0</v>
      </c>
    </row>
    <row r="245" spans="1:6" ht="15" thickBot="1" x14ac:dyDescent="0.35">
      <c r="A245" s="233" t="s">
        <v>104</v>
      </c>
      <c r="B245" s="1463" t="s">
        <v>107</v>
      </c>
      <c r="C245" s="391">
        <f>SUMIFS('Expenditures - all orgs'!$D$19:$D$3604,'Expenditures - all orgs'!$C$19:$C$3604, 'Budget Detail - LLLLLL'!$B245,'Expenditures - all orgs'!$B$19:$B$3604,'Budget Detail - LLLLLL'!$B$3)</f>
        <v>0</v>
      </c>
      <c r="D245" s="490">
        <f>SUMIFS('Expenditures - all orgs'!$E$19:$E$3604,'Expenditures - all orgs'!$C$19:$C$3604, 'Budget Detail - LLLLLL'!$B245,'Expenditures - all orgs'!$B$19:$B$3604,'Budget Detail - LLLLLL'!$B$3)</f>
        <v>0</v>
      </c>
      <c r="E245" s="491">
        <f>SUMIFS('Expenditures - all orgs'!$F$19:$F$3604,'Expenditures - all orgs'!$C$19:$C$3604, 'Budget Detail - LLLLLL'!$B245,'Expenditures - all orgs'!$B$19:$B$3604,'Budget Detail - LLLLLL'!$B$3)</f>
        <v>0</v>
      </c>
      <c r="F245" s="492">
        <f t="shared" si="6"/>
        <v>0</v>
      </c>
    </row>
    <row r="246" spans="1:6" ht="15" thickBot="1" x14ac:dyDescent="0.35">
      <c r="A246" s="233"/>
      <c r="B246" s="1464" t="s">
        <v>418</v>
      </c>
      <c r="C246" s="1393">
        <f>SUM(C238:C245)</f>
        <v>0</v>
      </c>
      <c r="D246" s="1393">
        <f t="shared" ref="D246:F246" si="23">SUM(D238:D245)</f>
        <v>0</v>
      </c>
      <c r="E246" s="1393">
        <f t="shared" si="23"/>
        <v>0</v>
      </c>
      <c r="F246" s="1393">
        <f t="shared" si="23"/>
        <v>0</v>
      </c>
    </row>
    <row r="247" spans="1:6" x14ac:dyDescent="0.3">
      <c r="A247" s="747"/>
      <c r="B247" s="617"/>
      <c r="C247" s="305"/>
      <c r="D247" s="1255"/>
      <c r="E247" s="1255"/>
      <c r="F247" s="1256"/>
    </row>
    <row r="248" spans="1:6" x14ac:dyDescent="0.3">
      <c r="A248" s="248" t="s">
        <v>219</v>
      </c>
      <c r="B248" s="617"/>
      <c r="C248" s="308"/>
      <c r="D248" s="309"/>
      <c r="E248" s="309"/>
      <c r="F248" s="310"/>
    </row>
    <row r="249" spans="1:6" x14ac:dyDescent="0.3">
      <c r="A249" s="747" t="s">
        <v>221</v>
      </c>
      <c r="B249" s="651">
        <v>136200</v>
      </c>
      <c r="C249" s="336">
        <f>SUMIFS('Expenditures - all orgs'!$D$19:$D$3604,'Expenditures - all orgs'!$C$19:$C$3604, 'Budget Detail - LLLLLL'!$B249,'Expenditures - all orgs'!$B$19:$B$3604,'Budget Detail - LLLLLL'!$B$3)</f>
        <v>0</v>
      </c>
      <c r="D249" s="493">
        <f>SUMIFS('Expenditures - all orgs'!$E$19:$E$3604,'Expenditures - all orgs'!$C$19:$C$3604, 'Budget Detail - LLLLLL'!$B249,'Expenditures - all orgs'!$B$19:$B$3604,'Budget Detail - LLLLLL'!$B$3)</f>
        <v>0</v>
      </c>
      <c r="E249" s="494">
        <f>SUMIFS('Expenditures - all orgs'!$F$19:$F$3604,'Expenditures - all orgs'!$C$19:$C$3604, 'Budget Detail - LLLLLL'!$B249,'Expenditures - all orgs'!$B$19:$B$3604,'Budget Detail - LLLLLL'!$B$3)</f>
        <v>0</v>
      </c>
      <c r="F249" s="495">
        <f t="shared" ref="F249:F254" si="24">C249-D249-E249</f>
        <v>0</v>
      </c>
    </row>
    <row r="250" spans="1:6" x14ac:dyDescent="0.3">
      <c r="A250" s="747" t="s">
        <v>223</v>
      </c>
      <c r="B250" s="652">
        <v>136300</v>
      </c>
      <c r="C250" s="336">
        <f>SUMIFS('Expenditures - all orgs'!$D$19:$D$3604,'Expenditures - all orgs'!$C$19:$C$3604, 'Budget Detail - LLLLLL'!$B250,'Expenditures - all orgs'!$B$19:$B$3604,'Budget Detail - LLLLLL'!$B$3)</f>
        <v>0</v>
      </c>
      <c r="D250" s="493">
        <f>SUMIFS('Expenditures - all orgs'!$E$19:$E$3604,'Expenditures - all orgs'!$C$19:$C$3604, 'Budget Detail - LLLLLL'!$B250,'Expenditures - all orgs'!$B$19:$B$3604,'Budget Detail - LLLLLL'!$B$3)</f>
        <v>0</v>
      </c>
      <c r="E250" s="494">
        <f>SUMIFS('Expenditures - all orgs'!$F$19:$F$3604,'Expenditures - all orgs'!$C$19:$C$3604, 'Budget Detail - LLLLLL'!$B250,'Expenditures - all orgs'!$B$19:$B$3604,'Budget Detail - LLLLLL'!$B$3)</f>
        <v>0</v>
      </c>
      <c r="F250" s="495">
        <f t="shared" si="24"/>
        <v>0</v>
      </c>
    </row>
    <row r="251" spans="1:6" x14ac:dyDescent="0.3">
      <c r="A251" s="747" t="s">
        <v>224</v>
      </c>
      <c r="B251" s="652">
        <v>136400</v>
      </c>
      <c r="C251" s="336">
        <f>SUMIFS('Expenditures - all orgs'!$D$19:$D$3604,'Expenditures - all orgs'!$C$19:$C$3604, 'Budget Detail - LLLLLL'!$B251,'Expenditures - all orgs'!$B$19:$B$3604,'Budget Detail - LLLLLL'!$B$3)</f>
        <v>0</v>
      </c>
      <c r="D251" s="493">
        <f>SUMIFS('Expenditures - all orgs'!$E$19:$E$3604,'Expenditures - all orgs'!$C$19:$C$3604, 'Budget Detail - LLLLLL'!$B251,'Expenditures - all orgs'!$B$19:$B$3604,'Budget Detail - LLLLLL'!$B$3)</f>
        <v>0</v>
      </c>
      <c r="E251" s="494">
        <f>SUMIFS('Expenditures - all orgs'!$F$19:$F$3604,'Expenditures - all orgs'!$C$19:$C$3604, 'Budget Detail - LLLLLL'!$B251,'Expenditures - all orgs'!$B$19:$B$3604,'Budget Detail - LLLLLL'!$B$3)</f>
        <v>0</v>
      </c>
      <c r="F251" s="495">
        <f t="shared" si="24"/>
        <v>0</v>
      </c>
    </row>
    <row r="252" spans="1:6" x14ac:dyDescent="0.3">
      <c r="A252" s="747" t="s">
        <v>225</v>
      </c>
      <c r="B252" s="652">
        <v>136500</v>
      </c>
      <c r="C252" s="336">
        <f>SUMIFS('Expenditures - all orgs'!$D$19:$D$3604,'Expenditures - all orgs'!$C$19:$C$3604, 'Budget Detail - LLLLLL'!$B252,'Expenditures - all orgs'!$B$19:$B$3604,'Budget Detail - LLLLLL'!$B$3)</f>
        <v>0</v>
      </c>
      <c r="D252" s="493">
        <f>SUMIFS('Expenditures - all orgs'!$E$19:$E$3604,'Expenditures - all orgs'!$C$19:$C$3604, 'Budget Detail - LLLLLL'!$B252,'Expenditures - all orgs'!$B$19:$B$3604,'Budget Detail - LLLLLL'!$B$3)</f>
        <v>0</v>
      </c>
      <c r="E252" s="494">
        <f>SUMIFS('Expenditures - all orgs'!$F$19:$F$3604,'Expenditures - all orgs'!$C$19:$C$3604, 'Budget Detail - LLLLLL'!$B252,'Expenditures - all orgs'!$B$19:$B$3604,'Budget Detail - LLLLLL'!$B$3)</f>
        <v>0</v>
      </c>
      <c r="F252" s="495">
        <f t="shared" si="24"/>
        <v>0</v>
      </c>
    </row>
    <row r="253" spans="1:6" x14ac:dyDescent="0.3">
      <c r="A253" s="747" t="s">
        <v>104</v>
      </c>
      <c r="B253" s="652" t="s">
        <v>107</v>
      </c>
      <c r="C253" s="336">
        <f>SUMIFS('Expenditures - all orgs'!$D$19:$D$3604,'Expenditures - all orgs'!$C$19:$C$3604, 'Budget Detail - LLLLLL'!$B253,'Expenditures - all orgs'!$B$19:$B$3604,'Budget Detail - LLLLLL'!$B$3)</f>
        <v>0</v>
      </c>
      <c r="D253" s="493">
        <f>SUMIFS('Expenditures - all orgs'!$E$19:$E$3604,'Expenditures - all orgs'!$C$19:$C$3604, 'Budget Detail - LLLLLL'!$B253,'Expenditures - all orgs'!$B$19:$B$3604,'Budget Detail - LLLLLL'!$B$3)</f>
        <v>0</v>
      </c>
      <c r="E253" s="494">
        <f>SUMIFS('Expenditures - all orgs'!$F$19:$F$3604,'Expenditures - all orgs'!$C$19:$C$3604, 'Budget Detail - LLLLLL'!$B253,'Expenditures - all orgs'!$B$19:$B$3604,'Budget Detail - LLLLLL'!$B$3)</f>
        <v>0</v>
      </c>
      <c r="F253" s="495">
        <f t="shared" si="24"/>
        <v>0</v>
      </c>
    </row>
    <row r="254" spans="1:6" ht="15" thickBot="1" x14ac:dyDescent="0.35">
      <c r="A254" s="747" t="s">
        <v>104</v>
      </c>
      <c r="B254" s="652" t="s">
        <v>107</v>
      </c>
      <c r="C254" s="336">
        <f>SUMIFS('Expenditures - all orgs'!$D$19:$D$3604,'Expenditures - all orgs'!$C$19:$C$3604, 'Budget Detail - LLLLLL'!$B254,'Expenditures - all orgs'!$B$19:$B$3604,'Budget Detail - LLLLLL'!$B$3)</f>
        <v>0</v>
      </c>
      <c r="D254" s="496">
        <f>SUMIFS('Expenditures - all orgs'!$E$19:$E$3604,'Expenditures - all orgs'!$C$19:$C$3604, 'Budget Detail - LLLLLL'!$B254,'Expenditures - all orgs'!$B$19:$B$3604,'Budget Detail - LLLLLL'!$B$3)</f>
        <v>0</v>
      </c>
      <c r="E254" s="497">
        <f>SUMIFS('Expenditures - all orgs'!$F$19:$F$3604,'Expenditures - all orgs'!$C$19:$C$3604, 'Budget Detail - LLLLLL'!$B254,'Expenditures - all orgs'!$B$19:$B$3604,'Budget Detail - LLLLLL'!$B$3)</f>
        <v>0</v>
      </c>
      <c r="F254" s="498">
        <f t="shared" si="24"/>
        <v>0</v>
      </c>
    </row>
    <row r="255" spans="1:6" ht="15" thickBot="1" x14ac:dyDescent="0.35">
      <c r="A255" s="747"/>
      <c r="B255" s="653" t="s">
        <v>418</v>
      </c>
      <c r="C255" s="1257">
        <f>SUM(C249:C254)</f>
        <v>0</v>
      </c>
      <c r="D255" s="1257">
        <f t="shared" ref="D255:F255" si="25">SUM(D249:D254)</f>
        <v>0</v>
      </c>
      <c r="E255" s="1257">
        <f t="shared" si="25"/>
        <v>0</v>
      </c>
      <c r="F255" s="1257">
        <f t="shared" si="25"/>
        <v>0</v>
      </c>
    </row>
    <row r="256" spans="1:6" x14ac:dyDescent="0.3">
      <c r="A256" s="747"/>
      <c r="B256" s="617"/>
      <c r="C256" s="305"/>
      <c r="D256" s="1255"/>
      <c r="E256" s="1255"/>
      <c r="F256" s="1256"/>
    </row>
    <row r="257" spans="1:6" x14ac:dyDescent="0.3">
      <c r="A257" s="248" t="s">
        <v>222</v>
      </c>
      <c r="B257" s="617"/>
      <c r="C257" s="305"/>
      <c r="D257" s="1255"/>
      <c r="E257" s="1255"/>
      <c r="F257" s="1256"/>
    </row>
    <row r="258" spans="1:6" x14ac:dyDescent="0.3">
      <c r="A258" s="235" t="s">
        <v>493</v>
      </c>
      <c r="B258" s="654">
        <v>137100</v>
      </c>
      <c r="C258" s="337">
        <f>SUMIFS('Expenditures - all orgs'!$D$19:$D$3604,'Expenditures - all orgs'!$C$19:$C$3604, 'Budget Detail - LLLLLL'!$B258,'Expenditures - all orgs'!$B$19:$B$3604,'Budget Detail - LLLLLL'!$B$3)</f>
        <v>0</v>
      </c>
      <c r="D258" s="500">
        <f>SUMIFS('Expenditures - all orgs'!$E$19:$E$3604,'Expenditures - all orgs'!$C$19:$C$3604, 'Budget Detail - LLLLLL'!$B258,'Expenditures - all orgs'!$B$19:$B$3604,'Budget Detail - LLLLLL'!$B$3)</f>
        <v>0</v>
      </c>
      <c r="E258" s="501">
        <f>SUMIFS('Expenditures - all orgs'!$F$19:$F$3604,'Expenditures - all orgs'!$C$19:$C$3604, 'Budget Detail - LLLLLL'!$B258,'Expenditures - all orgs'!$B$19:$B$3604,'Budget Detail - LLLLLL'!$B$3)</f>
        <v>0</v>
      </c>
      <c r="F258" s="502">
        <f t="shared" ref="F258" si="26">C258-D258-E258</f>
        <v>0</v>
      </c>
    </row>
    <row r="259" spans="1:6" x14ac:dyDescent="0.3">
      <c r="A259" s="235" t="s">
        <v>494</v>
      </c>
      <c r="B259" s="1436">
        <v>137200</v>
      </c>
      <c r="C259" s="337">
        <f>SUMIFS('Expenditures - all orgs'!$D$19:$D$3604,'Expenditures - all orgs'!$C$19:$C$3604, 'Budget Detail - LLLLLL'!$B259,'Expenditures - all orgs'!$B$19:$B$3604,'Budget Detail - LLLLLL'!$B$3)</f>
        <v>0</v>
      </c>
      <c r="D259" s="500">
        <f>SUMIFS('Expenditures - all orgs'!$E$19:$E$3604,'Expenditures - all orgs'!$C$19:$C$3604, 'Budget Detail - LLLLLL'!$B259,'Expenditures - all orgs'!$B$19:$B$3604,'Budget Detail - LLLLLL'!$B$3)</f>
        <v>0</v>
      </c>
      <c r="E259" s="501">
        <f>SUMIFS('Expenditures - all orgs'!$F$19:$F$3604,'Expenditures - all orgs'!$C$19:$C$3604, 'Budget Detail - LLLLLL'!$B259,'Expenditures - all orgs'!$B$19:$B$3604,'Budget Detail - LLLLLL'!$B$3)</f>
        <v>0</v>
      </c>
      <c r="F259" s="502">
        <f t="shared" ref="F259:F260" si="27">C259-D259-E259</f>
        <v>0</v>
      </c>
    </row>
    <row r="260" spans="1:6" x14ac:dyDescent="0.3">
      <c r="A260" s="235" t="s">
        <v>226</v>
      </c>
      <c r="B260" s="1436">
        <v>137300</v>
      </c>
      <c r="C260" s="337">
        <f>SUMIFS('Expenditures - all orgs'!$D$19:$D$3604,'Expenditures - all orgs'!$C$19:$C$3604, 'Budget Detail - LLLLLL'!$B260,'Expenditures - all orgs'!$B$19:$B$3604,'Budget Detail - LLLLLL'!$B$3)</f>
        <v>0</v>
      </c>
      <c r="D260" s="500">
        <f>SUMIFS('Expenditures - all orgs'!$E$19:$E$3604,'Expenditures - all orgs'!$C$19:$C$3604, 'Budget Detail - LLLLLL'!$B260,'Expenditures - all orgs'!$B$19:$B$3604,'Budget Detail - LLLLLL'!$B$3)</f>
        <v>0</v>
      </c>
      <c r="E260" s="501">
        <f>SUMIFS('Expenditures - all orgs'!$F$19:$F$3604,'Expenditures - all orgs'!$C$19:$C$3604, 'Budget Detail - LLLLLL'!$B260,'Expenditures - all orgs'!$B$19:$B$3604,'Budget Detail - LLLLLL'!$B$3)</f>
        <v>0</v>
      </c>
      <c r="F260" s="502">
        <f t="shared" si="27"/>
        <v>0</v>
      </c>
    </row>
    <row r="261" spans="1:6" x14ac:dyDescent="0.3">
      <c r="A261" s="233" t="s">
        <v>27</v>
      </c>
      <c r="B261" s="655">
        <v>137400</v>
      </c>
      <c r="C261" s="337">
        <f>SUMIFS('Expenditures - all orgs'!$D$19:$D$3604,'Expenditures - all orgs'!$C$19:$C$3604, 'Budget Detail - LLLLLL'!$B261,'Expenditures - all orgs'!$B$19:$B$3604,'Budget Detail - LLLLLL'!$B$3)</f>
        <v>0</v>
      </c>
      <c r="D261" s="500">
        <f>SUMIFS('Expenditures - all orgs'!$E$19:$E$3604,'Expenditures - all orgs'!$C$19:$C$3604, 'Budget Detail - LLLLLL'!$B261,'Expenditures - all orgs'!$B$19:$B$3604,'Budget Detail - LLLLLL'!$B$3)</f>
        <v>0</v>
      </c>
      <c r="E261" s="501">
        <f>SUMIFS('Expenditures - all orgs'!$F$19:$F$3604,'Expenditures - all orgs'!$C$19:$C$3604, 'Budget Detail - LLLLLL'!$B261,'Expenditures - all orgs'!$B$19:$B$3604,'Budget Detail - LLLLLL'!$B$3)</f>
        <v>0</v>
      </c>
      <c r="F261" s="503">
        <f t="shared" si="6"/>
        <v>0</v>
      </c>
    </row>
    <row r="262" spans="1:6" x14ac:dyDescent="0.3">
      <c r="A262" s="242" t="s">
        <v>227</v>
      </c>
      <c r="B262" s="655">
        <v>137500</v>
      </c>
      <c r="C262" s="337">
        <f>SUMIFS('Expenditures - all orgs'!$D$19:$D$3604,'Expenditures - all orgs'!$C$19:$C$3604, 'Budget Detail - LLLLLL'!$B262,'Expenditures - all orgs'!$B$19:$B$3604,'Budget Detail - LLLLLL'!$B$3)</f>
        <v>0</v>
      </c>
      <c r="D262" s="500">
        <f>SUMIFS('Expenditures - all orgs'!$E$19:$E$3604,'Expenditures - all orgs'!$C$19:$C$3604, 'Budget Detail - LLLLLL'!$B262,'Expenditures - all orgs'!$B$19:$B$3604,'Budget Detail - LLLLLL'!$B$3)</f>
        <v>0</v>
      </c>
      <c r="E262" s="501">
        <f>SUMIFS('Expenditures - all orgs'!$F$19:$F$3604,'Expenditures - all orgs'!$C$19:$C$3604, 'Budget Detail - LLLLLL'!$B262,'Expenditures - all orgs'!$B$19:$B$3604,'Budget Detail - LLLLLL'!$B$3)</f>
        <v>0</v>
      </c>
      <c r="F262" s="503">
        <f t="shared" si="6"/>
        <v>0</v>
      </c>
    </row>
    <row r="263" spans="1:6" x14ac:dyDescent="0.3">
      <c r="A263" s="242" t="s">
        <v>228</v>
      </c>
      <c r="B263" s="655">
        <v>137600</v>
      </c>
      <c r="C263" s="337">
        <f>SUMIFS('Expenditures - all orgs'!$D$19:$D$3604,'Expenditures - all orgs'!$C$19:$C$3604, 'Budget Detail - LLLLLL'!$B263,'Expenditures - all orgs'!$B$19:$B$3604,'Budget Detail - LLLLLL'!$B$3)</f>
        <v>0</v>
      </c>
      <c r="D263" s="500">
        <f>SUMIFS('Expenditures - all orgs'!$E$19:$E$3604,'Expenditures - all orgs'!$C$19:$C$3604, 'Budget Detail - LLLLLL'!$B263,'Expenditures - all orgs'!$B$19:$B$3604,'Budget Detail - LLLLLL'!$B$3)</f>
        <v>0</v>
      </c>
      <c r="E263" s="501">
        <f>SUMIFS('Expenditures - all orgs'!$F$19:$F$3604,'Expenditures - all orgs'!$C$19:$C$3604, 'Budget Detail - LLLLLL'!$B263,'Expenditures - all orgs'!$B$19:$B$3604,'Budget Detail - LLLLLL'!$B$3)</f>
        <v>0</v>
      </c>
      <c r="F263" s="503">
        <f t="shared" si="6"/>
        <v>0</v>
      </c>
    </row>
    <row r="264" spans="1:6" x14ac:dyDescent="0.3">
      <c r="A264" s="242" t="s">
        <v>229</v>
      </c>
      <c r="B264" s="655">
        <v>137700</v>
      </c>
      <c r="C264" s="337">
        <f>SUMIFS('Expenditures - all orgs'!$D$19:$D$3604,'Expenditures - all orgs'!$C$19:$C$3604, 'Budget Detail - LLLLLL'!$B264,'Expenditures - all orgs'!$B$19:$B$3604,'Budget Detail - LLLLLL'!$B$3)</f>
        <v>0</v>
      </c>
      <c r="D264" s="500">
        <f>SUMIFS('Expenditures - all orgs'!$E$19:$E$3604,'Expenditures - all orgs'!$C$19:$C$3604, 'Budget Detail - LLLLLL'!$B264,'Expenditures - all orgs'!$B$19:$B$3604,'Budget Detail - LLLLLL'!$B$3)</f>
        <v>0</v>
      </c>
      <c r="E264" s="501">
        <f>SUMIFS('Expenditures - all orgs'!$F$19:$F$3604,'Expenditures - all orgs'!$C$19:$C$3604, 'Budget Detail - LLLLLL'!$B264,'Expenditures - all orgs'!$B$19:$B$3604,'Budget Detail - LLLLLL'!$B$3)</f>
        <v>0</v>
      </c>
      <c r="F264" s="503">
        <f t="shared" si="6"/>
        <v>0</v>
      </c>
    </row>
    <row r="265" spans="1:6" x14ac:dyDescent="0.3">
      <c r="A265" s="242" t="s">
        <v>230</v>
      </c>
      <c r="B265" s="655">
        <v>137800</v>
      </c>
      <c r="C265" s="337">
        <f>SUMIFS('Expenditures - all orgs'!$D$19:$D$3604,'Expenditures - all orgs'!$C$19:$C$3604, 'Budget Detail - LLLLLL'!$B265,'Expenditures - all orgs'!$B$19:$B$3604,'Budget Detail - LLLLLL'!$B$3)</f>
        <v>0</v>
      </c>
      <c r="D265" s="500">
        <f>SUMIFS('Expenditures - all orgs'!$E$19:$E$3604,'Expenditures - all orgs'!$C$19:$C$3604, 'Budget Detail - LLLLLL'!$B265,'Expenditures - all orgs'!$B$19:$B$3604,'Budget Detail - LLLLLL'!$B$3)</f>
        <v>0</v>
      </c>
      <c r="E265" s="501">
        <f>SUMIFS('Expenditures - all orgs'!$F$19:$F$3604,'Expenditures - all orgs'!$C$19:$C$3604, 'Budget Detail - LLLLLL'!$B265,'Expenditures - all orgs'!$B$19:$B$3604,'Budget Detail - LLLLLL'!$B$3)</f>
        <v>0</v>
      </c>
      <c r="F265" s="503">
        <f t="shared" si="6"/>
        <v>0</v>
      </c>
    </row>
    <row r="266" spans="1:6" x14ac:dyDescent="0.3">
      <c r="A266" s="242" t="s">
        <v>231</v>
      </c>
      <c r="B266" s="655">
        <v>137900</v>
      </c>
      <c r="C266" s="337">
        <f>SUMIFS('Expenditures - all orgs'!$D$19:$D$3604,'Expenditures - all orgs'!$C$19:$C$3604, 'Budget Detail - LLLLLL'!$B266,'Expenditures - all orgs'!$B$19:$B$3604,'Budget Detail - LLLLLL'!$B$3)</f>
        <v>0</v>
      </c>
      <c r="D266" s="500">
        <f>SUMIFS('Expenditures - all orgs'!$E$19:$E$3604,'Expenditures - all orgs'!$C$19:$C$3604, 'Budget Detail - LLLLLL'!$B266,'Expenditures - all orgs'!$B$19:$B$3604,'Budget Detail - LLLLLL'!$B$3)</f>
        <v>0</v>
      </c>
      <c r="E266" s="501">
        <f>SUMIFS('Expenditures - all orgs'!$F$19:$F$3604,'Expenditures - all orgs'!$C$19:$C$3604, 'Budget Detail - LLLLLL'!$B266,'Expenditures - all orgs'!$B$19:$B$3604,'Budget Detail - LLLLLL'!$B$3)</f>
        <v>0</v>
      </c>
      <c r="F266" s="503">
        <f t="shared" si="6"/>
        <v>0</v>
      </c>
    </row>
    <row r="267" spans="1:6" x14ac:dyDescent="0.3">
      <c r="A267" s="242" t="s">
        <v>104</v>
      </c>
      <c r="B267" s="655" t="s">
        <v>107</v>
      </c>
      <c r="C267" s="337">
        <f>SUMIFS('Expenditures - all orgs'!$D$19:$D$3604,'Expenditures - all orgs'!$C$19:$C$3604, 'Budget Detail - LLLLLL'!$B267,'Expenditures - all orgs'!$B$19:$B$3604,'Budget Detail - LLLLLL'!$B$3)</f>
        <v>0</v>
      </c>
      <c r="D267" s="500">
        <f>SUMIFS('Expenditures - all orgs'!$E$19:$E$3604,'Expenditures - all orgs'!$C$19:$C$3604, 'Budget Detail - LLLLLL'!$B267,'Expenditures - all orgs'!$B$19:$B$3604,'Budget Detail - LLLLLL'!$B$3)</f>
        <v>0</v>
      </c>
      <c r="E267" s="501">
        <f>SUMIFS('Expenditures - all orgs'!$F$19:$F$3604,'Expenditures - all orgs'!$C$19:$C$3604, 'Budget Detail - LLLLLL'!$B267,'Expenditures - all orgs'!$B$19:$B$3604,'Budget Detail - LLLLLL'!$B$3)</f>
        <v>0</v>
      </c>
      <c r="F267" s="503">
        <f t="shared" si="6"/>
        <v>0</v>
      </c>
    </row>
    <row r="268" spans="1:6" ht="15" thickBot="1" x14ac:dyDescent="0.35">
      <c r="A268" s="242" t="s">
        <v>104</v>
      </c>
      <c r="B268" s="655" t="s">
        <v>107</v>
      </c>
      <c r="C268" s="337">
        <f>SUMIFS('Expenditures - all orgs'!$D$19:$D$3604,'Expenditures - all orgs'!$C$19:$C$3604, 'Budget Detail - LLLLLL'!$B268,'Expenditures - all orgs'!$B$19:$B$3604,'Budget Detail - LLLLLL'!$B$3)</f>
        <v>0</v>
      </c>
      <c r="D268" s="504">
        <f>SUMIFS('Expenditures - all orgs'!$E$19:$E$3604,'Expenditures - all orgs'!$C$19:$C$3604, 'Budget Detail - LLLLLL'!$B268,'Expenditures - all orgs'!$B$19:$B$3604,'Budget Detail - LLLLLL'!$B$3)</f>
        <v>0</v>
      </c>
      <c r="E268" s="505">
        <f>SUMIFS('Expenditures - all orgs'!$F$19:$F$3604,'Expenditures - all orgs'!$C$19:$C$3604, 'Budget Detail - LLLLLL'!$B268,'Expenditures - all orgs'!$B$19:$B$3604,'Budget Detail - LLLLLL'!$B$3)</f>
        <v>0</v>
      </c>
      <c r="F268" s="506">
        <f t="shared" si="6"/>
        <v>0</v>
      </c>
    </row>
    <row r="269" spans="1:6" ht="15" thickBot="1" x14ac:dyDescent="0.35">
      <c r="A269" s="242"/>
      <c r="B269" s="656" t="s">
        <v>418</v>
      </c>
      <c r="C269" s="1258">
        <f>SUM(C258:C268)</f>
        <v>0</v>
      </c>
      <c r="D269" s="1258">
        <f t="shared" ref="D269:F269" si="28">SUM(D258:D268)</f>
        <v>0</v>
      </c>
      <c r="E269" s="1258">
        <f t="shared" si="28"/>
        <v>0</v>
      </c>
      <c r="F269" s="1258">
        <f t="shared" si="28"/>
        <v>0</v>
      </c>
    </row>
    <row r="270" spans="1:6" x14ac:dyDescent="0.3">
      <c r="A270" s="747"/>
      <c r="B270" s="617"/>
      <c r="C270" s="305"/>
      <c r="D270" s="1255"/>
      <c r="E270" s="1255"/>
      <c r="F270" s="1256"/>
    </row>
    <row r="271" spans="1:6" x14ac:dyDescent="0.3">
      <c r="A271" s="248" t="s">
        <v>232</v>
      </c>
      <c r="B271" s="617"/>
      <c r="C271" s="305"/>
      <c r="D271" s="1255"/>
      <c r="E271" s="1255"/>
      <c r="F271" s="1256"/>
    </row>
    <row r="272" spans="1:6" x14ac:dyDescent="0.3">
      <c r="A272" s="239" t="s">
        <v>518</v>
      </c>
      <c r="B272" s="657">
        <v>141100</v>
      </c>
      <c r="C272" s="338">
        <f>SUMIFS('Expenditures - all orgs'!$D$19:$D$3604,'Expenditures - all orgs'!$C$19:$C$3604, 'Budget Detail - LLLLLL'!$B272,'Expenditures - all orgs'!$B$19:$B$3604,'Budget Detail - LLLLLL'!$B$3)</f>
        <v>0</v>
      </c>
      <c r="D272" s="1466">
        <f>SUMIFS('Expenditures - all orgs'!$E$19:$E$3604,'Expenditures - all orgs'!$C$19:$C$3604, 'Budget Detail - LLLLLL'!$B272,'Expenditures - all orgs'!$B$19:$B$3604,'Budget Detail - LLLLLL'!$B$3)</f>
        <v>0</v>
      </c>
      <c r="E272" s="509">
        <f>SUMIFS('Expenditures - all orgs'!$F$19:$F$3604,'Expenditures - all orgs'!$C$19:$C$3604, 'Budget Detail - LLLLLL'!$B272,'Expenditures - all orgs'!$B$19:$B$3604,'Budget Detail - LLLLLL'!$B$3)</f>
        <v>0</v>
      </c>
      <c r="F272" s="510">
        <f t="shared" si="6"/>
        <v>0</v>
      </c>
    </row>
    <row r="273" spans="1:6" x14ac:dyDescent="0.3">
      <c r="A273" s="239" t="s">
        <v>36</v>
      </c>
      <c r="B273" s="658">
        <v>141300</v>
      </c>
      <c r="C273" s="338">
        <f>SUMIFS('Expenditures - all orgs'!$D$19:$D$3604,'Expenditures - all orgs'!$C$19:$C$3604, 'Budget Detail - LLLLLL'!$B273,'Expenditures - all orgs'!$B$19:$B$3604,'Budget Detail - LLLLLL'!$B$3)</f>
        <v>0</v>
      </c>
      <c r="D273" s="1466">
        <f>SUMIFS('Expenditures - all orgs'!$E$19:$E$3604,'Expenditures - all orgs'!$C$19:$C$3604, 'Budget Detail - LLLLLL'!$B273,'Expenditures - all orgs'!$B$19:$B$3604,'Budget Detail - LLLLLL'!$B$3)</f>
        <v>0</v>
      </c>
      <c r="E273" s="509">
        <f>SUMIFS('Expenditures - all orgs'!$F$19:$F$3604,'Expenditures - all orgs'!$C$19:$C$3604, 'Budget Detail - LLLLLL'!$B273,'Expenditures - all orgs'!$B$19:$B$3604,'Budget Detail - LLLLLL'!$B$3)</f>
        <v>0</v>
      </c>
      <c r="F273" s="510">
        <f t="shared" ref="F273:F277" si="29">C273-D273-E273</f>
        <v>0</v>
      </c>
    </row>
    <row r="274" spans="1:6" x14ac:dyDescent="0.3">
      <c r="A274" s="239" t="s">
        <v>525</v>
      </c>
      <c r="B274" s="658">
        <v>141320</v>
      </c>
      <c r="C274" s="338">
        <f>SUMIFS('Expenditures - all orgs'!$D$19:$D$3604,'Expenditures - all orgs'!$C$19:$C$3604, 'Budget Detail - LLLLLL'!$B274,'Expenditures - all orgs'!$B$19:$B$3604,'Budget Detail - LLLLLL'!$B$3)</f>
        <v>0</v>
      </c>
      <c r="D274" s="1466">
        <f>SUMIFS('Expenditures - all orgs'!$E$19:$E$3604,'Expenditures - all orgs'!$C$19:$C$3604, 'Budget Detail - LLLLLL'!$B274,'Expenditures - all orgs'!$B$19:$B$3604,'Budget Detail - LLLLLL'!$B$3)</f>
        <v>0</v>
      </c>
      <c r="E274" s="509">
        <f>SUMIFS('Expenditures - all orgs'!$F$19:$F$3604,'Expenditures - all orgs'!$C$19:$C$3604, 'Budget Detail - LLLLLL'!$B274,'Expenditures - all orgs'!$B$19:$B$3604,'Budget Detail - LLLLLL'!$B$3)</f>
        <v>0</v>
      </c>
      <c r="F274" s="510">
        <f t="shared" si="29"/>
        <v>0</v>
      </c>
    </row>
    <row r="275" spans="1:6" x14ac:dyDescent="0.3">
      <c r="A275" s="239" t="s">
        <v>233</v>
      </c>
      <c r="B275" s="658">
        <v>141500</v>
      </c>
      <c r="C275" s="338">
        <f>SUMIFS('Expenditures - all orgs'!$D$19:$D$3604,'Expenditures - all orgs'!$C$19:$C$3604, 'Budget Detail - LLLLLL'!$B275,'Expenditures - all orgs'!$B$19:$B$3604,'Budget Detail - LLLLLL'!$B$3)</f>
        <v>0</v>
      </c>
      <c r="D275" s="1466">
        <f>SUMIFS('Expenditures - all orgs'!$E$19:$E$3604,'Expenditures - all orgs'!$C$19:$C$3604, 'Budget Detail - LLLLLL'!$B275,'Expenditures - all orgs'!$B$19:$B$3604,'Budget Detail - LLLLLL'!$B$3)</f>
        <v>0</v>
      </c>
      <c r="E275" s="509">
        <f>SUMIFS('Expenditures - all orgs'!$F$19:$F$3604,'Expenditures - all orgs'!$C$19:$C$3604, 'Budget Detail - LLLLLL'!$B275,'Expenditures - all orgs'!$B$19:$B$3604,'Budget Detail - LLLLLL'!$B$3)</f>
        <v>0</v>
      </c>
      <c r="F275" s="510">
        <f t="shared" si="29"/>
        <v>0</v>
      </c>
    </row>
    <row r="276" spans="1:6" x14ac:dyDescent="0.3">
      <c r="A276" s="239" t="s">
        <v>519</v>
      </c>
      <c r="B276" s="658">
        <v>141600</v>
      </c>
      <c r="C276" s="338">
        <f>SUMIFS('Expenditures - all orgs'!$D$19:$D$3604,'Expenditures - all orgs'!$C$19:$C$3604, 'Budget Detail - LLLLLL'!$B276,'Expenditures - all orgs'!$B$19:$B$3604,'Budget Detail - LLLLLL'!$B$3)</f>
        <v>0</v>
      </c>
      <c r="D276" s="1466">
        <f>SUMIFS('Expenditures - all orgs'!$E$19:$E$3604,'Expenditures - all orgs'!$C$19:$C$3604, 'Budget Detail - LLLLLL'!$B276,'Expenditures - all orgs'!$B$19:$B$3604,'Budget Detail - LLLLLL'!$B$3)</f>
        <v>0</v>
      </c>
      <c r="E276" s="509">
        <f>SUMIFS('Expenditures - all orgs'!$F$19:$F$3604,'Expenditures - all orgs'!$C$19:$C$3604, 'Budget Detail - LLLLLL'!$B276,'Expenditures - all orgs'!$B$19:$B$3604,'Budget Detail - LLLLLL'!$B$3)</f>
        <v>0</v>
      </c>
      <c r="F276" s="510">
        <f t="shared" si="29"/>
        <v>0</v>
      </c>
    </row>
    <row r="277" spans="1:6" x14ac:dyDescent="0.3">
      <c r="A277" s="239" t="s">
        <v>520</v>
      </c>
      <c r="B277" s="658">
        <v>141700</v>
      </c>
      <c r="C277" s="338">
        <f>SUMIFS('Expenditures - all orgs'!$D$19:$D$3604,'Expenditures - all orgs'!$C$19:$C$3604, 'Budget Detail - LLLLLL'!$B277,'Expenditures - all orgs'!$B$19:$B$3604,'Budget Detail - LLLLLL'!$B$3)</f>
        <v>0</v>
      </c>
      <c r="D277" s="1466">
        <f>SUMIFS('Expenditures - all orgs'!$E$19:$E$3604,'Expenditures - all orgs'!$C$19:$C$3604, 'Budget Detail - LLLLLL'!$B277,'Expenditures - all orgs'!$B$19:$B$3604,'Budget Detail - LLLLLL'!$B$3)</f>
        <v>0</v>
      </c>
      <c r="E277" s="509">
        <f>SUMIFS('Expenditures - all orgs'!$F$19:$F$3604,'Expenditures - all orgs'!$C$19:$C$3604, 'Budget Detail - LLLLLL'!$B277,'Expenditures - all orgs'!$B$19:$B$3604,'Budget Detail - LLLLLL'!$B$3)</f>
        <v>0</v>
      </c>
      <c r="F277" s="510">
        <f t="shared" si="29"/>
        <v>0</v>
      </c>
    </row>
    <row r="278" spans="1:6" x14ac:dyDescent="0.3">
      <c r="A278" s="239" t="s">
        <v>234</v>
      </c>
      <c r="B278" s="658">
        <v>141800</v>
      </c>
      <c r="C278" s="338">
        <f>SUMIFS('Expenditures - all orgs'!$D$19:$D$3604,'Expenditures - all orgs'!$C$19:$C$3604, 'Budget Detail - LLLLLL'!$B278,'Expenditures - all orgs'!$B$19:$B$3604,'Budget Detail - LLLLLL'!$B$3)</f>
        <v>0</v>
      </c>
      <c r="D278" s="1466">
        <f>SUMIFS('Expenditures - all orgs'!$E$19:$E$3604,'Expenditures - all orgs'!$C$19:$C$3604, 'Budget Detail - LLLLLL'!$B278,'Expenditures - all orgs'!$B$19:$B$3604,'Budget Detail - LLLLLL'!$B$3)</f>
        <v>0</v>
      </c>
      <c r="E278" s="509">
        <f>SUMIFS('Expenditures - all orgs'!$F$19:$F$3604,'Expenditures - all orgs'!$C$19:$C$3604, 'Budget Detail - LLLLLL'!$B278,'Expenditures - all orgs'!$B$19:$B$3604,'Budget Detail - LLLLLL'!$B$3)</f>
        <v>0</v>
      </c>
      <c r="F278" s="511">
        <f t="shared" si="6"/>
        <v>0</v>
      </c>
    </row>
    <row r="279" spans="1:6" ht="15" thickBot="1" x14ac:dyDescent="0.35">
      <c r="A279" s="235" t="s">
        <v>104</v>
      </c>
      <c r="B279" s="658" t="s">
        <v>107</v>
      </c>
      <c r="C279" s="338">
        <f>SUMIFS('Expenditures - all orgs'!$D$19:$D$3604,'Expenditures - all orgs'!$C$19:$C$3604, 'Budget Detail - LLLLLL'!$B279,'Expenditures - all orgs'!$B$19:$B$3604,'Budget Detail - LLLLLL'!$B$3)</f>
        <v>0</v>
      </c>
      <c r="D279" s="1467">
        <f>SUMIFS('Expenditures - all orgs'!$E$19:$E$3604,'Expenditures - all orgs'!$C$19:$C$3604, 'Budget Detail - LLLLLL'!$B279,'Expenditures - all orgs'!$B$19:$B$3604,'Budget Detail - LLLLLL'!$B$3)</f>
        <v>0</v>
      </c>
      <c r="E279" s="512">
        <f>SUMIFS('Expenditures - all orgs'!$F$19:$F$3604,'Expenditures - all orgs'!$C$19:$C$3604, 'Budget Detail - LLLLLL'!$B279,'Expenditures - all orgs'!$B$19:$B$3604,'Budget Detail - LLLLLL'!$B$3)</f>
        <v>0</v>
      </c>
      <c r="F279" s="513">
        <f t="shared" si="6"/>
        <v>0</v>
      </c>
    </row>
    <row r="280" spans="1:6" ht="15" thickBot="1" x14ac:dyDescent="0.35">
      <c r="A280" s="235"/>
      <c r="B280" s="659" t="s">
        <v>418</v>
      </c>
      <c r="C280" s="394">
        <f>SUM(C272:C279)</f>
        <v>0</v>
      </c>
      <c r="D280" s="394">
        <f t="shared" ref="D280:F280" si="30">SUM(D272:D279)</f>
        <v>0</v>
      </c>
      <c r="E280" s="394">
        <f t="shared" si="30"/>
        <v>0</v>
      </c>
      <c r="F280" s="394">
        <f t="shared" si="30"/>
        <v>0</v>
      </c>
    </row>
    <row r="281" spans="1:6" x14ac:dyDescent="0.3">
      <c r="A281" s="747"/>
      <c r="B281" s="617"/>
      <c r="C281" s="305"/>
      <c r="D281" s="1255"/>
      <c r="E281" s="1255"/>
      <c r="F281" s="1256"/>
    </row>
    <row r="282" spans="1:6" x14ac:dyDescent="0.3">
      <c r="A282" s="248" t="s">
        <v>235</v>
      </c>
      <c r="B282" s="617"/>
      <c r="C282" s="305"/>
      <c r="D282" s="1255"/>
      <c r="E282" s="1255"/>
      <c r="F282" s="1256"/>
    </row>
    <row r="283" spans="1:6" x14ac:dyDescent="0.3">
      <c r="A283" s="239" t="s">
        <v>37</v>
      </c>
      <c r="B283" s="660">
        <v>142100</v>
      </c>
      <c r="C283" s="339">
        <f>SUMIFS('Expenditures - all orgs'!$D$19:$D$3604,'Expenditures - all orgs'!$C$19:$C$3604, 'Budget Detail - LLLLLL'!$B283,'Expenditures - all orgs'!$B$19:$B$3604,'Budget Detail - LLLLLL'!$B$3)</f>
        <v>0</v>
      </c>
      <c r="D283" s="515">
        <f>SUMIFS('Expenditures - all orgs'!$E$19:$E$3604,'Expenditures - all orgs'!$C$19:$C$3604, 'Budget Detail - LLLLLL'!$B283,'Expenditures - all orgs'!$B$19:$B$3604,'Budget Detail - LLLLLL'!$B$3)</f>
        <v>0</v>
      </c>
      <c r="E283" s="516">
        <f>SUMIFS('Expenditures - all orgs'!$F$19:$F$3604,'Expenditures - all orgs'!$C$19:$C$3604, 'Budget Detail - LLLLLL'!$B283,'Expenditures - all orgs'!$B$19:$B$3604,'Budget Detail - LLLLLL'!$B$3)</f>
        <v>0</v>
      </c>
      <c r="F283" s="517">
        <f t="shared" si="6"/>
        <v>0</v>
      </c>
    </row>
    <row r="284" spans="1:6" x14ac:dyDescent="0.3">
      <c r="A284" s="239" t="s">
        <v>521</v>
      </c>
      <c r="B284" s="660">
        <v>142200</v>
      </c>
      <c r="C284" s="339">
        <f>SUMIFS('Expenditures - all orgs'!$D$19:$D$3604,'Expenditures - all orgs'!$C$19:$C$3604, 'Budget Detail - LLLLLL'!$B284,'Expenditures - all orgs'!$B$19:$B$3604,'Budget Detail - LLLLLL'!$B$3)</f>
        <v>0</v>
      </c>
      <c r="D284" s="515">
        <f>SUMIFS('Expenditures - all orgs'!$E$19:$E$3604,'Expenditures - all orgs'!$C$19:$C$3604, 'Budget Detail - LLLLLL'!$B284,'Expenditures - all orgs'!$B$19:$B$3604,'Budget Detail - LLLLLL'!$B$3)</f>
        <v>0</v>
      </c>
      <c r="E284" s="516">
        <f>SUMIFS('Expenditures - all orgs'!$F$19:$F$3604,'Expenditures - all orgs'!$C$19:$C$3604, 'Budget Detail - LLLLLL'!$B284,'Expenditures - all orgs'!$B$19:$B$3604,'Budget Detail - LLLLLL'!$B$3)</f>
        <v>0</v>
      </c>
      <c r="F284" s="517">
        <f t="shared" ref="F284" si="31">C284-D284-E284</f>
        <v>0</v>
      </c>
    </row>
    <row r="285" spans="1:6" x14ac:dyDescent="0.3">
      <c r="A285" s="239" t="s">
        <v>236</v>
      </c>
      <c r="B285" s="660">
        <v>142400</v>
      </c>
      <c r="C285" s="339">
        <f>SUMIFS('Expenditures - all orgs'!$D$19:$D$3604,'Expenditures - all orgs'!$C$19:$C$3604, 'Budget Detail - LLLLLL'!$B285,'Expenditures - all orgs'!$B$19:$B$3604,'Budget Detail - LLLLLL'!$B$3)</f>
        <v>0</v>
      </c>
      <c r="D285" s="515">
        <f>SUMIFS('Expenditures - all orgs'!$E$19:$E$3604,'Expenditures - all orgs'!$C$19:$C$3604, 'Budget Detail - LLLLLL'!$B285,'Expenditures - all orgs'!$B$19:$B$3604,'Budget Detail - LLLLLL'!$B$3)</f>
        <v>0</v>
      </c>
      <c r="E285" s="516">
        <f>SUMIFS('Expenditures - all orgs'!$F$19:$F$3604,'Expenditures - all orgs'!$C$19:$C$3604, 'Budget Detail - LLLLLL'!$B285,'Expenditures - all orgs'!$B$19:$B$3604,'Budget Detail - LLLLLL'!$B$3)</f>
        <v>0</v>
      </c>
      <c r="F285" s="517">
        <f t="shared" si="6"/>
        <v>0</v>
      </c>
    </row>
    <row r="286" spans="1:6" x14ac:dyDescent="0.3">
      <c r="A286" s="239" t="s">
        <v>38</v>
      </c>
      <c r="B286" s="660">
        <v>142500</v>
      </c>
      <c r="C286" s="339">
        <f>SUMIFS('Expenditures - all orgs'!$D$19:$D$3604,'Expenditures - all orgs'!$C$19:$C$3604, 'Budget Detail - LLLLLL'!$B286,'Expenditures - all orgs'!$B$19:$B$3604,'Budget Detail - LLLLLL'!$B$3)</f>
        <v>0</v>
      </c>
      <c r="D286" s="515">
        <f>SUMIFS('Expenditures - all orgs'!$E$19:$E$3604,'Expenditures - all orgs'!$C$19:$C$3604, 'Budget Detail - LLLLLL'!$B286,'Expenditures - all orgs'!$B$19:$B$3604,'Budget Detail - LLLLLL'!$B$3)</f>
        <v>0</v>
      </c>
      <c r="E286" s="516">
        <f>SUMIFS('Expenditures - all orgs'!$F$19:$F$3604,'Expenditures - all orgs'!$C$19:$C$3604, 'Budget Detail - LLLLLL'!$B286,'Expenditures - all orgs'!$B$19:$B$3604,'Budget Detail - LLLLLL'!$B$3)</f>
        <v>0</v>
      </c>
      <c r="F286" s="517">
        <f t="shared" si="6"/>
        <v>0</v>
      </c>
    </row>
    <row r="287" spans="1:6" ht="15" thickBot="1" x14ac:dyDescent="0.35">
      <c r="A287" s="235" t="s">
        <v>104</v>
      </c>
      <c r="B287" s="660" t="s">
        <v>107</v>
      </c>
      <c r="C287" s="339">
        <f>SUMIFS('Expenditures - all orgs'!$D$19:$D$3604,'Expenditures - all orgs'!$C$19:$C$3604, 'Budget Detail - LLLLLL'!$B287,'Expenditures - all orgs'!$B$19:$B$3604,'Budget Detail - LLLLLL'!$B$3)</f>
        <v>0</v>
      </c>
      <c r="D287" s="518">
        <f>SUMIFS('Expenditures - all orgs'!$E$19:$E$3604,'Expenditures - all orgs'!$C$19:$C$3604, 'Budget Detail - LLLLLL'!$B287,'Expenditures - all orgs'!$B$19:$B$3604,'Budget Detail - LLLLLL'!$B$3)</f>
        <v>0</v>
      </c>
      <c r="E287" s="519">
        <f>SUMIFS('Expenditures - all orgs'!$F$19:$F$3604,'Expenditures - all orgs'!$C$19:$C$3604, 'Budget Detail - LLLLLL'!$B287,'Expenditures - all orgs'!$B$19:$B$3604,'Budget Detail - LLLLLL'!$B$3)</f>
        <v>0</v>
      </c>
      <c r="F287" s="520">
        <f t="shared" si="6"/>
        <v>0</v>
      </c>
    </row>
    <row r="288" spans="1:6" ht="15" thickBot="1" x14ac:dyDescent="0.35">
      <c r="A288" s="235"/>
      <c r="B288" s="661" t="s">
        <v>418</v>
      </c>
      <c r="C288" s="396">
        <f>SUM(C283:C287)</f>
        <v>0</v>
      </c>
      <c r="D288" s="396">
        <f t="shared" ref="D288:F288" si="32">SUM(D283:D287)</f>
        <v>0</v>
      </c>
      <c r="E288" s="396">
        <f t="shared" si="32"/>
        <v>0</v>
      </c>
      <c r="F288" s="396">
        <f t="shared" si="32"/>
        <v>0</v>
      </c>
    </row>
    <row r="289" spans="1:6" x14ac:dyDescent="0.3">
      <c r="A289" s="747"/>
      <c r="B289" s="617"/>
      <c r="C289" s="305"/>
      <c r="D289" s="1255"/>
      <c r="E289" s="1255"/>
      <c r="F289" s="1256"/>
    </row>
    <row r="290" spans="1:6" x14ac:dyDescent="0.3">
      <c r="A290" s="248" t="s">
        <v>237</v>
      </c>
      <c r="B290" s="617"/>
      <c r="C290" s="305"/>
      <c r="D290" s="1255"/>
      <c r="E290" s="1255"/>
      <c r="F290" s="1256"/>
    </row>
    <row r="291" spans="1:6" x14ac:dyDescent="0.3">
      <c r="A291" s="240" t="s">
        <v>238</v>
      </c>
      <c r="B291" s="662">
        <v>153100</v>
      </c>
      <c r="C291" s="340">
        <f>SUMIFS('Expenditures - all orgs'!$D$19:$D$3604,'Expenditures - all orgs'!$C$19:$C$3604, 'Budget Detail - LLLLLL'!$B291,'Expenditures - all orgs'!$B$19:$B$3604,'Budget Detail - LLLLLL'!$B$3)</f>
        <v>0</v>
      </c>
      <c r="D291" s="522">
        <f>SUMIFS('Expenditures - all orgs'!$E$19:$E$3604,'Expenditures - all orgs'!$C$19:$C$3604, 'Budget Detail - LLLLLL'!$B291,'Expenditures - all orgs'!$B$19:$B$3604,'Budget Detail - LLLLLL'!$B$3)</f>
        <v>0</v>
      </c>
      <c r="E291" s="523">
        <f>SUMIFS('Expenditures - all orgs'!$F$19:$F$3604,'Expenditures - all orgs'!$C$19:$C$3604, 'Budget Detail - LLLLLL'!$B291,'Expenditures - all orgs'!$B$19:$B$3604,'Budget Detail - LLLLLL'!$B$3)</f>
        <v>0</v>
      </c>
      <c r="F291" s="524">
        <f t="shared" ref="F291:F293" si="33">C291-D291-E291</f>
        <v>0</v>
      </c>
    </row>
    <row r="292" spans="1:6" x14ac:dyDescent="0.3">
      <c r="A292" s="240" t="s">
        <v>239</v>
      </c>
      <c r="B292" s="663">
        <v>153200</v>
      </c>
      <c r="C292" s="340">
        <f>SUMIFS('Expenditures - all orgs'!$D$19:$D$3604,'Expenditures - all orgs'!$C$19:$C$3604, 'Budget Detail - LLLLLL'!$B292,'Expenditures - all orgs'!$B$19:$B$3604,'Budget Detail - LLLLLL'!$B$3)</f>
        <v>0</v>
      </c>
      <c r="D292" s="522">
        <f>SUMIFS('Expenditures - all orgs'!$E$19:$E$3604,'Expenditures - all orgs'!$C$19:$C$3604, 'Budget Detail - LLLLLL'!$B292,'Expenditures - all orgs'!$B$19:$B$3604,'Budget Detail - LLLLLL'!$B$3)</f>
        <v>0</v>
      </c>
      <c r="E292" s="523">
        <f>SUMIFS('Expenditures - all orgs'!$F$19:$F$3604,'Expenditures - all orgs'!$C$19:$C$3604, 'Budget Detail - LLLLLL'!$B292,'Expenditures - all orgs'!$B$19:$B$3604,'Budget Detail - LLLLLL'!$B$3)</f>
        <v>0</v>
      </c>
      <c r="F292" s="524">
        <f t="shared" si="33"/>
        <v>0</v>
      </c>
    </row>
    <row r="293" spans="1:6" x14ac:dyDescent="0.3">
      <c r="A293" s="240" t="s">
        <v>240</v>
      </c>
      <c r="B293" s="663">
        <v>153300</v>
      </c>
      <c r="C293" s="340">
        <f>SUMIFS('Expenditures - all orgs'!$D$19:$D$3604,'Expenditures - all orgs'!$C$19:$C$3604, 'Budget Detail - LLLLLL'!$B293,'Expenditures - all orgs'!$B$19:$B$3604,'Budget Detail - LLLLLL'!$B$3)</f>
        <v>0</v>
      </c>
      <c r="D293" s="522">
        <f>SUMIFS('Expenditures - all orgs'!$E$19:$E$3604,'Expenditures - all orgs'!$C$19:$C$3604, 'Budget Detail - LLLLLL'!$B293,'Expenditures - all orgs'!$B$19:$B$3604,'Budget Detail - LLLLLL'!$B$3)</f>
        <v>0</v>
      </c>
      <c r="E293" s="523">
        <f>SUMIFS('Expenditures - all orgs'!$F$19:$F$3604,'Expenditures - all orgs'!$C$19:$C$3604, 'Budget Detail - LLLLLL'!$B293,'Expenditures - all orgs'!$B$19:$B$3604,'Budget Detail - LLLLLL'!$B$3)</f>
        <v>0</v>
      </c>
      <c r="F293" s="524">
        <f t="shared" si="33"/>
        <v>0</v>
      </c>
    </row>
    <row r="294" spans="1:6" x14ac:dyDescent="0.3">
      <c r="A294" s="239" t="s">
        <v>241</v>
      </c>
      <c r="B294" s="664">
        <v>153400</v>
      </c>
      <c r="C294" s="340">
        <f>SUMIFS('Expenditures - all orgs'!$D$19:$D$3604,'Expenditures - all orgs'!$C$19:$C$3604, 'Budget Detail - LLLLLL'!$B294,'Expenditures - all orgs'!$B$19:$B$3604,'Budget Detail - LLLLLL'!$B$3)</f>
        <v>0</v>
      </c>
      <c r="D294" s="522">
        <f>SUMIFS('Expenditures - all orgs'!$E$19:$E$3604,'Expenditures - all orgs'!$C$19:$C$3604, 'Budget Detail - LLLLLL'!$B294,'Expenditures - all orgs'!$B$19:$B$3604,'Budget Detail - LLLLLL'!$B$3)</f>
        <v>0</v>
      </c>
      <c r="E294" s="523">
        <f>SUMIFS('Expenditures - all orgs'!$F$19:$F$3604,'Expenditures - all orgs'!$C$19:$C$3604, 'Budget Detail - LLLLLL'!$B294,'Expenditures - all orgs'!$B$19:$B$3604,'Budget Detail - LLLLLL'!$B$3)</f>
        <v>0</v>
      </c>
      <c r="F294" s="524">
        <f t="shared" si="6"/>
        <v>0</v>
      </c>
    </row>
    <row r="295" spans="1:6" x14ac:dyDescent="0.3">
      <c r="A295" s="239" t="s">
        <v>39</v>
      </c>
      <c r="B295" s="664">
        <v>153500</v>
      </c>
      <c r="C295" s="340">
        <f>SUMIFS('Expenditures - all orgs'!$D$19:$D$3604,'Expenditures - all orgs'!$C$19:$C$3604, 'Budget Detail - LLLLLL'!$B295,'Expenditures - all orgs'!$B$19:$B$3604,'Budget Detail - LLLLLL'!$B$3)</f>
        <v>0</v>
      </c>
      <c r="D295" s="522">
        <f>SUMIFS('Expenditures - all orgs'!$E$19:$E$3604,'Expenditures - all orgs'!$C$19:$C$3604, 'Budget Detail - LLLLLL'!$B295,'Expenditures - all orgs'!$B$19:$B$3604,'Budget Detail - LLLLLL'!$B$3)</f>
        <v>0</v>
      </c>
      <c r="E295" s="523">
        <f>SUMIFS('Expenditures - all orgs'!$F$19:$F$3604,'Expenditures - all orgs'!$C$19:$C$3604, 'Budget Detail - LLLLLL'!$B295,'Expenditures - all orgs'!$B$19:$B$3604,'Budget Detail - LLLLLL'!$B$3)</f>
        <v>0</v>
      </c>
      <c r="F295" s="524">
        <f t="shared" si="6"/>
        <v>0</v>
      </c>
    </row>
    <row r="296" spans="1:6" x14ac:dyDescent="0.3">
      <c r="A296" s="239" t="s">
        <v>242</v>
      </c>
      <c r="B296" s="664">
        <v>153510</v>
      </c>
      <c r="C296" s="340">
        <f>SUMIFS('Expenditures - all orgs'!$D$19:$D$3604,'Expenditures - all orgs'!$C$19:$C$3604, 'Budget Detail - LLLLLL'!$B296,'Expenditures - all orgs'!$B$19:$B$3604,'Budget Detail - LLLLLL'!$B$3)</f>
        <v>0</v>
      </c>
      <c r="D296" s="522">
        <f>SUMIFS('Expenditures - all orgs'!$E$19:$E$3604,'Expenditures - all orgs'!$C$19:$C$3604, 'Budget Detail - LLLLLL'!$B296,'Expenditures - all orgs'!$B$19:$B$3604,'Budget Detail - LLLLLL'!$B$3)</f>
        <v>0</v>
      </c>
      <c r="E296" s="523">
        <f>SUMIFS('Expenditures - all orgs'!$F$19:$F$3604,'Expenditures - all orgs'!$C$19:$C$3604, 'Budget Detail - LLLLLL'!$B296,'Expenditures - all orgs'!$B$19:$B$3604,'Budget Detail - LLLLLL'!$B$3)</f>
        <v>0</v>
      </c>
      <c r="F296" s="524">
        <f t="shared" si="6"/>
        <v>0</v>
      </c>
    </row>
    <row r="297" spans="1:6" x14ac:dyDescent="0.3">
      <c r="A297" s="239" t="s">
        <v>243</v>
      </c>
      <c r="B297" s="664">
        <v>153600</v>
      </c>
      <c r="C297" s="340">
        <f>SUMIFS('Expenditures - all orgs'!$D$19:$D$3604,'Expenditures - all orgs'!$C$19:$C$3604, 'Budget Detail - LLLLLL'!$B297,'Expenditures - all orgs'!$B$19:$B$3604,'Budget Detail - LLLLLL'!$B$3)</f>
        <v>0</v>
      </c>
      <c r="D297" s="522">
        <f>SUMIFS('Expenditures - all orgs'!$E$19:$E$3604,'Expenditures - all orgs'!$C$19:$C$3604, 'Budget Detail - LLLLLL'!$B297,'Expenditures - all orgs'!$B$19:$B$3604,'Budget Detail - LLLLLL'!$B$3)</f>
        <v>0</v>
      </c>
      <c r="E297" s="523">
        <f>SUMIFS('Expenditures - all orgs'!$F$19:$F$3604,'Expenditures - all orgs'!$C$19:$C$3604, 'Budget Detail - LLLLLL'!$B297,'Expenditures - all orgs'!$B$19:$B$3604,'Budget Detail - LLLLLL'!$B$3)</f>
        <v>0</v>
      </c>
      <c r="F297" s="524">
        <f t="shared" si="6"/>
        <v>0</v>
      </c>
    </row>
    <row r="298" spans="1:6" x14ac:dyDescent="0.3">
      <c r="A298" s="239" t="s">
        <v>244</v>
      </c>
      <c r="B298" s="664">
        <v>153700</v>
      </c>
      <c r="C298" s="340">
        <f>SUMIFS('Expenditures - all orgs'!$D$19:$D$3604,'Expenditures - all orgs'!$C$19:$C$3604, 'Budget Detail - LLLLLL'!$B298,'Expenditures - all orgs'!$B$19:$B$3604,'Budget Detail - LLLLLL'!$B$3)</f>
        <v>0</v>
      </c>
      <c r="D298" s="522">
        <f>SUMIFS('Expenditures - all orgs'!$E$19:$E$3604,'Expenditures - all orgs'!$C$19:$C$3604, 'Budget Detail - LLLLLL'!$B298,'Expenditures - all orgs'!$B$19:$B$3604,'Budget Detail - LLLLLL'!$B$3)</f>
        <v>0</v>
      </c>
      <c r="E298" s="523">
        <f>SUMIFS('Expenditures - all orgs'!$F$19:$F$3604,'Expenditures - all orgs'!$C$19:$C$3604, 'Budget Detail - LLLLLL'!$B298,'Expenditures - all orgs'!$B$19:$B$3604,'Budget Detail - LLLLLL'!$B$3)</f>
        <v>0</v>
      </c>
      <c r="F298" s="524">
        <f t="shared" si="6"/>
        <v>0</v>
      </c>
    </row>
    <row r="299" spans="1:6" x14ac:dyDescent="0.3">
      <c r="A299" s="239" t="s">
        <v>245</v>
      </c>
      <c r="B299" s="664">
        <v>153800</v>
      </c>
      <c r="C299" s="340">
        <f>SUMIFS('Expenditures - all orgs'!$D$19:$D$3604,'Expenditures - all orgs'!$C$19:$C$3604, 'Budget Detail - LLLLLL'!$B299,'Expenditures - all orgs'!$B$19:$B$3604,'Budget Detail - LLLLLL'!$B$3)</f>
        <v>0</v>
      </c>
      <c r="D299" s="522">
        <f>SUMIFS('Expenditures - all orgs'!$E$19:$E$3604,'Expenditures - all orgs'!$C$19:$C$3604, 'Budget Detail - LLLLLL'!$B299,'Expenditures - all orgs'!$B$19:$B$3604,'Budget Detail - LLLLLL'!$B$3)</f>
        <v>0</v>
      </c>
      <c r="E299" s="523">
        <f>SUMIFS('Expenditures - all orgs'!$F$19:$F$3604,'Expenditures - all orgs'!$C$19:$C$3604, 'Budget Detail - LLLLLL'!$B299,'Expenditures - all orgs'!$B$19:$B$3604,'Budget Detail - LLLLLL'!$B$3)</f>
        <v>0</v>
      </c>
      <c r="F299" s="524">
        <f t="shared" si="6"/>
        <v>0</v>
      </c>
    </row>
    <row r="300" spans="1:6" x14ac:dyDescent="0.3">
      <c r="A300" s="239" t="s">
        <v>246</v>
      </c>
      <c r="B300" s="664">
        <v>153900</v>
      </c>
      <c r="C300" s="340">
        <f>SUMIFS('Expenditures - all orgs'!$D$19:$D$3604,'Expenditures - all orgs'!$C$19:$C$3604, 'Budget Detail - LLLLLL'!$B300,'Expenditures - all orgs'!$B$19:$B$3604,'Budget Detail - LLLLLL'!$B$3)</f>
        <v>0</v>
      </c>
      <c r="D300" s="522">
        <f>SUMIFS('Expenditures - all orgs'!$E$19:$E$3604,'Expenditures - all orgs'!$C$19:$C$3604, 'Budget Detail - LLLLLL'!$B300,'Expenditures - all orgs'!$B$19:$B$3604,'Budget Detail - LLLLLL'!$B$3)</f>
        <v>0</v>
      </c>
      <c r="E300" s="523">
        <f>SUMIFS('Expenditures - all orgs'!$F$19:$F$3604,'Expenditures - all orgs'!$C$19:$C$3604, 'Budget Detail - LLLLLL'!$B300,'Expenditures - all orgs'!$B$19:$B$3604,'Budget Detail - LLLLLL'!$B$3)</f>
        <v>0</v>
      </c>
      <c r="F300" s="524">
        <f t="shared" si="6"/>
        <v>0</v>
      </c>
    </row>
    <row r="301" spans="1:6" x14ac:dyDescent="0.3">
      <c r="A301" s="235" t="s">
        <v>104</v>
      </c>
      <c r="B301" s="664" t="s">
        <v>107</v>
      </c>
      <c r="C301" s="340">
        <f>SUMIFS('Expenditures - all orgs'!$D$19:$D$3604,'Expenditures - all orgs'!$C$19:$C$3604, 'Budget Detail - LLLLLL'!$B301,'Expenditures - all orgs'!$B$19:$B$3604,'Budget Detail - LLLLLL'!$B$3)</f>
        <v>0</v>
      </c>
      <c r="D301" s="522">
        <f>SUMIFS('Expenditures - all orgs'!$E$19:$E$3604,'Expenditures - all orgs'!$C$19:$C$3604, 'Budget Detail - LLLLLL'!$B301,'Expenditures - all orgs'!$B$19:$B$3604,'Budget Detail - LLLLLL'!$B$3)</f>
        <v>0</v>
      </c>
      <c r="E301" s="523">
        <f>SUMIFS('Expenditures - all orgs'!$F$19:$F$3604,'Expenditures - all orgs'!$C$19:$C$3604, 'Budget Detail - LLLLLL'!$B301,'Expenditures - all orgs'!$B$19:$B$3604,'Budget Detail - LLLLLL'!$B$3)</f>
        <v>0</v>
      </c>
      <c r="F301" s="524">
        <f t="shared" si="6"/>
        <v>0</v>
      </c>
    </row>
    <row r="302" spans="1:6" ht="15" thickBot="1" x14ac:dyDescent="0.35">
      <c r="A302" s="235" t="s">
        <v>104</v>
      </c>
      <c r="B302" s="664" t="s">
        <v>107</v>
      </c>
      <c r="C302" s="340">
        <f>SUMIFS('Expenditures - all orgs'!$D$19:$D$3604,'Expenditures - all orgs'!$C$19:$C$3604, 'Budget Detail - LLLLLL'!$B302,'Expenditures - all orgs'!$B$19:$B$3604,'Budget Detail - LLLLLL'!$B$3)</f>
        <v>0</v>
      </c>
      <c r="D302" s="525">
        <f>SUMIFS('Expenditures - all orgs'!$E$19:$E$3604,'Expenditures - all orgs'!$C$19:$C$3604, 'Budget Detail - LLLLLL'!$B302,'Expenditures - all orgs'!$B$19:$B$3604,'Budget Detail - LLLLLL'!$B$3)</f>
        <v>0</v>
      </c>
      <c r="E302" s="526">
        <f>SUMIFS('Expenditures - all orgs'!$F$19:$F$3604,'Expenditures - all orgs'!$C$19:$C$3604, 'Budget Detail - LLLLLL'!$B302,'Expenditures - all orgs'!$B$19:$B$3604,'Budget Detail - LLLLLL'!$B$3)</f>
        <v>0</v>
      </c>
      <c r="F302" s="527">
        <f t="shared" si="6"/>
        <v>0</v>
      </c>
    </row>
    <row r="303" spans="1:6" ht="15" thickBot="1" x14ac:dyDescent="0.35">
      <c r="A303" s="235"/>
      <c r="B303" s="665" t="s">
        <v>418</v>
      </c>
      <c r="C303" s="397">
        <f>SUM(C291:C302)</f>
        <v>0</v>
      </c>
      <c r="D303" s="397">
        <f t="shared" ref="D303:F303" si="34">SUM(D291:D302)</f>
        <v>0</v>
      </c>
      <c r="E303" s="397">
        <f t="shared" si="34"/>
        <v>0</v>
      </c>
      <c r="F303" s="397">
        <f t="shared" si="34"/>
        <v>0</v>
      </c>
    </row>
    <row r="304" spans="1:6" x14ac:dyDescent="0.3">
      <c r="A304" s="747"/>
      <c r="B304" s="617"/>
      <c r="C304" s="305"/>
      <c r="D304" s="1255"/>
      <c r="E304" s="1255"/>
      <c r="F304" s="1256"/>
    </row>
    <row r="305" spans="1:6" x14ac:dyDescent="0.3">
      <c r="A305" s="248" t="s">
        <v>247</v>
      </c>
      <c r="B305" s="617"/>
      <c r="C305" s="305"/>
      <c r="D305" s="1255"/>
      <c r="E305" s="1255"/>
      <c r="F305" s="1256"/>
    </row>
    <row r="306" spans="1:6" x14ac:dyDescent="0.3">
      <c r="A306" s="239" t="s">
        <v>487</v>
      </c>
      <c r="B306" s="666">
        <v>154100</v>
      </c>
      <c r="C306" s="341">
        <f>SUMIFS('Expenditures - all orgs'!$D$19:$D$3604,'Expenditures - all orgs'!$C$19:$C$3604, 'Budget Detail - LLLLLL'!$B306,'Expenditures - all orgs'!$B$19:$B$3604,'Budget Detail - LLLLLL'!$B$3)</f>
        <v>0</v>
      </c>
      <c r="D306" s="528">
        <f>SUMIFS('Expenditures - all orgs'!$E$19:$E$3604,'Expenditures - all orgs'!$C$19:$C$3604, 'Budget Detail - LLLLLL'!$B306,'Expenditures - all orgs'!$B$19:$B$3604,'Budget Detail - LLLLLL'!$B$3)</f>
        <v>0</v>
      </c>
      <c r="E306" s="529">
        <f>SUMIFS('Expenditures - all orgs'!$F$19:$F$3604,'Expenditures - all orgs'!$C$19:$C$3604, 'Budget Detail - LLLLLL'!$B306,'Expenditures - all orgs'!$B$19:$B$3604,'Budget Detail - LLLLLL'!$B$3)</f>
        <v>0</v>
      </c>
      <c r="F306" s="530">
        <f t="shared" si="6"/>
        <v>0</v>
      </c>
    </row>
    <row r="307" spans="1:6" x14ac:dyDescent="0.3">
      <c r="A307" s="239" t="s">
        <v>527</v>
      </c>
      <c r="B307" s="667">
        <v>154120</v>
      </c>
      <c r="C307" s="341">
        <f>SUMIFS('Expenditures - all orgs'!$D$19:$D$3604,'Expenditures - all orgs'!$C$19:$C$3604, 'Budget Detail - LLLLLL'!$B307,'Expenditures - all orgs'!$B$19:$B$3604,'Budget Detail - LLLLLL'!$B$3)</f>
        <v>0</v>
      </c>
      <c r="D307" s="528">
        <f>SUMIFS('Expenditures - all orgs'!$E$19:$E$3604,'Expenditures - all orgs'!$C$19:$C$3604, 'Budget Detail - LLLLLL'!$B307,'Expenditures - all orgs'!$B$19:$B$3604,'Budget Detail - LLLLLL'!$B$3)</f>
        <v>0</v>
      </c>
      <c r="E307" s="529">
        <f>SUMIFS('Expenditures - all orgs'!$F$19:$F$3604,'Expenditures - all orgs'!$C$19:$C$3604, 'Budget Detail - LLLLLL'!$B307,'Expenditures - all orgs'!$B$19:$B$3604,'Budget Detail - LLLLLL'!$B$3)</f>
        <v>0</v>
      </c>
      <c r="F307" s="530">
        <f t="shared" ref="F307:F314" si="35">C307-D307-E307</f>
        <v>0</v>
      </c>
    </row>
    <row r="308" spans="1:6" x14ac:dyDescent="0.3">
      <c r="A308" s="235" t="s">
        <v>526</v>
      </c>
      <c r="B308" s="667">
        <v>154200</v>
      </c>
      <c r="C308" s="341">
        <f>SUMIFS('Expenditures - all orgs'!$D$19:$D$3604,'Expenditures - all orgs'!$C$19:$C$3604, 'Budget Detail - LLLLLL'!$B308,'Expenditures - all orgs'!$B$19:$B$3604,'Budget Detail - LLLLLL'!$B$3)</f>
        <v>0</v>
      </c>
      <c r="D308" s="528">
        <f>SUMIFS('Expenditures - all orgs'!$E$19:$E$3604,'Expenditures - all orgs'!$C$19:$C$3604, 'Budget Detail - LLLLLL'!$B308,'Expenditures - all orgs'!$B$19:$B$3604,'Budget Detail - LLLLLL'!$B$3)</f>
        <v>0</v>
      </c>
      <c r="E308" s="529">
        <f>SUMIFS('Expenditures - all orgs'!$F$19:$F$3604,'Expenditures - all orgs'!$C$19:$C$3604, 'Budget Detail - LLLLLL'!$B308,'Expenditures - all orgs'!$B$19:$B$3604,'Budget Detail - LLLLLL'!$B$3)</f>
        <v>0</v>
      </c>
      <c r="F308" s="530">
        <f t="shared" si="35"/>
        <v>0</v>
      </c>
    </row>
    <row r="309" spans="1:6" x14ac:dyDescent="0.3">
      <c r="A309" s="235" t="s">
        <v>489</v>
      </c>
      <c r="B309" s="667">
        <v>154300</v>
      </c>
      <c r="C309" s="341">
        <f>SUMIFS('Expenditures - all orgs'!$D$19:$D$3604,'Expenditures - all orgs'!$C$19:$C$3604, 'Budget Detail - LLLLLL'!$B309,'Expenditures - all orgs'!$B$19:$B$3604,'Budget Detail - LLLLLL'!$B$3)</f>
        <v>0</v>
      </c>
      <c r="D309" s="528">
        <f>SUMIFS('Expenditures - all orgs'!$E$19:$E$3604,'Expenditures - all orgs'!$C$19:$C$3604, 'Budget Detail - LLLLLL'!$B309,'Expenditures - all orgs'!$B$19:$B$3604,'Budget Detail - LLLLLL'!$B$3)</f>
        <v>0</v>
      </c>
      <c r="E309" s="529">
        <f>SUMIFS('Expenditures - all orgs'!$F$19:$F$3604,'Expenditures - all orgs'!$C$19:$C$3604, 'Budget Detail - LLLLLL'!$B309,'Expenditures - all orgs'!$B$19:$B$3604,'Budget Detail - LLLLLL'!$B$3)</f>
        <v>0</v>
      </c>
      <c r="F309" s="530">
        <f t="shared" si="35"/>
        <v>0</v>
      </c>
    </row>
    <row r="310" spans="1:6" x14ac:dyDescent="0.3">
      <c r="A310" s="235" t="s">
        <v>488</v>
      </c>
      <c r="B310" s="667">
        <v>154310</v>
      </c>
      <c r="C310" s="341">
        <f>SUMIFS('Expenditures - all orgs'!$D$19:$D$3604,'Expenditures - all orgs'!$C$19:$C$3604, 'Budget Detail - LLLLLL'!$B310,'Expenditures - all orgs'!$B$19:$B$3604,'Budget Detail - LLLLLL'!$B$3)</f>
        <v>0</v>
      </c>
      <c r="D310" s="528">
        <f>SUMIFS('Expenditures - all orgs'!$E$19:$E$3604,'Expenditures - all orgs'!$C$19:$C$3604, 'Budget Detail - LLLLLL'!$B310,'Expenditures - all orgs'!$B$19:$B$3604,'Budget Detail - LLLLLL'!$B$3)</f>
        <v>0</v>
      </c>
      <c r="E310" s="529">
        <f>SUMIFS('Expenditures - all orgs'!$F$19:$F$3604,'Expenditures - all orgs'!$C$19:$C$3604, 'Budget Detail - LLLLLL'!$B310,'Expenditures - all orgs'!$B$19:$B$3604,'Budget Detail - LLLLLL'!$B$3)</f>
        <v>0</v>
      </c>
      <c r="F310" s="530">
        <f t="shared" si="35"/>
        <v>0</v>
      </c>
    </row>
    <row r="311" spans="1:6" x14ac:dyDescent="0.3">
      <c r="A311" s="235" t="s">
        <v>490</v>
      </c>
      <c r="B311" s="667">
        <v>154320</v>
      </c>
      <c r="C311" s="341">
        <f>SUMIFS('Expenditures - all orgs'!$D$19:$D$3604,'Expenditures - all orgs'!$C$19:$C$3604, 'Budget Detail - LLLLLL'!$B311,'Expenditures - all orgs'!$B$19:$B$3604,'Budget Detail - LLLLLL'!$B$3)</f>
        <v>0</v>
      </c>
      <c r="D311" s="528">
        <f>SUMIFS('Expenditures - all orgs'!$E$19:$E$3604,'Expenditures - all orgs'!$C$19:$C$3604, 'Budget Detail - LLLLLL'!$B311,'Expenditures - all orgs'!$B$19:$B$3604,'Budget Detail - LLLLLL'!$B$3)</f>
        <v>0</v>
      </c>
      <c r="E311" s="529">
        <f>SUMIFS('Expenditures - all orgs'!$F$19:$F$3604,'Expenditures - all orgs'!$C$19:$C$3604, 'Budget Detail - LLLLLL'!$B311,'Expenditures - all orgs'!$B$19:$B$3604,'Budget Detail - LLLLLL'!$B$3)</f>
        <v>0</v>
      </c>
      <c r="F311" s="530">
        <f t="shared" si="35"/>
        <v>0</v>
      </c>
    </row>
    <row r="312" spans="1:6" x14ac:dyDescent="0.3">
      <c r="A312" s="235" t="s">
        <v>491</v>
      </c>
      <c r="B312" s="667">
        <v>154400</v>
      </c>
      <c r="C312" s="341">
        <f>SUMIFS('Expenditures - all orgs'!$D$19:$D$3604,'Expenditures - all orgs'!$C$19:$C$3604, 'Budget Detail - LLLLLL'!$B312,'Expenditures - all orgs'!$B$19:$B$3604,'Budget Detail - LLLLLL'!$B$3)</f>
        <v>0</v>
      </c>
      <c r="D312" s="528">
        <f>SUMIFS('Expenditures - all orgs'!$E$19:$E$3604,'Expenditures - all orgs'!$C$19:$C$3604, 'Budget Detail - LLLLLL'!$B312,'Expenditures - all orgs'!$B$19:$B$3604,'Budget Detail - LLLLLL'!$B$3)</f>
        <v>0</v>
      </c>
      <c r="E312" s="529">
        <f>SUMIFS('Expenditures - all orgs'!$F$19:$F$3604,'Expenditures - all orgs'!$C$19:$C$3604, 'Budget Detail - LLLLLL'!$B312,'Expenditures - all orgs'!$B$19:$B$3604,'Budget Detail - LLLLLL'!$B$3)</f>
        <v>0</v>
      </c>
      <c r="F312" s="530">
        <f t="shared" si="35"/>
        <v>0</v>
      </c>
    </row>
    <row r="313" spans="1:6" x14ac:dyDescent="0.3">
      <c r="A313" s="239" t="s">
        <v>40</v>
      </c>
      <c r="B313" s="667">
        <v>154600</v>
      </c>
      <c r="C313" s="341">
        <f>SUMIFS('Expenditures - all orgs'!$D$19:$D$3604,'Expenditures - all orgs'!$C$19:$C$3604, 'Budget Detail - LLLLLL'!$B313,'Expenditures - all orgs'!$B$19:$B$3604,'Budget Detail - LLLLLL'!$B$3)</f>
        <v>0</v>
      </c>
      <c r="D313" s="528">
        <f>SUMIFS('Expenditures - all orgs'!$E$19:$E$3604,'Expenditures - all orgs'!$C$19:$C$3604, 'Budget Detail - LLLLLL'!$B313,'Expenditures - all orgs'!$B$19:$B$3604,'Budget Detail - LLLLLL'!$B$3)</f>
        <v>0</v>
      </c>
      <c r="E313" s="529">
        <f>SUMIFS('Expenditures - all orgs'!$F$19:$F$3604,'Expenditures - all orgs'!$C$19:$C$3604, 'Budget Detail - LLLLLL'!$B313,'Expenditures - all orgs'!$B$19:$B$3604,'Budget Detail - LLLLLL'!$B$3)</f>
        <v>0</v>
      </c>
      <c r="F313" s="530">
        <f t="shared" si="35"/>
        <v>0</v>
      </c>
    </row>
    <row r="314" spans="1:6" x14ac:dyDescent="0.3">
      <c r="A314" s="235" t="s">
        <v>492</v>
      </c>
      <c r="B314" s="667">
        <v>154700</v>
      </c>
      <c r="C314" s="341">
        <f>SUMIFS('Expenditures - all orgs'!$D$19:$D$3604,'Expenditures - all orgs'!$C$19:$C$3604, 'Budget Detail - LLLLLL'!$B314,'Expenditures - all orgs'!$B$19:$B$3604,'Budget Detail - LLLLLL'!$B$3)</f>
        <v>0</v>
      </c>
      <c r="D314" s="528">
        <f>SUMIFS('Expenditures - all orgs'!$E$19:$E$3604,'Expenditures - all orgs'!$C$19:$C$3604, 'Budget Detail - LLLLLL'!$B314,'Expenditures - all orgs'!$B$19:$B$3604,'Budget Detail - LLLLLL'!$B$3)</f>
        <v>0</v>
      </c>
      <c r="E314" s="529">
        <f>SUMIFS('Expenditures - all orgs'!$F$19:$F$3604,'Expenditures - all orgs'!$C$19:$C$3604, 'Budget Detail - LLLLLL'!$B314,'Expenditures - all orgs'!$B$19:$B$3604,'Budget Detail - LLLLLL'!$B$3)</f>
        <v>0</v>
      </c>
      <c r="F314" s="530">
        <f t="shared" si="35"/>
        <v>0</v>
      </c>
    </row>
    <row r="315" spans="1:6" ht="15" thickBot="1" x14ac:dyDescent="0.35">
      <c r="A315" s="235" t="s">
        <v>104</v>
      </c>
      <c r="B315" s="667" t="s">
        <v>107</v>
      </c>
      <c r="C315" s="341">
        <f>SUMIFS('Expenditures - all orgs'!$D$19:$D$3604,'Expenditures - all orgs'!$C$19:$C$3604, 'Budget Detail - LLLLLL'!$B315,'Expenditures - all orgs'!$B$19:$B$3604,'Budget Detail - LLLLLL'!$B$3)</f>
        <v>0</v>
      </c>
      <c r="D315" s="531">
        <f>SUMIFS('Expenditures - all orgs'!$E$19:$E$3604,'Expenditures - all orgs'!$C$19:$C$3604, 'Budget Detail - LLLLLL'!$B315,'Expenditures - all orgs'!$B$19:$B$3604,'Budget Detail - LLLLLL'!$B$3)</f>
        <v>0</v>
      </c>
      <c r="E315" s="532">
        <f>SUMIFS('Expenditures - all orgs'!$F$19:$F$3604,'Expenditures - all orgs'!$C$19:$C$3604, 'Budget Detail - LLLLLL'!$B315,'Expenditures - all orgs'!$B$19:$B$3604,'Budget Detail - LLLLLL'!$B$3)</f>
        <v>0</v>
      </c>
      <c r="F315" s="533">
        <f t="shared" si="6"/>
        <v>0</v>
      </c>
    </row>
    <row r="316" spans="1:6" ht="15" thickBot="1" x14ac:dyDescent="0.35">
      <c r="A316" s="235"/>
      <c r="B316" s="668" t="s">
        <v>418</v>
      </c>
      <c r="C316" s="1259">
        <f>SUM(C306:C315)</f>
        <v>0</v>
      </c>
      <c r="D316" s="1259">
        <f t="shared" ref="D316:F316" si="36">SUM(D306:D315)</f>
        <v>0</v>
      </c>
      <c r="E316" s="1259">
        <f t="shared" si="36"/>
        <v>0</v>
      </c>
      <c r="F316" s="1259">
        <f t="shared" si="36"/>
        <v>0</v>
      </c>
    </row>
    <row r="317" spans="1:6" x14ac:dyDescent="0.3">
      <c r="A317" s="747"/>
      <c r="B317" s="617"/>
      <c r="C317" s="305"/>
      <c r="D317" s="1255"/>
      <c r="E317" s="1255"/>
      <c r="F317" s="1256"/>
    </row>
    <row r="318" spans="1:6" x14ac:dyDescent="0.3">
      <c r="A318" s="248" t="s">
        <v>248</v>
      </c>
      <c r="B318" s="617"/>
      <c r="C318" s="305"/>
      <c r="D318" s="1255"/>
      <c r="E318" s="1255"/>
      <c r="F318" s="1256"/>
    </row>
    <row r="319" spans="1:6" x14ac:dyDescent="0.3">
      <c r="A319" s="240" t="s">
        <v>249</v>
      </c>
      <c r="B319" s="669">
        <v>212100</v>
      </c>
      <c r="C319" s="342">
        <f>SUMIFS('Expenditures - all orgs'!$D$19:$D$3604,'Expenditures - all orgs'!$C$19:$C$3604, 'Budget Detail - LLLLLL'!$B319,'Expenditures - all orgs'!$B$19:$B$3604,'Budget Detail - LLLLLL'!$B$3)</f>
        <v>0</v>
      </c>
      <c r="D319" s="535">
        <f>SUMIFS('Expenditures - all orgs'!$E$19:$E$3604,'Expenditures - all orgs'!$C$19:$C$3604, 'Budget Detail - LLLLLL'!$B319,'Expenditures - all orgs'!$B$19:$B$3604,'Budget Detail - LLLLLL'!$B$3)</f>
        <v>0</v>
      </c>
      <c r="E319" s="536">
        <f>SUMIFS('Expenditures - all orgs'!$F$19:$F$3604,'Expenditures - all orgs'!$C$19:$C$3604, 'Budget Detail - LLLLLL'!$B319,'Expenditures - all orgs'!$B$19:$B$3604,'Budget Detail - LLLLLL'!$B$3)</f>
        <v>0</v>
      </c>
      <c r="F319" s="537">
        <f t="shared" ref="F319:F322" si="37">C319-D319-E319</f>
        <v>0</v>
      </c>
    </row>
    <row r="320" spans="1:6" x14ac:dyDescent="0.3">
      <c r="A320" s="240" t="s">
        <v>250</v>
      </c>
      <c r="B320" s="670">
        <v>212200</v>
      </c>
      <c r="C320" s="342">
        <f>SUMIFS('Expenditures - all orgs'!$D$19:$D$3604,'Expenditures - all orgs'!$C$19:$C$3604, 'Budget Detail - LLLLLL'!$B320,'Expenditures - all orgs'!$B$19:$B$3604,'Budget Detail - LLLLLL'!$B$3)</f>
        <v>0</v>
      </c>
      <c r="D320" s="535">
        <f>SUMIFS('Expenditures - all orgs'!$E$19:$E$3604,'Expenditures - all orgs'!$C$19:$C$3604, 'Budget Detail - LLLLLL'!$B320,'Expenditures - all orgs'!$B$19:$B$3604,'Budget Detail - LLLLLL'!$B$3)</f>
        <v>0</v>
      </c>
      <c r="E320" s="536">
        <f>SUMIFS('Expenditures - all orgs'!$F$19:$F$3604,'Expenditures - all orgs'!$C$19:$C$3604, 'Budget Detail - LLLLLL'!$B320,'Expenditures - all orgs'!$B$19:$B$3604,'Budget Detail - LLLLLL'!$B$3)</f>
        <v>0</v>
      </c>
      <c r="F320" s="537">
        <f t="shared" si="37"/>
        <v>0</v>
      </c>
    </row>
    <row r="321" spans="1:6" x14ac:dyDescent="0.3">
      <c r="A321" s="240" t="s">
        <v>251</v>
      </c>
      <c r="B321" s="670">
        <v>212300</v>
      </c>
      <c r="C321" s="342">
        <f>SUMIFS('Expenditures - all orgs'!$D$19:$D$3604,'Expenditures - all orgs'!$C$19:$C$3604, 'Budget Detail - LLLLLL'!$B321,'Expenditures - all orgs'!$B$19:$B$3604,'Budget Detail - LLLLLL'!$B$3)</f>
        <v>0</v>
      </c>
      <c r="D321" s="535">
        <f>SUMIFS('Expenditures - all orgs'!$E$19:$E$3604,'Expenditures - all orgs'!$C$19:$C$3604, 'Budget Detail - LLLLLL'!$B321,'Expenditures - all orgs'!$B$19:$B$3604,'Budget Detail - LLLLLL'!$B$3)</f>
        <v>0</v>
      </c>
      <c r="E321" s="536">
        <f>SUMIFS('Expenditures - all orgs'!$F$19:$F$3604,'Expenditures - all orgs'!$C$19:$C$3604, 'Budget Detail - LLLLLL'!$B321,'Expenditures - all orgs'!$B$19:$B$3604,'Budget Detail - LLLLLL'!$B$3)</f>
        <v>0</v>
      </c>
      <c r="F321" s="537">
        <f t="shared" si="37"/>
        <v>0</v>
      </c>
    </row>
    <row r="322" spans="1:6" ht="15" thickBot="1" x14ac:dyDescent="0.35">
      <c r="A322" s="747" t="s">
        <v>104</v>
      </c>
      <c r="B322" s="670" t="s">
        <v>107</v>
      </c>
      <c r="C322" s="342">
        <f>SUMIFS('Expenditures - all orgs'!$D$19:$D$3604,'Expenditures - all orgs'!$C$19:$C$3604, 'Budget Detail - LLLLLL'!$B322,'Expenditures - all orgs'!$B$19:$B$3604,'Budget Detail - LLLLLL'!$B$3)</f>
        <v>0</v>
      </c>
      <c r="D322" s="538">
        <f>SUMIFS('Expenditures - all orgs'!$E$19:$E$3604,'Expenditures - all orgs'!$C$19:$C$3604, 'Budget Detail - LLLLLL'!$B322,'Expenditures - all orgs'!$B$19:$B$3604,'Budget Detail - LLLLLL'!$B$3)</f>
        <v>0</v>
      </c>
      <c r="E322" s="539">
        <f>SUMIFS('Expenditures - all orgs'!$F$19:$F$3604,'Expenditures - all orgs'!$C$19:$C$3604, 'Budget Detail - LLLLLL'!$B322,'Expenditures - all orgs'!$B$19:$B$3604,'Budget Detail - LLLLLL'!$B$3)</f>
        <v>0</v>
      </c>
      <c r="F322" s="540">
        <f t="shared" si="37"/>
        <v>0</v>
      </c>
    </row>
    <row r="323" spans="1:6" ht="15" thickBot="1" x14ac:dyDescent="0.35">
      <c r="A323" s="747"/>
      <c r="B323" s="671" t="s">
        <v>418</v>
      </c>
      <c r="C323" s="400">
        <f>SUM(C319:C322)</f>
        <v>0</v>
      </c>
      <c r="D323" s="400">
        <f t="shared" ref="D323:F323" si="38">SUM(D319:D322)</f>
        <v>0</v>
      </c>
      <c r="E323" s="400">
        <f t="shared" si="38"/>
        <v>0</v>
      </c>
      <c r="F323" s="400">
        <f t="shared" si="38"/>
        <v>0</v>
      </c>
    </row>
    <row r="324" spans="1:6" x14ac:dyDescent="0.3">
      <c r="A324" s="747"/>
      <c r="B324" s="617"/>
      <c r="C324" s="305"/>
      <c r="D324" s="1255"/>
      <c r="E324" s="1255"/>
      <c r="F324" s="1256"/>
    </row>
    <row r="325" spans="1:6" x14ac:dyDescent="0.3">
      <c r="A325" s="248" t="s">
        <v>253</v>
      </c>
      <c r="B325" s="617"/>
      <c r="C325" s="305"/>
      <c r="D325" s="1255"/>
      <c r="E325" s="1255"/>
      <c r="F325" s="1256"/>
    </row>
    <row r="326" spans="1:6" x14ac:dyDescent="0.3">
      <c r="A326" s="747" t="s">
        <v>254</v>
      </c>
      <c r="B326" s="672">
        <v>213100</v>
      </c>
      <c r="C326" s="343">
        <f>SUMIFS('Expenditures - all orgs'!$D$19:$D$3604,'Expenditures - all orgs'!$C$19:$C$3604, 'Budget Detail - LLLLLL'!$B326,'Expenditures - all orgs'!$B$19:$B$3604,'Budget Detail - LLLLLL'!$B$3)</f>
        <v>0</v>
      </c>
      <c r="D326" s="541">
        <f>SUMIFS('Expenditures - all orgs'!$E$19:$E$3604,'Expenditures - all orgs'!$C$19:$C$3604, 'Budget Detail - LLLLLL'!$B326,'Expenditures - all orgs'!$B$19:$B$3604,'Budget Detail - LLLLLL'!$B$3)</f>
        <v>0</v>
      </c>
      <c r="E326" s="542">
        <f>SUMIFS('Expenditures - all orgs'!$F$19:$F$3604,'Expenditures - all orgs'!$C$19:$C$3604, 'Budget Detail - LLLLLL'!$B326,'Expenditures - all orgs'!$B$19:$B$3604,'Budget Detail - LLLLLL'!$B$3)</f>
        <v>0</v>
      </c>
      <c r="F326" s="543">
        <f t="shared" ref="F326:F330" si="39">C326-D326-E326</f>
        <v>0</v>
      </c>
    </row>
    <row r="327" spans="1:6" x14ac:dyDescent="0.3">
      <c r="A327" s="747" t="s">
        <v>255</v>
      </c>
      <c r="B327" s="673">
        <v>213200</v>
      </c>
      <c r="C327" s="343">
        <f>SUMIFS('Expenditures - all orgs'!$D$19:$D$3604,'Expenditures - all orgs'!$C$19:$C$3604, 'Budget Detail - LLLLLL'!$B327,'Expenditures - all orgs'!$B$19:$B$3604,'Budget Detail - LLLLLL'!$B$3)</f>
        <v>0</v>
      </c>
      <c r="D327" s="541">
        <f>SUMIFS('Expenditures - all orgs'!$E$19:$E$3604,'Expenditures - all orgs'!$C$19:$C$3604, 'Budget Detail - LLLLLL'!$B327,'Expenditures - all orgs'!$B$19:$B$3604,'Budget Detail - LLLLLL'!$B$3)</f>
        <v>0</v>
      </c>
      <c r="E327" s="542">
        <f>SUMIFS('Expenditures - all orgs'!$F$19:$F$3604,'Expenditures - all orgs'!$C$19:$C$3604, 'Budget Detail - LLLLLL'!$B327,'Expenditures - all orgs'!$B$19:$B$3604,'Budget Detail - LLLLLL'!$B$3)</f>
        <v>0</v>
      </c>
      <c r="F327" s="543">
        <f t="shared" si="39"/>
        <v>0</v>
      </c>
    </row>
    <row r="328" spans="1:6" x14ac:dyDescent="0.3">
      <c r="A328" s="747" t="s">
        <v>256</v>
      </c>
      <c r="B328" s="673">
        <v>213300</v>
      </c>
      <c r="C328" s="343">
        <f>SUMIFS('Expenditures - all orgs'!$D$19:$D$3604,'Expenditures - all orgs'!$C$19:$C$3604, 'Budget Detail - LLLLLL'!$B328,'Expenditures - all orgs'!$B$19:$B$3604,'Budget Detail - LLLLLL'!$B$3)</f>
        <v>0</v>
      </c>
      <c r="D328" s="541">
        <f>SUMIFS('Expenditures - all orgs'!$E$19:$E$3604,'Expenditures - all orgs'!$C$19:$C$3604, 'Budget Detail - LLLLLL'!$B328,'Expenditures - all orgs'!$B$19:$B$3604,'Budget Detail - LLLLLL'!$B$3)</f>
        <v>0</v>
      </c>
      <c r="E328" s="542">
        <f>SUMIFS('Expenditures - all orgs'!$F$19:$F$3604,'Expenditures - all orgs'!$C$19:$C$3604, 'Budget Detail - LLLLLL'!$B328,'Expenditures - all orgs'!$B$19:$B$3604,'Budget Detail - LLLLLL'!$B$3)</f>
        <v>0</v>
      </c>
      <c r="F328" s="543">
        <f t="shared" si="39"/>
        <v>0</v>
      </c>
    </row>
    <row r="329" spans="1:6" x14ac:dyDescent="0.3">
      <c r="A329" s="747" t="s">
        <v>104</v>
      </c>
      <c r="B329" s="673" t="s">
        <v>107</v>
      </c>
      <c r="C329" s="343">
        <f>SUMIFS('Expenditures - all orgs'!$D$19:$D$3604,'Expenditures - all orgs'!$C$19:$C$3604, 'Budget Detail - LLLLLL'!$B329,'Expenditures - all orgs'!$B$19:$B$3604,'Budget Detail - LLLLLL'!$B$3)</f>
        <v>0</v>
      </c>
      <c r="D329" s="541">
        <f>SUMIFS('Expenditures - all orgs'!$E$19:$E$3604,'Expenditures - all orgs'!$C$19:$C$3604, 'Budget Detail - LLLLLL'!$B329,'Expenditures - all orgs'!$B$19:$B$3604,'Budget Detail - LLLLLL'!$B$3)</f>
        <v>0</v>
      </c>
      <c r="E329" s="542">
        <f>SUMIFS('Expenditures - all orgs'!$F$19:$F$3604,'Expenditures - all orgs'!$C$19:$C$3604, 'Budget Detail - LLLLLL'!$B329,'Expenditures - all orgs'!$B$19:$B$3604,'Budget Detail - LLLLLL'!$B$3)</f>
        <v>0</v>
      </c>
      <c r="F329" s="543">
        <f t="shared" si="39"/>
        <v>0</v>
      </c>
    </row>
    <row r="330" spans="1:6" ht="15" thickBot="1" x14ac:dyDescent="0.35">
      <c r="A330" s="747" t="s">
        <v>104</v>
      </c>
      <c r="B330" s="673" t="s">
        <v>107</v>
      </c>
      <c r="C330" s="343">
        <f>SUMIFS('Expenditures - all orgs'!$D$19:$D$3604,'Expenditures - all orgs'!$C$19:$C$3604, 'Budget Detail - LLLLLL'!$B330,'Expenditures - all orgs'!$B$19:$B$3604,'Budget Detail - LLLLLL'!$B$3)</f>
        <v>0</v>
      </c>
      <c r="D330" s="544">
        <f>SUMIFS('Expenditures - all orgs'!$E$19:$E$3604,'Expenditures - all orgs'!$C$19:$C$3604, 'Budget Detail - LLLLLL'!$B330,'Expenditures - all orgs'!$B$19:$B$3604,'Budget Detail - LLLLLL'!$B$3)</f>
        <v>0</v>
      </c>
      <c r="E330" s="545">
        <f>SUMIFS('Expenditures - all orgs'!$F$19:$F$3604,'Expenditures - all orgs'!$C$19:$C$3604, 'Budget Detail - LLLLLL'!$B330,'Expenditures - all orgs'!$B$19:$B$3604,'Budget Detail - LLLLLL'!$B$3)</f>
        <v>0</v>
      </c>
      <c r="F330" s="546">
        <f t="shared" si="39"/>
        <v>0</v>
      </c>
    </row>
    <row r="331" spans="1:6" ht="15" thickBot="1" x14ac:dyDescent="0.35">
      <c r="A331" s="747"/>
      <c r="B331" s="674" t="s">
        <v>418</v>
      </c>
      <c r="C331" s="401">
        <f>SUM(C326:C330)</f>
        <v>0</v>
      </c>
      <c r="D331" s="401">
        <f t="shared" ref="D331:F331" si="40">SUM(D326:D330)</f>
        <v>0</v>
      </c>
      <c r="E331" s="401">
        <f t="shared" si="40"/>
        <v>0</v>
      </c>
      <c r="F331" s="401">
        <f t="shared" si="40"/>
        <v>0</v>
      </c>
    </row>
    <row r="332" spans="1:6" x14ac:dyDescent="0.3">
      <c r="A332" s="747"/>
      <c r="B332" s="617"/>
      <c r="C332" s="305"/>
      <c r="D332" s="1255"/>
      <c r="E332" s="1255"/>
      <c r="F332" s="1256"/>
    </row>
    <row r="333" spans="1:6" x14ac:dyDescent="0.3">
      <c r="A333" s="248" t="s">
        <v>252</v>
      </c>
      <c r="B333" s="617"/>
      <c r="C333" s="305"/>
      <c r="D333" s="1255"/>
      <c r="E333" s="1255"/>
      <c r="F333" s="1256"/>
    </row>
    <row r="334" spans="1:6" x14ac:dyDescent="0.3">
      <c r="A334" s="240" t="s">
        <v>325</v>
      </c>
      <c r="B334" s="675">
        <v>220010</v>
      </c>
      <c r="C334" s="344">
        <f>SUMIFS('Expenditures - all orgs'!$D$19:$D$3604,'Expenditures - all orgs'!$C$19:$C$3604, 'Budget Detail - LLLLLL'!$B334,'Expenditures - all orgs'!$B$19:$B$3604,'Budget Detail - LLLLLL'!$B$3)</f>
        <v>0</v>
      </c>
      <c r="D334" s="548">
        <f>SUMIFS('Expenditures - all orgs'!$E$19:$E$3604,'Expenditures - all orgs'!$C$19:$C$3604, 'Budget Detail - LLLLLL'!$B334,'Expenditures - all orgs'!$B$19:$B$3604,'Budget Detail - LLLLLL'!$B$3)</f>
        <v>0</v>
      </c>
      <c r="E334" s="549">
        <f>SUMIFS('Expenditures - all orgs'!$F$19:$F$3604,'Expenditures - all orgs'!$C$19:$C$3604, 'Budget Detail - LLLLLL'!$B334,'Expenditures - all orgs'!$B$19:$B$3604,'Budget Detail - LLLLLL'!$B$3)</f>
        <v>0</v>
      </c>
      <c r="F334" s="550">
        <f t="shared" ref="F334:F335" si="41">C334-D334-E334</f>
        <v>0</v>
      </c>
    </row>
    <row r="335" spans="1:6" x14ac:dyDescent="0.3">
      <c r="A335" s="240" t="s">
        <v>257</v>
      </c>
      <c r="B335" s="676">
        <v>221100</v>
      </c>
      <c r="C335" s="344">
        <f>SUMIFS('Expenditures - all orgs'!$D$19:$D$3604,'Expenditures - all orgs'!$C$19:$C$3604, 'Budget Detail - LLLLLL'!$B335,'Expenditures - all orgs'!$B$19:$B$3604,'Budget Detail - LLLLLL'!$B$3)</f>
        <v>0</v>
      </c>
      <c r="D335" s="548">
        <f>SUMIFS('Expenditures - all orgs'!$E$19:$E$3604,'Expenditures - all orgs'!$C$19:$C$3604, 'Budget Detail - LLLLLL'!$B335,'Expenditures - all orgs'!$B$19:$B$3604,'Budget Detail - LLLLLL'!$B$3)</f>
        <v>0</v>
      </c>
      <c r="E335" s="549">
        <f>SUMIFS('Expenditures - all orgs'!$F$19:$F$3604,'Expenditures - all orgs'!$C$19:$C$3604, 'Budget Detail - LLLLLL'!$B335,'Expenditures - all orgs'!$B$19:$B$3604,'Budget Detail - LLLLLL'!$B$3)</f>
        <v>0</v>
      </c>
      <c r="F335" s="550">
        <f t="shared" si="41"/>
        <v>0</v>
      </c>
    </row>
    <row r="336" spans="1:6" x14ac:dyDescent="0.3">
      <c r="A336" s="239" t="s">
        <v>257</v>
      </c>
      <c r="B336" s="677">
        <v>221200</v>
      </c>
      <c r="C336" s="344">
        <f>SUMIFS('Expenditures - all orgs'!$D$19:$D$3604,'Expenditures - all orgs'!$C$19:$C$3604, 'Budget Detail - LLLLLL'!$B336,'Expenditures - all orgs'!$B$19:$B$3604,'Budget Detail - LLLLLL'!$B$3)</f>
        <v>0</v>
      </c>
      <c r="D336" s="548">
        <f>SUMIFS('Expenditures - all orgs'!$E$19:$E$3604,'Expenditures - all orgs'!$C$19:$C$3604, 'Budget Detail - LLLLLL'!$B336,'Expenditures - all orgs'!$B$19:$B$3604,'Budget Detail - LLLLLL'!$B$3)</f>
        <v>0</v>
      </c>
      <c r="E336" s="549">
        <f>SUMIFS('Expenditures - all orgs'!$F$19:$F$3604,'Expenditures - all orgs'!$C$19:$C$3604, 'Budget Detail - LLLLLL'!$B336,'Expenditures - all orgs'!$B$19:$B$3604,'Budget Detail - LLLLLL'!$B$3)</f>
        <v>0</v>
      </c>
      <c r="F336" s="550">
        <f t="shared" si="6"/>
        <v>0</v>
      </c>
    </row>
    <row r="337" spans="1:6" x14ac:dyDescent="0.3">
      <c r="A337" s="239" t="s">
        <v>258</v>
      </c>
      <c r="B337" s="677">
        <v>221400</v>
      </c>
      <c r="C337" s="344">
        <f>SUMIFS('Expenditures - all orgs'!$D$19:$D$3604,'Expenditures - all orgs'!$C$19:$C$3604, 'Budget Detail - LLLLLL'!$B337,'Expenditures - all orgs'!$B$19:$B$3604,'Budget Detail - LLLLLL'!$B$3)</f>
        <v>0</v>
      </c>
      <c r="D337" s="548">
        <f>SUMIFS('Expenditures - all orgs'!$E$19:$E$3604,'Expenditures - all orgs'!$C$19:$C$3604, 'Budget Detail - LLLLLL'!$B337,'Expenditures - all orgs'!$B$19:$B$3604,'Budget Detail - LLLLLL'!$B$3)</f>
        <v>0</v>
      </c>
      <c r="E337" s="549">
        <f>SUMIFS('Expenditures - all orgs'!$F$19:$F$3604,'Expenditures - all orgs'!$C$19:$C$3604, 'Budget Detail - LLLLLL'!$B337,'Expenditures - all orgs'!$B$19:$B$3604,'Budget Detail - LLLLLL'!$B$3)</f>
        <v>0</v>
      </c>
      <c r="F337" s="550">
        <f t="shared" si="6"/>
        <v>0</v>
      </c>
    </row>
    <row r="338" spans="1:6" x14ac:dyDescent="0.3">
      <c r="A338" s="239" t="s">
        <v>102</v>
      </c>
      <c r="B338" s="677">
        <v>221500</v>
      </c>
      <c r="C338" s="344">
        <f>SUMIFS('Expenditures - all orgs'!$D$19:$D$3604,'Expenditures - all orgs'!$C$19:$C$3604, 'Budget Detail - LLLLLL'!$B338,'Expenditures - all orgs'!$B$19:$B$3604,'Budget Detail - LLLLLL'!$B$3)</f>
        <v>0</v>
      </c>
      <c r="D338" s="548">
        <f>SUMIFS('Expenditures - all orgs'!$E$19:$E$3604,'Expenditures - all orgs'!$C$19:$C$3604, 'Budget Detail - LLLLLL'!$B338,'Expenditures - all orgs'!$B$19:$B$3604,'Budget Detail - LLLLLL'!$B$3)</f>
        <v>0</v>
      </c>
      <c r="E338" s="549">
        <f>SUMIFS('Expenditures - all orgs'!$F$19:$F$3604,'Expenditures - all orgs'!$C$19:$C$3604, 'Budget Detail - LLLLLL'!$B338,'Expenditures - all orgs'!$B$19:$B$3604,'Budget Detail - LLLLLL'!$B$3)</f>
        <v>0</v>
      </c>
      <c r="F338" s="550">
        <f t="shared" si="6"/>
        <v>0</v>
      </c>
    </row>
    <row r="339" spans="1:6" x14ac:dyDescent="0.3">
      <c r="A339" s="235" t="s">
        <v>259</v>
      </c>
      <c r="B339" s="677">
        <v>221600</v>
      </c>
      <c r="C339" s="344">
        <f>SUMIFS('Expenditures - all orgs'!$D$19:$D$3604,'Expenditures - all orgs'!$C$19:$C$3604, 'Budget Detail - LLLLLL'!$B339,'Expenditures - all orgs'!$B$19:$B$3604,'Budget Detail - LLLLLL'!$B$3)</f>
        <v>0</v>
      </c>
      <c r="D339" s="548">
        <f>SUMIFS('Expenditures - all orgs'!$E$19:$E$3604,'Expenditures - all orgs'!$C$19:$C$3604, 'Budget Detail - LLLLLL'!$B339,'Expenditures - all orgs'!$B$19:$B$3604,'Budget Detail - LLLLLL'!$B$3)</f>
        <v>0</v>
      </c>
      <c r="E339" s="549">
        <f>SUMIFS('Expenditures - all orgs'!$F$19:$F$3604,'Expenditures - all orgs'!$C$19:$C$3604, 'Budget Detail - LLLLLL'!$B339,'Expenditures - all orgs'!$B$19:$B$3604,'Budget Detail - LLLLLL'!$B$3)</f>
        <v>0</v>
      </c>
      <c r="F339" s="550">
        <f t="shared" si="6"/>
        <v>0</v>
      </c>
    </row>
    <row r="340" spans="1:6" x14ac:dyDescent="0.3">
      <c r="A340" s="747" t="s">
        <v>260</v>
      </c>
      <c r="B340" s="676">
        <v>221700</v>
      </c>
      <c r="C340" s="344">
        <f>SUMIFS('Expenditures - all orgs'!$D$19:$D$3604,'Expenditures - all orgs'!$C$19:$C$3604, 'Budget Detail - LLLLLL'!$B340,'Expenditures - all orgs'!$B$19:$B$3604,'Budget Detail - LLLLLL'!$B$3)</f>
        <v>0</v>
      </c>
      <c r="D340" s="548">
        <f>SUMIFS('Expenditures - all orgs'!$E$19:$E$3604,'Expenditures - all orgs'!$C$19:$C$3604, 'Budget Detail - LLLLLL'!$B340,'Expenditures - all orgs'!$B$19:$B$3604,'Budget Detail - LLLLLL'!$B$3)</f>
        <v>0</v>
      </c>
      <c r="E340" s="549">
        <f>SUMIFS('Expenditures - all orgs'!$F$19:$F$3604,'Expenditures - all orgs'!$C$19:$C$3604, 'Budget Detail - LLLLLL'!$B340,'Expenditures - all orgs'!$B$19:$B$3604,'Budget Detail - LLLLLL'!$B$3)</f>
        <v>0</v>
      </c>
      <c r="F340" s="550">
        <f t="shared" si="6"/>
        <v>0</v>
      </c>
    </row>
    <row r="341" spans="1:6" x14ac:dyDescent="0.3">
      <c r="A341" s="233" t="s">
        <v>28</v>
      </c>
      <c r="B341" s="676">
        <v>221800</v>
      </c>
      <c r="C341" s="344">
        <f>SUMIFS('Expenditures - all orgs'!$D$19:$D$3604,'Expenditures - all orgs'!$C$19:$C$3604, 'Budget Detail - LLLLLL'!$B341,'Expenditures - all orgs'!$B$19:$B$3604,'Budget Detail - LLLLLL'!$B$3)</f>
        <v>0</v>
      </c>
      <c r="D341" s="548">
        <f>SUMIFS('Expenditures - all orgs'!$E$19:$E$3604,'Expenditures - all orgs'!$C$19:$C$3604, 'Budget Detail - LLLLLL'!$B341,'Expenditures - all orgs'!$B$19:$B$3604,'Budget Detail - LLLLLL'!$B$3)</f>
        <v>0</v>
      </c>
      <c r="E341" s="549">
        <f>SUMIFS('Expenditures - all orgs'!$F$19:$F$3604,'Expenditures - all orgs'!$C$19:$C$3604, 'Budget Detail - LLLLLL'!$B341,'Expenditures - all orgs'!$B$19:$B$3604,'Budget Detail - LLLLLL'!$B$3)</f>
        <v>0</v>
      </c>
      <c r="F341" s="550">
        <f t="shared" si="6"/>
        <v>0</v>
      </c>
    </row>
    <row r="342" spans="1:6" x14ac:dyDescent="0.3">
      <c r="A342" s="233" t="s">
        <v>261</v>
      </c>
      <c r="B342" s="676">
        <v>221900</v>
      </c>
      <c r="C342" s="344">
        <f>SUMIFS('Expenditures - all orgs'!$D$19:$D$3604,'Expenditures - all orgs'!$C$19:$C$3604, 'Budget Detail - LLLLLL'!$B342,'Expenditures - all orgs'!$B$19:$B$3604,'Budget Detail - LLLLLL'!$B$3)</f>
        <v>0</v>
      </c>
      <c r="D342" s="548">
        <f>SUMIFS('Expenditures - all orgs'!$E$19:$E$3604,'Expenditures - all orgs'!$C$19:$C$3604, 'Budget Detail - LLLLLL'!$B342,'Expenditures - all orgs'!$B$19:$B$3604,'Budget Detail - LLLLLL'!$B$3)</f>
        <v>0</v>
      </c>
      <c r="E342" s="549">
        <f>SUMIFS('Expenditures - all orgs'!$F$19:$F$3604,'Expenditures - all orgs'!$C$19:$C$3604, 'Budget Detail - LLLLLL'!$B342,'Expenditures - all orgs'!$B$19:$B$3604,'Budget Detail - LLLLLL'!$B$3)</f>
        <v>0</v>
      </c>
      <c r="F342" s="550">
        <f t="shared" si="6"/>
        <v>0</v>
      </c>
    </row>
    <row r="343" spans="1:6" x14ac:dyDescent="0.3">
      <c r="A343" s="233" t="s">
        <v>104</v>
      </c>
      <c r="B343" s="676" t="s">
        <v>107</v>
      </c>
      <c r="C343" s="344">
        <f>SUMIFS('Expenditures - all orgs'!$D$19:$D$3604,'Expenditures - all orgs'!$C$19:$C$3604, 'Budget Detail - LLLLLL'!$B343,'Expenditures - all orgs'!$B$19:$B$3604,'Budget Detail - LLLLLL'!$B$3)</f>
        <v>0</v>
      </c>
      <c r="D343" s="548">
        <f>SUMIFS('Expenditures - all orgs'!$E$19:$E$3604,'Expenditures - all orgs'!$C$19:$C$3604, 'Budget Detail - LLLLLL'!$B343,'Expenditures - all orgs'!$B$19:$B$3604,'Budget Detail - LLLLLL'!$B$3)</f>
        <v>0</v>
      </c>
      <c r="E343" s="549">
        <f>SUMIFS('Expenditures - all orgs'!$F$19:$F$3604,'Expenditures - all orgs'!$C$19:$C$3604, 'Budget Detail - LLLLLL'!$B343,'Expenditures - all orgs'!$B$19:$B$3604,'Budget Detail - LLLLLL'!$B$3)</f>
        <v>0</v>
      </c>
      <c r="F343" s="550">
        <f t="shared" si="6"/>
        <v>0</v>
      </c>
    </row>
    <row r="344" spans="1:6" ht="15" thickBot="1" x14ac:dyDescent="0.35">
      <c r="A344" s="233" t="s">
        <v>104</v>
      </c>
      <c r="B344" s="676" t="s">
        <v>107</v>
      </c>
      <c r="C344" s="344">
        <f>SUMIFS('Expenditures - all orgs'!$D$19:$D$3604,'Expenditures - all orgs'!$C$19:$C$3604, 'Budget Detail - LLLLLL'!$B344,'Expenditures - all orgs'!$B$19:$B$3604,'Budget Detail - LLLLLL'!$B$3)</f>
        <v>0</v>
      </c>
      <c r="D344" s="1260">
        <f>SUMIFS('Expenditures - all orgs'!$E$19:$E$3604,'Expenditures - all orgs'!$C$19:$C$3604, 'Budget Detail - LLLLLL'!$B344,'Expenditures - all orgs'!$B$19:$B$3604,'Budget Detail - LLLLLL'!$B$3)</f>
        <v>0</v>
      </c>
      <c r="E344" s="553">
        <f>SUMIFS('Expenditures - all orgs'!$F$19:$F$3604,'Expenditures - all orgs'!$C$19:$C$3604, 'Budget Detail - LLLLLL'!$B344,'Expenditures - all orgs'!$B$19:$B$3604,'Budget Detail - LLLLLL'!$B$3)</f>
        <v>0</v>
      </c>
      <c r="F344" s="554">
        <f t="shared" si="6"/>
        <v>0</v>
      </c>
    </row>
    <row r="345" spans="1:6" ht="15" thickBot="1" x14ac:dyDescent="0.35">
      <c r="A345" s="233"/>
      <c r="B345" s="678" t="s">
        <v>418</v>
      </c>
      <c r="C345" s="402">
        <f>SUM(C334:C344)</f>
        <v>0</v>
      </c>
      <c r="D345" s="402">
        <f t="shared" ref="D345:F345" si="42">SUM(D334:D344)</f>
        <v>0</v>
      </c>
      <c r="E345" s="402">
        <f t="shared" si="42"/>
        <v>0</v>
      </c>
      <c r="F345" s="402">
        <f t="shared" si="42"/>
        <v>0</v>
      </c>
    </row>
    <row r="346" spans="1:6" x14ac:dyDescent="0.3">
      <c r="A346" s="747"/>
      <c r="B346" s="617"/>
      <c r="C346" s="305"/>
      <c r="D346" s="1255"/>
      <c r="E346" s="1255"/>
      <c r="F346" s="1256"/>
    </row>
    <row r="347" spans="1:6" x14ac:dyDescent="0.3">
      <c r="A347" s="248" t="s">
        <v>267</v>
      </c>
      <c r="B347" s="617"/>
      <c r="C347" s="305"/>
      <c r="D347" s="1255"/>
      <c r="E347" s="1255"/>
      <c r="F347" s="1256"/>
    </row>
    <row r="348" spans="1:6" x14ac:dyDescent="0.3">
      <c r="A348" s="233" t="s">
        <v>262</v>
      </c>
      <c r="B348" s="679">
        <v>222100</v>
      </c>
      <c r="C348" s="345">
        <f>SUMIFS('Expenditures - all orgs'!$D$19:$D$3604,'Expenditures - all orgs'!$C$19:$C$3604, 'Budget Detail - LLLLLL'!$B348,'Expenditures - all orgs'!$B$19:$B$3604,'Budget Detail - LLLLLL'!$B$3)</f>
        <v>0</v>
      </c>
      <c r="D348" s="556">
        <f>SUMIFS('Expenditures - all orgs'!$E$19:$E$3604,'Expenditures - all orgs'!$C$19:$C$3604, 'Budget Detail - LLLLLL'!$B348,'Expenditures - all orgs'!$B$19:$B$3604,'Budget Detail - LLLLLL'!$B$3)</f>
        <v>0</v>
      </c>
      <c r="E348" s="557">
        <f>SUMIFS('Expenditures - all orgs'!$F$19:$F$3604,'Expenditures - all orgs'!$C$19:$C$3604, 'Budget Detail - LLLLLL'!$B348,'Expenditures - all orgs'!$B$19:$B$3604,'Budget Detail - LLLLLL'!$B$3)</f>
        <v>0</v>
      </c>
      <c r="F348" s="558">
        <f t="shared" ref="F348:F353" si="43">C348-D348-E348</f>
        <v>0</v>
      </c>
    </row>
    <row r="349" spans="1:6" x14ac:dyDescent="0.3">
      <c r="A349" s="233" t="s">
        <v>263</v>
      </c>
      <c r="B349" s="680">
        <v>222200</v>
      </c>
      <c r="C349" s="345">
        <f>SUMIFS('Expenditures - all orgs'!$D$19:$D$3604,'Expenditures - all orgs'!$C$19:$C$3604, 'Budget Detail - LLLLLL'!$B349,'Expenditures - all orgs'!$B$19:$B$3604,'Budget Detail - LLLLLL'!$B$3)</f>
        <v>0</v>
      </c>
      <c r="D349" s="556">
        <f>SUMIFS('Expenditures - all orgs'!$E$19:$E$3604,'Expenditures - all orgs'!$C$19:$C$3604, 'Budget Detail - LLLLLL'!$B349,'Expenditures - all orgs'!$B$19:$B$3604,'Budget Detail - LLLLLL'!$B$3)</f>
        <v>0</v>
      </c>
      <c r="E349" s="557">
        <f>SUMIFS('Expenditures - all orgs'!$F$19:$F$3604,'Expenditures - all orgs'!$C$19:$C$3604, 'Budget Detail - LLLLLL'!$B349,'Expenditures - all orgs'!$B$19:$B$3604,'Budget Detail - LLLLLL'!$B$3)</f>
        <v>0</v>
      </c>
      <c r="F349" s="558">
        <f t="shared" si="43"/>
        <v>0</v>
      </c>
    </row>
    <row r="350" spans="1:6" x14ac:dyDescent="0.3">
      <c r="A350" s="233" t="s">
        <v>264</v>
      </c>
      <c r="B350" s="680">
        <v>222300</v>
      </c>
      <c r="C350" s="345">
        <f>SUMIFS('Expenditures - all orgs'!$D$19:$D$3604,'Expenditures - all orgs'!$C$19:$C$3604, 'Budget Detail - LLLLLL'!$B350,'Expenditures - all orgs'!$B$19:$B$3604,'Budget Detail - LLLLLL'!$B$3)</f>
        <v>0</v>
      </c>
      <c r="D350" s="556">
        <f>SUMIFS('Expenditures - all orgs'!$E$19:$E$3604,'Expenditures - all orgs'!$C$19:$C$3604, 'Budget Detail - LLLLLL'!$B350,'Expenditures - all orgs'!$B$19:$B$3604,'Budget Detail - LLLLLL'!$B$3)</f>
        <v>0</v>
      </c>
      <c r="E350" s="557">
        <f>SUMIFS('Expenditures - all orgs'!$F$19:$F$3604,'Expenditures - all orgs'!$C$19:$C$3604, 'Budget Detail - LLLLLL'!$B350,'Expenditures - all orgs'!$B$19:$B$3604,'Budget Detail - LLLLLL'!$B$3)</f>
        <v>0</v>
      </c>
      <c r="F350" s="558">
        <f t="shared" si="43"/>
        <v>0</v>
      </c>
    </row>
    <row r="351" spans="1:6" x14ac:dyDescent="0.3">
      <c r="A351" s="233" t="s">
        <v>265</v>
      </c>
      <c r="B351" s="680">
        <v>222400</v>
      </c>
      <c r="C351" s="345">
        <f>SUMIFS('Expenditures - all orgs'!$D$19:$D$3604,'Expenditures - all orgs'!$C$19:$C$3604, 'Budget Detail - LLLLLL'!$B351,'Expenditures - all orgs'!$B$19:$B$3604,'Budget Detail - LLLLLL'!$B$3)</f>
        <v>0</v>
      </c>
      <c r="D351" s="556">
        <f>SUMIFS('Expenditures - all orgs'!$E$19:$E$3604,'Expenditures - all orgs'!$C$19:$C$3604, 'Budget Detail - LLLLLL'!$B351,'Expenditures - all orgs'!$B$19:$B$3604,'Budget Detail - LLLLLL'!$B$3)</f>
        <v>0</v>
      </c>
      <c r="E351" s="557">
        <f>SUMIFS('Expenditures - all orgs'!$F$19:$F$3604,'Expenditures - all orgs'!$C$19:$C$3604, 'Budget Detail - LLLLLL'!$B351,'Expenditures - all orgs'!$B$19:$B$3604,'Budget Detail - LLLLLL'!$B$3)</f>
        <v>0</v>
      </c>
      <c r="F351" s="558">
        <f t="shared" si="43"/>
        <v>0</v>
      </c>
    </row>
    <row r="352" spans="1:6" x14ac:dyDescent="0.3">
      <c r="A352" s="233" t="s">
        <v>266</v>
      </c>
      <c r="B352" s="680">
        <v>222800</v>
      </c>
      <c r="C352" s="345">
        <f>SUMIFS('Expenditures - all orgs'!$D$19:$D$3604,'Expenditures - all orgs'!$C$19:$C$3604, 'Budget Detail - LLLLLL'!$B352,'Expenditures - all orgs'!$B$19:$B$3604,'Budget Detail - LLLLLL'!$B$3)</f>
        <v>0</v>
      </c>
      <c r="D352" s="556">
        <f>SUMIFS('Expenditures - all orgs'!$E$19:$E$3604,'Expenditures - all orgs'!$C$19:$C$3604, 'Budget Detail - LLLLLL'!$B352,'Expenditures - all orgs'!$B$19:$B$3604,'Budget Detail - LLLLLL'!$B$3)</f>
        <v>0</v>
      </c>
      <c r="E352" s="557">
        <f>SUMIFS('Expenditures - all orgs'!$F$19:$F$3604,'Expenditures - all orgs'!$C$19:$C$3604, 'Budget Detail - LLLLLL'!$B352,'Expenditures - all orgs'!$B$19:$B$3604,'Budget Detail - LLLLLL'!$B$3)</f>
        <v>0</v>
      </c>
      <c r="F352" s="558">
        <f t="shared" si="43"/>
        <v>0</v>
      </c>
    </row>
    <row r="353" spans="1:6" ht="15" thickBot="1" x14ac:dyDescent="0.35">
      <c r="A353" s="233" t="s">
        <v>104</v>
      </c>
      <c r="B353" s="680" t="s">
        <v>107</v>
      </c>
      <c r="C353" s="345">
        <f>SUMIFS('Expenditures - all orgs'!$D$19:$D$3604,'Expenditures - all orgs'!$C$19:$C$3604, 'Budget Detail - LLLLLL'!$B353,'Expenditures - all orgs'!$B$19:$B$3604,'Budget Detail - LLLLLL'!$B$3)</f>
        <v>0</v>
      </c>
      <c r="D353" s="559">
        <f>SUMIFS('Expenditures - all orgs'!$E$19:$E$3604,'Expenditures - all orgs'!$C$19:$C$3604, 'Budget Detail - LLLLLL'!$B353,'Expenditures - all orgs'!$B$19:$B$3604,'Budget Detail - LLLLLL'!$B$3)</f>
        <v>0</v>
      </c>
      <c r="E353" s="560">
        <f>SUMIFS('Expenditures - all orgs'!$F$19:$F$3604,'Expenditures - all orgs'!$C$19:$C$3604, 'Budget Detail - LLLLLL'!$B353,'Expenditures - all orgs'!$B$19:$B$3604,'Budget Detail - LLLLLL'!$B$3)</f>
        <v>0</v>
      </c>
      <c r="F353" s="561">
        <f t="shared" si="43"/>
        <v>0</v>
      </c>
    </row>
    <row r="354" spans="1:6" ht="15" thickBot="1" x14ac:dyDescent="0.35">
      <c r="A354" s="233"/>
      <c r="B354" s="681" t="s">
        <v>418</v>
      </c>
      <c r="C354" s="404">
        <f>SUM(C348:C353)</f>
        <v>0</v>
      </c>
      <c r="D354" s="404">
        <f t="shared" ref="D354:F354" si="44">SUM(D348:D353)</f>
        <v>0</v>
      </c>
      <c r="E354" s="404">
        <f t="shared" si="44"/>
        <v>0</v>
      </c>
      <c r="F354" s="404">
        <f t="shared" si="44"/>
        <v>0</v>
      </c>
    </row>
    <row r="355" spans="1:6" x14ac:dyDescent="0.3">
      <c r="A355" s="747"/>
      <c r="B355" s="617"/>
      <c r="C355" s="305"/>
      <c r="D355" s="1255"/>
      <c r="E355" s="1255"/>
      <c r="F355" s="1256"/>
    </row>
    <row r="356" spans="1:6" x14ac:dyDescent="0.3">
      <c r="A356" s="248" t="s">
        <v>267</v>
      </c>
      <c r="B356" s="617"/>
      <c r="C356" s="305"/>
      <c r="D356" s="1255"/>
      <c r="E356" s="1255"/>
      <c r="F356" s="1256"/>
    </row>
    <row r="357" spans="1:6" x14ac:dyDescent="0.3">
      <c r="A357" s="747" t="s">
        <v>268</v>
      </c>
      <c r="B357" s="682">
        <v>223100</v>
      </c>
      <c r="C357" s="346">
        <f>SUMIFS('Expenditures - all orgs'!$D$19:$D$3604,'Expenditures - all orgs'!$C$19:$C$3604, 'Budget Detail - LLLLLL'!$B357,'Expenditures - all orgs'!$B$19:$B$3604,'Budget Detail - LLLLLL'!$B$3)</f>
        <v>0</v>
      </c>
      <c r="D357" s="563">
        <f>SUMIFS('Expenditures - all orgs'!$E$19:$E$3604,'Expenditures - all orgs'!$C$19:$C$3604, 'Budget Detail - LLLLLL'!$B357,'Expenditures - all orgs'!$B$19:$B$3604,'Budget Detail - LLLLLL'!$B$3)</f>
        <v>0</v>
      </c>
      <c r="E357" s="564">
        <f>SUMIFS('Expenditures - all orgs'!$F$19:$F$3604,'Expenditures - all orgs'!$C$19:$C$3604, 'Budget Detail - LLLLLL'!$B357,'Expenditures - all orgs'!$B$19:$B$3604,'Budget Detail - LLLLLL'!$B$3)</f>
        <v>0</v>
      </c>
      <c r="F357" s="565">
        <f t="shared" ref="F357" si="45">C357-D357-E357</f>
        <v>0</v>
      </c>
    </row>
    <row r="358" spans="1:6" x14ac:dyDescent="0.3">
      <c r="A358" s="233" t="s">
        <v>29</v>
      </c>
      <c r="B358" s="683">
        <v>223200</v>
      </c>
      <c r="C358" s="346">
        <f>SUMIFS('Expenditures - all orgs'!$D$19:$D$3604,'Expenditures - all orgs'!$C$19:$C$3604, 'Budget Detail - LLLLLL'!$B358,'Expenditures - all orgs'!$B$19:$B$3604,'Budget Detail - LLLLLL'!$B$3)</f>
        <v>0</v>
      </c>
      <c r="D358" s="563">
        <f>SUMIFS('Expenditures - all orgs'!$E$19:$E$3604,'Expenditures - all orgs'!$C$19:$C$3604, 'Budget Detail - LLLLLL'!$B358,'Expenditures - all orgs'!$B$19:$B$3604,'Budget Detail - LLLLLL'!$B$3)</f>
        <v>0</v>
      </c>
      <c r="E358" s="564">
        <f>SUMIFS('Expenditures - all orgs'!$F$19:$F$3604,'Expenditures - all orgs'!$C$19:$C$3604, 'Budget Detail - LLLLLL'!$B358,'Expenditures - all orgs'!$B$19:$B$3604,'Budget Detail - LLLLLL'!$B$3)</f>
        <v>0</v>
      </c>
      <c r="F358" s="565">
        <f t="shared" si="6"/>
        <v>0</v>
      </c>
    </row>
    <row r="359" spans="1:6" x14ac:dyDescent="0.3">
      <c r="A359" s="233" t="s">
        <v>269</v>
      </c>
      <c r="B359" s="683">
        <v>223300</v>
      </c>
      <c r="C359" s="346">
        <f>SUMIFS('Expenditures - all orgs'!$D$19:$D$3604,'Expenditures - all orgs'!$C$19:$C$3604, 'Budget Detail - LLLLLL'!$B359,'Expenditures - all orgs'!$B$19:$B$3604,'Budget Detail - LLLLLL'!$B$3)</f>
        <v>0</v>
      </c>
      <c r="D359" s="563">
        <f>SUMIFS('Expenditures - all orgs'!$E$19:$E$3604,'Expenditures - all orgs'!$C$19:$C$3604, 'Budget Detail - LLLLLL'!$B359,'Expenditures - all orgs'!$B$19:$B$3604,'Budget Detail - LLLLLL'!$B$3)</f>
        <v>0</v>
      </c>
      <c r="E359" s="564">
        <f>SUMIFS('Expenditures - all orgs'!$F$19:$F$3604,'Expenditures - all orgs'!$C$19:$C$3604, 'Budget Detail - LLLLLL'!$B359,'Expenditures - all orgs'!$B$19:$B$3604,'Budget Detail - LLLLLL'!$B$3)</f>
        <v>0</v>
      </c>
      <c r="F359" s="565">
        <f t="shared" si="6"/>
        <v>0</v>
      </c>
    </row>
    <row r="360" spans="1:6" x14ac:dyDescent="0.3">
      <c r="A360" s="233" t="s">
        <v>307</v>
      </c>
      <c r="B360" s="683">
        <v>223800</v>
      </c>
      <c r="C360" s="346">
        <f>SUMIFS('Expenditures - all orgs'!$D$19:$D$3604,'Expenditures - all orgs'!$C$19:$C$3604, 'Budget Detail - LLLLLL'!$B360,'Expenditures - all orgs'!$B$19:$B$3604,'Budget Detail - LLLLLL'!$B$3)</f>
        <v>0</v>
      </c>
      <c r="D360" s="563">
        <f>SUMIFS('Expenditures - all orgs'!$E$19:$E$3604,'Expenditures - all orgs'!$C$19:$C$3604, 'Budget Detail - LLLLLL'!$B360,'Expenditures - all orgs'!$B$19:$B$3604,'Budget Detail - LLLLLL'!$B$3)</f>
        <v>0</v>
      </c>
      <c r="E360" s="564">
        <f>SUMIFS('Expenditures - all orgs'!$F$19:$F$3604,'Expenditures - all orgs'!$C$19:$C$3604, 'Budget Detail - LLLLLL'!$B360,'Expenditures - all orgs'!$B$19:$B$3604,'Budget Detail - LLLLLL'!$B$3)</f>
        <v>0</v>
      </c>
      <c r="F360" s="565">
        <f t="shared" si="6"/>
        <v>0</v>
      </c>
    </row>
    <row r="361" spans="1:6" ht="15" thickBot="1" x14ac:dyDescent="0.35">
      <c r="A361" s="233" t="s">
        <v>104</v>
      </c>
      <c r="B361" s="683" t="s">
        <v>107</v>
      </c>
      <c r="C361" s="346">
        <f>SUMIFS('Expenditures - all orgs'!$D$19:$D$3604,'Expenditures - all orgs'!$C$19:$C$3604, 'Budget Detail - LLLLLL'!$B361,'Expenditures - all orgs'!$B$19:$B$3604,'Budget Detail - LLLLLL'!$B$3)</f>
        <v>0</v>
      </c>
      <c r="D361" s="1261">
        <f>SUMIFS('Expenditures - all orgs'!$E$19:$E$3604,'Expenditures - all orgs'!$C$19:$C$3604, 'Budget Detail - LLLLLL'!$B361,'Expenditures - all orgs'!$B$19:$B$3604,'Budget Detail - LLLLLL'!$B$3)</f>
        <v>0</v>
      </c>
      <c r="E361" s="568">
        <f>SUMIFS('Expenditures - all orgs'!$F$19:$F$3604,'Expenditures - all orgs'!$C$19:$C$3604, 'Budget Detail - LLLLLL'!$B361,'Expenditures - all orgs'!$B$19:$B$3604,'Budget Detail - LLLLLL'!$B$3)</f>
        <v>0</v>
      </c>
      <c r="F361" s="569">
        <f t="shared" si="6"/>
        <v>0</v>
      </c>
    </row>
    <row r="362" spans="1:6" ht="15" thickBot="1" x14ac:dyDescent="0.35">
      <c r="A362" s="233"/>
      <c r="B362" s="684" t="s">
        <v>418</v>
      </c>
      <c r="C362" s="405">
        <f>SUM(C357:C361)</f>
        <v>0</v>
      </c>
      <c r="D362" s="405">
        <f t="shared" ref="D362:F362" si="46">SUM(D357:D361)</f>
        <v>0</v>
      </c>
      <c r="E362" s="405">
        <f t="shared" si="46"/>
        <v>0</v>
      </c>
      <c r="F362" s="405">
        <f t="shared" si="46"/>
        <v>0</v>
      </c>
    </row>
    <row r="363" spans="1:6" x14ac:dyDescent="0.3">
      <c r="A363" s="747"/>
      <c r="B363" s="617"/>
      <c r="C363" s="305"/>
      <c r="D363" s="1255"/>
      <c r="E363" s="1255"/>
      <c r="F363" s="1256"/>
    </row>
    <row r="364" spans="1:6" x14ac:dyDescent="0.3">
      <c r="A364" s="248" t="s">
        <v>270</v>
      </c>
      <c r="B364" s="617"/>
      <c r="C364" s="305"/>
      <c r="D364" s="1255"/>
      <c r="E364" s="1255"/>
      <c r="F364" s="1256"/>
    </row>
    <row r="365" spans="1:6" x14ac:dyDescent="0.3">
      <c r="A365" s="233" t="s">
        <v>95</v>
      </c>
      <c r="B365" s="685">
        <v>224100</v>
      </c>
      <c r="C365" s="347">
        <f>SUMIFS('Expenditures - all orgs'!$D$19:$D$3604,'Expenditures - all orgs'!$C$19:$C$3604, 'Budget Detail - LLLLLL'!$B365,'Expenditures - all orgs'!$B$19:$B$3604,'Budget Detail - LLLLLL'!$B$3)</f>
        <v>0</v>
      </c>
      <c r="D365" s="571">
        <f>SUMIFS('Expenditures - all orgs'!$E$19:$E$3604,'Expenditures - all orgs'!$C$19:$C$3604, 'Budget Detail - LLLLLL'!$B365,'Expenditures - all orgs'!$B$19:$B$3604,'Budget Detail - LLLLLL'!$B$3)</f>
        <v>0</v>
      </c>
      <c r="E365" s="572">
        <f>SUMIFS('Expenditures - all orgs'!$F$19:$F$3604,'Expenditures - all orgs'!$C$19:$C$3604, 'Budget Detail - LLLLLL'!$B365,'Expenditures - all orgs'!$B$19:$B$3604,'Budget Detail - LLLLLL'!$B$3)</f>
        <v>0</v>
      </c>
      <c r="F365" s="573">
        <f t="shared" si="6"/>
        <v>0</v>
      </c>
    </row>
    <row r="366" spans="1:6" x14ac:dyDescent="0.3">
      <c r="A366" s="233" t="s">
        <v>271</v>
      </c>
      <c r="B366" s="686">
        <v>224200</v>
      </c>
      <c r="C366" s="347">
        <f>SUMIFS('Expenditures - all orgs'!$D$19:$D$3604,'Expenditures - all orgs'!$C$19:$C$3604, 'Budget Detail - LLLLLL'!$B366,'Expenditures - all orgs'!$B$19:$B$3604,'Budget Detail - LLLLLL'!$B$3)</f>
        <v>0</v>
      </c>
      <c r="D366" s="571">
        <f>SUMIFS('Expenditures - all orgs'!$E$19:$E$3604,'Expenditures - all orgs'!$C$19:$C$3604, 'Budget Detail - LLLLLL'!$B366,'Expenditures - all orgs'!$B$19:$B$3604,'Budget Detail - LLLLLL'!$B$3)</f>
        <v>0</v>
      </c>
      <c r="E366" s="572">
        <f>SUMIFS('Expenditures - all orgs'!$F$19:$F$3604,'Expenditures - all orgs'!$C$19:$C$3604, 'Budget Detail - LLLLLL'!$B366,'Expenditures - all orgs'!$B$19:$B$3604,'Budget Detail - LLLLLL'!$B$3)</f>
        <v>0</v>
      </c>
      <c r="F366" s="573">
        <f t="shared" ref="F366:F369" si="47">C366-D366-E366</f>
        <v>0</v>
      </c>
    </row>
    <row r="367" spans="1:6" x14ac:dyDescent="0.3">
      <c r="A367" s="233" t="s">
        <v>30</v>
      </c>
      <c r="B367" s="686">
        <v>224300</v>
      </c>
      <c r="C367" s="347">
        <f>SUMIFS('Expenditures - all orgs'!$D$19:$D$3604,'Expenditures - all orgs'!$C$19:$C$3604, 'Budget Detail - LLLLLL'!$B367,'Expenditures - all orgs'!$B$19:$B$3604,'Budget Detail - LLLLLL'!$B$3)</f>
        <v>0</v>
      </c>
      <c r="D367" s="571">
        <f>SUMIFS('Expenditures - all orgs'!$E$19:$E$3604,'Expenditures - all orgs'!$C$19:$C$3604, 'Budget Detail - LLLLLL'!$B367,'Expenditures - all orgs'!$B$19:$B$3604,'Budget Detail - LLLLLL'!$B$3)</f>
        <v>0</v>
      </c>
      <c r="E367" s="572">
        <f>SUMIFS('Expenditures - all orgs'!$F$19:$F$3604,'Expenditures - all orgs'!$C$19:$C$3604, 'Budget Detail - LLLLLL'!$B367,'Expenditures - all orgs'!$B$19:$B$3604,'Budget Detail - LLLLLL'!$B$3)</f>
        <v>0</v>
      </c>
      <c r="F367" s="573">
        <f t="shared" si="47"/>
        <v>0</v>
      </c>
    </row>
    <row r="368" spans="1:6" x14ac:dyDescent="0.3">
      <c r="A368" s="233" t="s">
        <v>272</v>
      </c>
      <c r="B368" s="686">
        <v>224800</v>
      </c>
      <c r="C368" s="347">
        <f>SUMIFS('Expenditures - all orgs'!$D$19:$D$3604,'Expenditures - all orgs'!$C$19:$C$3604, 'Budget Detail - LLLLLL'!$B368,'Expenditures - all orgs'!$B$19:$B$3604,'Budget Detail - LLLLLL'!$B$3)</f>
        <v>0</v>
      </c>
      <c r="D368" s="571">
        <f>SUMIFS('Expenditures - all orgs'!$E$19:$E$3604,'Expenditures - all orgs'!$C$19:$C$3604, 'Budget Detail - LLLLLL'!$B368,'Expenditures - all orgs'!$B$19:$B$3604,'Budget Detail - LLLLLL'!$B$3)</f>
        <v>0</v>
      </c>
      <c r="E368" s="572">
        <f>SUMIFS('Expenditures - all orgs'!$F$19:$F$3604,'Expenditures - all orgs'!$C$19:$C$3604, 'Budget Detail - LLLLLL'!$B368,'Expenditures - all orgs'!$B$19:$B$3604,'Budget Detail - LLLLLL'!$B$3)</f>
        <v>0</v>
      </c>
      <c r="F368" s="573">
        <f t="shared" si="47"/>
        <v>0</v>
      </c>
    </row>
    <row r="369" spans="1:6" ht="15" thickBot="1" x14ac:dyDescent="0.35">
      <c r="A369" s="233" t="s">
        <v>104</v>
      </c>
      <c r="B369" s="686" t="s">
        <v>107</v>
      </c>
      <c r="C369" s="347">
        <f>SUMIFS('Expenditures - all orgs'!$D$19:$D$3604,'Expenditures - all orgs'!$C$19:$C$3604, 'Budget Detail - LLLLLL'!$B369,'Expenditures - all orgs'!$B$19:$B$3604,'Budget Detail - LLLLLL'!$B$3)</f>
        <v>0</v>
      </c>
      <c r="D369" s="574">
        <f>SUMIFS('Expenditures - all orgs'!$E$19:$E$3604,'Expenditures - all orgs'!$C$19:$C$3604, 'Budget Detail - LLLLLL'!$B369,'Expenditures - all orgs'!$B$19:$B$3604,'Budget Detail - LLLLLL'!$B$3)</f>
        <v>0</v>
      </c>
      <c r="E369" s="575">
        <f>SUMIFS('Expenditures - all orgs'!$F$19:$F$3604,'Expenditures - all orgs'!$C$19:$C$3604, 'Budget Detail - LLLLLL'!$B369,'Expenditures - all orgs'!$B$19:$B$3604,'Budget Detail - LLLLLL'!$B$3)</f>
        <v>0</v>
      </c>
      <c r="F369" s="576">
        <f t="shared" si="47"/>
        <v>0</v>
      </c>
    </row>
    <row r="370" spans="1:6" ht="15" thickBot="1" x14ac:dyDescent="0.35">
      <c r="A370" s="233"/>
      <c r="B370" s="687" t="s">
        <v>418</v>
      </c>
      <c r="C370" s="406">
        <f>SUM(C365:C369)</f>
        <v>0</v>
      </c>
      <c r="D370" s="406">
        <f t="shared" ref="D370:F370" si="48">SUM(D365:D369)</f>
        <v>0</v>
      </c>
      <c r="E370" s="406">
        <f t="shared" si="48"/>
        <v>0</v>
      </c>
      <c r="F370" s="406">
        <f t="shared" si="48"/>
        <v>0</v>
      </c>
    </row>
    <row r="371" spans="1:6" x14ac:dyDescent="0.3">
      <c r="A371" s="747"/>
      <c r="B371" s="617"/>
      <c r="C371" s="305"/>
      <c r="D371" s="1255"/>
      <c r="E371" s="1255"/>
      <c r="F371" s="1256"/>
    </row>
    <row r="372" spans="1:6" x14ac:dyDescent="0.3">
      <c r="A372" s="248" t="s">
        <v>273</v>
      </c>
      <c r="B372" s="617"/>
      <c r="C372" s="305"/>
      <c r="D372" s="1255"/>
      <c r="E372" s="1255"/>
      <c r="F372" s="1256"/>
    </row>
    <row r="373" spans="1:6" x14ac:dyDescent="0.3">
      <c r="A373" s="242" t="s">
        <v>535</v>
      </c>
      <c r="B373" s="688">
        <v>225100</v>
      </c>
      <c r="C373" s="348">
        <f>SUMIFS('Expenditures - all orgs'!$D$19:$D$3604,'Expenditures - all orgs'!$C$19:$C$3604, 'Budget Detail - LLLLLL'!$B373,'Expenditures - all orgs'!$B$19:$B$3604,'Budget Detail - LLLLLL'!$B$3)</f>
        <v>0</v>
      </c>
      <c r="D373" s="578">
        <f>SUMIFS('Expenditures - all orgs'!$E$19:$E$3604,'Expenditures - all orgs'!$C$19:$C$3604, 'Budget Detail - LLLLLL'!$B373,'Expenditures - all orgs'!$B$19:$B$3604,'Budget Detail - LLLLLL'!$B$3)</f>
        <v>0</v>
      </c>
      <c r="E373" s="579">
        <f>SUMIFS('Expenditures - all orgs'!$F$19:$F$3604,'Expenditures - all orgs'!$C$19:$C$3604, 'Budget Detail - LLLLLL'!$B373,'Expenditures - all orgs'!$B$19:$B$3604,'Budget Detail - LLLLLL'!$B$3)</f>
        <v>0</v>
      </c>
      <c r="F373" s="580">
        <f t="shared" ref="F373:F388" si="49">C373-D373-E373</f>
        <v>0</v>
      </c>
    </row>
    <row r="374" spans="1:6" x14ac:dyDescent="0.3">
      <c r="A374" s="242" t="s">
        <v>31</v>
      </c>
      <c r="B374" s="689">
        <v>225300</v>
      </c>
      <c r="C374" s="348">
        <f>SUMIFS('Expenditures - all orgs'!$D$19:$D$3604,'Expenditures - all orgs'!$C$19:$C$3604, 'Budget Detail - LLLLLL'!$B374,'Expenditures - all orgs'!$B$19:$B$3604,'Budget Detail - LLLLLL'!$B$3)</f>
        <v>0</v>
      </c>
      <c r="D374" s="578">
        <f>SUMIFS('Expenditures - all orgs'!$E$19:$E$3604,'Expenditures - all orgs'!$C$19:$C$3604, 'Budget Detail - LLLLLL'!$B374,'Expenditures - all orgs'!$B$19:$B$3604,'Budget Detail - LLLLLL'!$B$3)</f>
        <v>0</v>
      </c>
      <c r="E374" s="579">
        <f>SUMIFS('Expenditures - all orgs'!$F$19:$F$3604,'Expenditures - all orgs'!$C$19:$C$3604, 'Budget Detail - LLLLLL'!$B374,'Expenditures - all orgs'!$B$19:$B$3604,'Budget Detail - LLLLLL'!$B$3)</f>
        <v>0</v>
      </c>
      <c r="F374" s="580">
        <f t="shared" ref="F374:F377" si="50">C374-D374-E374</f>
        <v>0</v>
      </c>
    </row>
    <row r="375" spans="1:6" x14ac:dyDescent="0.3">
      <c r="A375" s="242" t="s">
        <v>274</v>
      </c>
      <c r="B375" s="689">
        <v>225400</v>
      </c>
      <c r="C375" s="348">
        <f>SUMIFS('Expenditures - all orgs'!$D$19:$D$3604,'Expenditures - all orgs'!$C$19:$C$3604, 'Budget Detail - LLLLLL'!$B375,'Expenditures - all orgs'!$B$19:$B$3604,'Budget Detail - LLLLLL'!$B$3)</f>
        <v>0</v>
      </c>
      <c r="D375" s="578">
        <f>SUMIFS('Expenditures - all orgs'!$E$19:$E$3604,'Expenditures - all orgs'!$C$19:$C$3604, 'Budget Detail - LLLLLL'!$B375,'Expenditures - all orgs'!$B$19:$B$3604,'Budget Detail - LLLLLL'!$B$3)</f>
        <v>0</v>
      </c>
      <c r="E375" s="579">
        <f>SUMIFS('Expenditures - all orgs'!$F$19:$F$3604,'Expenditures - all orgs'!$C$19:$C$3604, 'Budget Detail - LLLLLL'!$B375,'Expenditures - all orgs'!$B$19:$B$3604,'Budget Detail - LLLLLL'!$B$3)</f>
        <v>0</v>
      </c>
      <c r="F375" s="580">
        <f t="shared" si="50"/>
        <v>0</v>
      </c>
    </row>
    <row r="376" spans="1:6" x14ac:dyDescent="0.3">
      <c r="A376" s="242" t="s">
        <v>275</v>
      </c>
      <c r="B376" s="689">
        <v>225500</v>
      </c>
      <c r="C376" s="348">
        <f>SUMIFS('Expenditures - all orgs'!$D$19:$D$3604,'Expenditures - all orgs'!$C$19:$C$3604, 'Budget Detail - LLLLLL'!$B376,'Expenditures - all orgs'!$B$19:$B$3604,'Budget Detail - LLLLLL'!$B$3)</f>
        <v>0</v>
      </c>
      <c r="D376" s="578">
        <f>SUMIFS('Expenditures - all orgs'!$E$19:$E$3604,'Expenditures - all orgs'!$C$19:$C$3604, 'Budget Detail - LLLLLL'!$B376,'Expenditures - all orgs'!$B$19:$B$3604,'Budget Detail - LLLLLL'!$B$3)</f>
        <v>0</v>
      </c>
      <c r="E376" s="579">
        <f>SUMIFS('Expenditures - all orgs'!$F$19:$F$3604,'Expenditures - all orgs'!$C$19:$C$3604, 'Budget Detail - LLLLLL'!$B376,'Expenditures - all orgs'!$B$19:$B$3604,'Budget Detail - LLLLLL'!$B$3)</f>
        <v>0</v>
      </c>
      <c r="F376" s="580">
        <f t="shared" si="50"/>
        <v>0</v>
      </c>
    </row>
    <row r="377" spans="1:6" x14ac:dyDescent="0.3">
      <c r="A377" s="242" t="s">
        <v>522</v>
      </c>
      <c r="B377" s="689">
        <v>225600</v>
      </c>
      <c r="C377" s="348">
        <f>SUMIFS('Expenditures - all orgs'!$D$19:$D$3604,'Expenditures - all orgs'!$C$19:$C$3604, 'Budget Detail - LLLLLL'!$B377,'Expenditures - all orgs'!$B$19:$B$3604,'Budget Detail - LLLLLL'!$B$3)</f>
        <v>0</v>
      </c>
      <c r="D377" s="578">
        <f>SUMIFS('Expenditures - all orgs'!$E$19:$E$3604,'Expenditures - all orgs'!$C$19:$C$3604, 'Budget Detail - LLLLLL'!$B377,'Expenditures - all orgs'!$B$19:$B$3604,'Budget Detail - LLLLLL'!$B$3)</f>
        <v>0</v>
      </c>
      <c r="E377" s="579">
        <f>SUMIFS('Expenditures - all orgs'!$F$19:$F$3604,'Expenditures - all orgs'!$C$19:$C$3604, 'Budget Detail - LLLLLL'!$B377,'Expenditures - all orgs'!$B$19:$B$3604,'Budget Detail - LLLLLL'!$B$3)</f>
        <v>0</v>
      </c>
      <c r="F377" s="580">
        <f t="shared" si="50"/>
        <v>0</v>
      </c>
    </row>
    <row r="378" spans="1:6" x14ac:dyDescent="0.3">
      <c r="A378" s="233" t="s">
        <v>276</v>
      </c>
      <c r="B378" s="689">
        <v>225800</v>
      </c>
      <c r="C378" s="348">
        <f>SUMIFS('Expenditures - all orgs'!$D$19:$D$3604,'Expenditures - all orgs'!$C$19:$C$3604, 'Budget Detail - LLLLLL'!$B378,'Expenditures - all orgs'!$B$19:$B$3604,'Budget Detail - LLLLLL'!$B$3)</f>
        <v>0</v>
      </c>
      <c r="D378" s="578">
        <f>SUMIFS('Expenditures - all orgs'!$E$19:$E$3604,'Expenditures - all orgs'!$C$19:$C$3604, 'Budget Detail - LLLLLL'!$B378,'Expenditures - all orgs'!$B$19:$B$3604,'Budget Detail - LLLLLL'!$B$3)</f>
        <v>0</v>
      </c>
      <c r="E378" s="579">
        <f>SUMIFS('Expenditures - all orgs'!$F$19:$F$3604,'Expenditures - all orgs'!$C$19:$C$3604, 'Budget Detail - LLLLLL'!$B378,'Expenditures - all orgs'!$B$19:$B$3604,'Budget Detail - LLLLLL'!$B$3)</f>
        <v>0</v>
      </c>
      <c r="F378" s="580">
        <f t="shared" si="49"/>
        <v>0</v>
      </c>
    </row>
    <row r="379" spans="1:6" ht="15" thickBot="1" x14ac:dyDescent="0.35">
      <c r="A379" s="233" t="s">
        <v>104</v>
      </c>
      <c r="B379" s="689" t="s">
        <v>107</v>
      </c>
      <c r="C379" s="348">
        <f>SUMIFS('Expenditures - all orgs'!$D$19:$D$3604,'Expenditures - all orgs'!$C$19:$C$3604, 'Budget Detail - LLLLLL'!$B379,'Expenditures - all orgs'!$B$19:$B$3604,'Budget Detail - LLLLLL'!$B$3)</f>
        <v>0</v>
      </c>
      <c r="D379" s="581">
        <f>SUMIFS('Expenditures - all orgs'!$E$19:$E$3604,'Expenditures - all orgs'!$C$19:$C$3604, 'Budget Detail - LLLLLL'!$B379,'Expenditures - all orgs'!$B$19:$B$3604,'Budget Detail - LLLLLL'!$B$3)</f>
        <v>0</v>
      </c>
      <c r="E379" s="582">
        <f>SUMIFS('Expenditures - all orgs'!$F$19:$F$3604,'Expenditures - all orgs'!$C$19:$C$3604, 'Budget Detail - LLLLLL'!$B379,'Expenditures - all orgs'!$B$19:$B$3604,'Budget Detail - LLLLLL'!$B$3)</f>
        <v>0</v>
      </c>
      <c r="F379" s="583">
        <f t="shared" si="49"/>
        <v>0</v>
      </c>
    </row>
    <row r="380" spans="1:6" ht="15" thickBot="1" x14ac:dyDescent="0.35">
      <c r="A380" s="233"/>
      <c r="B380" s="690" t="s">
        <v>418</v>
      </c>
      <c r="C380" s="1262">
        <f>SUM(C373:C379)</f>
        <v>0</v>
      </c>
      <c r="D380" s="1262">
        <f t="shared" ref="D380:F380" si="51">SUM(D373:D379)</f>
        <v>0</v>
      </c>
      <c r="E380" s="1262">
        <f t="shared" si="51"/>
        <v>0</v>
      </c>
      <c r="F380" s="1262">
        <f t="shared" si="51"/>
        <v>0</v>
      </c>
    </row>
    <row r="381" spans="1:6" x14ac:dyDescent="0.3">
      <c r="A381" s="747"/>
      <c r="B381" s="617"/>
      <c r="C381" s="305"/>
      <c r="D381" s="1255"/>
      <c r="E381" s="1255"/>
      <c r="F381" s="1256"/>
    </row>
    <row r="382" spans="1:6" x14ac:dyDescent="0.3">
      <c r="A382" s="248" t="s">
        <v>277</v>
      </c>
      <c r="B382" s="617"/>
      <c r="C382" s="305"/>
      <c r="D382" s="1255"/>
      <c r="E382" s="1255"/>
      <c r="F382" s="1256"/>
    </row>
    <row r="383" spans="1:6" x14ac:dyDescent="0.3">
      <c r="A383" s="233" t="s">
        <v>115</v>
      </c>
      <c r="B383" s="691">
        <v>226100</v>
      </c>
      <c r="C383" s="349">
        <f>SUMIFS('Expenditures - all orgs'!$D$19:$D$3604,'Expenditures - all orgs'!$C$19:$C$3604, 'Budget Detail - LLLLLL'!$B383,'Expenditures - all orgs'!$B$19:$B$3604,'Budget Detail - LLLLLL'!$B$3)</f>
        <v>0</v>
      </c>
      <c r="D383" s="585">
        <f>SUMIFS('Expenditures - all orgs'!$E$19:$E$3604,'Expenditures - all orgs'!$C$19:$C$3604, 'Budget Detail - LLLLLL'!$B383,'Expenditures - all orgs'!$B$19:$B$3604,'Budget Detail - LLLLLL'!$B$3)</f>
        <v>0</v>
      </c>
      <c r="E383" s="586">
        <f>SUMIFS('Expenditures - all orgs'!$F$19:$F$3604,'Expenditures - all orgs'!$C$19:$C$3604, 'Budget Detail - LLLLLL'!$B383,'Expenditures - all orgs'!$B$19:$B$3604,'Budget Detail - LLLLLL'!$B$3)</f>
        <v>0</v>
      </c>
      <c r="F383" s="587">
        <f t="shared" si="49"/>
        <v>0</v>
      </c>
    </row>
    <row r="384" spans="1:6" x14ac:dyDescent="0.3">
      <c r="A384" s="233" t="s">
        <v>537</v>
      </c>
      <c r="B384" s="692">
        <v>226200</v>
      </c>
      <c r="C384" s="349">
        <f>SUMIFS('Expenditures - all orgs'!$D$19:$D$3604,'Expenditures - all orgs'!$C$19:$C$3604, 'Budget Detail - LLLLLL'!$B384,'Expenditures - all orgs'!$B$19:$B$3604,'Budget Detail - LLLLLL'!$B$3)</f>
        <v>0</v>
      </c>
      <c r="D384" s="585">
        <f>SUMIFS('Expenditures - all orgs'!$E$19:$E$3604,'Expenditures - all orgs'!$C$19:$C$3604, 'Budget Detail - LLLLLL'!$B384,'Expenditures - all orgs'!$B$19:$B$3604,'Budget Detail - LLLLLL'!$B$3)</f>
        <v>0</v>
      </c>
      <c r="E384" s="586">
        <f>SUMIFS('Expenditures - all orgs'!$F$19:$F$3604,'Expenditures - all orgs'!$C$19:$C$3604, 'Budget Detail - LLLLLL'!$B384,'Expenditures - all orgs'!$B$19:$B$3604,'Budget Detail - LLLLLL'!$B$3)</f>
        <v>0</v>
      </c>
      <c r="F384" s="587">
        <f t="shared" si="49"/>
        <v>0</v>
      </c>
    </row>
    <row r="385" spans="1:6" x14ac:dyDescent="0.3">
      <c r="A385" s="233" t="s">
        <v>538</v>
      </c>
      <c r="B385" s="692">
        <v>226300</v>
      </c>
      <c r="C385" s="349">
        <f>SUMIFS('Expenditures - all orgs'!$D$19:$D$3604,'Expenditures - all orgs'!$C$19:$C$3604, 'Budget Detail - LLLLLL'!$B385,'Expenditures - all orgs'!$B$19:$B$3604,'Budget Detail - LLLLLL'!$B$3)</f>
        <v>0</v>
      </c>
      <c r="D385" s="585">
        <f>SUMIFS('Expenditures - all orgs'!$E$19:$E$3604,'Expenditures - all orgs'!$C$19:$C$3604, 'Budget Detail - LLLLLL'!$B385,'Expenditures - all orgs'!$B$19:$B$3604,'Budget Detail - LLLLLL'!$B$3)</f>
        <v>0</v>
      </c>
      <c r="E385" s="586">
        <f>SUMIFS('Expenditures - all orgs'!$F$19:$F$3604,'Expenditures - all orgs'!$C$19:$C$3604, 'Budget Detail - LLLLLL'!$B385,'Expenditures - all orgs'!$B$19:$B$3604,'Budget Detail - LLLLLL'!$B$3)</f>
        <v>0</v>
      </c>
      <c r="F385" s="587">
        <f t="shared" si="49"/>
        <v>0</v>
      </c>
    </row>
    <row r="386" spans="1:6" x14ac:dyDescent="0.3">
      <c r="A386" s="239" t="s">
        <v>103</v>
      </c>
      <c r="B386" s="693">
        <v>226400</v>
      </c>
      <c r="C386" s="349">
        <f>SUMIFS('Expenditures - all orgs'!$D$19:$D$3604,'Expenditures - all orgs'!$C$19:$C$3604, 'Budget Detail - LLLLLL'!$B386,'Expenditures - all orgs'!$B$19:$B$3604,'Budget Detail - LLLLLL'!$B$3)</f>
        <v>0</v>
      </c>
      <c r="D386" s="585">
        <f>SUMIFS('Expenditures - all orgs'!$E$19:$E$3604,'Expenditures - all orgs'!$C$19:$C$3604, 'Budget Detail - LLLLLL'!$B386,'Expenditures - all orgs'!$B$19:$B$3604,'Budget Detail - LLLLLL'!$B$3)</f>
        <v>0</v>
      </c>
      <c r="E386" s="586">
        <f>SUMIFS('Expenditures - all orgs'!$F$19:$F$3604,'Expenditures - all orgs'!$C$19:$C$3604, 'Budget Detail - LLLLLL'!$B386,'Expenditures - all orgs'!$B$19:$B$3604,'Budget Detail - LLLLLL'!$B$3)</f>
        <v>0</v>
      </c>
      <c r="F386" s="587">
        <f t="shared" si="49"/>
        <v>0</v>
      </c>
    </row>
    <row r="387" spans="1:6" x14ac:dyDescent="0.3">
      <c r="A387" s="239" t="s">
        <v>280</v>
      </c>
      <c r="B387" s="693">
        <v>226800</v>
      </c>
      <c r="C387" s="349">
        <f>SUMIFS('Expenditures - all orgs'!$D$19:$D$3604,'Expenditures - all orgs'!$C$19:$C$3604, 'Budget Detail - LLLLLL'!$B387,'Expenditures - all orgs'!$B$19:$B$3604,'Budget Detail - LLLLLL'!$B$3)</f>
        <v>0</v>
      </c>
      <c r="D387" s="585">
        <f>SUMIFS('Expenditures - all orgs'!$E$19:$E$3604,'Expenditures - all orgs'!$C$19:$C$3604, 'Budget Detail - LLLLLL'!$B387,'Expenditures - all orgs'!$B$19:$B$3604,'Budget Detail - LLLLLL'!$B$3)</f>
        <v>0</v>
      </c>
      <c r="E387" s="586">
        <f>SUMIFS('Expenditures - all orgs'!$F$19:$F$3604,'Expenditures - all orgs'!$C$19:$C$3604, 'Budget Detail - LLLLLL'!$B387,'Expenditures - all orgs'!$B$19:$B$3604,'Budget Detail - LLLLLL'!$B$3)</f>
        <v>0</v>
      </c>
      <c r="F387" s="587">
        <f t="shared" si="49"/>
        <v>0</v>
      </c>
    </row>
    <row r="388" spans="1:6" ht="15" thickBot="1" x14ac:dyDescent="0.35">
      <c r="A388" s="235" t="s">
        <v>104</v>
      </c>
      <c r="B388" s="693" t="s">
        <v>107</v>
      </c>
      <c r="C388" s="349">
        <f>SUMIFS('Expenditures - all orgs'!$D$19:$D$3604,'Expenditures - all orgs'!$C$19:$C$3604, 'Budget Detail - LLLLLL'!$B388,'Expenditures - all orgs'!$B$19:$B$3604,'Budget Detail - LLLLLL'!$B$3)</f>
        <v>0</v>
      </c>
      <c r="D388" s="1263">
        <f>SUMIFS('Expenditures - all orgs'!$E$19:$E$3604,'Expenditures - all orgs'!$C$19:$C$3604, 'Budget Detail - LLLLLL'!$B388,'Expenditures - all orgs'!$B$19:$B$3604,'Budget Detail - LLLLLL'!$B$3)</f>
        <v>0</v>
      </c>
      <c r="E388" s="590">
        <f>SUMIFS('Expenditures - all orgs'!$F$19:$F$3604,'Expenditures - all orgs'!$C$19:$C$3604, 'Budget Detail - LLLLLL'!$B388,'Expenditures - all orgs'!$B$19:$B$3604,'Budget Detail - LLLLLL'!$B$3)</f>
        <v>0</v>
      </c>
      <c r="F388" s="591">
        <f t="shared" si="49"/>
        <v>0</v>
      </c>
    </row>
    <row r="389" spans="1:6" ht="15" thickBot="1" x14ac:dyDescent="0.35">
      <c r="A389" s="235"/>
      <c r="B389" s="694" t="s">
        <v>418</v>
      </c>
      <c r="C389" s="409">
        <f>SUM(C383:C388)</f>
        <v>0</v>
      </c>
      <c r="D389" s="409">
        <f t="shared" ref="D389:F389" si="52">SUM(D383:D388)</f>
        <v>0</v>
      </c>
      <c r="E389" s="409">
        <f t="shared" si="52"/>
        <v>0</v>
      </c>
      <c r="F389" s="409">
        <f t="shared" si="52"/>
        <v>0</v>
      </c>
    </row>
    <row r="390" spans="1:6" x14ac:dyDescent="0.3">
      <c r="A390" s="747"/>
      <c r="B390" s="617"/>
      <c r="C390" s="305"/>
      <c r="D390" s="1255"/>
      <c r="E390" s="1255"/>
      <c r="F390" s="1256"/>
    </row>
    <row r="391" spans="1:6" x14ac:dyDescent="0.3">
      <c r="A391" s="248" t="s">
        <v>281</v>
      </c>
      <c r="B391" s="617"/>
      <c r="C391" s="305"/>
      <c r="D391" s="1255"/>
      <c r="E391" s="1255"/>
      <c r="F391" s="1256"/>
    </row>
    <row r="392" spans="1:6" x14ac:dyDescent="0.3">
      <c r="A392" s="239" t="s">
        <v>282</v>
      </c>
      <c r="B392" s="695">
        <v>227100</v>
      </c>
      <c r="C392" s="350">
        <f>SUMIFS('Expenditures - all orgs'!$D$19:$D$3604,'Expenditures - all orgs'!$C$19:$C$3604, 'Budget Detail - LLLLLL'!$B392,'Expenditures - all orgs'!$B$19:$B$3604,'Budget Detail - LLLLLL'!$B$3)</f>
        <v>0</v>
      </c>
      <c r="D392" s="593">
        <f>SUMIFS('Expenditures - all orgs'!$E$19:$E$3604,'Expenditures - all orgs'!$C$19:$C$3604, 'Budget Detail - LLLLLL'!$B392,'Expenditures - all orgs'!$B$19:$B$3604,'Budget Detail - LLLLLL'!$B$3)</f>
        <v>0</v>
      </c>
      <c r="E392" s="594">
        <f>SUMIFS('Expenditures - all orgs'!$F$19:$F$3604,'Expenditures - all orgs'!$C$19:$C$3604, 'Budget Detail - LLLLLL'!$B392,'Expenditures - all orgs'!$B$19:$B$3604,'Budget Detail - LLLLLL'!$B$3)</f>
        <v>0</v>
      </c>
      <c r="F392" s="595">
        <f t="shared" ref="F392:F401" si="53">C392-D392-E392</f>
        <v>0</v>
      </c>
    </row>
    <row r="393" spans="1:6" x14ac:dyDescent="0.3">
      <c r="A393" s="239" t="s">
        <v>283</v>
      </c>
      <c r="B393" s="696">
        <v>227200</v>
      </c>
      <c r="C393" s="350">
        <f>SUMIFS('Expenditures - all orgs'!$D$19:$D$3604,'Expenditures - all orgs'!$C$19:$C$3604, 'Budget Detail - LLLLLL'!$B393,'Expenditures - all orgs'!$B$19:$B$3604,'Budget Detail - LLLLLL'!$B$3)</f>
        <v>0</v>
      </c>
      <c r="D393" s="593">
        <f>SUMIFS('Expenditures - all orgs'!$E$19:$E$3604,'Expenditures - all orgs'!$C$19:$C$3604, 'Budget Detail - LLLLLL'!$B393,'Expenditures - all orgs'!$B$19:$B$3604,'Budget Detail - LLLLLL'!$B$3)</f>
        <v>0</v>
      </c>
      <c r="E393" s="594">
        <f>SUMIFS('Expenditures - all orgs'!$F$19:$F$3604,'Expenditures - all orgs'!$C$19:$C$3604, 'Budget Detail - LLLLLL'!$B393,'Expenditures - all orgs'!$B$19:$B$3604,'Budget Detail - LLLLLL'!$B$3)</f>
        <v>0</v>
      </c>
      <c r="F393" s="595">
        <f t="shared" si="53"/>
        <v>0</v>
      </c>
    </row>
    <row r="394" spans="1:6" x14ac:dyDescent="0.3">
      <c r="A394" s="239" t="s">
        <v>284</v>
      </c>
      <c r="B394" s="696">
        <v>227300</v>
      </c>
      <c r="C394" s="350">
        <f>SUMIFS('Expenditures - all orgs'!$D$19:$D$3604,'Expenditures - all orgs'!$C$19:$C$3604, 'Budget Detail - LLLLLL'!$B394,'Expenditures - all orgs'!$B$19:$B$3604,'Budget Detail - LLLLLL'!$B$3)</f>
        <v>0</v>
      </c>
      <c r="D394" s="593">
        <f>SUMIFS('Expenditures - all orgs'!$E$19:$E$3604,'Expenditures - all orgs'!$C$19:$C$3604, 'Budget Detail - LLLLLL'!$B394,'Expenditures - all orgs'!$B$19:$B$3604,'Budget Detail - LLLLLL'!$B$3)</f>
        <v>0</v>
      </c>
      <c r="E394" s="594">
        <f>SUMIFS('Expenditures - all orgs'!$F$19:$F$3604,'Expenditures - all orgs'!$C$19:$C$3604, 'Budget Detail - LLLLLL'!$B394,'Expenditures - all orgs'!$B$19:$B$3604,'Budget Detail - LLLLLL'!$B$3)</f>
        <v>0</v>
      </c>
      <c r="F394" s="595">
        <f t="shared" si="53"/>
        <v>0</v>
      </c>
    </row>
    <row r="395" spans="1:6" x14ac:dyDescent="0.3">
      <c r="A395" s="239" t="s">
        <v>285</v>
      </c>
      <c r="B395" s="696">
        <v>227400</v>
      </c>
      <c r="C395" s="350">
        <f>SUMIFS('Expenditures - all orgs'!$D$19:$D$3604,'Expenditures - all orgs'!$C$19:$C$3604, 'Budget Detail - LLLLLL'!$B395,'Expenditures - all orgs'!$B$19:$B$3604,'Budget Detail - LLLLLL'!$B$3)</f>
        <v>0</v>
      </c>
      <c r="D395" s="593">
        <f>SUMIFS('Expenditures - all orgs'!$E$19:$E$3604,'Expenditures - all orgs'!$C$19:$C$3604, 'Budget Detail - LLLLLL'!$B395,'Expenditures - all orgs'!$B$19:$B$3604,'Budget Detail - LLLLLL'!$B$3)</f>
        <v>0</v>
      </c>
      <c r="E395" s="594">
        <f>SUMIFS('Expenditures - all orgs'!$F$19:$F$3604,'Expenditures - all orgs'!$C$19:$C$3604, 'Budget Detail - LLLLLL'!$B395,'Expenditures - all orgs'!$B$19:$B$3604,'Budget Detail - LLLLLL'!$B$3)</f>
        <v>0</v>
      </c>
      <c r="F395" s="595">
        <f t="shared" si="53"/>
        <v>0</v>
      </c>
    </row>
    <row r="396" spans="1:6" x14ac:dyDescent="0.3">
      <c r="A396" s="239" t="s">
        <v>286</v>
      </c>
      <c r="B396" s="696">
        <v>227500</v>
      </c>
      <c r="C396" s="350">
        <f>SUMIFS('Expenditures - all orgs'!$D$19:$D$3604,'Expenditures - all orgs'!$C$19:$C$3604, 'Budget Detail - LLLLLL'!$B396,'Expenditures - all orgs'!$B$19:$B$3604,'Budget Detail - LLLLLL'!$B$3)</f>
        <v>0</v>
      </c>
      <c r="D396" s="593">
        <f>SUMIFS('Expenditures - all orgs'!$E$19:$E$3604,'Expenditures - all orgs'!$C$19:$C$3604, 'Budget Detail - LLLLLL'!$B396,'Expenditures - all orgs'!$B$19:$B$3604,'Budget Detail - LLLLLL'!$B$3)</f>
        <v>0</v>
      </c>
      <c r="E396" s="594">
        <f>SUMIFS('Expenditures - all orgs'!$F$19:$F$3604,'Expenditures - all orgs'!$C$19:$C$3604, 'Budget Detail - LLLLLL'!$B396,'Expenditures - all orgs'!$B$19:$B$3604,'Budget Detail - LLLLLL'!$B$3)</f>
        <v>0</v>
      </c>
      <c r="F396" s="595">
        <f t="shared" si="53"/>
        <v>0</v>
      </c>
    </row>
    <row r="397" spans="1:6" x14ac:dyDescent="0.3">
      <c r="A397" s="239" t="s">
        <v>287</v>
      </c>
      <c r="B397" s="696">
        <v>227600</v>
      </c>
      <c r="C397" s="350">
        <f>SUMIFS('Expenditures - all orgs'!$D$19:$D$3604,'Expenditures - all orgs'!$C$19:$C$3604, 'Budget Detail - LLLLLL'!$B397,'Expenditures - all orgs'!$B$19:$B$3604,'Budget Detail - LLLLLL'!$B$3)</f>
        <v>0</v>
      </c>
      <c r="D397" s="593">
        <f>SUMIFS('Expenditures - all orgs'!$E$19:$E$3604,'Expenditures - all orgs'!$C$19:$C$3604, 'Budget Detail - LLLLLL'!$B397,'Expenditures - all orgs'!$B$19:$B$3604,'Budget Detail - LLLLLL'!$B$3)</f>
        <v>0</v>
      </c>
      <c r="E397" s="594">
        <f>SUMIFS('Expenditures - all orgs'!$F$19:$F$3604,'Expenditures - all orgs'!$C$19:$C$3604, 'Budget Detail - LLLLLL'!$B397,'Expenditures - all orgs'!$B$19:$B$3604,'Budget Detail - LLLLLL'!$B$3)</f>
        <v>0</v>
      </c>
      <c r="F397" s="595">
        <f t="shared" si="53"/>
        <v>0</v>
      </c>
    </row>
    <row r="398" spans="1:6" x14ac:dyDescent="0.3">
      <c r="A398" s="239" t="s">
        <v>288</v>
      </c>
      <c r="B398" s="696">
        <v>227700</v>
      </c>
      <c r="C398" s="350">
        <f>SUMIFS('Expenditures - all orgs'!$D$19:$D$3604,'Expenditures - all orgs'!$C$19:$C$3604, 'Budget Detail - LLLLLL'!$B398,'Expenditures - all orgs'!$B$19:$B$3604,'Budget Detail - LLLLLL'!$B$3)</f>
        <v>0</v>
      </c>
      <c r="D398" s="593">
        <f>SUMIFS('Expenditures - all orgs'!$E$19:$E$3604,'Expenditures - all orgs'!$C$19:$C$3604, 'Budget Detail - LLLLLL'!$B398,'Expenditures - all orgs'!$B$19:$B$3604,'Budget Detail - LLLLLL'!$B$3)</f>
        <v>0</v>
      </c>
      <c r="E398" s="594">
        <f>SUMIFS('Expenditures - all orgs'!$F$19:$F$3604,'Expenditures - all orgs'!$C$19:$C$3604, 'Budget Detail - LLLLLL'!$B398,'Expenditures - all orgs'!$B$19:$B$3604,'Budget Detail - LLLLLL'!$B$3)</f>
        <v>0</v>
      </c>
      <c r="F398" s="595">
        <f t="shared" si="53"/>
        <v>0</v>
      </c>
    </row>
    <row r="399" spans="1:6" x14ac:dyDescent="0.3">
      <c r="A399" s="239" t="s">
        <v>289</v>
      </c>
      <c r="B399" s="696">
        <v>227800</v>
      </c>
      <c r="C399" s="350">
        <f>SUMIFS('Expenditures - all orgs'!$D$19:$D$3604,'Expenditures - all orgs'!$C$19:$C$3604, 'Budget Detail - LLLLLL'!$B399,'Expenditures - all orgs'!$B$19:$B$3604,'Budget Detail - LLLLLL'!$B$3)</f>
        <v>0</v>
      </c>
      <c r="D399" s="593">
        <f>SUMIFS('Expenditures - all orgs'!$E$19:$E$3604,'Expenditures - all orgs'!$C$19:$C$3604, 'Budget Detail - LLLLLL'!$B399,'Expenditures - all orgs'!$B$19:$B$3604,'Budget Detail - LLLLLL'!$B$3)</f>
        <v>0</v>
      </c>
      <c r="E399" s="594">
        <f>SUMIFS('Expenditures - all orgs'!$F$19:$F$3604,'Expenditures - all orgs'!$C$19:$C$3604, 'Budget Detail - LLLLLL'!$B399,'Expenditures - all orgs'!$B$19:$B$3604,'Budget Detail - LLLLLL'!$B$3)</f>
        <v>0</v>
      </c>
      <c r="F399" s="595">
        <f t="shared" si="53"/>
        <v>0</v>
      </c>
    </row>
    <row r="400" spans="1:6" x14ac:dyDescent="0.3">
      <c r="A400" s="235" t="s">
        <v>104</v>
      </c>
      <c r="B400" s="696" t="s">
        <v>107</v>
      </c>
      <c r="C400" s="350">
        <f>SUMIFS('Expenditures - all orgs'!$D$19:$D$3604,'Expenditures - all orgs'!$C$19:$C$3604, 'Budget Detail - LLLLLL'!$B400,'Expenditures - all orgs'!$B$19:$B$3604,'Budget Detail - LLLLLL'!$B$3)</f>
        <v>0</v>
      </c>
      <c r="D400" s="593">
        <f>SUMIFS('Expenditures - all orgs'!$E$19:$E$3604,'Expenditures - all orgs'!$C$19:$C$3604, 'Budget Detail - LLLLLL'!$B400,'Expenditures - all orgs'!$B$19:$B$3604,'Budget Detail - LLLLLL'!$B$3)</f>
        <v>0</v>
      </c>
      <c r="E400" s="594">
        <f>SUMIFS('Expenditures - all orgs'!$F$19:$F$3604,'Expenditures - all orgs'!$C$19:$C$3604, 'Budget Detail - LLLLLL'!$B400,'Expenditures - all orgs'!$B$19:$B$3604,'Budget Detail - LLLLLL'!$B$3)</f>
        <v>0</v>
      </c>
      <c r="F400" s="595">
        <f t="shared" si="53"/>
        <v>0</v>
      </c>
    </row>
    <row r="401" spans="1:10" ht="15" thickBot="1" x14ac:dyDescent="0.35">
      <c r="A401" s="235" t="s">
        <v>104</v>
      </c>
      <c r="B401" s="696" t="s">
        <v>107</v>
      </c>
      <c r="C401" s="350">
        <f>SUMIFS('Expenditures - all orgs'!$D$19:$D$3604,'Expenditures - all orgs'!$C$19:$C$3604, 'Budget Detail - LLLLLL'!$B401,'Expenditures - all orgs'!$B$19:$B$3604,'Budget Detail - LLLLLL'!$B$3)</f>
        <v>0</v>
      </c>
      <c r="D401" s="596">
        <f>SUMIFS('Expenditures - all orgs'!$E$19:$E$3604,'Expenditures - all orgs'!$C$19:$C$3604, 'Budget Detail - LLLLLL'!$B401,'Expenditures - all orgs'!$B$19:$B$3604,'Budget Detail - LLLLLL'!$B$3)</f>
        <v>0</v>
      </c>
      <c r="E401" s="597">
        <f>SUMIFS('Expenditures - all orgs'!$F$19:$F$3604,'Expenditures - all orgs'!$C$19:$C$3604, 'Budget Detail - LLLLLL'!$B401,'Expenditures - all orgs'!$B$19:$B$3604,'Budget Detail - LLLLLL'!$B$3)</f>
        <v>0</v>
      </c>
      <c r="F401" s="598">
        <f t="shared" si="53"/>
        <v>0</v>
      </c>
    </row>
    <row r="402" spans="1:10" ht="15" thickBot="1" x14ac:dyDescent="0.35">
      <c r="A402" s="235"/>
      <c r="B402" s="697" t="s">
        <v>418</v>
      </c>
      <c r="C402" s="410">
        <f>SUM(C392:C401)</f>
        <v>0</v>
      </c>
      <c r="D402" s="410">
        <f t="shared" ref="D402:F402" si="54">SUM(D392:D401)</f>
        <v>0</v>
      </c>
      <c r="E402" s="410">
        <f t="shared" si="54"/>
        <v>0</v>
      </c>
      <c r="F402" s="410">
        <f t="shared" si="54"/>
        <v>0</v>
      </c>
    </row>
    <row r="403" spans="1:10" x14ac:dyDescent="0.3">
      <c r="A403" s="747"/>
      <c r="B403" s="617"/>
      <c r="C403" s="305"/>
      <c r="D403" s="1255"/>
      <c r="E403" s="1255"/>
      <c r="F403" s="1256"/>
    </row>
    <row r="404" spans="1:10" x14ac:dyDescent="0.3">
      <c r="A404" s="248" t="s">
        <v>290</v>
      </c>
      <c r="B404" s="617"/>
      <c r="C404" s="305"/>
      <c r="D404" s="1255"/>
      <c r="E404" s="1255"/>
      <c r="F404" s="1256"/>
    </row>
    <row r="405" spans="1:10" x14ac:dyDescent="0.3">
      <c r="A405" s="747" t="s">
        <v>292</v>
      </c>
      <c r="B405" s="698">
        <v>228100</v>
      </c>
      <c r="C405" s="351">
        <f>SUMIFS('Expenditures - all orgs'!$D$19:$D$3604,'Expenditures - all orgs'!$C$19:$C$3604, 'Budget Detail - LLLLLL'!$B405,'Expenditures - all orgs'!$B$19:$B$3604,'Budget Detail - LLLLLL'!$B$3)</f>
        <v>0</v>
      </c>
      <c r="D405" s="600">
        <f>SUMIFS('Expenditures - all orgs'!$E$19:$E$3604,'Expenditures - all orgs'!$C$19:$C$3604, 'Budget Detail - LLLLLL'!$B405,'Expenditures - all orgs'!$B$19:$B$3604,'Budget Detail - LLLLLL'!$B$3)</f>
        <v>0</v>
      </c>
      <c r="E405" s="601">
        <f>SUMIFS('Expenditures - all orgs'!$F$19:$F$3604,'Expenditures - all orgs'!$C$19:$C$3604, 'Budget Detail - LLLLLL'!$B405,'Expenditures - all orgs'!$B$19:$B$3604,'Budget Detail - LLLLLL'!$B$3)</f>
        <v>0</v>
      </c>
      <c r="F405" s="602">
        <f t="shared" ref="F405:F409" si="55">C405-D405-E405</f>
        <v>0</v>
      </c>
    </row>
    <row r="406" spans="1:10" x14ac:dyDescent="0.3">
      <c r="A406" s="747" t="s">
        <v>291</v>
      </c>
      <c r="B406" s="699">
        <v>228200</v>
      </c>
      <c r="C406" s="351">
        <f>SUMIFS('Expenditures - all orgs'!$D$19:$D$3604,'Expenditures - all orgs'!$C$19:$C$3604, 'Budget Detail - LLLLLL'!$B406,'Expenditures - all orgs'!$B$19:$B$3604,'Budget Detail - LLLLLL'!$B$3)</f>
        <v>0</v>
      </c>
      <c r="D406" s="600">
        <f>SUMIFS('Expenditures - all orgs'!$E$19:$E$3604,'Expenditures - all orgs'!$C$19:$C$3604, 'Budget Detail - LLLLLL'!$B406,'Expenditures - all orgs'!$B$19:$B$3604,'Budget Detail - LLLLLL'!$B$3)</f>
        <v>0</v>
      </c>
      <c r="E406" s="601">
        <f>SUMIFS('Expenditures - all orgs'!$F$19:$F$3604,'Expenditures - all orgs'!$C$19:$C$3604, 'Budget Detail - LLLLLL'!$B406,'Expenditures - all orgs'!$B$19:$B$3604,'Budget Detail - LLLLLL'!$B$3)</f>
        <v>0</v>
      </c>
      <c r="F406" s="602">
        <f t="shared" si="55"/>
        <v>0</v>
      </c>
    </row>
    <row r="407" spans="1:10" x14ac:dyDescent="0.3">
      <c r="A407" s="747" t="s">
        <v>293</v>
      </c>
      <c r="B407" s="699">
        <v>228300</v>
      </c>
      <c r="C407" s="351">
        <f>SUMIFS('Expenditures - all orgs'!$D$19:$D$3604,'Expenditures - all orgs'!$C$19:$C$3604, 'Budget Detail - LLLLLL'!$B407,'Expenditures - all orgs'!$B$19:$B$3604,'Budget Detail - LLLLLL'!$B$3)</f>
        <v>0</v>
      </c>
      <c r="D407" s="600">
        <f>SUMIFS('Expenditures - all orgs'!$E$19:$E$3604,'Expenditures - all orgs'!$C$19:$C$3604, 'Budget Detail - LLLLLL'!$B407,'Expenditures - all orgs'!$B$19:$B$3604,'Budget Detail - LLLLLL'!$B$3)</f>
        <v>0</v>
      </c>
      <c r="E407" s="601">
        <f>SUMIFS('Expenditures - all orgs'!$F$19:$F$3604,'Expenditures - all orgs'!$C$19:$C$3604, 'Budget Detail - LLLLLL'!$B407,'Expenditures - all orgs'!$B$19:$B$3604,'Budget Detail - LLLLLL'!$B$3)</f>
        <v>0</v>
      </c>
      <c r="F407" s="602">
        <f t="shared" si="55"/>
        <v>0</v>
      </c>
    </row>
    <row r="408" spans="1:10" x14ac:dyDescent="0.3">
      <c r="A408" s="747" t="s">
        <v>530</v>
      </c>
      <c r="B408" s="699">
        <v>228800</v>
      </c>
      <c r="C408" s="351">
        <f>SUMIFS('Expenditures - all orgs'!$D$19:$D$3604,'Expenditures - all orgs'!$C$19:$C$3604, 'Budget Detail - LLLLLL'!$B408,'Expenditures - all orgs'!$B$19:$B$3604,'Budget Detail - LLLLLL'!$B$3)</f>
        <v>0</v>
      </c>
      <c r="D408" s="600">
        <f>SUMIFS('Expenditures - all orgs'!$E$19:$E$3604,'Expenditures - all orgs'!$C$19:$C$3604, 'Budget Detail - LLLLLL'!$B408,'Expenditures - all orgs'!$B$19:$B$3604,'Budget Detail - LLLLLL'!$B$3)</f>
        <v>0</v>
      </c>
      <c r="E408" s="601">
        <f>SUMIFS('Expenditures - all orgs'!$F$19:$F$3604,'Expenditures - all orgs'!$C$19:$C$3604, 'Budget Detail - LLLLLL'!$B408,'Expenditures - all orgs'!$B$19:$B$3604,'Budget Detail - LLLLLL'!$B$3)</f>
        <v>0</v>
      </c>
      <c r="F408" s="602">
        <f t="shared" si="55"/>
        <v>0</v>
      </c>
    </row>
    <row r="409" spans="1:10" ht="15" thickBot="1" x14ac:dyDescent="0.35">
      <c r="A409" s="747" t="s">
        <v>104</v>
      </c>
      <c r="B409" s="699" t="s">
        <v>107</v>
      </c>
      <c r="C409" s="351">
        <f>SUMIFS('Expenditures - all orgs'!$D$19:$D$3604,'Expenditures - all orgs'!$C$19:$C$3604, 'Budget Detail - LLLLLL'!$B409,'Expenditures - all orgs'!$B$19:$B$3604,'Budget Detail - LLLLLL'!$B$3)</f>
        <v>0</v>
      </c>
      <c r="D409" s="603">
        <f>SUMIFS('Expenditures - all orgs'!$E$19:$E$3604,'Expenditures - all orgs'!$C$19:$C$3604, 'Budget Detail - LLLLLL'!$B409,'Expenditures - all orgs'!$B$19:$B$3604,'Budget Detail - LLLLLL'!$B$3)</f>
        <v>0</v>
      </c>
      <c r="E409" s="604">
        <f>SUMIFS('Expenditures - all orgs'!$F$19:$F$3604,'Expenditures - all orgs'!$C$19:$C$3604, 'Budget Detail - LLLLLL'!$B409,'Expenditures - all orgs'!$B$19:$B$3604,'Budget Detail - LLLLLL'!$B$3)</f>
        <v>0</v>
      </c>
      <c r="F409" s="605">
        <f t="shared" si="55"/>
        <v>0</v>
      </c>
    </row>
    <row r="410" spans="1:10" ht="15" thickBot="1" x14ac:dyDescent="0.35">
      <c r="A410" s="747"/>
      <c r="B410" s="700" t="s">
        <v>418</v>
      </c>
      <c r="C410" s="411">
        <f>SUM(C405:C409)</f>
        <v>0</v>
      </c>
      <c r="D410" s="411">
        <f t="shared" ref="D410:F410" si="56">SUM(D405:D409)</f>
        <v>0</v>
      </c>
      <c r="E410" s="411">
        <f t="shared" si="56"/>
        <v>0</v>
      </c>
      <c r="F410" s="411">
        <f t="shared" si="56"/>
        <v>0</v>
      </c>
    </row>
    <row r="411" spans="1:10" x14ac:dyDescent="0.3">
      <c r="A411" s="747"/>
      <c r="B411" s="617"/>
      <c r="C411" s="305"/>
      <c r="D411" s="1255"/>
      <c r="E411" s="1255"/>
      <c r="F411" s="1256"/>
    </row>
    <row r="412" spans="1:10" x14ac:dyDescent="0.3">
      <c r="A412" s="248" t="s">
        <v>523</v>
      </c>
      <c r="B412" s="617"/>
      <c r="C412" s="305"/>
      <c r="D412" s="305"/>
      <c r="E412" s="305"/>
      <c r="F412" s="307"/>
    </row>
    <row r="413" spans="1:10" ht="15" thickBot="1" x14ac:dyDescent="0.35">
      <c r="A413" s="239" t="s">
        <v>524</v>
      </c>
      <c r="B413" s="1452">
        <v>232000</v>
      </c>
      <c r="C413" s="1480">
        <f>SUMIFS('Expenditures - all orgs'!$D$19:$D$3604,'Expenditures - all orgs'!$C$19:$C$3604, 'Budget Detail - LLLLLL'!$B413,'Expenditures - all orgs'!$B$19:$B$3604,'Budget Detail - LLLLLL'!$B$3)</f>
        <v>0</v>
      </c>
      <c r="D413" s="1482">
        <f>SUMIFS('Expenditures - all orgs'!$E$19:$E$3604,'Expenditures - all orgs'!$C$19:$C$3604, 'Budget Detail - LLLLLL'!$B413,'Expenditures - all orgs'!$B$19:$B$3604,'Budget Detail - LLLLLL'!$B$3)</f>
        <v>0</v>
      </c>
      <c r="E413" s="1481">
        <f>SUMIFS('Expenditures - all orgs'!$F$19:$F$3604,'Expenditures - all orgs'!$C$19:$C$3604, 'Budget Detail - LLLLLL'!$B413,'Expenditures - all orgs'!$B$19:$B$3604,'Budget Detail - LLLLLL'!$B$3)</f>
        <v>0</v>
      </c>
      <c r="F413" s="1483">
        <f t="shared" ref="F413" si="57">C413-D413-E413</f>
        <v>0</v>
      </c>
    </row>
    <row r="414" spans="1:10" ht="15" thickBot="1" x14ac:dyDescent="0.35">
      <c r="A414" s="747"/>
      <c r="B414" s="1453" t="s">
        <v>418</v>
      </c>
      <c r="C414" s="1454">
        <f>SUM(C413:C413)</f>
        <v>0</v>
      </c>
      <c r="D414" s="1454">
        <f>SUM(D413:D413)</f>
        <v>0</v>
      </c>
      <c r="E414" s="1454">
        <f>SUM(E413:E413)</f>
        <v>0</v>
      </c>
      <c r="F414" s="1454">
        <f>SUM(F413:F413)</f>
        <v>0</v>
      </c>
    </row>
    <row r="415" spans="1:10" x14ac:dyDescent="0.3">
      <c r="A415" s="747"/>
      <c r="B415" s="617"/>
      <c r="C415" s="305"/>
      <c r="D415" s="1255"/>
      <c r="E415" s="1255"/>
      <c r="F415" s="1256"/>
    </row>
    <row r="416" spans="1:10" x14ac:dyDescent="0.3">
      <c r="A416" s="248" t="s">
        <v>420</v>
      </c>
      <c r="B416" s="617"/>
      <c r="C416" s="305"/>
      <c r="D416" s="305"/>
      <c r="E416" s="305"/>
      <c r="F416" s="307"/>
      <c r="G416" s="322"/>
      <c r="H416" s="323"/>
      <c r="I416" s="323"/>
      <c r="J416" s="323"/>
    </row>
    <row r="417" spans="1:10" x14ac:dyDescent="0.3">
      <c r="A417" s="239" t="s">
        <v>105</v>
      </c>
      <c r="B417" s="728" t="s">
        <v>421</v>
      </c>
      <c r="C417" s="724">
        <f>SUMIFS('Expenditures - all orgs'!$D$19:$D$3604,'Expenditures - all orgs'!$C$19:$C$3604, 'Budget Detail - LLLLLL'!$B417,'Expenditures - all orgs'!$B$19:$B$3604,'Budget Detail - LLLLLL'!$B$3)</f>
        <v>0</v>
      </c>
      <c r="D417" s="725">
        <f>SUMIFS('Expenditures - all orgs'!$E$19:$E$3604,'Expenditures - all orgs'!$C$19:$C$3604, 'Budget Detail - LLLLLL'!$B417,'Expenditures - all orgs'!$B$19:$B$3604,'Budget Detail - LLLLLL'!$B$3)</f>
        <v>0</v>
      </c>
      <c r="E417" s="726">
        <f>SUMIFS('Expenditures - all orgs'!$F$19:$F$3604,'Expenditures - all orgs'!$C$19:$C$3604, 'Budget Detail - LLLLLL'!$B417,'Expenditures - all orgs'!$B$19:$B$3604,'Budget Detail - LLLLLL'!$B$3)</f>
        <v>0</v>
      </c>
      <c r="F417" s="727">
        <f>C417-D417-E417</f>
        <v>0</v>
      </c>
      <c r="G417" s="322"/>
      <c r="H417" s="323"/>
      <c r="I417" s="323"/>
      <c r="J417" s="323"/>
    </row>
    <row r="418" spans="1:10" x14ac:dyDescent="0.3">
      <c r="A418" s="239" t="s">
        <v>105</v>
      </c>
      <c r="B418" s="729" t="s">
        <v>421</v>
      </c>
      <c r="C418" s="724">
        <f>SUMIFS('Expenditures - all orgs'!$D$19:$D$3604,'Expenditures - all orgs'!$C$19:$C$3604, 'Budget Detail - LLLLLL'!$B418,'Expenditures - all orgs'!$B$19:$B$3604,'Budget Detail - LLLLLL'!$B$3)</f>
        <v>0</v>
      </c>
      <c r="D418" s="725">
        <f>SUMIFS('Expenditures - all orgs'!$E$19:$E$3604,'Expenditures - all orgs'!$C$19:$C$3604, 'Budget Detail - LLLLLL'!$B418,'Expenditures - all orgs'!$B$19:$B$3604,'Budget Detail - LLLLLL'!$B$3)</f>
        <v>0</v>
      </c>
      <c r="E418" s="726">
        <f>SUMIFS('Expenditures - all orgs'!$F$19:$F$3604,'Expenditures - all orgs'!$C$19:$C$3604, 'Budget Detail - LLLLLL'!$B418,'Expenditures - all orgs'!$B$19:$B$3604,'Budget Detail - LLLLLL'!$B$3)</f>
        <v>0</v>
      </c>
      <c r="F418" s="727">
        <f t="shared" ref="F418:F427" si="58">C418-D418-E418</f>
        <v>0</v>
      </c>
      <c r="G418" s="322"/>
      <c r="H418" s="323"/>
      <c r="I418" s="323"/>
      <c r="J418" s="323"/>
    </row>
    <row r="419" spans="1:10" x14ac:dyDescent="0.3">
      <c r="A419" s="239" t="s">
        <v>105</v>
      </c>
      <c r="B419" s="729" t="s">
        <v>421</v>
      </c>
      <c r="C419" s="724">
        <f>SUMIFS('Expenditures - all orgs'!$D$19:$D$3604,'Expenditures - all orgs'!$C$19:$C$3604, 'Budget Detail - LLLLLL'!$B419,'Expenditures - all orgs'!$B$19:$B$3604,'Budget Detail - LLLLLL'!$B$3)</f>
        <v>0</v>
      </c>
      <c r="D419" s="725">
        <f>SUMIFS('Expenditures - all orgs'!$E$19:$E$3604,'Expenditures - all orgs'!$C$19:$C$3604, 'Budget Detail - LLLLLL'!$B419,'Expenditures - all orgs'!$B$19:$B$3604,'Budget Detail - LLLLLL'!$B$3)</f>
        <v>0</v>
      </c>
      <c r="E419" s="726">
        <f>SUMIFS('Expenditures - all orgs'!$F$19:$F$3604,'Expenditures - all orgs'!$C$19:$C$3604, 'Budget Detail - LLLLLL'!$B419,'Expenditures - all orgs'!$B$19:$B$3604,'Budget Detail - LLLLLL'!$B$3)</f>
        <v>0</v>
      </c>
      <c r="F419" s="727">
        <f t="shared" si="58"/>
        <v>0</v>
      </c>
      <c r="G419" s="322"/>
      <c r="H419" s="323"/>
      <c r="I419" s="323"/>
      <c r="J419" s="323"/>
    </row>
    <row r="420" spans="1:10" x14ac:dyDescent="0.3">
      <c r="A420" s="239" t="s">
        <v>105</v>
      </c>
      <c r="B420" s="729" t="s">
        <v>421</v>
      </c>
      <c r="C420" s="724">
        <f>SUMIFS('Expenditures - all orgs'!$D$19:$D$3604,'Expenditures - all orgs'!$C$19:$C$3604, 'Budget Detail - LLLLLL'!$B420,'Expenditures - all orgs'!$B$19:$B$3604,'Budget Detail - LLLLLL'!$B$3)</f>
        <v>0</v>
      </c>
      <c r="D420" s="725">
        <f>SUMIFS('Expenditures - all orgs'!$E$19:$E$3604,'Expenditures - all orgs'!$C$19:$C$3604, 'Budget Detail - LLLLLL'!$B420,'Expenditures - all orgs'!$B$19:$B$3604,'Budget Detail - LLLLLL'!$B$3)</f>
        <v>0</v>
      </c>
      <c r="E420" s="726">
        <f>SUMIFS('Expenditures - all orgs'!$F$19:$F$3604,'Expenditures - all orgs'!$C$19:$C$3604, 'Budget Detail - LLLLLL'!$B420,'Expenditures - all orgs'!$B$19:$B$3604,'Budget Detail - LLLLLL'!$B$3)</f>
        <v>0</v>
      </c>
      <c r="F420" s="727">
        <f t="shared" si="58"/>
        <v>0</v>
      </c>
      <c r="G420" s="322"/>
      <c r="H420" s="323"/>
      <c r="I420" s="323"/>
      <c r="J420" s="323"/>
    </row>
    <row r="421" spans="1:10" x14ac:dyDescent="0.3">
      <c r="A421" s="239" t="s">
        <v>105</v>
      </c>
      <c r="B421" s="729" t="s">
        <v>421</v>
      </c>
      <c r="C421" s="724">
        <f>SUMIFS('Expenditures - all orgs'!$D$19:$D$3604,'Expenditures - all orgs'!$C$19:$C$3604, 'Budget Detail - LLLLLL'!$B421,'Expenditures - all orgs'!$B$19:$B$3604,'Budget Detail - LLLLLL'!$B$3)</f>
        <v>0</v>
      </c>
      <c r="D421" s="725">
        <f>SUMIFS('Expenditures - all orgs'!$E$19:$E$3604,'Expenditures - all orgs'!$C$19:$C$3604, 'Budget Detail - LLLLLL'!$B421,'Expenditures - all orgs'!$B$19:$B$3604,'Budget Detail - LLLLLL'!$B$3)</f>
        <v>0</v>
      </c>
      <c r="E421" s="726">
        <f>SUMIFS('Expenditures - all orgs'!$F$19:$F$3604,'Expenditures - all orgs'!$C$19:$C$3604, 'Budget Detail - LLLLLL'!$B421,'Expenditures - all orgs'!$B$19:$B$3604,'Budget Detail - LLLLLL'!$B$3)</f>
        <v>0</v>
      </c>
      <c r="F421" s="727">
        <f t="shared" si="58"/>
        <v>0</v>
      </c>
      <c r="G421" s="322"/>
      <c r="H421" s="323"/>
      <c r="I421" s="323"/>
      <c r="J421" s="323"/>
    </row>
    <row r="422" spans="1:10" x14ac:dyDescent="0.3">
      <c r="A422" s="239" t="s">
        <v>105</v>
      </c>
      <c r="B422" s="729" t="s">
        <v>421</v>
      </c>
      <c r="C422" s="724">
        <f>SUMIFS('Expenditures - all orgs'!$D$19:$D$3604,'Expenditures - all orgs'!$C$19:$C$3604, 'Budget Detail - LLLLLL'!$B422,'Expenditures - all orgs'!$B$19:$B$3604,'Budget Detail - LLLLLL'!$B$3)</f>
        <v>0</v>
      </c>
      <c r="D422" s="725">
        <f>SUMIFS('Expenditures - all orgs'!$E$19:$E$3604,'Expenditures - all orgs'!$C$19:$C$3604, 'Budget Detail - LLLLLL'!$B422,'Expenditures - all orgs'!$B$19:$B$3604,'Budget Detail - LLLLLL'!$B$3)</f>
        <v>0</v>
      </c>
      <c r="E422" s="726">
        <f>SUMIFS('Expenditures - all orgs'!$F$19:$F$3604,'Expenditures - all orgs'!$C$19:$C$3604, 'Budget Detail - LLLLLL'!$B422,'Expenditures - all orgs'!$B$19:$B$3604,'Budget Detail - LLLLLL'!$B$3)</f>
        <v>0</v>
      </c>
      <c r="F422" s="727">
        <f t="shared" si="58"/>
        <v>0</v>
      </c>
      <c r="G422" s="322"/>
      <c r="H422" s="323"/>
      <c r="I422" s="323"/>
      <c r="J422" s="323"/>
    </row>
    <row r="423" spans="1:10" x14ac:dyDescent="0.3">
      <c r="A423" s="239" t="s">
        <v>105</v>
      </c>
      <c r="B423" s="729" t="s">
        <v>421</v>
      </c>
      <c r="C423" s="724">
        <f>SUMIFS('Expenditures - all orgs'!$D$19:$D$3604,'Expenditures - all orgs'!$C$19:$C$3604, 'Budget Detail - LLLLLL'!$B423,'Expenditures - all orgs'!$B$19:$B$3604,'Budget Detail - LLLLLL'!$B$3)</f>
        <v>0</v>
      </c>
      <c r="D423" s="725">
        <f>SUMIFS('Expenditures - all orgs'!$E$19:$E$3604,'Expenditures - all orgs'!$C$19:$C$3604, 'Budget Detail - LLLLLL'!$B423,'Expenditures - all orgs'!$B$19:$B$3604,'Budget Detail - LLLLLL'!$B$3)</f>
        <v>0</v>
      </c>
      <c r="E423" s="726">
        <f>SUMIFS('Expenditures - all orgs'!$F$19:$F$3604,'Expenditures - all orgs'!$C$19:$C$3604, 'Budget Detail - LLLLLL'!$B423,'Expenditures - all orgs'!$B$19:$B$3604,'Budget Detail - LLLLLL'!$B$3)</f>
        <v>0</v>
      </c>
      <c r="F423" s="727">
        <f t="shared" si="58"/>
        <v>0</v>
      </c>
      <c r="G423" s="322"/>
      <c r="H423" s="323"/>
      <c r="I423" s="323"/>
      <c r="J423" s="323"/>
    </row>
    <row r="424" spans="1:10" x14ac:dyDescent="0.3">
      <c r="A424" s="239" t="s">
        <v>105</v>
      </c>
      <c r="B424" s="729" t="s">
        <v>421</v>
      </c>
      <c r="C424" s="724">
        <f>SUMIFS('Expenditures - all orgs'!$D$19:$D$3604,'Expenditures - all orgs'!$C$19:$C$3604, 'Budget Detail - LLLLLL'!$B424,'Expenditures - all orgs'!$B$19:$B$3604,'Budget Detail - LLLLLL'!$B$3)</f>
        <v>0</v>
      </c>
      <c r="D424" s="725">
        <f>SUMIFS('Expenditures - all orgs'!$E$19:$E$3604,'Expenditures - all orgs'!$C$19:$C$3604, 'Budget Detail - LLLLLL'!$B424,'Expenditures - all orgs'!$B$19:$B$3604,'Budget Detail - LLLLLL'!$B$3)</f>
        <v>0</v>
      </c>
      <c r="E424" s="726">
        <f>SUMIFS('Expenditures - all orgs'!$F$19:$F$3604,'Expenditures - all orgs'!$C$19:$C$3604, 'Budget Detail - LLLLLL'!$B424,'Expenditures - all orgs'!$B$19:$B$3604,'Budget Detail - LLLLLL'!$B$3)</f>
        <v>0</v>
      </c>
      <c r="F424" s="727">
        <f t="shared" si="58"/>
        <v>0</v>
      </c>
      <c r="G424" s="322"/>
      <c r="H424" s="323"/>
      <c r="I424" s="323"/>
      <c r="J424" s="323"/>
    </row>
    <row r="425" spans="1:10" x14ac:dyDescent="0.3">
      <c r="A425" s="239" t="s">
        <v>105</v>
      </c>
      <c r="B425" s="729" t="s">
        <v>421</v>
      </c>
      <c r="C425" s="724">
        <f>SUMIFS('Expenditures - all orgs'!$D$19:$D$3604,'Expenditures - all orgs'!$C$19:$C$3604, 'Budget Detail - LLLLLL'!$B425,'Expenditures - all orgs'!$B$19:$B$3604,'Budget Detail - LLLLLL'!$B$3)</f>
        <v>0</v>
      </c>
      <c r="D425" s="725">
        <f>SUMIFS('Expenditures - all orgs'!$E$19:$E$3604,'Expenditures - all orgs'!$C$19:$C$3604, 'Budget Detail - LLLLLL'!$B425,'Expenditures - all orgs'!$B$19:$B$3604,'Budget Detail - LLLLLL'!$B$3)</f>
        <v>0</v>
      </c>
      <c r="E425" s="726">
        <f>SUMIFS('Expenditures - all orgs'!$F$19:$F$3604,'Expenditures - all orgs'!$C$19:$C$3604, 'Budget Detail - LLLLLL'!$B425,'Expenditures - all orgs'!$B$19:$B$3604,'Budget Detail - LLLLLL'!$B$3)</f>
        <v>0</v>
      </c>
      <c r="F425" s="727">
        <f t="shared" si="58"/>
        <v>0</v>
      </c>
      <c r="G425" s="322"/>
      <c r="H425" s="323"/>
      <c r="I425" s="323"/>
      <c r="J425" s="323"/>
    </row>
    <row r="426" spans="1:10" x14ac:dyDescent="0.3">
      <c r="A426" s="239" t="s">
        <v>105</v>
      </c>
      <c r="B426" s="729" t="s">
        <v>421</v>
      </c>
      <c r="C426" s="724">
        <f>SUMIFS('Expenditures - all orgs'!$D$19:$D$3604,'Expenditures - all orgs'!$C$19:$C$3604, 'Budget Detail - LLLLLL'!$B426,'Expenditures - all orgs'!$B$19:$B$3604,'Budget Detail - LLLLLL'!$B$3)</f>
        <v>0</v>
      </c>
      <c r="D426" s="725">
        <f>SUMIFS('Expenditures - all orgs'!$E$19:$E$3604,'Expenditures - all orgs'!$C$19:$C$3604, 'Budget Detail - LLLLLL'!$B426,'Expenditures - all orgs'!$B$19:$B$3604,'Budget Detail - LLLLLL'!$B$3)</f>
        <v>0</v>
      </c>
      <c r="E426" s="726">
        <f>SUMIFS('Expenditures - all orgs'!$F$19:$F$3604,'Expenditures - all orgs'!$C$19:$C$3604, 'Budget Detail - LLLLLL'!$B426,'Expenditures - all orgs'!$B$19:$B$3604,'Budget Detail - LLLLLL'!$B$3)</f>
        <v>0</v>
      </c>
      <c r="F426" s="727">
        <f t="shared" si="58"/>
        <v>0</v>
      </c>
      <c r="G426" s="322"/>
      <c r="H426" s="323"/>
      <c r="I426" s="323"/>
      <c r="J426" s="323"/>
    </row>
    <row r="427" spans="1:10" x14ac:dyDescent="0.3">
      <c r="A427" s="239" t="s">
        <v>105</v>
      </c>
      <c r="B427" s="729" t="s">
        <v>421</v>
      </c>
      <c r="C427" s="724">
        <f>SUMIFS('Expenditures - all orgs'!$D$19:$D$3604,'Expenditures - all orgs'!$C$19:$C$3604, 'Budget Detail - LLLLLL'!$B427,'Expenditures - all orgs'!$B$19:$B$3604,'Budget Detail - LLLLLL'!$B$3)</f>
        <v>0</v>
      </c>
      <c r="D427" s="725">
        <f>SUMIFS('Expenditures - all orgs'!$E$19:$E$3604,'Expenditures - all orgs'!$C$19:$C$3604, 'Budget Detail - LLLLLL'!$B427,'Expenditures - all orgs'!$B$19:$B$3604,'Budget Detail - LLLLLL'!$B$3)</f>
        <v>0</v>
      </c>
      <c r="E427" s="726">
        <f>SUMIFS('Expenditures - all orgs'!$F$19:$F$3604,'Expenditures - all orgs'!$C$19:$C$3604, 'Budget Detail - LLLLLL'!$B427,'Expenditures - all orgs'!$B$19:$B$3604,'Budget Detail - LLLLLL'!$B$3)</f>
        <v>0</v>
      </c>
      <c r="F427" s="727">
        <f t="shared" si="58"/>
        <v>0</v>
      </c>
      <c r="G427" s="322"/>
      <c r="H427" s="323"/>
      <c r="I427" s="323"/>
      <c r="J427" s="323"/>
    </row>
    <row r="428" spans="1:10" ht="15" thickBot="1" x14ac:dyDescent="0.35">
      <c r="A428" s="239" t="s">
        <v>105</v>
      </c>
      <c r="B428" s="729" t="s">
        <v>421</v>
      </c>
      <c r="C428" s="724">
        <f>SUMIFS('Expenditures - all orgs'!$D$19:$D$3604,'Expenditures - all orgs'!$C$19:$C$3604, 'Budget Detail - LLLLLL'!$B428,'Expenditures - all orgs'!$B$19:$B$3604,'Budget Detail - LLLLLL'!$B$3)</f>
        <v>0</v>
      </c>
      <c r="D428" s="725">
        <f>SUMIFS('Expenditures - all orgs'!$E$19:$E$3604,'Expenditures - all orgs'!$C$19:$C$3604, 'Budget Detail - LLLLLL'!$B428,'Expenditures - all orgs'!$B$19:$B$3604,'Budget Detail - LLLLLL'!$B$3)</f>
        <v>0</v>
      </c>
      <c r="E428" s="726">
        <f>SUMIFS('Expenditures - all orgs'!$F$19:$F$3604,'Expenditures - all orgs'!$C$19:$C$3604, 'Budget Detail - LLLLLL'!$B428,'Expenditures - all orgs'!$B$19:$B$3604,'Budget Detail - LLLLLL'!$B$3)</f>
        <v>0</v>
      </c>
      <c r="F428" s="727">
        <f>C428-D428-E428</f>
        <v>0</v>
      </c>
      <c r="G428" s="322"/>
      <c r="H428" s="323"/>
      <c r="I428" s="323"/>
      <c r="J428" s="323"/>
    </row>
    <row r="429" spans="1:10" ht="15" thickBot="1" x14ac:dyDescent="0.35">
      <c r="A429" s="747"/>
      <c r="B429" s="730" t="s">
        <v>418</v>
      </c>
      <c r="C429" s="514">
        <f>SUM(C417:C428)</f>
        <v>0</v>
      </c>
      <c r="D429" s="514">
        <f t="shared" ref="D429:F429" si="59">SUM(D417:D428)</f>
        <v>0</v>
      </c>
      <c r="E429" s="514">
        <f t="shared" si="59"/>
        <v>0</v>
      </c>
      <c r="F429" s="514">
        <f t="shared" si="59"/>
        <v>0</v>
      </c>
      <c r="G429" s="322"/>
      <c r="H429" s="323"/>
      <c r="I429" s="323"/>
      <c r="J429" s="323"/>
    </row>
    <row r="430" spans="1:10" x14ac:dyDescent="0.3">
      <c r="A430" s="747"/>
      <c r="B430" s="617"/>
      <c r="C430" s="305"/>
      <c r="D430" s="305"/>
      <c r="E430" s="305"/>
      <c r="F430" s="307"/>
      <c r="G430" s="322"/>
      <c r="H430" s="323"/>
      <c r="I430" s="323"/>
      <c r="J430" s="323"/>
    </row>
    <row r="431" spans="1:10" x14ac:dyDescent="0.3">
      <c r="A431" s="243" t="s">
        <v>106</v>
      </c>
      <c r="B431" s="701"/>
      <c r="C431" s="352"/>
      <c r="D431" s="1264"/>
      <c r="E431" s="1264"/>
      <c r="F431" s="1256"/>
    </row>
    <row r="432" spans="1:10" x14ac:dyDescent="0.3">
      <c r="A432" s="239" t="s">
        <v>105</v>
      </c>
      <c r="B432" s="702" t="s">
        <v>107</v>
      </c>
      <c r="C432" s="353">
        <f>SUMIFS('Expenditures - all orgs'!$D$19:$D$3604,'Expenditures - all orgs'!$C$19:$C$3604, 'Budget Detail - LLLLLL'!$B432,'Expenditures - all orgs'!$B$19:$B$3604,'Budget Detail - LLLLLL'!$B$3)</f>
        <v>0</v>
      </c>
      <c r="D432" s="606">
        <f>SUMIFS('Expenditures - all orgs'!$E$19:$E$3604,'Expenditures - all orgs'!$C$19:$C$3604, 'Budget Detail - LLLLLL'!$B432,'Expenditures - all orgs'!$B$19:$B$3604,'Budget Detail - LLLLLL'!$B$3)</f>
        <v>0</v>
      </c>
      <c r="E432" s="607">
        <f>SUMIFS('Expenditures - all orgs'!$F$19:$F$3604,'Expenditures - all orgs'!$C$19:$C$3604, 'Budget Detail - LLLLLL'!$B432,'Expenditures - all orgs'!$B$19:$B$3604,'Budget Detail - LLLLLL'!$B$3)</f>
        <v>0</v>
      </c>
      <c r="F432" s="608">
        <f>C432-D432-E432</f>
        <v>0</v>
      </c>
    </row>
    <row r="433" spans="1:6" x14ac:dyDescent="0.3">
      <c r="A433" s="239" t="s">
        <v>105</v>
      </c>
      <c r="B433" s="703" t="s">
        <v>107</v>
      </c>
      <c r="C433" s="353">
        <f>SUMIFS('Expenditures - all orgs'!$D$19:$D$3604,'Expenditures - all orgs'!$C$19:$C$3604, 'Budget Detail - LLLLLL'!$B433,'Expenditures - all orgs'!$B$19:$B$3604,'Budget Detail - LLLLLL'!$B$3)</f>
        <v>0</v>
      </c>
      <c r="D433" s="606">
        <f>SUMIFS('Expenditures - all orgs'!$E$19:$E$3604,'Expenditures - all orgs'!$C$19:$C$3604, 'Budget Detail - LLLLLL'!$B433,'Expenditures - all orgs'!$B$19:$B$3604,'Budget Detail - LLLLLL'!$B$3)</f>
        <v>0</v>
      </c>
      <c r="E433" s="607">
        <f>SUMIFS('Expenditures - all orgs'!$F$19:$F$3604,'Expenditures - all orgs'!$C$19:$C$3604, 'Budget Detail - LLLLLL'!$B433,'Expenditures - all orgs'!$B$19:$B$3604,'Budget Detail - LLLLLL'!$B$3)</f>
        <v>0</v>
      </c>
      <c r="F433" s="608">
        <f t="shared" ref="F433:F451" si="60">C433-D433-E433</f>
        <v>0</v>
      </c>
    </row>
    <row r="434" spans="1:6" x14ac:dyDescent="0.3">
      <c r="A434" s="239" t="s">
        <v>105</v>
      </c>
      <c r="B434" s="703" t="s">
        <v>107</v>
      </c>
      <c r="C434" s="353">
        <f>SUMIFS('Expenditures - all orgs'!$D$19:$D$3604,'Expenditures - all orgs'!$C$19:$C$3604, 'Budget Detail - LLLLLL'!$B434,'Expenditures - all orgs'!$B$19:$B$3604,'Budget Detail - LLLLLL'!$B$3)</f>
        <v>0</v>
      </c>
      <c r="D434" s="606">
        <f>SUMIFS('Expenditures - all orgs'!$E$19:$E$3604,'Expenditures - all orgs'!$C$19:$C$3604, 'Budget Detail - LLLLLL'!$B434,'Expenditures - all orgs'!$B$19:$B$3604,'Budget Detail - LLLLLL'!$B$3)</f>
        <v>0</v>
      </c>
      <c r="E434" s="607">
        <f>SUMIFS('Expenditures - all orgs'!$F$19:$F$3604,'Expenditures - all orgs'!$C$19:$C$3604, 'Budget Detail - LLLLLL'!$B434,'Expenditures - all orgs'!$B$19:$B$3604,'Budget Detail - LLLLLL'!$B$3)</f>
        <v>0</v>
      </c>
      <c r="F434" s="608">
        <f t="shared" si="60"/>
        <v>0</v>
      </c>
    </row>
    <row r="435" spans="1:6" x14ac:dyDescent="0.3">
      <c r="A435" s="239" t="s">
        <v>105</v>
      </c>
      <c r="B435" s="703" t="s">
        <v>107</v>
      </c>
      <c r="C435" s="353">
        <f>SUMIFS('Expenditures - all orgs'!$D$19:$D$3604,'Expenditures - all orgs'!$C$19:$C$3604, 'Budget Detail - LLLLLL'!$B435,'Expenditures - all orgs'!$B$19:$B$3604,'Budget Detail - LLLLLL'!$B$3)</f>
        <v>0</v>
      </c>
      <c r="D435" s="606">
        <f>SUMIFS('Expenditures - all orgs'!$E$19:$E$3604,'Expenditures - all orgs'!$C$19:$C$3604, 'Budget Detail - LLLLLL'!$B435,'Expenditures - all orgs'!$B$19:$B$3604,'Budget Detail - LLLLLL'!$B$3)</f>
        <v>0</v>
      </c>
      <c r="E435" s="607">
        <f>SUMIFS('Expenditures - all orgs'!$F$19:$F$3604,'Expenditures - all orgs'!$C$19:$C$3604, 'Budget Detail - LLLLLL'!$B435,'Expenditures - all orgs'!$B$19:$B$3604,'Budget Detail - LLLLLL'!$B$3)</f>
        <v>0</v>
      </c>
      <c r="F435" s="608">
        <f t="shared" si="60"/>
        <v>0</v>
      </c>
    </row>
    <row r="436" spans="1:6" x14ac:dyDescent="0.3">
      <c r="A436" s="239" t="s">
        <v>105</v>
      </c>
      <c r="B436" s="703" t="s">
        <v>107</v>
      </c>
      <c r="C436" s="353">
        <f>SUMIFS('Expenditures - all orgs'!$D$19:$D$3604,'Expenditures - all orgs'!$C$19:$C$3604, 'Budget Detail - LLLLLL'!$B436,'Expenditures - all orgs'!$B$19:$B$3604,'Budget Detail - LLLLLL'!$B$3)</f>
        <v>0</v>
      </c>
      <c r="D436" s="606">
        <f>SUMIFS('Expenditures - all orgs'!$E$19:$E$3604,'Expenditures - all orgs'!$C$19:$C$3604, 'Budget Detail - LLLLLL'!$B436,'Expenditures - all orgs'!$B$19:$B$3604,'Budget Detail - LLLLLL'!$B$3)</f>
        <v>0</v>
      </c>
      <c r="E436" s="607">
        <f>SUMIFS('Expenditures - all orgs'!$F$19:$F$3604,'Expenditures - all orgs'!$C$19:$C$3604, 'Budget Detail - LLLLLL'!$B436,'Expenditures - all orgs'!$B$19:$B$3604,'Budget Detail - LLLLLL'!$B$3)</f>
        <v>0</v>
      </c>
      <c r="F436" s="608">
        <f t="shared" si="60"/>
        <v>0</v>
      </c>
    </row>
    <row r="437" spans="1:6" x14ac:dyDescent="0.3">
      <c r="A437" s="239" t="s">
        <v>105</v>
      </c>
      <c r="B437" s="703" t="s">
        <v>107</v>
      </c>
      <c r="C437" s="353">
        <f>SUMIFS('Expenditures - all orgs'!$D$19:$D$3604,'Expenditures - all orgs'!$C$19:$C$3604, 'Budget Detail - LLLLLL'!$B437,'Expenditures - all orgs'!$B$19:$B$3604,'Budget Detail - LLLLLL'!$B$3)</f>
        <v>0</v>
      </c>
      <c r="D437" s="606">
        <f>SUMIFS('Expenditures - all orgs'!$E$19:$E$3604,'Expenditures - all orgs'!$C$19:$C$3604, 'Budget Detail - LLLLLL'!$B437,'Expenditures - all orgs'!$B$19:$B$3604,'Budget Detail - LLLLLL'!$B$3)</f>
        <v>0</v>
      </c>
      <c r="E437" s="607">
        <f>SUMIFS('Expenditures - all orgs'!$F$19:$F$3604,'Expenditures - all orgs'!$C$19:$C$3604, 'Budget Detail - LLLLLL'!$B437,'Expenditures - all orgs'!$B$19:$B$3604,'Budget Detail - LLLLLL'!$B$3)</f>
        <v>0</v>
      </c>
      <c r="F437" s="608">
        <f t="shared" si="60"/>
        <v>0</v>
      </c>
    </row>
    <row r="438" spans="1:6" x14ac:dyDescent="0.3">
      <c r="A438" s="239" t="s">
        <v>105</v>
      </c>
      <c r="B438" s="703" t="s">
        <v>107</v>
      </c>
      <c r="C438" s="353">
        <f>SUMIFS('Expenditures - all orgs'!$D$19:$D$3604,'Expenditures - all orgs'!$C$19:$C$3604, 'Budget Detail - LLLLLL'!$B438,'Expenditures - all orgs'!$B$19:$B$3604,'Budget Detail - LLLLLL'!$B$3)</f>
        <v>0</v>
      </c>
      <c r="D438" s="606">
        <f>SUMIFS('Expenditures - all orgs'!$E$19:$E$3604,'Expenditures - all orgs'!$C$19:$C$3604, 'Budget Detail - LLLLLL'!$B438,'Expenditures - all orgs'!$B$19:$B$3604,'Budget Detail - LLLLLL'!$B$3)</f>
        <v>0</v>
      </c>
      <c r="E438" s="607">
        <f>SUMIFS('Expenditures - all orgs'!$F$19:$F$3604,'Expenditures - all orgs'!$C$19:$C$3604, 'Budget Detail - LLLLLL'!$B438,'Expenditures - all orgs'!$B$19:$B$3604,'Budget Detail - LLLLLL'!$B$3)</f>
        <v>0</v>
      </c>
      <c r="F438" s="608">
        <f t="shared" si="60"/>
        <v>0</v>
      </c>
    </row>
    <row r="439" spans="1:6" x14ac:dyDescent="0.3">
      <c r="A439" s="239" t="s">
        <v>105</v>
      </c>
      <c r="B439" s="703" t="s">
        <v>107</v>
      </c>
      <c r="C439" s="353">
        <f>SUMIFS('Expenditures - all orgs'!$D$19:$D$3604,'Expenditures - all orgs'!$C$19:$C$3604, 'Budget Detail - LLLLLL'!$B439,'Expenditures - all orgs'!$B$19:$B$3604,'Budget Detail - LLLLLL'!$B$3)</f>
        <v>0</v>
      </c>
      <c r="D439" s="606">
        <f>SUMIFS('Expenditures - all orgs'!$E$19:$E$3604,'Expenditures - all orgs'!$C$19:$C$3604, 'Budget Detail - LLLLLL'!$B439,'Expenditures - all orgs'!$B$19:$B$3604,'Budget Detail - LLLLLL'!$B$3)</f>
        <v>0</v>
      </c>
      <c r="E439" s="607">
        <f>SUMIFS('Expenditures - all orgs'!$F$19:$F$3604,'Expenditures - all orgs'!$C$19:$C$3604, 'Budget Detail - LLLLLL'!$B439,'Expenditures - all orgs'!$B$19:$B$3604,'Budget Detail - LLLLLL'!$B$3)</f>
        <v>0</v>
      </c>
      <c r="F439" s="608">
        <f t="shared" si="60"/>
        <v>0</v>
      </c>
    </row>
    <row r="440" spans="1:6" x14ac:dyDescent="0.3">
      <c r="A440" s="239" t="s">
        <v>105</v>
      </c>
      <c r="B440" s="703" t="s">
        <v>107</v>
      </c>
      <c r="C440" s="353">
        <f>SUMIFS('Expenditures - all orgs'!$D$19:$D$3604,'Expenditures - all orgs'!$C$19:$C$3604, 'Budget Detail - LLLLLL'!$B440,'Expenditures - all orgs'!$B$19:$B$3604,'Budget Detail - LLLLLL'!$B$3)</f>
        <v>0</v>
      </c>
      <c r="D440" s="606">
        <f>SUMIFS('Expenditures - all orgs'!$E$19:$E$3604,'Expenditures - all orgs'!$C$19:$C$3604, 'Budget Detail - LLLLLL'!$B440,'Expenditures - all orgs'!$B$19:$B$3604,'Budget Detail - LLLLLL'!$B$3)</f>
        <v>0</v>
      </c>
      <c r="E440" s="607">
        <f>SUMIFS('Expenditures - all orgs'!$F$19:$F$3604,'Expenditures - all orgs'!$C$19:$C$3604, 'Budget Detail - LLLLLL'!$B440,'Expenditures - all orgs'!$B$19:$B$3604,'Budget Detail - LLLLLL'!$B$3)</f>
        <v>0</v>
      </c>
      <c r="F440" s="608">
        <f t="shared" si="60"/>
        <v>0</v>
      </c>
    </row>
    <row r="441" spans="1:6" x14ac:dyDescent="0.3">
      <c r="A441" s="239" t="s">
        <v>105</v>
      </c>
      <c r="B441" s="703" t="s">
        <v>107</v>
      </c>
      <c r="C441" s="353">
        <f>SUMIFS('Expenditures - all orgs'!$D$19:$D$3604,'Expenditures - all orgs'!$C$19:$C$3604, 'Budget Detail - LLLLLL'!$B441,'Expenditures - all orgs'!$B$19:$B$3604,'Budget Detail - LLLLLL'!$B$3)</f>
        <v>0</v>
      </c>
      <c r="D441" s="606">
        <f>SUMIFS('Expenditures - all orgs'!$E$19:$E$3604,'Expenditures - all orgs'!$C$19:$C$3604, 'Budget Detail - LLLLLL'!$B441,'Expenditures - all orgs'!$B$19:$B$3604,'Budget Detail - LLLLLL'!$B$3)</f>
        <v>0</v>
      </c>
      <c r="E441" s="607">
        <f>SUMIFS('Expenditures - all orgs'!$F$19:$F$3604,'Expenditures - all orgs'!$C$19:$C$3604, 'Budget Detail - LLLLLL'!$B441,'Expenditures - all orgs'!$B$19:$B$3604,'Budget Detail - LLLLLL'!$B$3)</f>
        <v>0</v>
      </c>
      <c r="F441" s="608">
        <f t="shared" si="60"/>
        <v>0</v>
      </c>
    </row>
    <row r="442" spans="1:6" x14ac:dyDescent="0.3">
      <c r="A442" s="239" t="s">
        <v>105</v>
      </c>
      <c r="B442" s="703" t="s">
        <v>107</v>
      </c>
      <c r="C442" s="353">
        <f>SUMIFS('Expenditures - all orgs'!$D$19:$D$3604,'Expenditures - all orgs'!$C$19:$C$3604, 'Budget Detail - LLLLLL'!$B442,'Expenditures - all orgs'!$B$19:$B$3604,'Budget Detail - LLLLLL'!$B$3)</f>
        <v>0</v>
      </c>
      <c r="D442" s="606">
        <f>SUMIFS('Expenditures - all orgs'!$E$19:$E$3604,'Expenditures - all orgs'!$C$19:$C$3604, 'Budget Detail - LLLLLL'!$B442,'Expenditures - all orgs'!$B$19:$B$3604,'Budget Detail - LLLLLL'!$B$3)</f>
        <v>0</v>
      </c>
      <c r="E442" s="607">
        <f>SUMIFS('Expenditures - all orgs'!$F$19:$F$3604,'Expenditures - all orgs'!$C$19:$C$3604, 'Budget Detail - LLLLLL'!$B442,'Expenditures - all orgs'!$B$19:$B$3604,'Budget Detail - LLLLLL'!$B$3)</f>
        <v>0</v>
      </c>
      <c r="F442" s="608">
        <f t="shared" si="60"/>
        <v>0</v>
      </c>
    </row>
    <row r="443" spans="1:6" x14ac:dyDescent="0.3">
      <c r="A443" s="239" t="s">
        <v>105</v>
      </c>
      <c r="B443" s="703" t="s">
        <v>107</v>
      </c>
      <c r="C443" s="353">
        <f>SUMIFS('Expenditures - all orgs'!$D$19:$D$3604,'Expenditures - all orgs'!$C$19:$C$3604, 'Budget Detail - LLLLLL'!$B443,'Expenditures - all orgs'!$B$19:$B$3604,'Budget Detail - LLLLLL'!$B$3)</f>
        <v>0</v>
      </c>
      <c r="D443" s="606">
        <f>SUMIFS('Expenditures - all orgs'!$E$19:$E$3604,'Expenditures - all orgs'!$C$19:$C$3604, 'Budget Detail - LLLLLL'!$B443,'Expenditures - all orgs'!$B$19:$B$3604,'Budget Detail - LLLLLL'!$B$3)</f>
        <v>0</v>
      </c>
      <c r="E443" s="607">
        <f>SUMIFS('Expenditures - all orgs'!$F$19:$F$3604,'Expenditures - all orgs'!$C$19:$C$3604, 'Budget Detail - LLLLLL'!$B443,'Expenditures - all orgs'!$B$19:$B$3604,'Budget Detail - LLLLLL'!$B$3)</f>
        <v>0</v>
      </c>
      <c r="F443" s="608">
        <f t="shared" si="60"/>
        <v>0</v>
      </c>
    </row>
    <row r="444" spans="1:6" x14ac:dyDescent="0.3">
      <c r="A444" s="239" t="s">
        <v>105</v>
      </c>
      <c r="B444" s="703" t="s">
        <v>107</v>
      </c>
      <c r="C444" s="353">
        <f>SUMIFS('Expenditures - all orgs'!$D$19:$D$3604,'Expenditures - all orgs'!$C$19:$C$3604, 'Budget Detail - LLLLLL'!$B444,'Expenditures - all orgs'!$B$19:$B$3604,'Budget Detail - LLLLLL'!$B$3)</f>
        <v>0</v>
      </c>
      <c r="D444" s="606">
        <f>SUMIFS('Expenditures - all orgs'!$E$19:$E$3604,'Expenditures - all orgs'!$C$19:$C$3604, 'Budget Detail - LLLLLL'!$B444,'Expenditures - all orgs'!$B$19:$B$3604,'Budget Detail - LLLLLL'!$B$3)</f>
        <v>0</v>
      </c>
      <c r="E444" s="607">
        <f>SUMIFS('Expenditures - all orgs'!$F$19:$F$3604,'Expenditures - all orgs'!$C$19:$C$3604, 'Budget Detail - LLLLLL'!$B444,'Expenditures - all orgs'!$B$19:$B$3604,'Budget Detail - LLLLLL'!$B$3)</f>
        <v>0</v>
      </c>
      <c r="F444" s="608">
        <f t="shared" si="60"/>
        <v>0</v>
      </c>
    </row>
    <row r="445" spans="1:6" x14ac:dyDescent="0.3">
      <c r="A445" s="239" t="s">
        <v>105</v>
      </c>
      <c r="B445" s="703" t="s">
        <v>107</v>
      </c>
      <c r="C445" s="353">
        <f>SUMIFS('Expenditures - all orgs'!$D$19:$D$3604,'Expenditures - all orgs'!$C$19:$C$3604, 'Budget Detail - LLLLLL'!$B445,'Expenditures - all orgs'!$B$19:$B$3604,'Budget Detail - LLLLLL'!$B$3)</f>
        <v>0</v>
      </c>
      <c r="D445" s="606">
        <f>SUMIFS('Expenditures - all orgs'!$E$19:$E$3604,'Expenditures - all orgs'!$C$19:$C$3604, 'Budget Detail - LLLLLL'!$B445,'Expenditures - all orgs'!$B$19:$B$3604,'Budget Detail - LLLLLL'!$B$3)</f>
        <v>0</v>
      </c>
      <c r="E445" s="607">
        <f>SUMIFS('Expenditures - all orgs'!$F$19:$F$3604,'Expenditures - all orgs'!$C$19:$C$3604, 'Budget Detail - LLLLLL'!$B445,'Expenditures - all orgs'!$B$19:$B$3604,'Budget Detail - LLLLLL'!$B$3)</f>
        <v>0</v>
      </c>
      <c r="F445" s="608">
        <f t="shared" si="60"/>
        <v>0</v>
      </c>
    </row>
    <row r="446" spans="1:6" x14ac:dyDescent="0.3">
      <c r="A446" s="239" t="s">
        <v>105</v>
      </c>
      <c r="B446" s="703" t="s">
        <v>107</v>
      </c>
      <c r="C446" s="353">
        <f>SUMIFS('Expenditures - all orgs'!$D$19:$D$3604,'Expenditures - all orgs'!$C$19:$C$3604, 'Budget Detail - LLLLLL'!$B446,'Expenditures - all orgs'!$B$19:$B$3604,'Budget Detail - LLLLLL'!$B$3)</f>
        <v>0</v>
      </c>
      <c r="D446" s="606">
        <f>SUMIFS('Expenditures - all orgs'!$E$19:$E$3604,'Expenditures - all orgs'!$C$19:$C$3604, 'Budget Detail - LLLLLL'!$B446,'Expenditures - all orgs'!$B$19:$B$3604,'Budget Detail - LLLLLL'!$B$3)</f>
        <v>0</v>
      </c>
      <c r="E446" s="607">
        <f>SUMIFS('Expenditures - all orgs'!$F$19:$F$3604,'Expenditures - all orgs'!$C$19:$C$3604, 'Budget Detail - LLLLLL'!$B446,'Expenditures - all orgs'!$B$19:$B$3604,'Budget Detail - LLLLLL'!$B$3)</f>
        <v>0</v>
      </c>
      <c r="F446" s="608">
        <f t="shared" si="60"/>
        <v>0</v>
      </c>
    </row>
    <row r="447" spans="1:6" x14ac:dyDescent="0.3">
      <c r="A447" s="239" t="s">
        <v>105</v>
      </c>
      <c r="B447" s="703" t="s">
        <v>107</v>
      </c>
      <c r="C447" s="353">
        <f>SUMIFS('Expenditures - all orgs'!$D$19:$D$3604,'Expenditures - all orgs'!$C$19:$C$3604, 'Budget Detail - LLLLLL'!$B447,'Expenditures - all orgs'!$B$19:$B$3604,'Budget Detail - LLLLLL'!$B$3)</f>
        <v>0</v>
      </c>
      <c r="D447" s="606">
        <f>SUMIFS('Expenditures - all orgs'!$E$19:$E$3604,'Expenditures - all orgs'!$C$19:$C$3604, 'Budget Detail - LLLLLL'!$B447,'Expenditures - all orgs'!$B$19:$B$3604,'Budget Detail - LLLLLL'!$B$3)</f>
        <v>0</v>
      </c>
      <c r="E447" s="607">
        <f>SUMIFS('Expenditures - all orgs'!$F$19:$F$3604,'Expenditures - all orgs'!$C$19:$C$3604, 'Budget Detail - LLLLLL'!$B447,'Expenditures - all orgs'!$B$19:$B$3604,'Budget Detail - LLLLLL'!$B$3)</f>
        <v>0</v>
      </c>
      <c r="F447" s="608">
        <f t="shared" si="60"/>
        <v>0</v>
      </c>
    </row>
    <row r="448" spans="1:6" x14ac:dyDescent="0.3">
      <c r="A448" s="239" t="s">
        <v>105</v>
      </c>
      <c r="B448" s="703" t="s">
        <v>107</v>
      </c>
      <c r="C448" s="353">
        <f>SUMIFS('Expenditures - all orgs'!$D$19:$D$3604,'Expenditures - all orgs'!$C$19:$C$3604, 'Budget Detail - LLLLLL'!$B448,'Expenditures - all orgs'!$B$19:$B$3604,'Budget Detail - LLLLLL'!$B$3)</f>
        <v>0</v>
      </c>
      <c r="D448" s="606">
        <f>SUMIFS('Expenditures - all orgs'!$E$19:$E$3604,'Expenditures - all orgs'!$C$19:$C$3604, 'Budget Detail - LLLLLL'!$B448,'Expenditures - all orgs'!$B$19:$B$3604,'Budget Detail - LLLLLL'!$B$3)</f>
        <v>0</v>
      </c>
      <c r="E448" s="607">
        <f>SUMIFS('Expenditures - all orgs'!$F$19:$F$3604,'Expenditures - all orgs'!$C$19:$C$3604, 'Budget Detail - LLLLLL'!$B448,'Expenditures - all orgs'!$B$19:$B$3604,'Budget Detail - LLLLLL'!$B$3)</f>
        <v>0</v>
      </c>
      <c r="F448" s="608">
        <f t="shared" si="60"/>
        <v>0</v>
      </c>
    </row>
    <row r="449" spans="1:6" x14ac:dyDescent="0.3">
      <c r="A449" s="239" t="s">
        <v>105</v>
      </c>
      <c r="B449" s="703" t="s">
        <v>107</v>
      </c>
      <c r="C449" s="353">
        <f>SUMIFS('Expenditures - all orgs'!$D$19:$D$3604,'Expenditures - all orgs'!$C$19:$C$3604, 'Budget Detail - LLLLLL'!$B449,'Expenditures - all orgs'!$B$19:$B$3604,'Budget Detail - LLLLLL'!$B$3)</f>
        <v>0</v>
      </c>
      <c r="D449" s="606">
        <f>SUMIFS('Expenditures - all orgs'!$E$19:$E$3604,'Expenditures - all orgs'!$C$19:$C$3604, 'Budget Detail - LLLLLL'!$B449,'Expenditures - all orgs'!$B$19:$B$3604,'Budget Detail - LLLLLL'!$B$3)</f>
        <v>0</v>
      </c>
      <c r="E449" s="607">
        <f>SUMIFS('Expenditures - all orgs'!$F$19:$F$3604,'Expenditures - all orgs'!$C$19:$C$3604, 'Budget Detail - LLLLLL'!$B449,'Expenditures - all orgs'!$B$19:$B$3604,'Budget Detail - LLLLLL'!$B$3)</f>
        <v>0</v>
      </c>
      <c r="F449" s="608">
        <f t="shared" si="60"/>
        <v>0</v>
      </c>
    </row>
    <row r="450" spans="1:6" x14ac:dyDescent="0.3">
      <c r="A450" s="239" t="s">
        <v>105</v>
      </c>
      <c r="B450" s="703" t="s">
        <v>107</v>
      </c>
      <c r="C450" s="353">
        <f>SUMIFS('Expenditures - all orgs'!$D$19:$D$3604,'Expenditures - all orgs'!$C$19:$C$3604, 'Budget Detail - LLLLLL'!$B450,'Expenditures - all orgs'!$B$19:$B$3604,'Budget Detail - LLLLLL'!$B$3)</f>
        <v>0</v>
      </c>
      <c r="D450" s="606">
        <f>SUMIFS('Expenditures - all orgs'!$E$19:$E$3604,'Expenditures - all orgs'!$C$19:$C$3604, 'Budget Detail - LLLLLL'!$B450,'Expenditures - all orgs'!$B$19:$B$3604,'Budget Detail - LLLLLL'!$B$3)</f>
        <v>0</v>
      </c>
      <c r="E450" s="607">
        <f>SUMIFS('Expenditures - all orgs'!$F$19:$F$3604,'Expenditures - all orgs'!$C$19:$C$3604, 'Budget Detail - LLLLLL'!$B450,'Expenditures - all orgs'!$B$19:$B$3604,'Budget Detail - LLLLLL'!$B$3)</f>
        <v>0</v>
      </c>
      <c r="F450" s="608">
        <f t="shared" si="60"/>
        <v>0</v>
      </c>
    </row>
    <row r="451" spans="1:6" ht="15" thickBot="1" x14ac:dyDescent="0.35">
      <c r="A451" s="239" t="s">
        <v>105</v>
      </c>
      <c r="B451" s="703" t="s">
        <v>107</v>
      </c>
      <c r="C451" s="353">
        <f>SUMIFS('Expenditures - all orgs'!$D$19:$D$3604,'Expenditures - all orgs'!$C$19:$C$3604, 'Budget Detail - LLLLLL'!$B451,'Expenditures - all orgs'!$B$19:$B$3604,'Budget Detail - LLLLLL'!$B$3)</f>
        <v>0</v>
      </c>
      <c r="D451" s="609">
        <f>SUMIFS('Expenditures - all orgs'!$E$19:$E$3604,'Expenditures - all orgs'!$C$19:$C$3604, 'Budget Detail - LLLLLL'!$B451,'Expenditures - all orgs'!$B$19:$B$3604,'Budget Detail - LLLLLL'!$B$3)</f>
        <v>0</v>
      </c>
      <c r="E451" s="610">
        <f>SUMIFS('Expenditures - all orgs'!$F$19:$F$3604,'Expenditures - all orgs'!$C$19:$C$3604, 'Budget Detail - LLLLLL'!$B451,'Expenditures - all orgs'!$B$19:$B$3604,'Budget Detail - LLLLLL'!$B$3)</f>
        <v>0</v>
      </c>
      <c r="F451" s="611">
        <f t="shared" si="60"/>
        <v>0</v>
      </c>
    </row>
    <row r="452" spans="1:6" ht="15" thickBot="1" x14ac:dyDescent="0.35">
      <c r="A452" s="235"/>
      <c r="B452" s="704" t="s">
        <v>418</v>
      </c>
      <c r="C452" s="414">
        <f>SUM(C432:C451)</f>
        <v>0</v>
      </c>
      <c r="D452" s="414">
        <f t="shared" ref="D452:F452" si="61">SUM(D432:D451)</f>
        <v>0</v>
      </c>
      <c r="E452" s="414">
        <f t="shared" si="61"/>
        <v>0</v>
      </c>
      <c r="F452" s="414">
        <f t="shared" si="61"/>
        <v>0</v>
      </c>
    </row>
    <row r="453" spans="1:6" ht="18"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2">D88+D104+D118+D129+D147+D166+D200+D210+D220+D228+D235+D246+D255+D269+D280+D288+D303+D316+D323+D331+D345+D354+D362+D370+D380+D389+D402+D410+D414+D429+D452</f>
        <v>0</v>
      </c>
      <c r="E454" s="354">
        <f t="shared" si="62"/>
        <v>0</v>
      </c>
      <c r="F454" s="354">
        <f t="shared" si="62"/>
        <v>0</v>
      </c>
    </row>
    <row r="455" spans="1:6" x14ac:dyDescent="0.3">
      <c r="A455" s="235"/>
      <c r="B455" s="235"/>
      <c r="C455" s="355"/>
      <c r="D455" s="355"/>
      <c r="E455" s="355"/>
      <c r="F455" s="320"/>
    </row>
    <row r="456" spans="1:6" x14ac:dyDescent="0.3">
      <c r="A456" s="245" t="s">
        <v>295</v>
      </c>
      <c r="B456" s="746"/>
      <c r="C456" s="308"/>
      <c r="D456" s="748"/>
      <c r="E456" s="749"/>
      <c r="F456" s="753"/>
    </row>
    <row r="457" spans="1:6" x14ac:dyDescent="0.3">
      <c r="A457" s="235" t="s">
        <v>531</v>
      </c>
      <c r="B457" s="618">
        <v>129900</v>
      </c>
      <c r="C457" s="356">
        <f>SUMIFS('Expenditures - all orgs'!$D$19:$D$3604,'Expenditures - all orgs'!$C$19:$C$3604, 'Budget Detail - LLLLLL'!$B457,'Expenditures - all orgs'!$B$19:$B$3604,'Budget Detail - LLLLLL'!$B$3)</f>
        <v>0</v>
      </c>
      <c r="D457" s="613">
        <f>SUMIFS('Expenditures - all orgs'!$E$19:$E$3604,'Expenditures - all orgs'!$C$19:$C$3604, 'Budget Detail - LLLLLL'!$B457,'Expenditures - all orgs'!$B$19:$B$3604,'Budget Detail - LLLLLL'!$B$3)</f>
        <v>0</v>
      </c>
      <c r="E457" s="313">
        <f>SUMIFS('Expenditures - all orgs'!$F$19:$F$3604,'Expenditures - all orgs'!$C$19:$C$3604, 'Budget Detail - LLLLLL'!$B457,'Expenditures - all orgs'!$B$19:$B$3604,'Budget Detail - LLLLLL'!$B$3)</f>
        <v>0</v>
      </c>
      <c r="F457" s="314">
        <f>C457-D457-E457</f>
        <v>0</v>
      </c>
    </row>
    <row r="458" spans="1:6" x14ac:dyDescent="0.3">
      <c r="A458" s="235" t="s">
        <v>532</v>
      </c>
      <c r="B458" s="619">
        <v>139900</v>
      </c>
      <c r="C458" s="356">
        <f>SUMIFS('Expenditures - all orgs'!$D$19:$D$3604,'Expenditures - all orgs'!$C$19:$C$3604, 'Budget Detail - LLLLLL'!$B458,'Expenditures - all orgs'!$B$19:$B$3604,'Budget Detail - LLLLLL'!$B$3)</f>
        <v>0</v>
      </c>
      <c r="D458" s="613">
        <f>SUMIFS('Expenditures - all orgs'!$E$19:$E$3604,'Expenditures - all orgs'!$C$19:$C$3604, 'Budget Detail - LLLLLL'!$B458,'Expenditures - all orgs'!$B$19:$B$3604,'Budget Detail - LLLLLL'!$B$3)</f>
        <v>0</v>
      </c>
      <c r="E458" s="313">
        <f>SUMIFS('Expenditures - all orgs'!$F$19:$F$3604,'Expenditures - all orgs'!$C$19:$C$3604, 'Budget Detail - LLLLLL'!$B458,'Expenditures - all orgs'!$B$19:$B$3604,'Budget Detail - LLLLLL'!$B$3)</f>
        <v>0</v>
      </c>
      <c r="F458" s="314">
        <f t="shared" ref="F458:F470" si="63">C458-D458-E458</f>
        <v>0</v>
      </c>
    </row>
    <row r="459" spans="1:6" x14ac:dyDescent="0.3">
      <c r="A459" s="235" t="s">
        <v>533</v>
      </c>
      <c r="B459" s="619">
        <v>149900</v>
      </c>
      <c r="C459" s="356">
        <f>SUMIFS('Expenditures - all orgs'!$D$19:$D$3604,'Expenditures - all orgs'!$C$19:$C$3604, 'Budget Detail - LLLLLL'!$B459,'Expenditures - all orgs'!$B$19:$B$3604,'Budget Detail - LLLLLL'!$B$3)</f>
        <v>0</v>
      </c>
      <c r="D459" s="613">
        <f>SUMIFS('Expenditures - all orgs'!$E$19:$E$3604,'Expenditures - all orgs'!$C$19:$C$3604, 'Budget Detail - LLLLLL'!$B459,'Expenditures - all orgs'!$B$19:$B$3604,'Budget Detail - LLLLLL'!$B$3)</f>
        <v>0</v>
      </c>
      <c r="E459" s="313">
        <f>SUMIFS('Expenditures - all orgs'!$F$19:$F$3604,'Expenditures - all orgs'!$C$19:$C$3604, 'Budget Detail - LLLLLL'!$B459,'Expenditures - all orgs'!$B$19:$B$3604,'Budget Detail - LLLLLL'!$B$3)</f>
        <v>0</v>
      </c>
      <c r="F459" s="314">
        <f t="shared" si="63"/>
        <v>0</v>
      </c>
    </row>
    <row r="460" spans="1:6" x14ac:dyDescent="0.3">
      <c r="A460" s="235" t="s">
        <v>534</v>
      </c>
      <c r="B460" s="619">
        <v>229900</v>
      </c>
      <c r="C460" s="356">
        <f>SUMIFS('Expenditures - all orgs'!$D$19:$D$3604,'Expenditures - all orgs'!$C$19:$C$3604, 'Budget Detail - LLLLLL'!$B460,'Expenditures - all orgs'!$B$19:$B$3604,'Budget Detail - LLLLLL'!$B$3)</f>
        <v>0</v>
      </c>
      <c r="D460" s="613">
        <f>SUMIFS('Expenditures - all orgs'!$E$19:$E$3604,'Expenditures - all orgs'!$C$19:$C$3604, 'Budget Detail - LLLLLL'!$B460,'Expenditures - all orgs'!$B$19:$B$3604,'Budget Detail - LLLLLL'!$B$3)</f>
        <v>0</v>
      </c>
      <c r="E460" s="313">
        <f>SUMIFS('Expenditures - all orgs'!$F$19:$F$3604,'Expenditures - all orgs'!$C$19:$C$3604, 'Budget Detail - LLLLLL'!$B460,'Expenditures - all orgs'!$B$19:$B$3604,'Budget Detail - LLLLLL'!$B$3)</f>
        <v>0</v>
      </c>
      <c r="F460" s="314">
        <f t="shared" si="63"/>
        <v>0</v>
      </c>
    </row>
    <row r="461" spans="1:6" x14ac:dyDescent="0.3">
      <c r="A461" s="235" t="s">
        <v>105</v>
      </c>
      <c r="B461" s="619" t="s">
        <v>52</v>
      </c>
      <c r="C461" s="356">
        <f>SUMIFS('Expenditures - all orgs'!$D$19:$D$3604,'Expenditures - all orgs'!$C$19:$C$3604, 'Budget Detail - LLLLLL'!$B461,'Expenditures - all orgs'!$B$19:$B$3604,'Budget Detail - LLLLLL'!$B$3)</f>
        <v>0</v>
      </c>
      <c r="D461" s="613">
        <f>SUMIFS('Expenditures - all orgs'!$E$19:$E$3604,'Expenditures - all orgs'!$C$19:$C$3604, 'Budget Detail - LLLLLL'!$B461,'Expenditures - all orgs'!$B$19:$B$3604,'Budget Detail - LLLLLL'!$B$3)</f>
        <v>0</v>
      </c>
      <c r="E461" s="313">
        <f>SUMIFS('Expenditures - all orgs'!$F$19:$F$3604,'Expenditures - all orgs'!$C$19:$C$3604, 'Budget Detail - LLLLLL'!$B461,'Expenditures - all orgs'!$B$19:$B$3604,'Budget Detail - LLLLLL'!$B$3)</f>
        <v>0</v>
      </c>
      <c r="F461" s="314">
        <f t="shared" si="63"/>
        <v>0</v>
      </c>
    </row>
    <row r="462" spans="1:6" x14ac:dyDescent="0.3">
      <c r="A462" s="235" t="s">
        <v>105</v>
      </c>
      <c r="B462" s="619" t="s">
        <v>52</v>
      </c>
      <c r="C462" s="356">
        <f>SUMIFS('Expenditures - all orgs'!$D$19:$D$3604,'Expenditures - all orgs'!$C$19:$C$3604, 'Budget Detail - LLLLLL'!$B462,'Expenditures - all orgs'!$B$19:$B$3604,'Budget Detail - LLLLLL'!$B$3)</f>
        <v>0</v>
      </c>
      <c r="D462" s="613">
        <f>SUMIFS('Expenditures - all orgs'!$E$19:$E$3604,'Expenditures - all orgs'!$C$19:$C$3604, 'Budget Detail - LLLLLL'!$B462,'Expenditures - all orgs'!$B$19:$B$3604,'Budget Detail - LLLLLL'!$B$3)</f>
        <v>0</v>
      </c>
      <c r="E462" s="313">
        <f>SUMIFS('Expenditures - all orgs'!$F$19:$F$3604,'Expenditures - all orgs'!$C$19:$C$3604, 'Budget Detail - LLLLLL'!$B462,'Expenditures - all orgs'!$B$19:$B$3604,'Budget Detail - LLLLLL'!$B$3)</f>
        <v>0</v>
      </c>
      <c r="F462" s="314">
        <f t="shared" ref="F462:F465" si="64">C462-D462-E462</f>
        <v>0</v>
      </c>
    </row>
    <row r="463" spans="1:6" x14ac:dyDescent="0.3">
      <c r="A463" s="235" t="s">
        <v>105</v>
      </c>
      <c r="B463" s="619" t="s">
        <v>52</v>
      </c>
      <c r="C463" s="356">
        <f>SUMIFS('Expenditures - all orgs'!$D$19:$D$3604,'Expenditures - all orgs'!$C$19:$C$3604, 'Budget Detail - LLLLLL'!$B463,'Expenditures - all orgs'!$B$19:$B$3604,'Budget Detail - LLLLLL'!$B$3)</f>
        <v>0</v>
      </c>
      <c r="D463" s="613">
        <f>SUMIFS('Expenditures - all orgs'!$E$19:$E$3604,'Expenditures - all orgs'!$C$19:$C$3604, 'Budget Detail - LLLLLL'!$B463,'Expenditures - all orgs'!$B$19:$B$3604,'Budget Detail - LLLLLL'!$B$3)</f>
        <v>0</v>
      </c>
      <c r="E463" s="313">
        <f>SUMIFS('Expenditures - all orgs'!$F$19:$F$3604,'Expenditures - all orgs'!$C$19:$C$3604, 'Budget Detail - LLLLLL'!$B463,'Expenditures - all orgs'!$B$19:$B$3604,'Budget Detail - LLLLLL'!$B$3)</f>
        <v>0</v>
      </c>
      <c r="F463" s="314">
        <f t="shared" si="64"/>
        <v>0</v>
      </c>
    </row>
    <row r="464" spans="1:6" x14ac:dyDescent="0.3">
      <c r="A464" s="235" t="s">
        <v>105</v>
      </c>
      <c r="B464" s="619" t="s">
        <v>52</v>
      </c>
      <c r="C464" s="356">
        <f>SUMIFS('Expenditures - all orgs'!$D$19:$D$3604,'Expenditures - all orgs'!$C$19:$C$3604, 'Budget Detail - LLLLLL'!$B464,'Expenditures - all orgs'!$B$19:$B$3604,'Budget Detail - LLLLLL'!$B$3)</f>
        <v>0</v>
      </c>
      <c r="D464" s="613">
        <f>SUMIFS('Expenditures - all orgs'!$E$19:$E$3604,'Expenditures - all orgs'!$C$19:$C$3604, 'Budget Detail - LLLLLL'!$B464,'Expenditures - all orgs'!$B$19:$B$3604,'Budget Detail - LLLLLL'!$B$3)</f>
        <v>0</v>
      </c>
      <c r="E464" s="313">
        <f>SUMIFS('Expenditures - all orgs'!$F$19:$F$3604,'Expenditures - all orgs'!$C$19:$C$3604, 'Budget Detail - LLLLLL'!$B464,'Expenditures - all orgs'!$B$19:$B$3604,'Budget Detail - LLLLLL'!$B$3)</f>
        <v>0</v>
      </c>
      <c r="F464" s="314">
        <f t="shared" si="64"/>
        <v>0</v>
      </c>
    </row>
    <row r="465" spans="1:10" x14ac:dyDescent="0.3">
      <c r="A465" s="235" t="s">
        <v>105</v>
      </c>
      <c r="B465" s="619" t="s">
        <v>52</v>
      </c>
      <c r="C465" s="356">
        <f>SUMIFS('Expenditures - all orgs'!$D$19:$D$3604,'Expenditures - all orgs'!$C$19:$C$3604, 'Budget Detail - LLLLLL'!$B465,'Expenditures - all orgs'!$B$19:$B$3604,'Budget Detail - LLLLLL'!$B$3)</f>
        <v>0</v>
      </c>
      <c r="D465" s="613">
        <f>SUMIFS('Expenditures - all orgs'!$E$19:$E$3604,'Expenditures - all orgs'!$C$19:$C$3604, 'Budget Detail - LLLLLL'!$B465,'Expenditures - all orgs'!$B$19:$B$3604,'Budget Detail - LLLLLL'!$B$3)</f>
        <v>0</v>
      </c>
      <c r="E465" s="313">
        <f>SUMIFS('Expenditures - all orgs'!$F$19:$F$3604,'Expenditures - all orgs'!$C$19:$C$3604, 'Budget Detail - LLLLLL'!$B465,'Expenditures - all orgs'!$B$19:$B$3604,'Budget Detail - LLLLLL'!$B$3)</f>
        <v>0</v>
      </c>
      <c r="F465" s="314">
        <f t="shared" si="64"/>
        <v>0</v>
      </c>
    </row>
    <row r="466" spans="1:10" x14ac:dyDescent="0.3">
      <c r="A466" s="235" t="s">
        <v>105</v>
      </c>
      <c r="B466" s="619" t="s">
        <v>52</v>
      </c>
      <c r="C466" s="356">
        <f>SUMIFS('Expenditures - all orgs'!$D$19:$D$3604,'Expenditures - all orgs'!$C$19:$C$3604, 'Budget Detail - LLLLLL'!$B466,'Expenditures - all orgs'!$B$19:$B$3604,'Budget Detail - LLLLLL'!$B$3)</f>
        <v>0</v>
      </c>
      <c r="D466" s="613">
        <f>SUMIFS('Expenditures - all orgs'!$E$19:$E$3604,'Expenditures - all orgs'!$C$19:$C$3604, 'Budget Detail - LLLLLL'!$B466,'Expenditures - all orgs'!$B$19:$B$3604,'Budget Detail - LLLLLL'!$B$3)</f>
        <v>0</v>
      </c>
      <c r="E466" s="313">
        <f>SUMIFS('Expenditures - all orgs'!$F$19:$F$3604,'Expenditures - all orgs'!$C$19:$C$3604, 'Budget Detail - LLLLLL'!$B466,'Expenditures - all orgs'!$B$19:$B$3604,'Budget Detail - LLLLLL'!$B$3)</f>
        <v>0</v>
      </c>
      <c r="F466" s="314">
        <f t="shared" si="63"/>
        <v>0</v>
      </c>
    </row>
    <row r="467" spans="1:10" x14ac:dyDescent="0.3">
      <c r="A467" s="235" t="s">
        <v>105</v>
      </c>
      <c r="B467" s="619" t="s">
        <v>52</v>
      </c>
      <c r="C467" s="356">
        <f>SUMIFS('Expenditures - all orgs'!$D$19:$D$3604,'Expenditures - all orgs'!$C$19:$C$3604, 'Budget Detail - LLLLLL'!$B467,'Expenditures - all orgs'!$B$19:$B$3604,'Budget Detail - LLLLLL'!$B$3)</f>
        <v>0</v>
      </c>
      <c r="D467" s="613">
        <f>SUMIFS('Expenditures - all orgs'!$E$19:$E$3604,'Expenditures - all orgs'!$C$19:$C$3604, 'Budget Detail - LLLLLL'!$B467,'Expenditures - all orgs'!$B$19:$B$3604,'Budget Detail - LLLLLL'!$B$3)</f>
        <v>0</v>
      </c>
      <c r="E467" s="313">
        <f>SUMIFS('Expenditures - all orgs'!$F$19:$F$3604,'Expenditures - all orgs'!$C$19:$C$3604, 'Budget Detail - LLLLLL'!$B467,'Expenditures - all orgs'!$B$19:$B$3604,'Budget Detail - LLLLLL'!$B$3)</f>
        <v>0</v>
      </c>
      <c r="F467" s="314">
        <f t="shared" si="63"/>
        <v>0</v>
      </c>
    </row>
    <row r="468" spans="1:10" x14ac:dyDescent="0.3">
      <c r="A468" s="235" t="s">
        <v>105</v>
      </c>
      <c r="B468" s="619" t="s">
        <v>52</v>
      </c>
      <c r="C468" s="356">
        <f>SUMIFS('Expenditures - all orgs'!$D$19:$D$3604,'Expenditures - all orgs'!$C$19:$C$3604, 'Budget Detail - LLLLLL'!$B468,'Expenditures - all orgs'!$B$19:$B$3604,'Budget Detail - LLLLLL'!$B$3)</f>
        <v>0</v>
      </c>
      <c r="D468" s="613">
        <f>SUMIFS('Expenditures - all orgs'!$E$19:$E$3604,'Expenditures - all orgs'!$C$19:$C$3604, 'Budget Detail - LLLLLL'!$B468,'Expenditures - all orgs'!$B$19:$B$3604,'Budget Detail - LLLLLL'!$B$3)</f>
        <v>0</v>
      </c>
      <c r="E468" s="313">
        <f>SUMIFS('Expenditures - all orgs'!$F$19:$F$3604,'Expenditures - all orgs'!$C$19:$C$3604, 'Budget Detail - LLLLLL'!$B468,'Expenditures - all orgs'!$B$19:$B$3604,'Budget Detail - LLLLLL'!$B$3)</f>
        <v>0</v>
      </c>
      <c r="F468" s="314">
        <f t="shared" si="63"/>
        <v>0</v>
      </c>
    </row>
    <row r="469" spans="1:10" x14ac:dyDescent="0.3">
      <c r="A469" s="235" t="s">
        <v>105</v>
      </c>
      <c r="B469" s="619" t="s">
        <v>52</v>
      </c>
      <c r="C469" s="356">
        <f>SUMIFS('Expenditures - all orgs'!$D$19:$D$3604,'Expenditures - all orgs'!$C$19:$C$3604, 'Budget Detail - LLLLLL'!$B469,'Expenditures - all orgs'!$B$19:$B$3604,'Budget Detail - LLLLLL'!$B$3)</f>
        <v>0</v>
      </c>
      <c r="D469" s="613">
        <f>SUMIFS('Expenditures - all orgs'!$E$19:$E$3604,'Expenditures - all orgs'!$C$19:$C$3604, 'Budget Detail - LLLLLL'!$B469,'Expenditures - all orgs'!$B$19:$B$3604,'Budget Detail - LLLLLL'!$B$3)</f>
        <v>0</v>
      </c>
      <c r="E469" s="313">
        <f>SUMIFS('Expenditures - all orgs'!$F$19:$F$3604,'Expenditures - all orgs'!$C$19:$C$3604, 'Budget Detail - LLLLLL'!$B469,'Expenditures - all orgs'!$B$19:$B$3604,'Budget Detail - LLLLLL'!$B$3)</f>
        <v>0</v>
      </c>
      <c r="F469" s="314">
        <f t="shared" si="63"/>
        <v>0</v>
      </c>
    </row>
    <row r="470" spans="1:10" ht="15" thickBot="1" x14ac:dyDescent="0.35">
      <c r="A470" s="746" t="s">
        <v>105</v>
      </c>
      <c r="B470" s="619" t="s">
        <v>52</v>
      </c>
      <c r="C470" s="356">
        <f>SUMIFS('Expenditures - all orgs'!$D$19:$D$3604,'Expenditures - all orgs'!$C$19:$C$3604, 'Budget Detail - LLLLLL'!$B470,'Expenditures - all orgs'!$B$19:$B$3604,'Budget Detail - LLLLLL'!$B$3)</f>
        <v>0</v>
      </c>
      <c r="D470" s="613">
        <f>SUMIFS('Expenditures - all orgs'!$E$19:$E$3604,'Expenditures - all orgs'!$C$19:$C$3604, 'Budget Detail - LLLLLL'!$B470,'Expenditures - all orgs'!$B$19:$B$3604,'Budget Detail - LLLLLL'!$B$3)</f>
        <v>0</v>
      </c>
      <c r="E470" s="313">
        <f>SUMIFS('Expenditures - all orgs'!$F$19:$F$3604,'Expenditures - all orgs'!$C$19:$C$3604, 'Budget Detail - LLLLLL'!$B470,'Expenditures - all orgs'!$B$19:$B$3604,'Budget Detail - LLLLLL'!$B$3)</f>
        <v>0</v>
      </c>
      <c r="F470" s="314">
        <f t="shared" si="63"/>
        <v>0</v>
      </c>
    </row>
    <row r="471" spans="1:10" ht="15" thickBot="1" x14ac:dyDescent="0.35">
      <c r="A471" s="1695" t="s">
        <v>296</v>
      </c>
      <c r="B471" s="1696"/>
      <c r="C471" s="1475">
        <f>SUM(C457:C470)</f>
        <v>0</v>
      </c>
      <c r="D471" s="1475">
        <f>SUM(D457:D470)</f>
        <v>0</v>
      </c>
      <c r="E471" s="1475">
        <f>SUM(E457:E470)</f>
        <v>0</v>
      </c>
      <c r="F471" s="1477">
        <f>SUM(F457:F470)</f>
        <v>0</v>
      </c>
    </row>
    <row r="472" spans="1:10" ht="15" thickBot="1" x14ac:dyDescent="0.35">
      <c r="A472" s="746"/>
      <c r="B472" s="746"/>
      <c r="C472" s="748"/>
      <c r="D472" s="748"/>
      <c r="E472" s="749"/>
      <c r="F472" s="753"/>
    </row>
    <row r="473" spans="1:10" ht="15.6" thickBot="1" x14ac:dyDescent="0.35">
      <c r="A473" s="1718" t="s">
        <v>313</v>
      </c>
      <c r="B473" s="1718"/>
      <c r="C473" s="357">
        <f>C454+C471</f>
        <v>0</v>
      </c>
      <c r="D473" s="357">
        <f>D454+D471</f>
        <v>0</v>
      </c>
      <c r="E473" s="357">
        <f>E454+E471</f>
        <v>0</v>
      </c>
      <c r="F473" s="1265">
        <f>F454+F471</f>
        <v>0</v>
      </c>
    </row>
    <row r="474" spans="1:10" x14ac:dyDescent="0.3">
      <c r="A474" s="746"/>
      <c r="B474" s="746"/>
      <c r="C474" s="748"/>
      <c r="D474" s="748"/>
      <c r="E474" s="749"/>
      <c r="F474" s="753"/>
    </row>
    <row r="475" spans="1:10" x14ac:dyDescent="0.3">
      <c r="A475" s="743" t="s">
        <v>423</v>
      </c>
      <c r="B475" s="757"/>
      <c r="C475" s="748"/>
      <c r="D475" s="748"/>
      <c r="E475" s="749"/>
      <c r="F475" s="753"/>
      <c r="G475" s="751"/>
      <c r="H475" s="750"/>
      <c r="I475" s="750"/>
      <c r="J475" s="750"/>
    </row>
    <row r="476" spans="1:10" ht="15" thickBot="1" x14ac:dyDescent="0.35">
      <c r="A476" s="746"/>
      <c r="B476" s="740">
        <v>154110</v>
      </c>
      <c r="C476" s="737">
        <f>SUMIFS('Expenditures - all orgs'!$D$19:$D$3604,'Expenditures - all orgs'!$C$19:$C$3604, 'Budget Detail - LLLLLL'!$B476,'Expenditures - all orgs'!$B$19:$B$3604,'Budget Detail - LLLLLL'!$B$3)</f>
        <v>0</v>
      </c>
      <c r="D476" s="765">
        <f>SUMIFS('Expenditures - all orgs'!$E$19:$E$3604,'Expenditures - all orgs'!$C$19:$C$3604, 'Budget Detail - LLLLLL'!$B476,'Expenditures - all orgs'!$B$19:$B$3604,'Budget Detail - LLLLLL'!$B$3)</f>
        <v>0</v>
      </c>
      <c r="E476" s="736">
        <f>SUMIFS('Expenditures - all orgs'!$F$19:$F$3604,'Expenditures - all orgs'!$C$19:$C$3604, 'Budget Detail - LLLLLL'!$B476,'Expenditures - all orgs'!$B$19:$B$3604,'Budget Detail - LLLLLL'!$B$3)</f>
        <v>0</v>
      </c>
      <c r="F476" s="735">
        <f t="shared" ref="F476" si="65">C476-D476-E476</f>
        <v>0</v>
      </c>
      <c r="G476" s="751"/>
      <c r="H476" s="750"/>
      <c r="I476" s="750"/>
      <c r="J476" s="750"/>
    </row>
    <row r="477" spans="1:10" ht="15" thickBot="1" x14ac:dyDescent="0.35">
      <c r="A477" s="746"/>
      <c r="B477" s="739" t="s">
        <v>418</v>
      </c>
      <c r="C477" s="731">
        <f>SUM(C476)</f>
        <v>0</v>
      </c>
      <c r="D477" s="731">
        <f t="shared" ref="D477:F477" si="66">SUM(D476)</f>
        <v>0</v>
      </c>
      <c r="E477" s="731">
        <f t="shared" si="66"/>
        <v>0</v>
      </c>
      <c r="F477" s="738">
        <f t="shared" si="66"/>
        <v>0</v>
      </c>
      <c r="G477" s="751"/>
      <c r="H477" s="750"/>
      <c r="I477" s="750"/>
      <c r="J477" s="750"/>
    </row>
    <row r="478" spans="1:10" ht="15" thickBot="1" x14ac:dyDescent="0.35">
      <c r="A478" s="746"/>
      <c r="B478" s="757"/>
      <c r="C478" s="748"/>
      <c r="D478" s="748"/>
      <c r="E478" s="749"/>
      <c r="F478" s="753"/>
      <c r="G478" s="751"/>
      <c r="H478" s="750"/>
      <c r="I478" s="750"/>
      <c r="J478" s="750"/>
    </row>
    <row r="479" spans="1:10" ht="18.600000000000001" thickTop="1" thickBot="1" x14ac:dyDescent="0.35">
      <c r="A479" s="1819" t="s">
        <v>528</v>
      </c>
      <c r="B479" s="1820"/>
      <c r="C479" s="1434">
        <f>C83+C473+C477</f>
        <v>0</v>
      </c>
      <c r="D479" s="1433">
        <f>D83+D473+D477</f>
        <v>0</v>
      </c>
      <c r="E479" s="1430">
        <f>E83+E473+E477</f>
        <v>0</v>
      </c>
      <c r="F479" s="1432">
        <f>F83+F473+F477</f>
        <v>0</v>
      </c>
    </row>
    <row r="480" spans="1:10" ht="15" thickBot="1" x14ac:dyDescent="0.35">
      <c r="A480" s="746"/>
      <c r="B480" s="746"/>
      <c r="C480" s="748"/>
      <c r="D480" s="748"/>
      <c r="E480" s="749"/>
      <c r="F480" s="753"/>
    </row>
    <row r="481" spans="1:9" ht="18.600000000000001" thickTop="1" thickBot="1" x14ac:dyDescent="0.35">
      <c r="A481" s="746"/>
      <c r="B481" s="746"/>
      <c r="C481" s="748"/>
      <c r="D481" s="748"/>
      <c r="E481" s="749"/>
      <c r="F481" s="1431">
        <f>E479+F479</f>
        <v>0</v>
      </c>
      <c r="G481" s="1821" t="s">
        <v>422</v>
      </c>
      <c r="H481" s="1821"/>
      <c r="I481" s="1821"/>
    </row>
    <row r="482" spans="1:9" ht="15" thickTop="1" x14ac:dyDescent="0.3">
      <c r="A482" s="322"/>
      <c r="B482" s="322"/>
      <c r="C482" s="748"/>
      <c r="D482" s="748"/>
      <c r="E482" s="749"/>
      <c r="F482" s="753"/>
    </row>
  </sheetData>
  <sheetProtection algorithmName="SHA-512" hashValue="EbENoxVUykPWV70T/xrmEShvzNbXLBfjT3gtNTJPFrQP9GFSKrTeJgHnqhTdPpT2FZhM2mnz2OJ5afSh6sELBw==" saltValue="zL3DJZvaI6tj1/ERGmyrEA==" spinCount="100000" sheet="1" objects="1" scenarios="1"/>
  <mergeCells count="15">
    <mergeCell ref="A479:B479"/>
    <mergeCell ref="G481:I481"/>
    <mergeCell ref="A71:B71"/>
    <mergeCell ref="A81:B81"/>
    <mergeCell ref="A83:B83"/>
    <mergeCell ref="A454:B454"/>
    <mergeCell ref="A471:B471"/>
    <mergeCell ref="A473:B473"/>
    <mergeCell ref="E7:E8"/>
    <mergeCell ref="B2:D2"/>
    <mergeCell ref="B5:D5"/>
    <mergeCell ref="A7:A8"/>
    <mergeCell ref="B7:B8"/>
    <mergeCell ref="C7:C8"/>
    <mergeCell ref="D7:D8"/>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N411"/>
  <sheetViews>
    <sheetView workbookViewId="0">
      <pane ySplit="3" topLeftCell="A4" activePane="bottomLeft" state="frozen"/>
      <selection pane="bottomLeft" activeCell="D383" sqref="D383:D406"/>
    </sheetView>
  </sheetViews>
  <sheetFormatPr defaultColWidth="8.88671875" defaultRowHeight="13.8" x14ac:dyDescent="0.3"/>
  <cols>
    <col min="1" max="1" width="8.88671875" style="91"/>
    <col min="2" max="2" width="21.109375" style="1" bestFit="1" customWidth="1"/>
    <col min="3" max="3" width="13.33203125" style="90" bestFit="1" customWidth="1"/>
    <col min="4" max="4" width="32.109375" style="1" bestFit="1" customWidth="1"/>
    <col min="5" max="5" width="17.5546875" style="1" bestFit="1" customWidth="1"/>
    <col min="6" max="6" width="16.44140625" style="1" bestFit="1" customWidth="1"/>
    <col min="7" max="7" width="3.33203125" style="1" customWidth="1"/>
    <col min="8" max="8" width="8.88671875" style="91"/>
    <col min="9" max="9" width="21.109375" style="90" bestFit="1" customWidth="1"/>
    <col min="10" max="10" width="13.33203125" style="90" bestFit="1" customWidth="1"/>
    <col min="11" max="11" width="33.109375" style="90" bestFit="1" customWidth="1"/>
    <col min="12" max="12" width="20.109375" style="90" bestFit="1" customWidth="1"/>
    <col min="13" max="13" width="16.44140625" style="90" bestFit="1" customWidth="1"/>
    <col min="14" max="14" width="3.33203125" style="90" customWidth="1"/>
    <col min="15" max="16384" width="8.88671875" style="1"/>
  </cols>
  <sheetData>
    <row r="1" spans="1:14" ht="14.4" thickBot="1" x14ac:dyDescent="0.35"/>
    <row r="2" spans="1:14" ht="30.6" thickBot="1" x14ac:dyDescent="0.35">
      <c r="B2" s="27"/>
      <c r="C2" s="27"/>
      <c r="D2" s="137" t="s">
        <v>125</v>
      </c>
      <c r="E2" s="105"/>
      <c r="F2" s="27"/>
      <c r="G2" s="27"/>
      <c r="H2" s="154"/>
      <c r="I2" s="27"/>
      <c r="J2" s="27"/>
      <c r="K2" s="142" t="s">
        <v>126</v>
      </c>
      <c r="L2" s="105"/>
      <c r="M2" s="27"/>
      <c r="N2" s="27"/>
    </row>
    <row r="3" spans="1:14" ht="14.4" thickBot="1" x14ac:dyDescent="0.35"/>
    <row r="4" spans="1:14" ht="14.4" thickBot="1" x14ac:dyDescent="0.35">
      <c r="B4" s="106"/>
      <c r="C4" s="107"/>
      <c r="D4" s="107"/>
      <c r="E4" s="107"/>
      <c r="F4" s="107"/>
      <c r="G4" s="108"/>
      <c r="I4" s="40"/>
      <c r="J4" s="41"/>
      <c r="K4" s="41"/>
      <c r="L4" s="41"/>
      <c r="M4" s="41"/>
      <c r="N4" s="42"/>
    </row>
    <row r="5" spans="1:14" ht="15.75" customHeight="1" thickBot="1" x14ac:dyDescent="0.35">
      <c r="A5" s="91" t="s">
        <v>128</v>
      </c>
      <c r="B5" s="131"/>
      <c r="C5" s="132"/>
      <c r="D5" s="1822" t="s">
        <v>127</v>
      </c>
      <c r="E5" s="1824" t="s">
        <v>46</v>
      </c>
      <c r="F5" s="1825"/>
      <c r="G5" s="135"/>
      <c r="H5" s="155" t="s">
        <v>129</v>
      </c>
      <c r="I5" s="138"/>
      <c r="J5" s="139"/>
      <c r="K5" s="1822" t="s">
        <v>116</v>
      </c>
      <c r="L5" s="1824" t="s">
        <v>46</v>
      </c>
      <c r="M5" s="1825"/>
      <c r="N5" s="143"/>
    </row>
    <row r="6" spans="1:14" ht="15.75" customHeight="1" thickBot="1" x14ac:dyDescent="0.35">
      <c r="B6" s="133"/>
      <c r="C6" s="134"/>
      <c r="D6" s="1823"/>
      <c r="E6" s="4" t="s">
        <v>43</v>
      </c>
      <c r="F6" s="5">
        <v>0</v>
      </c>
      <c r="G6" s="136"/>
      <c r="H6" s="155"/>
      <c r="I6" s="140"/>
      <c r="J6" s="141"/>
      <c r="K6" s="1823"/>
      <c r="L6" s="4" t="s">
        <v>43</v>
      </c>
      <c r="M6" s="5">
        <v>0</v>
      </c>
      <c r="N6" s="144"/>
    </row>
    <row r="7" spans="1:14" ht="15" customHeight="1" x14ac:dyDescent="0.3">
      <c r="B7" s="109"/>
      <c r="C7" s="110"/>
      <c r="D7" s="111"/>
      <c r="E7" s="111"/>
      <c r="F7" s="111"/>
      <c r="G7" s="112"/>
      <c r="H7" s="156"/>
      <c r="I7" s="28"/>
      <c r="J7" s="29"/>
      <c r="K7" s="31"/>
      <c r="L7" s="31"/>
      <c r="M7" s="31"/>
      <c r="N7" s="8"/>
    </row>
    <row r="8" spans="1:14" ht="15" customHeight="1" x14ac:dyDescent="0.3">
      <c r="B8" s="13" t="s">
        <v>122</v>
      </c>
      <c r="C8" s="99" t="s">
        <v>120</v>
      </c>
      <c r="D8" s="14" t="s">
        <v>47</v>
      </c>
      <c r="E8" s="15" t="s">
        <v>117</v>
      </c>
      <c r="F8" s="15" t="s">
        <v>118</v>
      </c>
      <c r="G8" s="113"/>
      <c r="H8" s="157"/>
      <c r="I8" s="13" t="s">
        <v>122</v>
      </c>
      <c r="J8" s="99" t="s">
        <v>120</v>
      </c>
      <c r="K8" s="14" t="s">
        <v>47</v>
      </c>
      <c r="L8" s="15" t="s">
        <v>124</v>
      </c>
      <c r="M8" s="15" t="s">
        <v>118</v>
      </c>
      <c r="N8" s="11"/>
    </row>
    <row r="9" spans="1:14" ht="15" customHeight="1" x14ac:dyDescent="0.3">
      <c r="B9" s="120"/>
      <c r="C9" s="121"/>
      <c r="D9" s="9" t="s">
        <v>436</v>
      </c>
      <c r="E9" s="151"/>
      <c r="F9" s="151"/>
      <c r="G9" s="114"/>
      <c r="H9" s="158"/>
      <c r="I9" s="32"/>
      <c r="J9" s="100"/>
      <c r="K9" s="9" t="s">
        <v>436</v>
      </c>
      <c r="L9" s="33"/>
      <c r="M9" s="33"/>
      <c r="N9" s="10"/>
    </row>
    <row r="10" spans="1:14" ht="15" customHeight="1" x14ac:dyDescent="0.3">
      <c r="B10" s="120"/>
      <c r="C10" s="121"/>
      <c r="D10" s="9" t="s">
        <v>437</v>
      </c>
      <c r="E10" s="151"/>
      <c r="F10" s="151"/>
      <c r="G10" s="114"/>
      <c r="H10" s="158"/>
      <c r="I10" s="32"/>
      <c r="J10" s="100"/>
      <c r="K10" s="9" t="s">
        <v>437</v>
      </c>
      <c r="L10" s="33"/>
      <c r="M10" s="33"/>
      <c r="N10" s="10"/>
    </row>
    <row r="11" spans="1:14" ht="15" customHeight="1" x14ac:dyDescent="0.3">
      <c r="B11" s="122"/>
      <c r="C11" s="123"/>
      <c r="D11" s="9" t="s">
        <v>438</v>
      </c>
      <c r="E11" s="151"/>
      <c r="F11" s="151"/>
      <c r="G11" s="114"/>
      <c r="H11" s="158"/>
      <c r="I11" s="16"/>
      <c r="J11" s="101"/>
      <c r="K11" s="9" t="s">
        <v>438</v>
      </c>
      <c r="L11" s="33"/>
      <c r="M11" s="33"/>
      <c r="N11" s="10"/>
    </row>
    <row r="12" spans="1:14" ht="15" customHeight="1" x14ac:dyDescent="0.3">
      <c r="B12" s="122"/>
      <c r="C12" s="123"/>
      <c r="D12" s="9" t="s">
        <v>439</v>
      </c>
      <c r="E12" s="151"/>
      <c r="F12" s="151"/>
      <c r="G12" s="114"/>
      <c r="H12" s="158"/>
      <c r="I12" s="16"/>
      <c r="J12" s="101"/>
      <c r="K12" s="9" t="s">
        <v>439</v>
      </c>
      <c r="L12" s="33"/>
      <c r="M12" s="33"/>
      <c r="N12" s="10"/>
    </row>
    <row r="13" spans="1:14" ht="15" customHeight="1" x14ac:dyDescent="0.3">
      <c r="B13" s="124"/>
      <c r="C13" s="125"/>
      <c r="D13" s="9" t="s">
        <v>440</v>
      </c>
      <c r="E13" s="151"/>
      <c r="F13" s="151"/>
      <c r="G13" s="114"/>
      <c r="H13" s="158"/>
      <c r="I13" s="17"/>
      <c r="J13" s="102"/>
      <c r="K13" s="9" t="s">
        <v>440</v>
      </c>
      <c r="L13" s="33"/>
      <c r="M13" s="33"/>
      <c r="N13" s="10"/>
    </row>
    <row r="14" spans="1:14" ht="15" customHeight="1" x14ac:dyDescent="0.3">
      <c r="B14" s="124"/>
      <c r="C14" s="125"/>
      <c r="D14" s="9" t="s">
        <v>441</v>
      </c>
      <c r="E14" s="151"/>
      <c r="F14" s="151"/>
      <c r="G14" s="114"/>
      <c r="H14" s="158"/>
      <c r="I14" s="17"/>
      <c r="J14" s="102"/>
      <c r="K14" s="9" t="s">
        <v>441</v>
      </c>
      <c r="L14" s="33"/>
      <c r="M14" s="33"/>
      <c r="N14" s="10"/>
    </row>
    <row r="15" spans="1:14" ht="15" customHeight="1" x14ac:dyDescent="0.3">
      <c r="B15" s="124"/>
      <c r="C15" s="125"/>
      <c r="D15" s="9" t="s">
        <v>442</v>
      </c>
      <c r="E15" s="151"/>
      <c r="F15" s="151"/>
      <c r="G15" s="114"/>
      <c r="H15" s="158"/>
      <c r="I15" s="17"/>
      <c r="J15" s="102"/>
      <c r="K15" s="9" t="s">
        <v>442</v>
      </c>
      <c r="L15" s="33"/>
      <c r="M15" s="33"/>
      <c r="N15" s="10"/>
    </row>
    <row r="16" spans="1:14" ht="15" customHeight="1" x14ac:dyDescent="0.3">
      <c r="B16" s="124"/>
      <c r="C16" s="125"/>
      <c r="D16" s="9" t="s">
        <v>443</v>
      </c>
      <c r="E16" s="151"/>
      <c r="F16" s="151"/>
      <c r="G16" s="114"/>
      <c r="H16" s="158"/>
      <c r="I16" s="17"/>
      <c r="J16" s="102"/>
      <c r="K16" s="9" t="s">
        <v>443</v>
      </c>
      <c r="L16" s="33"/>
      <c r="M16" s="33"/>
      <c r="N16" s="10"/>
    </row>
    <row r="17" spans="2:14" ht="15" customHeight="1" x14ac:dyDescent="0.3">
      <c r="B17" s="124"/>
      <c r="C17" s="125"/>
      <c r="D17" s="9" t="s">
        <v>444</v>
      </c>
      <c r="E17" s="151"/>
      <c r="F17" s="151"/>
      <c r="G17" s="114"/>
      <c r="H17" s="158"/>
      <c r="I17" s="17"/>
      <c r="J17" s="102"/>
      <c r="K17" s="9" t="s">
        <v>444</v>
      </c>
      <c r="L17" s="33"/>
      <c r="M17" s="33"/>
      <c r="N17" s="10"/>
    </row>
    <row r="18" spans="2:14" ht="15" customHeight="1" x14ac:dyDescent="0.3">
      <c r="B18" s="124"/>
      <c r="C18" s="125"/>
      <c r="D18" s="9" t="s">
        <v>445</v>
      </c>
      <c r="E18" s="151"/>
      <c r="F18" s="151"/>
      <c r="G18" s="114"/>
      <c r="H18" s="158"/>
      <c r="I18" s="17"/>
      <c r="J18" s="102"/>
      <c r="K18" s="9" t="s">
        <v>445</v>
      </c>
      <c r="L18" s="33"/>
      <c r="M18" s="33"/>
      <c r="N18" s="10"/>
    </row>
    <row r="19" spans="2:14" ht="15" customHeight="1" x14ac:dyDescent="0.3">
      <c r="B19" s="124"/>
      <c r="C19" s="125"/>
      <c r="D19" s="9" t="s">
        <v>446</v>
      </c>
      <c r="E19" s="151"/>
      <c r="F19" s="151"/>
      <c r="G19" s="114"/>
      <c r="H19" s="158"/>
      <c r="I19" s="17"/>
      <c r="J19" s="102"/>
      <c r="K19" s="9" t="s">
        <v>446</v>
      </c>
      <c r="L19" s="33"/>
      <c r="M19" s="33"/>
      <c r="N19" s="10"/>
    </row>
    <row r="20" spans="2:14" ht="15" customHeight="1" x14ac:dyDescent="0.3">
      <c r="B20" s="124"/>
      <c r="C20" s="125"/>
      <c r="D20" s="9" t="s">
        <v>447</v>
      </c>
      <c r="E20" s="151"/>
      <c r="F20" s="151"/>
      <c r="G20" s="114"/>
      <c r="H20" s="158"/>
      <c r="I20" s="17"/>
      <c r="J20" s="102"/>
      <c r="K20" s="9" t="s">
        <v>447</v>
      </c>
      <c r="L20" s="33"/>
      <c r="M20" s="33"/>
      <c r="N20" s="10"/>
    </row>
    <row r="21" spans="2:14" ht="15" customHeight="1" x14ac:dyDescent="0.3">
      <c r="B21" s="124"/>
      <c r="C21" s="125"/>
      <c r="D21" s="9" t="s">
        <v>448</v>
      </c>
      <c r="E21" s="151"/>
      <c r="F21" s="151"/>
      <c r="G21" s="114"/>
      <c r="H21" s="158"/>
      <c r="I21" s="17"/>
      <c r="J21" s="102"/>
      <c r="K21" s="9" t="s">
        <v>448</v>
      </c>
      <c r="L21" s="33"/>
      <c r="M21" s="33"/>
      <c r="N21" s="10"/>
    </row>
    <row r="22" spans="2:14" ht="15" customHeight="1" x14ac:dyDescent="0.3">
      <c r="B22" s="124"/>
      <c r="C22" s="125"/>
      <c r="D22" s="9" t="s">
        <v>449</v>
      </c>
      <c r="E22" s="151"/>
      <c r="F22" s="151"/>
      <c r="G22" s="114"/>
      <c r="H22" s="158"/>
      <c r="I22" s="17"/>
      <c r="J22" s="102"/>
      <c r="K22" s="9" t="s">
        <v>449</v>
      </c>
      <c r="L22" s="33"/>
      <c r="M22" s="33"/>
      <c r="N22" s="10"/>
    </row>
    <row r="23" spans="2:14" ht="15" customHeight="1" x14ac:dyDescent="0.3">
      <c r="B23" s="124"/>
      <c r="C23" s="125"/>
      <c r="D23" s="9" t="s">
        <v>450</v>
      </c>
      <c r="E23" s="151"/>
      <c r="F23" s="151"/>
      <c r="G23" s="114"/>
      <c r="H23" s="158"/>
      <c r="I23" s="17"/>
      <c r="J23" s="102"/>
      <c r="K23" s="9" t="s">
        <v>450</v>
      </c>
      <c r="L23" s="33"/>
      <c r="M23" s="33"/>
      <c r="N23" s="10"/>
    </row>
    <row r="24" spans="2:14" ht="15" customHeight="1" x14ac:dyDescent="0.3">
      <c r="B24" s="124"/>
      <c r="C24" s="125"/>
      <c r="D24" s="9" t="s">
        <v>451</v>
      </c>
      <c r="E24" s="151"/>
      <c r="F24" s="151"/>
      <c r="G24" s="114"/>
      <c r="H24" s="158"/>
      <c r="I24" s="17"/>
      <c r="J24" s="102"/>
      <c r="K24" s="9" t="s">
        <v>451</v>
      </c>
      <c r="L24" s="33"/>
      <c r="M24" s="33"/>
      <c r="N24" s="10"/>
    </row>
    <row r="25" spans="2:14" ht="15" customHeight="1" x14ac:dyDescent="0.3">
      <c r="B25" s="124"/>
      <c r="C25" s="125"/>
      <c r="D25" s="9" t="s">
        <v>452</v>
      </c>
      <c r="E25" s="151"/>
      <c r="F25" s="151"/>
      <c r="G25" s="114"/>
      <c r="H25" s="158"/>
      <c r="I25" s="17"/>
      <c r="J25" s="102"/>
      <c r="K25" s="9" t="s">
        <v>452</v>
      </c>
      <c r="L25" s="33"/>
      <c r="M25" s="33"/>
      <c r="N25" s="10"/>
    </row>
    <row r="26" spans="2:14" ht="15" customHeight="1" x14ac:dyDescent="0.3">
      <c r="B26" s="124"/>
      <c r="C26" s="125"/>
      <c r="D26" s="9" t="s">
        <v>453</v>
      </c>
      <c r="E26" s="151"/>
      <c r="F26" s="151"/>
      <c r="G26" s="114"/>
      <c r="H26" s="158"/>
      <c r="I26" s="17"/>
      <c r="J26" s="102"/>
      <c r="K26" s="9" t="s">
        <v>453</v>
      </c>
      <c r="L26" s="33"/>
      <c r="M26" s="33"/>
      <c r="N26" s="10"/>
    </row>
    <row r="27" spans="2:14" ht="15" customHeight="1" x14ac:dyDescent="0.3">
      <c r="B27" s="124"/>
      <c r="C27" s="125"/>
      <c r="D27" s="9" t="s">
        <v>454</v>
      </c>
      <c r="E27" s="151"/>
      <c r="F27" s="151"/>
      <c r="G27" s="114"/>
      <c r="H27" s="158"/>
      <c r="I27" s="17"/>
      <c r="J27" s="102"/>
      <c r="K27" s="9" t="s">
        <v>454</v>
      </c>
      <c r="L27" s="33"/>
      <c r="M27" s="33"/>
      <c r="N27" s="10"/>
    </row>
    <row r="28" spans="2:14" ht="15" customHeight="1" x14ac:dyDescent="0.3">
      <c r="B28" s="124"/>
      <c r="C28" s="125"/>
      <c r="D28" s="9" t="s">
        <v>455</v>
      </c>
      <c r="E28" s="151"/>
      <c r="F28" s="151"/>
      <c r="G28" s="114"/>
      <c r="H28" s="158"/>
      <c r="I28" s="17"/>
      <c r="J28" s="102"/>
      <c r="K28" s="9" t="s">
        <v>455</v>
      </c>
      <c r="L28" s="33"/>
      <c r="M28" s="33"/>
      <c r="N28" s="10"/>
    </row>
    <row r="29" spans="2:14" ht="15" customHeight="1" x14ac:dyDescent="0.3">
      <c r="B29" s="124"/>
      <c r="C29" s="125"/>
      <c r="D29" s="9" t="s">
        <v>456</v>
      </c>
      <c r="E29" s="151"/>
      <c r="F29" s="151"/>
      <c r="G29" s="114"/>
      <c r="H29" s="158"/>
      <c r="I29" s="17"/>
      <c r="J29" s="102"/>
      <c r="K29" s="9" t="s">
        <v>456</v>
      </c>
      <c r="L29" s="33"/>
      <c r="M29" s="33"/>
      <c r="N29" s="10"/>
    </row>
    <row r="30" spans="2:14" ht="15" customHeight="1" x14ac:dyDescent="0.3">
      <c r="B30" s="124"/>
      <c r="C30" s="125"/>
      <c r="D30" s="9" t="s">
        <v>457</v>
      </c>
      <c r="E30" s="151"/>
      <c r="F30" s="151"/>
      <c r="G30" s="114"/>
      <c r="H30" s="158"/>
      <c r="I30" s="17"/>
      <c r="J30" s="102"/>
      <c r="K30" s="9" t="s">
        <v>457</v>
      </c>
      <c r="L30" s="33"/>
      <c r="M30" s="33"/>
      <c r="N30" s="10"/>
    </row>
    <row r="31" spans="2:14" ht="15" customHeight="1" x14ac:dyDescent="0.3">
      <c r="B31" s="124"/>
      <c r="C31" s="125"/>
      <c r="D31" s="9" t="s">
        <v>458</v>
      </c>
      <c r="E31" s="151"/>
      <c r="F31" s="151"/>
      <c r="G31" s="114"/>
      <c r="H31" s="158"/>
      <c r="I31" s="17"/>
      <c r="J31" s="102"/>
      <c r="K31" s="9" t="s">
        <v>458</v>
      </c>
      <c r="L31" s="33"/>
      <c r="M31" s="33"/>
      <c r="N31" s="10"/>
    </row>
    <row r="32" spans="2:14" ht="15" customHeight="1" x14ac:dyDescent="0.3">
      <c r="B32" s="124"/>
      <c r="C32" s="125"/>
      <c r="D32" s="9" t="s">
        <v>459</v>
      </c>
      <c r="E32" s="152"/>
      <c r="F32" s="153"/>
      <c r="G32" s="114"/>
      <c r="H32" s="158"/>
      <c r="I32" s="17"/>
      <c r="J32" s="102"/>
      <c r="K32" s="9" t="s">
        <v>459</v>
      </c>
      <c r="L32" s="34"/>
      <c r="M32" s="47"/>
      <c r="N32" s="10"/>
    </row>
    <row r="33" spans="1:14" s="90" customFormat="1" ht="15" customHeight="1" thickBot="1" x14ac:dyDescent="0.35">
      <c r="A33" s="91"/>
      <c r="B33" s="126" t="s">
        <v>121</v>
      </c>
      <c r="C33" s="125">
        <f>1500-SUM(C9:C32)</f>
        <v>1500</v>
      </c>
      <c r="D33" s="93" t="s">
        <v>96</v>
      </c>
      <c r="E33" s="153">
        <f>SUM(E9:E32)</f>
        <v>0</v>
      </c>
      <c r="F33" s="153">
        <f>SUM(F9:F32)</f>
        <v>0</v>
      </c>
      <c r="G33" s="114"/>
      <c r="H33" s="158"/>
      <c r="I33" s="103" t="s">
        <v>119</v>
      </c>
      <c r="J33" s="104">
        <f>SUM(J9:J32)</f>
        <v>0</v>
      </c>
      <c r="K33" s="93" t="s">
        <v>96</v>
      </c>
      <c r="L33" s="47">
        <f>SUM(L9:L32)</f>
        <v>0</v>
      </c>
      <c r="M33" s="47">
        <f>SUM(M9:M32)</f>
        <v>0</v>
      </c>
      <c r="N33" s="10"/>
    </row>
    <row r="34" spans="1:14" ht="21.6" thickTop="1" thickBot="1" x14ac:dyDescent="0.35">
      <c r="B34" s="150" t="s">
        <v>123</v>
      </c>
      <c r="C34" s="127"/>
      <c r="D34" s="128"/>
      <c r="E34" s="129" t="s">
        <v>48</v>
      </c>
      <c r="F34" s="130">
        <f>F6-E33-F33</f>
        <v>0</v>
      </c>
      <c r="G34" s="115"/>
      <c r="H34" s="159"/>
      <c r="I34" s="149" t="s">
        <v>123</v>
      </c>
      <c r="J34" s="145"/>
      <c r="K34" s="146"/>
      <c r="L34" s="147" t="s">
        <v>48</v>
      </c>
      <c r="M34" s="148">
        <f>M6-L33-M33</f>
        <v>0</v>
      </c>
      <c r="N34" s="35"/>
    </row>
    <row r="35" spans="1:14" ht="15" thickTop="1" thickBot="1" x14ac:dyDescent="0.35">
      <c r="B35" s="117"/>
      <c r="C35" s="118"/>
      <c r="D35" s="119"/>
      <c r="E35" s="118"/>
      <c r="F35" s="118"/>
      <c r="G35" s="116"/>
      <c r="I35" s="36"/>
      <c r="J35" s="37"/>
      <c r="K35" s="12"/>
      <c r="L35" s="37"/>
      <c r="M35" s="37"/>
      <c r="N35" s="38"/>
    </row>
    <row r="36" spans="1:14" x14ac:dyDescent="0.3">
      <c r="B36" s="92"/>
      <c r="C36" s="39"/>
      <c r="D36" s="9"/>
      <c r="E36" s="39"/>
      <c r="F36" s="39"/>
      <c r="G36" s="92"/>
      <c r="I36" s="92"/>
      <c r="J36" s="39"/>
      <c r="K36" s="9"/>
      <c r="L36" s="39"/>
      <c r="M36" s="39"/>
      <c r="N36" s="92"/>
    </row>
    <row r="37" spans="1:14" ht="14.4" thickBot="1" x14ac:dyDescent="0.35">
      <c r="B37" s="39"/>
      <c r="C37" s="39"/>
      <c r="D37" s="39"/>
      <c r="E37" s="39"/>
      <c r="F37" s="39"/>
      <c r="G37" s="39"/>
      <c r="I37" s="39"/>
      <c r="J37" s="39"/>
      <c r="K37" s="39"/>
      <c r="L37" s="39"/>
      <c r="M37" s="39"/>
      <c r="N37" s="39"/>
    </row>
    <row r="38" spans="1:14" s="90" customFormat="1" ht="14.4" thickBot="1" x14ac:dyDescent="0.35">
      <c r="A38" s="91"/>
      <c r="B38" s="106"/>
      <c r="C38" s="107"/>
      <c r="D38" s="107"/>
      <c r="E38" s="107"/>
      <c r="F38" s="107"/>
      <c r="G38" s="108"/>
      <c r="H38" s="91"/>
      <c r="I38" s="40"/>
      <c r="J38" s="41"/>
      <c r="K38" s="41"/>
      <c r="L38" s="41"/>
      <c r="M38" s="41"/>
      <c r="N38" s="42"/>
    </row>
    <row r="39" spans="1:14" s="90" customFormat="1" ht="15.75" customHeight="1" thickBot="1" x14ac:dyDescent="0.35">
      <c r="A39" s="91" t="s">
        <v>130</v>
      </c>
      <c r="B39" s="131"/>
      <c r="C39" s="132"/>
      <c r="D39" s="1822" t="s">
        <v>127</v>
      </c>
      <c r="E39" s="1824" t="s">
        <v>46</v>
      </c>
      <c r="F39" s="1825"/>
      <c r="G39" s="135"/>
      <c r="H39" s="155" t="s">
        <v>131</v>
      </c>
      <c r="I39" s="138"/>
      <c r="J39" s="139"/>
      <c r="K39" s="1822" t="s">
        <v>116</v>
      </c>
      <c r="L39" s="1824" t="s">
        <v>46</v>
      </c>
      <c r="M39" s="1825"/>
      <c r="N39" s="143"/>
    </row>
    <row r="40" spans="1:14" s="90" customFormat="1" ht="15.75" customHeight="1" thickBot="1" x14ac:dyDescent="0.35">
      <c r="A40" s="91"/>
      <c r="B40" s="133"/>
      <c r="C40" s="134"/>
      <c r="D40" s="1823"/>
      <c r="E40" s="4" t="s">
        <v>43</v>
      </c>
      <c r="F40" s="5">
        <v>0</v>
      </c>
      <c r="G40" s="136"/>
      <c r="H40" s="155"/>
      <c r="I40" s="140"/>
      <c r="J40" s="141"/>
      <c r="K40" s="1823"/>
      <c r="L40" s="4" t="s">
        <v>43</v>
      </c>
      <c r="M40" s="5">
        <v>0</v>
      </c>
      <c r="N40" s="144"/>
    </row>
    <row r="41" spans="1:14" s="90" customFormat="1" ht="15" customHeight="1" x14ac:dyDescent="0.3">
      <c r="A41" s="91"/>
      <c r="B41" s="109"/>
      <c r="C41" s="110"/>
      <c r="D41" s="111"/>
      <c r="E41" s="111"/>
      <c r="F41" s="111"/>
      <c r="G41" s="112"/>
      <c r="H41" s="156"/>
      <c r="I41" s="28"/>
      <c r="J41" s="29"/>
      <c r="K41" s="31"/>
      <c r="L41" s="31"/>
      <c r="M41" s="31"/>
      <c r="N41" s="8"/>
    </row>
    <row r="42" spans="1:14" s="90" customFormat="1" ht="15" customHeight="1" x14ac:dyDescent="0.3">
      <c r="A42" s="91"/>
      <c r="B42" s="13" t="s">
        <v>122</v>
      </c>
      <c r="C42" s="99" t="s">
        <v>120</v>
      </c>
      <c r="D42" s="14" t="s">
        <v>47</v>
      </c>
      <c r="E42" s="15" t="s">
        <v>117</v>
      </c>
      <c r="F42" s="15" t="s">
        <v>118</v>
      </c>
      <c r="G42" s="113"/>
      <c r="H42" s="157"/>
      <c r="I42" s="13" t="s">
        <v>122</v>
      </c>
      <c r="J42" s="99" t="s">
        <v>120</v>
      </c>
      <c r="K42" s="14" t="s">
        <v>47</v>
      </c>
      <c r="L42" s="15" t="s">
        <v>124</v>
      </c>
      <c r="M42" s="15" t="s">
        <v>118</v>
      </c>
      <c r="N42" s="11"/>
    </row>
    <row r="43" spans="1:14" s="90" customFormat="1" ht="15" customHeight="1" x14ac:dyDescent="0.3">
      <c r="A43" s="91"/>
      <c r="B43" s="120"/>
      <c r="C43" s="121"/>
      <c r="D43" s="9" t="s">
        <v>436</v>
      </c>
      <c r="E43" s="151"/>
      <c r="F43" s="151"/>
      <c r="G43" s="114"/>
      <c r="H43" s="158"/>
      <c r="I43" s="32"/>
      <c r="J43" s="100"/>
      <c r="K43" s="9" t="s">
        <v>436</v>
      </c>
      <c r="L43" s="33"/>
      <c r="M43" s="33"/>
      <c r="N43" s="10"/>
    </row>
    <row r="44" spans="1:14" s="90" customFormat="1" ht="15" customHeight="1" x14ac:dyDescent="0.3">
      <c r="A44" s="91"/>
      <c r="B44" s="120"/>
      <c r="C44" s="121"/>
      <c r="D44" s="9" t="s">
        <v>437</v>
      </c>
      <c r="E44" s="151"/>
      <c r="F44" s="151"/>
      <c r="G44" s="114"/>
      <c r="H44" s="158"/>
      <c r="I44" s="32"/>
      <c r="J44" s="100"/>
      <c r="K44" s="9" t="s">
        <v>437</v>
      </c>
      <c r="L44" s="33"/>
      <c r="M44" s="33"/>
      <c r="N44" s="10"/>
    </row>
    <row r="45" spans="1:14" s="90" customFormat="1" ht="15" customHeight="1" x14ac:dyDescent="0.3">
      <c r="A45" s="91"/>
      <c r="B45" s="122"/>
      <c r="C45" s="123"/>
      <c r="D45" s="9" t="s">
        <v>438</v>
      </c>
      <c r="E45" s="151"/>
      <c r="F45" s="151"/>
      <c r="G45" s="114"/>
      <c r="H45" s="158"/>
      <c r="I45" s="16"/>
      <c r="J45" s="101"/>
      <c r="K45" s="9" t="s">
        <v>438</v>
      </c>
      <c r="L45" s="33"/>
      <c r="M45" s="33"/>
      <c r="N45" s="10"/>
    </row>
    <row r="46" spans="1:14" s="90" customFormat="1" ht="15" customHeight="1" x14ac:dyDescent="0.3">
      <c r="A46" s="91"/>
      <c r="B46" s="122"/>
      <c r="C46" s="123"/>
      <c r="D46" s="9" t="s">
        <v>439</v>
      </c>
      <c r="E46" s="151"/>
      <c r="F46" s="151"/>
      <c r="G46" s="114"/>
      <c r="H46" s="158"/>
      <c r="I46" s="16"/>
      <c r="J46" s="101"/>
      <c r="K46" s="9" t="s">
        <v>439</v>
      </c>
      <c r="L46" s="33"/>
      <c r="M46" s="33"/>
      <c r="N46" s="10"/>
    </row>
    <row r="47" spans="1:14" s="90" customFormat="1" ht="15" customHeight="1" x14ac:dyDescent="0.3">
      <c r="A47" s="91"/>
      <c r="B47" s="124"/>
      <c r="C47" s="125"/>
      <c r="D47" s="9" t="s">
        <v>440</v>
      </c>
      <c r="E47" s="151"/>
      <c r="F47" s="151"/>
      <c r="G47" s="114"/>
      <c r="H47" s="158"/>
      <c r="I47" s="17"/>
      <c r="J47" s="102"/>
      <c r="K47" s="9" t="s">
        <v>440</v>
      </c>
      <c r="L47" s="33"/>
      <c r="M47" s="33"/>
      <c r="N47" s="10"/>
    </row>
    <row r="48" spans="1:14" s="90" customFormat="1" ht="15" customHeight="1" x14ac:dyDescent="0.3">
      <c r="A48" s="91"/>
      <c r="B48" s="124"/>
      <c r="C48" s="125"/>
      <c r="D48" s="9" t="s">
        <v>441</v>
      </c>
      <c r="E48" s="151"/>
      <c r="F48" s="151"/>
      <c r="G48" s="114"/>
      <c r="H48" s="158"/>
      <c r="I48" s="17"/>
      <c r="J48" s="102"/>
      <c r="K48" s="9" t="s">
        <v>441</v>
      </c>
      <c r="L48" s="33"/>
      <c r="M48" s="33"/>
      <c r="N48" s="10"/>
    </row>
    <row r="49" spans="1:14" s="90" customFormat="1" ht="15" customHeight="1" x14ac:dyDescent="0.3">
      <c r="A49" s="91"/>
      <c r="B49" s="124"/>
      <c r="C49" s="125"/>
      <c r="D49" s="9" t="s">
        <v>442</v>
      </c>
      <c r="E49" s="151"/>
      <c r="F49" s="151"/>
      <c r="G49" s="114"/>
      <c r="H49" s="158"/>
      <c r="I49" s="17"/>
      <c r="J49" s="102"/>
      <c r="K49" s="9" t="s">
        <v>442</v>
      </c>
      <c r="L49" s="33"/>
      <c r="M49" s="33"/>
      <c r="N49" s="10"/>
    </row>
    <row r="50" spans="1:14" s="90" customFormat="1" ht="15" customHeight="1" x14ac:dyDescent="0.3">
      <c r="A50" s="91"/>
      <c r="B50" s="124"/>
      <c r="C50" s="125"/>
      <c r="D50" s="9" t="s">
        <v>443</v>
      </c>
      <c r="E50" s="151"/>
      <c r="F50" s="151"/>
      <c r="G50" s="114"/>
      <c r="H50" s="158"/>
      <c r="I50" s="17"/>
      <c r="J50" s="102"/>
      <c r="K50" s="9" t="s">
        <v>443</v>
      </c>
      <c r="L50" s="33"/>
      <c r="M50" s="33"/>
      <c r="N50" s="10"/>
    </row>
    <row r="51" spans="1:14" s="90" customFormat="1" ht="15" customHeight="1" x14ac:dyDescent="0.3">
      <c r="A51" s="91"/>
      <c r="B51" s="124"/>
      <c r="C51" s="125"/>
      <c r="D51" s="9" t="s">
        <v>444</v>
      </c>
      <c r="E51" s="151"/>
      <c r="F51" s="151"/>
      <c r="G51" s="114"/>
      <c r="H51" s="158"/>
      <c r="I51" s="17"/>
      <c r="J51" s="102"/>
      <c r="K51" s="9" t="s">
        <v>444</v>
      </c>
      <c r="L51" s="33"/>
      <c r="M51" s="33"/>
      <c r="N51" s="10"/>
    </row>
    <row r="52" spans="1:14" s="90" customFormat="1" ht="15" customHeight="1" x14ac:dyDescent="0.3">
      <c r="A52" s="91"/>
      <c r="B52" s="124"/>
      <c r="C52" s="125"/>
      <c r="D52" s="9" t="s">
        <v>445</v>
      </c>
      <c r="E52" s="151"/>
      <c r="F52" s="151"/>
      <c r="G52" s="114"/>
      <c r="H52" s="158"/>
      <c r="I52" s="17"/>
      <c r="J52" s="102"/>
      <c r="K52" s="9" t="s">
        <v>445</v>
      </c>
      <c r="L52" s="33"/>
      <c r="M52" s="33"/>
      <c r="N52" s="10"/>
    </row>
    <row r="53" spans="1:14" s="90" customFormat="1" ht="15" customHeight="1" x14ac:dyDescent="0.3">
      <c r="A53" s="91"/>
      <c r="B53" s="124"/>
      <c r="C53" s="125"/>
      <c r="D53" s="9" t="s">
        <v>446</v>
      </c>
      <c r="E53" s="151"/>
      <c r="F53" s="151"/>
      <c r="G53" s="114"/>
      <c r="H53" s="158"/>
      <c r="I53" s="17"/>
      <c r="J53" s="102"/>
      <c r="K53" s="9" t="s">
        <v>446</v>
      </c>
      <c r="L53" s="33"/>
      <c r="M53" s="33"/>
      <c r="N53" s="10"/>
    </row>
    <row r="54" spans="1:14" s="90" customFormat="1" ht="15" customHeight="1" x14ac:dyDescent="0.3">
      <c r="A54" s="91"/>
      <c r="B54" s="124"/>
      <c r="C54" s="125"/>
      <c r="D54" s="9" t="s">
        <v>447</v>
      </c>
      <c r="E54" s="151"/>
      <c r="F54" s="151"/>
      <c r="G54" s="114"/>
      <c r="H54" s="158"/>
      <c r="I54" s="17"/>
      <c r="J54" s="102"/>
      <c r="K54" s="9" t="s">
        <v>447</v>
      </c>
      <c r="L54" s="33"/>
      <c r="M54" s="33"/>
      <c r="N54" s="10"/>
    </row>
    <row r="55" spans="1:14" s="90" customFormat="1" ht="15" customHeight="1" x14ac:dyDescent="0.3">
      <c r="A55" s="91"/>
      <c r="B55" s="124"/>
      <c r="C55" s="125"/>
      <c r="D55" s="9" t="s">
        <v>448</v>
      </c>
      <c r="E55" s="151"/>
      <c r="F55" s="151"/>
      <c r="G55" s="114"/>
      <c r="H55" s="158"/>
      <c r="I55" s="17"/>
      <c r="J55" s="102"/>
      <c r="K55" s="9" t="s">
        <v>448</v>
      </c>
      <c r="L55" s="33"/>
      <c r="M55" s="33"/>
      <c r="N55" s="10"/>
    </row>
    <row r="56" spans="1:14" s="90" customFormat="1" ht="15" customHeight="1" x14ac:dyDescent="0.3">
      <c r="A56" s="91"/>
      <c r="B56" s="124"/>
      <c r="C56" s="125"/>
      <c r="D56" s="9" t="s">
        <v>449</v>
      </c>
      <c r="E56" s="151"/>
      <c r="F56" s="151"/>
      <c r="G56" s="114"/>
      <c r="H56" s="158"/>
      <c r="I56" s="17"/>
      <c r="J56" s="102"/>
      <c r="K56" s="9" t="s">
        <v>449</v>
      </c>
      <c r="L56" s="33"/>
      <c r="M56" s="33"/>
      <c r="N56" s="10"/>
    </row>
    <row r="57" spans="1:14" s="90" customFormat="1" ht="15" customHeight="1" x14ac:dyDescent="0.3">
      <c r="A57" s="91"/>
      <c r="B57" s="124"/>
      <c r="C57" s="125"/>
      <c r="D57" s="9" t="s">
        <v>450</v>
      </c>
      <c r="E57" s="151"/>
      <c r="F57" s="151"/>
      <c r="G57" s="114"/>
      <c r="H57" s="158"/>
      <c r="I57" s="17"/>
      <c r="J57" s="102"/>
      <c r="K57" s="9" t="s">
        <v>450</v>
      </c>
      <c r="L57" s="33"/>
      <c r="M57" s="33"/>
      <c r="N57" s="10"/>
    </row>
    <row r="58" spans="1:14" s="90" customFormat="1" ht="15" customHeight="1" x14ac:dyDescent="0.3">
      <c r="A58" s="91"/>
      <c r="B58" s="124"/>
      <c r="C58" s="125"/>
      <c r="D58" s="9" t="s">
        <v>451</v>
      </c>
      <c r="E58" s="151"/>
      <c r="F58" s="151"/>
      <c r="G58" s="114"/>
      <c r="H58" s="158"/>
      <c r="I58" s="17"/>
      <c r="J58" s="102"/>
      <c r="K58" s="9" t="s">
        <v>451</v>
      </c>
      <c r="L58" s="33"/>
      <c r="M58" s="33"/>
      <c r="N58" s="10"/>
    </row>
    <row r="59" spans="1:14" s="90" customFormat="1" ht="15" customHeight="1" x14ac:dyDescent="0.3">
      <c r="A59" s="91"/>
      <c r="B59" s="124"/>
      <c r="C59" s="125"/>
      <c r="D59" s="9" t="s">
        <v>452</v>
      </c>
      <c r="E59" s="151"/>
      <c r="F59" s="151"/>
      <c r="G59" s="114"/>
      <c r="H59" s="158"/>
      <c r="I59" s="17"/>
      <c r="J59" s="102"/>
      <c r="K59" s="9" t="s">
        <v>452</v>
      </c>
      <c r="L59" s="33"/>
      <c r="M59" s="33"/>
      <c r="N59" s="10"/>
    </row>
    <row r="60" spans="1:14" s="90" customFormat="1" ht="15" customHeight="1" x14ac:dyDescent="0.3">
      <c r="A60" s="91"/>
      <c r="B60" s="124"/>
      <c r="C60" s="125"/>
      <c r="D60" s="9" t="s">
        <v>453</v>
      </c>
      <c r="E60" s="151"/>
      <c r="F60" s="151"/>
      <c r="G60" s="114"/>
      <c r="H60" s="158"/>
      <c r="I60" s="17"/>
      <c r="J60" s="102"/>
      <c r="K60" s="9" t="s">
        <v>453</v>
      </c>
      <c r="L60" s="33"/>
      <c r="M60" s="33"/>
      <c r="N60" s="10"/>
    </row>
    <row r="61" spans="1:14" s="90" customFormat="1" ht="15" customHeight="1" x14ac:dyDescent="0.3">
      <c r="A61" s="91"/>
      <c r="B61" s="124"/>
      <c r="C61" s="125"/>
      <c r="D61" s="9" t="s">
        <v>454</v>
      </c>
      <c r="E61" s="151"/>
      <c r="F61" s="151"/>
      <c r="G61" s="114"/>
      <c r="H61" s="158"/>
      <c r="I61" s="17"/>
      <c r="J61" s="102"/>
      <c r="K61" s="9" t="s">
        <v>454</v>
      </c>
      <c r="L61" s="33"/>
      <c r="M61" s="33"/>
      <c r="N61" s="10"/>
    </row>
    <row r="62" spans="1:14" s="90" customFormat="1" ht="15" customHeight="1" x14ac:dyDescent="0.3">
      <c r="A62" s="91"/>
      <c r="B62" s="124"/>
      <c r="C62" s="125"/>
      <c r="D62" s="9" t="s">
        <v>455</v>
      </c>
      <c r="E62" s="151"/>
      <c r="F62" s="151"/>
      <c r="G62" s="114"/>
      <c r="H62" s="158"/>
      <c r="I62" s="17"/>
      <c r="J62" s="102"/>
      <c r="K62" s="9" t="s">
        <v>455</v>
      </c>
      <c r="L62" s="33"/>
      <c r="M62" s="33"/>
      <c r="N62" s="10"/>
    </row>
    <row r="63" spans="1:14" s="90" customFormat="1" ht="15" customHeight="1" x14ac:dyDescent="0.3">
      <c r="A63" s="91"/>
      <c r="B63" s="124"/>
      <c r="C63" s="125"/>
      <c r="D63" s="9" t="s">
        <v>456</v>
      </c>
      <c r="E63" s="151"/>
      <c r="F63" s="151"/>
      <c r="G63" s="114"/>
      <c r="H63" s="158"/>
      <c r="I63" s="17"/>
      <c r="J63" s="102"/>
      <c r="K63" s="9" t="s">
        <v>456</v>
      </c>
      <c r="L63" s="33"/>
      <c r="M63" s="33"/>
      <c r="N63" s="10"/>
    </row>
    <row r="64" spans="1:14" s="90" customFormat="1" ht="15" customHeight="1" x14ac:dyDescent="0.3">
      <c r="A64" s="91"/>
      <c r="B64" s="124"/>
      <c r="C64" s="125"/>
      <c r="D64" s="9" t="s">
        <v>457</v>
      </c>
      <c r="E64" s="151"/>
      <c r="F64" s="151"/>
      <c r="G64" s="114"/>
      <c r="H64" s="158"/>
      <c r="I64" s="17"/>
      <c r="J64" s="102"/>
      <c r="K64" s="9" t="s">
        <v>457</v>
      </c>
      <c r="L64" s="33"/>
      <c r="M64" s="33"/>
      <c r="N64" s="10"/>
    </row>
    <row r="65" spans="1:14" s="90" customFormat="1" ht="15" customHeight="1" x14ac:dyDescent="0.3">
      <c r="A65" s="91"/>
      <c r="B65" s="124"/>
      <c r="C65" s="125"/>
      <c r="D65" s="9" t="s">
        <v>458</v>
      </c>
      <c r="E65" s="151"/>
      <c r="F65" s="151"/>
      <c r="G65" s="114"/>
      <c r="H65" s="158"/>
      <c r="I65" s="17"/>
      <c r="J65" s="102"/>
      <c r="K65" s="9" t="s">
        <v>458</v>
      </c>
      <c r="L65" s="33"/>
      <c r="M65" s="33"/>
      <c r="N65" s="10"/>
    </row>
    <row r="66" spans="1:14" s="90" customFormat="1" ht="15" customHeight="1" x14ac:dyDescent="0.3">
      <c r="A66" s="91"/>
      <c r="B66" s="124"/>
      <c r="C66" s="125"/>
      <c r="D66" s="9" t="s">
        <v>459</v>
      </c>
      <c r="E66" s="152"/>
      <c r="F66" s="153"/>
      <c r="G66" s="114"/>
      <c r="H66" s="158"/>
      <c r="I66" s="17"/>
      <c r="J66" s="102"/>
      <c r="K66" s="9" t="s">
        <v>459</v>
      </c>
      <c r="L66" s="34"/>
      <c r="M66" s="47"/>
      <c r="N66" s="10"/>
    </row>
    <row r="67" spans="1:14" s="90" customFormat="1" ht="15" customHeight="1" thickBot="1" x14ac:dyDescent="0.35">
      <c r="A67" s="91"/>
      <c r="B67" s="126" t="s">
        <v>121</v>
      </c>
      <c r="C67" s="125">
        <f>1500-SUM(C43:C66)</f>
        <v>1500</v>
      </c>
      <c r="D67" s="93" t="s">
        <v>96</v>
      </c>
      <c r="E67" s="153">
        <f>SUM(E43:E66)</f>
        <v>0</v>
      </c>
      <c r="F67" s="153">
        <f>SUM(F43:F66)</f>
        <v>0</v>
      </c>
      <c r="G67" s="114"/>
      <c r="H67" s="158"/>
      <c r="I67" s="103" t="s">
        <v>119</v>
      </c>
      <c r="J67" s="104">
        <f>SUM(J43:J66)</f>
        <v>0</v>
      </c>
      <c r="K67" s="93" t="s">
        <v>96</v>
      </c>
      <c r="L67" s="47">
        <f>SUM(L43:L66)</f>
        <v>0</v>
      </c>
      <c r="M67" s="47">
        <f>SUM(M43:M66)</f>
        <v>0</v>
      </c>
      <c r="N67" s="10"/>
    </row>
    <row r="68" spans="1:14" s="90" customFormat="1" ht="21.6" thickTop="1" thickBot="1" x14ac:dyDescent="0.35">
      <c r="A68" s="91"/>
      <c r="B68" s="150" t="s">
        <v>123</v>
      </c>
      <c r="C68" s="127"/>
      <c r="D68" s="128"/>
      <c r="E68" s="129" t="s">
        <v>48</v>
      </c>
      <c r="F68" s="130">
        <f>F40-E67-F67</f>
        <v>0</v>
      </c>
      <c r="G68" s="115"/>
      <c r="H68" s="159"/>
      <c r="I68" s="149" t="s">
        <v>123</v>
      </c>
      <c r="J68" s="145"/>
      <c r="K68" s="146"/>
      <c r="L68" s="147" t="s">
        <v>48</v>
      </c>
      <c r="M68" s="148">
        <f>M40-L67-M67</f>
        <v>0</v>
      </c>
      <c r="N68" s="35"/>
    </row>
    <row r="69" spans="1:14" s="90" customFormat="1" ht="15" thickTop="1" thickBot="1" x14ac:dyDescent="0.35">
      <c r="A69" s="91"/>
      <c r="B69" s="117"/>
      <c r="C69" s="118"/>
      <c r="D69" s="119"/>
      <c r="E69" s="118"/>
      <c r="F69" s="118"/>
      <c r="G69" s="116"/>
      <c r="H69" s="91"/>
      <c r="I69" s="36"/>
      <c r="J69" s="37"/>
      <c r="K69" s="12"/>
      <c r="L69" s="37"/>
      <c r="M69" s="37"/>
      <c r="N69" s="38"/>
    </row>
    <row r="70" spans="1:14" s="90" customFormat="1" x14ac:dyDescent="0.3">
      <c r="A70" s="91"/>
      <c r="B70" s="92"/>
      <c r="C70" s="39"/>
      <c r="D70" s="9"/>
      <c r="E70" s="39"/>
      <c r="F70" s="39"/>
      <c r="G70" s="92"/>
      <c r="H70" s="91"/>
      <c r="I70" s="92"/>
      <c r="J70" s="39"/>
      <c r="K70" s="9"/>
      <c r="L70" s="39"/>
      <c r="M70" s="39"/>
      <c r="N70" s="92"/>
    </row>
    <row r="71" spans="1:14" s="90" customFormat="1" ht="14.4" thickBot="1" x14ac:dyDescent="0.35">
      <c r="A71" s="91"/>
      <c r="B71" s="39"/>
      <c r="C71" s="39"/>
      <c r="D71" s="39"/>
      <c r="E71" s="39"/>
      <c r="F71" s="39"/>
      <c r="G71" s="39"/>
      <c r="H71" s="91"/>
      <c r="I71" s="39"/>
      <c r="J71" s="39"/>
      <c r="K71" s="39"/>
      <c r="L71" s="39"/>
      <c r="M71" s="39"/>
      <c r="N71" s="39"/>
    </row>
    <row r="72" spans="1:14" s="90" customFormat="1" ht="14.4" thickBot="1" x14ac:dyDescent="0.35">
      <c r="A72" s="91"/>
      <c r="B72" s="106"/>
      <c r="C72" s="107"/>
      <c r="D72" s="107"/>
      <c r="E72" s="107"/>
      <c r="F72" s="107"/>
      <c r="G72" s="108"/>
      <c r="H72" s="91"/>
      <c r="I72" s="40"/>
      <c r="J72" s="41"/>
      <c r="K72" s="41"/>
      <c r="L72" s="41"/>
      <c r="M72" s="41"/>
      <c r="N72" s="42"/>
    </row>
    <row r="73" spans="1:14" s="90" customFormat="1" ht="15.75" customHeight="1" thickBot="1" x14ac:dyDescent="0.35">
      <c r="A73" s="91" t="s">
        <v>133</v>
      </c>
      <c r="B73" s="131"/>
      <c r="C73" s="132"/>
      <c r="D73" s="1822" t="s">
        <v>127</v>
      </c>
      <c r="E73" s="1824" t="s">
        <v>46</v>
      </c>
      <c r="F73" s="1825"/>
      <c r="G73" s="135"/>
      <c r="H73" s="155" t="s">
        <v>132</v>
      </c>
      <c r="I73" s="138"/>
      <c r="J73" s="139"/>
      <c r="K73" s="1822" t="s">
        <v>116</v>
      </c>
      <c r="L73" s="1824" t="s">
        <v>46</v>
      </c>
      <c r="M73" s="1825"/>
      <c r="N73" s="143"/>
    </row>
    <row r="74" spans="1:14" s="90" customFormat="1" ht="15.75" customHeight="1" thickBot="1" x14ac:dyDescent="0.35">
      <c r="A74" s="91"/>
      <c r="B74" s="133"/>
      <c r="C74" s="134"/>
      <c r="D74" s="1823"/>
      <c r="E74" s="4" t="s">
        <v>43</v>
      </c>
      <c r="F74" s="5">
        <v>0</v>
      </c>
      <c r="G74" s="136"/>
      <c r="H74" s="155"/>
      <c r="I74" s="140"/>
      <c r="J74" s="141"/>
      <c r="K74" s="1823"/>
      <c r="L74" s="4" t="s">
        <v>43</v>
      </c>
      <c r="M74" s="5">
        <v>0</v>
      </c>
      <c r="N74" s="144"/>
    </row>
    <row r="75" spans="1:14" s="90" customFormat="1" ht="15" customHeight="1" x14ac:dyDescent="0.3">
      <c r="A75" s="91"/>
      <c r="B75" s="109"/>
      <c r="C75" s="110"/>
      <c r="D75" s="111"/>
      <c r="E75" s="111"/>
      <c r="F75" s="111"/>
      <c r="G75" s="112"/>
      <c r="H75" s="156"/>
      <c r="I75" s="28"/>
      <c r="J75" s="29"/>
      <c r="K75" s="31"/>
      <c r="L75" s="31"/>
      <c r="M75" s="31"/>
      <c r="N75" s="8"/>
    </row>
    <row r="76" spans="1:14" s="90" customFormat="1" ht="15" customHeight="1" x14ac:dyDescent="0.3">
      <c r="A76" s="91"/>
      <c r="B76" s="13" t="s">
        <v>122</v>
      </c>
      <c r="C76" s="99" t="s">
        <v>120</v>
      </c>
      <c r="D76" s="14" t="s">
        <v>47</v>
      </c>
      <c r="E76" s="15" t="s">
        <v>117</v>
      </c>
      <c r="F76" s="15" t="s">
        <v>118</v>
      </c>
      <c r="G76" s="113"/>
      <c r="H76" s="157"/>
      <c r="I76" s="13" t="s">
        <v>122</v>
      </c>
      <c r="J76" s="99" t="s">
        <v>120</v>
      </c>
      <c r="K76" s="14" t="s">
        <v>47</v>
      </c>
      <c r="L76" s="15" t="s">
        <v>124</v>
      </c>
      <c r="M76" s="15" t="s">
        <v>118</v>
      </c>
      <c r="N76" s="11"/>
    </row>
    <row r="77" spans="1:14" s="90" customFormat="1" ht="15" customHeight="1" x14ac:dyDescent="0.3">
      <c r="A77" s="91"/>
      <c r="B77" s="120"/>
      <c r="C77" s="121"/>
      <c r="D77" s="9" t="s">
        <v>436</v>
      </c>
      <c r="E77" s="151"/>
      <c r="F77" s="151"/>
      <c r="G77" s="114"/>
      <c r="H77" s="158"/>
      <c r="I77" s="32"/>
      <c r="J77" s="100"/>
      <c r="K77" s="9" t="s">
        <v>436</v>
      </c>
      <c r="L77" s="33"/>
      <c r="M77" s="33"/>
      <c r="N77" s="10"/>
    </row>
    <row r="78" spans="1:14" s="90" customFormat="1" ht="15" customHeight="1" x14ac:dyDescent="0.3">
      <c r="A78" s="91"/>
      <c r="B78" s="120"/>
      <c r="C78" s="121"/>
      <c r="D78" s="9" t="s">
        <v>437</v>
      </c>
      <c r="E78" s="151"/>
      <c r="F78" s="151"/>
      <c r="G78" s="114"/>
      <c r="H78" s="158"/>
      <c r="I78" s="32"/>
      <c r="J78" s="100"/>
      <c r="K78" s="9" t="s">
        <v>437</v>
      </c>
      <c r="L78" s="33"/>
      <c r="M78" s="33"/>
      <c r="N78" s="10"/>
    </row>
    <row r="79" spans="1:14" s="90" customFormat="1" ht="15" customHeight="1" x14ac:dyDescent="0.3">
      <c r="A79" s="91"/>
      <c r="B79" s="122"/>
      <c r="C79" s="123"/>
      <c r="D79" s="9" t="s">
        <v>438</v>
      </c>
      <c r="E79" s="151"/>
      <c r="F79" s="151"/>
      <c r="G79" s="114"/>
      <c r="H79" s="158"/>
      <c r="I79" s="16"/>
      <c r="J79" s="101"/>
      <c r="K79" s="9" t="s">
        <v>438</v>
      </c>
      <c r="L79" s="33"/>
      <c r="M79" s="33"/>
      <c r="N79" s="10"/>
    </row>
    <row r="80" spans="1:14" s="90" customFormat="1" ht="15" customHeight="1" x14ac:dyDescent="0.3">
      <c r="A80" s="91"/>
      <c r="B80" s="122"/>
      <c r="C80" s="123"/>
      <c r="D80" s="9" t="s">
        <v>439</v>
      </c>
      <c r="E80" s="151"/>
      <c r="F80" s="151"/>
      <c r="G80" s="114"/>
      <c r="H80" s="158"/>
      <c r="I80" s="16"/>
      <c r="J80" s="101"/>
      <c r="K80" s="9" t="s">
        <v>439</v>
      </c>
      <c r="L80" s="33"/>
      <c r="M80" s="33"/>
      <c r="N80" s="10"/>
    </row>
    <row r="81" spans="1:14" s="90" customFormat="1" ht="15" customHeight="1" x14ac:dyDescent="0.3">
      <c r="A81" s="91"/>
      <c r="B81" s="124"/>
      <c r="C81" s="125"/>
      <c r="D81" s="9" t="s">
        <v>440</v>
      </c>
      <c r="E81" s="151"/>
      <c r="F81" s="151"/>
      <c r="G81" s="114"/>
      <c r="H81" s="158"/>
      <c r="I81" s="17"/>
      <c r="J81" s="102"/>
      <c r="K81" s="9" t="s">
        <v>440</v>
      </c>
      <c r="L81" s="33"/>
      <c r="M81" s="33"/>
      <c r="N81" s="10"/>
    </row>
    <row r="82" spans="1:14" s="90" customFormat="1" ht="15" customHeight="1" x14ac:dyDescent="0.3">
      <c r="A82" s="91"/>
      <c r="B82" s="124"/>
      <c r="C82" s="125"/>
      <c r="D82" s="9" t="s">
        <v>441</v>
      </c>
      <c r="E82" s="151"/>
      <c r="F82" s="151"/>
      <c r="G82" s="114"/>
      <c r="H82" s="158"/>
      <c r="I82" s="17"/>
      <c r="J82" s="102"/>
      <c r="K82" s="9" t="s">
        <v>441</v>
      </c>
      <c r="L82" s="33"/>
      <c r="M82" s="33"/>
      <c r="N82" s="10"/>
    </row>
    <row r="83" spans="1:14" s="90" customFormat="1" ht="15" customHeight="1" x14ac:dyDescent="0.3">
      <c r="A83" s="91"/>
      <c r="B83" s="124"/>
      <c r="C83" s="125"/>
      <c r="D83" s="9" t="s">
        <v>442</v>
      </c>
      <c r="E83" s="151"/>
      <c r="F83" s="151"/>
      <c r="G83" s="114"/>
      <c r="H83" s="158"/>
      <c r="I83" s="17"/>
      <c r="J83" s="102"/>
      <c r="K83" s="9" t="s">
        <v>442</v>
      </c>
      <c r="L83" s="33"/>
      <c r="M83" s="33"/>
      <c r="N83" s="10"/>
    </row>
    <row r="84" spans="1:14" s="90" customFormat="1" ht="15" customHeight="1" x14ac:dyDescent="0.3">
      <c r="A84" s="91"/>
      <c r="B84" s="124"/>
      <c r="C84" s="125"/>
      <c r="D84" s="9" t="s">
        <v>443</v>
      </c>
      <c r="E84" s="151"/>
      <c r="F84" s="151"/>
      <c r="G84" s="114"/>
      <c r="H84" s="158"/>
      <c r="I84" s="17"/>
      <c r="J84" s="102"/>
      <c r="K84" s="9" t="s">
        <v>443</v>
      </c>
      <c r="L84" s="33"/>
      <c r="M84" s="33"/>
      <c r="N84" s="10"/>
    </row>
    <row r="85" spans="1:14" s="90" customFormat="1" ht="15" customHeight="1" x14ac:dyDescent="0.3">
      <c r="A85" s="91"/>
      <c r="B85" s="124"/>
      <c r="C85" s="125"/>
      <c r="D85" s="9" t="s">
        <v>444</v>
      </c>
      <c r="E85" s="151"/>
      <c r="F85" s="151"/>
      <c r="G85" s="114"/>
      <c r="H85" s="158"/>
      <c r="I85" s="17"/>
      <c r="J85" s="102"/>
      <c r="K85" s="9" t="s">
        <v>444</v>
      </c>
      <c r="L85" s="33"/>
      <c r="M85" s="33"/>
      <c r="N85" s="10"/>
    </row>
    <row r="86" spans="1:14" s="90" customFormat="1" ht="15" customHeight="1" x14ac:dyDescent="0.3">
      <c r="A86" s="91"/>
      <c r="B86" s="124"/>
      <c r="C86" s="125"/>
      <c r="D86" s="9" t="s">
        <v>445</v>
      </c>
      <c r="E86" s="151"/>
      <c r="F86" s="151"/>
      <c r="G86" s="114"/>
      <c r="H86" s="158"/>
      <c r="I86" s="17"/>
      <c r="J86" s="102"/>
      <c r="K86" s="9" t="s">
        <v>445</v>
      </c>
      <c r="L86" s="33"/>
      <c r="M86" s="33"/>
      <c r="N86" s="10"/>
    </row>
    <row r="87" spans="1:14" s="90" customFormat="1" ht="15" customHeight="1" x14ac:dyDescent="0.3">
      <c r="A87" s="91"/>
      <c r="B87" s="124"/>
      <c r="C87" s="125"/>
      <c r="D87" s="9" t="s">
        <v>446</v>
      </c>
      <c r="E87" s="151"/>
      <c r="F87" s="151"/>
      <c r="G87" s="114"/>
      <c r="H87" s="158"/>
      <c r="I87" s="17"/>
      <c r="J87" s="102"/>
      <c r="K87" s="9" t="s">
        <v>446</v>
      </c>
      <c r="L87" s="33"/>
      <c r="M87" s="33"/>
      <c r="N87" s="10"/>
    </row>
    <row r="88" spans="1:14" s="90" customFormat="1" ht="15" customHeight="1" x14ac:dyDescent="0.3">
      <c r="A88" s="91"/>
      <c r="B88" s="124"/>
      <c r="C88" s="125"/>
      <c r="D88" s="9" t="s">
        <v>447</v>
      </c>
      <c r="E88" s="151"/>
      <c r="F88" s="151"/>
      <c r="G88" s="114"/>
      <c r="H88" s="158"/>
      <c r="I88" s="17"/>
      <c r="J88" s="102"/>
      <c r="K88" s="9" t="s">
        <v>447</v>
      </c>
      <c r="L88" s="33"/>
      <c r="M88" s="33"/>
      <c r="N88" s="10"/>
    </row>
    <row r="89" spans="1:14" s="90" customFormat="1" ht="15" customHeight="1" x14ac:dyDescent="0.3">
      <c r="A89" s="91"/>
      <c r="B89" s="124"/>
      <c r="C89" s="125"/>
      <c r="D89" s="9" t="s">
        <v>448</v>
      </c>
      <c r="E89" s="151"/>
      <c r="F89" s="151"/>
      <c r="G89" s="114"/>
      <c r="H89" s="158"/>
      <c r="I89" s="17"/>
      <c r="J89" s="102"/>
      <c r="K89" s="9" t="s">
        <v>448</v>
      </c>
      <c r="L89" s="33"/>
      <c r="M89" s="33"/>
      <c r="N89" s="10"/>
    </row>
    <row r="90" spans="1:14" s="90" customFormat="1" ht="15" customHeight="1" x14ac:dyDescent="0.3">
      <c r="A90" s="91"/>
      <c r="B90" s="124"/>
      <c r="C90" s="125"/>
      <c r="D90" s="9" t="s">
        <v>449</v>
      </c>
      <c r="E90" s="151"/>
      <c r="F90" s="151"/>
      <c r="G90" s="114"/>
      <c r="H90" s="158"/>
      <c r="I90" s="17"/>
      <c r="J90" s="102"/>
      <c r="K90" s="9" t="s">
        <v>449</v>
      </c>
      <c r="L90" s="33"/>
      <c r="M90" s="33"/>
      <c r="N90" s="10"/>
    </row>
    <row r="91" spans="1:14" s="90" customFormat="1" ht="15" customHeight="1" x14ac:dyDescent="0.3">
      <c r="A91" s="91"/>
      <c r="B91" s="124"/>
      <c r="C91" s="125"/>
      <c r="D91" s="9" t="s">
        <v>450</v>
      </c>
      <c r="E91" s="151"/>
      <c r="F91" s="151"/>
      <c r="G91" s="114"/>
      <c r="H91" s="158"/>
      <c r="I91" s="17"/>
      <c r="J91" s="102"/>
      <c r="K91" s="9" t="s">
        <v>450</v>
      </c>
      <c r="L91" s="33"/>
      <c r="M91" s="33"/>
      <c r="N91" s="10"/>
    </row>
    <row r="92" spans="1:14" s="90" customFormat="1" ht="15" customHeight="1" x14ac:dyDescent="0.3">
      <c r="A92" s="91"/>
      <c r="B92" s="124"/>
      <c r="C92" s="125"/>
      <c r="D92" s="9" t="s">
        <v>451</v>
      </c>
      <c r="E92" s="151"/>
      <c r="F92" s="151"/>
      <c r="G92" s="114"/>
      <c r="H92" s="158"/>
      <c r="I92" s="17"/>
      <c r="J92" s="102"/>
      <c r="K92" s="9" t="s">
        <v>451</v>
      </c>
      <c r="L92" s="33"/>
      <c r="M92" s="33"/>
      <c r="N92" s="10"/>
    </row>
    <row r="93" spans="1:14" s="90" customFormat="1" ht="15" customHeight="1" x14ac:dyDescent="0.3">
      <c r="A93" s="91"/>
      <c r="B93" s="124"/>
      <c r="C93" s="125"/>
      <c r="D93" s="9" t="s">
        <v>452</v>
      </c>
      <c r="E93" s="151"/>
      <c r="F93" s="151"/>
      <c r="G93" s="114"/>
      <c r="H93" s="158"/>
      <c r="I93" s="17"/>
      <c r="J93" s="102"/>
      <c r="K93" s="9" t="s">
        <v>452</v>
      </c>
      <c r="L93" s="33"/>
      <c r="M93" s="33"/>
      <c r="N93" s="10"/>
    </row>
    <row r="94" spans="1:14" s="90" customFormat="1" ht="15" customHeight="1" x14ac:dyDescent="0.3">
      <c r="A94" s="91"/>
      <c r="B94" s="124"/>
      <c r="C94" s="125"/>
      <c r="D94" s="9" t="s">
        <v>453</v>
      </c>
      <c r="E94" s="151"/>
      <c r="F94" s="151"/>
      <c r="G94" s="114"/>
      <c r="H94" s="158"/>
      <c r="I94" s="17"/>
      <c r="J94" s="102"/>
      <c r="K94" s="9" t="s">
        <v>453</v>
      </c>
      <c r="L94" s="33"/>
      <c r="M94" s="33"/>
      <c r="N94" s="10"/>
    </row>
    <row r="95" spans="1:14" s="90" customFormat="1" ht="15" customHeight="1" x14ac:dyDescent="0.3">
      <c r="A95" s="91"/>
      <c r="B95" s="124"/>
      <c r="C95" s="125"/>
      <c r="D95" s="9" t="s">
        <v>454</v>
      </c>
      <c r="E95" s="151"/>
      <c r="F95" s="151"/>
      <c r="G95" s="114"/>
      <c r="H95" s="158"/>
      <c r="I95" s="17"/>
      <c r="J95" s="102"/>
      <c r="K95" s="9" t="s">
        <v>454</v>
      </c>
      <c r="L95" s="33"/>
      <c r="M95" s="33"/>
      <c r="N95" s="10"/>
    </row>
    <row r="96" spans="1:14" s="90" customFormat="1" ht="15" customHeight="1" x14ac:dyDescent="0.3">
      <c r="A96" s="91"/>
      <c r="B96" s="124"/>
      <c r="C96" s="125"/>
      <c r="D96" s="9" t="s">
        <v>455</v>
      </c>
      <c r="E96" s="151"/>
      <c r="F96" s="151"/>
      <c r="G96" s="114"/>
      <c r="H96" s="158"/>
      <c r="I96" s="17"/>
      <c r="J96" s="102"/>
      <c r="K96" s="9" t="s">
        <v>455</v>
      </c>
      <c r="L96" s="33"/>
      <c r="M96" s="33"/>
      <c r="N96" s="10"/>
    </row>
    <row r="97" spans="1:14" s="90" customFormat="1" ht="15" customHeight="1" x14ac:dyDescent="0.3">
      <c r="A97" s="91"/>
      <c r="B97" s="124"/>
      <c r="C97" s="125"/>
      <c r="D97" s="9" t="s">
        <v>456</v>
      </c>
      <c r="E97" s="151"/>
      <c r="F97" s="151"/>
      <c r="G97" s="114"/>
      <c r="H97" s="158"/>
      <c r="I97" s="17"/>
      <c r="J97" s="102"/>
      <c r="K97" s="9" t="s">
        <v>456</v>
      </c>
      <c r="L97" s="33"/>
      <c r="M97" s="33"/>
      <c r="N97" s="10"/>
    </row>
    <row r="98" spans="1:14" s="90" customFormat="1" ht="15" customHeight="1" x14ac:dyDescent="0.3">
      <c r="A98" s="91"/>
      <c r="B98" s="124"/>
      <c r="C98" s="125"/>
      <c r="D98" s="9" t="s">
        <v>457</v>
      </c>
      <c r="E98" s="151"/>
      <c r="F98" s="151"/>
      <c r="G98" s="114"/>
      <c r="H98" s="158"/>
      <c r="I98" s="17"/>
      <c r="J98" s="102"/>
      <c r="K98" s="9" t="s">
        <v>457</v>
      </c>
      <c r="L98" s="33"/>
      <c r="M98" s="33"/>
      <c r="N98" s="10"/>
    </row>
    <row r="99" spans="1:14" s="90" customFormat="1" ht="15" customHeight="1" x14ac:dyDescent="0.3">
      <c r="A99" s="91"/>
      <c r="B99" s="124"/>
      <c r="C99" s="125"/>
      <c r="D99" s="9" t="s">
        <v>458</v>
      </c>
      <c r="E99" s="151"/>
      <c r="F99" s="151"/>
      <c r="G99" s="114"/>
      <c r="H99" s="158"/>
      <c r="I99" s="17"/>
      <c r="J99" s="102"/>
      <c r="K99" s="9" t="s">
        <v>458</v>
      </c>
      <c r="L99" s="33"/>
      <c r="M99" s="33"/>
      <c r="N99" s="10"/>
    </row>
    <row r="100" spans="1:14" s="90" customFormat="1" ht="15" customHeight="1" x14ac:dyDescent="0.3">
      <c r="A100" s="91"/>
      <c r="B100" s="124"/>
      <c r="C100" s="125"/>
      <c r="D100" s="9" t="s">
        <v>459</v>
      </c>
      <c r="E100" s="152"/>
      <c r="F100" s="153"/>
      <c r="G100" s="114"/>
      <c r="H100" s="158"/>
      <c r="I100" s="17"/>
      <c r="J100" s="102"/>
      <c r="K100" s="9" t="s">
        <v>459</v>
      </c>
      <c r="L100" s="34"/>
      <c r="M100" s="47"/>
      <c r="N100" s="10"/>
    </row>
    <row r="101" spans="1:14" s="90" customFormat="1" ht="15" customHeight="1" thickBot="1" x14ac:dyDescent="0.35">
      <c r="A101" s="91"/>
      <c r="B101" s="126" t="s">
        <v>121</v>
      </c>
      <c r="C101" s="125">
        <f>1500-SUM(C77:C100)</f>
        <v>1500</v>
      </c>
      <c r="D101" s="93" t="s">
        <v>96</v>
      </c>
      <c r="E101" s="153">
        <f>SUM(E77:E100)</f>
        <v>0</v>
      </c>
      <c r="F101" s="153">
        <f>SUM(F77:F100)</f>
        <v>0</v>
      </c>
      <c r="G101" s="114"/>
      <c r="H101" s="158"/>
      <c r="I101" s="103" t="s">
        <v>119</v>
      </c>
      <c r="J101" s="104">
        <f>SUM(J77:J100)</f>
        <v>0</v>
      </c>
      <c r="K101" s="93" t="s">
        <v>96</v>
      </c>
      <c r="L101" s="47">
        <f>SUM(L77:L100)</f>
        <v>0</v>
      </c>
      <c r="M101" s="47">
        <f>SUM(M77:M100)</f>
        <v>0</v>
      </c>
      <c r="N101" s="10"/>
    </row>
    <row r="102" spans="1:14" s="90" customFormat="1" ht="21.6" thickTop="1" thickBot="1" x14ac:dyDescent="0.35">
      <c r="A102" s="91"/>
      <c r="B102" s="150" t="s">
        <v>123</v>
      </c>
      <c r="C102" s="127"/>
      <c r="D102" s="128"/>
      <c r="E102" s="129" t="s">
        <v>48</v>
      </c>
      <c r="F102" s="130">
        <f>F74-E101-F101</f>
        <v>0</v>
      </c>
      <c r="G102" s="115"/>
      <c r="H102" s="159"/>
      <c r="I102" s="149" t="s">
        <v>123</v>
      </c>
      <c r="J102" s="145"/>
      <c r="K102" s="146"/>
      <c r="L102" s="147" t="s">
        <v>48</v>
      </c>
      <c r="M102" s="148">
        <f>M74-L101-M101</f>
        <v>0</v>
      </c>
      <c r="N102" s="35"/>
    </row>
    <row r="103" spans="1:14" s="90" customFormat="1" ht="15" thickTop="1" thickBot="1" x14ac:dyDescent="0.35">
      <c r="A103" s="91"/>
      <c r="B103" s="117"/>
      <c r="C103" s="118"/>
      <c r="D103" s="119"/>
      <c r="E103" s="118"/>
      <c r="F103" s="118"/>
      <c r="G103" s="116"/>
      <c r="H103" s="91"/>
      <c r="I103" s="36"/>
      <c r="J103" s="37"/>
      <c r="K103" s="12"/>
      <c r="L103" s="37"/>
      <c r="M103" s="37"/>
      <c r="N103" s="38"/>
    </row>
    <row r="104" spans="1:14" s="90" customFormat="1" x14ac:dyDescent="0.3">
      <c r="A104" s="91"/>
      <c r="B104" s="92"/>
      <c r="C104" s="39"/>
      <c r="D104" s="9"/>
      <c r="E104" s="39"/>
      <c r="F104" s="39"/>
      <c r="G104" s="92"/>
      <c r="H104" s="91"/>
      <c r="I104" s="92"/>
      <c r="J104" s="39"/>
      <c r="K104" s="9"/>
      <c r="L104" s="39"/>
      <c r="M104" s="39"/>
      <c r="N104" s="92"/>
    </row>
    <row r="105" spans="1:14" s="90" customFormat="1" ht="14.4" thickBot="1" x14ac:dyDescent="0.35">
      <c r="A105" s="91"/>
      <c r="B105" s="39"/>
      <c r="C105" s="39"/>
      <c r="D105" s="39"/>
      <c r="E105" s="39"/>
      <c r="F105" s="39"/>
      <c r="G105" s="39"/>
      <c r="H105" s="91"/>
      <c r="I105" s="39"/>
      <c r="J105" s="39"/>
      <c r="K105" s="39"/>
      <c r="L105" s="39"/>
      <c r="M105" s="39"/>
      <c r="N105" s="39"/>
    </row>
    <row r="106" spans="1:14" s="90" customFormat="1" ht="14.4" thickBot="1" x14ac:dyDescent="0.35">
      <c r="A106" s="91"/>
      <c r="B106" s="106"/>
      <c r="C106" s="107"/>
      <c r="D106" s="107"/>
      <c r="E106" s="107"/>
      <c r="F106" s="107"/>
      <c r="G106" s="108"/>
      <c r="H106" s="91"/>
      <c r="I106" s="40"/>
      <c r="J106" s="41"/>
      <c r="K106" s="41"/>
      <c r="L106" s="41"/>
      <c r="M106" s="41"/>
      <c r="N106" s="42"/>
    </row>
    <row r="107" spans="1:14" s="90" customFormat="1" ht="15.75" customHeight="1" thickBot="1" x14ac:dyDescent="0.35">
      <c r="A107" s="91" t="s">
        <v>134</v>
      </c>
      <c r="B107" s="131"/>
      <c r="C107" s="132"/>
      <c r="D107" s="1822" t="s">
        <v>127</v>
      </c>
      <c r="E107" s="1824" t="s">
        <v>46</v>
      </c>
      <c r="F107" s="1825"/>
      <c r="G107" s="135"/>
      <c r="H107" s="155" t="s">
        <v>135</v>
      </c>
      <c r="I107" s="138"/>
      <c r="J107" s="139"/>
      <c r="K107" s="1822" t="s">
        <v>116</v>
      </c>
      <c r="L107" s="1824" t="s">
        <v>46</v>
      </c>
      <c r="M107" s="1825"/>
      <c r="N107" s="143"/>
    </row>
    <row r="108" spans="1:14" s="90" customFormat="1" ht="15.75" customHeight="1" thickBot="1" x14ac:dyDescent="0.35">
      <c r="A108" s="91"/>
      <c r="B108" s="133"/>
      <c r="C108" s="134"/>
      <c r="D108" s="1823"/>
      <c r="E108" s="4" t="s">
        <v>43</v>
      </c>
      <c r="F108" s="5">
        <v>0</v>
      </c>
      <c r="G108" s="136"/>
      <c r="H108" s="155"/>
      <c r="I108" s="140"/>
      <c r="J108" s="141"/>
      <c r="K108" s="1823"/>
      <c r="L108" s="4" t="s">
        <v>43</v>
      </c>
      <c r="M108" s="5">
        <v>0</v>
      </c>
      <c r="N108" s="144"/>
    </row>
    <row r="109" spans="1:14" s="90" customFormat="1" ht="15" customHeight="1" x14ac:dyDescent="0.3">
      <c r="A109" s="91"/>
      <c r="B109" s="109"/>
      <c r="C109" s="110"/>
      <c r="D109" s="111"/>
      <c r="E109" s="111"/>
      <c r="F109" s="111"/>
      <c r="G109" s="112"/>
      <c r="H109" s="156"/>
      <c r="I109" s="28"/>
      <c r="J109" s="29"/>
      <c r="K109" s="31"/>
      <c r="L109" s="31"/>
      <c r="M109" s="31"/>
      <c r="N109" s="8"/>
    </row>
    <row r="110" spans="1:14" s="90" customFormat="1" ht="15" customHeight="1" x14ac:dyDescent="0.3">
      <c r="A110" s="91"/>
      <c r="B110" s="13" t="s">
        <v>122</v>
      </c>
      <c r="C110" s="99" t="s">
        <v>120</v>
      </c>
      <c r="D110" s="14" t="s">
        <v>47</v>
      </c>
      <c r="E110" s="15" t="s">
        <v>117</v>
      </c>
      <c r="F110" s="15" t="s">
        <v>118</v>
      </c>
      <c r="G110" s="113"/>
      <c r="H110" s="157"/>
      <c r="I110" s="13" t="s">
        <v>122</v>
      </c>
      <c r="J110" s="99" t="s">
        <v>120</v>
      </c>
      <c r="K110" s="14" t="s">
        <v>47</v>
      </c>
      <c r="L110" s="15" t="s">
        <v>124</v>
      </c>
      <c r="M110" s="15" t="s">
        <v>118</v>
      </c>
      <c r="N110" s="11"/>
    </row>
    <row r="111" spans="1:14" s="90" customFormat="1" ht="15" customHeight="1" x14ac:dyDescent="0.3">
      <c r="A111" s="91"/>
      <c r="B111" s="120"/>
      <c r="C111" s="121"/>
      <c r="D111" s="9" t="s">
        <v>436</v>
      </c>
      <c r="E111" s="151"/>
      <c r="F111" s="151"/>
      <c r="G111" s="114"/>
      <c r="H111" s="158"/>
      <c r="I111" s="32"/>
      <c r="J111" s="100"/>
      <c r="K111" s="9" t="s">
        <v>436</v>
      </c>
      <c r="L111" s="33"/>
      <c r="M111" s="33"/>
      <c r="N111" s="10"/>
    </row>
    <row r="112" spans="1:14" s="90" customFormat="1" ht="15" customHeight="1" x14ac:dyDescent="0.3">
      <c r="A112" s="91"/>
      <c r="B112" s="120"/>
      <c r="C112" s="121"/>
      <c r="D112" s="9" t="s">
        <v>437</v>
      </c>
      <c r="E112" s="151"/>
      <c r="F112" s="151"/>
      <c r="G112" s="114"/>
      <c r="H112" s="158"/>
      <c r="I112" s="32"/>
      <c r="J112" s="100"/>
      <c r="K112" s="9" t="s">
        <v>437</v>
      </c>
      <c r="L112" s="33"/>
      <c r="M112" s="33"/>
      <c r="N112" s="10"/>
    </row>
    <row r="113" spans="1:14" s="90" customFormat="1" ht="15" customHeight="1" x14ac:dyDescent="0.3">
      <c r="A113" s="91"/>
      <c r="B113" s="122"/>
      <c r="C113" s="123"/>
      <c r="D113" s="9" t="s">
        <v>438</v>
      </c>
      <c r="E113" s="151"/>
      <c r="F113" s="151"/>
      <c r="G113" s="114"/>
      <c r="H113" s="158"/>
      <c r="I113" s="16"/>
      <c r="J113" s="101"/>
      <c r="K113" s="9" t="s">
        <v>438</v>
      </c>
      <c r="L113" s="33"/>
      <c r="M113" s="33"/>
      <c r="N113" s="10"/>
    </row>
    <row r="114" spans="1:14" s="90" customFormat="1" ht="15" customHeight="1" x14ac:dyDescent="0.3">
      <c r="A114" s="91"/>
      <c r="B114" s="122"/>
      <c r="C114" s="123"/>
      <c r="D114" s="9" t="s">
        <v>439</v>
      </c>
      <c r="E114" s="151"/>
      <c r="F114" s="151"/>
      <c r="G114" s="114"/>
      <c r="H114" s="158"/>
      <c r="I114" s="16"/>
      <c r="J114" s="101"/>
      <c r="K114" s="9" t="s">
        <v>439</v>
      </c>
      <c r="L114" s="33"/>
      <c r="M114" s="33"/>
      <c r="N114" s="10"/>
    </row>
    <row r="115" spans="1:14" s="90" customFormat="1" ht="15" customHeight="1" x14ac:dyDescent="0.3">
      <c r="A115" s="91"/>
      <c r="B115" s="124"/>
      <c r="C115" s="125"/>
      <c r="D115" s="9" t="s">
        <v>440</v>
      </c>
      <c r="E115" s="151"/>
      <c r="F115" s="151"/>
      <c r="G115" s="114"/>
      <c r="H115" s="158"/>
      <c r="I115" s="17"/>
      <c r="J115" s="102"/>
      <c r="K115" s="9" t="s">
        <v>440</v>
      </c>
      <c r="L115" s="33"/>
      <c r="M115" s="33"/>
      <c r="N115" s="10"/>
    </row>
    <row r="116" spans="1:14" s="90" customFormat="1" ht="15" customHeight="1" x14ac:dyDescent="0.3">
      <c r="A116" s="91"/>
      <c r="B116" s="124"/>
      <c r="C116" s="125"/>
      <c r="D116" s="9" t="s">
        <v>441</v>
      </c>
      <c r="E116" s="151"/>
      <c r="F116" s="151"/>
      <c r="G116" s="114"/>
      <c r="H116" s="158"/>
      <c r="I116" s="17"/>
      <c r="J116" s="102"/>
      <c r="K116" s="9" t="s">
        <v>441</v>
      </c>
      <c r="L116" s="33"/>
      <c r="M116" s="33"/>
      <c r="N116" s="10"/>
    </row>
    <row r="117" spans="1:14" s="90" customFormat="1" ht="15" customHeight="1" x14ac:dyDescent="0.3">
      <c r="A117" s="91"/>
      <c r="B117" s="124"/>
      <c r="C117" s="125"/>
      <c r="D117" s="9" t="s">
        <v>442</v>
      </c>
      <c r="E117" s="151"/>
      <c r="F117" s="151"/>
      <c r="G117" s="114"/>
      <c r="H117" s="158"/>
      <c r="I117" s="17"/>
      <c r="J117" s="102"/>
      <c r="K117" s="9" t="s">
        <v>442</v>
      </c>
      <c r="L117" s="33"/>
      <c r="M117" s="33"/>
      <c r="N117" s="10"/>
    </row>
    <row r="118" spans="1:14" s="90" customFormat="1" ht="15" customHeight="1" x14ac:dyDescent="0.3">
      <c r="A118" s="91"/>
      <c r="B118" s="124"/>
      <c r="C118" s="125"/>
      <c r="D118" s="9" t="s">
        <v>443</v>
      </c>
      <c r="E118" s="151"/>
      <c r="F118" s="151"/>
      <c r="G118" s="114"/>
      <c r="H118" s="158"/>
      <c r="I118" s="17"/>
      <c r="J118" s="102"/>
      <c r="K118" s="9" t="s">
        <v>443</v>
      </c>
      <c r="L118" s="33"/>
      <c r="M118" s="33"/>
      <c r="N118" s="10"/>
    </row>
    <row r="119" spans="1:14" s="90" customFormat="1" ht="15" customHeight="1" x14ac:dyDescent="0.3">
      <c r="A119" s="91"/>
      <c r="B119" s="124"/>
      <c r="C119" s="125"/>
      <c r="D119" s="9" t="s">
        <v>444</v>
      </c>
      <c r="E119" s="151"/>
      <c r="F119" s="151"/>
      <c r="G119" s="114"/>
      <c r="H119" s="158"/>
      <c r="I119" s="17"/>
      <c r="J119" s="102"/>
      <c r="K119" s="9" t="s">
        <v>444</v>
      </c>
      <c r="L119" s="33"/>
      <c r="M119" s="33"/>
      <c r="N119" s="10"/>
    </row>
    <row r="120" spans="1:14" s="90" customFormat="1" ht="15" customHeight="1" x14ac:dyDescent="0.3">
      <c r="A120" s="91"/>
      <c r="B120" s="124"/>
      <c r="C120" s="125"/>
      <c r="D120" s="9" t="s">
        <v>445</v>
      </c>
      <c r="E120" s="151"/>
      <c r="F120" s="151"/>
      <c r="G120" s="114"/>
      <c r="H120" s="158"/>
      <c r="I120" s="17"/>
      <c r="J120" s="102"/>
      <c r="K120" s="9" t="s">
        <v>445</v>
      </c>
      <c r="L120" s="33"/>
      <c r="M120" s="33"/>
      <c r="N120" s="10"/>
    </row>
    <row r="121" spans="1:14" s="90" customFormat="1" ht="15" customHeight="1" x14ac:dyDescent="0.3">
      <c r="A121" s="91"/>
      <c r="B121" s="124"/>
      <c r="C121" s="125"/>
      <c r="D121" s="9" t="s">
        <v>446</v>
      </c>
      <c r="E121" s="151"/>
      <c r="F121" s="151"/>
      <c r="G121" s="114"/>
      <c r="H121" s="158"/>
      <c r="I121" s="17"/>
      <c r="J121" s="102"/>
      <c r="K121" s="9" t="s">
        <v>446</v>
      </c>
      <c r="L121" s="33"/>
      <c r="M121" s="33"/>
      <c r="N121" s="10"/>
    </row>
    <row r="122" spans="1:14" s="90" customFormat="1" ht="15" customHeight="1" x14ac:dyDescent="0.3">
      <c r="A122" s="91"/>
      <c r="B122" s="124"/>
      <c r="C122" s="125"/>
      <c r="D122" s="9" t="s">
        <v>447</v>
      </c>
      <c r="E122" s="151"/>
      <c r="F122" s="151"/>
      <c r="G122" s="114"/>
      <c r="H122" s="158"/>
      <c r="I122" s="17"/>
      <c r="J122" s="102"/>
      <c r="K122" s="9" t="s">
        <v>447</v>
      </c>
      <c r="L122" s="33"/>
      <c r="M122" s="33"/>
      <c r="N122" s="10"/>
    </row>
    <row r="123" spans="1:14" s="90" customFormat="1" ht="15" customHeight="1" x14ac:dyDescent="0.3">
      <c r="A123" s="91"/>
      <c r="B123" s="124"/>
      <c r="C123" s="125"/>
      <c r="D123" s="9" t="s">
        <v>448</v>
      </c>
      <c r="E123" s="151"/>
      <c r="F123" s="151"/>
      <c r="G123" s="114"/>
      <c r="H123" s="158"/>
      <c r="I123" s="17"/>
      <c r="J123" s="102"/>
      <c r="K123" s="9" t="s">
        <v>448</v>
      </c>
      <c r="L123" s="33"/>
      <c r="M123" s="33"/>
      <c r="N123" s="10"/>
    </row>
    <row r="124" spans="1:14" s="90" customFormat="1" ht="15" customHeight="1" x14ac:dyDescent="0.3">
      <c r="A124" s="91"/>
      <c r="B124" s="124"/>
      <c r="C124" s="125"/>
      <c r="D124" s="9" t="s">
        <v>449</v>
      </c>
      <c r="E124" s="151"/>
      <c r="F124" s="151"/>
      <c r="G124" s="114"/>
      <c r="H124" s="158"/>
      <c r="I124" s="17"/>
      <c r="J124" s="102"/>
      <c r="K124" s="9" t="s">
        <v>449</v>
      </c>
      <c r="L124" s="33"/>
      <c r="M124" s="33"/>
      <c r="N124" s="10"/>
    </row>
    <row r="125" spans="1:14" s="90" customFormat="1" ht="15" customHeight="1" x14ac:dyDescent="0.3">
      <c r="A125" s="91"/>
      <c r="B125" s="124"/>
      <c r="C125" s="125"/>
      <c r="D125" s="9" t="s">
        <v>450</v>
      </c>
      <c r="E125" s="151"/>
      <c r="F125" s="151"/>
      <c r="G125" s="114"/>
      <c r="H125" s="158"/>
      <c r="I125" s="17"/>
      <c r="J125" s="102"/>
      <c r="K125" s="9" t="s">
        <v>450</v>
      </c>
      <c r="L125" s="33"/>
      <c r="M125" s="33"/>
      <c r="N125" s="10"/>
    </row>
    <row r="126" spans="1:14" s="90" customFormat="1" ht="15" customHeight="1" x14ac:dyDescent="0.3">
      <c r="A126" s="91"/>
      <c r="B126" s="124"/>
      <c r="C126" s="125"/>
      <c r="D126" s="9" t="s">
        <v>451</v>
      </c>
      <c r="E126" s="151"/>
      <c r="F126" s="151"/>
      <c r="G126" s="114"/>
      <c r="H126" s="158"/>
      <c r="I126" s="17"/>
      <c r="J126" s="102"/>
      <c r="K126" s="9" t="s">
        <v>451</v>
      </c>
      <c r="L126" s="33"/>
      <c r="M126" s="33"/>
      <c r="N126" s="10"/>
    </row>
    <row r="127" spans="1:14" s="90" customFormat="1" ht="15" customHeight="1" x14ac:dyDescent="0.3">
      <c r="A127" s="91"/>
      <c r="B127" s="124"/>
      <c r="C127" s="125"/>
      <c r="D127" s="9" t="s">
        <v>452</v>
      </c>
      <c r="E127" s="151"/>
      <c r="F127" s="151"/>
      <c r="G127" s="114"/>
      <c r="H127" s="158"/>
      <c r="I127" s="17"/>
      <c r="J127" s="102"/>
      <c r="K127" s="9" t="s">
        <v>452</v>
      </c>
      <c r="L127" s="33"/>
      <c r="M127" s="33"/>
      <c r="N127" s="10"/>
    </row>
    <row r="128" spans="1:14" s="90" customFormat="1" ht="15" customHeight="1" x14ac:dyDescent="0.3">
      <c r="A128" s="91"/>
      <c r="B128" s="124"/>
      <c r="C128" s="125"/>
      <c r="D128" s="9" t="s">
        <v>453</v>
      </c>
      <c r="E128" s="151"/>
      <c r="F128" s="151"/>
      <c r="G128" s="114"/>
      <c r="H128" s="158"/>
      <c r="I128" s="17"/>
      <c r="J128" s="102"/>
      <c r="K128" s="9" t="s">
        <v>453</v>
      </c>
      <c r="L128" s="33"/>
      <c r="M128" s="33"/>
      <c r="N128" s="10"/>
    </row>
    <row r="129" spans="1:14" s="90" customFormat="1" ht="15" customHeight="1" x14ac:dyDescent="0.3">
      <c r="A129" s="91"/>
      <c r="B129" s="124"/>
      <c r="C129" s="125"/>
      <c r="D129" s="9" t="s">
        <v>454</v>
      </c>
      <c r="E129" s="151"/>
      <c r="F129" s="151"/>
      <c r="G129" s="114"/>
      <c r="H129" s="158"/>
      <c r="I129" s="17"/>
      <c r="J129" s="102"/>
      <c r="K129" s="9" t="s">
        <v>454</v>
      </c>
      <c r="L129" s="33"/>
      <c r="M129" s="33"/>
      <c r="N129" s="10"/>
    </row>
    <row r="130" spans="1:14" s="90" customFormat="1" ht="15" customHeight="1" x14ac:dyDescent="0.3">
      <c r="A130" s="91"/>
      <c r="B130" s="124"/>
      <c r="C130" s="125"/>
      <c r="D130" s="9" t="s">
        <v>455</v>
      </c>
      <c r="E130" s="151"/>
      <c r="F130" s="151"/>
      <c r="G130" s="114"/>
      <c r="H130" s="158"/>
      <c r="I130" s="17"/>
      <c r="J130" s="102"/>
      <c r="K130" s="9" t="s">
        <v>455</v>
      </c>
      <c r="L130" s="33"/>
      <c r="M130" s="33"/>
      <c r="N130" s="10"/>
    </row>
    <row r="131" spans="1:14" s="90" customFormat="1" ht="15" customHeight="1" x14ac:dyDescent="0.3">
      <c r="A131" s="91"/>
      <c r="B131" s="124"/>
      <c r="C131" s="125"/>
      <c r="D131" s="9" t="s">
        <v>456</v>
      </c>
      <c r="E131" s="151"/>
      <c r="F131" s="151"/>
      <c r="G131" s="114"/>
      <c r="H131" s="158"/>
      <c r="I131" s="17"/>
      <c r="J131" s="102"/>
      <c r="K131" s="9" t="s">
        <v>456</v>
      </c>
      <c r="L131" s="33"/>
      <c r="M131" s="33"/>
      <c r="N131" s="10"/>
    </row>
    <row r="132" spans="1:14" s="90" customFormat="1" ht="15" customHeight="1" x14ac:dyDescent="0.3">
      <c r="A132" s="91"/>
      <c r="B132" s="124"/>
      <c r="C132" s="125"/>
      <c r="D132" s="9" t="s">
        <v>457</v>
      </c>
      <c r="E132" s="151"/>
      <c r="F132" s="151"/>
      <c r="G132" s="114"/>
      <c r="H132" s="158"/>
      <c r="I132" s="17"/>
      <c r="J132" s="102"/>
      <c r="K132" s="9" t="s">
        <v>457</v>
      </c>
      <c r="L132" s="33"/>
      <c r="M132" s="33"/>
      <c r="N132" s="10"/>
    </row>
    <row r="133" spans="1:14" s="90" customFormat="1" ht="15" customHeight="1" x14ac:dyDescent="0.3">
      <c r="A133" s="91"/>
      <c r="B133" s="124"/>
      <c r="C133" s="125"/>
      <c r="D133" s="9" t="s">
        <v>458</v>
      </c>
      <c r="E133" s="151"/>
      <c r="F133" s="151"/>
      <c r="G133" s="114"/>
      <c r="H133" s="158"/>
      <c r="I133" s="17"/>
      <c r="J133" s="102"/>
      <c r="K133" s="9" t="s">
        <v>458</v>
      </c>
      <c r="L133" s="33"/>
      <c r="M133" s="33"/>
      <c r="N133" s="10"/>
    </row>
    <row r="134" spans="1:14" s="90" customFormat="1" ht="15" customHeight="1" x14ac:dyDescent="0.3">
      <c r="A134" s="91"/>
      <c r="B134" s="124"/>
      <c r="C134" s="125"/>
      <c r="D134" s="9" t="s">
        <v>459</v>
      </c>
      <c r="E134" s="152"/>
      <c r="F134" s="153"/>
      <c r="G134" s="114"/>
      <c r="H134" s="158"/>
      <c r="I134" s="17"/>
      <c r="J134" s="102"/>
      <c r="K134" s="9" t="s">
        <v>459</v>
      </c>
      <c r="L134" s="34"/>
      <c r="M134" s="47"/>
      <c r="N134" s="10"/>
    </row>
    <row r="135" spans="1:14" s="90" customFormat="1" ht="15" customHeight="1" thickBot="1" x14ac:dyDescent="0.35">
      <c r="A135" s="91"/>
      <c r="B135" s="126" t="s">
        <v>121</v>
      </c>
      <c r="C135" s="125">
        <f>1500-SUM(C111:C134)</f>
        <v>1500</v>
      </c>
      <c r="D135" s="93" t="s">
        <v>96</v>
      </c>
      <c r="E135" s="153">
        <f>SUM(E111:E134)</f>
        <v>0</v>
      </c>
      <c r="F135" s="153">
        <f>SUM(F111:F134)</f>
        <v>0</v>
      </c>
      <c r="G135" s="114"/>
      <c r="H135" s="158"/>
      <c r="I135" s="103" t="s">
        <v>119</v>
      </c>
      <c r="J135" s="104">
        <f>SUM(J111:J134)</f>
        <v>0</v>
      </c>
      <c r="K135" s="93" t="s">
        <v>96</v>
      </c>
      <c r="L135" s="47">
        <f>SUM(L111:L134)</f>
        <v>0</v>
      </c>
      <c r="M135" s="47">
        <f>SUM(M111:M134)</f>
        <v>0</v>
      </c>
      <c r="N135" s="10"/>
    </row>
    <row r="136" spans="1:14" s="90" customFormat="1" ht="21.6" thickTop="1" thickBot="1" x14ac:dyDescent="0.35">
      <c r="A136" s="91"/>
      <c r="B136" s="150" t="s">
        <v>123</v>
      </c>
      <c r="C136" s="127"/>
      <c r="D136" s="128"/>
      <c r="E136" s="129" t="s">
        <v>48</v>
      </c>
      <c r="F136" s="130">
        <f>F108-E135-F135</f>
        <v>0</v>
      </c>
      <c r="G136" s="115"/>
      <c r="H136" s="159"/>
      <c r="I136" s="149" t="s">
        <v>123</v>
      </c>
      <c r="J136" s="145"/>
      <c r="K136" s="146"/>
      <c r="L136" s="147" t="s">
        <v>48</v>
      </c>
      <c r="M136" s="148">
        <f>M108-L135-M135</f>
        <v>0</v>
      </c>
      <c r="N136" s="35"/>
    </row>
    <row r="137" spans="1:14" s="90" customFormat="1" ht="15" thickTop="1" thickBot="1" x14ac:dyDescent="0.35">
      <c r="A137" s="91"/>
      <c r="B137" s="117"/>
      <c r="C137" s="118"/>
      <c r="D137" s="119"/>
      <c r="E137" s="118"/>
      <c r="F137" s="118"/>
      <c r="G137" s="116"/>
      <c r="H137" s="91"/>
      <c r="I137" s="36"/>
      <c r="J137" s="37"/>
      <c r="K137" s="12"/>
      <c r="L137" s="37"/>
      <c r="M137" s="37"/>
      <c r="N137" s="38"/>
    </row>
    <row r="138" spans="1:14" s="90" customFormat="1" x14ac:dyDescent="0.3">
      <c r="A138" s="91"/>
      <c r="B138" s="92"/>
      <c r="C138" s="39"/>
      <c r="D138" s="9"/>
      <c r="E138" s="39"/>
      <c r="F138" s="39"/>
      <c r="G138" s="92"/>
      <c r="H138" s="91"/>
      <c r="I138" s="92"/>
      <c r="J138" s="39"/>
      <c r="K138" s="9"/>
      <c r="L138" s="39"/>
      <c r="M138" s="39"/>
      <c r="N138" s="92"/>
    </row>
    <row r="139" spans="1:14" s="90" customFormat="1" ht="14.4" thickBot="1" x14ac:dyDescent="0.35">
      <c r="A139" s="91"/>
      <c r="B139" s="39"/>
      <c r="C139" s="39"/>
      <c r="D139" s="39"/>
      <c r="E139" s="39"/>
      <c r="F139" s="39"/>
      <c r="G139" s="39"/>
      <c r="H139" s="91"/>
      <c r="I139" s="39"/>
      <c r="J139" s="39"/>
      <c r="K139" s="39"/>
      <c r="L139" s="39"/>
      <c r="M139" s="39"/>
      <c r="N139" s="39"/>
    </row>
    <row r="140" spans="1:14" s="90" customFormat="1" ht="14.4" thickBot="1" x14ac:dyDescent="0.35">
      <c r="A140" s="91"/>
      <c r="B140" s="106"/>
      <c r="C140" s="107"/>
      <c r="D140" s="107"/>
      <c r="E140" s="107"/>
      <c r="F140" s="107"/>
      <c r="G140" s="108"/>
      <c r="H140" s="91"/>
      <c r="I140" s="40"/>
      <c r="J140" s="41"/>
      <c r="K140" s="41"/>
      <c r="L140" s="41"/>
      <c r="M140" s="41"/>
      <c r="N140" s="42"/>
    </row>
    <row r="141" spans="1:14" s="90" customFormat="1" ht="15.75" customHeight="1" thickBot="1" x14ac:dyDescent="0.35">
      <c r="A141" s="91" t="s">
        <v>137</v>
      </c>
      <c r="B141" s="131"/>
      <c r="C141" s="132"/>
      <c r="D141" s="1822" t="s">
        <v>127</v>
      </c>
      <c r="E141" s="1824" t="s">
        <v>46</v>
      </c>
      <c r="F141" s="1825"/>
      <c r="G141" s="135"/>
      <c r="H141" s="155" t="s">
        <v>136</v>
      </c>
      <c r="I141" s="138"/>
      <c r="J141" s="139"/>
      <c r="K141" s="1822" t="s">
        <v>116</v>
      </c>
      <c r="L141" s="1824" t="s">
        <v>46</v>
      </c>
      <c r="M141" s="1825"/>
      <c r="N141" s="143"/>
    </row>
    <row r="142" spans="1:14" s="90" customFormat="1" ht="15.75" customHeight="1" thickBot="1" x14ac:dyDescent="0.35">
      <c r="A142" s="91"/>
      <c r="B142" s="133"/>
      <c r="C142" s="134"/>
      <c r="D142" s="1823"/>
      <c r="E142" s="4" t="s">
        <v>43</v>
      </c>
      <c r="F142" s="5">
        <v>0</v>
      </c>
      <c r="G142" s="136"/>
      <c r="H142" s="155"/>
      <c r="I142" s="140"/>
      <c r="J142" s="141"/>
      <c r="K142" s="1823"/>
      <c r="L142" s="4" t="s">
        <v>43</v>
      </c>
      <c r="M142" s="5">
        <v>0</v>
      </c>
      <c r="N142" s="144"/>
    </row>
    <row r="143" spans="1:14" s="90" customFormat="1" ht="15" customHeight="1" x14ac:dyDescent="0.3">
      <c r="A143" s="91"/>
      <c r="B143" s="109"/>
      <c r="C143" s="110"/>
      <c r="D143" s="111"/>
      <c r="E143" s="111"/>
      <c r="F143" s="111"/>
      <c r="G143" s="112"/>
      <c r="H143" s="156"/>
      <c r="I143" s="28"/>
      <c r="J143" s="29"/>
      <c r="K143" s="31"/>
      <c r="L143" s="31"/>
      <c r="M143" s="31"/>
      <c r="N143" s="8"/>
    </row>
    <row r="144" spans="1:14" s="90" customFormat="1" ht="15" customHeight="1" x14ac:dyDescent="0.3">
      <c r="A144" s="91"/>
      <c r="B144" s="13" t="s">
        <v>122</v>
      </c>
      <c r="C144" s="99" t="s">
        <v>120</v>
      </c>
      <c r="D144" s="14" t="s">
        <v>47</v>
      </c>
      <c r="E144" s="15" t="s">
        <v>117</v>
      </c>
      <c r="F144" s="15" t="s">
        <v>118</v>
      </c>
      <c r="G144" s="113"/>
      <c r="H144" s="157"/>
      <c r="I144" s="13" t="s">
        <v>122</v>
      </c>
      <c r="J144" s="99" t="s">
        <v>120</v>
      </c>
      <c r="K144" s="14" t="s">
        <v>47</v>
      </c>
      <c r="L144" s="15" t="s">
        <v>124</v>
      </c>
      <c r="M144" s="15" t="s">
        <v>118</v>
      </c>
      <c r="N144" s="11"/>
    </row>
    <row r="145" spans="1:14" s="90" customFormat="1" ht="15" customHeight="1" x14ac:dyDescent="0.3">
      <c r="A145" s="91"/>
      <c r="B145" s="120"/>
      <c r="C145" s="121"/>
      <c r="D145" s="9" t="s">
        <v>436</v>
      </c>
      <c r="E145" s="151"/>
      <c r="F145" s="151"/>
      <c r="G145" s="114"/>
      <c r="H145" s="158"/>
      <c r="I145" s="32"/>
      <c r="J145" s="100"/>
      <c r="K145" s="9" t="s">
        <v>436</v>
      </c>
      <c r="L145" s="33"/>
      <c r="M145" s="33"/>
      <c r="N145" s="10"/>
    </row>
    <row r="146" spans="1:14" s="90" customFormat="1" ht="15" customHeight="1" x14ac:dyDescent="0.3">
      <c r="A146" s="91"/>
      <c r="B146" s="120"/>
      <c r="C146" s="121"/>
      <c r="D146" s="9" t="s">
        <v>437</v>
      </c>
      <c r="E146" s="151"/>
      <c r="F146" s="151"/>
      <c r="G146" s="114"/>
      <c r="H146" s="158"/>
      <c r="I146" s="32"/>
      <c r="J146" s="100"/>
      <c r="K146" s="9" t="s">
        <v>437</v>
      </c>
      <c r="L146" s="33"/>
      <c r="M146" s="33"/>
      <c r="N146" s="10"/>
    </row>
    <row r="147" spans="1:14" s="90" customFormat="1" ht="15" customHeight="1" x14ac:dyDescent="0.3">
      <c r="A147" s="91"/>
      <c r="B147" s="122"/>
      <c r="C147" s="123"/>
      <c r="D147" s="9" t="s">
        <v>438</v>
      </c>
      <c r="E147" s="151"/>
      <c r="F147" s="151"/>
      <c r="G147" s="114"/>
      <c r="H147" s="158"/>
      <c r="I147" s="16"/>
      <c r="J147" s="101"/>
      <c r="K147" s="9" t="s">
        <v>438</v>
      </c>
      <c r="L147" s="33"/>
      <c r="M147" s="33"/>
      <c r="N147" s="10"/>
    </row>
    <row r="148" spans="1:14" s="90" customFormat="1" ht="15" customHeight="1" x14ac:dyDescent="0.3">
      <c r="A148" s="91"/>
      <c r="B148" s="122"/>
      <c r="C148" s="123"/>
      <c r="D148" s="9" t="s">
        <v>439</v>
      </c>
      <c r="E148" s="151"/>
      <c r="F148" s="151"/>
      <c r="G148" s="114"/>
      <c r="H148" s="158"/>
      <c r="I148" s="16"/>
      <c r="J148" s="101"/>
      <c r="K148" s="9" t="s">
        <v>439</v>
      </c>
      <c r="L148" s="33"/>
      <c r="M148" s="33"/>
      <c r="N148" s="10"/>
    </row>
    <row r="149" spans="1:14" s="90" customFormat="1" ht="15" customHeight="1" x14ac:dyDescent="0.3">
      <c r="A149" s="91"/>
      <c r="B149" s="124"/>
      <c r="C149" s="125"/>
      <c r="D149" s="9" t="s">
        <v>440</v>
      </c>
      <c r="E149" s="151"/>
      <c r="F149" s="151"/>
      <c r="G149" s="114"/>
      <c r="H149" s="158"/>
      <c r="I149" s="17"/>
      <c r="J149" s="102"/>
      <c r="K149" s="9" t="s">
        <v>440</v>
      </c>
      <c r="L149" s="33"/>
      <c r="M149" s="33"/>
      <c r="N149" s="10"/>
    </row>
    <row r="150" spans="1:14" s="90" customFormat="1" ht="15" customHeight="1" x14ac:dyDescent="0.3">
      <c r="A150" s="91"/>
      <c r="B150" s="124"/>
      <c r="C150" s="125"/>
      <c r="D150" s="9" t="s">
        <v>441</v>
      </c>
      <c r="E150" s="151"/>
      <c r="F150" s="151"/>
      <c r="G150" s="114"/>
      <c r="H150" s="158"/>
      <c r="I150" s="17"/>
      <c r="J150" s="102"/>
      <c r="K150" s="9" t="s">
        <v>441</v>
      </c>
      <c r="L150" s="33"/>
      <c r="M150" s="33"/>
      <c r="N150" s="10"/>
    </row>
    <row r="151" spans="1:14" s="90" customFormat="1" ht="15" customHeight="1" x14ac:dyDescent="0.3">
      <c r="A151" s="91"/>
      <c r="B151" s="124"/>
      <c r="C151" s="125"/>
      <c r="D151" s="9" t="s">
        <v>442</v>
      </c>
      <c r="E151" s="151"/>
      <c r="F151" s="151"/>
      <c r="G151" s="114"/>
      <c r="H151" s="158"/>
      <c r="I151" s="17"/>
      <c r="J151" s="102"/>
      <c r="K151" s="9" t="s">
        <v>442</v>
      </c>
      <c r="L151" s="33"/>
      <c r="M151" s="33"/>
      <c r="N151" s="10"/>
    </row>
    <row r="152" spans="1:14" s="90" customFormat="1" ht="15" customHeight="1" x14ac:dyDescent="0.3">
      <c r="A152" s="91"/>
      <c r="B152" s="124"/>
      <c r="C152" s="125"/>
      <c r="D152" s="9" t="s">
        <v>443</v>
      </c>
      <c r="E152" s="151"/>
      <c r="F152" s="151"/>
      <c r="G152" s="114"/>
      <c r="H152" s="158"/>
      <c r="I152" s="17"/>
      <c r="J152" s="102"/>
      <c r="K152" s="9" t="s">
        <v>443</v>
      </c>
      <c r="L152" s="33"/>
      <c r="M152" s="33"/>
      <c r="N152" s="10"/>
    </row>
    <row r="153" spans="1:14" s="90" customFormat="1" ht="15" customHeight="1" x14ac:dyDescent="0.3">
      <c r="A153" s="91"/>
      <c r="B153" s="124"/>
      <c r="C153" s="125"/>
      <c r="D153" s="9" t="s">
        <v>444</v>
      </c>
      <c r="E153" s="151"/>
      <c r="F153" s="151"/>
      <c r="G153" s="114"/>
      <c r="H153" s="158"/>
      <c r="I153" s="17"/>
      <c r="J153" s="102"/>
      <c r="K153" s="9" t="s">
        <v>444</v>
      </c>
      <c r="L153" s="33"/>
      <c r="M153" s="33"/>
      <c r="N153" s="10"/>
    </row>
    <row r="154" spans="1:14" s="90" customFormat="1" ht="15" customHeight="1" x14ac:dyDescent="0.3">
      <c r="A154" s="91"/>
      <c r="B154" s="124"/>
      <c r="C154" s="125"/>
      <c r="D154" s="9" t="s">
        <v>445</v>
      </c>
      <c r="E154" s="151"/>
      <c r="F154" s="151"/>
      <c r="G154" s="114"/>
      <c r="H154" s="158"/>
      <c r="I154" s="17"/>
      <c r="J154" s="102"/>
      <c r="K154" s="9" t="s">
        <v>445</v>
      </c>
      <c r="L154" s="33"/>
      <c r="M154" s="33"/>
      <c r="N154" s="10"/>
    </row>
    <row r="155" spans="1:14" s="90" customFormat="1" ht="15" customHeight="1" x14ac:dyDescent="0.3">
      <c r="A155" s="91"/>
      <c r="B155" s="124"/>
      <c r="C155" s="125"/>
      <c r="D155" s="9" t="s">
        <v>446</v>
      </c>
      <c r="E155" s="151"/>
      <c r="F155" s="151"/>
      <c r="G155" s="114"/>
      <c r="H155" s="158"/>
      <c r="I155" s="17"/>
      <c r="J155" s="102"/>
      <c r="K155" s="9" t="s">
        <v>446</v>
      </c>
      <c r="L155" s="33"/>
      <c r="M155" s="33"/>
      <c r="N155" s="10"/>
    </row>
    <row r="156" spans="1:14" s="90" customFormat="1" ht="15" customHeight="1" x14ac:dyDescent="0.3">
      <c r="A156" s="91"/>
      <c r="B156" s="124"/>
      <c r="C156" s="125"/>
      <c r="D156" s="9" t="s">
        <v>447</v>
      </c>
      <c r="E156" s="151"/>
      <c r="F156" s="151"/>
      <c r="G156" s="114"/>
      <c r="H156" s="158"/>
      <c r="I156" s="17"/>
      <c r="J156" s="102"/>
      <c r="K156" s="9" t="s">
        <v>447</v>
      </c>
      <c r="L156" s="33"/>
      <c r="M156" s="33"/>
      <c r="N156" s="10"/>
    </row>
    <row r="157" spans="1:14" s="90" customFormat="1" ht="15" customHeight="1" x14ac:dyDescent="0.3">
      <c r="A157" s="91"/>
      <c r="B157" s="124"/>
      <c r="C157" s="125"/>
      <c r="D157" s="9" t="s">
        <v>448</v>
      </c>
      <c r="E157" s="151"/>
      <c r="F157" s="151"/>
      <c r="G157" s="114"/>
      <c r="H157" s="158"/>
      <c r="I157" s="17"/>
      <c r="J157" s="102"/>
      <c r="K157" s="9" t="s">
        <v>448</v>
      </c>
      <c r="L157" s="33"/>
      <c r="M157" s="33"/>
      <c r="N157" s="10"/>
    </row>
    <row r="158" spans="1:14" s="90" customFormat="1" ht="15" customHeight="1" x14ac:dyDescent="0.3">
      <c r="A158" s="91"/>
      <c r="B158" s="124"/>
      <c r="C158" s="125"/>
      <c r="D158" s="9" t="s">
        <v>449</v>
      </c>
      <c r="E158" s="151"/>
      <c r="F158" s="151"/>
      <c r="G158" s="114"/>
      <c r="H158" s="158"/>
      <c r="I158" s="17"/>
      <c r="J158" s="102"/>
      <c r="K158" s="9" t="s">
        <v>449</v>
      </c>
      <c r="L158" s="33"/>
      <c r="M158" s="33"/>
      <c r="N158" s="10"/>
    </row>
    <row r="159" spans="1:14" s="90" customFormat="1" ht="15" customHeight="1" x14ac:dyDescent="0.3">
      <c r="A159" s="91"/>
      <c r="B159" s="124"/>
      <c r="C159" s="125"/>
      <c r="D159" s="9" t="s">
        <v>450</v>
      </c>
      <c r="E159" s="151"/>
      <c r="F159" s="151"/>
      <c r="G159" s="114"/>
      <c r="H159" s="158"/>
      <c r="I159" s="17"/>
      <c r="J159" s="102"/>
      <c r="K159" s="9" t="s">
        <v>450</v>
      </c>
      <c r="L159" s="33"/>
      <c r="M159" s="33"/>
      <c r="N159" s="10"/>
    </row>
    <row r="160" spans="1:14" s="90" customFormat="1" ht="15" customHeight="1" x14ac:dyDescent="0.3">
      <c r="A160" s="91"/>
      <c r="B160" s="124"/>
      <c r="C160" s="125"/>
      <c r="D160" s="9" t="s">
        <v>451</v>
      </c>
      <c r="E160" s="151"/>
      <c r="F160" s="151"/>
      <c r="G160" s="114"/>
      <c r="H160" s="158"/>
      <c r="I160" s="17"/>
      <c r="J160" s="102"/>
      <c r="K160" s="9" t="s">
        <v>451</v>
      </c>
      <c r="L160" s="33"/>
      <c r="M160" s="33"/>
      <c r="N160" s="10"/>
    </row>
    <row r="161" spans="1:14" s="90" customFormat="1" ht="15" customHeight="1" x14ac:dyDescent="0.3">
      <c r="A161" s="91"/>
      <c r="B161" s="124"/>
      <c r="C161" s="125"/>
      <c r="D161" s="9" t="s">
        <v>452</v>
      </c>
      <c r="E161" s="151"/>
      <c r="F161" s="151"/>
      <c r="G161" s="114"/>
      <c r="H161" s="158"/>
      <c r="I161" s="17"/>
      <c r="J161" s="102"/>
      <c r="K161" s="9" t="s">
        <v>452</v>
      </c>
      <c r="L161" s="33"/>
      <c r="M161" s="33"/>
      <c r="N161" s="10"/>
    </row>
    <row r="162" spans="1:14" s="90" customFormat="1" ht="15" customHeight="1" x14ac:dyDescent="0.3">
      <c r="A162" s="91"/>
      <c r="B162" s="124"/>
      <c r="C162" s="125"/>
      <c r="D162" s="9" t="s">
        <v>453</v>
      </c>
      <c r="E162" s="151"/>
      <c r="F162" s="151"/>
      <c r="G162" s="114"/>
      <c r="H162" s="158"/>
      <c r="I162" s="17"/>
      <c r="J162" s="102"/>
      <c r="K162" s="9" t="s">
        <v>453</v>
      </c>
      <c r="L162" s="33"/>
      <c r="M162" s="33"/>
      <c r="N162" s="10"/>
    </row>
    <row r="163" spans="1:14" s="90" customFormat="1" ht="15" customHeight="1" x14ac:dyDescent="0.3">
      <c r="A163" s="91"/>
      <c r="B163" s="124"/>
      <c r="C163" s="125"/>
      <c r="D163" s="9" t="s">
        <v>454</v>
      </c>
      <c r="E163" s="151"/>
      <c r="F163" s="151"/>
      <c r="G163" s="114"/>
      <c r="H163" s="158"/>
      <c r="I163" s="17"/>
      <c r="J163" s="102"/>
      <c r="K163" s="9" t="s">
        <v>454</v>
      </c>
      <c r="L163" s="33"/>
      <c r="M163" s="33"/>
      <c r="N163" s="10"/>
    </row>
    <row r="164" spans="1:14" s="90" customFormat="1" ht="15" customHeight="1" x14ac:dyDescent="0.3">
      <c r="A164" s="91"/>
      <c r="B164" s="124"/>
      <c r="C164" s="125"/>
      <c r="D164" s="9" t="s">
        <v>455</v>
      </c>
      <c r="E164" s="151"/>
      <c r="F164" s="151"/>
      <c r="G164" s="114"/>
      <c r="H164" s="158"/>
      <c r="I164" s="17"/>
      <c r="J164" s="102"/>
      <c r="K164" s="9" t="s">
        <v>455</v>
      </c>
      <c r="L164" s="33"/>
      <c r="M164" s="33"/>
      <c r="N164" s="10"/>
    </row>
    <row r="165" spans="1:14" s="90" customFormat="1" ht="15" customHeight="1" x14ac:dyDescent="0.3">
      <c r="A165" s="91"/>
      <c r="B165" s="124"/>
      <c r="C165" s="125"/>
      <c r="D165" s="9" t="s">
        <v>456</v>
      </c>
      <c r="E165" s="151"/>
      <c r="F165" s="151"/>
      <c r="G165" s="114"/>
      <c r="H165" s="158"/>
      <c r="I165" s="17"/>
      <c r="J165" s="102"/>
      <c r="K165" s="9" t="s">
        <v>456</v>
      </c>
      <c r="L165" s="33"/>
      <c r="M165" s="33"/>
      <c r="N165" s="10"/>
    </row>
    <row r="166" spans="1:14" s="90" customFormat="1" ht="15" customHeight="1" x14ac:dyDescent="0.3">
      <c r="A166" s="91"/>
      <c r="B166" s="124"/>
      <c r="C166" s="125"/>
      <c r="D166" s="9" t="s">
        <v>457</v>
      </c>
      <c r="E166" s="151"/>
      <c r="F166" s="151"/>
      <c r="G166" s="114"/>
      <c r="H166" s="158"/>
      <c r="I166" s="17"/>
      <c r="J166" s="102"/>
      <c r="K166" s="9" t="s">
        <v>457</v>
      </c>
      <c r="L166" s="33"/>
      <c r="M166" s="33"/>
      <c r="N166" s="10"/>
    </row>
    <row r="167" spans="1:14" s="90" customFormat="1" ht="15" customHeight="1" x14ac:dyDescent="0.3">
      <c r="A167" s="91"/>
      <c r="B167" s="124"/>
      <c r="C167" s="125"/>
      <c r="D167" s="9" t="s">
        <v>458</v>
      </c>
      <c r="E167" s="151"/>
      <c r="F167" s="151"/>
      <c r="G167" s="114"/>
      <c r="H167" s="158"/>
      <c r="I167" s="17"/>
      <c r="J167" s="102"/>
      <c r="K167" s="9" t="s">
        <v>458</v>
      </c>
      <c r="L167" s="33"/>
      <c r="M167" s="33"/>
      <c r="N167" s="10"/>
    </row>
    <row r="168" spans="1:14" s="90" customFormat="1" ht="15" customHeight="1" x14ac:dyDescent="0.3">
      <c r="A168" s="91"/>
      <c r="B168" s="124"/>
      <c r="C168" s="125"/>
      <c r="D168" s="9" t="s">
        <v>459</v>
      </c>
      <c r="E168" s="152"/>
      <c r="F168" s="153"/>
      <c r="G168" s="114"/>
      <c r="H168" s="158"/>
      <c r="I168" s="17"/>
      <c r="J168" s="102"/>
      <c r="K168" s="9" t="s">
        <v>459</v>
      </c>
      <c r="L168" s="34"/>
      <c r="M168" s="47"/>
      <c r="N168" s="10"/>
    </row>
    <row r="169" spans="1:14" s="90" customFormat="1" ht="15" customHeight="1" thickBot="1" x14ac:dyDescent="0.35">
      <c r="A169" s="91"/>
      <c r="B169" s="126" t="s">
        <v>121</v>
      </c>
      <c r="C169" s="125">
        <f>1500-SUM(C145:C168)</f>
        <v>1500</v>
      </c>
      <c r="D169" s="93" t="s">
        <v>96</v>
      </c>
      <c r="E169" s="153">
        <f>SUM(E145:E168)</f>
        <v>0</v>
      </c>
      <c r="F169" s="153">
        <f>SUM(F145:F168)</f>
        <v>0</v>
      </c>
      <c r="G169" s="114"/>
      <c r="H169" s="158"/>
      <c r="I169" s="103" t="s">
        <v>119</v>
      </c>
      <c r="J169" s="104">
        <f>SUM(J145:J168)</f>
        <v>0</v>
      </c>
      <c r="K169" s="93" t="s">
        <v>96</v>
      </c>
      <c r="L169" s="47">
        <f>SUM(L145:L168)</f>
        <v>0</v>
      </c>
      <c r="M169" s="47">
        <f>SUM(M145:M168)</f>
        <v>0</v>
      </c>
      <c r="N169" s="10"/>
    </row>
    <row r="170" spans="1:14" s="90" customFormat="1" ht="21.6" thickTop="1" thickBot="1" x14ac:dyDescent="0.35">
      <c r="A170" s="91"/>
      <c r="B170" s="150" t="s">
        <v>123</v>
      </c>
      <c r="C170" s="127"/>
      <c r="D170" s="128"/>
      <c r="E170" s="129" t="s">
        <v>48</v>
      </c>
      <c r="F170" s="130">
        <f>F142-E169-F169</f>
        <v>0</v>
      </c>
      <c r="G170" s="115"/>
      <c r="H170" s="159"/>
      <c r="I170" s="149" t="s">
        <v>123</v>
      </c>
      <c r="J170" s="145"/>
      <c r="K170" s="146"/>
      <c r="L170" s="147" t="s">
        <v>48</v>
      </c>
      <c r="M170" s="148">
        <f>M142-L169-M169</f>
        <v>0</v>
      </c>
      <c r="N170" s="35"/>
    </row>
    <row r="171" spans="1:14" s="90" customFormat="1" ht="15" thickTop="1" thickBot="1" x14ac:dyDescent="0.35">
      <c r="A171" s="91"/>
      <c r="B171" s="117"/>
      <c r="C171" s="118"/>
      <c r="D171" s="119"/>
      <c r="E171" s="118"/>
      <c r="F171" s="118"/>
      <c r="G171" s="116"/>
      <c r="H171" s="91"/>
      <c r="I171" s="36"/>
      <c r="J171" s="37"/>
      <c r="K171" s="12"/>
      <c r="L171" s="37"/>
      <c r="M171" s="37"/>
      <c r="N171" s="38"/>
    </row>
    <row r="172" spans="1:14" s="90" customFormat="1" x14ac:dyDescent="0.3">
      <c r="A172" s="91"/>
      <c r="B172" s="92"/>
      <c r="C172" s="39"/>
      <c r="D172" s="9"/>
      <c r="E172" s="39"/>
      <c r="F172" s="39"/>
      <c r="G172" s="92"/>
      <c r="H172" s="91"/>
      <c r="I172" s="92"/>
      <c r="J172" s="39"/>
      <c r="K172" s="9"/>
      <c r="L172" s="39"/>
      <c r="M172" s="39"/>
      <c r="N172" s="92"/>
    </row>
    <row r="173" spans="1:14" s="90" customFormat="1" ht="14.4" thickBot="1" x14ac:dyDescent="0.35">
      <c r="A173" s="91"/>
      <c r="B173" s="39"/>
      <c r="C173" s="39"/>
      <c r="D173" s="39"/>
      <c r="E173" s="39"/>
      <c r="F173" s="39"/>
      <c r="G173" s="39"/>
      <c r="H173" s="91"/>
      <c r="I173" s="39"/>
      <c r="J173" s="39"/>
      <c r="K173" s="39"/>
      <c r="L173" s="39"/>
      <c r="M173" s="39"/>
      <c r="N173" s="39"/>
    </row>
    <row r="174" spans="1:14" s="90" customFormat="1" ht="14.4" thickBot="1" x14ac:dyDescent="0.35">
      <c r="A174" s="91"/>
      <c r="B174" s="106"/>
      <c r="C174" s="107"/>
      <c r="D174" s="107"/>
      <c r="E174" s="107"/>
      <c r="F174" s="107"/>
      <c r="G174" s="108"/>
      <c r="H174" s="91"/>
      <c r="I174" s="40"/>
      <c r="J174" s="41"/>
      <c r="K174" s="41"/>
      <c r="L174" s="41"/>
      <c r="M174" s="41"/>
      <c r="N174" s="42"/>
    </row>
    <row r="175" spans="1:14" s="90" customFormat="1" ht="15.75" customHeight="1" thickBot="1" x14ac:dyDescent="0.35">
      <c r="A175" s="91" t="s">
        <v>138</v>
      </c>
      <c r="B175" s="131"/>
      <c r="C175" s="132"/>
      <c r="D175" s="1822" t="s">
        <v>127</v>
      </c>
      <c r="E175" s="1824" t="s">
        <v>46</v>
      </c>
      <c r="F175" s="1825"/>
      <c r="G175" s="135"/>
      <c r="H175" s="155" t="s">
        <v>139</v>
      </c>
      <c r="I175" s="138"/>
      <c r="J175" s="139"/>
      <c r="K175" s="1822" t="s">
        <v>116</v>
      </c>
      <c r="L175" s="1824" t="s">
        <v>46</v>
      </c>
      <c r="M175" s="1825"/>
      <c r="N175" s="143"/>
    </row>
    <row r="176" spans="1:14" s="90" customFormat="1" ht="15.75" customHeight="1" thickBot="1" x14ac:dyDescent="0.35">
      <c r="A176" s="91"/>
      <c r="B176" s="133"/>
      <c r="C176" s="134"/>
      <c r="D176" s="1823"/>
      <c r="E176" s="4" t="s">
        <v>43</v>
      </c>
      <c r="F176" s="5">
        <v>0</v>
      </c>
      <c r="G176" s="136"/>
      <c r="H176" s="155"/>
      <c r="I176" s="140"/>
      <c r="J176" s="141"/>
      <c r="K176" s="1823"/>
      <c r="L176" s="4" t="s">
        <v>43</v>
      </c>
      <c r="M176" s="5">
        <v>0</v>
      </c>
      <c r="N176" s="144"/>
    </row>
    <row r="177" spans="1:14" s="90" customFormat="1" ht="15" customHeight="1" x14ac:dyDescent="0.3">
      <c r="A177" s="91"/>
      <c r="B177" s="109"/>
      <c r="C177" s="110"/>
      <c r="D177" s="111"/>
      <c r="E177" s="111"/>
      <c r="F177" s="111"/>
      <c r="G177" s="112"/>
      <c r="H177" s="156"/>
      <c r="I177" s="28"/>
      <c r="J177" s="29"/>
      <c r="K177" s="31"/>
      <c r="L177" s="31"/>
      <c r="M177" s="31"/>
      <c r="N177" s="8"/>
    </row>
    <row r="178" spans="1:14" s="90" customFormat="1" ht="15" customHeight="1" x14ac:dyDescent="0.3">
      <c r="A178" s="91"/>
      <c r="B178" s="13" t="s">
        <v>122</v>
      </c>
      <c r="C178" s="99" t="s">
        <v>120</v>
      </c>
      <c r="D178" s="14" t="s">
        <v>47</v>
      </c>
      <c r="E178" s="15" t="s">
        <v>117</v>
      </c>
      <c r="F178" s="15" t="s">
        <v>118</v>
      </c>
      <c r="G178" s="113"/>
      <c r="H178" s="157"/>
      <c r="I178" s="13" t="s">
        <v>122</v>
      </c>
      <c r="J178" s="99" t="s">
        <v>120</v>
      </c>
      <c r="K178" s="14" t="s">
        <v>47</v>
      </c>
      <c r="L178" s="15" t="s">
        <v>124</v>
      </c>
      <c r="M178" s="15" t="s">
        <v>118</v>
      </c>
      <c r="N178" s="11"/>
    </row>
    <row r="179" spans="1:14" s="90" customFormat="1" ht="15" customHeight="1" x14ac:dyDescent="0.3">
      <c r="A179" s="91"/>
      <c r="B179" s="120"/>
      <c r="C179" s="121"/>
      <c r="D179" s="9" t="s">
        <v>436</v>
      </c>
      <c r="E179" s="151"/>
      <c r="F179" s="151"/>
      <c r="G179" s="114"/>
      <c r="H179" s="158"/>
      <c r="I179" s="32"/>
      <c r="J179" s="100"/>
      <c r="K179" s="9" t="s">
        <v>436</v>
      </c>
      <c r="L179" s="33"/>
      <c r="M179" s="33"/>
      <c r="N179" s="10"/>
    </row>
    <row r="180" spans="1:14" s="90" customFormat="1" ht="15" customHeight="1" x14ac:dyDescent="0.3">
      <c r="A180" s="91"/>
      <c r="B180" s="120"/>
      <c r="C180" s="121"/>
      <c r="D180" s="9" t="s">
        <v>437</v>
      </c>
      <c r="E180" s="151"/>
      <c r="F180" s="151"/>
      <c r="G180" s="114"/>
      <c r="H180" s="158"/>
      <c r="I180" s="32"/>
      <c r="J180" s="100"/>
      <c r="K180" s="9" t="s">
        <v>437</v>
      </c>
      <c r="L180" s="33"/>
      <c r="M180" s="33"/>
      <c r="N180" s="10"/>
    </row>
    <row r="181" spans="1:14" s="90" customFormat="1" ht="15" customHeight="1" x14ac:dyDescent="0.3">
      <c r="A181" s="91"/>
      <c r="B181" s="122"/>
      <c r="C181" s="123"/>
      <c r="D181" s="9" t="s">
        <v>438</v>
      </c>
      <c r="E181" s="151"/>
      <c r="F181" s="151"/>
      <c r="G181" s="114"/>
      <c r="H181" s="158"/>
      <c r="I181" s="16"/>
      <c r="J181" s="101"/>
      <c r="K181" s="9" t="s">
        <v>438</v>
      </c>
      <c r="L181" s="33"/>
      <c r="M181" s="33"/>
      <c r="N181" s="10"/>
    </row>
    <row r="182" spans="1:14" s="90" customFormat="1" ht="15" customHeight="1" x14ac:dyDescent="0.3">
      <c r="A182" s="91"/>
      <c r="B182" s="122"/>
      <c r="C182" s="123"/>
      <c r="D182" s="9" t="s">
        <v>439</v>
      </c>
      <c r="E182" s="151"/>
      <c r="F182" s="151"/>
      <c r="G182" s="114"/>
      <c r="H182" s="158"/>
      <c r="I182" s="16"/>
      <c r="J182" s="101"/>
      <c r="K182" s="9" t="s">
        <v>439</v>
      </c>
      <c r="L182" s="33"/>
      <c r="M182" s="33"/>
      <c r="N182" s="10"/>
    </row>
    <row r="183" spans="1:14" s="90" customFormat="1" ht="15" customHeight="1" x14ac:dyDescent="0.3">
      <c r="A183" s="91"/>
      <c r="B183" s="124"/>
      <c r="C183" s="125"/>
      <c r="D183" s="9" t="s">
        <v>440</v>
      </c>
      <c r="E183" s="151"/>
      <c r="F183" s="151"/>
      <c r="G183" s="114"/>
      <c r="H183" s="158"/>
      <c r="I183" s="17"/>
      <c r="J183" s="102"/>
      <c r="K183" s="9" t="s">
        <v>440</v>
      </c>
      <c r="L183" s="33"/>
      <c r="M183" s="33"/>
      <c r="N183" s="10"/>
    </row>
    <row r="184" spans="1:14" s="90" customFormat="1" ht="15" customHeight="1" x14ac:dyDescent="0.3">
      <c r="A184" s="91"/>
      <c r="B184" s="124"/>
      <c r="C184" s="125"/>
      <c r="D184" s="9" t="s">
        <v>441</v>
      </c>
      <c r="E184" s="151"/>
      <c r="F184" s="151"/>
      <c r="G184" s="114"/>
      <c r="H184" s="158"/>
      <c r="I184" s="17"/>
      <c r="J184" s="102"/>
      <c r="K184" s="9" t="s">
        <v>441</v>
      </c>
      <c r="L184" s="33"/>
      <c r="M184" s="33"/>
      <c r="N184" s="10"/>
    </row>
    <row r="185" spans="1:14" s="90" customFormat="1" ht="15" customHeight="1" x14ac:dyDescent="0.3">
      <c r="A185" s="91"/>
      <c r="B185" s="124"/>
      <c r="C185" s="125"/>
      <c r="D185" s="9" t="s">
        <v>442</v>
      </c>
      <c r="E185" s="151"/>
      <c r="F185" s="151"/>
      <c r="G185" s="114"/>
      <c r="H185" s="158"/>
      <c r="I185" s="17"/>
      <c r="J185" s="102"/>
      <c r="K185" s="9" t="s">
        <v>442</v>
      </c>
      <c r="L185" s="33"/>
      <c r="M185" s="33"/>
      <c r="N185" s="10"/>
    </row>
    <row r="186" spans="1:14" s="90" customFormat="1" ht="15" customHeight="1" x14ac:dyDescent="0.3">
      <c r="A186" s="91"/>
      <c r="B186" s="124"/>
      <c r="C186" s="125"/>
      <c r="D186" s="9" t="s">
        <v>443</v>
      </c>
      <c r="E186" s="151"/>
      <c r="F186" s="151"/>
      <c r="G186" s="114"/>
      <c r="H186" s="158"/>
      <c r="I186" s="17"/>
      <c r="J186" s="102"/>
      <c r="K186" s="9" t="s">
        <v>443</v>
      </c>
      <c r="L186" s="33"/>
      <c r="M186" s="33"/>
      <c r="N186" s="10"/>
    </row>
    <row r="187" spans="1:14" s="90" customFormat="1" ht="15" customHeight="1" x14ac:dyDescent="0.3">
      <c r="A187" s="91"/>
      <c r="B187" s="124"/>
      <c r="C187" s="125"/>
      <c r="D187" s="9" t="s">
        <v>444</v>
      </c>
      <c r="E187" s="151"/>
      <c r="F187" s="151"/>
      <c r="G187" s="114"/>
      <c r="H187" s="158"/>
      <c r="I187" s="17"/>
      <c r="J187" s="102"/>
      <c r="K187" s="9" t="s">
        <v>444</v>
      </c>
      <c r="L187" s="33"/>
      <c r="M187" s="33"/>
      <c r="N187" s="10"/>
    </row>
    <row r="188" spans="1:14" s="90" customFormat="1" ht="15" customHeight="1" x14ac:dyDescent="0.3">
      <c r="A188" s="91"/>
      <c r="B188" s="124"/>
      <c r="C188" s="125"/>
      <c r="D188" s="9" t="s">
        <v>445</v>
      </c>
      <c r="E188" s="151"/>
      <c r="F188" s="151"/>
      <c r="G188" s="114"/>
      <c r="H188" s="158"/>
      <c r="I188" s="17"/>
      <c r="J188" s="102"/>
      <c r="K188" s="9" t="s">
        <v>445</v>
      </c>
      <c r="L188" s="33"/>
      <c r="M188" s="33"/>
      <c r="N188" s="10"/>
    </row>
    <row r="189" spans="1:14" s="90" customFormat="1" ht="15" customHeight="1" x14ac:dyDescent="0.3">
      <c r="A189" s="91"/>
      <c r="B189" s="124"/>
      <c r="C189" s="125"/>
      <c r="D189" s="9" t="s">
        <v>446</v>
      </c>
      <c r="E189" s="151"/>
      <c r="F189" s="151"/>
      <c r="G189" s="114"/>
      <c r="H189" s="158"/>
      <c r="I189" s="17"/>
      <c r="J189" s="102"/>
      <c r="K189" s="9" t="s">
        <v>446</v>
      </c>
      <c r="L189" s="33"/>
      <c r="M189" s="33"/>
      <c r="N189" s="10"/>
    </row>
    <row r="190" spans="1:14" s="90" customFormat="1" ht="15" customHeight="1" x14ac:dyDescent="0.3">
      <c r="A190" s="91"/>
      <c r="B190" s="124"/>
      <c r="C190" s="125"/>
      <c r="D190" s="9" t="s">
        <v>447</v>
      </c>
      <c r="E190" s="151"/>
      <c r="F190" s="151"/>
      <c r="G190" s="114"/>
      <c r="H190" s="158"/>
      <c r="I190" s="17"/>
      <c r="J190" s="102"/>
      <c r="K190" s="9" t="s">
        <v>447</v>
      </c>
      <c r="L190" s="33"/>
      <c r="M190" s="33"/>
      <c r="N190" s="10"/>
    </row>
    <row r="191" spans="1:14" s="90" customFormat="1" ht="15" customHeight="1" x14ac:dyDescent="0.3">
      <c r="A191" s="91"/>
      <c r="B191" s="124"/>
      <c r="C191" s="125"/>
      <c r="D191" s="9" t="s">
        <v>448</v>
      </c>
      <c r="E191" s="151"/>
      <c r="F191" s="151"/>
      <c r="G191" s="114"/>
      <c r="H191" s="158"/>
      <c r="I191" s="17"/>
      <c r="J191" s="102"/>
      <c r="K191" s="9" t="s">
        <v>448</v>
      </c>
      <c r="L191" s="33"/>
      <c r="M191" s="33"/>
      <c r="N191" s="10"/>
    </row>
    <row r="192" spans="1:14" s="90" customFormat="1" ht="15" customHeight="1" x14ac:dyDescent="0.3">
      <c r="A192" s="91"/>
      <c r="B192" s="124"/>
      <c r="C192" s="125"/>
      <c r="D192" s="9" t="s">
        <v>449</v>
      </c>
      <c r="E192" s="151"/>
      <c r="F192" s="151"/>
      <c r="G192" s="114"/>
      <c r="H192" s="158"/>
      <c r="I192" s="17"/>
      <c r="J192" s="102"/>
      <c r="K192" s="9" t="s">
        <v>449</v>
      </c>
      <c r="L192" s="33"/>
      <c r="M192" s="33"/>
      <c r="N192" s="10"/>
    </row>
    <row r="193" spans="1:14" s="90" customFormat="1" ht="15" customHeight="1" x14ac:dyDescent="0.3">
      <c r="A193" s="91"/>
      <c r="B193" s="124"/>
      <c r="C193" s="125"/>
      <c r="D193" s="9" t="s">
        <v>450</v>
      </c>
      <c r="E193" s="151"/>
      <c r="F193" s="151"/>
      <c r="G193" s="114"/>
      <c r="H193" s="158"/>
      <c r="I193" s="17"/>
      <c r="J193" s="102"/>
      <c r="K193" s="9" t="s">
        <v>450</v>
      </c>
      <c r="L193" s="33"/>
      <c r="M193" s="33"/>
      <c r="N193" s="10"/>
    </row>
    <row r="194" spans="1:14" s="90" customFormat="1" ht="15" customHeight="1" x14ac:dyDescent="0.3">
      <c r="A194" s="91"/>
      <c r="B194" s="124"/>
      <c r="C194" s="125"/>
      <c r="D194" s="9" t="s">
        <v>451</v>
      </c>
      <c r="E194" s="151"/>
      <c r="F194" s="151"/>
      <c r="G194" s="114"/>
      <c r="H194" s="158"/>
      <c r="I194" s="17"/>
      <c r="J194" s="102"/>
      <c r="K194" s="9" t="s">
        <v>451</v>
      </c>
      <c r="L194" s="33"/>
      <c r="M194" s="33"/>
      <c r="N194" s="10"/>
    </row>
    <row r="195" spans="1:14" s="90" customFormat="1" ht="15" customHeight="1" x14ac:dyDescent="0.3">
      <c r="A195" s="91"/>
      <c r="B195" s="124"/>
      <c r="C195" s="125"/>
      <c r="D195" s="9" t="s">
        <v>452</v>
      </c>
      <c r="E195" s="151"/>
      <c r="F195" s="151"/>
      <c r="G195" s="114"/>
      <c r="H195" s="158"/>
      <c r="I195" s="17"/>
      <c r="J195" s="102"/>
      <c r="K195" s="9" t="s">
        <v>452</v>
      </c>
      <c r="L195" s="33"/>
      <c r="M195" s="33"/>
      <c r="N195" s="10"/>
    </row>
    <row r="196" spans="1:14" s="90" customFormat="1" ht="15" customHeight="1" x14ac:dyDescent="0.3">
      <c r="A196" s="91"/>
      <c r="B196" s="124"/>
      <c r="C196" s="125"/>
      <c r="D196" s="9" t="s">
        <v>453</v>
      </c>
      <c r="E196" s="151"/>
      <c r="F196" s="151"/>
      <c r="G196" s="114"/>
      <c r="H196" s="158"/>
      <c r="I196" s="17"/>
      <c r="J196" s="102"/>
      <c r="K196" s="9" t="s">
        <v>453</v>
      </c>
      <c r="L196" s="33"/>
      <c r="M196" s="33"/>
      <c r="N196" s="10"/>
    </row>
    <row r="197" spans="1:14" s="90" customFormat="1" ht="15" customHeight="1" x14ac:dyDescent="0.3">
      <c r="A197" s="91"/>
      <c r="B197" s="124"/>
      <c r="C197" s="125"/>
      <c r="D197" s="9" t="s">
        <v>454</v>
      </c>
      <c r="E197" s="151"/>
      <c r="F197" s="151"/>
      <c r="G197" s="114"/>
      <c r="H197" s="158"/>
      <c r="I197" s="17"/>
      <c r="J197" s="102"/>
      <c r="K197" s="9" t="s">
        <v>454</v>
      </c>
      <c r="L197" s="33"/>
      <c r="M197" s="33"/>
      <c r="N197" s="10"/>
    </row>
    <row r="198" spans="1:14" s="90" customFormat="1" ht="15" customHeight="1" x14ac:dyDescent="0.3">
      <c r="A198" s="91"/>
      <c r="B198" s="124"/>
      <c r="C198" s="125"/>
      <c r="D198" s="9" t="s">
        <v>455</v>
      </c>
      <c r="E198" s="151"/>
      <c r="F198" s="151"/>
      <c r="G198" s="114"/>
      <c r="H198" s="158"/>
      <c r="I198" s="17"/>
      <c r="J198" s="102"/>
      <c r="K198" s="9" t="s">
        <v>455</v>
      </c>
      <c r="L198" s="33"/>
      <c r="M198" s="33"/>
      <c r="N198" s="10"/>
    </row>
    <row r="199" spans="1:14" s="90" customFormat="1" ht="15" customHeight="1" x14ac:dyDescent="0.3">
      <c r="A199" s="91"/>
      <c r="B199" s="124"/>
      <c r="C199" s="125"/>
      <c r="D199" s="9" t="s">
        <v>456</v>
      </c>
      <c r="E199" s="151"/>
      <c r="F199" s="151"/>
      <c r="G199" s="114"/>
      <c r="H199" s="158"/>
      <c r="I199" s="17"/>
      <c r="J199" s="102"/>
      <c r="K199" s="9" t="s">
        <v>456</v>
      </c>
      <c r="L199" s="33"/>
      <c r="M199" s="33"/>
      <c r="N199" s="10"/>
    </row>
    <row r="200" spans="1:14" s="90" customFormat="1" ht="15" customHeight="1" x14ac:dyDescent="0.3">
      <c r="A200" s="91"/>
      <c r="B200" s="124"/>
      <c r="C200" s="125"/>
      <c r="D200" s="9" t="s">
        <v>457</v>
      </c>
      <c r="E200" s="151"/>
      <c r="F200" s="151"/>
      <c r="G200" s="114"/>
      <c r="H200" s="158"/>
      <c r="I200" s="17"/>
      <c r="J200" s="102"/>
      <c r="K200" s="9" t="s">
        <v>457</v>
      </c>
      <c r="L200" s="33"/>
      <c r="M200" s="33"/>
      <c r="N200" s="10"/>
    </row>
    <row r="201" spans="1:14" s="90" customFormat="1" ht="15" customHeight="1" x14ac:dyDescent="0.3">
      <c r="A201" s="91"/>
      <c r="B201" s="124"/>
      <c r="C201" s="125"/>
      <c r="D201" s="9" t="s">
        <v>458</v>
      </c>
      <c r="E201" s="151"/>
      <c r="F201" s="151"/>
      <c r="G201" s="114"/>
      <c r="H201" s="158"/>
      <c r="I201" s="17"/>
      <c r="J201" s="102"/>
      <c r="K201" s="9" t="s">
        <v>458</v>
      </c>
      <c r="L201" s="33"/>
      <c r="M201" s="33"/>
      <c r="N201" s="10"/>
    </row>
    <row r="202" spans="1:14" s="90" customFormat="1" ht="15" customHeight="1" x14ac:dyDescent="0.3">
      <c r="A202" s="91"/>
      <c r="B202" s="124"/>
      <c r="C202" s="125"/>
      <c r="D202" s="9" t="s">
        <v>459</v>
      </c>
      <c r="E202" s="152"/>
      <c r="F202" s="153"/>
      <c r="G202" s="114"/>
      <c r="H202" s="158"/>
      <c r="I202" s="17"/>
      <c r="J202" s="102"/>
      <c r="K202" s="9" t="s">
        <v>459</v>
      </c>
      <c r="L202" s="34"/>
      <c r="M202" s="47"/>
      <c r="N202" s="10"/>
    </row>
    <row r="203" spans="1:14" s="90" customFormat="1" ht="15" customHeight="1" thickBot="1" x14ac:dyDescent="0.35">
      <c r="A203" s="91"/>
      <c r="B203" s="126" t="s">
        <v>121</v>
      </c>
      <c r="C203" s="125">
        <f>1500-SUM(C179:C202)</f>
        <v>1500</v>
      </c>
      <c r="D203" s="93" t="s">
        <v>96</v>
      </c>
      <c r="E203" s="153">
        <f>SUM(E179:E202)</f>
        <v>0</v>
      </c>
      <c r="F203" s="153">
        <f>SUM(F179:F202)</f>
        <v>0</v>
      </c>
      <c r="G203" s="114"/>
      <c r="H203" s="158"/>
      <c r="I203" s="103" t="s">
        <v>119</v>
      </c>
      <c r="J203" s="104">
        <f>SUM(J179:J202)</f>
        <v>0</v>
      </c>
      <c r="K203" s="93" t="s">
        <v>96</v>
      </c>
      <c r="L203" s="47">
        <f>SUM(L179:L202)</f>
        <v>0</v>
      </c>
      <c r="M203" s="47">
        <f>SUM(M179:M202)</f>
        <v>0</v>
      </c>
      <c r="N203" s="10"/>
    </row>
    <row r="204" spans="1:14" s="90" customFormat="1" ht="21.6" thickTop="1" thickBot="1" x14ac:dyDescent="0.35">
      <c r="A204" s="91"/>
      <c r="B204" s="150" t="s">
        <v>123</v>
      </c>
      <c r="C204" s="127"/>
      <c r="D204" s="128"/>
      <c r="E204" s="129" t="s">
        <v>48</v>
      </c>
      <c r="F204" s="130">
        <f>F176-E203-F203</f>
        <v>0</v>
      </c>
      <c r="G204" s="115"/>
      <c r="H204" s="159"/>
      <c r="I204" s="149" t="s">
        <v>123</v>
      </c>
      <c r="J204" s="145"/>
      <c r="K204" s="146"/>
      <c r="L204" s="147" t="s">
        <v>48</v>
      </c>
      <c r="M204" s="148">
        <f>M176-L203-M203</f>
        <v>0</v>
      </c>
      <c r="N204" s="35"/>
    </row>
    <row r="205" spans="1:14" s="90" customFormat="1" ht="15" thickTop="1" thickBot="1" x14ac:dyDescent="0.35">
      <c r="A205" s="91"/>
      <c r="B205" s="117"/>
      <c r="C205" s="118"/>
      <c r="D205" s="119"/>
      <c r="E205" s="118"/>
      <c r="F205" s="118"/>
      <c r="G205" s="116"/>
      <c r="H205" s="91"/>
      <c r="I205" s="36"/>
      <c r="J205" s="37"/>
      <c r="K205" s="12"/>
      <c r="L205" s="37"/>
      <c r="M205" s="37"/>
      <c r="N205" s="38"/>
    </row>
    <row r="206" spans="1:14" s="90" customFormat="1" x14ac:dyDescent="0.3">
      <c r="A206" s="91"/>
      <c r="B206" s="92"/>
      <c r="C206" s="39"/>
      <c r="D206" s="9"/>
      <c r="E206" s="39"/>
      <c r="F206" s="39"/>
      <c r="G206" s="92"/>
      <c r="H206" s="91"/>
      <c r="I206" s="92"/>
      <c r="J206" s="39"/>
      <c r="K206" s="9"/>
      <c r="L206" s="39"/>
      <c r="M206" s="39"/>
      <c r="N206" s="92"/>
    </row>
    <row r="207" spans="1:14" s="90" customFormat="1" ht="14.4" thickBot="1" x14ac:dyDescent="0.35">
      <c r="A207" s="91"/>
      <c r="B207" s="39"/>
      <c r="C207" s="39"/>
      <c r="D207" s="39"/>
      <c r="E207" s="39"/>
      <c r="F207" s="39"/>
      <c r="G207" s="39"/>
      <c r="H207" s="91"/>
      <c r="I207" s="39"/>
      <c r="J207" s="39"/>
      <c r="K207" s="39"/>
      <c r="L207" s="39"/>
      <c r="M207" s="39"/>
      <c r="N207" s="39"/>
    </row>
    <row r="208" spans="1:14" s="90" customFormat="1" ht="14.4" thickBot="1" x14ac:dyDescent="0.35">
      <c r="A208" s="91"/>
      <c r="B208" s="106"/>
      <c r="C208" s="107"/>
      <c r="D208" s="107"/>
      <c r="E208" s="107"/>
      <c r="F208" s="107"/>
      <c r="G208" s="108"/>
      <c r="H208" s="91"/>
      <c r="I208" s="40"/>
      <c r="J208" s="41"/>
      <c r="K208" s="41"/>
      <c r="L208" s="41"/>
      <c r="M208" s="41"/>
      <c r="N208" s="42"/>
    </row>
    <row r="209" spans="1:14" s="90" customFormat="1" ht="15.75" customHeight="1" thickBot="1" x14ac:dyDescent="0.35">
      <c r="A209" s="91" t="s">
        <v>141</v>
      </c>
      <c r="B209" s="131"/>
      <c r="C209" s="132"/>
      <c r="D209" s="1822" t="s">
        <v>127</v>
      </c>
      <c r="E209" s="1824" t="s">
        <v>46</v>
      </c>
      <c r="F209" s="1825"/>
      <c r="G209" s="135"/>
      <c r="H209" s="155" t="s">
        <v>140</v>
      </c>
      <c r="I209" s="138"/>
      <c r="J209" s="139"/>
      <c r="K209" s="1822" t="s">
        <v>116</v>
      </c>
      <c r="L209" s="1824" t="s">
        <v>46</v>
      </c>
      <c r="M209" s="1825"/>
      <c r="N209" s="143"/>
    </row>
    <row r="210" spans="1:14" s="90" customFormat="1" ht="15.75" customHeight="1" thickBot="1" x14ac:dyDescent="0.35">
      <c r="A210" s="91"/>
      <c r="B210" s="133"/>
      <c r="C210" s="134"/>
      <c r="D210" s="1823"/>
      <c r="E210" s="4" t="s">
        <v>43</v>
      </c>
      <c r="F210" s="5">
        <v>0</v>
      </c>
      <c r="G210" s="136"/>
      <c r="H210" s="155"/>
      <c r="I210" s="140"/>
      <c r="J210" s="141"/>
      <c r="K210" s="1823"/>
      <c r="L210" s="4" t="s">
        <v>43</v>
      </c>
      <c r="M210" s="5">
        <v>0</v>
      </c>
      <c r="N210" s="144"/>
    </row>
    <row r="211" spans="1:14" s="90" customFormat="1" ht="15" customHeight="1" x14ac:dyDescent="0.3">
      <c r="A211" s="91"/>
      <c r="B211" s="109"/>
      <c r="C211" s="110"/>
      <c r="D211" s="111"/>
      <c r="E211" s="111"/>
      <c r="F211" s="111"/>
      <c r="G211" s="112"/>
      <c r="H211" s="156"/>
      <c r="I211" s="28"/>
      <c r="J211" s="29"/>
      <c r="K211" s="31"/>
      <c r="L211" s="31"/>
      <c r="M211" s="31"/>
      <c r="N211" s="8"/>
    </row>
    <row r="212" spans="1:14" s="90" customFormat="1" ht="15" customHeight="1" x14ac:dyDescent="0.3">
      <c r="A212" s="91"/>
      <c r="B212" s="13" t="s">
        <v>122</v>
      </c>
      <c r="C212" s="99" t="s">
        <v>120</v>
      </c>
      <c r="D212" s="14" t="s">
        <v>47</v>
      </c>
      <c r="E212" s="15" t="s">
        <v>117</v>
      </c>
      <c r="F212" s="15" t="s">
        <v>118</v>
      </c>
      <c r="G212" s="113"/>
      <c r="H212" s="157"/>
      <c r="I212" s="13" t="s">
        <v>122</v>
      </c>
      <c r="J212" s="99" t="s">
        <v>120</v>
      </c>
      <c r="K212" s="14" t="s">
        <v>47</v>
      </c>
      <c r="L212" s="15" t="s">
        <v>124</v>
      </c>
      <c r="M212" s="15" t="s">
        <v>118</v>
      </c>
      <c r="N212" s="11"/>
    </row>
    <row r="213" spans="1:14" s="90" customFormat="1" ht="15" customHeight="1" x14ac:dyDescent="0.3">
      <c r="A213" s="91"/>
      <c r="B213" s="120"/>
      <c r="C213" s="121"/>
      <c r="D213" s="9" t="s">
        <v>436</v>
      </c>
      <c r="E213" s="151"/>
      <c r="F213" s="151"/>
      <c r="G213" s="114"/>
      <c r="H213" s="158"/>
      <c r="I213" s="32"/>
      <c r="J213" s="100"/>
      <c r="K213" s="9" t="s">
        <v>436</v>
      </c>
      <c r="L213" s="33"/>
      <c r="M213" s="33"/>
      <c r="N213" s="10"/>
    </row>
    <row r="214" spans="1:14" s="90" customFormat="1" ht="15" customHeight="1" x14ac:dyDescent="0.3">
      <c r="A214" s="91"/>
      <c r="B214" s="120"/>
      <c r="C214" s="121"/>
      <c r="D214" s="9" t="s">
        <v>437</v>
      </c>
      <c r="E214" s="151"/>
      <c r="F214" s="151"/>
      <c r="G214" s="114"/>
      <c r="H214" s="158"/>
      <c r="I214" s="32"/>
      <c r="J214" s="100"/>
      <c r="K214" s="9" t="s">
        <v>437</v>
      </c>
      <c r="L214" s="33"/>
      <c r="M214" s="33"/>
      <c r="N214" s="10"/>
    </row>
    <row r="215" spans="1:14" s="90" customFormat="1" ht="15" customHeight="1" x14ac:dyDescent="0.3">
      <c r="A215" s="91"/>
      <c r="B215" s="122"/>
      <c r="C215" s="123"/>
      <c r="D215" s="9" t="s">
        <v>438</v>
      </c>
      <c r="E215" s="151"/>
      <c r="F215" s="151"/>
      <c r="G215" s="114"/>
      <c r="H215" s="158"/>
      <c r="I215" s="16"/>
      <c r="J215" s="101"/>
      <c r="K215" s="9" t="s">
        <v>438</v>
      </c>
      <c r="L215" s="33"/>
      <c r="M215" s="33"/>
      <c r="N215" s="10"/>
    </row>
    <row r="216" spans="1:14" s="90" customFormat="1" ht="15" customHeight="1" x14ac:dyDescent="0.3">
      <c r="A216" s="91"/>
      <c r="B216" s="122"/>
      <c r="C216" s="123"/>
      <c r="D216" s="9" t="s">
        <v>439</v>
      </c>
      <c r="E216" s="151"/>
      <c r="F216" s="151"/>
      <c r="G216" s="114"/>
      <c r="H216" s="158"/>
      <c r="I216" s="16"/>
      <c r="J216" s="101"/>
      <c r="K216" s="9" t="s">
        <v>439</v>
      </c>
      <c r="L216" s="33"/>
      <c r="M216" s="33"/>
      <c r="N216" s="10"/>
    </row>
    <row r="217" spans="1:14" s="90" customFormat="1" ht="15" customHeight="1" x14ac:dyDescent="0.3">
      <c r="A217" s="91"/>
      <c r="B217" s="124"/>
      <c r="C217" s="125"/>
      <c r="D217" s="9" t="s">
        <v>440</v>
      </c>
      <c r="E217" s="151"/>
      <c r="F217" s="151"/>
      <c r="G217" s="114"/>
      <c r="H217" s="158"/>
      <c r="I217" s="17"/>
      <c r="J217" s="102"/>
      <c r="K217" s="9" t="s">
        <v>440</v>
      </c>
      <c r="L217" s="33"/>
      <c r="M217" s="33"/>
      <c r="N217" s="10"/>
    </row>
    <row r="218" spans="1:14" s="90" customFormat="1" ht="15" customHeight="1" x14ac:dyDescent="0.3">
      <c r="A218" s="91"/>
      <c r="B218" s="124"/>
      <c r="C218" s="125"/>
      <c r="D218" s="9" t="s">
        <v>441</v>
      </c>
      <c r="E218" s="151"/>
      <c r="F218" s="151"/>
      <c r="G218" s="114"/>
      <c r="H218" s="158"/>
      <c r="I218" s="17"/>
      <c r="J218" s="102"/>
      <c r="K218" s="9" t="s">
        <v>441</v>
      </c>
      <c r="L218" s="33"/>
      <c r="M218" s="33"/>
      <c r="N218" s="10"/>
    </row>
    <row r="219" spans="1:14" s="90" customFormat="1" ht="15" customHeight="1" x14ac:dyDescent="0.3">
      <c r="A219" s="91"/>
      <c r="B219" s="124"/>
      <c r="C219" s="125"/>
      <c r="D219" s="9" t="s">
        <v>442</v>
      </c>
      <c r="E219" s="151"/>
      <c r="F219" s="151"/>
      <c r="G219" s="114"/>
      <c r="H219" s="158"/>
      <c r="I219" s="17"/>
      <c r="J219" s="102"/>
      <c r="K219" s="9" t="s">
        <v>442</v>
      </c>
      <c r="L219" s="33"/>
      <c r="M219" s="33"/>
      <c r="N219" s="10"/>
    </row>
    <row r="220" spans="1:14" s="90" customFormat="1" ht="15" customHeight="1" x14ac:dyDescent="0.3">
      <c r="A220" s="91"/>
      <c r="B220" s="124"/>
      <c r="C220" s="125"/>
      <c r="D220" s="9" t="s">
        <v>443</v>
      </c>
      <c r="E220" s="151"/>
      <c r="F220" s="151"/>
      <c r="G220" s="114"/>
      <c r="H220" s="158"/>
      <c r="I220" s="17"/>
      <c r="J220" s="102"/>
      <c r="K220" s="9" t="s">
        <v>443</v>
      </c>
      <c r="L220" s="33"/>
      <c r="M220" s="33"/>
      <c r="N220" s="10"/>
    </row>
    <row r="221" spans="1:14" s="90" customFormat="1" ht="15" customHeight="1" x14ac:dyDescent="0.3">
      <c r="A221" s="91"/>
      <c r="B221" s="124"/>
      <c r="C221" s="125"/>
      <c r="D221" s="9" t="s">
        <v>444</v>
      </c>
      <c r="E221" s="151"/>
      <c r="F221" s="151"/>
      <c r="G221" s="114"/>
      <c r="H221" s="158"/>
      <c r="I221" s="17"/>
      <c r="J221" s="102"/>
      <c r="K221" s="9" t="s">
        <v>444</v>
      </c>
      <c r="L221" s="33"/>
      <c r="M221" s="33"/>
      <c r="N221" s="10"/>
    </row>
    <row r="222" spans="1:14" s="90" customFormat="1" ht="15" customHeight="1" x14ac:dyDescent="0.3">
      <c r="A222" s="91"/>
      <c r="B222" s="124"/>
      <c r="C222" s="125"/>
      <c r="D222" s="9" t="s">
        <v>445</v>
      </c>
      <c r="E222" s="151"/>
      <c r="F222" s="151"/>
      <c r="G222" s="114"/>
      <c r="H222" s="158"/>
      <c r="I222" s="17"/>
      <c r="J222" s="102"/>
      <c r="K222" s="9" t="s">
        <v>445</v>
      </c>
      <c r="L222" s="33"/>
      <c r="M222" s="33"/>
      <c r="N222" s="10"/>
    </row>
    <row r="223" spans="1:14" s="90" customFormat="1" ht="15" customHeight="1" x14ac:dyDescent="0.3">
      <c r="A223" s="91"/>
      <c r="B223" s="124"/>
      <c r="C223" s="125"/>
      <c r="D223" s="9" t="s">
        <v>446</v>
      </c>
      <c r="E223" s="151"/>
      <c r="F223" s="151"/>
      <c r="G223" s="114"/>
      <c r="H223" s="158"/>
      <c r="I223" s="17"/>
      <c r="J223" s="102"/>
      <c r="K223" s="9" t="s">
        <v>446</v>
      </c>
      <c r="L223" s="33"/>
      <c r="M223" s="33"/>
      <c r="N223" s="10"/>
    </row>
    <row r="224" spans="1:14" s="90" customFormat="1" ht="15" customHeight="1" x14ac:dyDescent="0.3">
      <c r="A224" s="91"/>
      <c r="B224" s="124"/>
      <c r="C224" s="125"/>
      <c r="D224" s="9" t="s">
        <v>447</v>
      </c>
      <c r="E224" s="151"/>
      <c r="F224" s="151"/>
      <c r="G224" s="114"/>
      <c r="H224" s="158"/>
      <c r="I224" s="17"/>
      <c r="J224" s="102"/>
      <c r="K224" s="9" t="s">
        <v>447</v>
      </c>
      <c r="L224" s="33"/>
      <c r="M224" s="33"/>
      <c r="N224" s="10"/>
    </row>
    <row r="225" spans="1:14" s="90" customFormat="1" ht="15" customHeight="1" x14ac:dyDescent="0.3">
      <c r="A225" s="91"/>
      <c r="B225" s="124"/>
      <c r="C225" s="125"/>
      <c r="D225" s="9" t="s">
        <v>448</v>
      </c>
      <c r="E225" s="151"/>
      <c r="F225" s="151"/>
      <c r="G225" s="114"/>
      <c r="H225" s="158"/>
      <c r="I225" s="17"/>
      <c r="J225" s="102"/>
      <c r="K225" s="9" t="s">
        <v>448</v>
      </c>
      <c r="L225" s="33"/>
      <c r="M225" s="33"/>
      <c r="N225" s="10"/>
    </row>
    <row r="226" spans="1:14" s="90" customFormat="1" ht="15" customHeight="1" x14ac:dyDescent="0.3">
      <c r="A226" s="91"/>
      <c r="B226" s="124"/>
      <c r="C226" s="125"/>
      <c r="D226" s="9" t="s">
        <v>449</v>
      </c>
      <c r="E226" s="151"/>
      <c r="F226" s="151"/>
      <c r="G226" s="114"/>
      <c r="H226" s="158"/>
      <c r="I226" s="17"/>
      <c r="J226" s="102"/>
      <c r="K226" s="9" t="s">
        <v>449</v>
      </c>
      <c r="L226" s="33"/>
      <c r="M226" s="33"/>
      <c r="N226" s="10"/>
    </row>
    <row r="227" spans="1:14" s="90" customFormat="1" ht="15" customHeight="1" x14ac:dyDescent="0.3">
      <c r="A227" s="91"/>
      <c r="B227" s="124"/>
      <c r="C227" s="125"/>
      <c r="D227" s="9" t="s">
        <v>450</v>
      </c>
      <c r="E227" s="151"/>
      <c r="F227" s="151"/>
      <c r="G227" s="114"/>
      <c r="H227" s="158"/>
      <c r="I227" s="17"/>
      <c r="J227" s="102"/>
      <c r="K227" s="9" t="s">
        <v>450</v>
      </c>
      <c r="L227" s="33"/>
      <c r="M227" s="33"/>
      <c r="N227" s="10"/>
    </row>
    <row r="228" spans="1:14" s="90" customFormat="1" ht="15" customHeight="1" x14ac:dyDescent="0.3">
      <c r="A228" s="91"/>
      <c r="B228" s="124"/>
      <c r="C228" s="125"/>
      <c r="D228" s="9" t="s">
        <v>451</v>
      </c>
      <c r="E228" s="151"/>
      <c r="F228" s="151"/>
      <c r="G228" s="114"/>
      <c r="H228" s="158"/>
      <c r="I228" s="17"/>
      <c r="J228" s="102"/>
      <c r="K228" s="9" t="s">
        <v>451</v>
      </c>
      <c r="L228" s="33"/>
      <c r="M228" s="33"/>
      <c r="N228" s="10"/>
    </row>
    <row r="229" spans="1:14" s="90" customFormat="1" ht="15" customHeight="1" x14ac:dyDescent="0.3">
      <c r="A229" s="91"/>
      <c r="B229" s="124"/>
      <c r="C229" s="125"/>
      <c r="D229" s="9" t="s">
        <v>452</v>
      </c>
      <c r="E229" s="151"/>
      <c r="F229" s="151"/>
      <c r="G229" s="114"/>
      <c r="H229" s="158"/>
      <c r="I229" s="17"/>
      <c r="J229" s="102"/>
      <c r="K229" s="9" t="s">
        <v>452</v>
      </c>
      <c r="L229" s="33"/>
      <c r="M229" s="33"/>
      <c r="N229" s="10"/>
    </row>
    <row r="230" spans="1:14" s="90" customFormat="1" ht="15" customHeight="1" x14ac:dyDescent="0.3">
      <c r="A230" s="91"/>
      <c r="B230" s="124"/>
      <c r="C230" s="125"/>
      <c r="D230" s="9" t="s">
        <v>453</v>
      </c>
      <c r="E230" s="151"/>
      <c r="F230" s="151"/>
      <c r="G230" s="114"/>
      <c r="H230" s="158"/>
      <c r="I230" s="17"/>
      <c r="J230" s="102"/>
      <c r="K230" s="9" t="s">
        <v>453</v>
      </c>
      <c r="L230" s="33"/>
      <c r="M230" s="33"/>
      <c r="N230" s="10"/>
    </row>
    <row r="231" spans="1:14" s="90" customFormat="1" ht="15" customHeight="1" x14ac:dyDescent="0.3">
      <c r="A231" s="91"/>
      <c r="B231" s="124"/>
      <c r="C231" s="125"/>
      <c r="D231" s="9" t="s">
        <v>454</v>
      </c>
      <c r="E231" s="151"/>
      <c r="F231" s="151"/>
      <c r="G231" s="114"/>
      <c r="H231" s="158"/>
      <c r="I231" s="17"/>
      <c r="J231" s="102"/>
      <c r="K231" s="9" t="s">
        <v>454</v>
      </c>
      <c r="L231" s="33"/>
      <c r="M231" s="33"/>
      <c r="N231" s="10"/>
    </row>
    <row r="232" spans="1:14" s="90" customFormat="1" ht="15" customHeight="1" x14ac:dyDescent="0.3">
      <c r="A232" s="91"/>
      <c r="B232" s="124"/>
      <c r="C232" s="125"/>
      <c r="D232" s="9" t="s">
        <v>455</v>
      </c>
      <c r="E232" s="151"/>
      <c r="F232" s="151"/>
      <c r="G232" s="114"/>
      <c r="H232" s="158"/>
      <c r="I232" s="17"/>
      <c r="J232" s="102"/>
      <c r="K232" s="9" t="s">
        <v>455</v>
      </c>
      <c r="L232" s="33"/>
      <c r="M232" s="33"/>
      <c r="N232" s="10"/>
    </row>
    <row r="233" spans="1:14" s="90" customFormat="1" ht="15" customHeight="1" x14ac:dyDescent="0.3">
      <c r="A233" s="91"/>
      <c r="B233" s="124"/>
      <c r="C233" s="125"/>
      <c r="D233" s="9" t="s">
        <v>456</v>
      </c>
      <c r="E233" s="151"/>
      <c r="F233" s="151"/>
      <c r="G233" s="114"/>
      <c r="H233" s="158"/>
      <c r="I233" s="17"/>
      <c r="J233" s="102"/>
      <c r="K233" s="9" t="s">
        <v>456</v>
      </c>
      <c r="L233" s="33"/>
      <c r="M233" s="33"/>
      <c r="N233" s="10"/>
    </row>
    <row r="234" spans="1:14" s="90" customFormat="1" ht="15" customHeight="1" x14ac:dyDescent="0.3">
      <c r="A234" s="91"/>
      <c r="B234" s="124"/>
      <c r="C234" s="125"/>
      <c r="D234" s="9" t="s">
        <v>457</v>
      </c>
      <c r="E234" s="151"/>
      <c r="F234" s="151"/>
      <c r="G234" s="114"/>
      <c r="H234" s="158"/>
      <c r="I234" s="17"/>
      <c r="J234" s="102"/>
      <c r="K234" s="9" t="s">
        <v>457</v>
      </c>
      <c r="L234" s="33"/>
      <c r="M234" s="33"/>
      <c r="N234" s="10"/>
    </row>
    <row r="235" spans="1:14" s="90" customFormat="1" ht="15" customHeight="1" x14ac:dyDescent="0.3">
      <c r="A235" s="91"/>
      <c r="B235" s="124"/>
      <c r="C235" s="125"/>
      <c r="D235" s="9" t="s">
        <v>458</v>
      </c>
      <c r="E235" s="151"/>
      <c r="F235" s="151"/>
      <c r="G235" s="114"/>
      <c r="H235" s="158"/>
      <c r="I235" s="17"/>
      <c r="J235" s="102"/>
      <c r="K235" s="9" t="s">
        <v>458</v>
      </c>
      <c r="L235" s="33"/>
      <c r="M235" s="33"/>
      <c r="N235" s="10"/>
    </row>
    <row r="236" spans="1:14" s="90" customFormat="1" ht="15" customHeight="1" x14ac:dyDescent="0.3">
      <c r="A236" s="91"/>
      <c r="B236" s="124"/>
      <c r="C236" s="125"/>
      <c r="D236" s="9" t="s">
        <v>459</v>
      </c>
      <c r="E236" s="152"/>
      <c r="F236" s="153"/>
      <c r="G236" s="114"/>
      <c r="H236" s="158"/>
      <c r="I236" s="17"/>
      <c r="J236" s="102"/>
      <c r="K236" s="9" t="s">
        <v>459</v>
      </c>
      <c r="L236" s="34"/>
      <c r="M236" s="47"/>
      <c r="N236" s="10"/>
    </row>
    <row r="237" spans="1:14" s="90" customFormat="1" ht="15" customHeight="1" thickBot="1" x14ac:dyDescent="0.35">
      <c r="A237" s="91"/>
      <c r="B237" s="126" t="s">
        <v>121</v>
      </c>
      <c r="C237" s="125">
        <f>1500-SUM(C213:C236)</f>
        <v>1500</v>
      </c>
      <c r="D237" s="93" t="s">
        <v>96</v>
      </c>
      <c r="E237" s="153">
        <f>SUM(E213:E236)</f>
        <v>0</v>
      </c>
      <c r="F237" s="153">
        <f>SUM(F213:F236)</f>
        <v>0</v>
      </c>
      <c r="G237" s="114"/>
      <c r="H237" s="158"/>
      <c r="I237" s="103" t="s">
        <v>119</v>
      </c>
      <c r="J237" s="104">
        <f>SUM(J213:J236)</f>
        <v>0</v>
      </c>
      <c r="K237" s="93" t="s">
        <v>96</v>
      </c>
      <c r="L237" s="47">
        <f>SUM(L213:L236)</f>
        <v>0</v>
      </c>
      <c r="M237" s="47">
        <f>SUM(M213:M236)</f>
        <v>0</v>
      </c>
      <c r="N237" s="10"/>
    </row>
    <row r="238" spans="1:14" s="90" customFormat="1" ht="21.6" thickTop="1" thickBot="1" x14ac:dyDescent="0.35">
      <c r="A238" s="91"/>
      <c r="B238" s="150" t="s">
        <v>123</v>
      </c>
      <c r="C238" s="127"/>
      <c r="D238" s="128"/>
      <c r="E238" s="129" t="s">
        <v>48</v>
      </c>
      <c r="F238" s="130">
        <f>F210-E237-F237</f>
        <v>0</v>
      </c>
      <c r="G238" s="115"/>
      <c r="H238" s="159"/>
      <c r="I238" s="149" t="s">
        <v>123</v>
      </c>
      <c r="J238" s="145"/>
      <c r="K238" s="146"/>
      <c r="L238" s="147" t="s">
        <v>48</v>
      </c>
      <c r="M238" s="148">
        <f>M210-L237-M237</f>
        <v>0</v>
      </c>
      <c r="N238" s="35"/>
    </row>
    <row r="239" spans="1:14" s="90" customFormat="1" ht="15" thickTop="1" thickBot="1" x14ac:dyDescent="0.35">
      <c r="A239" s="91"/>
      <c r="B239" s="117"/>
      <c r="C239" s="118"/>
      <c r="D239" s="119"/>
      <c r="E239" s="118"/>
      <c r="F239" s="118"/>
      <c r="G239" s="116"/>
      <c r="H239" s="91"/>
      <c r="I239" s="36"/>
      <c r="J239" s="37"/>
      <c r="K239" s="12"/>
      <c r="L239" s="37"/>
      <c r="M239" s="37"/>
      <c r="N239" s="38"/>
    </row>
    <row r="240" spans="1:14" s="90" customFormat="1" x14ac:dyDescent="0.3">
      <c r="A240" s="91"/>
      <c r="B240" s="92"/>
      <c r="C240" s="39"/>
      <c r="D240" s="9"/>
      <c r="E240" s="39"/>
      <c r="F240" s="39"/>
      <c r="G240" s="92"/>
      <c r="H240" s="91"/>
      <c r="I240" s="92"/>
      <c r="J240" s="39"/>
      <c r="K240" s="9"/>
      <c r="L240" s="39"/>
      <c r="M240" s="39"/>
      <c r="N240" s="92"/>
    </row>
    <row r="241" spans="1:14" s="90" customFormat="1" ht="14.4" thickBot="1" x14ac:dyDescent="0.35">
      <c r="A241" s="91"/>
      <c r="B241" s="39"/>
      <c r="C241" s="39"/>
      <c r="D241" s="39"/>
      <c r="E241" s="39"/>
      <c r="F241" s="39"/>
      <c r="G241" s="39"/>
      <c r="H241" s="91"/>
      <c r="I241" s="39"/>
      <c r="J241" s="39"/>
      <c r="K241" s="39"/>
      <c r="L241" s="39"/>
      <c r="M241" s="39"/>
      <c r="N241" s="39"/>
    </row>
    <row r="242" spans="1:14" s="90" customFormat="1" ht="14.4" thickBot="1" x14ac:dyDescent="0.35">
      <c r="A242" s="91"/>
      <c r="B242" s="106"/>
      <c r="C242" s="107"/>
      <c r="D242" s="107"/>
      <c r="E242" s="107"/>
      <c r="F242" s="107"/>
      <c r="G242" s="108"/>
      <c r="H242" s="91"/>
      <c r="I242" s="40"/>
      <c r="J242" s="41"/>
      <c r="K242" s="41"/>
      <c r="L242" s="41"/>
      <c r="M242" s="41"/>
      <c r="N242" s="42"/>
    </row>
    <row r="243" spans="1:14" s="90" customFormat="1" ht="15.75" customHeight="1" thickBot="1" x14ac:dyDescent="0.35">
      <c r="A243" s="91" t="s">
        <v>142</v>
      </c>
      <c r="B243" s="131"/>
      <c r="C243" s="132"/>
      <c r="D243" s="1822" t="s">
        <v>127</v>
      </c>
      <c r="E243" s="1824" t="s">
        <v>46</v>
      </c>
      <c r="F243" s="1825"/>
      <c r="G243" s="135"/>
      <c r="H243" s="155" t="s">
        <v>143</v>
      </c>
      <c r="I243" s="138"/>
      <c r="J243" s="139"/>
      <c r="K243" s="1822" t="s">
        <v>116</v>
      </c>
      <c r="L243" s="1824" t="s">
        <v>46</v>
      </c>
      <c r="M243" s="1825"/>
      <c r="N243" s="143"/>
    </row>
    <row r="244" spans="1:14" s="90" customFormat="1" ht="15.75" customHeight="1" thickBot="1" x14ac:dyDescent="0.35">
      <c r="A244" s="91"/>
      <c r="B244" s="133"/>
      <c r="C244" s="134"/>
      <c r="D244" s="1823"/>
      <c r="E244" s="4" t="s">
        <v>43</v>
      </c>
      <c r="F244" s="5">
        <v>0</v>
      </c>
      <c r="G244" s="136"/>
      <c r="H244" s="155"/>
      <c r="I244" s="140"/>
      <c r="J244" s="141"/>
      <c r="K244" s="1823"/>
      <c r="L244" s="4" t="s">
        <v>43</v>
      </c>
      <c r="M244" s="5">
        <v>0</v>
      </c>
      <c r="N244" s="144"/>
    </row>
    <row r="245" spans="1:14" s="90" customFormat="1" ht="15" customHeight="1" x14ac:dyDescent="0.3">
      <c r="A245" s="91"/>
      <c r="B245" s="109"/>
      <c r="C245" s="110"/>
      <c r="D245" s="111"/>
      <c r="E245" s="111"/>
      <c r="F245" s="111"/>
      <c r="G245" s="112"/>
      <c r="H245" s="156"/>
      <c r="I245" s="28"/>
      <c r="J245" s="29"/>
      <c r="K245" s="31"/>
      <c r="L245" s="31"/>
      <c r="M245" s="31"/>
      <c r="N245" s="8"/>
    </row>
    <row r="246" spans="1:14" s="90" customFormat="1" ht="15" customHeight="1" x14ac:dyDescent="0.3">
      <c r="A246" s="91"/>
      <c r="B246" s="13" t="s">
        <v>122</v>
      </c>
      <c r="C246" s="99" t="s">
        <v>120</v>
      </c>
      <c r="D246" s="14" t="s">
        <v>47</v>
      </c>
      <c r="E246" s="15" t="s">
        <v>117</v>
      </c>
      <c r="F246" s="15" t="s">
        <v>118</v>
      </c>
      <c r="G246" s="113"/>
      <c r="H246" s="157"/>
      <c r="I246" s="13" t="s">
        <v>122</v>
      </c>
      <c r="J246" s="99" t="s">
        <v>120</v>
      </c>
      <c r="K246" s="14" t="s">
        <v>47</v>
      </c>
      <c r="L246" s="15" t="s">
        <v>124</v>
      </c>
      <c r="M246" s="15" t="s">
        <v>118</v>
      </c>
      <c r="N246" s="11"/>
    </row>
    <row r="247" spans="1:14" s="90" customFormat="1" ht="15" customHeight="1" x14ac:dyDescent="0.3">
      <c r="A247" s="91"/>
      <c r="B247" s="120"/>
      <c r="C247" s="121"/>
      <c r="D247" s="9" t="s">
        <v>436</v>
      </c>
      <c r="E247" s="151"/>
      <c r="F247" s="151"/>
      <c r="G247" s="114"/>
      <c r="H247" s="158"/>
      <c r="I247" s="32"/>
      <c r="J247" s="100"/>
      <c r="K247" s="9" t="s">
        <v>436</v>
      </c>
      <c r="L247" s="33"/>
      <c r="M247" s="33"/>
      <c r="N247" s="10"/>
    </row>
    <row r="248" spans="1:14" s="90" customFormat="1" ht="15" customHeight="1" x14ac:dyDescent="0.3">
      <c r="A248" s="91"/>
      <c r="B248" s="120"/>
      <c r="C248" s="121"/>
      <c r="D248" s="9" t="s">
        <v>437</v>
      </c>
      <c r="E248" s="151"/>
      <c r="F248" s="151"/>
      <c r="G248" s="114"/>
      <c r="H248" s="158"/>
      <c r="I248" s="32"/>
      <c r="J248" s="100"/>
      <c r="K248" s="9" t="s">
        <v>437</v>
      </c>
      <c r="L248" s="33"/>
      <c r="M248" s="33"/>
      <c r="N248" s="10"/>
    </row>
    <row r="249" spans="1:14" s="90" customFormat="1" ht="15" customHeight="1" x14ac:dyDescent="0.3">
      <c r="A249" s="91"/>
      <c r="B249" s="122"/>
      <c r="C249" s="123"/>
      <c r="D249" s="9" t="s">
        <v>438</v>
      </c>
      <c r="E249" s="151"/>
      <c r="F249" s="151"/>
      <c r="G249" s="114"/>
      <c r="H249" s="158"/>
      <c r="I249" s="16"/>
      <c r="J249" s="101"/>
      <c r="K249" s="9" t="s">
        <v>438</v>
      </c>
      <c r="L249" s="33"/>
      <c r="M249" s="33"/>
      <c r="N249" s="10"/>
    </row>
    <row r="250" spans="1:14" s="90" customFormat="1" ht="15" customHeight="1" x14ac:dyDescent="0.3">
      <c r="A250" s="91"/>
      <c r="B250" s="122"/>
      <c r="C250" s="123"/>
      <c r="D250" s="9" t="s">
        <v>439</v>
      </c>
      <c r="E250" s="151"/>
      <c r="F250" s="151"/>
      <c r="G250" s="114"/>
      <c r="H250" s="158"/>
      <c r="I250" s="16"/>
      <c r="J250" s="101"/>
      <c r="K250" s="9" t="s">
        <v>439</v>
      </c>
      <c r="L250" s="33"/>
      <c r="M250" s="33"/>
      <c r="N250" s="10"/>
    </row>
    <row r="251" spans="1:14" s="90" customFormat="1" ht="15" customHeight="1" x14ac:dyDescent="0.3">
      <c r="A251" s="91"/>
      <c r="B251" s="124"/>
      <c r="C251" s="125"/>
      <c r="D251" s="9" t="s">
        <v>440</v>
      </c>
      <c r="E251" s="151"/>
      <c r="F251" s="151"/>
      <c r="G251" s="114"/>
      <c r="H251" s="158"/>
      <c r="I251" s="17"/>
      <c r="J251" s="102"/>
      <c r="K251" s="9" t="s">
        <v>440</v>
      </c>
      <c r="L251" s="33"/>
      <c r="M251" s="33"/>
      <c r="N251" s="10"/>
    </row>
    <row r="252" spans="1:14" s="90" customFormat="1" ht="15" customHeight="1" x14ac:dyDescent="0.3">
      <c r="A252" s="91"/>
      <c r="B252" s="124"/>
      <c r="C252" s="125"/>
      <c r="D252" s="9" t="s">
        <v>441</v>
      </c>
      <c r="E252" s="151"/>
      <c r="F252" s="151"/>
      <c r="G252" s="114"/>
      <c r="H252" s="158"/>
      <c r="I252" s="17"/>
      <c r="J252" s="102"/>
      <c r="K252" s="9" t="s">
        <v>441</v>
      </c>
      <c r="L252" s="33"/>
      <c r="M252" s="33"/>
      <c r="N252" s="10"/>
    </row>
    <row r="253" spans="1:14" s="90" customFormat="1" ht="15" customHeight="1" x14ac:dyDescent="0.3">
      <c r="A253" s="91"/>
      <c r="B253" s="124"/>
      <c r="C253" s="125"/>
      <c r="D253" s="9" t="s">
        <v>442</v>
      </c>
      <c r="E253" s="151"/>
      <c r="F253" s="151"/>
      <c r="G253" s="114"/>
      <c r="H253" s="158"/>
      <c r="I253" s="17"/>
      <c r="J253" s="102"/>
      <c r="K253" s="9" t="s">
        <v>442</v>
      </c>
      <c r="L253" s="33"/>
      <c r="M253" s="33"/>
      <c r="N253" s="10"/>
    </row>
    <row r="254" spans="1:14" s="90" customFormat="1" ht="15" customHeight="1" x14ac:dyDescent="0.3">
      <c r="A254" s="91"/>
      <c r="B254" s="124"/>
      <c r="C254" s="125"/>
      <c r="D254" s="9" t="s">
        <v>443</v>
      </c>
      <c r="E254" s="151"/>
      <c r="F254" s="151"/>
      <c r="G254" s="114"/>
      <c r="H254" s="158"/>
      <c r="I254" s="17"/>
      <c r="J254" s="102"/>
      <c r="K254" s="9" t="s">
        <v>443</v>
      </c>
      <c r="L254" s="33"/>
      <c r="M254" s="33"/>
      <c r="N254" s="10"/>
    </row>
    <row r="255" spans="1:14" s="90" customFormat="1" ht="15" customHeight="1" x14ac:dyDescent="0.3">
      <c r="A255" s="91"/>
      <c r="B255" s="124"/>
      <c r="C255" s="125"/>
      <c r="D255" s="9" t="s">
        <v>444</v>
      </c>
      <c r="E255" s="151"/>
      <c r="F255" s="151"/>
      <c r="G255" s="114"/>
      <c r="H255" s="158"/>
      <c r="I255" s="17"/>
      <c r="J255" s="102"/>
      <c r="K255" s="9" t="s">
        <v>444</v>
      </c>
      <c r="L255" s="33"/>
      <c r="M255" s="33"/>
      <c r="N255" s="10"/>
    </row>
    <row r="256" spans="1:14" s="90" customFormat="1" ht="15" customHeight="1" x14ac:dyDescent="0.3">
      <c r="A256" s="91"/>
      <c r="B256" s="124"/>
      <c r="C256" s="125"/>
      <c r="D256" s="9" t="s">
        <v>445</v>
      </c>
      <c r="E256" s="151"/>
      <c r="F256" s="151"/>
      <c r="G256" s="114"/>
      <c r="H256" s="158"/>
      <c r="I256" s="17"/>
      <c r="J256" s="102"/>
      <c r="K256" s="9" t="s">
        <v>445</v>
      </c>
      <c r="L256" s="33"/>
      <c r="M256" s="33"/>
      <c r="N256" s="10"/>
    </row>
    <row r="257" spans="1:14" s="90" customFormat="1" ht="15" customHeight="1" x14ac:dyDescent="0.3">
      <c r="A257" s="91"/>
      <c r="B257" s="124"/>
      <c r="C257" s="125"/>
      <c r="D257" s="9" t="s">
        <v>446</v>
      </c>
      <c r="E257" s="151"/>
      <c r="F257" s="151"/>
      <c r="G257" s="114"/>
      <c r="H257" s="158"/>
      <c r="I257" s="17"/>
      <c r="J257" s="102"/>
      <c r="K257" s="9" t="s">
        <v>446</v>
      </c>
      <c r="L257" s="33"/>
      <c r="M257" s="33"/>
      <c r="N257" s="10"/>
    </row>
    <row r="258" spans="1:14" s="90" customFormat="1" ht="15" customHeight="1" x14ac:dyDescent="0.3">
      <c r="A258" s="91"/>
      <c r="B258" s="124"/>
      <c r="C258" s="125"/>
      <c r="D258" s="9" t="s">
        <v>447</v>
      </c>
      <c r="E258" s="151"/>
      <c r="F258" s="151"/>
      <c r="G258" s="114"/>
      <c r="H258" s="158"/>
      <c r="I258" s="17"/>
      <c r="J258" s="102"/>
      <c r="K258" s="9" t="s">
        <v>447</v>
      </c>
      <c r="L258" s="33"/>
      <c r="M258" s="33"/>
      <c r="N258" s="10"/>
    </row>
    <row r="259" spans="1:14" s="90" customFormat="1" ht="15" customHeight="1" x14ac:dyDescent="0.3">
      <c r="A259" s="91"/>
      <c r="B259" s="124"/>
      <c r="C259" s="125"/>
      <c r="D259" s="9" t="s">
        <v>448</v>
      </c>
      <c r="E259" s="151"/>
      <c r="F259" s="151"/>
      <c r="G259" s="114"/>
      <c r="H259" s="158"/>
      <c r="I259" s="17"/>
      <c r="J259" s="102"/>
      <c r="K259" s="9" t="s">
        <v>448</v>
      </c>
      <c r="L259" s="33"/>
      <c r="M259" s="33"/>
      <c r="N259" s="10"/>
    </row>
    <row r="260" spans="1:14" s="90" customFormat="1" ht="15" customHeight="1" x14ac:dyDescent="0.3">
      <c r="A260" s="91"/>
      <c r="B260" s="124"/>
      <c r="C260" s="125"/>
      <c r="D260" s="9" t="s">
        <v>449</v>
      </c>
      <c r="E260" s="151"/>
      <c r="F260" s="151"/>
      <c r="G260" s="114"/>
      <c r="H260" s="158"/>
      <c r="I260" s="17"/>
      <c r="J260" s="102"/>
      <c r="K260" s="9" t="s">
        <v>449</v>
      </c>
      <c r="L260" s="33"/>
      <c r="M260" s="33"/>
      <c r="N260" s="10"/>
    </row>
    <row r="261" spans="1:14" s="90" customFormat="1" ht="15" customHeight="1" x14ac:dyDescent="0.3">
      <c r="A261" s="91"/>
      <c r="B261" s="124"/>
      <c r="C261" s="125"/>
      <c r="D261" s="9" t="s">
        <v>450</v>
      </c>
      <c r="E261" s="151"/>
      <c r="F261" s="151"/>
      <c r="G261" s="114"/>
      <c r="H261" s="158"/>
      <c r="I261" s="17"/>
      <c r="J261" s="102"/>
      <c r="K261" s="9" t="s">
        <v>450</v>
      </c>
      <c r="L261" s="33"/>
      <c r="M261" s="33"/>
      <c r="N261" s="10"/>
    </row>
    <row r="262" spans="1:14" s="90" customFormat="1" ht="15" customHeight="1" x14ac:dyDescent="0.3">
      <c r="A262" s="91"/>
      <c r="B262" s="124"/>
      <c r="C262" s="125"/>
      <c r="D262" s="9" t="s">
        <v>451</v>
      </c>
      <c r="E262" s="151"/>
      <c r="F262" s="151"/>
      <c r="G262" s="114"/>
      <c r="H262" s="158"/>
      <c r="I262" s="17"/>
      <c r="J262" s="102"/>
      <c r="K262" s="9" t="s">
        <v>451</v>
      </c>
      <c r="L262" s="33"/>
      <c r="M262" s="33"/>
      <c r="N262" s="10"/>
    </row>
    <row r="263" spans="1:14" s="90" customFormat="1" ht="15" customHeight="1" x14ac:dyDescent="0.3">
      <c r="A263" s="91"/>
      <c r="B263" s="124"/>
      <c r="C263" s="125"/>
      <c r="D263" s="9" t="s">
        <v>452</v>
      </c>
      <c r="E263" s="151"/>
      <c r="F263" s="151"/>
      <c r="G263" s="114"/>
      <c r="H263" s="158"/>
      <c r="I263" s="17"/>
      <c r="J263" s="102"/>
      <c r="K263" s="9" t="s">
        <v>452</v>
      </c>
      <c r="L263" s="33"/>
      <c r="M263" s="33"/>
      <c r="N263" s="10"/>
    </row>
    <row r="264" spans="1:14" s="90" customFormat="1" ht="15" customHeight="1" x14ac:dyDescent="0.3">
      <c r="A264" s="91"/>
      <c r="B264" s="124"/>
      <c r="C264" s="125"/>
      <c r="D264" s="9" t="s">
        <v>453</v>
      </c>
      <c r="E264" s="151"/>
      <c r="F264" s="151"/>
      <c r="G264" s="114"/>
      <c r="H264" s="158"/>
      <c r="I264" s="17"/>
      <c r="J264" s="102"/>
      <c r="K264" s="9" t="s">
        <v>453</v>
      </c>
      <c r="L264" s="33"/>
      <c r="M264" s="33"/>
      <c r="N264" s="10"/>
    </row>
    <row r="265" spans="1:14" s="90" customFormat="1" ht="15" customHeight="1" x14ac:dyDescent="0.3">
      <c r="A265" s="91"/>
      <c r="B265" s="124"/>
      <c r="C265" s="125"/>
      <c r="D265" s="9" t="s">
        <v>454</v>
      </c>
      <c r="E265" s="151"/>
      <c r="F265" s="151"/>
      <c r="G265" s="114"/>
      <c r="H265" s="158"/>
      <c r="I265" s="17"/>
      <c r="J265" s="102"/>
      <c r="K265" s="9" t="s">
        <v>454</v>
      </c>
      <c r="L265" s="33"/>
      <c r="M265" s="33"/>
      <c r="N265" s="10"/>
    </row>
    <row r="266" spans="1:14" s="90" customFormat="1" ht="15" customHeight="1" x14ac:dyDescent="0.3">
      <c r="A266" s="91"/>
      <c r="B266" s="124"/>
      <c r="C266" s="125"/>
      <c r="D266" s="9" t="s">
        <v>455</v>
      </c>
      <c r="E266" s="151"/>
      <c r="F266" s="151"/>
      <c r="G266" s="114"/>
      <c r="H266" s="158"/>
      <c r="I266" s="17"/>
      <c r="J266" s="102"/>
      <c r="K266" s="9" t="s">
        <v>455</v>
      </c>
      <c r="L266" s="33"/>
      <c r="M266" s="33"/>
      <c r="N266" s="10"/>
    </row>
    <row r="267" spans="1:14" s="90" customFormat="1" ht="15" customHeight="1" x14ac:dyDescent="0.3">
      <c r="A267" s="91"/>
      <c r="B267" s="124"/>
      <c r="C267" s="125"/>
      <c r="D267" s="9" t="s">
        <v>456</v>
      </c>
      <c r="E267" s="151"/>
      <c r="F267" s="151"/>
      <c r="G267" s="114"/>
      <c r="H267" s="158"/>
      <c r="I267" s="17"/>
      <c r="J267" s="102"/>
      <c r="K267" s="9" t="s">
        <v>456</v>
      </c>
      <c r="L267" s="33"/>
      <c r="M267" s="33"/>
      <c r="N267" s="10"/>
    </row>
    <row r="268" spans="1:14" s="90" customFormat="1" ht="15" customHeight="1" x14ac:dyDescent="0.3">
      <c r="A268" s="91"/>
      <c r="B268" s="124"/>
      <c r="C268" s="125"/>
      <c r="D268" s="9" t="s">
        <v>457</v>
      </c>
      <c r="E268" s="151"/>
      <c r="F268" s="151"/>
      <c r="G268" s="114"/>
      <c r="H268" s="158"/>
      <c r="I268" s="17"/>
      <c r="J268" s="102"/>
      <c r="K268" s="9" t="s">
        <v>457</v>
      </c>
      <c r="L268" s="33"/>
      <c r="M268" s="33"/>
      <c r="N268" s="10"/>
    </row>
    <row r="269" spans="1:14" s="90" customFormat="1" ht="15" customHeight="1" x14ac:dyDescent="0.3">
      <c r="A269" s="91"/>
      <c r="B269" s="124"/>
      <c r="C269" s="125"/>
      <c r="D269" s="9" t="s">
        <v>458</v>
      </c>
      <c r="E269" s="151"/>
      <c r="F269" s="151"/>
      <c r="G269" s="114"/>
      <c r="H269" s="158"/>
      <c r="I269" s="17"/>
      <c r="J269" s="102"/>
      <c r="K269" s="9" t="s">
        <v>458</v>
      </c>
      <c r="L269" s="33"/>
      <c r="M269" s="33"/>
      <c r="N269" s="10"/>
    </row>
    <row r="270" spans="1:14" s="90" customFormat="1" ht="15" customHeight="1" x14ac:dyDescent="0.3">
      <c r="A270" s="91"/>
      <c r="B270" s="124"/>
      <c r="C270" s="125"/>
      <c r="D270" s="9" t="s">
        <v>459</v>
      </c>
      <c r="E270" s="152"/>
      <c r="F270" s="153"/>
      <c r="G270" s="114"/>
      <c r="H270" s="158"/>
      <c r="I270" s="17"/>
      <c r="J270" s="102"/>
      <c r="K270" s="9" t="s">
        <v>459</v>
      </c>
      <c r="L270" s="34"/>
      <c r="M270" s="47"/>
      <c r="N270" s="10"/>
    </row>
    <row r="271" spans="1:14" s="90" customFormat="1" ht="15" customHeight="1" thickBot="1" x14ac:dyDescent="0.35">
      <c r="A271" s="91"/>
      <c r="B271" s="126" t="s">
        <v>121</v>
      </c>
      <c r="C271" s="125">
        <f>1500-SUM(C247:C270)</f>
        <v>1500</v>
      </c>
      <c r="D271" s="93" t="s">
        <v>96</v>
      </c>
      <c r="E271" s="153">
        <f>SUM(E247:E270)</f>
        <v>0</v>
      </c>
      <c r="F271" s="153">
        <f>SUM(F247:F270)</f>
        <v>0</v>
      </c>
      <c r="G271" s="114"/>
      <c r="H271" s="158"/>
      <c r="I271" s="103" t="s">
        <v>119</v>
      </c>
      <c r="J271" s="104">
        <f>SUM(J247:J270)</f>
        <v>0</v>
      </c>
      <c r="K271" s="93" t="s">
        <v>96</v>
      </c>
      <c r="L271" s="47">
        <f>SUM(L247:L270)</f>
        <v>0</v>
      </c>
      <c r="M271" s="47">
        <f>SUM(M247:M270)</f>
        <v>0</v>
      </c>
      <c r="N271" s="10"/>
    </row>
    <row r="272" spans="1:14" s="90" customFormat="1" ht="21.6" thickTop="1" thickBot="1" x14ac:dyDescent="0.35">
      <c r="A272" s="91"/>
      <c r="B272" s="150" t="s">
        <v>123</v>
      </c>
      <c r="C272" s="127"/>
      <c r="D272" s="128"/>
      <c r="E272" s="129" t="s">
        <v>48</v>
      </c>
      <c r="F272" s="130">
        <f>F244-E271-F271</f>
        <v>0</v>
      </c>
      <c r="G272" s="115"/>
      <c r="H272" s="159"/>
      <c r="I272" s="149" t="s">
        <v>123</v>
      </c>
      <c r="J272" s="145"/>
      <c r="K272" s="146"/>
      <c r="L272" s="147" t="s">
        <v>48</v>
      </c>
      <c r="M272" s="148">
        <f>M244-L271-M271</f>
        <v>0</v>
      </c>
      <c r="N272" s="35"/>
    </row>
    <row r="273" spans="1:14" s="90" customFormat="1" ht="15" thickTop="1" thickBot="1" x14ac:dyDescent="0.35">
      <c r="A273" s="91"/>
      <c r="B273" s="117"/>
      <c r="C273" s="118"/>
      <c r="D273" s="119"/>
      <c r="E273" s="118"/>
      <c r="F273" s="118"/>
      <c r="G273" s="116"/>
      <c r="H273" s="91"/>
      <c r="I273" s="36"/>
      <c r="J273" s="37"/>
      <c r="K273" s="12"/>
      <c r="L273" s="37"/>
      <c r="M273" s="37"/>
      <c r="N273" s="38"/>
    </row>
    <row r="274" spans="1:14" s="90" customFormat="1" x14ac:dyDescent="0.3">
      <c r="A274" s="91"/>
      <c r="B274" s="92"/>
      <c r="C274" s="39"/>
      <c r="D274" s="9"/>
      <c r="E274" s="39"/>
      <c r="F274" s="39"/>
      <c r="G274" s="92"/>
      <c r="H274" s="91"/>
      <c r="I274" s="92"/>
      <c r="J274" s="39"/>
      <c r="K274" s="9"/>
      <c r="L274" s="39"/>
      <c r="M274" s="39"/>
      <c r="N274" s="92"/>
    </row>
    <row r="275" spans="1:14" s="90" customFormat="1" ht="14.4" thickBot="1" x14ac:dyDescent="0.35">
      <c r="A275" s="91"/>
      <c r="B275" s="39"/>
      <c r="C275" s="39"/>
      <c r="D275" s="39"/>
      <c r="E275" s="39"/>
      <c r="F275" s="39"/>
      <c r="G275" s="39"/>
      <c r="H275" s="91"/>
      <c r="I275" s="39"/>
      <c r="J275" s="39"/>
      <c r="K275" s="39"/>
      <c r="L275" s="39"/>
      <c r="M275" s="39"/>
      <c r="N275" s="39"/>
    </row>
    <row r="276" spans="1:14" s="90" customFormat="1" ht="14.4" thickBot="1" x14ac:dyDescent="0.35">
      <c r="A276" s="91"/>
      <c r="B276" s="106"/>
      <c r="C276" s="107"/>
      <c r="D276" s="107"/>
      <c r="E276" s="107"/>
      <c r="F276" s="107"/>
      <c r="G276" s="108"/>
      <c r="H276" s="91"/>
      <c r="I276" s="40"/>
      <c r="J276" s="41"/>
      <c r="K276" s="41"/>
      <c r="L276" s="41"/>
      <c r="M276" s="41"/>
      <c r="N276" s="42"/>
    </row>
    <row r="277" spans="1:14" s="90" customFormat="1" ht="15.75" customHeight="1" thickBot="1" x14ac:dyDescent="0.35">
      <c r="A277" s="91" t="s">
        <v>145</v>
      </c>
      <c r="B277" s="131"/>
      <c r="C277" s="132"/>
      <c r="D277" s="1822" t="s">
        <v>127</v>
      </c>
      <c r="E277" s="1824" t="s">
        <v>46</v>
      </c>
      <c r="F277" s="1825"/>
      <c r="G277" s="135"/>
      <c r="H277" s="155" t="s">
        <v>144</v>
      </c>
      <c r="I277" s="138"/>
      <c r="J277" s="139"/>
      <c r="K277" s="1822" t="s">
        <v>116</v>
      </c>
      <c r="L277" s="1824" t="s">
        <v>46</v>
      </c>
      <c r="M277" s="1825"/>
      <c r="N277" s="143"/>
    </row>
    <row r="278" spans="1:14" s="90" customFormat="1" ht="15.75" customHeight="1" thickBot="1" x14ac:dyDescent="0.35">
      <c r="A278" s="91"/>
      <c r="B278" s="133"/>
      <c r="C278" s="134"/>
      <c r="D278" s="1823"/>
      <c r="E278" s="4" t="s">
        <v>43</v>
      </c>
      <c r="F278" s="5">
        <v>0</v>
      </c>
      <c r="G278" s="136"/>
      <c r="H278" s="155"/>
      <c r="I278" s="140"/>
      <c r="J278" s="141"/>
      <c r="K278" s="1823"/>
      <c r="L278" s="4" t="s">
        <v>43</v>
      </c>
      <c r="M278" s="5">
        <v>0</v>
      </c>
      <c r="N278" s="144"/>
    </row>
    <row r="279" spans="1:14" s="90" customFormat="1" ht="15" customHeight="1" x14ac:dyDescent="0.3">
      <c r="A279" s="91"/>
      <c r="B279" s="109"/>
      <c r="C279" s="110"/>
      <c r="D279" s="111"/>
      <c r="E279" s="111"/>
      <c r="F279" s="111"/>
      <c r="G279" s="112"/>
      <c r="H279" s="156"/>
      <c r="I279" s="28"/>
      <c r="J279" s="29"/>
      <c r="K279" s="31"/>
      <c r="L279" s="31"/>
      <c r="M279" s="31"/>
      <c r="N279" s="8"/>
    </row>
    <row r="280" spans="1:14" s="90" customFormat="1" ht="15" customHeight="1" x14ac:dyDescent="0.3">
      <c r="A280" s="91"/>
      <c r="B280" s="13" t="s">
        <v>122</v>
      </c>
      <c r="C280" s="99" t="s">
        <v>120</v>
      </c>
      <c r="D280" s="14" t="s">
        <v>47</v>
      </c>
      <c r="E280" s="15" t="s">
        <v>117</v>
      </c>
      <c r="F280" s="15" t="s">
        <v>118</v>
      </c>
      <c r="G280" s="113"/>
      <c r="H280" s="157"/>
      <c r="I280" s="13" t="s">
        <v>122</v>
      </c>
      <c r="J280" s="99" t="s">
        <v>120</v>
      </c>
      <c r="K280" s="14" t="s">
        <v>47</v>
      </c>
      <c r="L280" s="15" t="s">
        <v>124</v>
      </c>
      <c r="M280" s="15" t="s">
        <v>118</v>
      </c>
      <c r="N280" s="11"/>
    </row>
    <row r="281" spans="1:14" s="90" customFormat="1" ht="15" customHeight="1" x14ac:dyDescent="0.3">
      <c r="A281" s="91"/>
      <c r="B281" s="120"/>
      <c r="C281" s="121"/>
      <c r="D281" s="9" t="s">
        <v>436</v>
      </c>
      <c r="E281" s="151"/>
      <c r="F281" s="151"/>
      <c r="G281" s="114"/>
      <c r="H281" s="158"/>
      <c r="I281" s="32"/>
      <c r="J281" s="100"/>
      <c r="K281" s="9" t="s">
        <v>436</v>
      </c>
      <c r="L281" s="33"/>
      <c r="M281" s="33"/>
      <c r="N281" s="10"/>
    </row>
    <row r="282" spans="1:14" s="90" customFormat="1" ht="15" customHeight="1" x14ac:dyDescent="0.3">
      <c r="A282" s="91"/>
      <c r="B282" s="120"/>
      <c r="C282" s="121"/>
      <c r="D282" s="9" t="s">
        <v>437</v>
      </c>
      <c r="E282" s="151"/>
      <c r="F282" s="151"/>
      <c r="G282" s="114"/>
      <c r="H282" s="158"/>
      <c r="I282" s="32"/>
      <c r="J282" s="100"/>
      <c r="K282" s="9" t="s">
        <v>437</v>
      </c>
      <c r="L282" s="33"/>
      <c r="M282" s="33"/>
      <c r="N282" s="10"/>
    </row>
    <row r="283" spans="1:14" s="90" customFormat="1" ht="15" customHeight="1" x14ac:dyDescent="0.3">
      <c r="A283" s="91"/>
      <c r="B283" s="122"/>
      <c r="C283" s="123"/>
      <c r="D283" s="9" t="s">
        <v>438</v>
      </c>
      <c r="E283" s="151"/>
      <c r="F283" s="151"/>
      <c r="G283" s="114"/>
      <c r="H283" s="158"/>
      <c r="I283" s="16"/>
      <c r="J283" s="101"/>
      <c r="K283" s="9" t="s">
        <v>438</v>
      </c>
      <c r="L283" s="33"/>
      <c r="M283" s="33"/>
      <c r="N283" s="10"/>
    </row>
    <row r="284" spans="1:14" s="90" customFormat="1" ht="15" customHeight="1" x14ac:dyDescent="0.3">
      <c r="A284" s="91"/>
      <c r="B284" s="122"/>
      <c r="C284" s="123"/>
      <c r="D284" s="9" t="s">
        <v>439</v>
      </c>
      <c r="E284" s="151"/>
      <c r="F284" s="151"/>
      <c r="G284" s="114"/>
      <c r="H284" s="158"/>
      <c r="I284" s="16"/>
      <c r="J284" s="101"/>
      <c r="K284" s="9" t="s">
        <v>439</v>
      </c>
      <c r="L284" s="33"/>
      <c r="M284" s="33"/>
      <c r="N284" s="10"/>
    </row>
    <row r="285" spans="1:14" s="90" customFormat="1" ht="15" customHeight="1" x14ac:dyDescent="0.3">
      <c r="A285" s="91"/>
      <c r="B285" s="124"/>
      <c r="C285" s="125"/>
      <c r="D285" s="9" t="s">
        <v>440</v>
      </c>
      <c r="E285" s="151"/>
      <c r="F285" s="151"/>
      <c r="G285" s="114"/>
      <c r="H285" s="158"/>
      <c r="I285" s="17"/>
      <c r="J285" s="102"/>
      <c r="K285" s="9" t="s">
        <v>440</v>
      </c>
      <c r="L285" s="33"/>
      <c r="M285" s="33"/>
      <c r="N285" s="10"/>
    </row>
    <row r="286" spans="1:14" s="90" customFormat="1" ht="15" customHeight="1" x14ac:dyDescent="0.3">
      <c r="A286" s="91"/>
      <c r="B286" s="124"/>
      <c r="C286" s="125"/>
      <c r="D286" s="9" t="s">
        <v>441</v>
      </c>
      <c r="E286" s="151"/>
      <c r="F286" s="151"/>
      <c r="G286" s="114"/>
      <c r="H286" s="158"/>
      <c r="I286" s="17"/>
      <c r="J286" s="102"/>
      <c r="K286" s="9" t="s">
        <v>441</v>
      </c>
      <c r="L286" s="33"/>
      <c r="M286" s="33"/>
      <c r="N286" s="10"/>
    </row>
    <row r="287" spans="1:14" s="90" customFormat="1" ht="15" customHeight="1" x14ac:dyDescent="0.3">
      <c r="A287" s="91"/>
      <c r="B287" s="124"/>
      <c r="C287" s="125"/>
      <c r="D287" s="9" t="s">
        <v>442</v>
      </c>
      <c r="E287" s="151"/>
      <c r="F287" s="151"/>
      <c r="G287" s="114"/>
      <c r="H287" s="158"/>
      <c r="I287" s="17"/>
      <c r="J287" s="102"/>
      <c r="K287" s="9" t="s">
        <v>442</v>
      </c>
      <c r="L287" s="33"/>
      <c r="M287" s="33"/>
      <c r="N287" s="10"/>
    </row>
    <row r="288" spans="1:14" s="90" customFormat="1" ht="15" customHeight="1" x14ac:dyDescent="0.3">
      <c r="A288" s="91"/>
      <c r="B288" s="124"/>
      <c r="C288" s="125"/>
      <c r="D288" s="9" t="s">
        <v>443</v>
      </c>
      <c r="E288" s="151"/>
      <c r="F288" s="151"/>
      <c r="G288" s="114"/>
      <c r="H288" s="158"/>
      <c r="I288" s="17"/>
      <c r="J288" s="102"/>
      <c r="K288" s="9" t="s">
        <v>443</v>
      </c>
      <c r="L288" s="33"/>
      <c r="M288" s="33"/>
      <c r="N288" s="10"/>
    </row>
    <row r="289" spans="1:14" s="90" customFormat="1" ht="15" customHeight="1" x14ac:dyDescent="0.3">
      <c r="A289" s="91"/>
      <c r="B289" s="124"/>
      <c r="C289" s="125"/>
      <c r="D289" s="9" t="s">
        <v>444</v>
      </c>
      <c r="E289" s="151"/>
      <c r="F289" s="151"/>
      <c r="G289" s="114"/>
      <c r="H289" s="158"/>
      <c r="I289" s="17"/>
      <c r="J289" s="102"/>
      <c r="K289" s="9" t="s">
        <v>444</v>
      </c>
      <c r="L289" s="33"/>
      <c r="M289" s="33"/>
      <c r="N289" s="10"/>
    </row>
    <row r="290" spans="1:14" s="90" customFormat="1" ht="15" customHeight="1" x14ac:dyDescent="0.3">
      <c r="A290" s="91"/>
      <c r="B290" s="124"/>
      <c r="C290" s="125"/>
      <c r="D290" s="9" t="s">
        <v>445</v>
      </c>
      <c r="E290" s="151"/>
      <c r="F290" s="151"/>
      <c r="G290" s="114"/>
      <c r="H290" s="158"/>
      <c r="I290" s="17"/>
      <c r="J290" s="102"/>
      <c r="K290" s="9" t="s">
        <v>445</v>
      </c>
      <c r="L290" s="33"/>
      <c r="M290" s="33"/>
      <c r="N290" s="10"/>
    </row>
    <row r="291" spans="1:14" s="90" customFormat="1" ht="15" customHeight="1" x14ac:dyDescent="0.3">
      <c r="A291" s="91"/>
      <c r="B291" s="124"/>
      <c r="C291" s="125"/>
      <c r="D291" s="9" t="s">
        <v>446</v>
      </c>
      <c r="E291" s="151"/>
      <c r="F291" s="151"/>
      <c r="G291" s="114"/>
      <c r="H291" s="158"/>
      <c r="I291" s="17"/>
      <c r="J291" s="102"/>
      <c r="K291" s="9" t="s">
        <v>446</v>
      </c>
      <c r="L291" s="33"/>
      <c r="M291" s="33"/>
      <c r="N291" s="10"/>
    </row>
    <row r="292" spans="1:14" s="90" customFormat="1" ht="15" customHeight="1" x14ac:dyDescent="0.3">
      <c r="A292" s="91"/>
      <c r="B292" s="124"/>
      <c r="C292" s="125"/>
      <c r="D292" s="9" t="s">
        <v>447</v>
      </c>
      <c r="E292" s="151"/>
      <c r="F292" s="151"/>
      <c r="G292" s="114"/>
      <c r="H292" s="158"/>
      <c r="I292" s="17"/>
      <c r="J292" s="102"/>
      <c r="K292" s="9" t="s">
        <v>447</v>
      </c>
      <c r="L292" s="33"/>
      <c r="M292" s="33"/>
      <c r="N292" s="10"/>
    </row>
    <row r="293" spans="1:14" s="90" customFormat="1" ht="15" customHeight="1" x14ac:dyDescent="0.3">
      <c r="A293" s="91"/>
      <c r="B293" s="124"/>
      <c r="C293" s="125"/>
      <c r="D293" s="9" t="s">
        <v>448</v>
      </c>
      <c r="E293" s="151"/>
      <c r="F293" s="151"/>
      <c r="G293" s="114"/>
      <c r="H293" s="158"/>
      <c r="I293" s="17"/>
      <c r="J293" s="102"/>
      <c r="K293" s="9" t="s">
        <v>448</v>
      </c>
      <c r="L293" s="33"/>
      <c r="M293" s="33"/>
      <c r="N293" s="10"/>
    </row>
    <row r="294" spans="1:14" s="90" customFormat="1" ht="15" customHeight="1" x14ac:dyDescent="0.3">
      <c r="A294" s="91"/>
      <c r="B294" s="124"/>
      <c r="C294" s="125"/>
      <c r="D294" s="9" t="s">
        <v>449</v>
      </c>
      <c r="E294" s="151"/>
      <c r="F294" s="151"/>
      <c r="G294" s="114"/>
      <c r="H294" s="158"/>
      <c r="I294" s="17"/>
      <c r="J294" s="102"/>
      <c r="K294" s="9" t="s">
        <v>449</v>
      </c>
      <c r="L294" s="33"/>
      <c r="M294" s="33"/>
      <c r="N294" s="10"/>
    </row>
    <row r="295" spans="1:14" s="90" customFormat="1" ht="15" customHeight="1" x14ac:dyDescent="0.3">
      <c r="A295" s="91"/>
      <c r="B295" s="124"/>
      <c r="C295" s="125"/>
      <c r="D295" s="9" t="s">
        <v>450</v>
      </c>
      <c r="E295" s="151"/>
      <c r="F295" s="151"/>
      <c r="G295" s="114"/>
      <c r="H295" s="158"/>
      <c r="I295" s="17"/>
      <c r="J295" s="102"/>
      <c r="K295" s="9" t="s">
        <v>450</v>
      </c>
      <c r="L295" s="33"/>
      <c r="M295" s="33"/>
      <c r="N295" s="10"/>
    </row>
    <row r="296" spans="1:14" s="90" customFormat="1" ht="15" customHeight="1" x14ac:dyDescent="0.3">
      <c r="A296" s="91"/>
      <c r="B296" s="124"/>
      <c r="C296" s="125"/>
      <c r="D296" s="9" t="s">
        <v>451</v>
      </c>
      <c r="E296" s="151"/>
      <c r="F296" s="151"/>
      <c r="G296" s="114"/>
      <c r="H296" s="158"/>
      <c r="I296" s="17"/>
      <c r="J296" s="102"/>
      <c r="K296" s="9" t="s">
        <v>451</v>
      </c>
      <c r="L296" s="33"/>
      <c r="M296" s="33"/>
      <c r="N296" s="10"/>
    </row>
    <row r="297" spans="1:14" s="90" customFormat="1" ht="15" customHeight="1" x14ac:dyDescent="0.3">
      <c r="A297" s="91"/>
      <c r="B297" s="124"/>
      <c r="C297" s="125"/>
      <c r="D297" s="9" t="s">
        <v>452</v>
      </c>
      <c r="E297" s="151"/>
      <c r="F297" s="151"/>
      <c r="G297" s="114"/>
      <c r="H297" s="158"/>
      <c r="I297" s="17"/>
      <c r="J297" s="102"/>
      <c r="K297" s="9" t="s">
        <v>452</v>
      </c>
      <c r="L297" s="33"/>
      <c r="M297" s="33"/>
      <c r="N297" s="10"/>
    </row>
    <row r="298" spans="1:14" s="90" customFormat="1" ht="15" customHeight="1" x14ac:dyDescent="0.3">
      <c r="A298" s="91"/>
      <c r="B298" s="124"/>
      <c r="C298" s="125"/>
      <c r="D298" s="9" t="s">
        <v>453</v>
      </c>
      <c r="E298" s="151"/>
      <c r="F298" s="151"/>
      <c r="G298" s="114"/>
      <c r="H298" s="158"/>
      <c r="I298" s="17"/>
      <c r="J298" s="102"/>
      <c r="K298" s="9" t="s">
        <v>453</v>
      </c>
      <c r="L298" s="33"/>
      <c r="M298" s="33"/>
      <c r="N298" s="10"/>
    </row>
    <row r="299" spans="1:14" s="90" customFormat="1" ht="15" customHeight="1" x14ac:dyDescent="0.3">
      <c r="A299" s="91"/>
      <c r="B299" s="124"/>
      <c r="C299" s="125"/>
      <c r="D299" s="9" t="s">
        <v>454</v>
      </c>
      <c r="E299" s="151"/>
      <c r="F299" s="151"/>
      <c r="G299" s="114"/>
      <c r="H299" s="158"/>
      <c r="I299" s="17"/>
      <c r="J299" s="102"/>
      <c r="K299" s="9" t="s">
        <v>454</v>
      </c>
      <c r="L299" s="33"/>
      <c r="M299" s="33"/>
      <c r="N299" s="10"/>
    </row>
    <row r="300" spans="1:14" s="90" customFormat="1" ht="15" customHeight="1" x14ac:dyDescent="0.3">
      <c r="A300" s="91"/>
      <c r="B300" s="124"/>
      <c r="C300" s="125"/>
      <c r="D300" s="9" t="s">
        <v>455</v>
      </c>
      <c r="E300" s="151"/>
      <c r="F300" s="151"/>
      <c r="G300" s="114"/>
      <c r="H300" s="158"/>
      <c r="I300" s="17"/>
      <c r="J300" s="102"/>
      <c r="K300" s="9" t="s">
        <v>455</v>
      </c>
      <c r="L300" s="33"/>
      <c r="M300" s="33"/>
      <c r="N300" s="10"/>
    </row>
    <row r="301" spans="1:14" s="90" customFormat="1" ht="15" customHeight="1" x14ac:dyDescent="0.3">
      <c r="A301" s="91"/>
      <c r="B301" s="124"/>
      <c r="C301" s="125"/>
      <c r="D301" s="9" t="s">
        <v>456</v>
      </c>
      <c r="E301" s="151"/>
      <c r="F301" s="151"/>
      <c r="G301" s="114"/>
      <c r="H301" s="158"/>
      <c r="I301" s="17"/>
      <c r="J301" s="102"/>
      <c r="K301" s="9" t="s">
        <v>456</v>
      </c>
      <c r="L301" s="33"/>
      <c r="M301" s="33"/>
      <c r="N301" s="10"/>
    </row>
    <row r="302" spans="1:14" s="90" customFormat="1" ht="15" customHeight="1" x14ac:dyDescent="0.3">
      <c r="A302" s="91"/>
      <c r="B302" s="124"/>
      <c r="C302" s="125"/>
      <c r="D302" s="9" t="s">
        <v>457</v>
      </c>
      <c r="E302" s="151"/>
      <c r="F302" s="151"/>
      <c r="G302" s="114"/>
      <c r="H302" s="158"/>
      <c r="I302" s="17"/>
      <c r="J302" s="102"/>
      <c r="K302" s="9" t="s">
        <v>457</v>
      </c>
      <c r="L302" s="33"/>
      <c r="M302" s="33"/>
      <c r="N302" s="10"/>
    </row>
    <row r="303" spans="1:14" s="90" customFormat="1" ht="15" customHeight="1" x14ac:dyDescent="0.3">
      <c r="A303" s="91"/>
      <c r="B303" s="124"/>
      <c r="C303" s="125"/>
      <c r="D303" s="9" t="s">
        <v>458</v>
      </c>
      <c r="E303" s="151"/>
      <c r="F303" s="151"/>
      <c r="G303" s="114"/>
      <c r="H303" s="158"/>
      <c r="I303" s="17"/>
      <c r="J303" s="102"/>
      <c r="K303" s="9" t="s">
        <v>458</v>
      </c>
      <c r="L303" s="33"/>
      <c r="M303" s="33"/>
      <c r="N303" s="10"/>
    </row>
    <row r="304" spans="1:14" s="90" customFormat="1" ht="15" customHeight="1" x14ac:dyDescent="0.3">
      <c r="A304" s="91"/>
      <c r="B304" s="124"/>
      <c r="C304" s="125"/>
      <c r="D304" s="9" t="s">
        <v>459</v>
      </c>
      <c r="E304" s="152"/>
      <c r="F304" s="153"/>
      <c r="G304" s="114"/>
      <c r="H304" s="158"/>
      <c r="I304" s="17"/>
      <c r="J304" s="102"/>
      <c r="K304" s="9" t="s">
        <v>459</v>
      </c>
      <c r="L304" s="34"/>
      <c r="M304" s="47"/>
      <c r="N304" s="10"/>
    </row>
    <row r="305" spans="1:14" s="90" customFormat="1" ht="15" customHeight="1" thickBot="1" x14ac:dyDescent="0.35">
      <c r="A305" s="91"/>
      <c r="B305" s="126" t="s">
        <v>121</v>
      </c>
      <c r="C305" s="125">
        <f t="shared" ref="C305" si="0">1500-SUM(C281:C304)</f>
        <v>1500</v>
      </c>
      <c r="D305" s="93" t="s">
        <v>96</v>
      </c>
      <c r="E305" s="153">
        <f t="shared" ref="E305:F305" si="1">SUM(E281:E304)</f>
        <v>0</v>
      </c>
      <c r="F305" s="153">
        <f t="shared" si="1"/>
        <v>0</v>
      </c>
      <c r="G305" s="114"/>
      <c r="H305" s="158"/>
      <c r="I305" s="103" t="s">
        <v>119</v>
      </c>
      <c r="J305" s="104">
        <f t="shared" ref="J305" si="2">SUM(J281:J304)</f>
        <v>0</v>
      </c>
      <c r="K305" s="93" t="s">
        <v>96</v>
      </c>
      <c r="L305" s="47">
        <f t="shared" ref="L305:M305" si="3">SUM(L281:L304)</f>
        <v>0</v>
      </c>
      <c r="M305" s="47">
        <f t="shared" si="3"/>
        <v>0</v>
      </c>
      <c r="N305" s="10"/>
    </row>
    <row r="306" spans="1:14" s="90" customFormat="1" ht="21.6" thickTop="1" thickBot="1" x14ac:dyDescent="0.35">
      <c r="A306" s="91"/>
      <c r="B306" s="150" t="s">
        <v>123</v>
      </c>
      <c r="C306" s="127"/>
      <c r="D306" s="128"/>
      <c r="E306" s="129" t="s">
        <v>48</v>
      </c>
      <c r="F306" s="130">
        <f t="shared" ref="F306" si="4">F278-E305-F305</f>
        <v>0</v>
      </c>
      <c r="G306" s="115"/>
      <c r="H306" s="159"/>
      <c r="I306" s="149" t="s">
        <v>123</v>
      </c>
      <c r="J306" s="145"/>
      <c r="K306" s="146"/>
      <c r="L306" s="147" t="s">
        <v>48</v>
      </c>
      <c r="M306" s="148">
        <f t="shared" ref="M306" si="5">M278-L305-M305</f>
        <v>0</v>
      </c>
      <c r="N306" s="35"/>
    </row>
    <row r="307" spans="1:14" s="90" customFormat="1" ht="15" thickTop="1" thickBot="1" x14ac:dyDescent="0.35">
      <c r="A307" s="91"/>
      <c r="B307" s="117"/>
      <c r="C307" s="118"/>
      <c r="D307" s="119"/>
      <c r="E307" s="118"/>
      <c r="F307" s="118"/>
      <c r="G307" s="116"/>
      <c r="H307" s="91"/>
      <c r="I307" s="36"/>
      <c r="J307" s="37"/>
      <c r="K307" s="12"/>
      <c r="L307" s="37"/>
      <c r="M307" s="37"/>
      <c r="N307" s="38"/>
    </row>
    <row r="308" spans="1:14" s="90" customFormat="1" x14ac:dyDescent="0.3">
      <c r="A308" s="91"/>
      <c r="B308" s="92"/>
      <c r="C308" s="39"/>
      <c r="D308" s="9"/>
      <c r="E308" s="39"/>
      <c r="F308" s="39"/>
      <c r="G308" s="92"/>
      <c r="H308" s="91"/>
      <c r="I308" s="92"/>
      <c r="J308" s="39"/>
      <c r="K308" s="9"/>
      <c r="L308" s="39"/>
      <c r="M308" s="39"/>
      <c r="N308" s="92"/>
    </row>
    <row r="309" spans="1:14" s="90" customFormat="1" ht="14.4" thickBot="1" x14ac:dyDescent="0.35">
      <c r="A309" s="91"/>
      <c r="B309" s="39"/>
      <c r="C309" s="39"/>
      <c r="D309" s="39"/>
      <c r="E309" s="39"/>
      <c r="F309" s="39"/>
      <c r="G309" s="39"/>
      <c r="H309" s="91"/>
      <c r="I309" s="39"/>
      <c r="J309" s="39"/>
      <c r="K309" s="39"/>
      <c r="L309" s="39"/>
      <c r="M309" s="39"/>
      <c r="N309" s="39"/>
    </row>
    <row r="310" spans="1:14" s="90" customFormat="1" ht="14.4" thickBot="1" x14ac:dyDescent="0.35">
      <c r="A310" s="91"/>
      <c r="B310" s="106"/>
      <c r="C310" s="107"/>
      <c r="D310" s="107"/>
      <c r="E310" s="107"/>
      <c r="F310" s="107"/>
      <c r="G310" s="108"/>
      <c r="H310" s="91"/>
      <c r="I310" s="40"/>
      <c r="J310" s="41"/>
      <c r="K310" s="41"/>
      <c r="L310" s="41"/>
      <c r="M310" s="41"/>
      <c r="N310" s="42"/>
    </row>
    <row r="311" spans="1:14" s="90" customFormat="1" ht="15.75" customHeight="1" thickBot="1" x14ac:dyDescent="0.35">
      <c r="A311" s="91" t="s">
        <v>146</v>
      </c>
      <c r="B311" s="131"/>
      <c r="C311" s="132"/>
      <c r="D311" s="1822" t="s">
        <v>127</v>
      </c>
      <c r="E311" s="1824" t="s">
        <v>46</v>
      </c>
      <c r="F311" s="1825"/>
      <c r="G311" s="135"/>
      <c r="H311" s="155" t="s">
        <v>147</v>
      </c>
      <c r="I311" s="138"/>
      <c r="J311" s="139"/>
      <c r="K311" s="1822" t="s">
        <v>116</v>
      </c>
      <c r="L311" s="1824" t="s">
        <v>46</v>
      </c>
      <c r="M311" s="1825"/>
      <c r="N311" s="143"/>
    </row>
    <row r="312" spans="1:14" s="90" customFormat="1" ht="15.75" customHeight="1" thickBot="1" x14ac:dyDescent="0.35">
      <c r="A312" s="91"/>
      <c r="B312" s="133"/>
      <c r="C312" s="134"/>
      <c r="D312" s="1823"/>
      <c r="E312" s="4" t="s">
        <v>43</v>
      </c>
      <c r="F312" s="5">
        <v>0</v>
      </c>
      <c r="G312" s="136"/>
      <c r="H312" s="155"/>
      <c r="I312" s="140"/>
      <c r="J312" s="141"/>
      <c r="K312" s="1823"/>
      <c r="L312" s="4" t="s">
        <v>43</v>
      </c>
      <c r="M312" s="5">
        <v>0</v>
      </c>
      <c r="N312" s="144"/>
    </row>
    <row r="313" spans="1:14" s="90" customFormat="1" ht="15" customHeight="1" x14ac:dyDescent="0.3">
      <c r="A313" s="91"/>
      <c r="B313" s="109"/>
      <c r="C313" s="110"/>
      <c r="D313" s="111"/>
      <c r="E313" s="111"/>
      <c r="F313" s="111"/>
      <c r="G313" s="112"/>
      <c r="H313" s="156"/>
      <c r="I313" s="28"/>
      <c r="J313" s="29"/>
      <c r="K313" s="31"/>
      <c r="L313" s="31"/>
      <c r="M313" s="31"/>
      <c r="N313" s="8"/>
    </row>
    <row r="314" spans="1:14" s="90" customFormat="1" ht="15" customHeight="1" x14ac:dyDescent="0.3">
      <c r="A314" s="91"/>
      <c r="B314" s="13" t="s">
        <v>122</v>
      </c>
      <c r="C314" s="99" t="s">
        <v>120</v>
      </c>
      <c r="D314" s="14" t="s">
        <v>47</v>
      </c>
      <c r="E314" s="15" t="s">
        <v>117</v>
      </c>
      <c r="F314" s="15" t="s">
        <v>118</v>
      </c>
      <c r="G314" s="113"/>
      <c r="H314" s="157"/>
      <c r="I314" s="13" t="s">
        <v>122</v>
      </c>
      <c r="J314" s="99" t="s">
        <v>120</v>
      </c>
      <c r="K314" s="14" t="s">
        <v>47</v>
      </c>
      <c r="L314" s="15" t="s">
        <v>124</v>
      </c>
      <c r="M314" s="15" t="s">
        <v>118</v>
      </c>
      <c r="N314" s="11"/>
    </row>
    <row r="315" spans="1:14" s="90" customFormat="1" ht="15" customHeight="1" x14ac:dyDescent="0.3">
      <c r="A315" s="91"/>
      <c r="B315" s="120"/>
      <c r="C315" s="121"/>
      <c r="D315" s="9" t="s">
        <v>436</v>
      </c>
      <c r="E315" s="151"/>
      <c r="F315" s="151"/>
      <c r="G315" s="114"/>
      <c r="H315" s="158"/>
      <c r="I315" s="32"/>
      <c r="J315" s="100"/>
      <c r="K315" s="9" t="s">
        <v>436</v>
      </c>
      <c r="L315" s="33"/>
      <c r="M315" s="33"/>
      <c r="N315" s="10"/>
    </row>
    <row r="316" spans="1:14" s="90" customFormat="1" ht="15" customHeight="1" x14ac:dyDescent="0.3">
      <c r="A316" s="91"/>
      <c r="B316" s="120"/>
      <c r="C316" s="121"/>
      <c r="D316" s="9" t="s">
        <v>437</v>
      </c>
      <c r="E316" s="151"/>
      <c r="F316" s="151"/>
      <c r="G316" s="114"/>
      <c r="H316" s="158"/>
      <c r="I316" s="32"/>
      <c r="J316" s="100"/>
      <c r="K316" s="9" t="s">
        <v>437</v>
      </c>
      <c r="L316" s="33"/>
      <c r="M316" s="33"/>
      <c r="N316" s="10"/>
    </row>
    <row r="317" spans="1:14" s="90" customFormat="1" ht="15" customHeight="1" x14ac:dyDescent="0.3">
      <c r="A317" s="91"/>
      <c r="B317" s="122"/>
      <c r="C317" s="123"/>
      <c r="D317" s="9" t="s">
        <v>438</v>
      </c>
      <c r="E317" s="151"/>
      <c r="F317" s="151"/>
      <c r="G317" s="114"/>
      <c r="H317" s="158"/>
      <c r="I317" s="16"/>
      <c r="J317" s="101"/>
      <c r="K317" s="9" t="s">
        <v>438</v>
      </c>
      <c r="L317" s="33"/>
      <c r="M317" s="33"/>
      <c r="N317" s="10"/>
    </row>
    <row r="318" spans="1:14" s="90" customFormat="1" ht="15" customHeight="1" x14ac:dyDescent="0.3">
      <c r="A318" s="91"/>
      <c r="B318" s="122"/>
      <c r="C318" s="123"/>
      <c r="D318" s="9" t="s">
        <v>439</v>
      </c>
      <c r="E318" s="151"/>
      <c r="F318" s="151"/>
      <c r="G318" s="114"/>
      <c r="H318" s="158"/>
      <c r="I318" s="16"/>
      <c r="J318" s="101"/>
      <c r="K318" s="9" t="s">
        <v>439</v>
      </c>
      <c r="L318" s="33"/>
      <c r="M318" s="33"/>
      <c r="N318" s="10"/>
    </row>
    <row r="319" spans="1:14" s="90" customFormat="1" ht="15" customHeight="1" x14ac:dyDescent="0.3">
      <c r="A319" s="91"/>
      <c r="B319" s="124"/>
      <c r="C319" s="125"/>
      <c r="D319" s="9" t="s">
        <v>440</v>
      </c>
      <c r="E319" s="151"/>
      <c r="F319" s="151"/>
      <c r="G319" s="114"/>
      <c r="H319" s="158"/>
      <c r="I319" s="17"/>
      <c r="J319" s="102"/>
      <c r="K319" s="9" t="s">
        <v>440</v>
      </c>
      <c r="L319" s="33"/>
      <c r="M319" s="33"/>
      <c r="N319" s="10"/>
    </row>
    <row r="320" spans="1:14" s="90" customFormat="1" ht="15" customHeight="1" x14ac:dyDescent="0.3">
      <c r="A320" s="91"/>
      <c r="B320" s="124"/>
      <c r="C320" s="125"/>
      <c r="D320" s="9" t="s">
        <v>441</v>
      </c>
      <c r="E320" s="151"/>
      <c r="F320" s="151"/>
      <c r="G320" s="114"/>
      <c r="H320" s="158"/>
      <c r="I320" s="17"/>
      <c r="J320" s="102"/>
      <c r="K320" s="9" t="s">
        <v>441</v>
      </c>
      <c r="L320" s="33"/>
      <c r="M320" s="33"/>
      <c r="N320" s="10"/>
    </row>
    <row r="321" spans="1:14" s="90" customFormat="1" ht="15" customHeight="1" x14ac:dyDescent="0.3">
      <c r="A321" s="91"/>
      <c r="B321" s="124"/>
      <c r="C321" s="125"/>
      <c r="D321" s="9" t="s">
        <v>442</v>
      </c>
      <c r="E321" s="151"/>
      <c r="F321" s="151"/>
      <c r="G321" s="114"/>
      <c r="H321" s="158"/>
      <c r="I321" s="17"/>
      <c r="J321" s="102"/>
      <c r="K321" s="9" t="s">
        <v>442</v>
      </c>
      <c r="L321" s="33"/>
      <c r="M321" s="33"/>
      <c r="N321" s="10"/>
    </row>
    <row r="322" spans="1:14" s="90" customFormat="1" ht="15" customHeight="1" x14ac:dyDescent="0.3">
      <c r="A322" s="91"/>
      <c r="B322" s="124"/>
      <c r="C322" s="125"/>
      <c r="D322" s="9" t="s">
        <v>443</v>
      </c>
      <c r="E322" s="151"/>
      <c r="F322" s="151"/>
      <c r="G322" s="114"/>
      <c r="H322" s="158"/>
      <c r="I322" s="17"/>
      <c r="J322" s="102"/>
      <c r="K322" s="9" t="s">
        <v>443</v>
      </c>
      <c r="L322" s="33"/>
      <c r="M322" s="33"/>
      <c r="N322" s="10"/>
    </row>
    <row r="323" spans="1:14" s="90" customFormat="1" ht="15" customHeight="1" x14ac:dyDescent="0.3">
      <c r="A323" s="91"/>
      <c r="B323" s="124"/>
      <c r="C323" s="125"/>
      <c r="D323" s="9" t="s">
        <v>444</v>
      </c>
      <c r="E323" s="151"/>
      <c r="F323" s="151"/>
      <c r="G323" s="114"/>
      <c r="H323" s="158"/>
      <c r="I323" s="17"/>
      <c r="J323" s="102"/>
      <c r="K323" s="9" t="s">
        <v>444</v>
      </c>
      <c r="L323" s="33"/>
      <c r="M323" s="33"/>
      <c r="N323" s="10"/>
    </row>
    <row r="324" spans="1:14" s="90" customFormat="1" ht="15" customHeight="1" x14ac:dyDescent="0.3">
      <c r="A324" s="91"/>
      <c r="B324" s="124"/>
      <c r="C324" s="125"/>
      <c r="D324" s="9" t="s">
        <v>445</v>
      </c>
      <c r="E324" s="151"/>
      <c r="F324" s="151"/>
      <c r="G324" s="114"/>
      <c r="H324" s="158"/>
      <c r="I324" s="17"/>
      <c r="J324" s="102"/>
      <c r="K324" s="9" t="s">
        <v>445</v>
      </c>
      <c r="L324" s="33"/>
      <c r="M324" s="33"/>
      <c r="N324" s="10"/>
    </row>
    <row r="325" spans="1:14" s="90" customFormat="1" ht="15" customHeight="1" x14ac:dyDescent="0.3">
      <c r="A325" s="91"/>
      <c r="B325" s="124"/>
      <c r="C325" s="125"/>
      <c r="D325" s="9" t="s">
        <v>446</v>
      </c>
      <c r="E325" s="151"/>
      <c r="F325" s="151"/>
      <c r="G325" s="114"/>
      <c r="H325" s="158"/>
      <c r="I325" s="17"/>
      <c r="J325" s="102"/>
      <c r="K325" s="9" t="s">
        <v>446</v>
      </c>
      <c r="L325" s="33"/>
      <c r="M325" s="33"/>
      <c r="N325" s="10"/>
    </row>
    <row r="326" spans="1:14" s="90" customFormat="1" ht="15" customHeight="1" x14ac:dyDescent="0.3">
      <c r="A326" s="91"/>
      <c r="B326" s="124"/>
      <c r="C326" s="125"/>
      <c r="D326" s="9" t="s">
        <v>447</v>
      </c>
      <c r="E326" s="151"/>
      <c r="F326" s="151"/>
      <c r="G326" s="114"/>
      <c r="H326" s="158"/>
      <c r="I326" s="17"/>
      <c r="J326" s="102"/>
      <c r="K326" s="9" t="s">
        <v>447</v>
      </c>
      <c r="L326" s="33"/>
      <c r="M326" s="33"/>
      <c r="N326" s="10"/>
    </row>
    <row r="327" spans="1:14" s="90" customFormat="1" ht="15" customHeight="1" x14ac:dyDescent="0.3">
      <c r="A327" s="91"/>
      <c r="B327" s="124"/>
      <c r="C327" s="125"/>
      <c r="D327" s="9" t="s">
        <v>448</v>
      </c>
      <c r="E327" s="151"/>
      <c r="F327" s="151"/>
      <c r="G327" s="114"/>
      <c r="H327" s="158"/>
      <c r="I327" s="17"/>
      <c r="J327" s="102"/>
      <c r="K327" s="9" t="s">
        <v>448</v>
      </c>
      <c r="L327" s="33"/>
      <c r="M327" s="33"/>
      <c r="N327" s="10"/>
    </row>
    <row r="328" spans="1:14" s="90" customFormat="1" ht="15" customHeight="1" x14ac:dyDescent="0.3">
      <c r="A328" s="91"/>
      <c r="B328" s="124"/>
      <c r="C328" s="125"/>
      <c r="D328" s="9" t="s">
        <v>449</v>
      </c>
      <c r="E328" s="151"/>
      <c r="F328" s="151"/>
      <c r="G328" s="114"/>
      <c r="H328" s="158"/>
      <c r="I328" s="17"/>
      <c r="J328" s="102"/>
      <c r="K328" s="9" t="s">
        <v>449</v>
      </c>
      <c r="L328" s="33"/>
      <c r="M328" s="33"/>
      <c r="N328" s="10"/>
    </row>
    <row r="329" spans="1:14" s="90" customFormat="1" ht="15" customHeight="1" x14ac:dyDescent="0.3">
      <c r="A329" s="91"/>
      <c r="B329" s="124"/>
      <c r="C329" s="125"/>
      <c r="D329" s="9" t="s">
        <v>450</v>
      </c>
      <c r="E329" s="151"/>
      <c r="F329" s="151"/>
      <c r="G329" s="114"/>
      <c r="H329" s="158"/>
      <c r="I329" s="17"/>
      <c r="J329" s="102"/>
      <c r="K329" s="9" t="s">
        <v>450</v>
      </c>
      <c r="L329" s="33"/>
      <c r="M329" s="33"/>
      <c r="N329" s="10"/>
    </row>
    <row r="330" spans="1:14" s="90" customFormat="1" ht="15" customHeight="1" x14ac:dyDescent="0.3">
      <c r="A330" s="91"/>
      <c r="B330" s="124"/>
      <c r="C330" s="125"/>
      <c r="D330" s="9" t="s">
        <v>451</v>
      </c>
      <c r="E330" s="151"/>
      <c r="F330" s="151"/>
      <c r="G330" s="114"/>
      <c r="H330" s="158"/>
      <c r="I330" s="17"/>
      <c r="J330" s="102"/>
      <c r="K330" s="9" t="s">
        <v>451</v>
      </c>
      <c r="L330" s="33"/>
      <c r="M330" s="33"/>
      <c r="N330" s="10"/>
    </row>
    <row r="331" spans="1:14" s="90" customFormat="1" ht="15" customHeight="1" x14ac:dyDescent="0.3">
      <c r="A331" s="91"/>
      <c r="B331" s="124"/>
      <c r="C331" s="125"/>
      <c r="D331" s="9" t="s">
        <v>452</v>
      </c>
      <c r="E331" s="151"/>
      <c r="F331" s="151"/>
      <c r="G331" s="114"/>
      <c r="H331" s="158"/>
      <c r="I331" s="17"/>
      <c r="J331" s="102"/>
      <c r="K331" s="9" t="s">
        <v>452</v>
      </c>
      <c r="L331" s="33"/>
      <c r="M331" s="33"/>
      <c r="N331" s="10"/>
    </row>
    <row r="332" spans="1:14" s="90" customFormat="1" ht="15" customHeight="1" x14ac:dyDescent="0.3">
      <c r="A332" s="91"/>
      <c r="B332" s="124"/>
      <c r="C332" s="125"/>
      <c r="D332" s="9" t="s">
        <v>453</v>
      </c>
      <c r="E332" s="151"/>
      <c r="F332" s="151"/>
      <c r="G332" s="114"/>
      <c r="H332" s="158"/>
      <c r="I332" s="17"/>
      <c r="J332" s="102"/>
      <c r="K332" s="9" t="s">
        <v>453</v>
      </c>
      <c r="L332" s="33"/>
      <c r="M332" s="33"/>
      <c r="N332" s="10"/>
    </row>
    <row r="333" spans="1:14" s="90" customFormat="1" ht="15" customHeight="1" x14ac:dyDescent="0.3">
      <c r="A333" s="91"/>
      <c r="B333" s="124"/>
      <c r="C333" s="125"/>
      <c r="D333" s="9" t="s">
        <v>454</v>
      </c>
      <c r="E333" s="151"/>
      <c r="F333" s="151"/>
      <c r="G333" s="114"/>
      <c r="H333" s="158"/>
      <c r="I333" s="17"/>
      <c r="J333" s="102"/>
      <c r="K333" s="9" t="s">
        <v>454</v>
      </c>
      <c r="L333" s="33"/>
      <c r="M333" s="33"/>
      <c r="N333" s="10"/>
    </row>
    <row r="334" spans="1:14" s="90" customFormat="1" ht="15" customHeight="1" x14ac:dyDescent="0.3">
      <c r="A334" s="91"/>
      <c r="B334" s="124"/>
      <c r="C334" s="125"/>
      <c r="D334" s="9" t="s">
        <v>455</v>
      </c>
      <c r="E334" s="151"/>
      <c r="F334" s="151"/>
      <c r="G334" s="114"/>
      <c r="H334" s="158"/>
      <c r="I334" s="17"/>
      <c r="J334" s="102"/>
      <c r="K334" s="9" t="s">
        <v>455</v>
      </c>
      <c r="L334" s="33"/>
      <c r="M334" s="33"/>
      <c r="N334" s="10"/>
    </row>
    <row r="335" spans="1:14" s="90" customFormat="1" ht="15" customHeight="1" x14ac:dyDescent="0.3">
      <c r="A335" s="91"/>
      <c r="B335" s="124"/>
      <c r="C335" s="125"/>
      <c r="D335" s="9" t="s">
        <v>456</v>
      </c>
      <c r="E335" s="151"/>
      <c r="F335" s="151"/>
      <c r="G335" s="114"/>
      <c r="H335" s="158"/>
      <c r="I335" s="17"/>
      <c r="J335" s="102"/>
      <c r="K335" s="9" t="s">
        <v>456</v>
      </c>
      <c r="L335" s="33"/>
      <c r="M335" s="33"/>
      <c r="N335" s="10"/>
    </row>
    <row r="336" spans="1:14" s="90" customFormat="1" ht="15" customHeight="1" x14ac:dyDescent="0.3">
      <c r="A336" s="91"/>
      <c r="B336" s="124"/>
      <c r="C336" s="125"/>
      <c r="D336" s="9" t="s">
        <v>457</v>
      </c>
      <c r="E336" s="151"/>
      <c r="F336" s="151"/>
      <c r="G336" s="114"/>
      <c r="H336" s="158"/>
      <c r="I336" s="17"/>
      <c r="J336" s="102"/>
      <c r="K336" s="9" t="s">
        <v>457</v>
      </c>
      <c r="L336" s="33"/>
      <c r="M336" s="33"/>
      <c r="N336" s="10"/>
    </row>
    <row r="337" spans="1:14" s="90" customFormat="1" ht="15" customHeight="1" x14ac:dyDescent="0.3">
      <c r="A337" s="91"/>
      <c r="B337" s="124"/>
      <c r="C337" s="125"/>
      <c r="D337" s="9" t="s">
        <v>458</v>
      </c>
      <c r="E337" s="151"/>
      <c r="F337" s="151"/>
      <c r="G337" s="114"/>
      <c r="H337" s="158"/>
      <c r="I337" s="17"/>
      <c r="J337" s="102"/>
      <c r="K337" s="9" t="s">
        <v>458</v>
      </c>
      <c r="L337" s="33"/>
      <c r="M337" s="33"/>
      <c r="N337" s="10"/>
    </row>
    <row r="338" spans="1:14" s="90" customFormat="1" ht="15" customHeight="1" x14ac:dyDescent="0.3">
      <c r="A338" s="91"/>
      <c r="B338" s="124"/>
      <c r="C338" s="125"/>
      <c r="D338" s="9" t="s">
        <v>459</v>
      </c>
      <c r="E338" s="152"/>
      <c r="F338" s="153"/>
      <c r="G338" s="114"/>
      <c r="H338" s="158"/>
      <c r="I338" s="17"/>
      <c r="J338" s="102"/>
      <c r="K338" s="9" t="s">
        <v>459</v>
      </c>
      <c r="L338" s="34"/>
      <c r="M338" s="47"/>
      <c r="N338" s="10"/>
    </row>
    <row r="339" spans="1:14" s="90" customFormat="1" ht="15" customHeight="1" thickBot="1" x14ac:dyDescent="0.35">
      <c r="A339" s="91"/>
      <c r="B339" s="126" t="s">
        <v>121</v>
      </c>
      <c r="C339" s="125">
        <f t="shared" ref="C339" si="6">1500-SUM(C315:C338)</f>
        <v>1500</v>
      </c>
      <c r="D339" s="93" t="s">
        <v>96</v>
      </c>
      <c r="E339" s="153">
        <f t="shared" ref="E339:F339" si="7">SUM(E315:E338)</f>
        <v>0</v>
      </c>
      <c r="F339" s="153">
        <f t="shared" si="7"/>
        <v>0</v>
      </c>
      <c r="G339" s="114"/>
      <c r="H339" s="158"/>
      <c r="I339" s="103" t="s">
        <v>119</v>
      </c>
      <c r="J339" s="104">
        <f t="shared" ref="J339" si="8">SUM(J315:J338)</f>
        <v>0</v>
      </c>
      <c r="K339" s="93" t="s">
        <v>96</v>
      </c>
      <c r="L339" s="47">
        <f t="shared" ref="L339:M339" si="9">SUM(L315:L338)</f>
        <v>0</v>
      </c>
      <c r="M339" s="47">
        <f t="shared" si="9"/>
        <v>0</v>
      </c>
      <c r="N339" s="10"/>
    </row>
    <row r="340" spans="1:14" s="90" customFormat="1" ht="21.6" thickTop="1" thickBot="1" x14ac:dyDescent="0.35">
      <c r="A340" s="91"/>
      <c r="B340" s="150" t="s">
        <v>123</v>
      </c>
      <c r="C340" s="127"/>
      <c r="D340" s="128"/>
      <c r="E340" s="129" t="s">
        <v>48</v>
      </c>
      <c r="F340" s="130">
        <f t="shared" ref="F340" si="10">F312-E339-F339</f>
        <v>0</v>
      </c>
      <c r="G340" s="115"/>
      <c r="H340" s="159"/>
      <c r="I340" s="149" t="s">
        <v>123</v>
      </c>
      <c r="J340" s="145"/>
      <c r="K340" s="146"/>
      <c r="L340" s="147" t="s">
        <v>48</v>
      </c>
      <c r="M340" s="148">
        <f t="shared" ref="M340" si="11">M312-L339-M339</f>
        <v>0</v>
      </c>
      <c r="N340" s="35"/>
    </row>
    <row r="341" spans="1:14" s="90" customFormat="1" ht="15" thickTop="1" thickBot="1" x14ac:dyDescent="0.35">
      <c r="A341" s="91"/>
      <c r="B341" s="117"/>
      <c r="C341" s="118"/>
      <c r="D341" s="119"/>
      <c r="E341" s="118"/>
      <c r="F341" s="118"/>
      <c r="G341" s="116"/>
      <c r="H341" s="91"/>
      <c r="I341" s="36"/>
      <c r="J341" s="37"/>
      <c r="K341" s="12"/>
      <c r="L341" s="37"/>
      <c r="M341" s="37"/>
      <c r="N341" s="38"/>
    </row>
    <row r="342" spans="1:14" s="90" customFormat="1" x14ac:dyDescent="0.3">
      <c r="A342" s="91"/>
      <c r="B342" s="92"/>
      <c r="C342" s="39"/>
      <c r="D342" s="9"/>
      <c r="E342" s="39"/>
      <c r="F342" s="39"/>
      <c r="G342" s="92"/>
      <c r="H342" s="91"/>
      <c r="I342" s="92"/>
      <c r="J342" s="39"/>
      <c r="K342" s="9"/>
      <c r="L342" s="39"/>
      <c r="M342" s="39"/>
      <c r="N342" s="92"/>
    </row>
    <row r="343" spans="1:14" s="90" customFormat="1" ht="14.4" thickBot="1" x14ac:dyDescent="0.35">
      <c r="A343" s="91"/>
      <c r="B343" s="39"/>
      <c r="C343" s="39"/>
      <c r="D343" s="39"/>
      <c r="E343" s="39"/>
      <c r="F343" s="39"/>
      <c r="G343" s="39"/>
      <c r="H343" s="91"/>
      <c r="I343" s="39"/>
      <c r="J343" s="39"/>
      <c r="K343" s="39"/>
      <c r="L343" s="39"/>
      <c r="M343" s="39"/>
      <c r="N343" s="39"/>
    </row>
    <row r="344" spans="1:14" s="90" customFormat="1" ht="14.4" thickBot="1" x14ac:dyDescent="0.35">
      <c r="A344" s="91"/>
      <c r="B344" s="106"/>
      <c r="C344" s="107"/>
      <c r="D344" s="107"/>
      <c r="E344" s="107"/>
      <c r="F344" s="107"/>
      <c r="G344" s="108"/>
      <c r="H344" s="91"/>
      <c r="I344" s="40"/>
      <c r="J344" s="41"/>
      <c r="K344" s="41"/>
      <c r="L344" s="41"/>
      <c r="M344" s="41"/>
      <c r="N344" s="42"/>
    </row>
    <row r="345" spans="1:14" s="90" customFormat="1" ht="15.75" customHeight="1" thickBot="1" x14ac:dyDescent="0.35">
      <c r="A345" s="91" t="s">
        <v>148</v>
      </c>
      <c r="B345" s="131"/>
      <c r="C345" s="132"/>
      <c r="D345" s="1822" t="s">
        <v>127</v>
      </c>
      <c r="E345" s="1824" t="s">
        <v>46</v>
      </c>
      <c r="F345" s="1825"/>
      <c r="G345" s="135"/>
      <c r="H345" s="155" t="s">
        <v>149</v>
      </c>
      <c r="I345" s="138"/>
      <c r="J345" s="139"/>
      <c r="K345" s="1822" t="s">
        <v>116</v>
      </c>
      <c r="L345" s="1824" t="s">
        <v>46</v>
      </c>
      <c r="M345" s="1825"/>
      <c r="N345" s="143"/>
    </row>
    <row r="346" spans="1:14" s="90" customFormat="1" ht="15.75" customHeight="1" thickBot="1" x14ac:dyDescent="0.35">
      <c r="A346" s="91"/>
      <c r="B346" s="133"/>
      <c r="C346" s="134"/>
      <c r="D346" s="1823"/>
      <c r="E346" s="4" t="s">
        <v>43</v>
      </c>
      <c r="F346" s="5">
        <v>0</v>
      </c>
      <c r="G346" s="136"/>
      <c r="H346" s="155"/>
      <c r="I346" s="140"/>
      <c r="J346" s="141"/>
      <c r="K346" s="1823"/>
      <c r="L346" s="4" t="s">
        <v>43</v>
      </c>
      <c r="M346" s="5">
        <v>0</v>
      </c>
      <c r="N346" s="144"/>
    </row>
    <row r="347" spans="1:14" s="90" customFormat="1" ht="15" customHeight="1" x14ac:dyDescent="0.3">
      <c r="A347" s="91"/>
      <c r="B347" s="109"/>
      <c r="C347" s="110"/>
      <c r="D347" s="111"/>
      <c r="E347" s="111"/>
      <c r="F347" s="111"/>
      <c r="G347" s="112"/>
      <c r="H347" s="156"/>
      <c r="I347" s="28"/>
      <c r="J347" s="29"/>
      <c r="K347" s="31"/>
      <c r="L347" s="31"/>
      <c r="M347" s="31"/>
      <c r="N347" s="8"/>
    </row>
    <row r="348" spans="1:14" s="90" customFormat="1" ht="15" customHeight="1" x14ac:dyDescent="0.3">
      <c r="A348" s="91"/>
      <c r="B348" s="13" t="s">
        <v>122</v>
      </c>
      <c r="C348" s="99" t="s">
        <v>120</v>
      </c>
      <c r="D348" s="14" t="s">
        <v>47</v>
      </c>
      <c r="E348" s="15" t="s">
        <v>117</v>
      </c>
      <c r="F348" s="15" t="s">
        <v>118</v>
      </c>
      <c r="G348" s="113"/>
      <c r="H348" s="157"/>
      <c r="I348" s="13" t="s">
        <v>122</v>
      </c>
      <c r="J348" s="99" t="s">
        <v>120</v>
      </c>
      <c r="K348" s="14" t="s">
        <v>47</v>
      </c>
      <c r="L348" s="15" t="s">
        <v>124</v>
      </c>
      <c r="M348" s="15" t="s">
        <v>118</v>
      </c>
      <c r="N348" s="11"/>
    </row>
    <row r="349" spans="1:14" s="90" customFormat="1" ht="15" customHeight="1" x14ac:dyDescent="0.3">
      <c r="A349" s="91"/>
      <c r="B349" s="120"/>
      <c r="C349" s="121"/>
      <c r="D349" s="9" t="s">
        <v>436</v>
      </c>
      <c r="E349" s="151"/>
      <c r="F349" s="151"/>
      <c r="G349" s="114"/>
      <c r="H349" s="158"/>
      <c r="I349" s="32"/>
      <c r="J349" s="100"/>
      <c r="K349" s="9" t="s">
        <v>436</v>
      </c>
      <c r="L349" s="33"/>
      <c r="M349" s="33"/>
      <c r="N349" s="10"/>
    </row>
    <row r="350" spans="1:14" s="90" customFormat="1" ht="15" customHeight="1" x14ac:dyDescent="0.3">
      <c r="A350" s="91"/>
      <c r="B350" s="120"/>
      <c r="C350" s="121"/>
      <c r="D350" s="9" t="s">
        <v>437</v>
      </c>
      <c r="E350" s="151"/>
      <c r="F350" s="151"/>
      <c r="G350" s="114"/>
      <c r="H350" s="158"/>
      <c r="I350" s="32"/>
      <c r="J350" s="100"/>
      <c r="K350" s="9" t="s">
        <v>437</v>
      </c>
      <c r="L350" s="33"/>
      <c r="M350" s="33"/>
      <c r="N350" s="10"/>
    </row>
    <row r="351" spans="1:14" s="90" customFormat="1" ht="15" customHeight="1" x14ac:dyDescent="0.3">
      <c r="A351" s="91"/>
      <c r="B351" s="122"/>
      <c r="C351" s="123"/>
      <c r="D351" s="9" t="s">
        <v>438</v>
      </c>
      <c r="E351" s="151"/>
      <c r="F351" s="151"/>
      <c r="G351" s="114"/>
      <c r="H351" s="158"/>
      <c r="I351" s="16"/>
      <c r="J351" s="101"/>
      <c r="K351" s="9" t="s">
        <v>438</v>
      </c>
      <c r="L351" s="33"/>
      <c r="M351" s="33"/>
      <c r="N351" s="10"/>
    </row>
    <row r="352" spans="1:14" s="90" customFormat="1" ht="15" customHeight="1" x14ac:dyDescent="0.3">
      <c r="A352" s="91"/>
      <c r="B352" s="122"/>
      <c r="C352" s="123"/>
      <c r="D352" s="9" t="s">
        <v>439</v>
      </c>
      <c r="E352" s="151"/>
      <c r="F352" s="151"/>
      <c r="G352" s="114"/>
      <c r="H352" s="158"/>
      <c r="I352" s="16"/>
      <c r="J352" s="101"/>
      <c r="K352" s="9" t="s">
        <v>439</v>
      </c>
      <c r="L352" s="33"/>
      <c r="M352" s="33"/>
      <c r="N352" s="10"/>
    </row>
    <row r="353" spans="1:14" s="90" customFormat="1" ht="15" customHeight="1" x14ac:dyDescent="0.3">
      <c r="A353" s="91"/>
      <c r="B353" s="124"/>
      <c r="C353" s="125"/>
      <c r="D353" s="9" t="s">
        <v>440</v>
      </c>
      <c r="E353" s="151"/>
      <c r="F353" s="151"/>
      <c r="G353" s="114"/>
      <c r="H353" s="158"/>
      <c r="I353" s="17"/>
      <c r="J353" s="102"/>
      <c r="K353" s="9" t="s">
        <v>440</v>
      </c>
      <c r="L353" s="33"/>
      <c r="M353" s="33"/>
      <c r="N353" s="10"/>
    </row>
    <row r="354" spans="1:14" s="90" customFormat="1" ht="15" customHeight="1" x14ac:dyDescent="0.3">
      <c r="A354" s="91"/>
      <c r="B354" s="124"/>
      <c r="C354" s="125"/>
      <c r="D354" s="9" t="s">
        <v>441</v>
      </c>
      <c r="E354" s="151"/>
      <c r="F354" s="151"/>
      <c r="G354" s="114"/>
      <c r="H354" s="158"/>
      <c r="I354" s="17"/>
      <c r="J354" s="102"/>
      <c r="K354" s="9" t="s">
        <v>441</v>
      </c>
      <c r="L354" s="33"/>
      <c r="M354" s="33"/>
      <c r="N354" s="10"/>
    </row>
    <row r="355" spans="1:14" s="90" customFormat="1" ht="15" customHeight="1" x14ac:dyDescent="0.3">
      <c r="A355" s="91"/>
      <c r="B355" s="124"/>
      <c r="C355" s="125"/>
      <c r="D355" s="9" t="s">
        <v>442</v>
      </c>
      <c r="E355" s="151"/>
      <c r="F355" s="151"/>
      <c r="G355" s="114"/>
      <c r="H355" s="158"/>
      <c r="I355" s="17"/>
      <c r="J355" s="102"/>
      <c r="K355" s="9" t="s">
        <v>442</v>
      </c>
      <c r="L355" s="33"/>
      <c r="M355" s="33"/>
      <c r="N355" s="10"/>
    </row>
    <row r="356" spans="1:14" s="90" customFormat="1" ht="15" customHeight="1" x14ac:dyDescent="0.3">
      <c r="A356" s="91"/>
      <c r="B356" s="124"/>
      <c r="C356" s="125"/>
      <c r="D356" s="9" t="s">
        <v>443</v>
      </c>
      <c r="E356" s="151"/>
      <c r="F356" s="151"/>
      <c r="G356" s="114"/>
      <c r="H356" s="158"/>
      <c r="I356" s="17"/>
      <c r="J356" s="102"/>
      <c r="K356" s="9" t="s">
        <v>443</v>
      </c>
      <c r="L356" s="33"/>
      <c r="M356" s="33"/>
      <c r="N356" s="10"/>
    </row>
    <row r="357" spans="1:14" s="90" customFormat="1" ht="15" customHeight="1" x14ac:dyDescent="0.3">
      <c r="A357" s="91"/>
      <c r="B357" s="124"/>
      <c r="C357" s="125"/>
      <c r="D357" s="9" t="s">
        <v>444</v>
      </c>
      <c r="E357" s="151"/>
      <c r="F357" s="151"/>
      <c r="G357" s="114"/>
      <c r="H357" s="158"/>
      <c r="I357" s="17"/>
      <c r="J357" s="102"/>
      <c r="K357" s="9" t="s">
        <v>444</v>
      </c>
      <c r="L357" s="33"/>
      <c r="M357" s="33"/>
      <c r="N357" s="10"/>
    </row>
    <row r="358" spans="1:14" s="90" customFormat="1" ht="15" customHeight="1" x14ac:dyDescent="0.3">
      <c r="A358" s="91"/>
      <c r="B358" s="124"/>
      <c r="C358" s="125"/>
      <c r="D358" s="9" t="s">
        <v>445</v>
      </c>
      <c r="E358" s="151"/>
      <c r="F358" s="151"/>
      <c r="G358" s="114"/>
      <c r="H358" s="158"/>
      <c r="I358" s="17"/>
      <c r="J358" s="102"/>
      <c r="K358" s="9" t="s">
        <v>445</v>
      </c>
      <c r="L358" s="33"/>
      <c r="M358" s="33"/>
      <c r="N358" s="10"/>
    </row>
    <row r="359" spans="1:14" s="90" customFormat="1" ht="15" customHeight="1" x14ac:dyDescent="0.3">
      <c r="A359" s="91"/>
      <c r="B359" s="124"/>
      <c r="C359" s="125"/>
      <c r="D359" s="9" t="s">
        <v>446</v>
      </c>
      <c r="E359" s="151"/>
      <c r="F359" s="151"/>
      <c r="G359" s="114"/>
      <c r="H359" s="158"/>
      <c r="I359" s="17"/>
      <c r="J359" s="102"/>
      <c r="K359" s="9" t="s">
        <v>446</v>
      </c>
      <c r="L359" s="33"/>
      <c r="M359" s="33"/>
      <c r="N359" s="10"/>
    </row>
    <row r="360" spans="1:14" s="90" customFormat="1" ht="15" customHeight="1" x14ac:dyDescent="0.3">
      <c r="A360" s="91"/>
      <c r="B360" s="124"/>
      <c r="C360" s="125"/>
      <c r="D360" s="9" t="s">
        <v>447</v>
      </c>
      <c r="E360" s="151"/>
      <c r="F360" s="151"/>
      <c r="G360" s="114"/>
      <c r="H360" s="158"/>
      <c r="I360" s="17"/>
      <c r="J360" s="102"/>
      <c r="K360" s="9" t="s">
        <v>447</v>
      </c>
      <c r="L360" s="33"/>
      <c r="M360" s="33"/>
      <c r="N360" s="10"/>
    </row>
    <row r="361" spans="1:14" s="90" customFormat="1" ht="15" customHeight="1" x14ac:dyDescent="0.3">
      <c r="A361" s="91"/>
      <c r="B361" s="124"/>
      <c r="C361" s="125"/>
      <c r="D361" s="9" t="s">
        <v>448</v>
      </c>
      <c r="E361" s="151"/>
      <c r="F361" s="151"/>
      <c r="G361" s="114"/>
      <c r="H361" s="158"/>
      <c r="I361" s="17"/>
      <c r="J361" s="102"/>
      <c r="K361" s="9" t="s">
        <v>448</v>
      </c>
      <c r="L361" s="33"/>
      <c r="M361" s="33"/>
      <c r="N361" s="10"/>
    </row>
    <row r="362" spans="1:14" s="90" customFormat="1" ht="15" customHeight="1" x14ac:dyDescent="0.3">
      <c r="A362" s="91"/>
      <c r="B362" s="124"/>
      <c r="C362" s="125"/>
      <c r="D362" s="9" t="s">
        <v>449</v>
      </c>
      <c r="E362" s="151"/>
      <c r="F362" s="151"/>
      <c r="G362" s="114"/>
      <c r="H362" s="158"/>
      <c r="I362" s="17"/>
      <c r="J362" s="102"/>
      <c r="K362" s="9" t="s">
        <v>449</v>
      </c>
      <c r="L362" s="33"/>
      <c r="M362" s="33"/>
      <c r="N362" s="10"/>
    </row>
    <row r="363" spans="1:14" s="90" customFormat="1" ht="15" customHeight="1" x14ac:dyDescent="0.3">
      <c r="A363" s="91"/>
      <c r="B363" s="124"/>
      <c r="C363" s="125"/>
      <c r="D363" s="9" t="s">
        <v>450</v>
      </c>
      <c r="E363" s="151"/>
      <c r="F363" s="151"/>
      <c r="G363" s="114"/>
      <c r="H363" s="158"/>
      <c r="I363" s="17"/>
      <c r="J363" s="102"/>
      <c r="K363" s="9" t="s">
        <v>450</v>
      </c>
      <c r="L363" s="33"/>
      <c r="M363" s="33"/>
      <c r="N363" s="10"/>
    </row>
    <row r="364" spans="1:14" s="90" customFormat="1" ht="15" customHeight="1" x14ac:dyDescent="0.3">
      <c r="A364" s="91"/>
      <c r="B364" s="124"/>
      <c r="C364" s="125"/>
      <c r="D364" s="9" t="s">
        <v>451</v>
      </c>
      <c r="E364" s="151"/>
      <c r="F364" s="151"/>
      <c r="G364" s="114"/>
      <c r="H364" s="158"/>
      <c r="I364" s="17"/>
      <c r="J364" s="102"/>
      <c r="K364" s="9" t="s">
        <v>451</v>
      </c>
      <c r="L364" s="33"/>
      <c r="M364" s="33"/>
      <c r="N364" s="10"/>
    </row>
    <row r="365" spans="1:14" s="90" customFormat="1" ht="15" customHeight="1" x14ac:dyDescent="0.3">
      <c r="A365" s="91"/>
      <c r="B365" s="124"/>
      <c r="C365" s="125"/>
      <c r="D365" s="9" t="s">
        <v>452</v>
      </c>
      <c r="E365" s="151"/>
      <c r="F365" s="151"/>
      <c r="G365" s="114"/>
      <c r="H365" s="158"/>
      <c r="I365" s="17"/>
      <c r="J365" s="102"/>
      <c r="K365" s="9" t="s">
        <v>452</v>
      </c>
      <c r="L365" s="33"/>
      <c r="M365" s="33"/>
      <c r="N365" s="10"/>
    </row>
    <row r="366" spans="1:14" s="90" customFormat="1" ht="15" customHeight="1" x14ac:dyDescent="0.3">
      <c r="A366" s="91"/>
      <c r="B366" s="124"/>
      <c r="C366" s="125"/>
      <c r="D366" s="9" t="s">
        <v>453</v>
      </c>
      <c r="E366" s="151"/>
      <c r="F366" s="151"/>
      <c r="G366" s="114"/>
      <c r="H366" s="158"/>
      <c r="I366" s="17"/>
      <c r="J366" s="102"/>
      <c r="K366" s="9" t="s">
        <v>453</v>
      </c>
      <c r="L366" s="33"/>
      <c r="M366" s="33"/>
      <c r="N366" s="10"/>
    </row>
    <row r="367" spans="1:14" s="90" customFormat="1" ht="15" customHeight="1" x14ac:dyDescent="0.3">
      <c r="A367" s="91"/>
      <c r="B367" s="124"/>
      <c r="C367" s="125"/>
      <c r="D367" s="9" t="s">
        <v>454</v>
      </c>
      <c r="E367" s="151"/>
      <c r="F367" s="151"/>
      <c r="G367" s="114"/>
      <c r="H367" s="158"/>
      <c r="I367" s="17"/>
      <c r="J367" s="102"/>
      <c r="K367" s="9" t="s">
        <v>454</v>
      </c>
      <c r="L367" s="33"/>
      <c r="M367" s="33"/>
      <c r="N367" s="10"/>
    </row>
    <row r="368" spans="1:14" s="90" customFormat="1" ht="15" customHeight="1" x14ac:dyDescent="0.3">
      <c r="A368" s="91"/>
      <c r="B368" s="124"/>
      <c r="C368" s="125"/>
      <c r="D368" s="9" t="s">
        <v>455</v>
      </c>
      <c r="E368" s="151"/>
      <c r="F368" s="151"/>
      <c r="G368" s="114"/>
      <c r="H368" s="158"/>
      <c r="I368" s="17"/>
      <c r="J368" s="102"/>
      <c r="K368" s="9" t="s">
        <v>455</v>
      </c>
      <c r="L368" s="33"/>
      <c r="M368" s="33"/>
      <c r="N368" s="10"/>
    </row>
    <row r="369" spans="1:14" s="90" customFormat="1" ht="15" customHeight="1" x14ac:dyDescent="0.3">
      <c r="A369" s="91"/>
      <c r="B369" s="124"/>
      <c r="C369" s="125"/>
      <c r="D369" s="9" t="s">
        <v>456</v>
      </c>
      <c r="E369" s="151"/>
      <c r="F369" s="151"/>
      <c r="G369" s="114"/>
      <c r="H369" s="158"/>
      <c r="I369" s="17"/>
      <c r="J369" s="102"/>
      <c r="K369" s="9" t="s">
        <v>456</v>
      </c>
      <c r="L369" s="33"/>
      <c r="M369" s="33"/>
      <c r="N369" s="10"/>
    </row>
    <row r="370" spans="1:14" s="90" customFormat="1" ht="15" customHeight="1" x14ac:dyDescent="0.3">
      <c r="A370" s="91"/>
      <c r="B370" s="124"/>
      <c r="C370" s="125"/>
      <c r="D370" s="9" t="s">
        <v>457</v>
      </c>
      <c r="E370" s="151"/>
      <c r="F370" s="151"/>
      <c r="G370" s="114"/>
      <c r="H370" s="158"/>
      <c r="I370" s="17"/>
      <c r="J370" s="102"/>
      <c r="K370" s="9" t="s">
        <v>457</v>
      </c>
      <c r="L370" s="33"/>
      <c r="M370" s="33"/>
      <c r="N370" s="10"/>
    </row>
    <row r="371" spans="1:14" s="90" customFormat="1" ht="15" customHeight="1" x14ac:dyDescent="0.3">
      <c r="A371" s="91"/>
      <c r="B371" s="124"/>
      <c r="C371" s="125"/>
      <c r="D371" s="9" t="s">
        <v>458</v>
      </c>
      <c r="E371" s="151"/>
      <c r="F371" s="151"/>
      <c r="G371" s="114"/>
      <c r="H371" s="158"/>
      <c r="I371" s="17"/>
      <c r="J371" s="102"/>
      <c r="K371" s="9" t="s">
        <v>458</v>
      </c>
      <c r="L371" s="33"/>
      <c r="M371" s="33"/>
      <c r="N371" s="10"/>
    </row>
    <row r="372" spans="1:14" s="90" customFormat="1" ht="15" customHeight="1" x14ac:dyDescent="0.3">
      <c r="A372" s="91"/>
      <c r="B372" s="124"/>
      <c r="C372" s="125"/>
      <c r="D372" s="9" t="s">
        <v>459</v>
      </c>
      <c r="E372" s="152"/>
      <c r="F372" s="153"/>
      <c r="G372" s="114"/>
      <c r="H372" s="158"/>
      <c r="I372" s="17"/>
      <c r="J372" s="102"/>
      <c r="K372" s="9" t="s">
        <v>459</v>
      </c>
      <c r="L372" s="34"/>
      <c r="M372" s="47"/>
      <c r="N372" s="10"/>
    </row>
    <row r="373" spans="1:14" s="90" customFormat="1" ht="15" customHeight="1" thickBot="1" x14ac:dyDescent="0.35">
      <c r="A373" s="91"/>
      <c r="B373" s="126" t="s">
        <v>121</v>
      </c>
      <c r="C373" s="125">
        <f>1500-SUM(C349:C372)</f>
        <v>1500</v>
      </c>
      <c r="D373" s="93" t="s">
        <v>96</v>
      </c>
      <c r="E373" s="153">
        <f>SUM(E349:E372)</f>
        <v>0</v>
      </c>
      <c r="F373" s="153">
        <f>SUM(F349:F372)</f>
        <v>0</v>
      </c>
      <c r="G373" s="114"/>
      <c r="H373" s="158"/>
      <c r="I373" s="103" t="s">
        <v>119</v>
      </c>
      <c r="J373" s="104">
        <f>SUM(J349:J372)</f>
        <v>0</v>
      </c>
      <c r="K373" s="93" t="s">
        <v>96</v>
      </c>
      <c r="L373" s="47">
        <f>SUM(L349:L372)</f>
        <v>0</v>
      </c>
      <c r="M373" s="47">
        <f>SUM(M349:M372)</f>
        <v>0</v>
      </c>
      <c r="N373" s="10"/>
    </row>
    <row r="374" spans="1:14" s="90" customFormat="1" ht="21.6" thickTop="1" thickBot="1" x14ac:dyDescent="0.35">
      <c r="A374" s="91"/>
      <c r="B374" s="150" t="s">
        <v>123</v>
      </c>
      <c r="C374" s="127"/>
      <c r="D374" s="128"/>
      <c r="E374" s="129" t="s">
        <v>48</v>
      </c>
      <c r="F374" s="130">
        <f>F346-E373-F373</f>
        <v>0</v>
      </c>
      <c r="G374" s="115"/>
      <c r="H374" s="159"/>
      <c r="I374" s="149" t="s">
        <v>123</v>
      </c>
      <c r="J374" s="145"/>
      <c r="K374" s="146"/>
      <c r="L374" s="147" t="s">
        <v>48</v>
      </c>
      <c r="M374" s="148">
        <f>M346-L373-M373</f>
        <v>0</v>
      </c>
      <c r="N374" s="35"/>
    </row>
    <row r="375" spans="1:14" s="90" customFormat="1" ht="15" thickTop="1" thickBot="1" x14ac:dyDescent="0.35">
      <c r="A375" s="91"/>
      <c r="B375" s="117"/>
      <c r="C375" s="118"/>
      <c r="D375" s="119"/>
      <c r="E375" s="118"/>
      <c r="F375" s="118"/>
      <c r="G375" s="116"/>
      <c r="H375" s="91"/>
      <c r="I375" s="36"/>
      <c r="J375" s="37"/>
      <c r="K375" s="12"/>
      <c r="L375" s="37"/>
      <c r="M375" s="37"/>
      <c r="N375" s="38"/>
    </row>
    <row r="376" spans="1:14" s="90" customFormat="1" x14ac:dyDescent="0.3">
      <c r="A376" s="91"/>
      <c r="B376" s="92"/>
      <c r="C376" s="39"/>
      <c r="D376" s="9"/>
      <c r="E376" s="39"/>
      <c r="F376" s="39"/>
      <c r="G376" s="92"/>
      <c r="H376" s="91"/>
      <c r="I376" s="92"/>
      <c r="J376" s="39"/>
      <c r="K376" s="9"/>
      <c r="L376" s="39"/>
      <c r="M376" s="39"/>
      <c r="N376" s="92"/>
    </row>
    <row r="377" spans="1:14" s="90" customFormat="1" ht="14.4" thickBot="1" x14ac:dyDescent="0.35">
      <c r="A377" s="91"/>
      <c r="B377" s="39"/>
      <c r="C377" s="39"/>
      <c r="D377" s="39"/>
      <c r="E377" s="39"/>
      <c r="F377" s="39"/>
      <c r="G377" s="39"/>
      <c r="H377" s="91"/>
      <c r="I377" s="39"/>
      <c r="J377" s="39"/>
      <c r="K377" s="39"/>
      <c r="L377" s="39"/>
      <c r="M377" s="39"/>
      <c r="N377" s="39"/>
    </row>
    <row r="378" spans="1:14" s="90" customFormat="1" ht="14.4" thickBot="1" x14ac:dyDescent="0.35">
      <c r="A378" s="91"/>
      <c r="B378" s="106"/>
      <c r="C378" s="107"/>
      <c r="D378" s="107"/>
      <c r="E378" s="107"/>
      <c r="F378" s="107"/>
      <c r="G378" s="108"/>
      <c r="H378" s="91"/>
      <c r="I378" s="40"/>
      <c r="J378" s="41"/>
      <c r="K378" s="41"/>
      <c r="L378" s="41"/>
      <c r="M378" s="41"/>
      <c r="N378" s="42"/>
    </row>
    <row r="379" spans="1:14" s="90" customFormat="1" ht="15.75" customHeight="1" thickBot="1" x14ac:dyDescent="0.35">
      <c r="A379" s="91" t="s">
        <v>150</v>
      </c>
      <c r="B379" s="131"/>
      <c r="C379" s="132"/>
      <c r="D379" s="1822" t="s">
        <v>127</v>
      </c>
      <c r="E379" s="1824" t="s">
        <v>46</v>
      </c>
      <c r="F379" s="1825"/>
      <c r="G379" s="135"/>
      <c r="H379" s="155" t="s">
        <v>151</v>
      </c>
      <c r="I379" s="138"/>
      <c r="J379" s="139"/>
      <c r="K379" s="1822" t="s">
        <v>116</v>
      </c>
      <c r="L379" s="1824" t="s">
        <v>46</v>
      </c>
      <c r="M379" s="1825"/>
      <c r="N379" s="143"/>
    </row>
    <row r="380" spans="1:14" s="90" customFormat="1" ht="15.75" customHeight="1" thickBot="1" x14ac:dyDescent="0.35">
      <c r="A380" s="91"/>
      <c r="B380" s="133"/>
      <c r="C380" s="134"/>
      <c r="D380" s="1823"/>
      <c r="E380" s="4" t="s">
        <v>43</v>
      </c>
      <c r="F380" s="5">
        <v>0</v>
      </c>
      <c r="G380" s="136"/>
      <c r="H380" s="155"/>
      <c r="I380" s="140"/>
      <c r="J380" s="141"/>
      <c r="K380" s="1823"/>
      <c r="L380" s="4" t="s">
        <v>43</v>
      </c>
      <c r="M380" s="5">
        <v>0</v>
      </c>
      <c r="N380" s="144"/>
    </row>
    <row r="381" spans="1:14" s="90" customFormat="1" ht="15" customHeight="1" x14ac:dyDescent="0.3">
      <c r="A381" s="91"/>
      <c r="B381" s="109"/>
      <c r="C381" s="110"/>
      <c r="D381" s="111"/>
      <c r="E381" s="111"/>
      <c r="F381" s="111"/>
      <c r="G381" s="112"/>
      <c r="H381" s="156"/>
      <c r="I381" s="28"/>
      <c r="J381" s="29"/>
      <c r="K381" s="31"/>
      <c r="L381" s="31"/>
      <c r="M381" s="31"/>
      <c r="N381" s="8"/>
    </row>
    <row r="382" spans="1:14" s="90" customFormat="1" ht="15" customHeight="1" x14ac:dyDescent="0.3">
      <c r="A382" s="91"/>
      <c r="B382" s="13" t="s">
        <v>122</v>
      </c>
      <c r="C382" s="99" t="s">
        <v>120</v>
      </c>
      <c r="D382" s="14" t="s">
        <v>47</v>
      </c>
      <c r="E382" s="15" t="s">
        <v>117</v>
      </c>
      <c r="F382" s="15" t="s">
        <v>118</v>
      </c>
      <c r="G382" s="113"/>
      <c r="H382" s="157"/>
      <c r="I382" s="13" t="s">
        <v>122</v>
      </c>
      <c r="J382" s="99" t="s">
        <v>120</v>
      </c>
      <c r="K382" s="14" t="s">
        <v>47</v>
      </c>
      <c r="L382" s="15" t="s">
        <v>124</v>
      </c>
      <c r="M382" s="15" t="s">
        <v>118</v>
      </c>
      <c r="N382" s="11"/>
    </row>
    <row r="383" spans="1:14" s="90" customFormat="1" ht="15" customHeight="1" x14ac:dyDescent="0.3">
      <c r="A383" s="91"/>
      <c r="B383" s="120"/>
      <c r="C383" s="121"/>
      <c r="D383" s="9" t="s">
        <v>436</v>
      </c>
      <c r="E383" s="151"/>
      <c r="F383" s="151"/>
      <c r="G383" s="114"/>
      <c r="H383" s="158"/>
      <c r="I383" s="32"/>
      <c r="J383" s="100"/>
      <c r="K383" s="9" t="s">
        <v>436</v>
      </c>
      <c r="L383" s="33"/>
      <c r="M383" s="33"/>
      <c r="N383" s="10"/>
    </row>
    <row r="384" spans="1:14" s="90" customFormat="1" ht="15" customHeight="1" x14ac:dyDescent="0.3">
      <c r="A384" s="91"/>
      <c r="B384" s="120"/>
      <c r="C384" s="121"/>
      <c r="D384" s="9" t="s">
        <v>437</v>
      </c>
      <c r="E384" s="151"/>
      <c r="F384" s="151"/>
      <c r="G384" s="114"/>
      <c r="H384" s="158"/>
      <c r="I384" s="32"/>
      <c r="J384" s="100"/>
      <c r="K384" s="9" t="s">
        <v>437</v>
      </c>
      <c r="L384" s="33"/>
      <c r="M384" s="33"/>
      <c r="N384" s="10"/>
    </row>
    <row r="385" spans="1:14" s="90" customFormat="1" ht="15" customHeight="1" x14ac:dyDescent="0.3">
      <c r="A385" s="91"/>
      <c r="B385" s="122"/>
      <c r="C385" s="123"/>
      <c r="D385" s="9" t="s">
        <v>438</v>
      </c>
      <c r="E385" s="151"/>
      <c r="F385" s="151"/>
      <c r="G385" s="114"/>
      <c r="H385" s="158"/>
      <c r="I385" s="16"/>
      <c r="J385" s="101"/>
      <c r="K385" s="9" t="s">
        <v>438</v>
      </c>
      <c r="L385" s="33"/>
      <c r="M385" s="33"/>
      <c r="N385" s="10"/>
    </row>
    <row r="386" spans="1:14" s="90" customFormat="1" ht="15" customHeight="1" x14ac:dyDescent="0.3">
      <c r="A386" s="91"/>
      <c r="B386" s="122"/>
      <c r="C386" s="123"/>
      <c r="D386" s="9" t="s">
        <v>439</v>
      </c>
      <c r="E386" s="151"/>
      <c r="F386" s="151"/>
      <c r="G386" s="114"/>
      <c r="H386" s="158"/>
      <c r="I386" s="16"/>
      <c r="J386" s="101"/>
      <c r="K386" s="9" t="s">
        <v>439</v>
      </c>
      <c r="L386" s="33"/>
      <c r="M386" s="33"/>
      <c r="N386" s="10"/>
    </row>
    <row r="387" spans="1:14" s="90" customFormat="1" ht="15" customHeight="1" x14ac:dyDescent="0.3">
      <c r="A387" s="91"/>
      <c r="B387" s="124"/>
      <c r="C387" s="125"/>
      <c r="D387" s="9" t="s">
        <v>440</v>
      </c>
      <c r="E387" s="151"/>
      <c r="F387" s="151"/>
      <c r="G387" s="114"/>
      <c r="H387" s="158"/>
      <c r="I387" s="17"/>
      <c r="J387" s="102"/>
      <c r="K387" s="9" t="s">
        <v>440</v>
      </c>
      <c r="L387" s="33"/>
      <c r="M387" s="33"/>
      <c r="N387" s="10"/>
    </row>
    <row r="388" spans="1:14" s="90" customFormat="1" ht="15" customHeight="1" x14ac:dyDescent="0.3">
      <c r="A388" s="91"/>
      <c r="B388" s="124"/>
      <c r="C388" s="125"/>
      <c r="D388" s="9" t="s">
        <v>441</v>
      </c>
      <c r="E388" s="151"/>
      <c r="F388" s="151"/>
      <c r="G388" s="114"/>
      <c r="H388" s="158"/>
      <c r="I388" s="17"/>
      <c r="J388" s="102"/>
      <c r="K388" s="9" t="s">
        <v>441</v>
      </c>
      <c r="L388" s="33"/>
      <c r="M388" s="33"/>
      <c r="N388" s="10"/>
    </row>
    <row r="389" spans="1:14" s="90" customFormat="1" ht="15" customHeight="1" x14ac:dyDescent="0.3">
      <c r="A389" s="91"/>
      <c r="B389" s="124"/>
      <c r="C389" s="125"/>
      <c r="D389" s="9" t="s">
        <v>442</v>
      </c>
      <c r="E389" s="151"/>
      <c r="F389" s="151"/>
      <c r="G389" s="114"/>
      <c r="H389" s="158"/>
      <c r="I389" s="17"/>
      <c r="J389" s="102"/>
      <c r="K389" s="9" t="s">
        <v>442</v>
      </c>
      <c r="L389" s="33"/>
      <c r="M389" s="33"/>
      <c r="N389" s="10"/>
    </row>
    <row r="390" spans="1:14" s="90" customFormat="1" ht="15" customHeight="1" x14ac:dyDescent="0.3">
      <c r="A390" s="91"/>
      <c r="B390" s="124"/>
      <c r="C390" s="125"/>
      <c r="D390" s="9" t="s">
        <v>443</v>
      </c>
      <c r="E390" s="151"/>
      <c r="F390" s="151"/>
      <c r="G390" s="114"/>
      <c r="H390" s="158"/>
      <c r="I390" s="17"/>
      <c r="J390" s="102"/>
      <c r="K390" s="9" t="s">
        <v>443</v>
      </c>
      <c r="L390" s="33"/>
      <c r="M390" s="33"/>
      <c r="N390" s="10"/>
    </row>
    <row r="391" spans="1:14" s="90" customFormat="1" ht="15" customHeight="1" x14ac:dyDescent="0.3">
      <c r="A391" s="91"/>
      <c r="B391" s="124"/>
      <c r="C391" s="125"/>
      <c r="D391" s="9" t="s">
        <v>444</v>
      </c>
      <c r="E391" s="151"/>
      <c r="F391" s="151"/>
      <c r="G391" s="114"/>
      <c r="H391" s="158"/>
      <c r="I391" s="17"/>
      <c r="J391" s="102"/>
      <c r="K391" s="9" t="s">
        <v>444</v>
      </c>
      <c r="L391" s="33"/>
      <c r="M391" s="33"/>
      <c r="N391" s="10"/>
    </row>
    <row r="392" spans="1:14" s="90" customFormat="1" ht="15" customHeight="1" x14ac:dyDescent="0.3">
      <c r="A392" s="91"/>
      <c r="B392" s="124"/>
      <c r="C392" s="125"/>
      <c r="D392" s="9" t="s">
        <v>445</v>
      </c>
      <c r="E392" s="151"/>
      <c r="F392" s="151"/>
      <c r="G392" s="114"/>
      <c r="H392" s="158"/>
      <c r="I392" s="17"/>
      <c r="J392" s="102"/>
      <c r="K392" s="9" t="s">
        <v>445</v>
      </c>
      <c r="L392" s="33"/>
      <c r="M392" s="33"/>
      <c r="N392" s="10"/>
    </row>
    <row r="393" spans="1:14" s="90" customFormat="1" ht="15" customHeight="1" x14ac:dyDescent="0.3">
      <c r="A393" s="91"/>
      <c r="B393" s="124"/>
      <c r="C393" s="125"/>
      <c r="D393" s="9" t="s">
        <v>446</v>
      </c>
      <c r="E393" s="151"/>
      <c r="F393" s="151"/>
      <c r="G393" s="114"/>
      <c r="H393" s="158"/>
      <c r="I393" s="17"/>
      <c r="J393" s="102"/>
      <c r="K393" s="9" t="s">
        <v>446</v>
      </c>
      <c r="L393" s="33"/>
      <c r="M393" s="33"/>
      <c r="N393" s="10"/>
    </row>
    <row r="394" spans="1:14" s="90" customFormat="1" ht="15" customHeight="1" x14ac:dyDescent="0.3">
      <c r="A394" s="91"/>
      <c r="B394" s="124"/>
      <c r="C394" s="125"/>
      <c r="D394" s="9" t="s">
        <v>447</v>
      </c>
      <c r="E394" s="151"/>
      <c r="F394" s="151"/>
      <c r="G394" s="114"/>
      <c r="H394" s="158"/>
      <c r="I394" s="17"/>
      <c r="J394" s="102"/>
      <c r="K394" s="9" t="s">
        <v>447</v>
      </c>
      <c r="L394" s="33"/>
      <c r="M394" s="33"/>
      <c r="N394" s="10"/>
    </row>
    <row r="395" spans="1:14" s="90" customFormat="1" ht="15" customHeight="1" x14ac:dyDescent="0.3">
      <c r="A395" s="91"/>
      <c r="B395" s="124"/>
      <c r="C395" s="125"/>
      <c r="D395" s="9" t="s">
        <v>448</v>
      </c>
      <c r="E395" s="151"/>
      <c r="F395" s="151"/>
      <c r="G395" s="114"/>
      <c r="H395" s="158"/>
      <c r="I395" s="17"/>
      <c r="J395" s="102"/>
      <c r="K395" s="9" t="s">
        <v>448</v>
      </c>
      <c r="L395" s="33"/>
      <c r="M395" s="33"/>
      <c r="N395" s="10"/>
    </row>
    <row r="396" spans="1:14" s="90" customFormat="1" ht="15" customHeight="1" x14ac:dyDescent="0.3">
      <c r="A396" s="91"/>
      <c r="B396" s="124"/>
      <c r="C396" s="125"/>
      <c r="D396" s="9" t="s">
        <v>449</v>
      </c>
      <c r="E396" s="151"/>
      <c r="F396" s="151"/>
      <c r="G396" s="114"/>
      <c r="H396" s="158"/>
      <c r="I396" s="17"/>
      <c r="J396" s="102"/>
      <c r="K396" s="9" t="s">
        <v>449</v>
      </c>
      <c r="L396" s="33"/>
      <c r="M396" s="33"/>
      <c r="N396" s="10"/>
    </row>
    <row r="397" spans="1:14" s="90" customFormat="1" ht="15" customHeight="1" x14ac:dyDescent="0.3">
      <c r="A397" s="91"/>
      <c r="B397" s="124"/>
      <c r="C397" s="125"/>
      <c r="D397" s="9" t="s">
        <v>450</v>
      </c>
      <c r="E397" s="151"/>
      <c r="F397" s="151"/>
      <c r="G397" s="114"/>
      <c r="H397" s="158"/>
      <c r="I397" s="17"/>
      <c r="J397" s="102"/>
      <c r="K397" s="9" t="s">
        <v>450</v>
      </c>
      <c r="L397" s="33"/>
      <c r="M397" s="33"/>
      <c r="N397" s="10"/>
    </row>
    <row r="398" spans="1:14" s="90" customFormat="1" ht="15" customHeight="1" x14ac:dyDescent="0.3">
      <c r="A398" s="91"/>
      <c r="B398" s="124"/>
      <c r="C398" s="125"/>
      <c r="D398" s="9" t="s">
        <v>451</v>
      </c>
      <c r="E398" s="151"/>
      <c r="F398" s="151"/>
      <c r="G398" s="114"/>
      <c r="H398" s="158"/>
      <c r="I398" s="17"/>
      <c r="J398" s="102"/>
      <c r="K398" s="9" t="s">
        <v>451</v>
      </c>
      <c r="L398" s="33"/>
      <c r="M398" s="33"/>
      <c r="N398" s="10"/>
    </row>
    <row r="399" spans="1:14" s="90" customFormat="1" ht="15" customHeight="1" x14ac:dyDescent="0.3">
      <c r="A399" s="91"/>
      <c r="B399" s="124"/>
      <c r="C399" s="125"/>
      <c r="D399" s="9" t="s">
        <v>452</v>
      </c>
      <c r="E399" s="151"/>
      <c r="F399" s="151"/>
      <c r="G399" s="114"/>
      <c r="H399" s="158"/>
      <c r="I399" s="17"/>
      <c r="J399" s="102"/>
      <c r="K399" s="9" t="s">
        <v>452</v>
      </c>
      <c r="L399" s="33"/>
      <c r="M399" s="33"/>
      <c r="N399" s="10"/>
    </row>
    <row r="400" spans="1:14" s="90" customFormat="1" ht="15" customHeight="1" x14ac:dyDescent="0.3">
      <c r="A400" s="91"/>
      <c r="B400" s="124"/>
      <c r="C400" s="125"/>
      <c r="D400" s="9" t="s">
        <v>453</v>
      </c>
      <c r="E400" s="151"/>
      <c r="F400" s="151"/>
      <c r="G400" s="114"/>
      <c r="H400" s="158"/>
      <c r="I400" s="17"/>
      <c r="J400" s="102"/>
      <c r="K400" s="9" t="s">
        <v>453</v>
      </c>
      <c r="L400" s="33"/>
      <c r="M400" s="33"/>
      <c r="N400" s="10"/>
    </row>
    <row r="401" spans="1:14" s="90" customFormat="1" ht="15" customHeight="1" x14ac:dyDescent="0.3">
      <c r="A401" s="91"/>
      <c r="B401" s="124"/>
      <c r="C401" s="125"/>
      <c r="D401" s="9" t="s">
        <v>454</v>
      </c>
      <c r="E401" s="151"/>
      <c r="F401" s="151"/>
      <c r="G401" s="114"/>
      <c r="H401" s="158"/>
      <c r="I401" s="17"/>
      <c r="J401" s="102"/>
      <c r="K401" s="9" t="s">
        <v>454</v>
      </c>
      <c r="L401" s="33"/>
      <c r="M401" s="33"/>
      <c r="N401" s="10"/>
    </row>
    <row r="402" spans="1:14" s="90" customFormat="1" ht="15" customHeight="1" x14ac:dyDescent="0.3">
      <c r="A402" s="91"/>
      <c r="B402" s="124"/>
      <c r="C402" s="125"/>
      <c r="D402" s="9" t="s">
        <v>455</v>
      </c>
      <c r="E402" s="151"/>
      <c r="F402" s="151"/>
      <c r="G402" s="114"/>
      <c r="H402" s="158"/>
      <c r="I402" s="17"/>
      <c r="J402" s="102"/>
      <c r="K402" s="9" t="s">
        <v>455</v>
      </c>
      <c r="L402" s="33"/>
      <c r="M402" s="33"/>
      <c r="N402" s="10"/>
    </row>
    <row r="403" spans="1:14" s="90" customFormat="1" ht="15" customHeight="1" x14ac:dyDescent="0.3">
      <c r="A403" s="91"/>
      <c r="B403" s="124"/>
      <c r="C403" s="125"/>
      <c r="D403" s="9" t="s">
        <v>456</v>
      </c>
      <c r="E403" s="151"/>
      <c r="F403" s="151"/>
      <c r="G403" s="114"/>
      <c r="H403" s="158"/>
      <c r="I403" s="17"/>
      <c r="J403" s="102"/>
      <c r="K403" s="9" t="s">
        <v>456</v>
      </c>
      <c r="L403" s="33"/>
      <c r="M403" s="33"/>
      <c r="N403" s="10"/>
    </row>
    <row r="404" spans="1:14" s="90" customFormat="1" ht="15" customHeight="1" x14ac:dyDescent="0.3">
      <c r="A404" s="91"/>
      <c r="B404" s="124"/>
      <c r="C404" s="125"/>
      <c r="D404" s="9" t="s">
        <v>457</v>
      </c>
      <c r="E404" s="151"/>
      <c r="F404" s="151"/>
      <c r="G404" s="114"/>
      <c r="H404" s="158"/>
      <c r="I404" s="17"/>
      <c r="J404" s="102"/>
      <c r="K404" s="9" t="s">
        <v>457</v>
      </c>
      <c r="L404" s="33"/>
      <c r="M404" s="33"/>
      <c r="N404" s="10"/>
    </row>
    <row r="405" spans="1:14" s="90" customFormat="1" ht="15" customHeight="1" x14ac:dyDescent="0.3">
      <c r="A405" s="91"/>
      <c r="B405" s="124"/>
      <c r="C405" s="125"/>
      <c r="D405" s="9" t="s">
        <v>458</v>
      </c>
      <c r="E405" s="151"/>
      <c r="F405" s="151"/>
      <c r="G405" s="114"/>
      <c r="H405" s="158"/>
      <c r="I405" s="17"/>
      <c r="J405" s="102"/>
      <c r="K405" s="9" t="s">
        <v>458</v>
      </c>
      <c r="L405" s="33"/>
      <c r="M405" s="33"/>
      <c r="N405" s="10"/>
    </row>
    <row r="406" spans="1:14" s="90" customFormat="1" ht="15" customHeight="1" x14ac:dyDescent="0.3">
      <c r="A406" s="91"/>
      <c r="B406" s="124"/>
      <c r="C406" s="125"/>
      <c r="D406" s="9" t="s">
        <v>459</v>
      </c>
      <c r="E406" s="152"/>
      <c r="F406" s="153"/>
      <c r="G406" s="114"/>
      <c r="H406" s="158"/>
      <c r="I406" s="17"/>
      <c r="J406" s="102"/>
      <c r="K406" s="9" t="s">
        <v>459</v>
      </c>
      <c r="L406" s="34"/>
      <c r="M406" s="47"/>
      <c r="N406" s="10"/>
    </row>
    <row r="407" spans="1:14" s="90" customFormat="1" ht="15" customHeight="1" thickBot="1" x14ac:dyDescent="0.35">
      <c r="A407" s="91"/>
      <c r="B407" s="126" t="s">
        <v>121</v>
      </c>
      <c r="C407" s="125">
        <f>1500-SUM(C383:C406)</f>
        <v>1500</v>
      </c>
      <c r="D407" s="93" t="s">
        <v>96</v>
      </c>
      <c r="E407" s="153">
        <f>SUM(E383:E406)</f>
        <v>0</v>
      </c>
      <c r="F407" s="153">
        <f>SUM(F383:F406)</f>
        <v>0</v>
      </c>
      <c r="G407" s="114"/>
      <c r="H407" s="158"/>
      <c r="I407" s="103" t="s">
        <v>119</v>
      </c>
      <c r="J407" s="104">
        <f>SUM(J383:J406)</f>
        <v>0</v>
      </c>
      <c r="K407" s="93" t="s">
        <v>96</v>
      </c>
      <c r="L407" s="47">
        <f>SUM(L383:L406)</f>
        <v>0</v>
      </c>
      <c r="M407" s="47">
        <f>SUM(M383:M406)</f>
        <v>0</v>
      </c>
      <c r="N407" s="10"/>
    </row>
    <row r="408" spans="1:14" s="90" customFormat="1" ht="21.6" thickTop="1" thickBot="1" x14ac:dyDescent="0.35">
      <c r="A408" s="91"/>
      <c r="B408" s="150" t="s">
        <v>123</v>
      </c>
      <c r="C408" s="127"/>
      <c r="D408" s="128"/>
      <c r="E408" s="129" t="s">
        <v>48</v>
      </c>
      <c r="F408" s="130">
        <f>F380-E407-F407</f>
        <v>0</v>
      </c>
      <c r="G408" s="115"/>
      <c r="H408" s="159"/>
      <c r="I408" s="149" t="s">
        <v>123</v>
      </c>
      <c r="J408" s="145"/>
      <c r="K408" s="146"/>
      <c r="L408" s="147" t="s">
        <v>48</v>
      </c>
      <c r="M408" s="148">
        <f>M380-L407-M407</f>
        <v>0</v>
      </c>
      <c r="N408" s="35"/>
    </row>
    <row r="409" spans="1:14" s="90" customFormat="1" ht="15" thickTop="1" thickBot="1" x14ac:dyDescent="0.35">
      <c r="A409" s="91"/>
      <c r="B409" s="117"/>
      <c r="C409" s="118"/>
      <c r="D409" s="119"/>
      <c r="E409" s="118"/>
      <c r="F409" s="118"/>
      <c r="G409" s="116"/>
      <c r="H409" s="91"/>
      <c r="I409" s="36"/>
      <c r="J409" s="37"/>
      <c r="K409" s="12"/>
      <c r="L409" s="37"/>
      <c r="M409" s="37"/>
      <c r="N409" s="38"/>
    </row>
    <row r="410" spans="1:14" s="90" customFormat="1" x14ac:dyDescent="0.3">
      <c r="A410" s="91"/>
      <c r="B410" s="92"/>
      <c r="C410" s="39"/>
      <c r="D410" s="9"/>
      <c r="E410" s="39"/>
      <c r="F410" s="39"/>
      <c r="G410" s="92"/>
      <c r="H410" s="91"/>
      <c r="I410" s="92"/>
      <c r="J410" s="39"/>
      <c r="K410" s="9"/>
      <c r="L410" s="39"/>
      <c r="M410" s="39"/>
      <c r="N410" s="92"/>
    </row>
    <row r="411" spans="1:14" s="90" customFormat="1" x14ac:dyDescent="0.3">
      <c r="A411" s="91"/>
      <c r="B411" s="39"/>
      <c r="C411" s="39"/>
      <c r="D411" s="39"/>
      <c r="E411" s="39"/>
      <c r="F411" s="39"/>
      <c r="G411" s="39"/>
      <c r="H411" s="91"/>
      <c r="I411" s="39"/>
      <c r="J411" s="39"/>
      <c r="K411" s="39"/>
      <c r="L411" s="39"/>
      <c r="M411" s="39"/>
      <c r="N411" s="39"/>
    </row>
  </sheetData>
  <mergeCells count="48">
    <mergeCell ref="D243:D244"/>
    <mergeCell ref="E243:F243"/>
    <mergeCell ref="L345:M345"/>
    <mergeCell ref="K243:K244"/>
    <mergeCell ref="L243:M243"/>
    <mergeCell ref="L311:M311"/>
    <mergeCell ref="D345:D346"/>
    <mergeCell ref="E345:F345"/>
    <mergeCell ref="K345:K346"/>
    <mergeCell ref="D277:D278"/>
    <mergeCell ref="E277:F277"/>
    <mergeCell ref="K277:K278"/>
    <mergeCell ref="D311:D312"/>
    <mergeCell ref="E311:F311"/>
    <mergeCell ref="K311:K312"/>
    <mergeCell ref="D379:D380"/>
    <mergeCell ref="E379:F379"/>
    <mergeCell ref="K379:K380"/>
    <mergeCell ref="L379:M379"/>
    <mergeCell ref="L277:M277"/>
    <mergeCell ref="D107:D108"/>
    <mergeCell ref="E107:F107"/>
    <mergeCell ref="L209:M209"/>
    <mergeCell ref="E175:F175"/>
    <mergeCell ref="K175:K176"/>
    <mergeCell ref="D209:D210"/>
    <mergeCell ref="L107:M107"/>
    <mergeCell ref="K141:K142"/>
    <mergeCell ref="L141:M141"/>
    <mergeCell ref="L175:M175"/>
    <mergeCell ref="K107:K108"/>
    <mergeCell ref="E209:F209"/>
    <mergeCell ref="K209:K210"/>
    <mergeCell ref="D141:D142"/>
    <mergeCell ref="E141:F141"/>
    <mergeCell ref="D175:D176"/>
    <mergeCell ref="K73:K74"/>
    <mergeCell ref="L73:M73"/>
    <mergeCell ref="K5:K6"/>
    <mergeCell ref="D73:D74"/>
    <mergeCell ref="E73:F73"/>
    <mergeCell ref="D39:D40"/>
    <mergeCell ref="E39:F39"/>
    <mergeCell ref="D5:D6"/>
    <mergeCell ref="E5:F5"/>
    <mergeCell ref="L5:M5"/>
    <mergeCell ref="K39:K40"/>
    <mergeCell ref="L39:M3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CF223"/>
  <sheetViews>
    <sheetView workbookViewId="0">
      <pane xSplit="1" ySplit="3" topLeftCell="B4" activePane="bottomRight" state="frozen"/>
      <selection pane="topRight" activeCell="B1" sqref="B1"/>
      <selection pane="bottomLeft" activeCell="A4" sqref="A4"/>
      <selection pane="bottomRight" activeCell="P229" sqref="P229"/>
    </sheetView>
  </sheetViews>
  <sheetFormatPr defaultColWidth="8.88671875" defaultRowHeight="13.8" x14ac:dyDescent="0.3"/>
  <cols>
    <col min="1" max="1" width="8.88671875" style="21"/>
    <col min="2" max="2" width="15.6640625" style="79" bestFit="1" customWidth="1"/>
    <col min="3" max="3" width="13.5546875" style="21" bestFit="1" customWidth="1"/>
    <col min="4" max="4" width="35.77734375" style="21" customWidth="1"/>
    <col min="5" max="5" width="16.44140625" style="21" customWidth="1"/>
    <col min="6" max="6" width="12.77734375" style="21" customWidth="1"/>
    <col min="7" max="7" width="3.33203125" style="79" customWidth="1"/>
    <col min="8" max="8" width="11" style="21" bestFit="1" customWidth="1"/>
    <col min="9" max="9" width="15.6640625" style="79" bestFit="1" customWidth="1"/>
    <col min="10" max="10" width="13.5546875" style="21" customWidth="1"/>
    <col min="11" max="11" width="35.77734375" style="21" customWidth="1"/>
    <col min="12" max="12" width="16.44140625" style="21" customWidth="1"/>
    <col min="13" max="13" width="12.77734375" style="21" customWidth="1"/>
    <col min="14" max="14" width="3.33203125" style="79" customWidth="1"/>
    <col min="15" max="15" width="8.88671875" style="21"/>
    <col min="16" max="16" width="15.6640625" style="21" customWidth="1"/>
    <col min="17" max="17" width="13.5546875" style="21" customWidth="1"/>
    <col min="18" max="18" width="35.77734375" style="21" customWidth="1"/>
    <col min="19" max="19" width="16.44140625" style="21" customWidth="1"/>
    <col min="20" max="20" width="12.77734375" style="21" customWidth="1"/>
    <col min="21" max="21" width="3.33203125" style="21" customWidth="1"/>
    <col min="22" max="22" width="8.88671875" style="21"/>
    <col min="23" max="23" width="15.6640625" style="21" customWidth="1"/>
    <col min="24" max="24" width="13.5546875" style="21" customWidth="1"/>
    <col min="25" max="25" width="35.77734375" style="21" customWidth="1"/>
    <col min="26" max="26" width="16.44140625" style="21" customWidth="1"/>
    <col min="27" max="27" width="12.77734375" style="21" customWidth="1"/>
    <col min="28" max="28" width="3.33203125" style="21" customWidth="1"/>
    <col min="29" max="29" width="8.88671875" style="21"/>
    <col min="30" max="30" width="15.6640625" style="21" customWidth="1"/>
    <col min="31" max="31" width="13.5546875" style="21" customWidth="1"/>
    <col min="32" max="32" width="35.77734375" style="21" customWidth="1"/>
    <col min="33" max="33" width="16.44140625" style="21" customWidth="1"/>
    <col min="34" max="34" width="12.77734375" style="21" customWidth="1"/>
    <col min="35" max="35" width="3.33203125" style="21" customWidth="1"/>
    <col min="36" max="36" width="8.88671875" style="21"/>
    <col min="37" max="37" width="15.6640625" style="21" customWidth="1"/>
    <col min="38" max="38" width="13.5546875" style="21" customWidth="1"/>
    <col min="39" max="39" width="35.77734375" style="21" customWidth="1"/>
    <col min="40" max="40" width="16.44140625" style="21" customWidth="1"/>
    <col min="41" max="41" width="12.77734375" style="21" customWidth="1"/>
    <col min="42" max="42" width="3.33203125" style="21" customWidth="1"/>
    <col min="43" max="43" width="8.88671875" style="21"/>
    <col min="44" max="44" width="15.6640625" style="21" customWidth="1"/>
    <col min="45" max="45" width="13.5546875" style="21" customWidth="1"/>
    <col min="46" max="46" width="35.77734375" style="21" customWidth="1"/>
    <col min="47" max="47" width="16.44140625" style="21" customWidth="1"/>
    <col min="48" max="48" width="12.77734375" style="21" customWidth="1"/>
    <col min="49" max="49" width="3.33203125" style="21" customWidth="1"/>
    <col min="50" max="50" width="8.88671875" style="21"/>
    <col min="51" max="51" width="15.6640625" style="21" customWidth="1"/>
    <col min="52" max="52" width="13.5546875" style="21" customWidth="1"/>
    <col min="53" max="53" width="35.77734375" style="21" customWidth="1"/>
    <col min="54" max="54" width="16.44140625" style="21" customWidth="1"/>
    <col min="55" max="55" width="12.77734375" style="21" customWidth="1"/>
    <col min="56" max="56" width="3.33203125" style="21" customWidth="1"/>
    <col min="57" max="57" width="8.88671875" style="21"/>
    <col min="58" max="58" width="15.6640625" style="21" customWidth="1"/>
    <col min="59" max="59" width="13.5546875" style="21" customWidth="1"/>
    <col min="60" max="60" width="35.77734375" style="21" customWidth="1"/>
    <col min="61" max="61" width="16.44140625" style="21" customWidth="1"/>
    <col min="62" max="62" width="12.77734375" style="21" customWidth="1"/>
    <col min="63" max="63" width="3.33203125" style="21" customWidth="1"/>
    <col min="64" max="64" width="8.88671875" style="21"/>
    <col min="65" max="65" width="15.6640625" style="21" customWidth="1"/>
    <col min="66" max="66" width="13.5546875" style="21" customWidth="1"/>
    <col min="67" max="67" width="35.77734375" style="21" customWidth="1"/>
    <col min="68" max="68" width="16.44140625" style="21" customWidth="1"/>
    <col min="69" max="69" width="12.77734375" style="21" customWidth="1"/>
    <col min="70" max="70" width="3.33203125" style="21" customWidth="1"/>
    <col min="71" max="71" width="8.88671875" style="21"/>
    <col min="72" max="72" width="15.6640625" style="21" customWidth="1"/>
    <col min="73" max="73" width="13.5546875" style="21" customWidth="1"/>
    <col min="74" max="74" width="35.77734375" style="21" customWidth="1"/>
    <col min="75" max="75" width="16.44140625" style="21" customWidth="1"/>
    <col min="76" max="76" width="12.77734375" style="21" customWidth="1"/>
    <col min="77" max="77" width="3.33203125" style="21" customWidth="1"/>
    <col min="78" max="78" width="8.88671875" style="21"/>
    <col min="79" max="79" width="15.6640625" style="21" customWidth="1"/>
    <col min="80" max="80" width="13.5546875" style="21" customWidth="1"/>
    <col min="81" max="81" width="35.77734375" style="21" customWidth="1"/>
    <col min="82" max="82" width="16.44140625" style="21" customWidth="1"/>
    <col min="83" max="83" width="12.77734375" style="21" customWidth="1"/>
    <col min="84" max="84" width="3.33203125" style="21" customWidth="1"/>
    <col min="85" max="16384" width="8.88671875" style="21"/>
  </cols>
  <sheetData>
    <row r="1" spans="2:84" ht="14.4" thickBot="1" x14ac:dyDescent="0.35">
      <c r="B1" s="39"/>
      <c r="C1" s="1"/>
      <c r="D1" s="1"/>
      <c r="E1" s="1"/>
      <c r="F1" s="90"/>
      <c r="G1" s="39"/>
      <c r="H1" s="1"/>
      <c r="I1" s="39"/>
      <c r="J1" s="90"/>
      <c r="K1" s="90"/>
      <c r="L1" s="90"/>
      <c r="M1" s="90"/>
      <c r="N1" s="39"/>
    </row>
    <row r="2" spans="2:84" ht="30.6" thickBot="1" x14ac:dyDescent="0.35">
      <c r="B2" s="95"/>
      <c r="C2" s="7"/>
      <c r="D2" s="773" t="s">
        <v>460</v>
      </c>
      <c r="E2" s="7"/>
      <c r="F2" s="7"/>
      <c r="G2" s="96"/>
      <c r="H2" s="7"/>
      <c r="I2" s="95"/>
      <c r="J2" s="7"/>
      <c r="K2" s="832" t="s">
        <v>461</v>
      </c>
      <c r="L2" s="7"/>
      <c r="M2" s="7"/>
      <c r="N2" s="96"/>
      <c r="R2" s="838" t="s">
        <v>462</v>
      </c>
      <c r="Y2" s="859" t="s">
        <v>463</v>
      </c>
      <c r="AF2" s="887" t="s">
        <v>464</v>
      </c>
      <c r="AM2" s="924" t="s">
        <v>465</v>
      </c>
      <c r="AT2" s="960" t="s">
        <v>466</v>
      </c>
      <c r="BA2" s="982" t="s">
        <v>467</v>
      </c>
      <c r="BH2" s="1020" t="s">
        <v>468</v>
      </c>
      <c r="BO2" s="1048" t="s">
        <v>469</v>
      </c>
      <c r="BV2" s="1086" t="s">
        <v>470</v>
      </c>
      <c r="CC2" s="1124" t="s">
        <v>471</v>
      </c>
    </row>
    <row r="3" spans="2:84" ht="14.4" thickBot="1" x14ac:dyDescent="0.35">
      <c r="B3" s="39"/>
      <c r="C3" s="1"/>
      <c r="D3" s="1"/>
      <c r="E3" s="1"/>
      <c r="F3" s="90"/>
      <c r="G3" s="39"/>
      <c r="H3" s="1"/>
      <c r="I3" s="39"/>
      <c r="J3" s="90"/>
      <c r="K3" s="90"/>
      <c r="L3" s="90"/>
      <c r="M3" s="90"/>
      <c r="N3" s="39"/>
    </row>
    <row r="4" spans="2:84" ht="14.4" thickBot="1" x14ac:dyDescent="0.35">
      <c r="B4" s="774"/>
      <c r="C4" s="774"/>
      <c r="D4" s="774"/>
      <c r="E4" s="774"/>
      <c r="F4" s="774"/>
      <c r="G4" s="775"/>
      <c r="H4" s="1"/>
      <c r="I4" s="810"/>
      <c r="J4" s="811"/>
      <c r="K4" s="811"/>
      <c r="L4" s="811"/>
      <c r="M4" s="811"/>
      <c r="N4" s="812"/>
      <c r="P4" s="857"/>
      <c r="Q4" s="107"/>
      <c r="R4" s="107"/>
      <c r="S4" s="107"/>
      <c r="T4" s="107"/>
      <c r="U4" s="108"/>
      <c r="W4" s="865"/>
      <c r="X4" s="866"/>
      <c r="Y4" s="866"/>
      <c r="Z4" s="866"/>
      <c r="AA4" s="866"/>
      <c r="AB4" s="867"/>
      <c r="AD4" s="903"/>
      <c r="AE4" s="904"/>
      <c r="AF4" s="904"/>
      <c r="AG4" s="904"/>
      <c r="AH4" s="904"/>
      <c r="AI4" s="905"/>
      <c r="AK4" s="938"/>
      <c r="AL4" s="939"/>
      <c r="AM4" s="939"/>
      <c r="AN4" s="939"/>
      <c r="AO4" s="939"/>
      <c r="AP4" s="940"/>
      <c r="AR4" s="978"/>
      <c r="AS4" s="41"/>
      <c r="AT4" s="41"/>
      <c r="AU4" s="41"/>
      <c r="AV4" s="41"/>
      <c r="AW4" s="42"/>
      <c r="AY4" s="998"/>
      <c r="AZ4" s="999"/>
      <c r="BA4" s="999"/>
      <c r="BB4" s="999"/>
      <c r="BC4" s="999"/>
      <c r="BD4" s="1000"/>
      <c r="BF4" s="1026"/>
      <c r="BG4" s="1027"/>
      <c r="BH4" s="1027"/>
      <c r="BI4" s="1027"/>
      <c r="BJ4" s="1027"/>
      <c r="BK4" s="1028"/>
      <c r="BM4" s="1064"/>
      <c r="BN4" s="1065"/>
      <c r="BO4" s="1065"/>
      <c r="BP4" s="1065"/>
      <c r="BQ4" s="1065"/>
      <c r="BR4" s="1066"/>
      <c r="BT4" s="1102"/>
      <c r="BU4" s="1103"/>
      <c r="BV4" s="1103"/>
      <c r="BW4" s="1103"/>
      <c r="BX4" s="1103"/>
      <c r="BY4" s="1104"/>
      <c r="CA4" s="1140"/>
      <c r="CB4" s="1141"/>
      <c r="CC4" s="1141"/>
      <c r="CD4" s="1141"/>
      <c r="CE4" s="1141"/>
      <c r="CF4" s="1142"/>
    </row>
    <row r="5" spans="2:84" ht="14.4" customHeight="1" thickBot="1" x14ac:dyDescent="0.35">
      <c r="B5" s="1162"/>
      <c r="C5" s="1163"/>
      <c r="D5" s="1828" t="s">
        <v>153</v>
      </c>
      <c r="E5" s="1826"/>
      <c r="F5" s="1827"/>
      <c r="G5" s="1166"/>
      <c r="H5" s="1"/>
      <c r="I5" s="1172"/>
      <c r="J5" s="1173"/>
      <c r="K5" s="1828" t="s">
        <v>153</v>
      </c>
      <c r="L5" s="1826"/>
      <c r="M5" s="1827"/>
      <c r="N5" s="1180"/>
      <c r="P5" s="800"/>
      <c r="Q5" s="802"/>
      <c r="R5" s="1828" t="s">
        <v>153</v>
      </c>
      <c r="S5" s="1826"/>
      <c r="T5" s="1827"/>
      <c r="U5" s="804"/>
      <c r="W5" s="1182"/>
      <c r="X5" s="1183"/>
      <c r="Y5" s="1828" t="s">
        <v>153</v>
      </c>
      <c r="Z5" s="1826"/>
      <c r="AA5" s="1827"/>
      <c r="AB5" s="1186"/>
      <c r="AD5" s="893"/>
      <c r="AE5" s="894"/>
      <c r="AF5" s="1828" t="s">
        <v>153</v>
      </c>
      <c r="AG5" s="1826"/>
      <c r="AH5" s="1827"/>
      <c r="AI5" s="897"/>
      <c r="AK5" s="930"/>
      <c r="AL5" s="931"/>
      <c r="AM5" s="1828" t="s">
        <v>153</v>
      </c>
      <c r="AN5" s="1826"/>
      <c r="AO5" s="1827"/>
      <c r="AP5" s="934"/>
      <c r="AR5" s="975"/>
      <c r="AS5" s="43"/>
      <c r="AT5" s="1828" t="s">
        <v>153</v>
      </c>
      <c r="AU5" s="1826"/>
      <c r="AV5" s="1827"/>
      <c r="AW5" s="44"/>
      <c r="AY5" s="988"/>
      <c r="AZ5" s="989"/>
      <c r="BA5" s="1828" t="s">
        <v>153</v>
      </c>
      <c r="BB5" s="1826"/>
      <c r="BC5" s="1827"/>
      <c r="BD5" s="992"/>
      <c r="BF5" s="965"/>
      <c r="BG5" s="966"/>
      <c r="BH5" s="1828" t="s">
        <v>153</v>
      </c>
      <c r="BI5" s="1826"/>
      <c r="BJ5" s="1827"/>
      <c r="BK5" s="969"/>
      <c r="BM5" s="1054"/>
      <c r="BN5" s="1055"/>
      <c r="BO5" s="1828" t="s">
        <v>153</v>
      </c>
      <c r="BP5" s="1826"/>
      <c r="BQ5" s="1827"/>
      <c r="BR5" s="1058"/>
      <c r="BT5" s="1092"/>
      <c r="BU5" s="1093"/>
      <c r="BV5" s="1828" t="s">
        <v>153</v>
      </c>
      <c r="BW5" s="1826"/>
      <c r="BX5" s="1827"/>
      <c r="BY5" s="1096"/>
      <c r="CA5" s="1130"/>
      <c r="CB5" s="1131"/>
      <c r="CC5" s="1828" t="s">
        <v>153</v>
      </c>
      <c r="CD5" s="1826"/>
      <c r="CE5" s="1827"/>
      <c r="CF5" s="1134"/>
    </row>
    <row r="6" spans="2:84" ht="15.75" customHeight="1" thickBot="1" x14ac:dyDescent="0.35">
      <c r="B6" s="1164"/>
      <c r="C6" s="1165"/>
      <c r="D6" s="1829"/>
      <c r="E6" s="97" t="s">
        <v>43</v>
      </c>
      <c r="F6" s="792">
        <v>0</v>
      </c>
      <c r="G6" s="1167"/>
      <c r="H6" s="1"/>
      <c r="I6" s="1174"/>
      <c r="J6" s="1175"/>
      <c r="K6" s="1829"/>
      <c r="L6" s="97" t="s">
        <v>43</v>
      </c>
      <c r="M6" s="792">
        <v>0</v>
      </c>
      <c r="N6" s="1181"/>
      <c r="P6" s="801"/>
      <c r="Q6" s="803"/>
      <c r="R6" s="1829"/>
      <c r="S6" s="97" t="s">
        <v>43</v>
      </c>
      <c r="T6" s="792">
        <v>0</v>
      </c>
      <c r="U6" s="805"/>
      <c r="W6" s="1184"/>
      <c r="X6" s="1185"/>
      <c r="Y6" s="1829"/>
      <c r="Z6" s="97" t="s">
        <v>43</v>
      </c>
      <c r="AA6" s="792">
        <v>0</v>
      </c>
      <c r="AB6" s="1187"/>
      <c r="AD6" s="895"/>
      <c r="AE6" s="896"/>
      <c r="AF6" s="1829"/>
      <c r="AG6" s="97" t="s">
        <v>43</v>
      </c>
      <c r="AH6" s="792">
        <v>0</v>
      </c>
      <c r="AI6" s="898"/>
      <c r="AK6" s="932"/>
      <c r="AL6" s="933"/>
      <c r="AM6" s="1829"/>
      <c r="AN6" s="97" t="s">
        <v>43</v>
      </c>
      <c r="AO6" s="792">
        <v>0</v>
      </c>
      <c r="AP6" s="935"/>
      <c r="AR6" s="976"/>
      <c r="AS6" s="45"/>
      <c r="AT6" s="1829"/>
      <c r="AU6" s="97" t="s">
        <v>43</v>
      </c>
      <c r="AV6" s="792">
        <v>0</v>
      </c>
      <c r="AW6" s="30"/>
      <c r="AY6" s="990"/>
      <c r="AZ6" s="991"/>
      <c r="BA6" s="1829"/>
      <c r="BB6" s="97" t="s">
        <v>43</v>
      </c>
      <c r="BC6" s="792">
        <v>0</v>
      </c>
      <c r="BD6" s="993"/>
      <c r="BF6" s="967"/>
      <c r="BG6" s="968"/>
      <c r="BH6" s="1829"/>
      <c r="BI6" s="97" t="s">
        <v>43</v>
      </c>
      <c r="BJ6" s="792">
        <v>0</v>
      </c>
      <c r="BK6" s="970"/>
      <c r="BM6" s="1056"/>
      <c r="BN6" s="1057"/>
      <c r="BO6" s="1829"/>
      <c r="BP6" s="97" t="s">
        <v>43</v>
      </c>
      <c r="BQ6" s="792">
        <v>0</v>
      </c>
      <c r="BR6" s="1059"/>
      <c r="BT6" s="1094"/>
      <c r="BU6" s="1095"/>
      <c r="BV6" s="1829"/>
      <c r="BW6" s="97" t="s">
        <v>43</v>
      </c>
      <c r="BX6" s="792">
        <v>0</v>
      </c>
      <c r="BY6" s="1097"/>
      <c r="CA6" s="1132"/>
      <c r="CB6" s="1133"/>
      <c r="CC6" s="1829"/>
      <c r="CD6" s="97" t="s">
        <v>43</v>
      </c>
      <c r="CE6" s="792">
        <v>0</v>
      </c>
      <c r="CF6" s="1135"/>
    </row>
    <row r="7" spans="2:84" ht="15.75" customHeight="1" thickBot="1" x14ac:dyDescent="0.35">
      <c r="B7" s="776"/>
      <c r="C7" s="776"/>
      <c r="D7" s="777"/>
      <c r="E7" s="777"/>
      <c r="F7" s="777"/>
      <c r="G7" s="778"/>
      <c r="H7" s="1"/>
      <c r="I7" s="813"/>
      <c r="J7" s="814"/>
      <c r="K7" s="815"/>
      <c r="L7" s="815"/>
      <c r="M7" s="815"/>
      <c r="N7" s="816"/>
      <c r="P7" s="858"/>
      <c r="Q7" s="110"/>
      <c r="R7" s="111"/>
      <c r="S7" s="111"/>
      <c r="T7" s="111"/>
      <c r="U7" s="112"/>
      <c r="W7" s="868"/>
      <c r="X7" s="869"/>
      <c r="Y7" s="870"/>
      <c r="Z7" s="870"/>
      <c r="AA7" s="870"/>
      <c r="AB7" s="871"/>
      <c r="AD7" s="906"/>
      <c r="AE7" s="907"/>
      <c r="AF7" s="908"/>
      <c r="AG7" s="908"/>
      <c r="AH7" s="908"/>
      <c r="AI7" s="909"/>
      <c r="AK7" s="941"/>
      <c r="AL7" s="942"/>
      <c r="AM7" s="943"/>
      <c r="AN7" s="943"/>
      <c r="AO7" s="943"/>
      <c r="AP7" s="944"/>
      <c r="AR7" s="979"/>
      <c r="AS7" s="29"/>
      <c r="AT7" s="31"/>
      <c r="AU7" s="31"/>
      <c r="AV7" s="31"/>
      <c r="AW7" s="8"/>
      <c r="AY7" s="1001"/>
      <c r="AZ7" s="1002"/>
      <c r="BA7" s="1003"/>
      <c r="BB7" s="1003"/>
      <c r="BC7" s="1003"/>
      <c r="BD7" s="1004"/>
      <c r="BF7" s="1029"/>
      <c r="BG7" s="1030"/>
      <c r="BH7" s="1031"/>
      <c r="BI7" s="1031"/>
      <c r="BJ7" s="1031"/>
      <c r="BK7" s="1032"/>
      <c r="BM7" s="1067"/>
      <c r="BN7" s="1068"/>
      <c r="BO7" s="1069"/>
      <c r="BP7" s="1069"/>
      <c r="BQ7" s="1069"/>
      <c r="BR7" s="1070"/>
      <c r="BT7" s="1105"/>
      <c r="BU7" s="1106"/>
      <c r="BV7" s="1107"/>
      <c r="BW7" s="1107"/>
      <c r="BX7" s="1107"/>
      <c r="BY7" s="1108"/>
      <c r="CA7" s="1143"/>
      <c r="CB7" s="1144"/>
      <c r="CC7" s="1145"/>
      <c r="CD7" s="1145"/>
      <c r="CE7" s="1145"/>
      <c r="CF7" s="1146"/>
    </row>
    <row r="8" spans="2:84" ht="15" customHeight="1" thickBot="1" x14ac:dyDescent="0.35">
      <c r="B8" s="795" t="s">
        <v>152</v>
      </c>
      <c r="C8" s="796" t="s">
        <v>51</v>
      </c>
      <c r="D8" s="797" t="s">
        <v>44</v>
      </c>
      <c r="E8" s="798" t="s">
        <v>308</v>
      </c>
      <c r="F8" s="799" t="s">
        <v>45</v>
      </c>
      <c r="G8" s="785"/>
      <c r="H8" s="1"/>
      <c r="I8" s="795" t="s">
        <v>152</v>
      </c>
      <c r="J8" s="796" t="s">
        <v>51</v>
      </c>
      <c r="K8" s="797" t="s">
        <v>44</v>
      </c>
      <c r="L8" s="798" t="s">
        <v>308</v>
      </c>
      <c r="M8" s="799" t="s">
        <v>45</v>
      </c>
      <c r="N8" s="817"/>
      <c r="P8" s="795" t="s">
        <v>152</v>
      </c>
      <c r="Q8" s="796" t="s">
        <v>51</v>
      </c>
      <c r="R8" s="797" t="s">
        <v>44</v>
      </c>
      <c r="S8" s="798" t="s">
        <v>308</v>
      </c>
      <c r="T8" s="799" t="s">
        <v>45</v>
      </c>
      <c r="U8" s="844"/>
      <c r="W8" s="795" t="s">
        <v>152</v>
      </c>
      <c r="X8" s="796" t="s">
        <v>51</v>
      </c>
      <c r="Y8" s="797" t="s">
        <v>44</v>
      </c>
      <c r="Z8" s="798" t="s">
        <v>308</v>
      </c>
      <c r="AA8" s="799" t="s">
        <v>45</v>
      </c>
      <c r="AB8" s="872"/>
      <c r="AD8" s="795" t="s">
        <v>152</v>
      </c>
      <c r="AE8" s="796" t="s">
        <v>51</v>
      </c>
      <c r="AF8" s="797" t="s">
        <v>44</v>
      </c>
      <c r="AG8" s="798" t="s">
        <v>308</v>
      </c>
      <c r="AH8" s="799" t="s">
        <v>45</v>
      </c>
      <c r="AI8" s="914"/>
      <c r="AK8" s="795" t="s">
        <v>152</v>
      </c>
      <c r="AL8" s="796" t="s">
        <v>51</v>
      </c>
      <c r="AM8" s="797" t="s">
        <v>44</v>
      </c>
      <c r="AN8" s="798" t="s">
        <v>308</v>
      </c>
      <c r="AO8" s="799" t="s">
        <v>45</v>
      </c>
      <c r="AP8" s="949"/>
      <c r="AR8" s="795" t="s">
        <v>152</v>
      </c>
      <c r="AS8" s="796" t="s">
        <v>51</v>
      </c>
      <c r="AT8" s="797" t="s">
        <v>44</v>
      </c>
      <c r="AU8" s="798" t="s">
        <v>308</v>
      </c>
      <c r="AV8" s="799" t="s">
        <v>45</v>
      </c>
      <c r="AW8" s="94"/>
      <c r="AY8" s="795" t="s">
        <v>152</v>
      </c>
      <c r="AZ8" s="796" t="s">
        <v>51</v>
      </c>
      <c r="BA8" s="797" t="s">
        <v>44</v>
      </c>
      <c r="BB8" s="798" t="s">
        <v>308</v>
      </c>
      <c r="BC8" s="799" t="s">
        <v>45</v>
      </c>
      <c r="BD8" s="1017"/>
      <c r="BF8" s="795" t="s">
        <v>152</v>
      </c>
      <c r="BG8" s="796" t="s">
        <v>51</v>
      </c>
      <c r="BH8" s="797" t="s">
        <v>44</v>
      </c>
      <c r="BI8" s="798" t="s">
        <v>308</v>
      </c>
      <c r="BJ8" s="799" t="s">
        <v>45</v>
      </c>
      <c r="BK8" s="1037"/>
      <c r="BM8" s="795" t="s">
        <v>152</v>
      </c>
      <c r="BN8" s="796" t="s">
        <v>51</v>
      </c>
      <c r="BO8" s="797" t="s">
        <v>44</v>
      </c>
      <c r="BP8" s="798" t="s">
        <v>308</v>
      </c>
      <c r="BQ8" s="799" t="s">
        <v>45</v>
      </c>
      <c r="BR8" s="1075"/>
      <c r="BT8" s="795" t="s">
        <v>152</v>
      </c>
      <c r="BU8" s="796" t="s">
        <v>51</v>
      </c>
      <c r="BV8" s="797" t="s">
        <v>44</v>
      </c>
      <c r="BW8" s="798" t="s">
        <v>308</v>
      </c>
      <c r="BX8" s="799" t="s">
        <v>45</v>
      </c>
      <c r="BY8" s="1113"/>
      <c r="CA8" s="795" t="s">
        <v>152</v>
      </c>
      <c r="CB8" s="796" t="s">
        <v>51</v>
      </c>
      <c r="CC8" s="797" t="s">
        <v>44</v>
      </c>
      <c r="CD8" s="798" t="s">
        <v>308</v>
      </c>
      <c r="CE8" s="799" t="s">
        <v>45</v>
      </c>
      <c r="CF8" s="1151"/>
    </row>
    <row r="9" spans="2:84" ht="15" customHeight="1" x14ac:dyDescent="0.3">
      <c r="B9" s="793"/>
      <c r="C9" s="794"/>
      <c r="D9" s="25"/>
      <c r="F9" s="1168">
        <v>0</v>
      </c>
      <c r="G9" s="786"/>
      <c r="H9" s="1"/>
      <c r="I9" s="820"/>
      <c r="J9" s="821"/>
      <c r="K9" s="25"/>
      <c r="M9" s="1176">
        <v>0</v>
      </c>
      <c r="N9" s="818"/>
      <c r="P9" s="849"/>
      <c r="Q9" s="850"/>
      <c r="R9" s="25"/>
      <c r="T9" s="806">
        <v>0</v>
      </c>
      <c r="U9" s="114"/>
      <c r="W9" s="879"/>
      <c r="X9" s="880"/>
      <c r="Y9" s="25"/>
      <c r="AA9" s="1188">
        <v>0</v>
      </c>
      <c r="AB9" s="873"/>
      <c r="AD9" s="917"/>
      <c r="AE9" s="918"/>
      <c r="AF9" s="25"/>
      <c r="AH9" s="899">
        <v>0</v>
      </c>
      <c r="AI9" s="915"/>
      <c r="AK9" s="952"/>
      <c r="AL9" s="953"/>
      <c r="AM9" s="25"/>
      <c r="AO9" s="936">
        <v>0</v>
      </c>
      <c r="AP9" s="950"/>
      <c r="AR9" s="980"/>
      <c r="AS9" s="981"/>
      <c r="AT9" s="25"/>
      <c r="AV9" s="977">
        <v>0</v>
      </c>
      <c r="AW9" s="10"/>
      <c r="AY9" s="1009"/>
      <c r="AZ9" s="1010"/>
      <c r="BA9" s="25"/>
      <c r="BC9" s="994">
        <v>0</v>
      </c>
      <c r="BD9" s="1018"/>
      <c r="BF9" s="1040"/>
      <c r="BG9" s="1041"/>
      <c r="BH9" s="25"/>
      <c r="BJ9" s="971">
        <v>0</v>
      </c>
      <c r="BK9" s="1038"/>
      <c r="BM9" s="1078"/>
      <c r="BN9" s="1079"/>
      <c r="BO9" s="25"/>
      <c r="BQ9" s="1060">
        <v>0</v>
      </c>
      <c r="BR9" s="1076"/>
      <c r="BT9" s="1116"/>
      <c r="BU9" s="1117"/>
      <c r="BV9" s="25"/>
      <c r="BX9" s="1098">
        <v>0</v>
      </c>
      <c r="BY9" s="1114"/>
      <c r="CA9" s="1154"/>
      <c r="CB9" s="1155"/>
      <c r="CC9" s="25"/>
      <c r="CE9" s="1136">
        <v>0</v>
      </c>
      <c r="CF9" s="1152"/>
    </row>
    <row r="10" spans="2:84" ht="15" customHeight="1" x14ac:dyDescent="0.3">
      <c r="B10" s="779"/>
      <c r="C10" s="780"/>
      <c r="D10" s="25"/>
      <c r="F10" s="1169">
        <v>0</v>
      </c>
      <c r="G10" s="786"/>
      <c r="H10" s="1"/>
      <c r="I10" s="822"/>
      <c r="J10" s="823"/>
      <c r="K10" s="25"/>
      <c r="M10" s="1177">
        <v>0</v>
      </c>
      <c r="N10" s="818"/>
      <c r="P10" s="851"/>
      <c r="Q10" s="852"/>
      <c r="R10" s="25"/>
      <c r="T10" s="807">
        <v>0</v>
      </c>
      <c r="U10" s="114"/>
      <c r="W10" s="881"/>
      <c r="X10" s="882"/>
      <c r="Y10" s="25"/>
      <c r="AA10" s="1189">
        <v>0</v>
      </c>
      <c r="AB10" s="873"/>
      <c r="AD10" s="919"/>
      <c r="AE10" s="920"/>
      <c r="AF10" s="25"/>
      <c r="AH10" s="900">
        <v>0</v>
      </c>
      <c r="AI10" s="915"/>
      <c r="AK10" s="954"/>
      <c r="AL10" s="955"/>
      <c r="AM10" s="25"/>
      <c r="AO10" s="937">
        <v>0</v>
      </c>
      <c r="AP10" s="950"/>
      <c r="AR10" s="160"/>
      <c r="AS10" s="161"/>
      <c r="AT10" s="25"/>
      <c r="AV10" s="46">
        <v>0</v>
      </c>
      <c r="AW10" s="10"/>
      <c r="AY10" s="1011"/>
      <c r="AZ10" s="1012"/>
      <c r="BA10" s="25"/>
      <c r="BC10" s="995">
        <v>0</v>
      </c>
      <c r="BD10" s="1018"/>
      <c r="BF10" s="1042"/>
      <c r="BG10" s="1043"/>
      <c r="BH10" s="25"/>
      <c r="BJ10" s="972">
        <v>0</v>
      </c>
      <c r="BK10" s="1038"/>
      <c r="BM10" s="1080"/>
      <c r="BN10" s="1081"/>
      <c r="BO10" s="25"/>
      <c r="BQ10" s="1061">
        <v>0</v>
      </c>
      <c r="BR10" s="1076"/>
      <c r="BT10" s="1118"/>
      <c r="BU10" s="1119"/>
      <c r="BV10" s="25"/>
      <c r="BX10" s="1099">
        <v>0</v>
      </c>
      <c r="BY10" s="1114"/>
      <c r="CA10" s="1156"/>
      <c r="CB10" s="1157"/>
      <c r="CC10" s="25"/>
      <c r="CE10" s="1137">
        <v>0</v>
      </c>
      <c r="CF10" s="1152"/>
    </row>
    <row r="11" spans="2:84" ht="15" customHeight="1" x14ac:dyDescent="0.3">
      <c r="B11" s="779"/>
      <c r="C11" s="780"/>
      <c r="D11" s="25"/>
      <c r="F11" s="1169">
        <v>0</v>
      </c>
      <c r="G11" s="786"/>
      <c r="H11" s="1"/>
      <c r="I11" s="822"/>
      <c r="J11" s="823"/>
      <c r="K11" s="25"/>
      <c r="M11" s="1177">
        <v>0</v>
      </c>
      <c r="N11" s="818"/>
      <c r="P11" s="851"/>
      <c r="Q11" s="852"/>
      <c r="R11" s="25"/>
      <c r="T11" s="807">
        <v>0</v>
      </c>
      <c r="U11" s="114"/>
      <c r="W11" s="881"/>
      <c r="X11" s="882"/>
      <c r="Y11" s="25"/>
      <c r="AA11" s="1189">
        <v>0</v>
      </c>
      <c r="AB11" s="873"/>
      <c r="AD11" s="919"/>
      <c r="AE11" s="920"/>
      <c r="AF11" s="25"/>
      <c r="AH11" s="900">
        <v>0</v>
      </c>
      <c r="AI11" s="915"/>
      <c r="AK11" s="954"/>
      <c r="AL11" s="955"/>
      <c r="AM11" s="25"/>
      <c r="AO11" s="937">
        <v>0</v>
      </c>
      <c r="AP11" s="950"/>
      <c r="AR11" s="160"/>
      <c r="AS11" s="161"/>
      <c r="AT11" s="25"/>
      <c r="AV11" s="46">
        <v>0</v>
      </c>
      <c r="AW11" s="10"/>
      <c r="AY11" s="1011"/>
      <c r="AZ11" s="1012"/>
      <c r="BA11" s="25"/>
      <c r="BC11" s="995">
        <v>0</v>
      </c>
      <c r="BD11" s="1018"/>
      <c r="BF11" s="1042"/>
      <c r="BG11" s="1043"/>
      <c r="BH11" s="25"/>
      <c r="BJ11" s="972">
        <v>0</v>
      </c>
      <c r="BK11" s="1038"/>
      <c r="BM11" s="1080"/>
      <c r="BN11" s="1081"/>
      <c r="BO11" s="25"/>
      <c r="BQ11" s="1061">
        <v>0</v>
      </c>
      <c r="BR11" s="1076"/>
      <c r="BT11" s="1118"/>
      <c r="BU11" s="1119"/>
      <c r="BV11" s="25"/>
      <c r="BX11" s="1099">
        <v>0</v>
      </c>
      <c r="BY11" s="1114"/>
      <c r="CA11" s="1156"/>
      <c r="CB11" s="1157"/>
      <c r="CC11" s="25"/>
      <c r="CE11" s="1137">
        <v>0</v>
      </c>
      <c r="CF11" s="1152"/>
    </row>
    <row r="12" spans="2:84" ht="15" customHeight="1" x14ac:dyDescent="0.3">
      <c r="B12" s="779"/>
      <c r="C12" s="780"/>
      <c r="D12" s="25"/>
      <c r="F12" s="1169">
        <v>0</v>
      </c>
      <c r="G12" s="786"/>
      <c r="H12" s="1"/>
      <c r="I12" s="822"/>
      <c r="J12" s="823"/>
      <c r="K12" s="25"/>
      <c r="M12" s="1177">
        <v>0</v>
      </c>
      <c r="N12" s="818"/>
      <c r="P12" s="851"/>
      <c r="Q12" s="852"/>
      <c r="R12" s="25"/>
      <c r="T12" s="807">
        <v>0</v>
      </c>
      <c r="U12" s="114"/>
      <c r="W12" s="881"/>
      <c r="X12" s="882"/>
      <c r="Y12" s="25"/>
      <c r="AA12" s="1189">
        <v>0</v>
      </c>
      <c r="AB12" s="873"/>
      <c r="AD12" s="919"/>
      <c r="AE12" s="920"/>
      <c r="AF12" s="25"/>
      <c r="AH12" s="900">
        <v>0</v>
      </c>
      <c r="AI12" s="915"/>
      <c r="AK12" s="954"/>
      <c r="AL12" s="955"/>
      <c r="AM12" s="25"/>
      <c r="AO12" s="937">
        <v>0</v>
      </c>
      <c r="AP12" s="950"/>
      <c r="AR12" s="160"/>
      <c r="AS12" s="161"/>
      <c r="AT12" s="25"/>
      <c r="AV12" s="46">
        <v>0</v>
      </c>
      <c r="AW12" s="10"/>
      <c r="AY12" s="1011"/>
      <c r="AZ12" s="1012"/>
      <c r="BA12" s="25"/>
      <c r="BC12" s="995">
        <v>0</v>
      </c>
      <c r="BD12" s="1018"/>
      <c r="BF12" s="1042"/>
      <c r="BG12" s="1043"/>
      <c r="BH12" s="25"/>
      <c r="BJ12" s="972">
        <v>0</v>
      </c>
      <c r="BK12" s="1038"/>
      <c r="BM12" s="1080"/>
      <c r="BN12" s="1081"/>
      <c r="BO12" s="25"/>
      <c r="BQ12" s="1061">
        <v>0</v>
      </c>
      <c r="BR12" s="1076"/>
      <c r="BT12" s="1118"/>
      <c r="BU12" s="1119"/>
      <c r="BV12" s="25"/>
      <c r="BX12" s="1099">
        <v>0</v>
      </c>
      <c r="BY12" s="1114"/>
      <c r="CA12" s="1156"/>
      <c r="CB12" s="1157"/>
      <c r="CC12" s="25"/>
      <c r="CE12" s="1137">
        <v>0</v>
      </c>
      <c r="CF12" s="1152"/>
    </row>
    <row r="13" spans="2:84" ht="15" customHeight="1" x14ac:dyDescent="0.3">
      <c r="B13" s="781"/>
      <c r="C13" s="782"/>
      <c r="D13" s="9"/>
      <c r="F13" s="1170">
        <v>0</v>
      </c>
      <c r="G13" s="786"/>
      <c r="H13" s="1"/>
      <c r="I13" s="824"/>
      <c r="J13" s="825"/>
      <c r="K13" s="9"/>
      <c r="M13" s="1178">
        <v>0</v>
      </c>
      <c r="N13" s="818"/>
      <c r="P13" s="853"/>
      <c r="Q13" s="854"/>
      <c r="R13" s="9"/>
      <c r="T13" s="808">
        <v>0</v>
      </c>
      <c r="U13" s="114"/>
      <c r="W13" s="883"/>
      <c r="X13" s="884"/>
      <c r="Y13" s="9"/>
      <c r="AA13" s="1190">
        <v>0</v>
      </c>
      <c r="AB13" s="873"/>
      <c r="AD13" s="50"/>
      <c r="AE13" s="921"/>
      <c r="AF13" s="9"/>
      <c r="AH13" s="901">
        <v>0</v>
      </c>
      <c r="AI13" s="915"/>
      <c r="AK13" s="956"/>
      <c r="AL13" s="957"/>
      <c r="AM13" s="9"/>
      <c r="AO13" s="370">
        <v>0</v>
      </c>
      <c r="AP13" s="950"/>
      <c r="AR13" s="102"/>
      <c r="AS13" s="162"/>
      <c r="AT13" s="9"/>
      <c r="AV13" s="33">
        <v>0</v>
      </c>
      <c r="AW13" s="10"/>
      <c r="AY13" s="1013"/>
      <c r="AZ13" s="1014"/>
      <c r="BA13" s="9"/>
      <c r="BC13" s="996">
        <v>0</v>
      </c>
      <c r="BD13" s="1018"/>
      <c r="BF13" s="1044"/>
      <c r="BG13" s="1045"/>
      <c r="BH13" s="9"/>
      <c r="BJ13" s="973">
        <v>0</v>
      </c>
      <c r="BK13" s="1038"/>
      <c r="BM13" s="1082"/>
      <c r="BN13" s="1083"/>
      <c r="BO13" s="9"/>
      <c r="BQ13" s="1062">
        <v>0</v>
      </c>
      <c r="BR13" s="1076"/>
      <c r="BT13" s="1120"/>
      <c r="BU13" s="1121"/>
      <c r="BV13" s="9"/>
      <c r="BX13" s="1100">
        <v>0</v>
      </c>
      <c r="BY13" s="1114"/>
      <c r="CA13" s="1158"/>
      <c r="CB13" s="1159"/>
      <c r="CC13" s="9"/>
      <c r="CE13" s="1138">
        <v>0</v>
      </c>
      <c r="CF13" s="1152"/>
    </row>
    <row r="14" spans="2:84" ht="15" customHeight="1" x14ac:dyDescent="0.3">
      <c r="B14" s="781"/>
      <c r="C14" s="782"/>
      <c r="D14" s="9"/>
      <c r="F14" s="1170">
        <v>0</v>
      </c>
      <c r="G14" s="786"/>
      <c r="H14" s="1"/>
      <c r="I14" s="824"/>
      <c r="J14" s="825"/>
      <c r="K14" s="9"/>
      <c r="M14" s="1178">
        <v>0</v>
      </c>
      <c r="N14" s="818"/>
      <c r="P14" s="853"/>
      <c r="Q14" s="854"/>
      <c r="R14" s="9"/>
      <c r="T14" s="808">
        <v>0</v>
      </c>
      <c r="U14" s="114"/>
      <c r="W14" s="883"/>
      <c r="X14" s="884"/>
      <c r="Y14" s="9"/>
      <c r="AA14" s="1190">
        <v>0</v>
      </c>
      <c r="AB14" s="873"/>
      <c r="AD14" s="50"/>
      <c r="AE14" s="921"/>
      <c r="AF14" s="9"/>
      <c r="AH14" s="901">
        <v>0</v>
      </c>
      <c r="AI14" s="915"/>
      <c r="AK14" s="956"/>
      <c r="AL14" s="957"/>
      <c r="AM14" s="9"/>
      <c r="AO14" s="370">
        <v>0</v>
      </c>
      <c r="AP14" s="950"/>
      <c r="AR14" s="102"/>
      <c r="AS14" s="162"/>
      <c r="AT14" s="9"/>
      <c r="AV14" s="33">
        <v>0</v>
      </c>
      <c r="AW14" s="10"/>
      <c r="AY14" s="1013"/>
      <c r="AZ14" s="1014"/>
      <c r="BA14" s="9"/>
      <c r="BC14" s="996">
        <v>0</v>
      </c>
      <c r="BD14" s="1018"/>
      <c r="BF14" s="1044"/>
      <c r="BG14" s="1045"/>
      <c r="BH14" s="9"/>
      <c r="BJ14" s="973">
        <v>0</v>
      </c>
      <c r="BK14" s="1038"/>
      <c r="BM14" s="1082"/>
      <c r="BN14" s="1083"/>
      <c r="BO14" s="9"/>
      <c r="BQ14" s="1062">
        <v>0</v>
      </c>
      <c r="BR14" s="1076"/>
      <c r="BT14" s="1120"/>
      <c r="BU14" s="1121"/>
      <c r="BV14" s="9"/>
      <c r="BX14" s="1100">
        <v>0</v>
      </c>
      <c r="BY14" s="1114"/>
      <c r="CA14" s="1158"/>
      <c r="CB14" s="1159"/>
      <c r="CC14" s="9"/>
      <c r="CE14" s="1138">
        <v>0</v>
      </c>
      <c r="CF14" s="1152"/>
    </row>
    <row r="15" spans="2:84" ht="15" customHeight="1" x14ac:dyDescent="0.3">
      <c r="B15" s="781"/>
      <c r="C15" s="782"/>
      <c r="D15" s="9"/>
      <c r="F15" s="1170">
        <v>0</v>
      </c>
      <c r="G15" s="786"/>
      <c r="H15" s="1"/>
      <c r="I15" s="824"/>
      <c r="J15" s="825"/>
      <c r="K15" s="9"/>
      <c r="M15" s="1178">
        <v>0</v>
      </c>
      <c r="N15" s="818"/>
      <c r="P15" s="853"/>
      <c r="Q15" s="854"/>
      <c r="R15" s="9"/>
      <c r="T15" s="808">
        <v>0</v>
      </c>
      <c r="U15" s="114"/>
      <c r="W15" s="883"/>
      <c r="X15" s="884"/>
      <c r="Y15" s="9"/>
      <c r="AA15" s="1190">
        <v>0</v>
      </c>
      <c r="AB15" s="873"/>
      <c r="AD15" s="50"/>
      <c r="AE15" s="921"/>
      <c r="AF15" s="9"/>
      <c r="AH15" s="901">
        <v>0</v>
      </c>
      <c r="AI15" s="915"/>
      <c r="AK15" s="956"/>
      <c r="AL15" s="957"/>
      <c r="AM15" s="9"/>
      <c r="AO15" s="370">
        <v>0</v>
      </c>
      <c r="AP15" s="950"/>
      <c r="AR15" s="102"/>
      <c r="AS15" s="162"/>
      <c r="AT15" s="9"/>
      <c r="AV15" s="33">
        <v>0</v>
      </c>
      <c r="AW15" s="10"/>
      <c r="AY15" s="1013"/>
      <c r="AZ15" s="1014"/>
      <c r="BA15" s="9"/>
      <c r="BC15" s="996">
        <v>0</v>
      </c>
      <c r="BD15" s="1018"/>
      <c r="BF15" s="1044"/>
      <c r="BG15" s="1045"/>
      <c r="BH15" s="9"/>
      <c r="BJ15" s="973">
        <v>0</v>
      </c>
      <c r="BK15" s="1038"/>
      <c r="BM15" s="1082"/>
      <c r="BN15" s="1083"/>
      <c r="BO15" s="9"/>
      <c r="BQ15" s="1062">
        <v>0</v>
      </c>
      <c r="BR15" s="1076"/>
      <c r="BT15" s="1120"/>
      <c r="BU15" s="1121"/>
      <c r="BV15" s="9"/>
      <c r="BX15" s="1100">
        <v>0</v>
      </c>
      <c r="BY15" s="1114"/>
      <c r="CA15" s="1158"/>
      <c r="CB15" s="1159"/>
      <c r="CC15" s="9"/>
      <c r="CE15" s="1138">
        <v>0</v>
      </c>
      <c r="CF15" s="1152"/>
    </row>
    <row r="16" spans="2:84" ht="15" customHeight="1" x14ac:dyDescent="0.3">
      <c r="B16" s="781"/>
      <c r="C16" s="782"/>
      <c r="D16" s="9"/>
      <c r="F16" s="1170">
        <v>0</v>
      </c>
      <c r="G16" s="786"/>
      <c r="H16" s="1"/>
      <c r="I16" s="824"/>
      <c r="J16" s="825"/>
      <c r="K16" s="9"/>
      <c r="M16" s="1178">
        <v>0</v>
      </c>
      <c r="N16" s="818"/>
      <c r="P16" s="853"/>
      <c r="Q16" s="854"/>
      <c r="R16" s="9"/>
      <c r="T16" s="808">
        <v>0</v>
      </c>
      <c r="U16" s="114"/>
      <c r="W16" s="883"/>
      <c r="X16" s="884"/>
      <c r="Y16" s="9"/>
      <c r="AA16" s="1190">
        <v>0</v>
      </c>
      <c r="AB16" s="873"/>
      <c r="AD16" s="50"/>
      <c r="AE16" s="921"/>
      <c r="AF16" s="9"/>
      <c r="AH16" s="901">
        <v>0</v>
      </c>
      <c r="AI16" s="915"/>
      <c r="AK16" s="956"/>
      <c r="AL16" s="957"/>
      <c r="AM16" s="9"/>
      <c r="AO16" s="370">
        <v>0</v>
      </c>
      <c r="AP16" s="950"/>
      <c r="AR16" s="102"/>
      <c r="AS16" s="162"/>
      <c r="AT16" s="9"/>
      <c r="AV16" s="33">
        <v>0</v>
      </c>
      <c r="AW16" s="10"/>
      <c r="AY16" s="1013"/>
      <c r="AZ16" s="1014"/>
      <c r="BA16" s="9"/>
      <c r="BC16" s="996">
        <v>0</v>
      </c>
      <c r="BD16" s="1018"/>
      <c r="BF16" s="1044"/>
      <c r="BG16" s="1045"/>
      <c r="BH16" s="9"/>
      <c r="BJ16" s="973">
        <v>0</v>
      </c>
      <c r="BK16" s="1038"/>
      <c r="BM16" s="1082"/>
      <c r="BN16" s="1083"/>
      <c r="BO16" s="9"/>
      <c r="BQ16" s="1062">
        <v>0</v>
      </c>
      <c r="BR16" s="1076"/>
      <c r="BT16" s="1120"/>
      <c r="BU16" s="1121"/>
      <c r="BV16" s="9"/>
      <c r="BX16" s="1100">
        <v>0</v>
      </c>
      <c r="BY16" s="1114"/>
      <c r="CA16" s="1158"/>
      <c r="CB16" s="1159"/>
      <c r="CC16" s="9"/>
      <c r="CE16" s="1138">
        <v>0</v>
      </c>
      <c r="CF16" s="1152"/>
    </row>
    <row r="17" spans="2:84" ht="15" customHeight="1" x14ac:dyDescent="0.3">
      <c r="B17" s="781"/>
      <c r="C17" s="782"/>
      <c r="D17" s="9"/>
      <c r="F17" s="1170">
        <v>0</v>
      </c>
      <c r="G17" s="786"/>
      <c r="H17" s="1"/>
      <c r="I17" s="824"/>
      <c r="J17" s="825"/>
      <c r="K17" s="9"/>
      <c r="M17" s="1178">
        <v>0</v>
      </c>
      <c r="N17" s="818"/>
      <c r="P17" s="853"/>
      <c r="Q17" s="854"/>
      <c r="R17" s="9"/>
      <c r="T17" s="808">
        <v>0</v>
      </c>
      <c r="U17" s="114"/>
      <c r="W17" s="883"/>
      <c r="X17" s="884"/>
      <c r="Y17" s="9"/>
      <c r="AA17" s="1190">
        <v>0</v>
      </c>
      <c r="AB17" s="873"/>
      <c r="AD17" s="50"/>
      <c r="AE17" s="921"/>
      <c r="AF17" s="9"/>
      <c r="AH17" s="901">
        <v>0</v>
      </c>
      <c r="AI17" s="915"/>
      <c r="AK17" s="956"/>
      <c r="AL17" s="957"/>
      <c r="AM17" s="9"/>
      <c r="AO17" s="370">
        <v>0</v>
      </c>
      <c r="AP17" s="950"/>
      <c r="AR17" s="102"/>
      <c r="AS17" s="162"/>
      <c r="AT17" s="9"/>
      <c r="AV17" s="33">
        <v>0</v>
      </c>
      <c r="AW17" s="10"/>
      <c r="AY17" s="1013"/>
      <c r="AZ17" s="1014"/>
      <c r="BA17" s="9"/>
      <c r="BC17" s="996">
        <v>0</v>
      </c>
      <c r="BD17" s="1018"/>
      <c r="BF17" s="1044"/>
      <c r="BG17" s="1045"/>
      <c r="BH17" s="9"/>
      <c r="BJ17" s="973">
        <v>0</v>
      </c>
      <c r="BK17" s="1038"/>
      <c r="BM17" s="1082"/>
      <c r="BN17" s="1083"/>
      <c r="BO17" s="9"/>
      <c r="BQ17" s="1062">
        <v>0</v>
      </c>
      <c r="BR17" s="1076"/>
      <c r="BT17" s="1120"/>
      <c r="BU17" s="1121"/>
      <c r="BV17" s="9"/>
      <c r="BX17" s="1100">
        <v>0</v>
      </c>
      <c r="BY17" s="1114"/>
      <c r="CA17" s="1158"/>
      <c r="CB17" s="1159"/>
      <c r="CC17" s="9"/>
      <c r="CE17" s="1138">
        <v>0</v>
      </c>
      <c r="CF17" s="1152"/>
    </row>
    <row r="18" spans="2:84" ht="15" customHeight="1" x14ac:dyDescent="0.3">
      <c r="B18" s="781"/>
      <c r="C18" s="782"/>
      <c r="D18" s="9"/>
      <c r="F18" s="1170">
        <v>0</v>
      </c>
      <c r="G18" s="786"/>
      <c r="H18" s="1"/>
      <c r="I18" s="824"/>
      <c r="J18" s="825"/>
      <c r="K18" s="9"/>
      <c r="M18" s="1178">
        <v>0</v>
      </c>
      <c r="N18" s="818"/>
      <c r="P18" s="853"/>
      <c r="Q18" s="854"/>
      <c r="R18" s="9"/>
      <c r="T18" s="808">
        <v>0</v>
      </c>
      <c r="U18" s="114"/>
      <c r="W18" s="883"/>
      <c r="X18" s="884"/>
      <c r="Y18" s="9"/>
      <c r="AA18" s="1190">
        <v>0</v>
      </c>
      <c r="AB18" s="873"/>
      <c r="AD18" s="50"/>
      <c r="AE18" s="921"/>
      <c r="AF18" s="9"/>
      <c r="AH18" s="901">
        <v>0</v>
      </c>
      <c r="AI18" s="915"/>
      <c r="AK18" s="956"/>
      <c r="AL18" s="957"/>
      <c r="AM18" s="9"/>
      <c r="AO18" s="370">
        <v>0</v>
      </c>
      <c r="AP18" s="950"/>
      <c r="AR18" s="102"/>
      <c r="AS18" s="162"/>
      <c r="AT18" s="9"/>
      <c r="AV18" s="33">
        <v>0</v>
      </c>
      <c r="AW18" s="10"/>
      <c r="AY18" s="1013"/>
      <c r="AZ18" s="1014"/>
      <c r="BA18" s="9"/>
      <c r="BC18" s="996">
        <v>0</v>
      </c>
      <c r="BD18" s="1018"/>
      <c r="BF18" s="1044"/>
      <c r="BG18" s="1045"/>
      <c r="BH18" s="9"/>
      <c r="BJ18" s="973">
        <v>0</v>
      </c>
      <c r="BK18" s="1038"/>
      <c r="BM18" s="1082"/>
      <c r="BN18" s="1083"/>
      <c r="BO18" s="9"/>
      <c r="BQ18" s="1062">
        <v>0</v>
      </c>
      <c r="BR18" s="1076"/>
      <c r="BT18" s="1120"/>
      <c r="BU18" s="1121"/>
      <c r="BV18" s="9"/>
      <c r="BX18" s="1100">
        <v>0</v>
      </c>
      <c r="BY18" s="1114"/>
      <c r="CA18" s="1158"/>
      <c r="CB18" s="1159"/>
      <c r="CC18" s="9"/>
      <c r="CE18" s="1138">
        <v>0</v>
      </c>
      <c r="CF18" s="1152"/>
    </row>
    <row r="19" spans="2:84" ht="15" customHeight="1" x14ac:dyDescent="0.3">
      <c r="B19" s="781"/>
      <c r="C19" s="782"/>
      <c r="D19" s="9"/>
      <c r="F19" s="1170">
        <v>0</v>
      </c>
      <c r="G19" s="786"/>
      <c r="H19" s="1"/>
      <c r="I19" s="824"/>
      <c r="J19" s="825"/>
      <c r="K19" s="9"/>
      <c r="M19" s="1178">
        <v>0</v>
      </c>
      <c r="N19" s="818"/>
      <c r="P19" s="853"/>
      <c r="Q19" s="854"/>
      <c r="R19" s="9"/>
      <c r="T19" s="808">
        <v>0</v>
      </c>
      <c r="U19" s="114"/>
      <c r="W19" s="883"/>
      <c r="X19" s="884"/>
      <c r="Y19" s="9"/>
      <c r="AA19" s="1190">
        <v>0</v>
      </c>
      <c r="AB19" s="873"/>
      <c r="AD19" s="50"/>
      <c r="AE19" s="921"/>
      <c r="AF19" s="9"/>
      <c r="AH19" s="901">
        <v>0</v>
      </c>
      <c r="AI19" s="915"/>
      <c r="AK19" s="956"/>
      <c r="AL19" s="957"/>
      <c r="AM19" s="9"/>
      <c r="AO19" s="370">
        <v>0</v>
      </c>
      <c r="AP19" s="950"/>
      <c r="AR19" s="102"/>
      <c r="AS19" s="162"/>
      <c r="AT19" s="9"/>
      <c r="AV19" s="33">
        <v>0</v>
      </c>
      <c r="AW19" s="10"/>
      <c r="AY19" s="1013"/>
      <c r="AZ19" s="1014"/>
      <c r="BA19" s="9"/>
      <c r="BC19" s="996">
        <v>0</v>
      </c>
      <c r="BD19" s="1018"/>
      <c r="BF19" s="1044"/>
      <c r="BG19" s="1045"/>
      <c r="BH19" s="9"/>
      <c r="BJ19" s="973">
        <v>0</v>
      </c>
      <c r="BK19" s="1038"/>
      <c r="BM19" s="1082"/>
      <c r="BN19" s="1083"/>
      <c r="BO19" s="9"/>
      <c r="BQ19" s="1062">
        <v>0</v>
      </c>
      <c r="BR19" s="1076"/>
      <c r="BT19" s="1120"/>
      <c r="BU19" s="1121"/>
      <c r="BV19" s="9"/>
      <c r="BX19" s="1100">
        <v>0</v>
      </c>
      <c r="BY19" s="1114"/>
      <c r="CA19" s="1158"/>
      <c r="CB19" s="1159"/>
      <c r="CC19" s="9"/>
      <c r="CE19" s="1138">
        <v>0</v>
      </c>
      <c r="CF19" s="1152"/>
    </row>
    <row r="20" spans="2:84" ht="15" customHeight="1" x14ac:dyDescent="0.3">
      <c r="B20" s="781"/>
      <c r="C20" s="782"/>
      <c r="D20" s="9"/>
      <c r="F20" s="1170">
        <v>0</v>
      </c>
      <c r="G20" s="786"/>
      <c r="H20" s="1"/>
      <c r="I20" s="824"/>
      <c r="J20" s="825"/>
      <c r="K20" s="9"/>
      <c r="M20" s="1178">
        <v>0</v>
      </c>
      <c r="N20" s="818"/>
      <c r="P20" s="853"/>
      <c r="Q20" s="854"/>
      <c r="R20" s="9"/>
      <c r="T20" s="808">
        <v>0</v>
      </c>
      <c r="U20" s="114"/>
      <c r="W20" s="883"/>
      <c r="X20" s="884"/>
      <c r="Y20" s="9"/>
      <c r="AA20" s="1190">
        <v>0</v>
      </c>
      <c r="AB20" s="873"/>
      <c r="AD20" s="50"/>
      <c r="AE20" s="921"/>
      <c r="AF20" s="9"/>
      <c r="AH20" s="901">
        <v>0</v>
      </c>
      <c r="AI20" s="915"/>
      <c r="AK20" s="956"/>
      <c r="AL20" s="957"/>
      <c r="AM20" s="9"/>
      <c r="AO20" s="370">
        <v>0</v>
      </c>
      <c r="AP20" s="950"/>
      <c r="AR20" s="102"/>
      <c r="AS20" s="162"/>
      <c r="AT20" s="9"/>
      <c r="AV20" s="33">
        <v>0</v>
      </c>
      <c r="AW20" s="10"/>
      <c r="AY20" s="1013"/>
      <c r="AZ20" s="1014"/>
      <c r="BA20" s="9"/>
      <c r="BC20" s="996">
        <v>0</v>
      </c>
      <c r="BD20" s="1018"/>
      <c r="BF20" s="1044"/>
      <c r="BG20" s="1045"/>
      <c r="BH20" s="9"/>
      <c r="BJ20" s="973">
        <v>0</v>
      </c>
      <c r="BK20" s="1038"/>
      <c r="BM20" s="1082"/>
      <c r="BN20" s="1083"/>
      <c r="BO20" s="9"/>
      <c r="BQ20" s="1062">
        <v>0</v>
      </c>
      <c r="BR20" s="1076"/>
      <c r="BT20" s="1120"/>
      <c r="BU20" s="1121"/>
      <c r="BV20" s="9"/>
      <c r="BX20" s="1100">
        <v>0</v>
      </c>
      <c r="BY20" s="1114"/>
      <c r="CA20" s="1158"/>
      <c r="CB20" s="1159"/>
      <c r="CC20" s="9"/>
      <c r="CE20" s="1138">
        <v>0</v>
      </c>
      <c r="CF20" s="1152"/>
    </row>
    <row r="21" spans="2:84" ht="15" customHeight="1" thickBot="1" x14ac:dyDescent="0.35">
      <c r="B21" s="783"/>
      <c r="C21" s="784"/>
      <c r="D21" s="9"/>
      <c r="F21" s="1171">
        <v>0</v>
      </c>
      <c r="G21" s="786"/>
      <c r="H21" s="1"/>
      <c r="I21" s="826"/>
      <c r="J21" s="827"/>
      <c r="K21" s="9"/>
      <c r="M21" s="1179">
        <v>0</v>
      </c>
      <c r="N21" s="818"/>
      <c r="P21" s="855"/>
      <c r="Q21" s="856"/>
      <c r="R21" s="9"/>
      <c r="T21" s="809">
        <v>0</v>
      </c>
      <c r="U21" s="114"/>
      <c r="W21" s="885"/>
      <c r="X21" s="886"/>
      <c r="Y21" s="9"/>
      <c r="AA21" s="1191">
        <v>0</v>
      </c>
      <c r="AB21" s="873"/>
      <c r="AD21" s="922"/>
      <c r="AE21" s="923"/>
      <c r="AF21" s="9"/>
      <c r="AH21" s="902">
        <v>0</v>
      </c>
      <c r="AI21" s="915"/>
      <c r="AK21" s="958"/>
      <c r="AL21" s="959"/>
      <c r="AM21" s="9"/>
      <c r="AO21" s="382">
        <v>0</v>
      </c>
      <c r="AP21" s="950"/>
      <c r="AR21" s="164"/>
      <c r="AS21" s="165"/>
      <c r="AT21" s="9"/>
      <c r="AV21" s="47">
        <v>0</v>
      </c>
      <c r="AW21" s="10"/>
      <c r="AY21" s="1015"/>
      <c r="AZ21" s="1016"/>
      <c r="BA21" s="9"/>
      <c r="BC21" s="997">
        <v>0</v>
      </c>
      <c r="BD21" s="1018"/>
      <c r="BF21" s="1046"/>
      <c r="BG21" s="1047"/>
      <c r="BH21" s="9"/>
      <c r="BJ21" s="974">
        <v>0</v>
      </c>
      <c r="BK21" s="1038"/>
      <c r="BM21" s="1084"/>
      <c r="BN21" s="1085"/>
      <c r="BO21" s="9"/>
      <c r="BQ21" s="1063">
        <v>0</v>
      </c>
      <c r="BR21" s="1076"/>
      <c r="BT21" s="1122"/>
      <c r="BU21" s="1123"/>
      <c r="BV21" s="9"/>
      <c r="BX21" s="1101">
        <v>0</v>
      </c>
      <c r="BY21" s="1114"/>
      <c r="CA21" s="1160"/>
      <c r="CB21" s="1161"/>
      <c r="CC21" s="9"/>
      <c r="CE21" s="1139">
        <v>0</v>
      </c>
      <c r="CF21" s="1152"/>
    </row>
    <row r="22" spans="2:84" ht="15" customHeight="1" thickBot="1" x14ac:dyDescent="0.35">
      <c r="B22" s="769"/>
      <c r="C22" s="770"/>
      <c r="D22" s="768"/>
      <c r="E22" s="771" t="s">
        <v>97</v>
      </c>
      <c r="F22" s="772">
        <f>F6-F9-F10-F11-F12-F13-F14-F15-F16-F17-F18-F19-F20-F21</f>
        <v>0</v>
      </c>
      <c r="G22" s="787"/>
      <c r="H22" s="1"/>
      <c r="I22" s="833"/>
      <c r="J22" s="834"/>
      <c r="K22" s="835"/>
      <c r="L22" s="836" t="s">
        <v>97</v>
      </c>
      <c r="M22" s="837">
        <f>M6-M9-M10-M11-M12-M13-M14-M15-M16-M17-M18-M19-M20-M21</f>
        <v>0</v>
      </c>
      <c r="N22" s="819"/>
      <c r="P22" s="839"/>
      <c r="Q22" s="840"/>
      <c r="R22" s="841"/>
      <c r="S22" s="842" t="s">
        <v>97</v>
      </c>
      <c r="T22" s="843">
        <f>T6-T9-T10-T11-T12-T13-T14-T15-T16-T17-T18-T19-T20-T21</f>
        <v>0</v>
      </c>
      <c r="U22" s="845"/>
      <c r="W22" s="860"/>
      <c r="X22" s="861"/>
      <c r="Y22" s="862"/>
      <c r="Z22" s="863" t="s">
        <v>97</v>
      </c>
      <c r="AA22" s="864">
        <f>AA6-AA9-AA10-AA11-AA12-AA13-AA14-AA15-AA16-AA17-AA18-AA19-AA20-AA21</f>
        <v>0</v>
      </c>
      <c r="AB22" s="874"/>
      <c r="AD22" s="888"/>
      <c r="AE22" s="889"/>
      <c r="AF22" s="890"/>
      <c r="AG22" s="891" t="s">
        <v>97</v>
      </c>
      <c r="AH22" s="892">
        <f>AH6-AH9-AH10-AH11-AH12-AH13-AH14-AH15-AH16-AH17-AH18-AH19-AH20-AH21</f>
        <v>0</v>
      </c>
      <c r="AI22" s="916"/>
      <c r="AK22" s="925"/>
      <c r="AL22" s="926"/>
      <c r="AM22" s="927"/>
      <c r="AN22" s="928" t="s">
        <v>97</v>
      </c>
      <c r="AO22" s="929">
        <f>AO6-AO9-AO10-AO11-AO12-AO13-AO14-AO15-AO16-AO17-AO18-AO19-AO20-AO21</f>
        <v>0</v>
      </c>
      <c r="AP22" s="951"/>
      <c r="AR22" s="961"/>
      <c r="AS22" s="962"/>
      <c r="AT22" s="163"/>
      <c r="AU22" s="963" t="s">
        <v>97</v>
      </c>
      <c r="AV22" s="964">
        <f>AV6-AV9-AV10-AV11-AV12-AV13-AV14-AV15-AV16-AV17-AV18-AV19-AV20-AV21</f>
        <v>0</v>
      </c>
      <c r="AW22" s="169"/>
      <c r="AY22" s="983"/>
      <c r="AZ22" s="984"/>
      <c r="BA22" s="985"/>
      <c r="BB22" s="986" t="s">
        <v>97</v>
      </c>
      <c r="BC22" s="987">
        <f>BC6-BC9-BC10-BC11-BC12-BC13-BC14-BC15-BC16-BC17-BC18-BC19-BC20-BC21</f>
        <v>0</v>
      </c>
      <c r="BD22" s="1019"/>
      <c r="BF22" s="1021"/>
      <c r="BG22" s="1022"/>
      <c r="BH22" s="1023"/>
      <c r="BI22" s="1024" t="s">
        <v>97</v>
      </c>
      <c r="BJ22" s="1025">
        <f>BJ6-BJ9-BJ10-BJ11-BJ12-BJ13-BJ14-BJ15-BJ16-BJ17-BJ18-BJ19-BJ20-BJ21</f>
        <v>0</v>
      </c>
      <c r="BK22" s="1039"/>
      <c r="BM22" s="1049"/>
      <c r="BN22" s="1050"/>
      <c r="BO22" s="1051"/>
      <c r="BP22" s="1052" t="s">
        <v>97</v>
      </c>
      <c r="BQ22" s="1053">
        <f>BQ6-BQ9-BQ10-BQ11-BQ12-BQ13-BQ14-BQ15-BQ16-BQ17-BQ18-BQ19-BQ20-BQ21</f>
        <v>0</v>
      </c>
      <c r="BR22" s="1077"/>
      <c r="BT22" s="1087"/>
      <c r="BU22" s="1088"/>
      <c r="BV22" s="1089"/>
      <c r="BW22" s="1090" t="s">
        <v>97</v>
      </c>
      <c r="BX22" s="1091">
        <f>BX6-BX9-BX10-BX11-BX12-BX13-BX14-BX15-BX16-BX17-BX18-BX19-BX20-BX21</f>
        <v>0</v>
      </c>
      <c r="BY22" s="1115"/>
      <c r="CA22" s="1125"/>
      <c r="CB22" s="1126"/>
      <c r="CC22" s="1127"/>
      <c r="CD22" s="1128" t="s">
        <v>97</v>
      </c>
      <c r="CE22" s="1129">
        <f>CE6-CE9-CE10-CE11-CE12-CE13-CE14-CE15-CE16-CE17-CE18-CE19-CE20-CE21</f>
        <v>0</v>
      </c>
      <c r="CF22" s="1153"/>
    </row>
    <row r="23" spans="2:84" ht="15" customHeight="1" thickBot="1" x14ac:dyDescent="0.35">
      <c r="B23" s="789"/>
      <c r="C23" s="790"/>
      <c r="D23" s="791"/>
      <c r="E23" s="791"/>
      <c r="F23" s="791"/>
      <c r="G23" s="788"/>
      <c r="H23" s="1"/>
      <c r="I23" s="828"/>
      <c r="J23" s="829"/>
      <c r="K23" s="830"/>
      <c r="L23" s="830"/>
      <c r="M23" s="830"/>
      <c r="N23" s="831"/>
      <c r="P23" s="846"/>
      <c r="Q23" s="847"/>
      <c r="R23" s="848"/>
      <c r="S23" s="848"/>
      <c r="T23" s="848"/>
      <c r="U23" s="116"/>
      <c r="W23" s="875"/>
      <c r="X23" s="876"/>
      <c r="Y23" s="877"/>
      <c r="Z23" s="877"/>
      <c r="AA23" s="877"/>
      <c r="AB23" s="878"/>
      <c r="AD23" s="910"/>
      <c r="AE23" s="911"/>
      <c r="AF23" s="912"/>
      <c r="AG23" s="912"/>
      <c r="AH23" s="912"/>
      <c r="AI23" s="913"/>
      <c r="AK23" s="945"/>
      <c r="AL23" s="946"/>
      <c r="AM23" s="947"/>
      <c r="AN23" s="947"/>
      <c r="AO23" s="947"/>
      <c r="AP23" s="948"/>
      <c r="AR23" s="166"/>
      <c r="AS23" s="167"/>
      <c r="AT23" s="168"/>
      <c r="AU23" s="168"/>
      <c r="AV23" s="168"/>
      <c r="AW23" s="38"/>
      <c r="AY23" s="1005"/>
      <c r="AZ23" s="1006"/>
      <c r="BA23" s="1007"/>
      <c r="BB23" s="1007"/>
      <c r="BC23" s="1007"/>
      <c r="BD23" s="1008"/>
      <c r="BF23" s="1033"/>
      <c r="BG23" s="1034"/>
      <c r="BH23" s="1035"/>
      <c r="BI23" s="1035"/>
      <c r="BJ23" s="1035"/>
      <c r="BK23" s="1036"/>
      <c r="BM23" s="1071"/>
      <c r="BN23" s="1072"/>
      <c r="BO23" s="1073"/>
      <c r="BP23" s="1073"/>
      <c r="BQ23" s="1073"/>
      <c r="BR23" s="1074"/>
      <c r="BT23" s="1109"/>
      <c r="BU23" s="1110"/>
      <c r="BV23" s="1111"/>
      <c r="BW23" s="1111"/>
      <c r="BX23" s="1111"/>
      <c r="BY23" s="1112"/>
      <c r="CA23" s="1147"/>
      <c r="CB23" s="1148"/>
      <c r="CC23" s="1149"/>
      <c r="CD23" s="1149"/>
      <c r="CE23" s="1149"/>
      <c r="CF23" s="1150"/>
    </row>
    <row r="24" spans="2:84" ht="15" customHeight="1" x14ac:dyDescent="0.3">
      <c r="C24" s="170"/>
      <c r="D24" s="79"/>
      <c r="E24" s="79"/>
      <c r="F24" s="79"/>
      <c r="I24" s="39"/>
      <c r="J24" s="48"/>
      <c r="K24" s="39"/>
      <c r="L24" s="39"/>
      <c r="M24" s="39"/>
      <c r="N24" s="39"/>
    </row>
    <row r="25" spans="2:84" ht="14.4" thickBot="1" x14ac:dyDescent="0.35">
      <c r="B25" s="39"/>
      <c r="C25" s="49"/>
      <c r="D25" s="1"/>
      <c r="E25" s="1"/>
      <c r="F25" s="90"/>
      <c r="G25" s="39"/>
      <c r="H25" s="1"/>
      <c r="I25" s="39"/>
      <c r="J25" s="49"/>
      <c r="K25" s="90"/>
      <c r="L25" s="90"/>
      <c r="M25" s="90"/>
      <c r="N25" s="39"/>
    </row>
    <row r="26" spans="2:84" ht="14.4" thickBot="1" x14ac:dyDescent="0.35">
      <c r="B26" s="774"/>
      <c r="C26" s="774"/>
      <c r="D26" s="774"/>
      <c r="E26" s="774"/>
      <c r="F26" s="774"/>
      <c r="G26" s="775"/>
      <c r="H26" s="90"/>
      <c r="I26" s="810"/>
      <c r="J26" s="811"/>
      <c r="K26" s="811"/>
      <c r="L26" s="811"/>
      <c r="M26" s="811"/>
      <c r="N26" s="812"/>
      <c r="P26" s="857"/>
      <c r="Q26" s="107"/>
      <c r="R26" s="107"/>
      <c r="S26" s="107"/>
      <c r="T26" s="107"/>
      <c r="U26" s="108"/>
      <c r="W26" s="865"/>
      <c r="X26" s="866"/>
      <c r="Y26" s="866"/>
      <c r="Z26" s="866"/>
      <c r="AA26" s="866"/>
      <c r="AB26" s="867"/>
      <c r="AD26" s="903"/>
      <c r="AE26" s="904"/>
      <c r="AF26" s="904"/>
      <c r="AG26" s="904"/>
      <c r="AH26" s="904"/>
      <c r="AI26" s="905"/>
      <c r="AK26" s="938"/>
      <c r="AL26" s="939"/>
      <c r="AM26" s="939"/>
      <c r="AN26" s="939"/>
      <c r="AO26" s="939"/>
      <c r="AP26" s="940"/>
      <c r="AR26" s="978"/>
      <c r="AS26" s="41"/>
      <c r="AT26" s="41"/>
      <c r="AU26" s="41"/>
      <c r="AV26" s="41"/>
      <c r="AW26" s="42"/>
      <c r="AY26" s="998"/>
      <c r="AZ26" s="999"/>
      <c r="BA26" s="999"/>
      <c r="BB26" s="999"/>
      <c r="BC26" s="999"/>
      <c r="BD26" s="1000"/>
      <c r="BF26" s="1026"/>
      <c r="BG26" s="1027"/>
      <c r="BH26" s="1027"/>
      <c r="BI26" s="1027"/>
      <c r="BJ26" s="1027"/>
      <c r="BK26" s="1028"/>
      <c r="BM26" s="1064"/>
      <c r="BN26" s="1065"/>
      <c r="BO26" s="1065"/>
      <c r="BP26" s="1065"/>
      <c r="BQ26" s="1065"/>
      <c r="BR26" s="1066"/>
      <c r="BT26" s="1102"/>
      <c r="BU26" s="1103"/>
      <c r="BV26" s="1103"/>
      <c r="BW26" s="1103"/>
      <c r="BX26" s="1103"/>
      <c r="BY26" s="1104"/>
      <c r="CA26" s="1140"/>
      <c r="CB26" s="1141"/>
      <c r="CC26" s="1141"/>
      <c r="CD26" s="1141"/>
      <c r="CE26" s="1141"/>
      <c r="CF26" s="1142"/>
    </row>
    <row r="27" spans="2:84" ht="14.4" customHeight="1" thickBot="1" x14ac:dyDescent="0.35">
      <c r="B27" s="1162"/>
      <c r="C27" s="1163"/>
      <c r="D27" s="1828" t="s">
        <v>153</v>
      </c>
      <c r="E27" s="1826"/>
      <c r="F27" s="1827"/>
      <c r="G27" s="1166"/>
      <c r="H27" s="90"/>
      <c r="I27" s="1172"/>
      <c r="J27" s="1173"/>
      <c r="K27" s="1828" t="s">
        <v>153</v>
      </c>
      <c r="L27" s="1826"/>
      <c r="M27" s="1827"/>
      <c r="N27" s="1180"/>
      <c r="P27" s="800"/>
      <c r="Q27" s="802"/>
      <c r="R27" s="1828" t="s">
        <v>153</v>
      </c>
      <c r="S27" s="1826"/>
      <c r="T27" s="1827"/>
      <c r="U27" s="804"/>
      <c r="W27" s="1182"/>
      <c r="X27" s="1183"/>
      <c r="Y27" s="1828" t="s">
        <v>153</v>
      </c>
      <c r="Z27" s="1826"/>
      <c r="AA27" s="1827"/>
      <c r="AB27" s="1186"/>
      <c r="AD27" s="893"/>
      <c r="AE27" s="894"/>
      <c r="AF27" s="1828" t="s">
        <v>153</v>
      </c>
      <c r="AG27" s="1826"/>
      <c r="AH27" s="1827"/>
      <c r="AI27" s="897"/>
      <c r="AK27" s="930"/>
      <c r="AL27" s="931"/>
      <c r="AM27" s="1828" t="s">
        <v>153</v>
      </c>
      <c r="AN27" s="1826"/>
      <c r="AO27" s="1827"/>
      <c r="AP27" s="934"/>
      <c r="AR27" s="975"/>
      <c r="AS27" s="43"/>
      <c r="AT27" s="1828" t="s">
        <v>153</v>
      </c>
      <c r="AU27" s="1826"/>
      <c r="AV27" s="1827"/>
      <c r="AW27" s="44"/>
      <c r="AY27" s="988"/>
      <c r="AZ27" s="989"/>
      <c r="BA27" s="1828" t="s">
        <v>153</v>
      </c>
      <c r="BB27" s="1826"/>
      <c r="BC27" s="1827"/>
      <c r="BD27" s="992"/>
      <c r="BF27" s="965"/>
      <c r="BG27" s="966"/>
      <c r="BH27" s="1828" t="s">
        <v>153</v>
      </c>
      <c r="BI27" s="1826"/>
      <c r="BJ27" s="1827"/>
      <c r="BK27" s="969"/>
      <c r="BM27" s="1054"/>
      <c r="BN27" s="1055"/>
      <c r="BO27" s="1828" t="s">
        <v>153</v>
      </c>
      <c r="BP27" s="1826"/>
      <c r="BQ27" s="1827"/>
      <c r="BR27" s="1058"/>
      <c r="BT27" s="1092"/>
      <c r="BU27" s="1093"/>
      <c r="BV27" s="1828" t="s">
        <v>153</v>
      </c>
      <c r="BW27" s="1826"/>
      <c r="BX27" s="1827"/>
      <c r="BY27" s="1096"/>
      <c r="CA27" s="1130"/>
      <c r="CB27" s="1131"/>
      <c r="CC27" s="1828" t="s">
        <v>153</v>
      </c>
      <c r="CD27" s="1826"/>
      <c r="CE27" s="1827"/>
      <c r="CF27" s="1134"/>
    </row>
    <row r="28" spans="2:84" ht="15.75" customHeight="1" thickBot="1" x14ac:dyDescent="0.35">
      <c r="B28" s="1164"/>
      <c r="C28" s="1165"/>
      <c r="D28" s="1829"/>
      <c r="E28" s="97" t="s">
        <v>43</v>
      </c>
      <c r="F28" s="792">
        <v>0</v>
      </c>
      <c r="G28" s="1167"/>
      <c r="H28" s="90"/>
      <c r="I28" s="1174"/>
      <c r="J28" s="1175"/>
      <c r="K28" s="1829"/>
      <c r="L28" s="97" t="s">
        <v>43</v>
      </c>
      <c r="M28" s="792">
        <v>0</v>
      </c>
      <c r="N28" s="1181"/>
      <c r="P28" s="801"/>
      <c r="Q28" s="803"/>
      <c r="R28" s="1829"/>
      <c r="S28" s="97" t="s">
        <v>43</v>
      </c>
      <c r="T28" s="792">
        <v>0</v>
      </c>
      <c r="U28" s="805"/>
      <c r="W28" s="1184"/>
      <c r="X28" s="1185"/>
      <c r="Y28" s="1829"/>
      <c r="Z28" s="97" t="s">
        <v>43</v>
      </c>
      <c r="AA28" s="792">
        <v>0</v>
      </c>
      <c r="AB28" s="1187"/>
      <c r="AD28" s="895"/>
      <c r="AE28" s="896"/>
      <c r="AF28" s="1829"/>
      <c r="AG28" s="97" t="s">
        <v>43</v>
      </c>
      <c r="AH28" s="792">
        <v>0</v>
      </c>
      <c r="AI28" s="898"/>
      <c r="AK28" s="932"/>
      <c r="AL28" s="933"/>
      <c r="AM28" s="1829"/>
      <c r="AN28" s="97" t="s">
        <v>43</v>
      </c>
      <c r="AO28" s="792">
        <v>0</v>
      </c>
      <c r="AP28" s="935"/>
      <c r="AR28" s="976"/>
      <c r="AS28" s="45"/>
      <c r="AT28" s="1829"/>
      <c r="AU28" s="97" t="s">
        <v>43</v>
      </c>
      <c r="AV28" s="792">
        <v>0</v>
      </c>
      <c r="AW28" s="30"/>
      <c r="AY28" s="990"/>
      <c r="AZ28" s="991"/>
      <c r="BA28" s="1829"/>
      <c r="BB28" s="97" t="s">
        <v>43</v>
      </c>
      <c r="BC28" s="792">
        <v>0</v>
      </c>
      <c r="BD28" s="993"/>
      <c r="BF28" s="967"/>
      <c r="BG28" s="968"/>
      <c r="BH28" s="1829"/>
      <c r="BI28" s="97" t="s">
        <v>43</v>
      </c>
      <c r="BJ28" s="792">
        <v>0</v>
      </c>
      <c r="BK28" s="970"/>
      <c r="BM28" s="1056"/>
      <c r="BN28" s="1057"/>
      <c r="BO28" s="1829"/>
      <c r="BP28" s="97" t="s">
        <v>43</v>
      </c>
      <c r="BQ28" s="792">
        <v>0</v>
      </c>
      <c r="BR28" s="1059"/>
      <c r="BT28" s="1094"/>
      <c r="BU28" s="1095"/>
      <c r="BV28" s="1829"/>
      <c r="BW28" s="97" t="s">
        <v>43</v>
      </c>
      <c r="BX28" s="792">
        <v>0</v>
      </c>
      <c r="BY28" s="1097"/>
      <c r="CA28" s="1132"/>
      <c r="CB28" s="1133"/>
      <c r="CC28" s="1829"/>
      <c r="CD28" s="97" t="s">
        <v>43</v>
      </c>
      <c r="CE28" s="792">
        <v>0</v>
      </c>
      <c r="CF28" s="1135"/>
    </row>
    <row r="29" spans="2:84" ht="15.75" customHeight="1" thickBot="1" x14ac:dyDescent="0.35">
      <c r="B29" s="776"/>
      <c r="C29" s="776"/>
      <c r="D29" s="777"/>
      <c r="E29" s="777"/>
      <c r="F29" s="777"/>
      <c r="G29" s="778"/>
      <c r="H29" s="90"/>
      <c r="I29" s="813"/>
      <c r="J29" s="814"/>
      <c r="K29" s="815"/>
      <c r="L29" s="815"/>
      <c r="M29" s="815"/>
      <c r="N29" s="816"/>
      <c r="P29" s="858"/>
      <c r="Q29" s="110"/>
      <c r="R29" s="111"/>
      <c r="S29" s="111"/>
      <c r="T29" s="111"/>
      <c r="U29" s="112"/>
      <c r="W29" s="868"/>
      <c r="X29" s="869"/>
      <c r="Y29" s="870"/>
      <c r="Z29" s="870"/>
      <c r="AA29" s="870"/>
      <c r="AB29" s="871"/>
      <c r="AD29" s="906"/>
      <c r="AE29" s="907"/>
      <c r="AF29" s="908"/>
      <c r="AG29" s="908"/>
      <c r="AH29" s="908"/>
      <c r="AI29" s="909"/>
      <c r="AK29" s="941"/>
      <c r="AL29" s="942"/>
      <c r="AM29" s="943"/>
      <c r="AN29" s="943"/>
      <c r="AO29" s="943"/>
      <c r="AP29" s="944"/>
      <c r="AR29" s="979"/>
      <c r="AS29" s="29"/>
      <c r="AT29" s="31"/>
      <c r="AU29" s="31"/>
      <c r="AV29" s="31"/>
      <c r="AW29" s="8"/>
      <c r="AY29" s="1001"/>
      <c r="AZ29" s="1002"/>
      <c r="BA29" s="1003"/>
      <c r="BB29" s="1003"/>
      <c r="BC29" s="1003"/>
      <c r="BD29" s="1004"/>
      <c r="BF29" s="1029"/>
      <c r="BG29" s="1030"/>
      <c r="BH29" s="1031"/>
      <c r="BI29" s="1031"/>
      <c r="BJ29" s="1031"/>
      <c r="BK29" s="1032"/>
      <c r="BM29" s="1067"/>
      <c r="BN29" s="1068"/>
      <c r="BO29" s="1069"/>
      <c r="BP29" s="1069"/>
      <c r="BQ29" s="1069"/>
      <c r="BR29" s="1070"/>
      <c r="BT29" s="1105"/>
      <c r="BU29" s="1106"/>
      <c r="BV29" s="1107"/>
      <c r="BW29" s="1107"/>
      <c r="BX29" s="1107"/>
      <c r="BY29" s="1108"/>
      <c r="CA29" s="1143"/>
      <c r="CB29" s="1144"/>
      <c r="CC29" s="1145"/>
      <c r="CD29" s="1145"/>
      <c r="CE29" s="1145"/>
      <c r="CF29" s="1146"/>
    </row>
    <row r="30" spans="2:84" ht="15" customHeight="1" thickBot="1" x14ac:dyDescent="0.35">
      <c r="B30" s="795" t="s">
        <v>152</v>
      </c>
      <c r="C30" s="796" t="s">
        <v>51</v>
      </c>
      <c r="D30" s="797" t="s">
        <v>44</v>
      </c>
      <c r="E30" s="798" t="s">
        <v>308</v>
      </c>
      <c r="F30" s="799" t="s">
        <v>45</v>
      </c>
      <c r="G30" s="785"/>
      <c r="H30" s="90"/>
      <c r="I30" s="795" t="s">
        <v>152</v>
      </c>
      <c r="J30" s="796" t="s">
        <v>51</v>
      </c>
      <c r="K30" s="797" t="s">
        <v>44</v>
      </c>
      <c r="L30" s="798" t="s">
        <v>308</v>
      </c>
      <c r="M30" s="799" t="s">
        <v>45</v>
      </c>
      <c r="N30" s="817"/>
      <c r="P30" s="795" t="s">
        <v>152</v>
      </c>
      <c r="Q30" s="796" t="s">
        <v>51</v>
      </c>
      <c r="R30" s="797" t="s">
        <v>44</v>
      </c>
      <c r="S30" s="798" t="s">
        <v>308</v>
      </c>
      <c r="T30" s="799" t="s">
        <v>45</v>
      </c>
      <c r="U30" s="844"/>
      <c r="W30" s="795" t="s">
        <v>152</v>
      </c>
      <c r="X30" s="796" t="s">
        <v>51</v>
      </c>
      <c r="Y30" s="797" t="s">
        <v>44</v>
      </c>
      <c r="Z30" s="798" t="s">
        <v>308</v>
      </c>
      <c r="AA30" s="799" t="s">
        <v>45</v>
      </c>
      <c r="AB30" s="872"/>
      <c r="AD30" s="795" t="s">
        <v>152</v>
      </c>
      <c r="AE30" s="796" t="s">
        <v>51</v>
      </c>
      <c r="AF30" s="797" t="s">
        <v>44</v>
      </c>
      <c r="AG30" s="798" t="s">
        <v>308</v>
      </c>
      <c r="AH30" s="799" t="s">
        <v>45</v>
      </c>
      <c r="AI30" s="914"/>
      <c r="AK30" s="795" t="s">
        <v>152</v>
      </c>
      <c r="AL30" s="796" t="s">
        <v>51</v>
      </c>
      <c r="AM30" s="797" t="s">
        <v>44</v>
      </c>
      <c r="AN30" s="798" t="s">
        <v>308</v>
      </c>
      <c r="AO30" s="799" t="s">
        <v>45</v>
      </c>
      <c r="AP30" s="949"/>
      <c r="AR30" s="795" t="s">
        <v>152</v>
      </c>
      <c r="AS30" s="796" t="s">
        <v>51</v>
      </c>
      <c r="AT30" s="797" t="s">
        <v>44</v>
      </c>
      <c r="AU30" s="798" t="s">
        <v>308</v>
      </c>
      <c r="AV30" s="799" t="s">
        <v>45</v>
      </c>
      <c r="AW30" s="94"/>
      <c r="AY30" s="795" t="s">
        <v>152</v>
      </c>
      <c r="AZ30" s="796" t="s">
        <v>51</v>
      </c>
      <c r="BA30" s="797" t="s">
        <v>44</v>
      </c>
      <c r="BB30" s="798" t="s">
        <v>308</v>
      </c>
      <c r="BC30" s="799" t="s">
        <v>45</v>
      </c>
      <c r="BD30" s="1017"/>
      <c r="BF30" s="795" t="s">
        <v>152</v>
      </c>
      <c r="BG30" s="796" t="s">
        <v>51</v>
      </c>
      <c r="BH30" s="797" t="s">
        <v>44</v>
      </c>
      <c r="BI30" s="798" t="s">
        <v>308</v>
      </c>
      <c r="BJ30" s="799" t="s">
        <v>45</v>
      </c>
      <c r="BK30" s="1037"/>
      <c r="BM30" s="795" t="s">
        <v>152</v>
      </c>
      <c r="BN30" s="796" t="s">
        <v>51</v>
      </c>
      <c r="BO30" s="797" t="s">
        <v>44</v>
      </c>
      <c r="BP30" s="798" t="s">
        <v>308</v>
      </c>
      <c r="BQ30" s="799" t="s">
        <v>45</v>
      </c>
      <c r="BR30" s="1075"/>
      <c r="BT30" s="795" t="s">
        <v>152</v>
      </c>
      <c r="BU30" s="796" t="s">
        <v>51</v>
      </c>
      <c r="BV30" s="797" t="s">
        <v>44</v>
      </c>
      <c r="BW30" s="798" t="s">
        <v>308</v>
      </c>
      <c r="BX30" s="799" t="s">
        <v>45</v>
      </c>
      <c r="BY30" s="1113"/>
      <c r="CA30" s="795" t="s">
        <v>152</v>
      </c>
      <c r="CB30" s="796" t="s">
        <v>51</v>
      </c>
      <c r="CC30" s="797" t="s">
        <v>44</v>
      </c>
      <c r="CD30" s="798" t="s">
        <v>308</v>
      </c>
      <c r="CE30" s="799" t="s">
        <v>45</v>
      </c>
      <c r="CF30" s="1151"/>
    </row>
    <row r="31" spans="2:84" ht="15" customHeight="1" x14ac:dyDescent="0.3">
      <c r="B31" s="793"/>
      <c r="C31" s="794"/>
      <c r="D31" s="25"/>
      <c r="F31" s="1168">
        <v>0</v>
      </c>
      <c r="G31" s="786"/>
      <c r="H31" s="90"/>
      <c r="I31" s="820"/>
      <c r="J31" s="821"/>
      <c r="K31" s="25"/>
      <c r="M31" s="1176">
        <v>0</v>
      </c>
      <c r="N31" s="818"/>
      <c r="P31" s="849"/>
      <c r="Q31" s="850"/>
      <c r="R31" s="25"/>
      <c r="T31" s="806">
        <v>0</v>
      </c>
      <c r="U31" s="114"/>
      <c r="W31" s="879"/>
      <c r="X31" s="880"/>
      <c r="Y31" s="25"/>
      <c r="AA31" s="1188">
        <v>0</v>
      </c>
      <c r="AB31" s="873"/>
      <c r="AD31" s="917"/>
      <c r="AE31" s="918"/>
      <c r="AF31" s="25"/>
      <c r="AH31" s="899">
        <v>0</v>
      </c>
      <c r="AI31" s="915"/>
      <c r="AK31" s="952"/>
      <c r="AL31" s="953"/>
      <c r="AM31" s="25"/>
      <c r="AO31" s="936">
        <v>0</v>
      </c>
      <c r="AP31" s="950"/>
      <c r="AR31" s="980"/>
      <c r="AS31" s="981"/>
      <c r="AT31" s="25"/>
      <c r="AV31" s="977">
        <v>0</v>
      </c>
      <c r="AW31" s="10"/>
      <c r="AY31" s="1009"/>
      <c r="AZ31" s="1010"/>
      <c r="BA31" s="25"/>
      <c r="BC31" s="994">
        <v>0</v>
      </c>
      <c r="BD31" s="1018"/>
      <c r="BF31" s="1040"/>
      <c r="BG31" s="1041"/>
      <c r="BH31" s="25"/>
      <c r="BJ31" s="971">
        <v>0</v>
      </c>
      <c r="BK31" s="1038"/>
      <c r="BM31" s="1078"/>
      <c r="BN31" s="1079"/>
      <c r="BO31" s="25"/>
      <c r="BQ31" s="1060">
        <v>0</v>
      </c>
      <c r="BR31" s="1076"/>
      <c r="BT31" s="1116"/>
      <c r="BU31" s="1117"/>
      <c r="BV31" s="25"/>
      <c r="BX31" s="1098">
        <v>0</v>
      </c>
      <c r="BY31" s="1114"/>
      <c r="CA31" s="1154"/>
      <c r="CB31" s="1155"/>
      <c r="CC31" s="25"/>
      <c r="CE31" s="1136">
        <v>0</v>
      </c>
      <c r="CF31" s="1152"/>
    </row>
    <row r="32" spans="2:84" ht="15" customHeight="1" x14ac:dyDescent="0.3">
      <c r="B32" s="779"/>
      <c r="C32" s="780"/>
      <c r="D32" s="25"/>
      <c r="F32" s="1169">
        <v>0</v>
      </c>
      <c r="G32" s="786"/>
      <c r="H32" s="90"/>
      <c r="I32" s="822"/>
      <c r="J32" s="823"/>
      <c r="K32" s="25"/>
      <c r="M32" s="1177">
        <v>0</v>
      </c>
      <c r="N32" s="818"/>
      <c r="P32" s="851"/>
      <c r="Q32" s="852"/>
      <c r="R32" s="25"/>
      <c r="T32" s="807">
        <v>0</v>
      </c>
      <c r="U32" s="114"/>
      <c r="W32" s="881"/>
      <c r="X32" s="882"/>
      <c r="Y32" s="25"/>
      <c r="AA32" s="1189">
        <v>0</v>
      </c>
      <c r="AB32" s="873"/>
      <c r="AD32" s="919"/>
      <c r="AE32" s="920"/>
      <c r="AF32" s="25"/>
      <c r="AH32" s="900">
        <v>0</v>
      </c>
      <c r="AI32" s="915"/>
      <c r="AK32" s="954"/>
      <c r="AL32" s="955"/>
      <c r="AM32" s="25"/>
      <c r="AO32" s="937">
        <v>0</v>
      </c>
      <c r="AP32" s="950"/>
      <c r="AR32" s="160"/>
      <c r="AS32" s="161"/>
      <c r="AT32" s="25"/>
      <c r="AV32" s="46">
        <v>0</v>
      </c>
      <c r="AW32" s="10"/>
      <c r="AY32" s="1011"/>
      <c r="AZ32" s="1012"/>
      <c r="BA32" s="25"/>
      <c r="BC32" s="995">
        <v>0</v>
      </c>
      <c r="BD32" s="1018"/>
      <c r="BF32" s="1042"/>
      <c r="BG32" s="1043"/>
      <c r="BH32" s="25"/>
      <c r="BJ32" s="972">
        <v>0</v>
      </c>
      <c r="BK32" s="1038"/>
      <c r="BM32" s="1080"/>
      <c r="BN32" s="1081"/>
      <c r="BO32" s="25"/>
      <c r="BQ32" s="1061">
        <v>0</v>
      </c>
      <c r="BR32" s="1076"/>
      <c r="BT32" s="1118"/>
      <c r="BU32" s="1119"/>
      <c r="BV32" s="25"/>
      <c r="BX32" s="1099">
        <v>0</v>
      </c>
      <c r="BY32" s="1114"/>
      <c r="CA32" s="1156"/>
      <c r="CB32" s="1157"/>
      <c r="CC32" s="25"/>
      <c r="CE32" s="1137">
        <v>0</v>
      </c>
      <c r="CF32" s="1152"/>
    </row>
    <row r="33" spans="2:84" ht="15" customHeight="1" x14ac:dyDescent="0.3">
      <c r="B33" s="779"/>
      <c r="C33" s="780"/>
      <c r="D33" s="25"/>
      <c r="F33" s="1169">
        <v>0</v>
      </c>
      <c r="G33" s="786"/>
      <c r="H33" s="90"/>
      <c r="I33" s="822"/>
      <c r="J33" s="823"/>
      <c r="K33" s="25"/>
      <c r="M33" s="1177">
        <v>0</v>
      </c>
      <c r="N33" s="818"/>
      <c r="P33" s="851"/>
      <c r="Q33" s="852"/>
      <c r="R33" s="25"/>
      <c r="T33" s="807">
        <v>0</v>
      </c>
      <c r="U33" s="114"/>
      <c r="W33" s="881"/>
      <c r="X33" s="882"/>
      <c r="Y33" s="25"/>
      <c r="AA33" s="1189">
        <v>0</v>
      </c>
      <c r="AB33" s="873"/>
      <c r="AD33" s="919"/>
      <c r="AE33" s="920"/>
      <c r="AF33" s="25"/>
      <c r="AH33" s="900">
        <v>0</v>
      </c>
      <c r="AI33" s="915"/>
      <c r="AK33" s="954"/>
      <c r="AL33" s="955"/>
      <c r="AM33" s="25"/>
      <c r="AO33" s="937">
        <v>0</v>
      </c>
      <c r="AP33" s="950"/>
      <c r="AR33" s="160"/>
      <c r="AS33" s="161"/>
      <c r="AT33" s="25"/>
      <c r="AV33" s="46">
        <v>0</v>
      </c>
      <c r="AW33" s="10"/>
      <c r="AY33" s="1011"/>
      <c r="AZ33" s="1012"/>
      <c r="BA33" s="25"/>
      <c r="BC33" s="995">
        <v>0</v>
      </c>
      <c r="BD33" s="1018"/>
      <c r="BF33" s="1042"/>
      <c r="BG33" s="1043"/>
      <c r="BH33" s="25"/>
      <c r="BJ33" s="972">
        <v>0</v>
      </c>
      <c r="BK33" s="1038"/>
      <c r="BM33" s="1080"/>
      <c r="BN33" s="1081"/>
      <c r="BO33" s="25"/>
      <c r="BQ33" s="1061">
        <v>0</v>
      </c>
      <c r="BR33" s="1076"/>
      <c r="BT33" s="1118"/>
      <c r="BU33" s="1119"/>
      <c r="BV33" s="25"/>
      <c r="BX33" s="1099">
        <v>0</v>
      </c>
      <c r="BY33" s="1114"/>
      <c r="CA33" s="1156"/>
      <c r="CB33" s="1157"/>
      <c r="CC33" s="25"/>
      <c r="CE33" s="1137">
        <v>0</v>
      </c>
      <c r="CF33" s="1152"/>
    </row>
    <row r="34" spans="2:84" ht="15" customHeight="1" x14ac:dyDescent="0.3">
      <c r="B34" s="779"/>
      <c r="C34" s="780"/>
      <c r="D34" s="25"/>
      <c r="F34" s="1169">
        <v>0</v>
      </c>
      <c r="G34" s="786"/>
      <c r="H34" s="90"/>
      <c r="I34" s="822"/>
      <c r="J34" s="823"/>
      <c r="K34" s="25"/>
      <c r="M34" s="1177">
        <v>0</v>
      </c>
      <c r="N34" s="818"/>
      <c r="P34" s="851"/>
      <c r="Q34" s="852"/>
      <c r="R34" s="25"/>
      <c r="T34" s="807">
        <v>0</v>
      </c>
      <c r="U34" s="114"/>
      <c r="W34" s="881"/>
      <c r="X34" s="882"/>
      <c r="Y34" s="25"/>
      <c r="AA34" s="1189">
        <v>0</v>
      </c>
      <c r="AB34" s="873"/>
      <c r="AD34" s="919"/>
      <c r="AE34" s="920"/>
      <c r="AF34" s="25"/>
      <c r="AH34" s="900">
        <v>0</v>
      </c>
      <c r="AI34" s="915"/>
      <c r="AK34" s="954"/>
      <c r="AL34" s="955"/>
      <c r="AM34" s="25"/>
      <c r="AO34" s="937">
        <v>0</v>
      </c>
      <c r="AP34" s="950"/>
      <c r="AR34" s="160"/>
      <c r="AS34" s="161"/>
      <c r="AT34" s="25"/>
      <c r="AV34" s="46">
        <v>0</v>
      </c>
      <c r="AW34" s="10"/>
      <c r="AY34" s="1011"/>
      <c r="AZ34" s="1012"/>
      <c r="BA34" s="25"/>
      <c r="BC34" s="995">
        <v>0</v>
      </c>
      <c r="BD34" s="1018"/>
      <c r="BF34" s="1042"/>
      <c r="BG34" s="1043"/>
      <c r="BH34" s="25"/>
      <c r="BJ34" s="972">
        <v>0</v>
      </c>
      <c r="BK34" s="1038"/>
      <c r="BM34" s="1080"/>
      <c r="BN34" s="1081"/>
      <c r="BO34" s="25"/>
      <c r="BQ34" s="1061">
        <v>0</v>
      </c>
      <c r="BR34" s="1076"/>
      <c r="BT34" s="1118"/>
      <c r="BU34" s="1119"/>
      <c r="BV34" s="25"/>
      <c r="BX34" s="1099">
        <v>0</v>
      </c>
      <c r="BY34" s="1114"/>
      <c r="CA34" s="1156"/>
      <c r="CB34" s="1157"/>
      <c r="CC34" s="25"/>
      <c r="CE34" s="1137">
        <v>0</v>
      </c>
      <c r="CF34" s="1152"/>
    </row>
    <row r="35" spans="2:84" ht="15" customHeight="1" x14ac:dyDescent="0.3">
      <c r="B35" s="781"/>
      <c r="C35" s="782"/>
      <c r="D35" s="9"/>
      <c r="F35" s="1170">
        <v>0</v>
      </c>
      <c r="G35" s="786"/>
      <c r="H35" s="90"/>
      <c r="I35" s="824"/>
      <c r="J35" s="825"/>
      <c r="K35" s="9"/>
      <c r="M35" s="1178">
        <v>0</v>
      </c>
      <c r="N35" s="818"/>
      <c r="P35" s="853"/>
      <c r="Q35" s="854"/>
      <c r="R35" s="9"/>
      <c r="T35" s="808">
        <v>0</v>
      </c>
      <c r="U35" s="114"/>
      <c r="W35" s="883"/>
      <c r="X35" s="884"/>
      <c r="Y35" s="9"/>
      <c r="AA35" s="1190">
        <v>0</v>
      </c>
      <c r="AB35" s="873"/>
      <c r="AD35" s="50"/>
      <c r="AE35" s="921"/>
      <c r="AF35" s="9"/>
      <c r="AH35" s="901">
        <v>0</v>
      </c>
      <c r="AI35" s="915"/>
      <c r="AK35" s="956"/>
      <c r="AL35" s="957"/>
      <c r="AM35" s="9"/>
      <c r="AO35" s="370">
        <v>0</v>
      </c>
      <c r="AP35" s="950"/>
      <c r="AR35" s="102"/>
      <c r="AS35" s="162"/>
      <c r="AT35" s="9"/>
      <c r="AV35" s="33">
        <v>0</v>
      </c>
      <c r="AW35" s="10"/>
      <c r="AY35" s="1013"/>
      <c r="AZ35" s="1014"/>
      <c r="BA35" s="9"/>
      <c r="BC35" s="996">
        <v>0</v>
      </c>
      <c r="BD35" s="1018"/>
      <c r="BF35" s="1044"/>
      <c r="BG35" s="1045"/>
      <c r="BH35" s="9"/>
      <c r="BJ35" s="973">
        <v>0</v>
      </c>
      <c r="BK35" s="1038"/>
      <c r="BM35" s="1082"/>
      <c r="BN35" s="1083"/>
      <c r="BO35" s="9"/>
      <c r="BQ35" s="1062">
        <v>0</v>
      </c>
      <c r="BR35" s="1076"/>
      <c r="BT35" s="1120"/>
      <c r="BU35" s="1121"/>
      <c r="BV35" s="9"/>
      <c r="BX35" s="1100">
        <v>0</v>
      </c>
      <c r="BY35" s="1114"/>
      <c r="CA35" s="1158"/>
      <c r="CB35" s="1159"/>
      <c r="CC35" s="9"/>
      <c r="CE35" s="1138">
        <v>0</v>
      </c>
      <c r="CF35" s="1152"/>
    </row>
    <row r="36" spans="2:84" ht="15" customHeight="1" x14ac:dyDescent="0.3">
      <c r="B36" s="781"/>
      <c r="C36" s="782"/>
      <c r="D36" s="9"/>
      <c r="F36" s="1170">
        <v>0</v>
      </c>
      <c r="G36" s="786"/>
      <c r="H36" s="90"/>
      <c r="I36" s="824"/>
      <c r="J36" s="825"/>
      <c r="K36" s="9"/>
      <c r="M36" s="1178">
        <v>0</v>
      </c>
      <c r="N36" s="818"/>
      <c r="P36" s="853"/>
      <c r="Q36" s="854"/>
      <c r="R36" s="9"/>
      <c r="T36" s="808">
        <v>0</v>
      </c>
      <c r="U36" s="114"/>
      <c r="W36" s="883"/>
      <c r="X36" s="884"/>
      <c r="Y36" s="9"/>
      <c r="AA36" s="1190">
        <v>0</v>
      </c>
      <c r="AB36" s="873"/>
      <c r="AD36" s="50"/>
      <c r="AE36" s="921"/>
      <c r="AF36" s="9"/>
      <c r="AH36" s="901">
        <v>0</v>
      </c>
      <c r="AI36" s="915"/>
      <c r="AK36" s="956"/>
      <c r="AL36" s="957"/>
      <c r="AM36" s="9"/>
      <c r="AO36" s="370">
        <v>0</v>
      </c>
      <c r="AP36" s="950"/>
      <c r="AR36" s="102"/>
      <c r="AS36" s="162"/>
      <c r="AT36" s="9"/>
      <c r="AV36" s="33">
        <v>0</v>
      </c>
      <c r="AW36" s="10"/>
      <c r="AY36" s="1013"/>
      <c r="AZ36" s="1014"/>
      <c r="BA36" s="9"/>
      <c r="BC36" s="996">
        <v>0</v>
      </c>
      <c r="BD36" s="1018"/>
      <c r="BF36" s="1044"/>
      <c r="BG36" s="1045"/>
      <c r="BH36" s="9"/>
      <c r="BJ36" s="973">
        <v>0</v>
      </c>
      <c r="BK36" s="1038"/>
      <c r="BM36" s="1082"/>
      <c r="BN36" s="1083"/>
      <c r="BO36" s="9"/>
      <c r="BQ36" s="1062">
        <v>0</v>
      </c>
      <c r="BR36" s="1076"/>
      <c r="BT36" s="1120"/>
      <c r="BU36" s="1121"/>
      <c r="BV36" s="9"/>
      <c r="BX36" s="1100">
        <v>0</v>
      </c>
      <c r="BY36" s="1114"/>
      <c r="CA36" s="1158"/>
      <c r="CB36" s="1159"/>
      <c r="CC36" s="9"/>
      <c r="CE36" s="1138">
        <v>0</v>
      </c>
      <c r="CF36" s="1152"/>
    </row>
    <row r="37" spans="2:84" ht="15" customHeight="1" x14ac:dyDescent="0.3">
      <c r="B37" s="781"/>
      <c r="C37" s="782"/>
      <c r="D37" s="9"/>
      <c r="F37" s="1170">
        <v>0</v>
      </c>
      <c r="G37" s="786"/>
      <c r="H37" s="90"/>
      <c r="I37" s="824"/>
      <c r="J37" s="825"/>
      <c r="K37" s="9"/>
      <c r="M37" s="1178">
        <v>0</v>
      </c>
      <c r="N37" s="818"/>
      <c r="P37" s="853"/>
      <c r="Q37" s="854"/>
      <c r="R37" s="9"/>
      <c r="T37" s="808">
        <v>0</v>
      </c>
      <c r="U37" s="114"/>
      <c r="W37" s="883"/>
      <c r="X37" s="884"/>
      <c r="Y37" s="9"/>
      <c r="AA37" s="1190">
        <v>0</v>
      </c>
      <c r="AB37" s="873"/>
      <c r="AD37" s="50"/>
      <c r="AE37" s="921"/>
      <c r="AF37" s="9"/>
      <c r="AH37" s="901">
        <v>0</v>
      </c>
      <c r="AI37" s="915"/>
      <c r="AK37" s="956"/>
      <c r="AL37" s="957"/>
      <c r="AM37" s="9"/>
      <c r="AO37" s="370">
        <v>0</v>
      </c>
      <c r="AP37" s="950"/>
      <c r="AR37" s="102"/>
      <c r="AS37" s="162"/>
      <c r="AT37" s="9"/>
      <c r="AV37" s="33">
        <v>0</v>
      </c>
      <c r="AW37" s="10"/>
      <c r="AY37" s="1013"/>
      <c r="AZ37" s="1014"/>
      <c r="BA37" s="9"/>
      <c r="BC37" s="996">
        <v>0</v>
      </c>
      <c r="BD37" s="1018"/>
      <c r="BF37" s="1044"/>
      <c r="BG37" s="1045"/>
      <c r="BH37" s="9"/>
      <c r="BJ37" s="973">
        <v>0</v>
      </c>
      <c r="BK37" s="1038"/>
      <c r="BM37" s="1082"/>
      <c r="BN37" s="1083"/>
      <c r="BO37" s="9"/>
      <c r="BQ37" s="1062">
        <v>0</v>
      </c>
      <c r="BR37" s="1076"/>
      <c r="BT37" s="1120"/>
      <c r="BU37" s="1121"/>
      <c r="BV37" s="9"/>
      <c r="BX37" s="1100">
        <v>0</v>
      </c>
      <c r="BY37" s="1114"/>
      <c r="CA37" s="1158"/>
      <c r="CB37" s="1159"/>
      <c r="CC37" s="9"/>
      <c r="CE37" s="1138">
        <v>0</v>
      </c>
      <c r="CF37" s="1152"/>
    </row>
    <row r="38" spans="2:84" ht="15" customHeight="1" x14ac:dyDescent="0.3">
      <c r="B38" s="781"/>
      <c r="C38" s="782"/>
      <c r="D38" s="9"/>
      <c r="F38" s="1170">
        <v>0</v>
      </c>
      <c r="G38" s="786"/>
      <c r="H38" s="90"/>
      <c r="I38" s="824"/>
      <c r="J38" s="825"/>
      <c r="K38" s="9"/>
      <c r="M38" s="1178">
        <v>0</v>
      </c>
      <c r="N38" s="818"/>
      <c r="P38" s="853"/>
      <c r="Q38" s="854"/>
      <c r="R38" s="9"/>
      <c r="T38" s="808">
        <v>0</v>
      </c>
      <c r="U38" s="114"/>
      <c r="W38" s="883"/>
      <c r="X38" s="884"/>
      <c r="Y38" s="9"/>
      <c r="AA38" s="1190">
        <v>0</v>
      </c>
      <c r="AB38" s="873"/>
      <c r="AD38" s="50"/>
      <c r="AE38" s="921"/>
      <c r="AF38" s="9"/>
      <c r="AH38" s="901">
        <v>0</v>
      </c>
      <c r="AI38" s="915"/>
      <c r="AK38" s="956"/>
      <c r="AL38" s="957"/>
      <c r="AM38" s="9"/>
      <c r="AO38" s="370">
        <v>0</v>
      </c>
      <c r="AP38" s="950"/>
      <c r="AR38" s="102"/>
      <c r="AS38" s="162"/>
      <c r="AT38" s="9"/>
      <c r="AV38" s="33">
        <v>0</v>
      </c>
      <c r="AW38" s="10"/>
      <c r="AY38" s="1013"/>
      <c r="AZ38" s="1014"/>
      <c r="BA38" s="9"/>
      <c r="BC38" s="996">
        <v>0</v>
      </c>
      <c r="BD38" s="1018"/>
      <c r="BF38" s="1044"/>
      <c r="BG38" s="1045"/>
      <c r="BH38" s="9"/>
      <c r="BJ38" s="973">
        <v>0</v>
      </c>
      <c r="BK38" s="1038"/>
      <c r="BM38" s="1082"/>
      <c r="BN38" s="1083"/>
      <c r="BO38" s="9"/>
      <c r="BQ38" s="1062">
        <v>0</v>
      </c>
      <c r="BR38" s="1076"/>
      <c r="BT38" s="1120"/>
      <c r="BU38" s="1121"/>
      <c r="BV38" s="9"/>
      <c r="BX38" s="1100">
        <v>0</v>
      </c>
      <c r="BY38" s="1114"/>
      <c r="CA38" s="1158"/>
      <c r="CB38" s="1159"/>
      <c r="CC38" s="9"/>
      <c r="CE38" s="1138">
        <v>0</v>
      </c>
      <c r="CF38" s="1152"/>
    </row>
    <row r="39" spans="2:84" ht="15" customHeight="1" x14ac:dyDescent="0.3">
      <c r="B39" s="781"/>
      <c r="C39" s="782"/>
      <c r="D39" s="9"/>
      <c r="F39" s="1170">
        <v>0</v>
      </c>
      <c r="G39" s="786"/>
      <c r="H39" s="90"/>
      <c r="I39" s="824"/>
      <c r="J39" s="825"/>
      <c r="K39" s="9"/>
      <c r="M39" s="1178">
        <v>0</v>
      </c>
      <c r="N39" s="818"/>
      <c r="P39" s="853"/>
      <c r="Q39" s="854"/>
      <c r="R39" s="9"/>
      <c r="T39" s="808">
        <v>0</v>
      </c>
      <c r="U39" s="114"/>
      <c r="W39" s="883"/>
      <c r="X39" s="884"/>
      <c r="Y39" s="9"/>
      <c r="AA39" s="1190">
        <v>0</v>
      </c>
      <c r="AB39" s="873"/>
      <c r="AD39" s="50"/>
      <c r="AE39" s="921"/>
      <c r="AF39" s="9"/>
      <c r="AH39" s="901">
        <v>0</v>
      </c>
      <c r="AI39" s="915"/>
      <c r="AK39" s="956"/>
      <c r="AL39" s="957"/>
      <c r="AM39" s="9"/>
      <c r="AO39" s="370">
        <v>0</v>
      </c>
      <c r="AP39" s="950"/>
      <c r="AR39" s="102"/>
      <c r="AS39" s="162"/>
      <c r="AT39" s="9"/>
      <c r="AV39" s="33">
        <v>0</v>
      </c>
      <c r="AW39" s="10"/>
      <c r="AY39" s="1013"/>
      <c r="AZ39" s="1014"/>
      <c r="BA39" s="9"/>
      <c r="BC39" s="996">
        <v>0</v>
      </c>
      <c r="BD39" s="1018"/>
      <c r="BF39" s="1044"/>
      <c r="BG39" s="1045"/>
      <c r="BH39" s="9"/>
      <c r="BJ39" s="973">
        <v>0</v>
      </c>
      <c r="BK39" s="1038"/>
      <c r="BM39" s="1082"/>
      <c r="BN39" s="1083"/>
      <c r="BO39" s="9"/>
      <c r="BQ39" s="1062">
        <v>0</v>
      </c>
      <c r="BR39" s="1076"/>
      <c r="BT39" s="1120"/>
      <c r="BU39" s="1121"/>
      <c r="BV39" s="9"/>
      <c r="BX39" s="1100">
        <v>0</v>
      </c>
      <c r="BY39" s="1114"/>
      <c r="CA39" s="1158"/>
      <c r="CB39" s="1159"/>
      <c r="CC39" s="9"/>
      <c r="CE39" s="1138">
        <v>0</v>
      </c>
      <c r="CF39" s="1152"/>
    </row>
    <row r="40" spans="2:84" ht="15" customHeight="1" x14ac:dyDescent="0.3">
      <c r="B40" s="781"/>
      <c r="C40" s="782"/>
      <c r="D40" s="9"/>
      <c r="F40" s="1170">
        <v>0</v>
      </c>
      <c r="G40" s="786"/>
      <c r="H40" s="90"/>
      <c r="I40" s="824"/>
      <c r="J40" s="825"/>
      <c r="K40" s="9"/>
      <c r="M40" s="1178">
        <v>0</v>
      </c>
      <c r="N40" s="818"/>
      <c r="P40" s="853"/>
      <c r="Q40" s="854"/>
      <c r="R40" s="9"/>
      <c r="T40" s="808">
        <v>0</v>
      </c>
      <c r="U40" s="114"/>
      <c r="W40" s="883"/>
      <c r="X40" s="884"/>
      <c r="Y40" s="9"/>
      <c r="AA40" s="1190">
        <v>0</v>
      </c>
      <c r="AB40" s="873"/>
      <c r="AD40" s="50"/>
      <c r="AE40" s="921"/>
      <c r="AF40" s="9"/>
      <c r="AH40" s="901">
        <v>0</v>
      </c>
      <c r="AI40" s="915"/>
      <c r="AK40" s="956"/>
      <c r="AL40" s="957"/>
      <c r="AM40" s="9"/>
      <c r="AO40" s="370">
        <v>0</v>
      </c>
      <c r="AP40" s="950"/>
      <c r="AR40" s="102"/>
      <c r="AS40" s="162"/>
      <c r="AT40" s="9"/>
      <c r="AV40" s="33">
        <v>0</v>
      </c>
      <c r="AW40" s="10"/>
      <c r="AY40" s="1013"/>
      <c r="AZ40" s="1014"/>
      <c r="BA40" s="9"/>
      <c r="BC40" s="996">
        <v>0</v>
      </c>
      <c r="BD40" s="1018"/>
      <c r="BF40" s="1044"/>
      <c r="BG40" s="1045"/>
      <c r="BH40" s="9"/>
      <c r="BJ40" s="973">
        <v>0</v>
      </c>
      <c r="BK40" s="1038"/>
      <c r="BM40" s="1082"/>
      <c r="BN40" s="1083"/>
      <c r="BO40" s="9"/>
      <c r="BQ40" s="1062">
        <v>0</v>
      </c>
      <c r="BR40" s="1076"/>
      <c r="BT40" s="1120"/>
      <c r="BU40" s="1121"/>
      <c r="BV40" s="9"/>
      <c r="BX40" s="1100">
        <v>0</v>
      </c>
      <c r="BY40" s="1114"/>
      <c r="CA40" s="1158"/>
      <c r="CB40" s="1159"/>
      <c r="CC40" s="9"/>
      <c r="CE40" s="1138">
        <v>0</v>
      </c>
      <c r="CF40" s="1152"/>
    </row>
    <row r="41" spans="2:84" ht="15" customHeight="1" x14ac:dyDescent="0.3">
      <c r="B41" s="781"/>
      <c r="C41" s="782"/>
      <c r="D41" s="9"/>
      <c r="F41" s="1170">
        <v>0</v>
      </c>
      <c r="G41" s="786"/>
      <c r="H41" s="90"/>
      <c r="I41" s="824"/>
      <c r="J41" s="825"/>
      <c r="K41" s="9"/>
      <c r="M41" s="1178">
        <v>0</v>
      </c>
      <c r="N41" s="818"/>
      <c r="P41" s="853"/>
      <c r="Q41" s="854"/>
      <c r="R41" s="9"/>
      <c r="T41" s="808">
        <v>0</v>
      </c>
      <c r="U41" s="114"/>
      <c r="W41" s="883"/>
      <c r="X41" s="884"/>
      <c r="Y41" s="9"/>
      <c r="AA41" s="1190">
        <v>0</v>
      </c>
      <c r="AB41" s="873"/>
      <c r="AD41" s="50"/>
      <c r="AE41" s="921"/>
      <c r="AF41" s="9"/>
      <c r="AH41" s="901">
        <v>0</v>
      </c>
      <c r="AI41" s="915"/>
      <c r="AK41" s="956"/>
      <c r="AL41" s="957"/>
      <c r="AM41" s="9"/>
      <c r="AO41" s="370">
        <v>0</v>
      </c>
      <c r="AP41" s="950"/>
      <c r="AR41" s="102"/>
      <c r="AS41" s="162"/>
      <c r="AT41" s="9"/>
      <c r="AV41" s="33">
        <v>0</v>
      </c>
      <c r="AW41" s="10"/>
      <c r="AY41" s="1013"/>
      <c r="AZ41" s="1014"/>
      <c r="BA41" s="9"/>
      <c r="BC41" s="996">
        <v>0</v>
      </c>
      <c r="BD41" s="1018"/>
      <c r="BF41" s="1044"/>
      <c r="BG41" s="1045"/>
      <c r="BH41" s="9"/>
      <c r="BJ41" s="973">
        <v>0</v>
      </c>
      <c r="BK41" s="1038"/>
      <c r="BM41" s="1082"/>
      <c r="BN41" s="1083"/>
      <c r="BO41" s="9"/>
      <c r="BQ41" s="1062">
        <v>0</v>
      </c>
      <c r="BR41" s="1076"/>
      <c r="BT41" s="1120"/>
      <c r="BU41" s="1121"/>
      <c r="BV41" s="9"/>
      <c r="BX41" s="1100">
        <v>0</v>
      </c>
      <c r="BY41" s="1114"/>
      <c r="CA41" s="1158"/>
      <c r="CB41" s="1159"/>
      <c r="CC41" s="9"/>
      <c r="CE41" s="1138">
        <v>0</v>
      </c>
      <c r="CF41" s="1152"/>
    </row>
    <row r="42" spans="2:84" ht="15" customHeight="1" x14ac:dyDescent="0.3">
      <c r="B42" s="781"/>
      <c r="C42" s="782"/>
      <c r="D42" s="9"/>
      <c r="F42" s="1170">
        <v>0</v>
      </c>
      <c r="G42" s="786"/>
      <c r="H42" s="90"/>
      <c r="I42" s="824"/>
      <c r="J42" s="825"/>
      <c r="K42" s="9"/>
      <c r="M42" s="1178">
        <v>0</v>
      </c>
      <c r="N42" s="818"/>
      <c r="P42" s="853"/>
      <c r="Q42" s="854"/>
      <c r="R42" s="9"/>
      <c r="T42" s="808">
        <v>0</v>
      </c>
      <c r="U42" s="114"/>
      <c r="W42" s="883"/>
      <c r="X42" s="884"/>
      <c r="Y42" s="9"/>
      <c r="AA42" s="1190">
        <v>0</v>
      </c>
      <c r="AB42" s="873"/>
      <c r="AD42" s="50"/>
      <c r="AE42" s="921"/>
      <c r="AF42" s="9"/>
      <c r="AH42" s="901">
        <v>0</v>
      </c>
      <c r="AI42" s="915"/>
      <c r="AK42" s="956"/>
      <c r="AL42" s="957"/>
      <c r="AM42" s="9"/>
      <c r="AO42" s="370">
        <v>0</v>
      </c>
      <c r="AP42" s="950"/>
      <c r="AR42" s="102"/>
      <c r="AS42" s="162"/>
      <c r="AT42" s="9"/>
      <c r="AV42" s="33">
        <v>0</v>
      </c>
      <c r="AW42" s="10"/>
      <c r="AY42" s="1013"/>
      <c r="AZ42" s="1014"/>
      <c r="BA42" s="9"/>
      <c r="BC42" s="996">
        <v>0</v>
      </c>
      <c r="BD42" s="1018"/>
      <c r="BF42" s="1044"/>
      <c r="BG42" s="1045"/>
      <c r="BH42" s="9"/>
      <c r="BJ42" s="973">
        <v>0</v>
      </c>
      <c r="BK42" s="1038"/>
      <c r="BM42" s="1082"/>
      <c r="BN42" s="1083"/>
      <c r="BO42" s="9"/>
      <c r="BQ42" s="1062">
        <v>0</v>
      </c>
      <c r="BR42" s="1076"/>
      <c r="BT42" s="1120"/>
      <c r="BU42" s="1121"/>
      <c r="BV42" s="9"/>
      <c r="BX42" s="1100">
        <v>0</v>
      </c>
      <c r="BY42" s="1114"/>
      <c r="CA42" s="1158"/>
      <c r="CB42" s="1159"/>
      <c r="CC42" s="9"/>
      <c r="CE42" s="1138">
        <v>0</v>
      </c>
      <c r="CF42" s="1152"/>
    </row>
    <row r="43" spans="2:84" ht="15" customHeight="1" thickBot="1" x14ac:dyDescent="0.35">
      <c r="B43" s="783"/>
      <c r="C43" s="784"/>
      <c r="D43" s="9"/>
      <c r="F43" s="1171">
        <v>0</v>
      </c>
      <c r="G43" s="786"/>
      <c r="H43" s="90"/>
      <c r="I43" s="826"/>
      <c r="J43" s="827"/>
      <c r="K43" s="9"/>
      <c r="M43" s="1179">
        <v>0</v>
      </c>
      <c r="N43" s="818"/>
      <c r="P43" s="855"/>
      <c r="Q43" s="856"/>
      <c r="R43" s="9"/>
      <c r="T43" s="809">
        <v>0</v>
      </c>
      <c r="U43" s="114"/>
      <c r="W43" s="885"/>
      <c r="X43" s="886"/>
      <c r="Y43" s="9"/>
      <c r="AA43" s="1191">
        <v>0</v>
      </c>
      <c r="AB43" s="873"/>
      <c r="AD43" s="922"/>
      <c r="AE43" s="923"/>
      <c r="AF43" s="9"/>
      <c r="AH43" s="902">
        <v>0</v>
      </c>
      <c r="AI43" s="915"/>
      <c r="AK43" s="958"/>
      <c r="AL43" s="959"/>
      <c r="AM43" s="9"/>
      <c r="AO43" s="382">
        <v>0</v>
      </c>
      <c r="AP43" s="950"/>
      <c r="AR43" s="164"/>
      <c r="AS43" s="165"/>
      <c r="AT43" s="9"/>
      <c r="AV43" s="47">
        <v>0</v>
      </c>
      <c r="AW43" s="10"/>
      <c r="AY43" s="1015"/>
      <c r="AZ43" s="1016"/>
      <c r="BA43" s="9"/>
      <c r="BC43" s="997">
        <v>0</v>
      </c>
      <c r="BD43" s="1018"/>
      <c r="BF43" s="1046"/>
      <c r="BG43" s="1047"/>
      <c r="BH43" s="9"/>
      <c r="BJ43" s="974">
        <v>0</v>
      </c>
      <c r="BK43" s="1038"/>
      <c r="BM43" s="1084"/>
      <c r="BN43" s="1085"/>
      <c r="BO43" s="9"/>
      <c r="BQ43" s="1063">
        <v>0</v>
      </c>
      <c r="BR43" s="1076"/>
      <c r="BT43" s="1122"/>
      <c r="BU43" s="1123"/>
      <c r="BV43" s="9"/>
      <c r="BX43" s="1101">
        <v>0</v>
      </c>
      <c r="BY43" s="1114"/>
      <c r="CA43" s="1160"/>
      <c r="CB43" s="1161"/>
      <c r="CC43" s="9"/>
      <c r="CE43" s="1139">
        <v>0</v>
      </c>
      <c r="CF43" s="1152"/>
    </row>
    <row r="44" spans="2:84" ht="15" customHeight="1" thickBot="1" x14ac:dyDescent="0.35">
      <c r="B44" s="769"/>
      <c r="C44" s="770"/>
      <c r="D44" s="768"/>
      <c r="E44" s="771" t="s">
        <v>97</v>
      </c>
      <c r="F44" s="772">
        <f>F28-F31-F32-F33-F34-F35-F36-F37-F38-F39-F40-F41-F42-F43</f>
        <v>0</v>
      </c>
      <c r="G44" s="787"/>
      <c r="H44" s="90"/>
      <c r="I44" s="833"/>
      <c r="J44" s="834"/>
      <c r="K44" s="835"/>
      <c r="L44" s="836" t="s">
        <v>97</v>
      </c>
      <c r="M44" s="837">
        <f>M28-M31-M32-M33-M34-M35-M36-M37-M38-M39-M40-M41-M42-M43</f>
        <v>0</v>
      </c>
      <c r="N44" s="819"/>
      <c r="P44" s="839"/>
      <c r="Q44" s="840"/>
      <c r="R44" s="841"/>
      <c r="S44" s="842" t="s">
        <v>97</v>
      </c>
      <c r="T44" s="843">
        <f>T28-T31-T32-T33-T34-T35-T36-T37-T38-T39-T40-T41-T42-T43</f>
        <v>0</v>
      </c>
      <c r="U44" s="845"/>
      <c r="W44" s="860"/>
      <c r="X44" s="861"/>
      <c r="Y44" s="862"/>
      <c r="Z44" s="863" t="s">
        <v>97</v>
      </c>
      <c r="AA44" s="864">
        <f>AA28-AA31-AA32-AA33-AA34-AA35-AA36-AA37-AA38-AA39-AA40-AA41-AA42-AA43</f>
        <v>0</v>
      </c>
      <c r="AB44" s="874"/>
      <c r="AD44" s="888"/>
      <c r="AE44" s="889"/>
      <c r="AF44" s="890"/>
      <c r="AG44" s="891" t="s">
        <v>97</v>
      </c>
      <c r="AH44" s="892">
        <f>AH28-AH31-AH32-AH33-AH34-AH35-AH36-AH37-AH38-AH39-AH40-AH41-AH42-AH43</f>
        <v>0</v>
      </c>
      <c r="AI44" s="916"/>
      <c r="AK44" s="925"/>
      <c r="AL44" s="926"/>
      <c r="AM44" s="927"/>
      <c r="AN44" s="928" t="s">
        <v>97</v>
      </c>
      <c r="AO44" s="929">
        <f>AO28-AO31-AO32-AO33-AO34-AO35-AO36-AO37-AO38-AO39-AO40-AO41-AO42-AO43</f>
        <v>0</v>
      </c>
      <c r="AP44" s="951"/>
      <c r="AR44" s="961"/>
      <c r="AS44" s="962"/>
      <c r="AT44" s="163"/>
      <c r="AU44" s="963" t="s">
        <v>97</v>
      </c>
      <c r="AV44" s="964">
        <f>AV28-AV31-AV32-AV33-AV34-AV35-AV36-AV37-AV38-AV39-AV40-AV41-AV42-AV43</f>
        <v>0</v>
      </c>
      <c r="AW44" s="169"/>
      <c r="AY44" s="983"/>
      <c r="AZ44" s="984"/>
      <c r="BA44" s="985"/>
      <c r="BB44" s="986" t="s">
        <v>97</v>
      </c>
      <c r="BC44" s="987">
        <f>BC28-BC31-BC32-BC33-BC34-BC35-BC36-BC37-BC38-BC39-BC40-BC41-BC42-BC43</f>
        <v>0</v>
      </c>
      <c r="BD44" s="1019"/>
      <c r="BF44" s="1021"/>
      <c r="BG44" s="1022"/>
      <c r="BH44" s="1023"/>
      <c r="BI44" s="1024" t="s">
        <v>97</v>
      </c>
      <c r="BJ44" s="1025">
        <f>BJ28-BJ31-BJ32-BJ33-BJ34-BJ35-BJ36-BJ37-BJ38-BJ39-BJ40-BJ41-BJ42-BJ43</f>
        <v>0</v>
      </c>
      <c r="BK44" s="1039"/>
      <c r="BM44" s="1049"/>
      <c r="BN44" s="1050"/>
      <c r="BO44" s="1051"/>
      <c r="BP44" s="1052" t="s">
        <v>97</v>
      </c>
      <c r="BQ44" s="1053">
        <f>BQ28-BQ31-BQ32-BQ33-BQ34-BQ35-BQ36-BQ37-BQ38-BQ39-BQ40-BQ41-BQ42-BQ43</f>
        <v>0</v>
      </c>
      <c r="BR44" s="1077"/>
      <c r="BT44" s="1087"/>
      <c r="BU44" s="1088"/>
      <c r="BV44" s="1089"/>
      <c r="BW44" s="1090" t="s">
        <v>97</v>
      </c>
      <c r="BX44" s="1091">
        <f>BX28-BX31-BX32-BX33-BX34-BX35-BX36-BX37-BX38-BX39-BX40-BX41-BX42-BX43</f>
        <v>0</v>
      </c>
      <c r="BY44" s="1115"/>
      <c r="CA44" s="1125"/>
      <c r="CB44" s="1126"/>
      <c r="CC44" s="1127"/>
      <c r="CD44" s="1128" t="s">
        <v>97</v>
      </c>
      <c r="CE44" s="1129">
        <f>CE28-CE31-CE32-CE33-CE34-CE35-CE36-CE37-CE38-CE39-CE40-CE41-CE42-CE43</f>
        <v>0</v>
      </c>
      <c r="CF44" s="1153"/>
    </row>
    <row r="45" spans="2:84" ht="15" customHeight="1" thickBot="1" x14ac:dyDescent="0.35">
      <c r="B45" s="789"/>
      <c r="C45" s="790"/>
      <c r="D45" s="791"/>
      <c r="E45" s="791"/>
      <c r="F45" s="791"/>
      <c r="G45" s="788"/>
      <c r="H45" s="90"/>
      <c r="I45" s="828"/>
      <c r="J45" s="829"/>
      <c r="K45" s="830"/>
      <c r="L45" s="830"/>
      <c r="M45" s="830"/>
      <c r="N45" s="831"/>
      <c r="P45" s="846"/>
      <c r="Q45" s="847"/>
      <c r="R45" s="848"/>
      <c r="S45" s="848"/>
      <c r="T45" s="848"/>
      <c r="U45" s="116"/>
      <c r="W45" s="875"/>
      <c r="X45" s="876"/>
      <c r="Y45" s="877"/>
      <c r="Z45" s="877"/>
      <c r="AA45" s="877"/>
      <c r="AB45" s="878"/>
      <c r="AD45" s="910"/>
      <c r="AE45" s="911"/>
      <c r="AF45" s="912"/>
      <c r="AG45" s="912"/>
      <c r="AH45" s="912"/>
      <c r="AI45" s="913"/>
      <c r="AK45" s="945"/>
      <c r="AL45" s="946"/>
      <c r="AM45" s="947"/>
      <c r="AN45" s="947"/>
      <c r="AO45" s="947"/>
      <c r="AP45" s="948"/>
      <c r="AR45" s="166"/>
      <c r="AS45" s="167"/>
      <c r="AT45" s="168"/>
      <c r="AU45" s="168"/>
      <c r="AV45" s="168"/>
      <c r="AW45" s="38"/>
      <c r="AY45" s="1005"/>
      <c r="AZ45" s="1006"/>
      <c r="BA45" s="1007"/>
      <c r="BB45" s="1007"/>
      <c r="BC45" s="1007"/>
      <c r="BD45" s="1008"/>
      <c r="BF45" s="1033"/>
      <c r="BG45" s="1034"/>
      <c r="BH45" s="1035"/>
      <c r="BI45" s="1035"/>
      <c r="BJ45" s="1035"/>
      <c r="BK45" s="1036"/>
      <c r="BM45" s="1071"/>
      <c r="BN45" s="1072"/>
      <c r="BO45" s="1073"/>
      <c r="BP45" s="1073"/>
      <c r="BQ45" s="1073"/>
      <c r="BR45" s="1074"/>
      <c r="BT45" s="1109"/>
      <c r="BU45" s="1110"/>
      <c r="BV45" s="1111"/>
      <c r="BW45" s="1111"/>
      <c r="BX45" s="1111"/>
      <c r="BY45" s="1112"/>
      <c r="CA45" s="1147"/>
      <c r="CB45" s="1148"/>
      <c r="CC45" s="1149"/>
      <c r="CD45" s="1149"/>
      <c r="CE45" s="1149"/>
      <c r="CF45" s="1150"/>
    </row>
    <row r="46" spans="2:84" ht="15" customHeight="1" x14ac:dyDescent="0.3">
      <c r="C46" s="170"/>
      <c r="D46" s="79"/>
      <c r="E46" s="79"/>
      <c r="F46" s="79"/>
      <c r="I46" s="39"/>
      <c r="J46" s="48"/>
      <c r="K46" s="39"/>
      <c r="L46" s="39"/>
      <c r="M46" s="39"/>
      <c r="N46" s="39"/>
    </row>
    <row r="47" spans="2:84" ht="14.4" thickBot="1" x14ac:dyDescent="0.35">
      <c r="B47" s="39"/>
      <c r="C47" s="49"/>
      <c r="D47" s="90"/>
      <c r="E47" s="90"/>
      <c r="F47" s="90"/>
      <c r="G47" s="39"/>
      <c r="H47" s="90"/>
      <c r="I47" s="39"/>
      <c r="J47" s="49"/>
      <c r="K47" s="90"/>
      <c r="L47" s="90"/>
      <c r="M47" s="90"/>
      <c r="N47" s="39"/>
    </row>
    <row r="48" spans="2:84" ht="14.4" thickBot="1" x14ac:dyDescent="0.35">
      <c r="B48" s="774"/>
      <c r="C48" s="774"/>
      <c r="D48" s="774"/>
      <c r="E48" s="774"/>
      <c r="F48" s="774"/>
      <c r="G48" s="775"/>
      <c r="H48" s="90"/>
      <c r="I48" s="810"/>
      <c r="J48" s="811"/>
      <c r="K48" s="811"/>
      <c r="L48" s="811"/>
      <c r="M48" s="811"/>
      <c r="N48" s="812"/>
      <c r="P48" s="857"/>
      <c r="Q48" s="107"/>
      <c r="R48" s="107"/>
      <c r="S48" s="107"/>
      <c r="T48" s="107"/>
      <c r="U48" s="108"/>
      <c r="W48" s="865"/>
      <c r="X48" s="866"/>
      <c r="Y48" s="866"/>
      <c r="Z48" s="866"/>
      <c r="AA48" s="866"/>
      <c r="AB48" s="867"/>
      <c r="AD48" s="903"/>
      <c r="AE48" s="904"/>
      <c r="AF48" s="904"/>
      <c r="AG48" s="904"/>
      <c r="AH48" s="904"/>
      <c r="AI48" s="905"/>
      <c r="AK48" s="938"/>
      <c r="AL48" s="939"/>
      <c r="AM48" s="939"/>
      <c r="AN48" s="939"/>
      <c r="AO48" s="939"/>
      <c r="AP48" s="940"/>
      <c r="AR48" s="978"/>
      <c r="AS48" s="41"/>
      <c r="AT48" s="41"/>
      <c r="AU48" s="41"/>
      <c r="AV48" s="41"/>
      <c r="AW48" s="42"/>
      <c r="AY48" s="998"/>
      <c r="AZ48" s="999"/>
      <c r="BA48" s="999"/>
      <c r="BB48" s="999"/>
      <c r="BC48" s="999"/>
      <c r="BD48" s="1000"/>
      <c r="BF48" s="1026"/>
      <c r="BG48" s="1027"/>
      <c r="BH48" s="1027"/>
      <c r="BI48" s="1027"/>
      <c r="BJ48" s="1027"/>
      <c r="BK48" s="1028"/>
      <c r="BM48" s="1064"/>
      <c r="BN48" s="1065"/>
      <c r="BO48" s="1065"/>
      <c r="BP48" s="1065"/>
      <c r="BQ48" s="1065"/>
      <c r="BR48" s="1066"/>
      <c r="BT48" s="1102"/>
      <c r="BU48" s="1103"/>
      <c r="BV48" s="1103"/>
      <c r="BW48" s="1103"/>
      <c r="BX48" s="1103"/>
      <c r="BY48" s="1104"/>
      <c r="CA48" s="1140"/>
      <c r="CB48" s="1141"/>
      <c r="CC48" s="1141"/>
      <c r="CD48" s="1141"/>
      <c r="CE48" s="1141"/>
      <c r="CF48" s="1142"/>
    </row>
    <row r="49" spans="2:84" ht="14.4" customHeight="1" thickBot="1" x14ac:dyDescent="0.35">
      <c r="B49" s="1162"/>
      <c r="C49" s="1163"/>
      <c r="D49" s="1828" t="s">
        <v>153</v>
      </c>
      <c r="E49" s="1826"/>
      <c r="F49" s="1827"/>
      <c r="G49" s="1166"/>
      <c r="H49" s="90"/>
      <c r="I49" s="1172"/>
      <c r="J49" s="1173"/>
      <c r="K49" s="1828" t="s">
        <v>153</v>
      </c>
      <c r="L49" s="1826"/>
      <c r="M49" s="1827"/>
      <c r="N49" s="1180"/>
      <c r="P49" s="800"/>
      <c r="Q49" s="802"/>
      <c r="R49" s="1828" t="s">
        <v>153</v>
      </c>
      <c r="S49" s="1826"/>
      <c r="T49" s="1827"/>
      <c r="U49" s="804"/>
      <c r="W49" s="1182"/>
      <c r="X49" s="1183"/>
      <c r="Y49" s="1828" t="s">
        <v>153</v>
      </c>
      <c r="Z49" s="1826"/>
      <c r="AA49" s="1827"/>
      <c r="AB49" s="1186"/>
      <c r="AD49" s="893"/>
      <c r="AE49" s="894"/>
      <c r="AF49" s="1828" t="s">
        <v>153</v>
      </c>
      <c r="AG49" s="1826"/>
      <c r="AH49" s="1827"/>
      <c r="AI49" s="897"/>
      <c r="AK49" s="930"/>
      <c r="AL49" s="931"/>
      <c r="AM49" s="1828" t="s">
        <v>153</v>
      </c>
      <c r="AN49" s="1826"/>
      <c r="AO49" s="1827"/>
      <c r="AP49" s="934"/>
      <c r="AR49" s="975"/>
      <c r="AS49" s="43"/>
      <c r="AT49" s="1828" t="s">
        <v>153</v>
      </c>
      <c r="AU49" s="1826"/>
      <c r="AV49" s="1827"/>
      <c r="AW49" s="44"/>
      <c r="AY49" s="988"/>
      <c r="AZ49" s="989"/>
      <c r="BA49" s="1828" t="s">
        <v>153</v>
      </c>
      <c r="BB49" s="1826"/>
      <c r="BC49" s="1827"/>
      <c r="BD49" s="992"/>
      <c r="BF49" s="965"/>
      <c r="BG49" s="966"/>
      <c r="BH49" s="1828" t="s">
        <v>153</v>
      </c>
      <c r="BI49" s="1826"/>
      <c r="BJ49" s="1827"/>
      <c r="BK49" s="969"/>
      <c r="BM49" s="1054"/>
      <c r="BN49" s="1055"/>
      <c r="BO49" s="1828" t="s">
        <v>153</v>
      </c>
      <c r="BP49" s="1826"/>
      <c r="BQ49" s="1827"/>
      <c r="BR49" s="1058"/>
      <c r="BT49" s="1092"/>
      <c r="BU49" s="1093"/>
      <c r="BV49" s="1828" t="s">
        <v>153</v>
      </c>
      <c r="BW49" s="1826"/>
      <c r="BX49" s="1827"/>
      <c r="BY49" s="1096"/>
      <c r="CA49" s="1130"/>
      <c r="CB49" s="1131"/>
      <c r="CC49" s="1828" t="s">
        <v>153</v>
      </c>
      <c r="CD49" s="1826"/>
      <c r="CE49" s="1827"/>
      <c r="CF49" s="1134"/>
    </row>
    <row r="50" spans="2:84" ht="15.75" customHeight="1" thickBot="1" x14ac:dyDescent="0.35">
      <c r="B50" s="1164"/>
      <c r="C50" s="1165"/>
      <c r="D50" s="1829"/>
      <c r="E50" s="97" t="s">
        <v>43</v>
      </c>
      <c r="F50" s="792">
        <v>0</v>
      </c>
      <c r="G50" s="1167"/>
      <c r="H50" s="90"/>
      <c r="I50" s="1174"/>
      <c r="J50" s="1175"/>
      <c r="K50" s="1829"/>
      <c r="L50" s="97" t="s">
        <v>43</v>
      </c>
      <c r="M50" s="792">
        <v>0</v>
      </c>
      <c r="N50" s="1181"/>
      <c r="P50" s="801"/>
      <c r="Q50" s="803"/>
      <c r="R50" s="1829"/>
      <c r="S50" s="97" t="s">
        <v>43</v>
      </c>
      <c r="T50" s="792">
        <v>0</v>
      </c>
      <c r="U50" s="805"/>
      <c r="W50" s="1184"/>
      <c r="X50" s="1185"/>
      <c r="Y50" s="1829"/>
      <c r="Z50" s="97" t="s">
        <v>43</v>
      </c>
      <c r="AA50" s="792">
        <v>0</v>
      </c>
      <c r="AB50" s="1187"/>
      <c r="AD50" s="895"/>
      <c r="AE50" s="896"/>
      <c r="AF50" s="1829"/>
      <c r="AG50" s="97" t="s">
        <v>43</v>
      </c>
      <c r="AH50" s="792">
        <v>0</v>
      </c>
      <c r="AI50" s="898"/>
      <c r="AK50" s="932"/>
      <c r="AL50" s="933"/>
      <c r="AM50" s="1829"/>
      <c r="AN50" s="97" t="s">
        <v>43</v>
      </c>
      <c r="AO50" s="792">
        <v>0</v>
      </c>
      <c r="AP50" s="935"/>
      <c r="AR50" s="976"/>
      <c r="AS50" s="45"/>
      <c r="AT50" s="1829"/>
      <c r="AU50" s="97" t="s">
        <v>43</v>
      </c>
      <c r="AV50" s="792">
        <v>0</v>
      </c>
      <c r="AW50" s="30"/>
      <c r="AY50" s="990"/>
      <c r="AZ50" s="991"/>
      <c r="BA50" s="1829"/>
      <c r="BB50" s="97" t="s">
        <v>43</v>
      </c>
      <c r="BC50" s="792">
        <v>0</v>
      </c>
      <c r="BD50" s="993"/>
      <c r="BF50" s="967"/>
      <c r="BG50" s="968"/>
      <c r="BH50" s="1829"/>
      <c r="BI50" s="97" t="s">
        <v>43</v>
      </c>
      <c r="BJ50" s="792">
        <v>0</v>
      </c>
      <c r="BK50" s="970"/>
      <c r="BM50" s="1056"/>
      <c r="BN50" s="1057"/>
      <c r="BO50" s="1829"/>
      <c r="BP50" s="97" t="s">
        <v>43</v>
      </c>
      <c r="BQ50" s="792">
        <v>0</v>
      </c>
      <c r="BR50" s="1059"/>
      <c r="BT50" s="1094"/>
      <c r="BU50" s="1095"/>
      <c r="BV50" s="1829"/>
      <c r="BW50" s="97" t="s">
        <v>43</v>
      </c>
      <c r="BX50" s="792">
        <v>0</v>
      </c>
      <c r="BY50" s="1097"/>
      <c r="CA50" s="1132"/>
      <c r="CB50" s="1133"/>
      <c r="CC50" s="1829"/>
      <c r="CD50" s="97" t="s">
        <v>43</v>
      </c>
      <c r="CE50" s="792">
        <v>0</v>
      </c>
      <c r="CF50" s="1135"/>
    </row>
    <row r="51" spans="2:84" ht="15.75" customHeight="1" thickBot="1" x14ac:dyDescent="0.35">
      <c r="B51" s="776"/>
      <c r="C51" s="776"/>
      <c r="D51" s="777"/>
      <c r="E51" s="777"/>
      <c r="F51" s="777"/>
      <c r="G51" s="778"/>
      <c r="H51" s="90"/>
      <c r="I51" s="813"/>
      <c r="J51" s="814"/>
      <c r="K51" s="815"/>
      <c r="L51" s="815"/>
      <c r="M51" s="815"/>
      <c r="N51" s="816"/>
      <c r="P51" s="858"/>
      <c r="Q51" s="110"/>
      <c r="R51" s="111"/>
      <c r="S51" s="111"/>
      <c r="T51" s="111"/>
      <c r="U51" s="112"/>
      <c r="W51" s="868"/>
      <c r="X51" s="869"/>
      <c r="Y51" s="870"/>
      <c r="Z51" s="870"/>
      <c r="AA51" s="870"/>
      <c r="AB51" s="871"/>
      <c r="AD51" s="906"/>
      <c r="AE51" s="907"/>
      <c r="AF51" s="908"/>
      <c r="AG51" s="908"/>
      <c r="AH51" s="908"/>
      <c r="AI51" s="909"/>
      <c r="AK51" s="941"/>
      <c r="AL51" s="942"/>
      <c r="AM51" s="943"/>
      <c r="AN51" s="943"/>
      <c r="AO51" s="943"/>
      <c r="AP51" s="944"/>
      <c r="AR51" s="979"/>
      <c r="AS51" s="29"/>
      <c r="AT51" s="31"/>
      <c r="AU51" s="31"/>
      <c r="AV51" s="31"/>
      <c r="AW51" s="8"/>
      <c r="AY51" s="1001"/>
      <c r="AZ51" s="1002"/>
      <c r="BA51" s="1003"/>
      <c r="BB51" s="1003"/>
      <c r="BC51" s="1003"/>
      <c r="BD51" s="1004"/>
      <c r="BF51" s="1029"/>
      <c r="BG51" s="1030"/>
      <c r="BH51" s="1031"/>
      <c r="BI51" s="1031"/>
      <c r="BJ51" s="1031"/>
      <c r="BK51" s="1032"/>
      <c r="BM51" s="1067"/>
      <c r="BN51" s="1068"/>
      <c r="BO51" s="1069"/>
      <c r="BP51" s="1069"/>
      <c r="BQ51" s="1069"/>
      <c r="BR51" s="1070"/>
      <c r="BT51" s="1105"/>
      <c r="BU51" s="1106"/>
      <c r="BV51" s="1107"/>
      <c r="BW51" s="1107"/>
      <c r="BX51" s="1107"/>
      <c r="BY51" s="1108"/>
      <c r="CA51" s="1143"/>
      <c r="CB51" s="1144"/>
      <c r="CC51" s="1145"/>
      <c r="CD51" s="1145"/>
      <c r="CE51" s="1145"/>
      <c r="CF51" s="1146"/>
    </row>
    <row r="52" spans="2:84" ht="15" customHeight="1" thickBot="1" x14ac:dyDescent="0.35">
      <c r="B52" s="795" t="s">
        <v>152</v>
      </c>
      <c r="C52" s="796" t="s">
        <v>51</v>
      </c>
      <c r="D52" s="797" t="s">
        <v>44</v>
      </c>
      <c r="E52" s="798" t="s">
        <v>308</v>
      </c>
      <c r="F52" s="799" t="s">
        <v>45</v>
      </c>
      <c r="G52" s="785"/>
      <c r="H52" s="90"/>
      <c r="I52" s="795" t="s">
        <v>152</v>
      </c>
      <c r="J52" s="796" t="s">
        <v>51</v>
      </c>
      <c r="K52" s="797" t="s">
        <v>44</v>
      </c>
      <c r="L52" s="798" t="s">
        <v>308</v>
      </c>
      <c r="M52" s="799" t="s">
        <v>45</v>
      </c>
      <c r="N52" s="817"/>
      <c r="P52" s="795" t="s">
        <v>152</v>
      </c>
      <c r="Q52" s="796" t="s">
        <v>51</v>
      </c>
      <c r="R52" s="797" t="s">
        <v>44</v>
      </c>
      <c r="S52" s="798" t="s">
        <v>308</v>
      </c>
      <c r="T52" s="799" t="s">
        <v>45</v>
      </c>
      <c r="U52" s="844"/>
      <c r="W52" s="795" t="s">
        <v>152</v>
      </c>
      <c r="X52" s="796" t="s">
        <v>51</v>
      </c>
      <c r="Y52" s="797" t="s">
        <v>44</v>
      </c>
      <c r="Z52" s="798" t="s">
        <v>308</v>
      </c>
      <c r="AA52" s="799" t="s">
        <v>45</v>
      </c>
      <c r="AB52" s="872"/>
      <c r="AD52" s="795" t="s">
        <v>152</v>
      </c>
      <c r="AE52" s="796" t="s">
        <v>51</v>
      </c>
      <c r="AF52" s="797" t="s">
        <v>44</v>
      </c>
      <c r="AG52" s="798" t="s">
        <v>308</v>
      </c>
      <c r="AH52" s="799" t="s">
        <v>45</v>
      </c>
      <c r="AI52" s="914"/>
      <c r="AK52" s="795" t="s">
        <v>152</v>
      </c>
      <c r="AL52" s="796" t="s">
        <v>51</v>
      </c>
      <c r="AM52" s="797" t="s">
        <v>44</v>
      </c>
      <c r="AN52" s="798" t="s">
        <v>308</v>
      </c>
      <c r="AO52" s="799" t="s">
        <v>45</v>
      </c>
      <c r="AP52" s="949"/>
      <c r="AR52" s="795" t="s">
        <v>152</v>
      </c>
      <c r="AS52" s="796" t="s">
        <v>51</v>
      </c>
      <c r="AT52" s="797" t="s">
        <v>44</v>
      </c>
      <c r="AU52" s="798" t="s">
        <v>308</v>
      </c>
      <c r="AV52" s="799" t="s">
        <v>45</v>
      </c>
      <c r="AW52" s="94"/>
      <c r="AY52" s="795" t="s">
        <v>152</v>
      </c>
      <c r="AZ52" s="796" t="s">
        <v>51</v>
      </c>
      <c r="BA52" s="797" t="s">
        <v>44</v>
      </c>
      <c r="BB52" s="798" t="s">
        <v>308</v>
      </c>
      <c r="BC52" s="799" t="s">
        <v>45</v>
      </c>
      <c r="BD52" s="1017"/>
      <c r="BF52" s="795" t="s">
        <v>152</v>
      </c>
      <c r="BG52" s="796" t="s">
        <v>51</v>
      </c>
      <c r="BH52" s="797" t="s">
        <v>44</v>
      </c>
      <c r="BI52" s="798" t="s">
        <v>308</v>
      </c>
      <c r="BJ52" s="799" t="s">
        <v>45</v>
      </c>
      <c r="BK52" s="1037"/>
      <c r="BM52" s="795" t="s">
        <v>152</v>
      </c>
      <c r="BN52" s="796" t="s">
        <v>51</v>
      </c>
      <c r="BO52" s="797" t="s">
        <v>44</v>
      </c>
      <c r="BP52" s="798" t="s">
        <v>308</v>
      </c>
      <c r="BQ52" s="799" t="s">
        <v>45</v>
      </c>
      <c r="BR52" s="1075"/>
      <c r="BT52" s="795" t="s">
        <v>152</v>
      </c>
      <c r="BU52" s="796" t="s">
        <v>51</v>
      </c>
      <c r="BV52" s="797" t="s">
        <v>44</v>
      </c>
      <c r="BW52" s="798" t="s">
        <v>308</v>
      </c>
      <c r="BX52" s="799" t="s">
        <v>45</v>
      </c>
      <c r="BY52" s="1113"/>
      <c r="CA52" s="795" t="s">
        <v>152</v>
      </c>
      <c r="CB52" s="796" t="s">
        <v>51</v>
      </c>
      <c r="CC52" s="797" t="s">
        <v>44</v>
      </c>
      <c r="CD52" s="798" t="s">
        <v>308</v>
      </c>
      <c r="CE52" s="799" t="s">
        <v>45</v>
      </c>
      <c r="CF52" s="1151"/>
    </row>
    <row r="53" spans="2:84" ht="15" customHeight="1" x14ac:dyDescent="0.3">
      <c r="B53" s="793"/>
      <c r="C53" s="794"/>
      <c r="D53" s="25"/>
      <c r="F53" s="1168">
        <v>0</v>
      </c>
      <c r="G53" s="786"/>
      <c r="H53" s="90"/>
      <c r="I53" s="820"/>
      <c r="J53" s="821"/>
      <c r="K53" s="25"/>
      <c r="M53" s="1176">
        <v>0</v>
      </c>
      <c r="N53" s="818"/>
      <c r="P53" s="849"/>
      <c r="Q53" s="850"/>
      <c r="R53" s="25"/>
      <c r="T53" s="806">
        <v>0</v>
      </c>
      <c r="U53" s="114"/>
      <c r="W53" s="879"/>
      <c r="X53" s="880"/>
      <c r="Y53" s="25"/>
      <c r="AA53" s="1188">
        <v>0</v>
      </c>
      <c r="AB53" s="873"/>
      <c r="AD53" s="917"/>
      <c r="AE53" s="918"/>
      <c r="AF53" s="25"/>
      <c r="AH53" s="899">
        <v>0</v>
      </c>
      <c r="AI53" s="915"/>
      <c r="AK53" s="952"/>
      <c r="AL53" s="953"/>
      <c r="AM53" s="25"/>
      <c r="AO53" s="936">
        <v>0</v>
      </c>
      <c r="AP53" s="950"/>
      <c r="AR53" s="980"/>
      <c r="AS53" s="981"/>
      <c r="AT53" s="25"/>
      <c r="AV53" s="977">
        <v>0</v>
      </c>
      <c r="AW53" s="10"/>
      <c r="AY53" s="1009"/>
      <c r="AZ53" s="1010"/>
      <c r="BA53" s="25"/>
      <c r="BC53" s="994">
        <v>0</v>
      </c>
      <c r="BD53" s="1018"/>
      <c r="BF53" s="1040"/>
      <c r="BG53" s="1041"/>
      <c r="BH53" s="25"/>
      <c r="BJ53" s="971">
        <v>0</v>
      </c>
      <c r="BK53" s="1038"/>
      <c r="BM53" s="1078"/>
      <c r="BN53" s="1079"/>
      <c r="BO53" s="25"/>
      <c r="BQ53" s="1060">
        <v>0</v>
      </c>
      <c r="BR53" s="1076"/>
      <c r="BT53" s="1116"/>
      <c r="BU53" s="1117"/>
      <c r="BV53" s="25"/>
      <c r="BX53" s="1098">
        <v>0</v>
      </c>
      <c r="BY53" s="1114"/>
      <c r="CA53" s="1154"/>
      <c r="CB53" s="1155"/>
      <c r="CC53" s="25"/>
      <c r="CE53" s="1136">
        <v>0</v>
      </c>
      <c r="CF53" s="1152"/>
    </row>
    <row r="54" spans="2:84" ht="15" customHeight="1" x14ac:dyDescent="0.3">
      <c r="B54" s="779"/>
      <c r="C54" s="780"/>
      <c r="D54" s="25"/>
      <c r="F54" s="1169">
        <v>0</v>
      </c>
      <c r="G54" s="786"/>
      <c r="H54" s="90"/>
      <c r="I54" s="822"/>
      <c r="J54" s="823"/>
      <c r="K54" s="25"/>
      <c r="M54" s="1177">
        <v>0</v>
      </c>
      <c r="N54" s="818"/>
      <c r="P54" s="851"/>
      <c r="Q54" s="852"/>
      <c r="R54" s="25"/>
      <c r="T54" s="807">
        <v>0</v>
      </c>
      <c r="U54" s="114"/>
      <c r="W54" s="881"/>
      <c r="X54" s="882"/>
      <c r="Y54" s="25"/>
      <c r="AA54" s="1189">
        <v>0</v>
      </c>
      <c r="AB54" s="873"/>
      <c r="AD54" s="919"/>
      <c r="AE54" s="920"/>
      <c r="AF54" s="25"/>
      <c r="AH54" s="900">
        <v>0</v>
      </c>
      <c r="AI54" s="915"/>
      <c r="AK54" s="954"/>
      <c r="AL54" s="955"/>
      <c r="AM54" s="25"/>
      <c r="AO54" s="937">
        <v>0</v>
      </c>
      <c r="AP54" s="950"/>
      <c r="AR54" s="160"/>
      <c r="AS54" s="161"/>
      <c r="AT54" s="25"/>
      <c r="AV54" s="46">
        <v>0</v>
      </c>
      <c r="AW54" s="10"/>
      <c r="AY54" s="1011"/>
      <c r="AZ54" s="1012"/>
      <c r="BA54" s="25"/>
      <c r="BC54" s="995">
        <v>0</v>
      </c>
      <c r="BD54" s="1018"/>
      <c r="BF54" s="1042"/>
      <c r="BG54" s="1043"/>
      <c r="BH54" s="25"/>
      <c r="BJ54" s="972">
        <v>0</v>
      </c>
      <c r="BK54" s="1038"/>
      <c r="BM54" s="1080"/>
      <c r="BN54" s="1081"/>
      <c r="BO54" s="25"/>
      <c r="BQ54" s="1061">
        <v>0</v>
      </c>
      <c r="BR54" s="1076"/>
      <c r="BT54" s="1118"/>
      <c r="BU54" s="1119"/>
      <c r="BV54" s="25"/>
      <c r="BX54" s="1099">
        <v>0</v>
      </c>
      <c r="BY54" s="1114"/>
      <c r="CA54" s="1156"/>
      <c r="CB54" s="1157"/>
      <c r="CC54" s="25"/>
      <c r="CE54" s="1137">
        <v>0</v>
      </c>
      <c r="CF54" s="1152"/>
    </row>
    <row r="55" spans="2:84" ht="15" customHeight="1" x14ac:dyDescent="0.3">
      <c r="B55" s="779"/>
      <c r="C55" s="780"/>
      <c r="D55" s="25"/>
      <c r="F55" s="1169">
        <v>0</v>
      </c>
      <c r="G55" s="786"/>
      <c r="H55" s="90"/>
      <c r="I55" s="822"/>
      <c r="J55" s="823"/>
      <c r="K55" s="25"/>
      <c r="M55" s="1177">
        <v>0</v>
      </c>
      <c r="N55" s="818"/>
      <c r="P55" s="851"/>
      <c r="Q55" s="852"/>
      <c r="R55" s="25"/>
      <c r="T55" s="807">
        <v>0</v>
      </c>
      <c r="U55" s="114"/>
      <c r="W55" s="881"/>
      <c r="X55" s="882"/>
      <c r="Y55" s="25"/>
      <c r="AA55" s="1189">
        <v>0</v>
      </c>
      <c r="AB55" s="873"/>
      <c r="AD55" s="919"/>
      <c r="AE55" s="920"/>
      <c r="AF55" s="25"/>
      <c r="AH55" s="900">
        <v>0</v>
      </c>
      <c r="AI55" s="915"/>
      <c r="AK55" s="954"/>
      <c r="AL55" s="955"/>
      <c r="AM55" s="25"/>
      <c r="AO55" s="937">
        <v>0</v>
      </c>
      <c r="AP55" s="950"/>
      <c r="AR55" s="160"/>
      <c r="AS55" s="161"/>
      <c r="AT55" s="25"/>
      <c r="AV55" s="46">
        <v>0</v>
      </c>
      <c r="AW55" s="10"/>
      <c r="AY55" s="1011"/>
      <c r="AZ55" s="1012"/>
      <c r="BA55" s="25"/>
      <c r="BC55" s="995">
        <v>0</v>
      </c>
      <c r="BD55" s="1018"/>
      <c r="BF55" s="1042"/>
      <c r="BG55" s="1043"/>
      <c r="BH55" s="25"/>
      <c r="BJ55" s="972">
        <v>0</v>
      </c>
      <c r="BK55" s="1038"/>
      <c r="BM55" s="1080"/>
      <c r="BN55" s="1081"/>
      <c r="BO55" s="25"/>
      <c r="BQ55" s="1061">
        <v>0</v>
      </c>
      <c r="BR55" s="1076"/>
      <c r="BT55" s="1118"/>
      <c r="BU55" s="1119"/>
      <c r="BV55" s="25"/>
      <c r="BX55" s="1099">
        <v>0</v>
      </c>
      <c r="BY55" s="1114"/>
      <c r="CA55" s="1156"/>
      <c r="CB55" s="1157"/>
      <c r="CC55" s="25"/>
      <c r="CE55" s="1137">
        <v>0</v>
      </c>
      <c r="CF55" s="1152"/>
    </row>
    <row r="56" spans="2:84" ht="15" customHeight="1" x14ac:dyDescent="0.3">
      <c r="B56" s="779"/>
      <c r="C56" s="780"/>
      <c r="D56" s="25"/>
      <c r="F56" s="1169">
        <v>0</v>
      </c>
      <c r="G56" s="786"/>
      <c r="H56" s="90"/>
      <c r="I56" s="822"/>
      <c r="J56" s="823"/>
      <c r="K56" s="25"/>
      <c r="M56" s="1177">
        <v>0</v>
      </c>
      <c r="N56" s="818"/>
      <c r="P56" s="851"/>
      <c r="Q56" s="852"/>
      <c r="R56" s="25"/>
      <c r="T56" s="807">
        <v>0</v>
      </c>
      <c r="U56" s="114"/>
      <c r="W56" s="881"/>
      <c r="X56" s="882"/>
      <c r="Y56" s="25"/>
      <c r="AA56" s="1189">
        <v>0</v>
      </c>
      <c r="AB56" s="873"/>
      <c r="AD56" s="919"/>
      <c r="AE56" s="920"/>
      <c r="AF56" s="25"/>
      <c r="AH56" s="900">
        <v>0</v>
      </c>
      <c r="AI56" s="915"/>
      <c r="AK56" s="954"/>
      <c r="AL56" s="955"/>
      <c r="AM56" s="25"/>
      <c r="AO56" s="937">
        <v>0</v>
      </c>
      <c r="AP56" s="950"/>
      <c r="AR56" s="160"/>
      <c r="AS56" s="161"/>
      <c r="AT56" s="25"/>
      <c r="AV56" s="46">
        <v>0</v>
      </c>
      <c r="AW56" s="10"/>
      <c r="AY56" s="1011"/>
      <c r="AZ56" s="1012"/>
      <c r="BA56" s="25"/>
      <c r="BC56" s="995">
        <v>0</v>
      </c>
      <c r="BD56" s="1018"/>
      <c r="BF56" s="1042"/>
      <c r="BG56" s="1043"/>
      <c r="BH56" s="25"/>
      <c r="BJ56" s="972">
        <v>0</v>
      </c>
      <c r="BK56" s="1038"/>
      <c r="BM56" s="1080"/>
      <c r="BN56" s="1081"/>
      <c r="BO56" s="25"/>
      <c r="BQ56" s="1061">
        <v>0</v>
      </c>
      <c r="BR56" s="1076"/>
      <c r="BT56" s="1118"/>
      <c r="BU56" s="1119"/>
      <c r="BV56" s="25"/>
      <c r="BX56" s="1099">
        <v>0</v>
      </c>
      <c r="BY56" s="1114"/>
      <c r="CA56" s="1156"/>
      <c r="CB56" s="1157"/>
      <c r="CC56" s="25"/>
      <c r="CE56" s="1137">
        <v>0</v>
      </c>
      <c r="CF56" s="1152"/>
    </row>
    <row r="57" spans="2:84" ht="15" customHeight="1" x14ac:dyDescent="0.3">
      <c r="B57" s="781"/>
      <c r="C57" s="782"/>
      <c r="D57" s="9"/>
      <c r="F57" s="1170">
        <v>0</v>
      </c>
      <c r="G57" s="786"/>
      <c r="H57" s="90"/>
      <c r="I57" s="824"/>
      <c r="J57" s="825"/>
      <c r="K57" s="9"/>
      <c r="M57" s="1178">
        <v>0</v>
      </c>
      <c r="N57" s="818"/>
      <c r="P57" s="853"/>
      <c r="Q57" s="854"/>
      <c r="R57" s="9"/>
      <c r="T57" s="808">
        <v>0</v>
      </c>
      <c r="U57" s="114"/>
      <c r="W57" s="883"/>
      <c r="X57" s="884"/>
      <c r="Y57" s="9"/>
      <c r="AA57" s="1190">
        <v>0</v>
      </c>
      <c r="AB57" s="873"/>
      <c r="AD57" s="50"/>
      <c r="AE57" s="921"/>
      <c r="AF57" s="9"/>
      <c r="AH57" s="901">
        <v>0</v>
      </c>
      <c r="AI57" s="915"/>
      <c r="AK57" s="956"/>
      <c r="AL57" s="957"/>
      <c r="AM57" s="9"/>
      <c r="AO57" s="370">
        <v>0</v>
      </c>
      <c r="AP57" s="950"/>
      <c r="AR57" s="102"/>
      <c r="AS57" s="162"/>
      <c r="AT57" s="9"/>
      <c r="AV57" s="33">
        <v>0</v>
      </c>
      <c r="AW57" s="10"/>
      <c r="AY57" s="1013"/>
      <c r="AZ57" s="1014"/>
      <c r="BA57" s="9"/>
      <c r="BC57" s="996">
        <v>0</v>
      </c>
      <c r="BD57" s="1018"/>
      <c r="BF57" s="1044"/>
      <c r="BG57" s="1045"/>
      <c r="BH57" s="9"/>
      <c r="BJ57" s="973">
        <v>0</v>
      </c>
      <c r="BK57" s="1038"/>
      <c r="BM57" s="1082"/>
      <c r="BN57" s="1083"/>
      <c r="BO57" s="9"/>
      <c r="BQ57" s="1062">
        <v>0</v>
      </c>
      <c r="BR57" s="1076"/>
      <c r="BT57" s="1120"/>
      <c r="BU57" s="1121"/>
      <c r="BV57" s="9"/>
      <c r="BX57" s="1100">
        <v>0</v>
      </c>
      <c r="BY57" s="1114"/>
      <c r="CA57" s="1158"/>
      <c r="CB57" s="1159"/>
      <c r="CC57" s="9"/>
      <c r="CE57" s="1138">
        <v>0</v>
      </c>
      <c r="CF57" s="1152"/>
    </row>
    <row r="58" spans="2:84" ht="15" customHeight="1" x14ac:dyDescent="0.3">
      <c r="B58" s="781"/>
      <c r="C58" s="782"/>
      <c r="D58" s="9"/>
      <c r="F58" s="1170">
        <v>0</v>
      </c>
      <c r="G58" s="786"/>
      <c r="H58" s="90"/>
      <c r="I58" s="824"/>
      <c r="J58" s="825"/>
      <c r="K58" s="9"/>
      <c r="M58" s="1178">
        <v>0</v>
      </c>
      <c r="N58" s="818"/>
      <c r="P58" s="853"/>
      <c r="Q58" s="854"/>
      <c r="R58" s="9"/>
      <c r="T58" s="808">
        <v>0</v>
      </c>
      <c r="U58" s="114"/>
      <c r="W58" s="883"/>
      <c r="X58" s="884"/>
      <c r="Y58" s="9"/>
      <c r="AA58" s="1190">
        <v>0</v>
      </c>
      <c r="AB58" s="873"/>
      <c r="AD58" s="50"/>
      <c r="AE58" s="921"/>
      <c r="AF58" s="9"/>
      <c r="AH58" s="901">
        <v>0</v>
      </c>
      <c r="AI58" s="915"/>
      <c r="AK58" s="956"/>
      <c r="AL58" s="957"/>
      <c r="AM58" s="9"/>
      <c r="AO58" s="370">
        <v>0</v>
      </c>
      <c r="AP58" s="950"/>
      <c r="AR58" s="102"/>
      <c r="AS58" s="162"/>
      <c r="AT58" s="9"/>
      <c r="AV58" s="33">
        <v>0</v>
      </c>
      <c r="AW58" s="10"/>
      <c r="AY58" s="1013"/>
      <c r="AZ58" s="1014"/>
      <c r="BA58" s="9"/>
      <c r="BC58" s="996">
        <v>0</v>
      </c>
      <c r="BD58" s="1018"/>
      <c r="BF58" s="1044"/>
      <c r="BG58" s="1045"/>
      <c r="BH58" s="9"/>
      <c r="BJ58" s="973">
        <v>0</v>
      </c>
      <c r="BK58" s="1038"/>
      <c r="BM58" s="1082"/>
      <c r="BN58" s="1083"/>
      <c r="BO58" s="9"/>
      <c r="BQ58" s="1062">
        <v>0</v>
      </c>
      <c r="BR58" s="1076"/>
      <c r="BT58" s="1120"/>
      <c r="BU58" s="1121"/>
      <c r="BV58" s="9"/>
      <c r="BX58" s="1100">
        <v>0</v>
      </c>
      <c r="BY58" s="1114"/>
      <c r="CA58" s="1158"/>
      <c r="CB58" s="1159"/>
      <c r="CC58" s="9"/>
      <c r="CE58" s="1138">
        <v>0</v>
      </c>
      <c r="CF58" s="1152"/>
    </row>
    <row r="59" spans="2:84" ht="15" customHeight="1" x14ac:dyDescent="0.3">
      <c r="B59" s="781"/>
      <c r="C59" s="782"/>
      <c r="D59" s="9"/>
      <c r="F59" s="1170">
        <v>0</v>
      </c>
      <c r="G59" s="786"/>
      <c r="H59" s="90"/>
      <c r="I59" s="824"/>
      <c r="J59" s="825"/>
      <c r="K59" s="9"/>
      <c r="M59" s="1178">
        <v>0</v>
      </c>
      <c r="N59" s="818"/>
      <c r="P59" s="853"/>
      <c r="Q59" s="854"/>
      <c r="R59" s="9"/>
      <c r="T59" s="808">
        <v>0</v>
      </c>
      <c r="U59" s="114"/>
      <c r="W59" s="883"/>
      <c r="X59" s="884"/>
      <c r="Y59" s="9"/>
      <c r="AA59" s="1190">
        <v>0</v>
      </c>
      <c r="AB59" s="873"/>
      <c r="AD59" s="50"/>
      <c r="AE59" s="921"/>
      <c r="AF59" s="9"/>
      <c r="AH59" s="901">
        <v>0</v>
      </c>
      <c r="AI59" s="915"/>
      <c r="AK59" s="956"/>
      <c r="AL59" s="957"/>
      <c r="AM59" s="9"/>
      <c r="AO59" s="370">
        <v>0</v>
      </c>
      <c r="AP59" s="950"/>
      <c r="AR59" s="102"/>
      <c r="AS59" s="162"/>
      <c r="AT59" s="9"/>
      <c r="AV59" s="33">
        <v>0</v>
      </c>
      <c r="AW59" s="10"/>
      <c r="AY59" s="1013"/>
      <c r="AZ59" s="1014"/>
      <c r="BA59" s="9"/>
      <c r="BC59" s="996">
        <v>0</v>
      </c>
      <c r="BD59" s="1018"/>
      <c r="BF59" s="1044"/>
      <c r="BG59" s="1045"/>
      <c r="BH59" s="9"/>
      <c r="BJ59" s="973">
        <v>0</v>
      </c>
      <c r="BK59" s="1038"/>
      <c r="BM59" s="1082"/>
      <c r="BN59" s="1083"/>
      <c r="BO59" s="9"/>
      <c r="BQ59" s="1062">
        <v>0</v>
      </c>
      <c r="BR59" s="1076"/>
      <c r="BT59" s="1120"/>
      <c r="BU59" s="1121"/>
      <c r="BV59" s="9"/>
      <c r="BX59" s="1100">
        <v>0</v>
      </c>
      <c r="BY59" s="1114"/>
      <c r="CA59" s="1158"/>
      <c r="CB59" s="1159"/>
      <c r="CC59" s="9"/>
      <c r="CE59" s="1138">
        <v>0</v>
      </c>
      <c r="CF59" s="1152"/>
    </row>
    <row r="60" spans="2:84" ht="15" customHeight="1" x14ac:dyDescent="0.3">
      <c r="B60" s="781"/>
      <c r="C60" s="782"/>
      <c r="D60" s="9"/>
      <c r="F60" s="1170">
        <v>0</v>
      </c>
      <c r="G60" s="786"/>
      <c r="H60" s="90"/>
      <c r="I60" s="824"/>
      <c r="J60" s="825"/>
      <c r="K60" s="9"/>
      <c r="M60" s="1178">
        <v>0</v>
      </c>
      <c r="N60" s="818"/>
      <c r="P60" s="853"/>
      <c r="Q60" s="854"/>
      <c r="R60" s="9"/>
      <c r="T60" s="808">
        <v>0</v>
      </c>
      <c r="U60" s="114"/>
      <c r="W60" s="883"/>
      <c r="X60" s="884"/>
      <c r="Y60" s="9"/>
      <c r="AA60" s="1190">
        <v>0</v>
      </c>
      <c r="AB60" s="873"/>
      <c r="AD60" s="50"/>
      <c r="AE60" s="921"/>
      <c r="AF60" s="9"/>
      <c r="AH60" s="901">
        <v>0</v>
      </c>
      <c r="AI60" s="915"/>
      <c r="AK60" s="956"/>
      <c r="AL60" s="957"/>
      <c r="AM60" s="9"/>
      <c r="AO60" s="370">
        <v>0</v>
      </c>
      <c r="AP60" s="950"/>
      <c r="AR60" s="102"/>
      <c r="AS60" s="162"/>
      <c r="AT60" s="9"/>
      <c r="AV60" s="33">
        <v>0</v>
      </c>
      <c r="AW60" s="10"/>
      <c r="AY60" s="1013"/>
      <c r="AZ60" s="1014"/>
      <c r="BA60" s="9"/>
      <c r="BC60" s="996">
        <v>0</v>
      </c>
      <c r="BD60" s="1018"/>
      <c r="BF60" s="1044"/>
      <c r="BG60" s="1045"/>
      <c r="BH60" s="9"/>
      <c r="BJ60" s="973">
        <v>0</v>
      </c>
      <c r="BK60" s="1038"/>
      <c r="BM60" s="1082"/>
      <c r="BN60" s="1083"/>
      <c r="BO60" s="9"/>
      <c r="BQ60" s="1062">
        <v>0</v>
      </c>
      <c r="BR60" s="1076"/>
      <c r="BT60" s="1120"/>
      <c r="BU60" s="1121"/>
      <c r="BV60" s="9"/>
      <c r="BX60" s="1100">
        <v>0</v>
      </c>
      <c r="BY60" s="1114"/>
      <c r="CA60" s="1158"/>
      <c r="CB60" s="1159"/>
      <c r="CC60" s="9"/>
      <c r="CE60" s="1138">
        <v>0</v>
      </c>
      <c r="CF60" s="1152"/>
    </row>
    <row r="61" spans="2:84" ht="15" customHeight="1" x14ac:dyDescent="0.3">
      <c r="B61" s="781"/>
      <c r="C61" s="782"/>
      <c r="D61" s="9"/>
      <c r="F61" s="1170">
        <v>0</v>
      </c>
      <c r="G61" s="786"/>
      <c r="H61" s="90"/>
      <c r="I61" s="824"/>
      <c r="J61" s="825"/>
      <c r="K61" s="9"/>
      <c r="M61" s="1178">
        <v>0</v>
      </c>
      <c r="N61" s="818"/>
      <c r="P61" s="853"/>
      <c r="Q61" s="854"/>
      <c r="R61" s="9"/>
      <c r="T61" s="808">
        <v>0</v>
      </c>
      <c r="U61" s="114"/>
      <c r="W61" s="883"/>
      <c r="X61" s="884"/>
      <c r="Y61" s="9"/>
      <c r="AA61" s="1190">
        <v>0</v>
      </c>
      <c r="AB61" s="873"/>
      <c r="AD61" s="50"/>
      <c r="AE61" s="921"/>
      <c r="AF61" s="9"/>
      <c r="AH61" s="901">
        <v>0</v>
      </c>
      <c r="AI61" s="915"/>
      <c r="AK61" s="956"/>
      <c r="AL61" s="957"/>
      <c r="AM61" s="9"/>
      <c r="AO61" s="370">
        <v>0</v>
      </c>
      <c r="AP61" s="950"/>
      <c r="AR61" s="102"/>
      <c r="AS61" s="162"/>
      <c r="AT61" s="9"/>
      <c r="AV61" s="33">
        <v>0</v>
      </c>
      <c r="AW61" s="10"/>
      <c r="AY61" s="1013"/>
      <c r="AZ61" s="1014"/>
      <c r="BA61" s="9"/>
      <c r="BC61" s="996">
        <v>0</v>
      </c>
      <c r="BD61" s="1018"/>
      <c r="BF61" s="1044"/>
      <c r="BG61" s="1045"/>
      <c r="BH61" s="9"/>
      <c r="BJ61" s="973">
        <v>0</v>
      </c>
      <c r="BK61" s="1038"/>
      <c r="BM61" s="1082"/>
      <c r="BN61" s="1083"/>
      <c r="BO61" s="9"/>
      <c r="BQ61" s="1062">
        <v>0</v>
      </c>
      <c r="BR61" s="1076"/>
      <c r="BT61" s="1120"/>
      <c r="BU61" s="1121"/>
      <c r="BV61" s="9"/>
      <c r="BX61" s="1100">
        <v>0</v>
      </c>
      <c r="BY61" s="1114"/>
      <c r="CA61" s="1158"/>
      <c r="CB61" s="1159"/>
      <c r="CC61" s="9"/>
      <c r="CE61" s="1138">
        <v>0</v>
      </c>
      <c r="CF61" s="1152"/>
    </row>
    <row r="62" spans="2:84" ht="15" customHeight="1" x14ac:dyDescent="0.3">
      <c r="B62" s="781"/>
      <c r="C62" s="782"/>
      <c r="D62" s="9"/>
      <c r="F62" s="1170">
        <v>0</v>
      </c>
      <c r="G62" s="786"/>
      <c r="H62" s="90"/>
      <c r="I62" s="824"/>
      <c r="J62" s="825"/>
      <c r="K62" s="9"/>
      <c r="M62" s="1178">
        <v>0</v>
      </c>
      <c r="N62" s="818"/>
      <c r="P62" s="853"/>
      <c r="Q62" s="854"/>
      <c r="R62" s="9"/>
      <c r="T62" s="808">
        <v>0</v>
      </c>
      <c r="U62" s="114"/>
      <c r="W62" s="883"/>
      <c r="X62" s="884"/>
      <c r="Y62" s="9"/>
      <c r="AA62" s="1190">
        <v>0</v>
      </c>
      <c r="AB62" s="873"/>
      <c r="AD62" s="50"/>
      <c r="AE62" s="921"/>
      <c r="AF62" s="9"/>
      <c r="AH62" s="901">
        <v>0</v>
      </c>
      <c r="AI62" s="915"/>
      <c r="AK62" s="956"/>
      <c r="AL62" s="957"/>
      <c r="AM62" s="9"/>
      <c r="AO62" s="370">
        <v>0</v>
      </c>
      <c r="AP62" s="950"/>
      <c r="AR62" s="102"/>
      <c r="AS62" s="162"/>
      <c r="AT62" s="9"/>
      <c r="AV62" s="33">
        <v>0</v>
      </c>
      <c r="AW62" s="10"/>
      <c r="AY62" s="1013"/>
      <c r="AZ62" s="1014"/>
      <c r="BA62" s="9"/>
      <c r="BC62" s="996">
        <v>0</v>
      </c>
      <c r="BD62" s="1018"/>
      <c r="BF62" s="1044"/>
      <c r="BG62" s="1045"/>
      <c r="BH62" s="9"/>
      <c r="BJ62" s="973">
        <v>0</v>
      </c>
      <c r="BK62" s="1038"/>
      <c r="BM62" s="1082"/>
      <c r="BN62" s="1083"/>
      <c r="BO62" s="9"/>
      <c r="BQ62" s="1062">
        <v>0</v>
      </c>
      <c r="BR62" s="1076"/>
      <c r="BT62" s="1120"/>
      <c r="BU62" s="1121"/>
      <c r="BV62" s="9"/>
      <c r="BX62" s="1100">
        <v>0</v>
      </c>
      <c r="BY62" s="1114"/>
      <c r="CA62" s="1158"/>
      <c r="CB62" s="1159"/>
      <c r="CC62" s="9"/>
      <c r="CE62" s="1138">
        <v>0</v>
      </c>
      <c r="CF62" s="1152"/>
    </row>
    <row r="63" spans="2:84" ht="15" customHeight="1" x14ac:dyDescent="0.3">
      <c r="B63" s="781"/>
      <c r="C63" s="782"/>
      <c r="D63" s="9"/>
      <c r="F63" s="1170">
        <v>0</v>
      </c>
      <c r="G63" s="786"/>
      <c r="H63" s="90"/>
      <c r="I63" s="824"/>
      <c r="J63" s="825"/>
      <c r="K63" s="9"/>
      <c r="M63" s="1178">
        <v>0</v>
      </c>
      <c r="N63" s="818"/>
      <c r="P63" s="853"/>
      <c r="Q63" s="854"/>
      <c r="R63" s="9"/>
      <c r="T63" s="808">
        <v>0</v>
      </c>
      <c r="U63" s="114"/>
      <c r="W63" s="883"/>
      <c r="X63" s="884"/>
      <c r="Y63" s="9"/>
      <c r="AA63" s="1190">
        <v>0</v>
      </c>
      <c r="AB63" s="873"/>
      <c r="AD63" s="50"/>
      <c r="AE63" s="921"/>
      <c r="AF63" s="9"/>
      <c r="AH63" s="901">
        <v>0</v>
      </c>
      <c r="AI63" s="915"/>
      <c r="AK63" s="956"/>
      <c r="AL63" s="957"/>
      <c r="AM63" s="9"/>
      <c r="AO63" s="370">
        <v>0</v>
      </c>
      <c r="AP63" s="950"/>
      <c r="AR63" s="102"/>
      <c r="AS63" s="162"/>
      <c r="AT63" s="9"/>
      <c r="AV63" s="33">
        <v>0</v>
      </c>
      <c r="AW63" s="10"/>
      <c r="AY63" s="1013"/>
      <c r="AZ63" s="1014"/>
      <c r="BA63" s="9"/>
      <c r="BC63" s="996">
        <v>0</v>
      </c>
      <c r="BD63" s="1018"/>
      <c r="BF63" s="1044"/>
      <c r="BG63" s="1045"/>
      <c r="BH63" s="9"/>
      <c r="BJ63" s="973">
        <v>0</v>
      </c>
      <c r="BK63" s="1038"/>
      <c r="BM63" s="1082"/>
      <c r="BN63" s="1083"/>
      <c r="BO63" s="9"/>
      <c r="BQ63" s="1062">
        <v>0</v>
      </c>
      <c r="BR63" s="1076"/>
      <c r="BT63" s="1120"/>
      <c r="BU63" s="1121"/>
      <c r="BV63" s="9"/>
      <c r="BX63" s="1100">
        <v>0</v>
      </c>
      <c r="BY63" s="1114"/>
      <c r="CA63" s="1158"/>
      <c r="CB63" s="1159"/>
      <c r="CC63" s="9"/>
      <c r="CE63" s="1138">
        <v>0</v>
      </c>
      <c r="CF63" s="1152"/>
    </row>
    <row r="64" spans="2:84" ht="15" customHeight="1" x14ac:dyDescent="0.3">
      <c r="B64" s="781"/>
      <c r="C64" s="782"/>
      <c r="D64" s="9"/>
      <c r="F64" s="1170">
        <v>0</v>
      </c>
      <c r="G64" s="786"/>
      <c r="H64" s="90"/>
      <c r="I64" s="824"/>
      <c r="J64" s="825"/>
      <c r="K64" s="9"/>
      <c r="M64" s="1178">
        <v>0</v>
      </c>
      <c r="N64" s="818"/>
      <c r="P64" s="853"/>
      <c r="Q64" s="854"/>
      <c r="R64" s="9"/>
      <c r="T64" s="808">
        <v>0</v>
      </c>
      <c r="U64" s="114"/>
      <c r="W64" s="883"/>
      <c r="X64" s="884"/>
      <c r="Y64" s="9"/>
      <c r="AA64" s="1190">
        <v>0</v>
      </c>
      <c r="AB64" s="873"/>
      <c r="AD64" s="50"/>
      <c r="AE64" s="921"/>
      <c r="AF64" s="9"/>
      <c r="AH64" s="901">
        <v>0</v>
      </c>
      <c r="AI64" s="915"/>
      <c r="AK64" s="956"/>
      <c r="AL64" s="957"/>
      <c r="AM64" s="9"/>
      <c r="AO64" s="370">
        <v>0</v>
      </c>
      <c r="AP64" s="950"/>
      <c r="AR64" s="102"/>
      <c r="AS64" s="162"/>
      <c r="AT64" s="9"/>
      <c r="AV64" s="33">
        <v>0</v>
      </c>
      <c r="AW64" s="10"/>
      <c r="AY64" s="1013"/>
      <c r="AZ64" s="1014"/>
      <c r="BA64" s="9"/>
      <c r="BC64" s="996">
        <v>0</v>
      </c>
      <c r="BD64" s="1018"/>
      <c r="BF64" s="1044"/>
      <c r="BG64" s="1045"/>
      <c r="BH64" s="9"/>
      <c r="BJ64" s="973">
        <v>0</v>
      </c>
      <c r="BK64" s="1038"/>
      <c r="BM64" s="1082"/>
      <c r="BN64" s="1083"/>
      <c r="BO64" s="9"/>
      <c r="BQ64" s="1062">
        <v>0</v>
      </c>
      <c r="BR64" s="1076"/>
      <c r="BT64" s="1120"/>
      <c r="BU64" s="1121"/>
      <c r="BV64" s="9"/>
      <c r="BX64" s="1100">
        <v>0</v>
      </c>
      <c r="BY64" s="1114"/>
      <c r="CA64" s="1158"/>
      <c r="CB64" s="1159"/>
      <c r="CC64" s="9"/>
      <c r="CE64" s="1138">
        <v>0</v>
      </c>
      <c r="CF64" s="1152"/>
    </row>
    <row r="65" spans="2:84" ht="15" customHeight="1" thickBot="1" x14ac:dyDescent="0.35">
      <c r="B65" s="783"/>
      <c r="C65" s="784"/>
      <c r="D65" s="9"/>
      <c r="F65" s="1171">
        <v>0</v>
      </c>
      <c r="G65" s="786"/>
      <c r="H65" s="90"/>
      <c r="I65" s="826"/>
      <c r="J65" s="827"/>
      <c r="K65" s="9"/>
      <c r="M65" s="1179">
        <v>0</v>
      </c>
      <c r="N65" s="818"/>
      <c r="P65" s="855"/>
      <c r="Q65" s="856"/>
      <c r="R65" s="9"/>
      <c r="T65" s="809">
        <v>0</v>
      </c>
      <c r="U65" s="114"/>
      <c r="W65" s="885"/>
      <c r="X65" s="886"/>
      <c r="Y65" s="9"/>
      <c r="AA65" s="1191">
        <v>0</v>
      </c>
      <c r="AB65" s="873"/>
      <c r="AD65" s="922"/>
      <c r="AE65" s="923"/>
      <c r="AF65" s="9"/>
      <c r="AH65" s="902">
        <v>0</v>
      </c>
      <c r="AI65" s="915"/>
      <c r="AK65" s="958"/>
      <c r="AL65" s="959"/>
      <c r="AM65" s="9"/>
      <c r="AO65" s="382">
        <v>0</v>
      </c>
      <c r="AP65" s="950"/>
      <c r="AR65" s="164"/>
      <c r="AS65" s="165"/>
      <c r="AT65" s="9"/>
      <c r="AV65" s="47">
        <v>0</v>
      </c>
      <c r="AW65" s="10"/>
      <c r="AY65" s="1015"/>
      <c r="AZ65" s="1016"/>
      <c r="BA65" s="9"/>
      <c r="BC65" s="997">
        <v>0</v>
      </c>
      <c r="BD65" s="1018"/>
      <c r="BF65" s="1046"/>
      <c r="BG65" s="1047"/>
      <c r="BH65" s="9"/>
      <c r="BJ65" s="974">
        <v>0</v>
      </c>
      <c r="BK65" s="1038"/>
      <c r="BM65" s="1084"/>
      <c r="BN65" s="1085"/>
      <c r="BO65" s="9"/>
      <c r="BQ65" s="1063">
        <v>0</v>
      </c>
      <c r="BR65" s="1076"/>
      <c r="BT65" s="1122"/>
      <c r="BU65" s="1123"/>
      <c r="BV65" s="9"/>
      <c r="BX65" s="1101">
        <v>0</v>
      </c>
      <c r="BY65" s="1114"/>
      <c r="CA65" s="1160"/>
      <c r="CB65" s="1161"/>
      <c r="CC65" s="9"/>
      <c r="CE65" s="1139">
        <v>0</v>
      </c>
      <c r="CF65" s="1152"/>
    </row>
    <row r="66" spans="2:84" ht="15" customHeight="1" thickBot="1" x14ac:dyDescent="0.35">
      <c r="B66" s="769"/>
      <c r="C66" s="770"/>
      <c r="D66" s="768"/>
      <c r="E66" s="771" t="s">
        <v>97</v>
      </c>
      <c r="F66" s="772">
        <f>F50-F53-F54-F55-F56-F57-F58-F59-F60-F61-F62-F63-F64-F65</f>
        <v>0</v>
      </c>
      <c r="G66" s="787"/>
      <c r="H66" s="90"/>
      <c r="I66" s="833"/>
      <c r="J66" s="834"/>
      <c r="K66" s="835"/>
      <c r="L66" s="836" t="s">
        <v>97</v>
      </c>
      <c r="M66" s="837">
        <f>M50-M53-M54-M55-M56-M57-M58-M59-M60-M61-M62-M63-M64-M65</f>
        <v>0</v>
      </c>
      <c r="N66" s="819"/>
      <c r="P66" s="839"/>
      <c r="Q66" s="840"/>
      <c r="R66" s="841"/>
      <c r="S66" s="842" t="s">
        <v>97</v>
      </c>
      <c r="T66" s="843">
        <f>T50-T53-T54-T55-T56-T57-T58-T59-T60-T61-T62-T63-T64-T65</f>
        <v>0</v>
      </c>
      <c r="U66" s="845"/>
      <c r="W66" s="860"/>
      <c r="X66" s="861"/>
      <c r="Y66" s="862"/>
      <c r="Z66" s="863" t="s">
        <v>97</v>
      </c>
      <c r="AA66" s="864">
        <f>AA50-AA53-AA54-AA55-AA56-AA57-AA58-AA59-AA60-AA61-AA62-AA63-AA64-AA65</f>
        <v>0</v>
      </c>
      <c r="AB66" s="874"/>
      <c r="AD66" s="888"/>
      <c r="AE66" s="889"/>
      <c r="AF66" s="890"/>
      <c r="AG66" s="891" t="s">
        <v>97</v>
      </c>
      <c r="AH66" s="892">
        <f>AH50-AH53-AH54-AH55-AH56-AH57-AH58-AH59-AH60-AH61-AH62-AH63-AH64-AH65</f>
        <v>0</v>
      </c>
      <c r="AI66" s="916"/>
      <c r="AK66" s="925"/>
      <c r="AL66" s="926"/>
      <c r="AM66" s="927"/>
      <c r="AN66" s="928" t="s">
        <v>97</v>
      </c>
      <c r="AO66" s="929">
        <f>AO50-AO53-AO54-AO55-AO56-AO57-AO58-AO59-AO60-AO61-AO62-AO63-AO64-AO65</f>
        <v>0</v>
      </c>
      <c r="AP66" s="951"/>
      <c r="AR66" s="961"/>
      <c r="AS66" s="962"/>
      <c r="AT66" s="163"/>
      <c r="AU66" s="963" t="s">
        <v>97</v>
      </c>
      <c r="AV66" s="964">
        <f>AV50-AV53-AV54-AV55-AV56-AV57-AV58-AV59-AV60-AV61-AV62-AV63-AV64-AV65</f>
        <v>0</v>
      </c>
      <c r="AW66" s="169"/>
      <c r="AY66" s="983"/>
      <c r="AZ66" s="984"/>
      <c r="BA66" s="985"/>
      <c r="BB66" s="986" t="s">
        <v>97</v>
      </c>
      <c r="BC66" s="987">
        <f>BC50-BC53-BC54-BC55-BC56-BC57-BC58-BC59-BC60-BC61-BC62-BC63-BC64-BC65</f>
        <v>0</v>
      </c>
      <c r="BD66" s="1019"/>
      <c r="BF66" s="1021"/>
      <c r="BG66" s="1022"/>
      <c r="BH66" s="1023"/>
      <c r="BI66" s="1024" t="s">
        <v>97</v>
      </c>
      <c r="BJ66" s="1025">
        <f>BJ50-BJ53-BJ54-BJ55-BJ56-BJ57-BJ58-BJ59-BJ60-BJ61-BJ62-BJ63-BJ64-BJ65</f>
        <v>0</v>
      </c>
      <c r="BK66" s="1039"/>
      <c r="BM66" s="1049"/>
      <c r="BN66" s="1050"/>
      <c r="BO66" s="1051"/>
      <c r="BP66" s="1052" t="s">
        <v>97</v>
      </c>
      <c r="BQ66" s="1053">
        <f>BQ50-BQ53-BQ54-BQ55-BQ56-BQ57-BQ58-BQ59-BQ60-BQ61-BQ62-BQ63-BQ64-BQ65</f>
        <v>0</v>
      </c>
      <c r="BR66" s="1077"/>
      <c r="BT66" s="1087"/>
      <c r="BU66" s="1088"/>
      <c r="BV66" s="1089"/>
      <c r="BW66" s="1090" t="s">
        <v>97</v>
      </c>
      <c r="BX66" s="1091">
        <f>BX50-BX53-BX54-BX55-BX56-BX57-BX58-BX59-BX60-BX61-BX62-BX63-BX64-BX65</f>
        <v>0</v>
      </c>
      <c r="BY66" s="1115"/>
      <c r="CA66" s="1125"/>
      <c r="CB66" s="1126"/>
      <c r="CC66" s="1127"/>
      <c r="CD66" s="1128" t="s">
        <v>97</v>
      </c>
      <c r="CE66" s="1129">
        <f>CE50-CE53-CE54-CE55-CE56-CE57-CE58-CE59-CE60-CE61-CE62-CE63-CE64-CE65</f>
        <v>0</v>
      </c>
      <c r="CF66" s="1153"/>
    </row>
    <row r="67" spans="2:84" ht="15" customHeight="1" thickBot="1" x14ac:dyDescent="0.35">
      <c r="B67" s="789"/>
      <c r="C67" s="790"/>
      <c r="D67" s="791"/>
      <c r="E67" s="791"/>
      <c r="F67" s="791"/>
      <c r="G67" s="788"/>
      <c r="H67" s="90"/>
      <c r="I67" s="828"/>
      <c r="J67" s="829"/>
      <c r="K67" s="830"/>
      <c r="L67" s="830"/>
      <c r="M67" s="830"/>
      <c r="N67" s="831"/>
      <c r="P67" s="846"/>
      <c r="Q67" s="847"/>
      <c r="R67" s="848"/>
      <c r="S67" s="848"/>
      <c r="T67" s="848"/>
      <c r="U67" s="116"/>
      <c r="W67" s="875"/>
      <c r="X67" s="876"/>
      <c r="Y67" s="877"/>
      <c r="Z67" s="877"/>
      <c r="AA67" s="877"/>
      <c r="AB67" s="878"/>
      <c r="AD67" s="910"/>
      <c r="AE67" s="911"/>
      <c r="AF67" s="912"/>
      <c r="AG67" s="912"/>
      <c r="AH67" s="912"/>
      <c r="AI67" s="913"/>
      <c r="AK67" s="945"/>
      <c r="AL67" s="946"/>
      <c r="AM67" s="947"/>
      <c r="AN67" s="947"/>
      <c r="AO67" s="947"/>
      <c r="AP67" s="948"/>
      <c r="AR67" s="166"/>
      <c r="AS67" s="167"/>
      <c r="AT67" s="168"/>
      <c r="AU67" s="168"/>
      <c r="AV67" s="168"/>
      <c r="AW67" s="38"/>
      <c r="AY67" s="1005"/>
      <c r="AZ67" s="1006"/>
      <c r="BA67" s="1007"/>
      <c r="BB67" s="1007"/>
      <c r="BC67" s="1007"/>
      <c r="BD67" s="1008"/>
      <c r="BF67" s="1033"/>
      <c r="BG67" s="1034"/>
      <c r="BH67" s="1035"/>
      <c r="BI67" s="1035"/>
      <c r="BJ67" s="1035"/>
      <c r="BK67" s="1036"/>
      <c r="BM67" s="1071"/>
      <c r="BN67" s="1072"/>
      <c r="BO67" s="1073"/>
      <c r="BP67" s="1073"/>
      <c r="BQ67" s="1073"/>
      <c r="BR67" s="1074"/>
      <c r="BT67" s="1109"/>
      <c r="BU67" s="1110"/>
      <c r="BV67" s="1111"/>
      <c r="BW67" s="1111"/>
      <c r="BX67" s="1111"/>
      <c r="BY67" s="1112"/>
      <c r="CA67" s="1147"/>
      <c r="CB67" s="1148"/>
      <c r="CC67" s="1149"/>
      <c r="CD67" s="1149"/>
      <c r="CE67" s="1149"/>
      <c r="CF67" s="1150"/>
    </row>
    <row r="68" spans="2:84" ht="15" customHeight="1" x14ac:dyDescent="0.3">
      <c r="C68" s="170"/>
      <c r="D68" s="79"/>
      <c r="E68" s="79"/>
      <c r="F68" s="79"/>
      <c r="I68" s="39"/>
      <c r="J68" s="48"/>
      <c r="K68" s="39"/>
      <c r="L68" s="39"/>
      <c r="M68" s="39"/>
      <c r="N68" s="39"/>
    </row>
    <row r="69" spans="2:84" ht="14.4" thickBot="1" x14ac:dyDescent="0.35">
      <c r="B69" s="39"/>
      <c r="C69" s="49"/>
      <c r="D69" s="90"/>
      <c r="E69" s="90"/>
      <c r="F69" s="90"/>
      <c r="G69" s="39"/>
      <c r="H69" s="90"/>
      <c r="I69" s="39"/>
      <c r="J69" s="49"/>
      <c r="K69" s="90"/>
      <c r="L69" s="90"/>
      <c r="M69" s="90"/>
      <c r="N69" s="39"/>
    </row>
    <row r="70" spans="2:84" ht="14.4" thickBot="1" x14ac:dyDescent="0.35">
      <c r="B70" s="774"/>
      <c r="C70" s="774"/>
      <c r="D70" s="774"/>
      <c r="E70" s="774"/>
      <c r="F70" s="774"/>
      <c r="G70" s="775"/>
      <c r="H70" s="90"/>
      <c r="I70" s="810"/>
      <c r="J70" s="811"/>
      <c r="K70" s="811"/>
      <c r="L70" s="811"/>
      <c r="M70" s="811"/>
      <c r="N70" s="812"/>
      <c r="P70" s="857"/>
      <c r="Q70" s="107"/>
      <c r="R70" s="107"/>
      <c r="S70" s="107"/>
      <c r="T70" s="107"/>
      <c r="U70" s="108"/>
      <c r="W70" s="865"/>
      <c r="X70" s="866"/>
      <c r="Y70" s="866"/>
      <c r="Z70" s="866"/>
      <c r="AA70" s="866"/>
      <c r="AB70" s="867"/>
      <c r="AD70" s="903"/>
      <c r="AE70" s="904"/>
      <c r="AF70" s="904"/>
      <c r="AG70" s="904"/>
      <c r="AH70" s="904"/>
      <c r="AI70" s="905"/>
      <c r="AK70" s="938"/>
      <c r="AL70" s="939"/>
      <c r="AM70" s="939"/>
      <c r="AN70" s="939"/>
      <c r="AO70" s="939"/>
      <c r="AP70" s="940"/>
      <c r="AR70" s="978"/>
      <c r="AS70" s="41"/>
      <c r="AT70" s="41"/>
      <c r="AU70" s="41"/>
      <c r="AV70" s="41"/>
      <c r="AW70" s="42"/>
      <c r="AY70" s="998"/>
      <c r="AZ70" s="999"/>
      <c r="BA70" s="999"/>
      <c r="BB70" s="999"/>
      <c r="BC70" s="999"/>
      <c r="BD70" s="1000"/>
      <c r="BF70" s="1026"/>
      <c r="BG70" s="1027"/>
      <c r="BH70" s="1027"/>
      <c r="BI70" s="1027"/>
      <c r="BJ70" s="1027"/>
      <c r="BK70" s="1028"/>
      <c r="BM70" s="1064"/>
      <c r="BN70" s="1065"/>
      <c r="BO70" s="1065"/>
      <c r="BP70" s="1065"/>
      <c r="BQ70" s="1065"/>
      <c r="BR70" s="1066"/>
      <c r="BT70" s="1102"/>
      <c r="BU70" s="1103"/>
      <c r="BV70" s="1103"/>
      <c r="BW70" s="1103"/>
      <c r="BX70" s="1103"/>
      <c r="BY70" s="1104"/>
      <c r="CA70" s="1140"/>
      <c r="CB70" s="1141"/>
      <c r="CC70" s="1141"/>
      <c r="CD70" s="1141"/>
      <c r="CE70" s="1141"/>
      <c r="CF70" s="1142"/>
    </row>
    <row r="71" spans="2:84" ht="14.4" customHeight="1" thickBot="1" x14ac:dyDescent="0.35">
      <c r="B71" s="1162"/>
      <c r="C71" s="1163"/>
      <c r="D71" s="1828" t="s">
        <v>153</v>
      </c>
      <c r="E71" s="1826"/>
      <c r="F71" s="1827"/>
      <c r="G71" s="1166"/>
      <c r="H71" s="90"/>
      <c r="I71" s="1172"/>
      <c r="J71" s="1173"/>
      <c r="K71" s="1828" t="s">
        <v>153</v>
      </c>
      <c r="L71" s="1826"/>
      <c r="M71" s="1827"/>
      <c r="N71" s="1180"/>
      <c r="P71" s="800"/>
      <c r="Q71" s="802"/>
      <c r="R71" s="1828" t="s">
        <v>153</v>
      </c>
      <c r="S71" s="1826"/>
      <c r="T71" s="1827"/>
      <c r="U71" s="804"/>
      <c r="W71" s="1182"/>
      <c r="X71" s="1183"/>
      <c r="Y71" s="1828" t="s">
        <v>153</v>
      </c>
      <c r="Z71" s="1826"/>
      <c r="AA71" s="1827"/>
      <c r="AB71" s="1186"/>
      <c r="AD71" s="893"/>
      <c r="AE71" s="894"/>
      <c r="AF71" s="1828" t="s">
        <v>153</v>
      </c>
      <c r="AG71" s="1826"/>
      <c r="AH71" s="1827"/>
      <c r="AI71" s="897"/>
      <c r="AK71" s="930"/>
      <c r="AL71" s="931"/>
      <c r="AM71" s="1828" t="s">
        <v>153</v>
      </c>
      <c r="AN71" s="1826"/>
      <c r="AO71" s="1827"/>
      <c r="AP71" s="934"/>
      <c r="AR71" s="975"/>
      <c r="AS71" s="43"/>
      <c r="AT71" s="1828" t="s">
        <v>153</v>
      </c>
      <c r="AU71" s="1826"/>
      <c r="AV71" s="1827"/>
      <c r="AW71" s="44"/>
      <c r="AY71" s="988"/>
      <c r="AZ71" s="989"/>
      <c r="BA71" s="1828" t="s">
        <v>153</v>
      </c>
      <c r="BB71" s="1826"/>
      <c r="BC71" s="1827"/>
      <c r="BD71" s="992"/>
      <c r="BF71" s="965"/>
      <c r="BG71" s="966"/>
      <c r="BH71" s="1828" t="s">
        <v>153</v>
      </c>
      <c r="BI71" s="1826"/>
      <c r="BJ71" s="1827"/>
      <c r="BK71" s="969"/>
      <c r="BM71" s="1054"/>
      <c r="BN71" s="1055"/>
      <c r="BO71" s="1828" t="s">
        <v>153</v>
      </c>
      <c r="BP71" s="1826"/>
      <c r="BQ71" s="1827"/>
      <c r="BR71" s="1058"/>
      <c r="BT71" s="1092"/>
      <c r="BU71" s="1093"/>
      <c r="BV71" s="1828" t="s">
        <v>153</v>
      </c>
      <c r="BW71" s="1826"/>
      <c r="BX71" s="1827"/>
      <c r="BY71" s="1096"/>
      <c r="CA71" s="1130"/>
      <c r="CB71" s="1131"/>
      <c r="CC71" s="1828" t="s">
        <v>153</v>
      </c>
      <c r="CD71" s="1826"/>
      <c r="CE71" s="1827"/>
      <c r="CF71" s="1134"/>
    </row>
    <row r="72" spans="2:84" ht="15.75" customHeight="1" thickBot="1" x14ac:dyDescent="0.35">
      <c r="B72" s="1164"/>
      <c r="C72" s="1165"/>
      <c r="D72" s="1829"/>
      <c r="E72" s="97" t="s">
        <v>43</v>
      </c>
      <c r="F72" s="792">
        <v>0</v>
      </c>
      <c r="G72" s="1167"/>
      <c r="H72" s="90"/>
      <c r="I72" s="1174"/>
      <c r="J72" s="1175"/>
      <c r="K72" s="1829"/>
      <c r="L72" s="97" t="s">
        <v>43</v>
      </c>
      <c r="M72" s="792">
        <v>0</v>
      </c>
      <c r="N72" s="1181"/>
      <c r="P72" s="801"/>
      <c r="Q72" s="803"/>
      <c r="R72" s="1829"/>
      <c r="S72" s="97" t="s">
        <v>43</v>
      </c>
      <c r="T72" s="792">
        <v>0</v>
      </c>
      <c r="U72" s="805"/>
      <c r="W72" s="1184"/>
      <c r="X72" s="1185"/>
      <c r="Y72" s="1829"/>
      <c r="Z72" s="97" t="s">
        <v>43</v>
      </c>
      <c r="AA72" s="792">
        <v>0</v>
      </c>
      <c r="AB72" s="1187"/>
      <c r="AD72" s="895"/>
      <c r="AE72" s="896"/>
      <c r="AF72" s="1829"/>
      <c r="AG72" s="97" t="s">
        <v>43</v>
      </c>
      <c r="AH72" s="792">
        <v>0</v>
      </c>
      <c r="AI72" s="898"/>
      <c r="AK72" s="932"/>
      <c r="AL72" s="933"/>
      <c r="AM72" s="1829"/>
      <c r="AN72" s="97" t="s">
        <v>43</v>
      </c>
      <c r="AO72" s="792">
        <v>0</v>
      </c>
      <c r="AP72" s="935"/>
      <c r="AR72" s="976"/>
      <c r="AS72" s="45"/>
      <c r="AT72" s="1829"/>
      <c r="AU72" s="97" t="s">
        <v>43</v>
      </c>
      <c r="AV72" s="792">
        <v>0</v>
      </c>
      <c r="AW72" s="30"/>
      <c r="AY72" s="990"/>
      <c r="AZ72" s="991"/>
      <c r="BA72" s="1829"/>
      <c r="BB72" s="97" t="s">
        <v>43</v>
      </c>
      <c r="BC72" s="792">
        <v>0</v>
      </c>
      <c r="BD72" s="993"/>
      <c r="BF72" s="967"/>
      <c r="BG72" s="968"/>
      <c r="BH72" s="1829"/>
      <c r="BI72" s="97" t="s">
        <v>43</v>
      </c>
      <c r="BJ72" s="792">
        <v>0</v>
      </c>
      <c r="BK72" s="970"/>
      <c r="BM72" s="1056"/>
      <c r="BN72" s="1057"/>
      <c r="BO72" s="1829"/>
      <c r="BP72" s="97" t="s">
        <v>43</v>
      </c>
      <c r="BQ72" s="792">
        <v>0</v>
      </c>
      <c r="BR72" s="1059"/>
      <c r="BT72" s="1094"/>
      <c r="BU72" s="1095"/>
      <c r="BV72" s="1829"/>
      <c r="BW72" s="97" t="s">
        <v>43</v>
      </c>
      <c r="BX72" s="792">
        <v>0</v>
      </c>
      <c r="BY72" s="1097"/>
      <c r="CA72" s="1132"/>
      <c r="CB72" s="1133"/>
      <c r="CC72" s="1829"/>
      <c r="CD72" s="97" t="s">
        <v>43</v>
      </c>
      <c r="CE72" s="792">
        <v>0</v>
      </c>
      <c r="CF72" s="1135"/>
    </row>
    <row r="73" spans="2:84" ht="15.75" customHeight="1" thickBot="1" x14ac:dyDescent="0.35">
      <c r="B73" s="776"/>
      <c r="C73" s="776"/>
      <c r="D73" s="777"/>
      <c r="E73" s="777"/>
      <c r="F73" s="777"/>
      <c r="G73" s="778"/>
      <c r="H73" s="90"/>
      <c r="I73" s="813"/>
      <c r="J73" s="814"/>
      <c r="K73" s="815"/>
      <c r="L73" s="815"/>
      <c r="M73" s="815"/>
      <c r="N73" s="816"/>
      <c r="P73" s="858"/>
      <c r="Q73" s="110"/>
      <c r="R73" s="111"/>
      <c r="S73" s="111"/>
      <c r="T73" s="111"/>
      <c r="U73" s="112"/>
      <c r="W73" s="868"/>
      <c r="X73" s="869"/>
      <c r="Y73" s="870"/>
      <c r="Z73" s="870"/>
      <c r="AA73" s="870"/>
      <c r="AB73" s="871"/>
      <c r="AD73" s="906"/>
      <c r="AE73" s="907"/>
      <c r="AF73" s="908"/>
      <c r="AG73" s="908"/>
      <c r="AH73" s="908"/>
      <c r="AI73" s="909"/>
      <c r="AK73" s="941"/>
      <c r="AL73" s="942"/>
      <c r="AM73" s="943"/>
      <c r="AN73" s="943"/>
      <c r="AO73" s="943"/>
      <c r="AP73" s="944"/>
      <c r="AR73" s="979"/>
      <c r="AS73" s="29"/>
      <c r="AT73" s="31"/>
      <c r="AU73" s="31"/>
      <c r="AV73" s="31"/>
      <c r="AW73" s="8"/>
      <c r="AY73" s="1001"/>
      <c r="AZ73" s="1002"/>
      <c r="BA73" s="1003"/>
      <c r="BB73" s="1003"/>
      <c r="BC73" s="1003"/>
      <c r="BD73" s="1004"/>
      <c r="BF73" s="1029"/>
      <c r="BG73" s="1030"/>
      <c r="BH73" s="1031"/>
      <c r="BI73" s="1031"/>
      <c r="BJ73" s="1031"/>
      <c r="BK73" s="1032"/>
      <c r="BM73" s="1067"/>
      <c r="BN73" s="1068"/>
      <c r="BO73" s="1069"/>
      <c r="BP73" s="1069"/>
      <c r="BQ73" s="1069"/>
      <c r="BR73" s="1070"/>
      <c r="BT73" s="1105"/>
      <c r="BU73" s="1106"/>
      <c r="BV73" s="1107"/>
      <c r="BW73" s="1107"/>
      <c r="BX73" s="1107"/>
      <c r="BY73" s="1108"/>
      <c r="CA73" s="1143"/>
      <c r="CB73" s="1144"/>
      <c r="CC73" s="1145"/>
      <c r="CD73" s="1145"/>
      <c r="CE73" s="1145"/>
      <c r="CF73" s="1146"/>
    </row>
    <row r="74" spans="2:84" ht="15" customHeight="1" thickBot="1" x14ac:dyDescent="0.35">
      <c r="B74" s="795" t="s">
        <v>152</v>
      </c>
      <c r="C74" s="796" t="s">
        <v>51</v>
      </c>
      <c r="D74" s="797" t="s">
        <v>44</v>
      </c>
      <c r="E74" s="798" t="s">
        <v>308</v>
      </c>
      <c r="F74" s="799" t="s">
        <v>45</v>
      </c>
      <c r="G74" s="785"/>
      <c r="H74" s="90"/>
      <c r="I74" s="795" t="s">
        <v>152</v>
      </c>
      <c r="J74" s="796" t="s">
        <v>51</v>
      </c>
      <c r="K74" s="797" t="s">
        <v>44</v>
      </c>
      <c r="L74" s="798" t="s">
        <v>308</v>
      </c>
      <c r="M74" s="799" t="s">
        <v>45</v>
      </c>
      <c r="N74" s="817"/>
      <c r="P74" s="795" t="s">
        <v>152</v>
      </c>
      <c r="Q74" s="796" t="s">
        <v>51</v>
      </c>
      <c r="R74" s="797" t="s">
        <v>44</v>
      </c>
      <c r="S74" s="798" t="s">
        <v>308</v>
      </c>
      <c r="T74" s="799" t="s">
        <v>45</v>
      </c>
      <c r="U74" s="844"/>
      <c r="W74" s="795" t="s">
        <v>152</v>
      </c>
      <c r="X74" s="796" t="s">
        <v>51</v>
      </c>
      <c r="Y74" s="797" t="s">
        <v>44</v>
      </c>
      <c r="Z74" s="798" t="s">
        <v>308</v>
      </c>
      <c r="AA74" s="799" t="s">
        <v>45</v>
      </c>
      <c r="AB74" s="872"/>
      <c r="AD74" s="795" t="s">
        <v>152</v>
      </c>
      <c r="AE74" s="796" t="s">
        <v>51</v>
      </c>
      <c r="AF74" s="797" t="s">
        <v>44</v>
      </c>
      <c r="AG74" s="798" t="s">
        <v>308</v>
      </c>
      <c r="AH74" s="799" t="s">
        <v>45</v>
      </c>
      <c r="AI74" s="914"/>
      <c r="AK74" s="795" t="s">
        <v>152</v>
      </c>
      <c r="AL74" s="796" t="s">
        <v>51</v>
      </c>
      <c r="AM74" s="797" t="s">
        <v>44</v>
      </c>
      <c r="AN74" s="798" t="s">
        <v>308</v>
      </c>
      <c r="AO74" s="799" t="s">
        <v>45</v>
      </c>
      <c r="AP74" s="949"/>
      <c r="AR74" s="795" t="s">
        <v>152</v>
      </c>
      <c r="AS74" s="796" t="s">
        <v>51</v>
      </c>
      <c r="AT74" s="797" t="s">
        <v>44</v>
      </c>
      <c r="AU74" s="798" t="s">
        <v>308</v>
      </c>
      <c r="AV74" s="799" t="s">
        <v>45</v>
      </c>
      <c r="AW74" s="94"/>
      <c r="AY74" s="795" t="s">
        <v>152</v>
      </c>
      <c r="AZ74" s="796" t="s">
        <v>51</v>
      </c>
      <c r="BA74" s="797" t="s">
        <v>44</v>
      </c>
      <c r="BB74" s="798" t="s">
        <v>308</v>
      </c>
      <c r="BC74" s="799" t="s">
        <v>45</v>
      </c>
      <c r="BD74" s="1017"/>
      <c r="BF74" s="795" t="s">
        <v>152</v>
      </c>
      <c r="BG74" s="796" t="s">
        <v>51</v>
      </c>
      <c r="BH74" s="797" t="s">
        <v>44</v>
      </c>
      <c r="BI74" s="798" t="s">
        <v>308</v>
      </c>
      <c r="BJ74" s="799" t="s">
        <v>45</v>
      </c>
      <c r="BK74" s="1037"/>
      <c r="BM74" s="795" t="s">
        <v>152</v>
      </c>
      <c r="BN74" s="796" t="s">
        <v>51</v>
      </c>
      <c r="BO74" s="797" t="s">
        <v>44</v>
      </c>
      <c r="BP74" s="798" t="s">
        <v>308</v>
      </c>
      <c r="BQ74" s="799" t="s">
        <v>45</v>
      </c>
      <c r="BR74" s="1075"/>
      <c r="BT74" s="795" t="s">
        <v>152</v>
      </c>
      <c r="BU74" s="796" t="s">
        <v>51</v>
      </c>
      <c r="BV74" s="797" t="s">
        <v>44</v>
      </c>
      <c r="BW74" s="798" t="s">
        <v>308</v>
      </c>
      <c r="BX74" s="799" t="s">
        <v>45</v>
      </c>
      <c r="BY74" s="1113"/>
      <c r="CA74" s="795" t="s">
        <v>152</v>
      </c>
      <c r="CB74" s="796" t="s">
        <v>51</v>
      </c>
      <c r="CC74" s="797" t="s">
        <v>44</v>
      </c>
      <c r="CD74" s="798" t="s">
        <v>308</v>
      </c>
      <c r="CE74" s="799" t="s">
        <v>45</v>
      </c>
      <c r="CF74" s="1151"/>
    </row>
    <row r="75" spans="2:84" ht="15" customHeight="1" x14ac:dyDescent="0.3">
      <c r="B75" s="793"/>
      <c r="C75" s="794"/>
      <c r="D75" s="25"/>
      <c r="F75" s="1168">
        <v>0</v>
      </c>
      <c r="G75" s="786"/>
      <c r="H75" s="90"/>
      <c r="I75" s="820"/>
      <c r="J75" s="821"/>
      <c r="K75" s="25"/>
      <c r="M75" s="1176">
        <v>0</v>
      </c>
      <c r="N75" s="818"/>
      <c r="P75" s="849"/>
      <c r="Q75" s="850"/>
      <c r="R75" s="25"/>
      <c r="T75" s="806">
        <v>0</v>
      </c>
      <c r="U75" s="114"/>
      <c r="W75" s="879"/>
      <c r="X75" s="880"/>
      <c r="Y75" s="25"/>
      <c r="AA75" s="1188">
        <v>0</v>
      </c>
      <c r="AB75" s="873"/>
      <c r="AD75" s="917"/>
      <c r="AE75" s="918"/>
      <c r="AF75" s="25"/>
      <c r="AH75" s="899">
        <v>0</v>
      </c>
      <c r="AI75" s="915"/>
      <c r="AK75" s="952"/>
      <c r="AL75" s="953"/>
      <c r="AM75" s="25"/>
      <c r="AO75" s="936">
        <v>0</v>
      </c>
      <c r="AP75" s="950"/>
      <c r="AR75" s="980"/>
      <c r="AS75" s="981"/>
      <c r="AT75" s="25"/>
      <c r="AV75" s="977">
        <v>0</v>
      </c>
      <c r="AW75" s="10"/>
      <c r="AY75" s="1009"/>
      <c r="AZ75" s="1010"/>
      <c r="BA75" s="25"/>
      <c r="BC75" s="994">
        <v>0</v>
      </c>
      <c r="BD75" s="1018"/>
      <c r="BF75" s="1040"/>
      <c r="BG75" s="1041"/>
      <c r="BH75" s="25"/>
      <c r="BJ75" s="971">
        <v>0</v>
      </c>
      <c r="BK75" s="1038"/>
      <c r="BM75" s="1078"/>
      <c r="BN75" s="1079"/>
      <c r="BO75" s="25"/>
      <c r="BQ75" s="1060">
        <v>0</v>
      </c>
      <c r="BR75" s="1076"/>
      <c r="BT75" s="1116"/>
      <c r="BU75" s="1117"/>
      <c r="BV75" s="25"/>
      <c r="BX75" s="1098">
        <v>0</v>
      </c>
      <c r="BY75" s="1114"/>
      <c r="CA75" s="1154"/>
      <c r="CB75" s="1155"/>
      <c r="CC75" s="25"/>
      <c r="CE75" s="1136">
        <v>0</v>
      </c>
      <c r="CF75" s="1152"/>
    </row>
    <row r="76" spans="2:84" ht="15" customHeight="1" x14ac:dyDescent="0.3">
      <c r="B76" s="779"/>
      <c r="C76" s="780"/>
      <c r="D76" s="25"/>
      <c r="F76" s="1169">
        <v>0</v>
      </c>
      <c r="G76" s="786"/>
      <c r="H76" s="90"/>
      <c r="I76" s="822"/>
      <c r="J76" s="823"/>
      <c r="K76" s="25"/>
      <c r="M76" s="1177">
        <v>0</v>
      </c>
      <c r="N76" s="818"/>
      <c r="P76" s="851"/>
      <c r="Q76" s="852"/>
      <c r="R76" s="25"/>
      <c r="T76" s="807">
        <v>0</v>
      </c>
      <c r="U76" s="114"/>
      <c r="W76" s="881"/>
      <c r="X76" s="882"/>
      <c r="Y76" s="25"/>
      <c r="AA76" s="1189">
        <v>0</v>
      </c>
      <c r="AB76" s="873"/>
      <c r="AD76" s="919"/>
      <c r="AE76" s="920"/>
      <c r="AF76" s="25"/>
      <c r="AH76" s="900">
        <v>0</v>
      </c>
      <c r="AI76" s="915"/>
      <c r="AK76" s="954"/>
      <c r="AL76" s="955"/>
      <c r="AM76" s="25"/>
      <c r="AO76" s="937">
        <v>0</v>
      </c>
      <c r="AP76" s="950"/>
      <c r="AR76" s="160"/>
      <c r="AS76" s="161"/>
      <c r="AT76" s="25"/>
      <c r="AV76" s="46">
        <v>0</v>
      </c>
      <c r="AW76" s="10"/>
      <c r="AY76" s="1011"/>
      <c r="AZ76" s="1012"/>
      <c r="BA76" s="25"/>
      <c r="BC76" s="995">
        <v>0</v>
      </c>
      <c r="BD76" s="1018"/>
      <c r="BF76" s="1042"/>
      <c r="BG76" s="1043"/>
      <c r="BH76" s="25"/>
      <c r="BJ76" s="972">
        <v>0</v>
      </c>
      <c r="BK76" s="1038"/>
      <c r="BM76" s="1080"/>
      <c r="BN76" s="1081"/>
      <c r="BO76" s="25"/>
      <c r="BQ76" s="1061">
        <v>0</v>
      </c>
      <c r="BR76" s="1076"/>
      <c r="BT76" s="1118"/>
      <c r="BU76" s="1119"/>
      <c r="BV76" s="25"/>
      <c r="BX76" s="1099">
        <v>0</v>
      </c>
      <c r="BY76" s="1114"/>
      <c r="CA76" s="1156"/>
      <c r="CB76" s="1157"/>
      <c r="CC76" s="25"/>
      <c r="CE76" s="1137">
        <v>0</v>
      </c>
      <c r="CF76" s="1152"/>
    </row>
    <row r="77" spans="2:84" ht="15" customHeight="1" x14ac:dyDescent="0.3">
      <c r="B77" s="779"/>
      <c r="C77" s="780"/>
      <c r="D77" s="25"/>
      <c r="F77" s="1169">
        <v>0</v>
      </c>
      <c r="G77" s="786"/>
      <c r="H77" s="90"/>
      <c r="I77" s="822"/>
      <c r="J77" s="823"/>
      <c r="K77" s="25"/>
      <c r="M77" s="1177">
        <v>0</v>
      </c>
      <c r="N77" s="818"/>
      <c r="P77" s="851"/>
      <c r="Q77" s="852"/>
      <c r="R77" s="25"/>
      <c r="T77" s="807">
        <v>0</v>
      </c>
      <c r="U77" s="114"/>
      <c r="W77" s="881"/>
      <c r="X77" s="882"/>
      <c r="Y77" s="25"/>
      <c r="AA77" s="1189">
        <v>0</v>
      </c>
      <c r="AB77" s="873"/>
      <c r="AD77" s="919"/>
      <c r="AE77" s="920"/>
      <c r="AF77" s="25"/>
      <c r="AH77" s="900">
        <v>0</v>
      </c>
      <c r="AI77" s="915"/>
      <c r="AK77" s="954"/>
      <c r="AL77" s="955"/>
      <c r="AM77" s="25"/>
      <c r="AO77" s="937">
        <v>0</v>
      </c>
      <c r="AP77" s="950"/>
      <c r="AR77" s="160"/>
      <c r="AS77" s="161"/>
      <c r="AT77" s="25"/>
      <c r="AV77" s="46">
        <v>0</v>
      </c>
      <c r="AW77" s="10"/>
      <c r="AY77" s="1011"/>
      <c r="AZ77" s="1012"/>
      <c r="BA77" s="25"/>
      <c r="BC77" s="995">
        <v>0</v>
      </c>
      <c r="BD77" s="1018"/>
      <c r="BF77" s="1042"/>
      <c r="BG77" s="1043"/>
      <c r="BH77" s="25"/>
      <c r="BJ77" s="972">
        <v>0</v>
      </c>
      <c r="BK77" s="1038"/>
      <c r="BM77" s="1080"/>
      <c r="BN77" s="1081"/>
      <c r="BO77" s="25"/>
      <c r="BQ77" s="1061">
        <v>0</v>
      </c>
      <c r="BR77" s="1076"/>
      <c r="BT77" s="1118"/>
      <c r="BU77" s="1119"/>
      <c r="BV77" s="25"/>
      <c r="BX77" s="1099">
        <v>0</v>
      </c>
      <c r="BY77" s="1114"/>
      <c r="CA77" s="1156"/>
      <c r="CB77" s="1157"/>
      <c r="CC77" s="25"/>
      <c r="CE77" s="1137">
        <v>0</v>
      </c>
      <c r="CF77" s="1152"/>
    </row>
    <row r="78" spans="2:84" ht="15" customHeight="1" x14ac:dyDescent="0.3">
      <c r="B78" s="779"/>
      <c r="C78" s="780"/>
      <c r="D78" s="25"/>
      <c r="F78" s="1169">
        <v>0</v>
      </c>
      <c r="G78" s="786"/>
      <c r="H78" s="90"/>
      <c r="I78" s="822"/>
      <c r="J78" s="823"/>
      <c r="K78" s="25"/>
      <c r="M78" s="1177">
        <v>0</v>
      </c>
      <c r="N78" s="818"/>
      <c r="P78" s="851"/>
      <c r="Q78" s="852"/>
      <c r="R78" s="25"/>
      <c r="T78" s="807">
        <v>0</v>
      </c>
      <c r="U78" s="114"/>
      <c r="W78" s="881"/>
      <c r="X78" s="882"/>
      <c r="Y78" s="25"/>
      <c r="AA78" s="1189">
        <v>0</v>
      </c>
      <c r="AB78" s="873"/>
      <c r="AD78" s="919"/>
      <c r="AE78" s="920"/>
      <c r="AF78" s="25"/>
      <c r="AH78" s="900">
        <v>0</v>
      </c>
      <c r="AI78" s="915"/>
      <c r="AK78" s="954"/>
      <c r="AL78" s="955"/>
      <c r="AM78" s="25"/>
      <c r="AO78" s="937">
        <v>0</v>
      </c>
      <c r="AP78" s="950"/>
      <c r="AR78" s="160"/>
      <c r="AS78" s="161"/>
      <c r="AT78" s="25"/>
      <c r="AV78" s="46">
        <v>0</v>
      </c>
      <c r="AW78" s="10"/>
      <c r="AY78" s="1011"/>
      <c r="AZ78" s="1012"/>
      <c r="BA78" s="25"/>
      <c r="BC78" s="995">
        <v>0</v>
      </c>
      <c r="BD78" s="1018"/>
      <c r="BF78" s="1042"/>
      <c r="BG78" s="1043"/>
      <c r="BH78" s="25"/>
      <c r="BJ78" s="972">
        <v>0</v>
      </c>
      <c r="BK78" s="1038"/>
      <c r="BM78" s="1080"/>
      <c r="BN78" s="1081"/>
      <c r="BO78" s="25"/>
      <c r="BQ78" s="1061">
        <v>0</v>
      </c>
      <c r="BR78" s="1076"/>
      <c r="BT78" s="1118"/>
      <c r="BU78" s="1119"/>
      <c r="BV78" s="25"/>
      <c r="BX78" s="1099">
        <v>0</v>
      </c>
      <c r="BY78" s="1114"/>
      <c r="CA78" s="1156"/>
      <c r="CB78" s="1157"/>
      <c r="CC78" s="25"/>
      <c r="CE78" s="1137">
        <v>0</v>
      </c>
      <c r="CF78" s="1152"/>
    </row>
    <row r="79" spans="2:84" ht="15" customHeight="1" x14ac:dyDescent="0.3">
      <c r="B79" s="781"/>
      <c r="C79" s="782"/>
      <c r="D79" s="9"/>
      <c r="F79" s="1170">
        <v>0</v>
      </c>
      <c r="G79" s="786"/>
      <c r="H79" s="90"/>
      <c r="I79" s="824"/>
      <c r="J79" s="825"/>
      <c r="K79" s="9"/>
      <c r="M79" s="1178">
        <v>0</v>
      </c>
      <c r="N79" s="818"/>
      <c r="P79" s="853"/>
      <c r="Q79" s="854"/>
      <c r="R79" s="9"/>
      <c r="T79" s="808">
        <v>0</v>
      </c>
      <c r="U79" s="114"/>
      <c r="W79" s="883"/>
      <c r="X79" s="884"/>
      <c r="Y79" s="9"/>
      <c r="AA79" s="1190">
        <v>0</v>
      </c>
      <c r="AB79" s="873"/>
      <c r="AD79" s="50"/>
      <c r="AE79" s="921"/>
      <c r="AF79" s="9"/>
      <c r="AH79" s="901">
        <v>0</v>
      </c>
      <c r="AI79" s="915"/>
      <c r="AK79" s="956"/>
      <c r="AL79" s="957"/>
      <c r="AM79" s="9"/>
      <c r="AO79" s="370">
        <v>0</v>
      </c>
      <c r="AP79" s="950"/>
      <c r="AR79" s="102"/>
      <c r="AS79" s="162"/>
      <c r="AT79" s="9"/>
      <c r="AV79" s="33">
        <v>0</v>
      </c>
      <c r="AW79" s="10"/>
      <c r="AY79" s="1013"/>
      <c r="AZ79" s="1014"/>
      <c r="BA79" s="9"/>
      <c r="BC79" s="996">
        <v>0</v>
      </c>
      <c r="BD79" s="1018"/>
      <c r="BF79" s="1044"/>
      <c r="BG79" s="1045"/>
      <c r="BH79" s="9"/>
      <c r="BJ79" s="973">
        <v>0</v>
      </c>
      <c r="BK79" s="1038"/>
      <c r="BM79" s="1082"/>
      <c r="BN79" s="1083"/>
      <c r="BO79" s="9"/>
      <c r="BQ79" s="1062">
        <v>0</v>
      </c>
      <c r="BR79" s="1076"/>
      <c r="BT79" s="1120"/>
      <c r="BU79" s="1121"/>
      <c r="BV79" s="9"/>
      <c r="BX79" s="1100">
        <v>0</v>
      </c>
      <c r="BY79" s="1114"/>
      <c r="CA79" s="1158"/>
      <c r="CB79" s="1159"/>
      <c r="CC79" s="9"/>
      <c r="CE79" s="1138">
        <v>0</v>
      </c>
      <c r="CF79" s="1152"/>
    </row>
    <row r="80" spans="2:84" ht="15" customHeight="1" x14ac:dyDescent="0.3">
      <c r="B80" s="781"/>
      <c r="C80" s="782"/>
      <c r="D80" s="9"/>
      <c r="F80" s="1170">
        <v>0</v>
      </c>
      <c r="G80" s="786"/>
      <c r="H80" s="90"/>
      <c r="I80" s="824"/>
      <c r="J80" s="825"/>
      <c r="K80" s="9"/>
      <c r="M80" s="1178">
        <v>0</v>
      </c>
      <c r="N80" s="818"/>
      <c r="P80" s="853"/>
      <c r="Q80" s="854"/>
      <c r="R80" s="9"/>
      <c r="T80" s="808">
        <v>0</v>
      </c>
      <c r="U80" s="114"/>
      <c r="W80" s="883"/>
      <c r="X80" s="884"/>
      <c r="Y80" s="9"/>
      <c r="AA80" s="1190">
        <v>0</v>
      </c>
      <c r="AB80" s="873"/>
      <c r="AD80" s="50"/>
      <c r="AE80" s="921"/>
      <c r="AF80" s="9"/>
      <c r="AH80" s="901">
        <v>0</v>
      </c>
      <c r="AI80" s="915"/>
      <c r="AK80" s="956"/>
      <c r="AL80" s="957"/>
      <c r="AM80" s="9"/>
      <c r="AO80" s="370">
        <v>0</v>
      </c>
      <c r="AP80" s="950"/>
      <c r="AR80" s="102"/>
      <c r="AS80" s="162"/>
      <c r="AT80" s="9"/>
      <c r="AV80" s="33">
        <v>0</v>
      </c>
      <c r="AW80" s="10"/>
      <c r="AY80" s="1013"/>
      <c r="AZ80" s="1014"/>
      <c r="BA80" s="9"/>
      <c r="BC80" s="996">
        <v>0</v>
      </c>
      <c r="BD80" s="1018"/>
      <c r="BF80" s="1044"/>
      <c r="BG80" s="1045"/>
      <c r="BH80" s="9"/>
      <c r="BJ80" s="973">
        <v>0</v>
      </c>
      <c r="BK80" s="1038"/>
      <c r="BM80" s="1082"/>
      <c r="BN80" s="1083"/>
      <c r="BO80" s="9"/>
      <c r="BQ80" s="1062">
        <v>0</v>
      </c>
      <c r="BR80" s="1076"/>
      <c r="BT80" s="1120"/>
      <c r="BU80" s="1121"/>
      <c r="BV80" s="9"/>
      <c r="BX80" s="1100">
        <v>0</v>
      </c>
      <c r="BY80" s="1114"/>
      <c r="CA80" s="1158"/>
      <c r="CB80" s="1159"/>
      <c r="CC80" s="9"/>
      <c r="CE80" s="1138">
        <v>0</v>
      </c>
      <c r="CF80" s="1152"/>
    </row>
    <row r="81" spans="2:84" ht="15" customHeight="1" x14ac:dyDescent="0.3">
      <c r="B81" s="781"/>
      <c r="C81" s="782"/>
      <c r="D81" s="9"/>
      <c r="F81" s="1170">
        <v>0</v>
      </c>
      <c r="G81" s="786"/>
      <c r="H81" s="90"/>
      <c r="I81" s="824"/>
      <c r="J81" s="825"/>
      <c r="K81" s="9"/>
      <c r="M81" s="1178">
        <v>0</v>
      </c>
      <c r="N81" s="818"/>
      <c r="P81" s="853"/>
      <c r="Q81" s="854"/>
      <c r="R81" s="9"/>
      <c r="T81" s="808">
        <v>0</v>
      </c>
      <c r="U81" s="114"/>
      <c r="W81" s="883"/>
      <c r="X81" s="884"/>
      <c r="Y81" s="9"/>
      <c r="AA81" s="1190">
        <v>0</v>
      </c>
      <c r="AB81" s="873"/>
      <c r="AD81" s="50"/>
      <c r="AE81" s="921"/>
      <c r="AF81" s="9"/>
      <c r="AH81" s="901">
        <v>0</v>
      </c>
      <c r="AI81" s="915"/>
      <c r="AK81" s="956"/>
      <c r="AL81" s="957"/>
      <c r="AM81" s="9"/>
      <c r="AO81" s="370">
        <v>0</v>
      </c>
      <c r="AP81" s="950"/>
      <c r="AR81" s="102"/>
      <c r="AS81" s="162"/>
      <c r="AT81" s="9"/>
      <c r="AV81" s="33">
        <v>0</v>
      </c>
      <c r="AW81" s="10"/>
      <c r="AY81" s="1013"/>
      <c r="AZ81" s="1014"/>
      <c r="BA81" s="9"/>
      <c r="BC81" s="996">
        <v>0</v>
      </c>
      <c r="BD81" s="1018"/>
      <c r="BF81" s="1044"/>
      <c r="BG81" s="1045"/>
      <c r="BH81" s="9"/>
      <c r="BJ81" s="973">
        <v>0</v>
      </c>
      <c r="BK81" s="1038"/>
      <c r="BM81" s="1082"/>
      <c r="BN81" s="1083"/>
      <c r="BO81" s="9"/>
      <c r="BQ81" s="1062">
        <v>0</v>
      </c>
      <c r="BR81" s="1076"/>
      <c r="BT81" s="1120"/>
      <c r="BU81" s="1121"/>
      <c r="BV81" s="9"/>
      <c r="BX81" s="1100">
        <v>0</v>
      </c>
      <c r="BY81" s="1114"/>
      <c r="CA81" s="1158"/>
      <c r="CB81" s="1159"/>
      <c r="CC81" s="9"/>
      <c r="CE81" s="1138">
        <v>0</v>
      </c>
      <c r="CF81" s="1152"/>
    </row>
    <row r="82" spans="2:84" ht="15" customHeight="1" x14ac:dyDescent="0.3">
      <c r="B82" s="781"/>
      <c r="C82" s="782"/>
      <c r="D82" s="9"/>
      <c r="F82" s="1170">
        <v>0</v>
      </c>
      <c r="G82" s="786"/>
      <c r="H82" s="90"/>
      <c r="I82" s="824"/>
      <c r="J82" s="825"/>
      <c r="K82" s="9"/>
      <c r="M82" s="1178">
        <v>0</v>
      </c>
      <c r="N82" s="818"/>
      <c r="P82" s="853"/>
      <c r="Q82" s="854"/>
      <c r="R82" s="9"/>
      <c r="T82" s="808">
        <v>0</v>
      </c>
      <c r="U82" s="114"/>
      <c r="W82" s="883"/>
      <c r="X82" s="884"/>
      <c r="Y82" s="9"/>
      <c r="AA82" s="1190">
        <v>0</v>
      </c>
      <c r="AB82" s="873"/>
      <c r="AD82" s="50"/>
      <c r="AE82" s="921"/>
      <c r="AF82" s="9"/>
      <c r="AH82" s="901">
        <v>0</v>
      </c>
      <c r="AI82" s="915"/>
      <c r="AK82" s="956"/>
      <c r="AL82" s="957"/>
      <c r="AM82" s="9"/>
      <c r="AO82" s="370">
        <v>0</v>
      </c>
      <c r="AP82" s="950"/>
      <c r="AR82" s="102"/>
      <c r="AS82" s="162"/>
      <c r="AT82" s="9"/>
      <c r="AV82" s="33">
        <v>0</v>
      </c>
      <c r="AW82" s="10"/>
      <c r="AY82" s="1013"/>
      <c r="AZ82" s="1014"/>
      <c r="BA82" s="9"/>
      <c r="BC82" s="996">
        <v>0</v>
      </c>
      <c r="BD82" s="1018"/>
      <c r="BF82" s="1044"/>
      <c r="BG82" s="1045"/>
      <c r="BH82" s="9"/>
      <c r="BJ82" s="973">
        <v>0</v>
      </c>
      <c r="BK82" s="1038"/>
      <c r="BM82" s="1082"/>
      <c r="BN82" s="1083"/>
      <c r="BO82" s="9"/>
      <c r="BQ82" s="1062">
        <v>0</v>
      </c>
      <c r="BR82" s="1076"/>
      <c r="BT82" s="1120"/>
      <c r="BU82" s="1121"/>
      <c r="BV82" s="9"/>
      <c r="BX82" s="1100">
        <v>0</v>
      </c>
      <c r="BY82" s="1114"/>
      <c r="CA82" s="1158"/>
      <c r="CB82" s="1159"/>
      <c r="CC82" s="9"/>
      <c r="CE82" s="1138">
        <v>0</v>
      </c>
      <c r="CF82" s="1152"/>
    </row>
    <row r="83" spans="2:84" ht="15" customHeight="1" x14ac:dyDescent="0.3">
      <c r="B83" s="781"/>
      <c r="C83" s="782"/>
      <c r="D83" s="9"/>
      <c r="F83" s="1170">
        <v>0</v>
      </c>
      <c r="G83" s="786"/>
      <c r="H83" s="90"/>
      <c r="I83" s="824"/>
      <c r="J83" s="825"/>
      <c r="K83" s="9"/>
      <c r="M83" s="1178">
        <v>0</v>
      </c>
      <c r="N83" s="818"/>
      <c r="P83" s="853"/>
      <c r="Q83" s="854"/>
      <c r="R83" s="9"/>
      <c r="T83" s="808">
        <v>0</v>
      </c>
      <c r="U83" s="114"/>
      <c r="W83" s="883"/>
      <c r="X83" s="884"/>
      <c r="Y83" s="9"/>
      <c r="AA83" s="1190">
        <v>0</v>
      </c>
      <c r="AB83" s="873"/>
      <c r="AD83" s="50"/>
      <c r="AE83" s="921"/>
      <c r="AF83" s="9"/>
      <c r="AH83" s="901">
        <v>0</v>
      </c>
      <c r="AI83" s="915"/>
      <c r="AK83" s="956"/>
      <c r="AL83" s="957"/>
      <c r="AM83" s="9"/>
      <c r="AO83" s="370">
        <v>0</v>
      </c>
      <c r="AP83" s="950"/>
      <c r="AR83" s="102"/>
      <c r="AS83" s="162"/>
      <c r="AT83" s="9"/>
      <c r="AV83" s="33">
        <v>0</v>
      </c>
      <c r="AW83" s="10"/>
      <c r="AY83" s="1013"/>
      <c r="AZ83" s="1014"/>
      <c r="BA83" s="9"/>
      <c r="BC83" s="996">
        <v>0</v>
      </c>
      <c r="BD83" s="1018"/>
      <c r="BF83" s="1044"/>
      <c r="BG83" s="1045"/>
      <c r="BH83" s="9"/>
      <c r="BJ83" s="973">
        <v>0</v>
      </c>
      <c r="BK83" s="1038"/>
      <c r="BM83" s="1082"/>
      <c r="BN83" s="1083"/>
      <c r="BO83" s="9"/>
      <c r="BQ83" s="1062">
        <v>0</v>
      </c>
      <c r="BR83" s="1076"/>
      <c r="BT83" s="1120"/>
      <c r="BU83" s="1121"/>
      <c r="BV83" s="9"/>
      <c r="BX83" s="1100">
        <v>0</v>
      </c>
      <c r="BY83" s="1114"/>
      <c r="CA83" s="1158"/>
      <c r="CB83" s="1159"/>
      <c r="CC83" s="9"/>
      <c r="CE83" s="1138">
        <v>0</v>
      </c>
      <c r="CF83" s="1152"/>
    </row>
    <row r="84" spans="2:84" ht="15" customHeight="1" x14ac:dyDescent="0.3">
      <c r="B84" s="781"/>
      <c r="C84" s="782"/>
      <c r="D84" s="9"/>
      <c r="F84" s="1170">
        <v>0</v>
      </c>
      <c r="G84" s="786"/>
      <c r="H84" s="90"/>
      <c r="I84" s="824"/>
      <c r="J84" s="825"/>
      <c r="K84" s="9"/>
      <c r="M84" s="1178">
        <v>0</v>
      </c>
      <c r="N84" s="818"/>
      <c r="P84" s="853"/>
      <c r="Q84" s="854"/>
      <c r="R84" s="9"/>
      <c r="T84" s="808">
        <v>0</v>
      </c>
      <c r="U84" s="114"/>
      <c r="W84" s="883"/>
      <c r="X84" s="884"/>
      <c r="Y84" s="9"/>
      <c r="AA84" s="1190">
        <v>0</v>
      </c>
      <c r="AB84" s="873"/>
      <c r="AD84" s="50"/>
      <c r="AE84" s="921"/>
      <c r="AF84" s="9"/>
      <c r="AH84" s="901">
        <v>0</v>
      </c>
      <c r="AI84" s="915"/>
      <c r="AK84" s="956"/>
      <c r="AL84" s="957"/>
      <c r="AM84" s="9"/>
      <c r="AO84" s="370">
        <v>0</v>
      </c>
      <c r="AP84" s="950"/>
      <c r="AR84" s="102"/>
      <c r="AS84" s="162"/>
      <c r="AT84" s="9"/>
      <c r="AV84" s="33">
        <v>0</v>
      </c>
      <c r="AW84" s="10"/>
      <c r="AY84" s="1013"/>
      <c r="AZ84" s="1014"/>
      <c r="BA84" s="9"/>
      <c r="BC84" s="996">
        <v>0</v>
      </c>
      <c r="BD84" s="1018"/>
      <c r="BF84" s="1044"/>
      <c r="BG84" s="1045"/>
      <c r="BH84" s="9"/>
      <c r="BJ84" s="973">
        <v>0</v>
      </c>
      <c r="BK84" s="1038"/>
      <c r="BM84" s="1082"/>
      <c r="BN84" s="1083"/>
      <c r="BO84" s="9"/>
      <c r="BQ84" s="1062">
        <v>0</v>
      </c>
      <c r="BR84" s="1076"/>
      <c r="BT84" s="1120"/>
      <c r="BU84" s="1121"/>
      <c r="BV84" s="9"/>
      <c r="BX84" s="1100">
        <v>0</v>
      </c>
      <c r="BY84" s="1114"/>
      <c r="CA84" s="1158"/>
      <c r="CB84" s="1159"/>
      <c r="CC84" s="9"/>
      <c r="CE84" s="1138">
        <v>0</v>
      </c>
      <c r="CF84" s="1152"/>
    </row>
    <row r="85" spans="2:84" ht="15" customHeight="1" x14ac:dyDescent="0.3">
      <c r="B85" s="781"/>
      <c r="C85" s="782"/>
      <c r="D85" s="9"/>
      <c r="F85" s="1170">
        <v>0</v>
      </c>
      <c r="G85" s="786"/>
      <c r="H85" s="90"/>
      <c r="I85" s="824"/>
      <c r="J85" s="825"/>
      <c r="K85" s="9"/>
      <c r="M85" s="1178">
        <v>0</v>
      </c>
      <c r="N85" s="818"/>
      <c r="P85" s="853"/>
      <c r="Q85" s="854"/>
      <c r="R85" s="9"/>
      <c r="T85" s="808">
        <v>0</v>
      </c>
      <c r="U85" s="114"/>
      <c r="W85" s="883"/>
      <c r="X85" s="884"/>
      <c r="Y85" s="9"/>
      <c r="AA85" s="1190">
        <v>0</v>
      </c>
      <c r="AB85" s="873"/>
      <c r="AD85" s="50"/>
      <c r="AE85" s="921"/>
      <c r="AF85" s="9"/>
      <c r="AH85" s="901">
        <v>0</v>
      </c>
      <c r="AI85" s="915"/>
      <c r="AK85" s="956"/>
      <c r="AL85" s="957"/>
      <c r="AM85" s="9"/>
      <c r="AO85" s="370">
        <v>0</v>
      </c>
      <c r="AP85" s="950"/>
      <c r="AR85" s="102"/>
      <c r="AS85" s="162"/>
      <c r="AT85" s="9"/>
      <c r="AV85" s="33">
        <v>0</v>
      </c>
      <c r="AW85" s="10"/>
      <c r="AY85" s="1013"/>
      <c r="AZ85" s="1014"/>
      <c r="BA85" s="9"/>
      <c r="BC85" s="996">
        <v>0</v>
      </c>
      <c r="BD85" s="1018"/>
      <c r="BF85" s="1044"/>
      <c r="BG85" s="1045"/>
      <c r="BH85" s="9"/>
      <c r="BJ85" s="973">
        <v>0</v>
      </c>
      <c r="BK85" s="1038"/>
      <c r="BM85" s="1082"/>
      <c r="BN85" s="1083"/>
      <c r="BO85" s="9"/>
      <c r="BQ85" s="1062">
        <v>0</v>
      </c>
      <c r="BR85" s="1076"/>
      <c r="BT85" s="1120"/>
      <c r="BU85" s="1121"/>
      <c r="BV85" s="9"/>
      <c r="BX85" s="1100">
        <v>0</v>
      </c>
      <c r="BY85" s="1114"/>
      <c r="CA85" s="1158"/>
      <c r="CB85" s="1159"/>
      <c r="CC85" s="9"/>
      <c r="CE85" s="1138">
        <v>0</v>
      </c>
      <c r="CF85" s="1152"/>
    </row>
    <row r="86" spans="2:84" ht="15" customHeight="1" x14ac:dyDescent="0.3">
      <c r="B86" s="781"/>
      <c r="C86" s="782"/>
      <c r="D86" s="9"/>
      <c r="F86" s="1170">
        <v>0</v>
      </c>
      <c r="G86" s="786"/>
      <c r="H86" s="90"/>
      <c r="I86" s="824"/>
      <c r="J86" s="825"/>
      <c r="K86" s="9"/>
      <c r="M86" s="1178">
        <v>0</v>
      </c>
      <c r="N86" s="818"/>
      <c r="P86" s="853"/>
      <c r="Q86" s="854"/>
      <c r="R86" s="9"/>
      <c r="T86" s="808">
        <v>0</v>
      </c>
      <c r="U86" s="114"/>
      <c r="W86" s="883"/>
      <c r="X86" s="884"/>
      <c r="Y86" s="9"/>
      <c r="AA86" s="1190">
        <v>0</v>
      </c>
      <c r="AB86" s="873"/>
      <c r="AD86" s="50"/>
      <c r="AE86" s="921"/>
      <c r="AF86" s="9"/>
      <c r="AH86" s="901">
        <v>0</v>
      </c>
      <c r="AI86" s="915"/>
      <c r="AK86" s="956"/>
      <c r="AL86" s="957"/>
      <c r="AM86" s="9"/>
      <c r="AO86" s="370">
        <v>0</v>
      </c>
      <c r="AP86" s="950"/>
      <c r="AR86" s="102"/>
      <c r="AS86" s="162"/>
      <c r="AT86" s="9"/>
      <c r="AV86" s="33">
        <v>0</v>
      </c>
      <c r="AW86" s="10"/>
      <c r="AY86" s="1013"/>
      <c r="AZ86" s="1014"/>
      <c r="BA86" s="9"/>
      <c r="BC86" s="996">
        <v>0</v>
      </c>
      <c r="BD86" s="1018"/>
      <c r="BF86" s="1044"/>
      <c r="BG86" s="1045"/>
      <c r="BH86" s="9"/>
      <c r="BJ86" s="973">
        <v>0</v>
      </c>
      <c r="BK86" s="1038"/>
      <c r="BM86" s="1082"/>
      <c r="BN86" s="1083"/>
      <c r="BO86" s="9"/>
      <c r="BQ86" s="1062">
        <v>0</v>
      </c>
      <c r="BR86" s="1076"/>
      <c r="BT86" s="1120"/>
      <c r="BU86" s="1121"/>
      <c r="BV86" s="9"/>
      <c r="BX86" s="1100">
        <v>0</v>
      </c>
      <c r="BY86" s="1114"/>
      <c r="CA86" s="1158"/>
      <c r="CB86" s="1159"/>
      <c r="CC86" s="9"/>
      <c r="CE86" s="1138">
        <v>0</v>
      </c>
      <c r="CF86" s="1152"/>
    </row>
    <row r="87" spans="2:84" ht="15" customHeight="1" thickBot="1" x14ac:dyDescent="0.35">
      <c r="B87" s="783"/>
      <c r="C87" s="784"/>
      <c r="D87" s="9"/>
      <c r="F87" s="1171">
        <v>0</v>
      </c>
      <c r="G87" s="786"/>
      <c r="H87" s="90"/>
      <c r="I87" s="826"/>
      <c r="J87" s="827"/>
      <c r="K87" s="9"/>
      <c r="M87" s="1179">
        <v>0</v>
      </c>
      <c r="N87" s="818"/>
      <c r="P87" s="855"/>
      <c r="Q87" s="856"/>
      <c r="R87" s="9"/>
      <c r="T87" s="809">
        <v>0</v>
      </c>
      <c r="U87" s="114"/>
      <c r="W87" s="885"/>
      <c r="X87" s="886"/>
      <c r="Y87" s="9"/>
      <c r="AA87" s="1191">
        <v>0</v>
      </c>
      <c r="AB87" s="873"/>
      <c r="AD87" s="922"/>
      <c r="AE87" s="923"/>
      <c r="AF87" s="9"/>
      <c r="AH87" s="902">
        <v>0</v>
      </c>
      <c r="AI87" s="915"/>
      <c r="AK87" s="958"/>
      <c r="AL87" s="959"/>
      <c r="AM87" s="9"/>
      <c r="AO87" s="382">
        <v>0</v>
      </c>
      <c r="AP87" s="950"/>
      <c r="AR87" s="164"/>
      <c r="AS87" s="165"/>
      <c r="AT87" s="9"/>
      <c r="AV87" s="47">
        <v>0</v>
      </c>
      <c r="AW87" s="10"/>
      <c r="AY87" s="1015"/>
      <c r="AZ87" s="1016"/>
      <c r="BA87" s="9"/>
      <c r="BC87" s="997">
        <v>0</v>
      </c>
      <c r="BD87" s="1018"/>
      <c r="BF87" s="1046"/>
      <c r="BG87" s="1047"/>
      <c r="BH87" s="9"/>
      <c r="BJ87" s="974">
        <v>0</v>
      </c>
      <c r="BK87" s="1038"/>
      <c r="BM87" s="1084"/>
      <c r="BN87" s="1085"/>
      <c r="BO87" s="9"/>
      <c r="BQ87" s="1063">
        <v>0</v>
      </c>
      <c r="BR87" s="1076"/>
      <c r="BT87" s="1122"/>
      <c r="BU87" s="1123"/>
      <c r="BV87" s="9"/>
      <c r="BX87" s="1101">
        <v>0</v>
      </c>
      <c r="BY87" s="1114"/>
      <c r="CA87" s="1160"/>
      <c r="CB87" s="1161"/>
      <c r="CC87" s="9"/>
      <c r="CE87" s="1139">
        <v>0</v>
      </c>
      <c r="CF87" s="1152"/>
    </row>
    <row r="88" spans="2:84" ht="15" customHeight="1" thickBot="1" x14ac:dyDescent="0.35">
      <c r="B88" s="769"/>
      <c r="C88" s="770"/>
      <c r="D88" s="768"/>
      <c r="E88" s="771" t="s">
        <v>97</v>
      </c>
      <c r="F88" s="772">
        <f>F72-F75-F76-F77-F78-F79-F80-F81-F82-F83-F84-F85-F86-F87</f>
        <v>0</v>
      </c>
      <c r="G88" s="787"/>
      <c r="H88" s="90"/>
      <c r="I88" s="833"/>
      <c r="J88" s="834"/>
      <c r="K88" s="835"/>
      <c r="L88" s="836" t="s">
        <v>97</v>
      </c>
      <c r="M88" s="837">
        <f>M72-M75-M76-M77-M78-M79-M80-M81-M82-M83-M84-M85-M86-M87</f>
        <v>0</v>
      </c>
      <c r="N88" s="819"/>
      <c r="P88" s="839"/>
      <c r="Q88" s="840"/>
      <c r="R88" s="841"/>
      <c r="S88" s="842" t="s">
        <v>97</v>
      </c>
      <c r="T88" s="843">
        <f>T72-T75-T76-T77-T78-T79-T80-T81-T82-T83-T84-T85-T86-T87</f>
        <v>0</v>
      </c>
      <c r="U88" s="845"/>
      <c r="W88" s="860"/>
      <c r="X88" s="861"/>
      <c r="Y88" s="862"/>
      <c r="Z88" s="863" t="s">
        <v>97</v>
      </c>
      <c r="AA88" s="864">
        <f>AA72-AA75-AA76-AA77-AA78-AA79-AA80-AA81-AA82-AA83-AA84-AA85-AA86-AA87</f>
        <v>0</v>
      </c>
      <c r="AB88" s="874"/>
      <c r="AD88" s="888"/>
      <c r="AE88" s="889"/>
      <c r="AF88" s="890"/>
      <c r="AG88" s="891" t="s">
        <v>97</v>
      </c>
      <c r="AH88" s="892">
        <f>AH72-AH75-AH76-AH77-AH78-AH79-AH80-AH81-AH82-AH83-AH84-AH85-AH86-AH87</f>
        <v>0</v>
      </c>
      <c r="AI88" s="916"/>
      <c r="AK88" s="925"/>
      <c r="AL88" s="926"/>
      <c r="AM88" s="927"/>
      <c r="AN88" s="928" t="s">
        <v>97</v>
      </c>
      <c r="AO88" s="929">
        <f>AO72-AO75-AO76-AO77-AO78-AO79-AO80-AO81-AO82-AO83-AO84-AO85-AO86-AO87</f>
        <v>0</v>
      </c>
      <c r="AP88" s="951"/>
      <c r="AR88" s="961"/>
      <c r="AS88" s="962"/>
      <c r="AT88" s="163"/>
      <c r="AU88" s="963" t="s">
        <v>97</v>
      </c>
      <c r="AV88" s="964">
        <f>AV72-AV75-AV76-AV77-AV78-AV79-AV80-AV81-AV82-AV83-AV84-AV85-AV86-AV87</f>
        <v>0</v>
      </c>
      <c r="AW88" s="169"/>
      <c r="AY88" s="983"/>
      <c r="AZ88" s="984"/>
      <c r="BA88" s="985"/>
      <c r="BB88" s="986" t="s">
        <v>97</v>
      </c>
      <c r="BC88" s="987">
        <f>BC72-BC75-BC76-BC77-BC78-BC79-BC80-BC81-BC82-BC83-BC84-BC85-BC86-BC87</f>
        <v>0</v>
      </c>
      <c r="BD88" s="1019"/>
      <c r="BF88" s="1021"/>
      <c r="BG88" s="1022"/>
      <c r="BH88" s="1023"/>
      <c r="BI88" s="1024" t="s">
        <v>97</v>
      </c>
      <c r="BJ88" s="1025">
        <f>BJ72-BJ75-BJ76-BJ77-BJ78-BJ79-BJ80-BJ81-BJ82-BJ83-BJ84-BJ85-BJ86-BJ87</f>
        <v>0</v>
      </c>
      <c r="BK88" s="1039"/>
      <c r="BM88" s="1049"/>
      <c r="BN88" s="1050"/>
      <c r="BO88" s="1051"/>
      <c r="BP88" s="1052" t="s">
        <v>97</v>
      </c>
      <c r="BQ88" s="1053">
        <f>BQ72-BQ75-BQ76-BQ77-BQ78-BQ79-BQ80-BQ81-BQ82-BQ83-BQ84-BQ85-BQ86-BQ87</f>
        <v>0</v>
      </c>
      <c r="BR88" s="1077"/>
      <c r="BT88" s="1087"/>
      <c r="BU88" s="1088"/>
      <c r="BV88" s="1089"/>
      <c r="BW88" s="1090" t="s">
        <v>97</v>
      </c>
      <c r="BX88" s="1091">
        <f>BX72-BX75-BX76-BX77-BX78-BX79-BX80-BX81-BX82-BX83-BX84-BX85-BX86-BX87</f>
        <v>0</v>
      </c>
      <c r="BY88" s="1115"/>
      <c r="CA88" s="1125"/>
      <c r="CB88" s="1126"/>
      <c r="CC88" s="1127"/>
      <c r="CD88" s="1128" t="s">
        <v>97</v>
      </c>
      <c r="CE88" s="1129">
        <f>CE72-CE75-CE76-CE77-CE78-CE79-CE80-CE81-CE82-CE83-CE84-CE85-CE86-CE87</f>
        <v>0</v>
      </c>
      <c r="CF88" s="1153"/>
    </row>
    <row r="89" spans="2:84" ht="15" customHeight="1" thickBot="1" x14ac:dyDescent="0.35">
      <c r="B89" s="789"/>
      <c r="C89" s="790"/>
      <c r="D89" s="791"/>
      <c r="E89" s="791"/>
      <c r="F89" s="791"/>
      <c r="G89" s="788"/>
      <c r="H89" s="90"/>
      <c r="I89" s="828"/>
      <c r="J89" s="829"/>
      <c r="K89" s="830"/>
      <c r="L89" s="830"/>
      <c r="M89" s="830"/>
      <c r="N89" s="831"/>
      <c r="P89" s="846"/>
      <c r="Q89" s="847"/>
      <c r="R89" s="848"/>
      <c r="S89" s="848"/>
      <c r="T89" s="848"/>
      <c r="U89" s="116"/>
      <c r="W89" s="875"/>
      <c r="X89" s="876"/>
      <c r="Y89" s="877"/>
      <c r="Z89" s="877"/>
      <c r="AA89" s="877"/>
      <c r="AB89" s="878"/>
      <c r="AD89" s="910"/>
      <c r="AE89" s="911"/>
      <c r="AF89" s="912"/>
      <c r="AG89" s="912"/>
      <c r="AH89" s="912"/>
      <c r="AI89" s="913"/>
      <c r="AK89" s="945"/>
      <c r="AL89" s="946"/>
      <c r="AM89" s="947"/>
      <c r="AN89" s="947"/>
      <c r="AO89" s="947"/>
      <c r="AP89" s="948"/>
      <c r="AR89" s="166"/>
      <c r="AS89" s="167"/>
      <c r="AT89" s="168"/>
      <c r="AU89" s="168"/>
      <c r="AV89" s="168"/>
      <c r="AW89" s="38"/>
      <c r="AY89" s="1005"/>
      <c r="AZ89" s="1006"/>
      <c r="BA89" s="1007"/>
      <c r="BB89" s="1007"/>
      <c r="BC89" s="1007"/>
      <c r="BD89" s="1008"/>
      <c r="BF89" s="1033"/>
      <c r="BG89" s="1034"/>
      <c r="BH89" s="1035"/>
      <c r="BI89" s="1035"/>
      <c r="BJ89" s="1035"/>
      <c r="BK89" s="1036"/>
      <c r="BM89" s="1071"/>
      <c r="BN89" s="1072"/>
      <c r="BO89" s="1073"/>
      <c r="BP89" s="1073"/>
      <c r="BQ89" s="1073"/>
      <c r="BR89" s="1074"/>
      <c r="BT89" s="1109"/>
      <c r="BU89" s="1110"/>
      <c r="BV89" s="1111"/>
      <c r="BW89" s="1111"/>
      <c r="BX89" s="1111"/>
      <c r="BY89" s="1112"/>
      <c r="CA89" s="1147"/>
      <c r="CB89" s="1148"/>
      <c r="CC89" s="1149"/>
      <c r="CD89" s="1149"/>
      <c r="CE89" s="1149"/>
      <c r="CF89" s="1150"/>
    </row>
    <row r="90" spans="2:84" ht="15" customHeight="1" x14ac:dyDescent="0.3">
      <c r="C90" s="170"/>
      <c r="D90" s="79"/>
      <c r="E90" s="79"/>
      <c r="F90" s="79"/>
      <c r="I90" s="39"/>
      <c r="J90" s="48"/>
      <c r="K90" s="39"/>
      <c r="L90" s="39"/>
      <c r="M90" s="39"/>
      <c r="N90" s="39"/>
    </row>
    <row r="91" spans="2:84" ht="14.4" thickBot="1" x14ac:dyDescent="0.35">
      <c r="B91" s="39"/>
      <c r="C91" s="49"/>
      <c r="D91" s="90"/>
      <c r="E91" s="90"/>
      <c r="F91" s="90"/>
      <c r="G91" s="39"/>
      <c r="H91" s="90"/>
      <c r="I91" s="39"/>
      <c r="J91" s="49"/>
      <c r="K91" s="90"/>
      <c r="L91" s="90"/>
      <c r="M91" s="90"/>
      <c r="N91" s="39"/>
    </row>
    <row r="92" spans="2:84" ht="14.4" thickBot="1" x14ac:dyDescent="0.35">
      <c r="B92" s="774"/>
      <c r="C92" s="774"/>
      <c r="D92" s="774"/>
      <c r="E92" s="774"/>
      <c r="F92" s="774"/>
      <c r="G92" s="775"/>
      <c r="H92" s="90"/>
      <c r="I92" s="810"/>
      <c r="J92" s="811"/>
      <c r="K92" s="811"/>
      <c r="L92" s="811"/>
      <c r="M92" s="811"/>
      <c r="N92" s="812"/>
      <c r="P92" s="857"/>
      <c r="Q92" s="107"/>
      <c r="R92" s="107"/>
      <c r="S92" s="107"/>
      <c r="T92" s="107"/>
      <c r="U92" s="108"/>
      <c r="W92" s="865"/>
      <c r="X92" s="866"/>
      <c r="Y92" s="866"/>
      <c r="Z92" s="866"/>
      <c r="AA92" s="866"/>
      <c r="AB92" s="867"/>
      <c r="AD92" s="903"/>
      <c r="AE92" s="904"/>
      <c r="AF92" s="904"/>
      <c r="AG92" s="904"/>
      <c r="AH92" s="904"/>
      <c r="AI92" s="905"/>
      <c r="AK92" s="938"/>
      <c r="AL92" s="939"/>
      <c r="AM92" s="939"/>
      <c r="AN92" s="939"/>
      <c r="AO92" s="939"/>
      <c r="AP92" s="940"/>
      <c r="AR92" s="978"/>
      <c r="AS92" s="41"/>
      <c r="AT92" s="41"/>
      <c r="AU92" s="41"/>
      <c r="AV92" s="41"/>
      <c r="AW92" s="42"/>
      <c r="AY92" s="998"/>
      <c r="AZ92" s="999"/>
      <c r="BA92" s="999"/>
      <c r="BB92" s="999"/>
      <c r="BC92" s="999"/>
      <c r="BD92" s="1000"/>
      <c r="BF92" s="1026"/>
      <c r="BG92" s="1027"/>
      <c r="BH92" s="1027"/>
      <c r="BI92" s="1027"/>
      <c r="BJ92" s="1027"/>
      <c r="BK92" s="1028"/>
      <c r="BM92" s="1064"/>
      <c r="BN92" s="1065"/>
      <c r="BO92" s="1065"/>
      <c r="BP92" s="1065"/>
      <c r="BQ92" s="1065"/>
      <c r="BR92" s="1066"/>
      <c r="BT92" s="1102"/>
      <c r="BU92" s="1103"/>
      <c r="BV92" s="1103"/>
      <c r="BW92" s="1103"/>
      <c r="BX92" s="1103"/>
      <c r="BY92" s="1104"/>
      <c r="CA92" s="1140"/>
      <c r="CB92" s="1141"/>
      <c r="CC92" s="1141"/>
      <c r="CD92" s="1141"/>
      <c r="CE92" s="1141"/>
      <c r="CF92" s="1142"/>
    </row>
    <row r="93" spans="2:84" ht="14.4" customHeight="1" thickBot="1" x14ac:dyDescent="0.35">
      <c r="B93" s="1162"/>
      <c r="C93" s="1163"/>
      <c r="D93" s="1828" t="s">
        <v>153</v>
      </c>
      <c r="E93" s="1826"/>
      <c r="F93" s="1827"/>
      <c r="G93" s="1166"/>
      <c r="H93" s="90"/>
      <c r="I93" s="1172"/>
      <c r="J93" s="1173"/>
      <c r="K93" s="1828" t="s">
        <v>153</v>
      </c>
      <c r="L93" s="1826"/>
      <c r="M93" s="1827"/>
      <c r="N93" s="1180"/>
      <c r="P93" s="800"/>
      <c r="Q93" s="802"/>
      <c r="R93" s="1828" t="s">
        <v>153</v>
      </c>
      <c r="S93" s="1826"/>
      <c r="T93" s="1827"/>
      <c r="U93" s="804"/>
      <c r="W93" s="1182"/>
      <c r="X93" s="1183"/>
      <c r="Y93" s="1828" t="s">
        <v>153</v>
      </c>
      <c r="Z93" s="1826"/>
      <c r="AA93" s="1827"/>
      <c r="AB93" s="1186"/>
      <c r="AD93" s="893"/>
      <c r="AE93" s="894"/>
      <c r="AF93" s="1828" t="s">
        <v>153</v>
      </c>
      <c r="AG93" s="1826"/>
      <c r="AH93" s="1827"/>
      <c r="AI93" s="897"/>
      <c r="AK93" s="930"/>
      <c r="AL93" s="931"/>
      <c r="AM93" s="1828" t="s">
        <v>153</v>
      </c>
      <c r="AN93" s="1826"/>
      <c r="AO93" s="1827"/>
      <c r="AP93" s="934"/>
      <c r="AR93" s="975"/>
      <c r="AS93" s="43"/>
      <c r="AT93" s="1828" t="s">
        <v>153</v>
      </c>
      <c r="AU93" s="1826"/>
      <c r="AV93" s="1827"/>
      <c r="AW93" s="44"/>
      <c r="AY93" s="988"/>
      <c r="AZ93" s="989"/>
      <c r="BA93" s="1828" t="s">
        <v>153</v>
      </c>
      <c r="BB93" s="1826"/>
      <c r="BC93" s="1827"/>
      <c r="BD93" s="992"/>
      <c r="BF93" s="965"/>
      <c r="BG93" s="966"/>
      <c r="BH93" s="1828" t="s">
        <v>153</v>
      </c>
      <c r="BI93" s="1826"/>
      <c r="BJ93" s="1827"/>
      <c r="BK93" s="969"/>
      <c r="BM93" s="1054"/>
      <c r="BN93" s="1055"/>
      <c r="BO93" s="1828" t="s">
        <v>153</v>
      </c>
      <c r="BP93" s="1826"/>
      <c r="BQ93" s="1827"/>
      <c r="BR93" s="1058"/>
      <c r="BT93" s="1092"/>
      <c r="BU93" s="1093"/>
      <c r="BV93" s="1828" t="s">
        <v>153</v>
      </c>
      <c r="BW93" s="1826"/>
      <c r="BX93" s="1827"/>
      <c r="BY93" s="1096"/>
      <c r="CA93" s="1130"/>
      <c r="CB93" s="1131"/>
      <c r="CC93" s="1828" t="s">
        <v>153</v>
      </c>
      <c r="CD93" s="1826"/>
      <c r="CE93" s="1827"/>
      <c r="CF93" s="1134"/>
    </row>
    <row r="94" spans="2:84" ht="15.75" customHeight="1" thickBot="1" x14ac:dyDescent="0.35">
      <c r="B94" s="1164"/>
      <c r="C94" s="1165"/>
      <c r="D94" s="1829"/>
      <c r="E94" s="97" t="s">
        <v>43</v>
      </c>
      <c r="F94" s="792">
        <v>0</v>
      </c>
      <c r="G94" s="1167"/>
      <c r="H94" s="90"/>
      <c r="I94" s="1174"/>
      <c r="J94" s="1175"/>
      <c r="K94" s="1829"/>
      <c r="L94" s="97" t="s">
        <v>43</v>
      </c>
      <c r="M94" s="792">
        <v>0</v>
      </c>
      <c r="N94" s="1181"/>
      <c r="P94" s="801"/>
      <c r="Q94" s="803"/>
      <c r="R94" s="1829"/>
      <c r="S94" s="97" t="s">
        <v>43</v>
      </c>
      <c r="T94" s="792">
        <v>0</v>
      </c>
      <c r="U94" s="805"/>
      <c r="W94" s="1184"/>
      <c r="X94" s="1185"/>
      <c r="Y94" s="1829"/>
      <c r="Z94" s="97" t="s">
        <v>43</v>
      </c>
      <c r="AA94" s="792">
        <v>0</v>
      </c>
      <c r="AB94" s="1187"/>
      <c r="AD94" s="895"/>
      <c r="AE94" s="896"/>
      <c r="AF94" s="1829"/>
      <c r="AG94" s="97" t="s">
        <v>43</v>
      </c>
      <c r="AH94" s="792">
        <v>0</v>
      </c>
      <c r="AI94" s="898"/>
      <c r="AK94" s="932"/>
      <c r="AL94" s="933"/>
      <c r="AM94" s="1829"/>
      <c r="AN94" s="97" t="s">
        <v>43</v>
      </c>
      <c r="AO94" s="792">
        <v>0</v>
      </c>
      <c r="AP94" s="935"/>
      <c r="AR94" s="976"/>
      <c r="AS94" s="45"/>
      <c r="AT94" s="1829"/>
      <c r="AU94" s="97" t="s">
        <v>43</v>
      </c>
      <c r="AV94" s="792">
        <v>0</v>
      </c>
      <c r="AW94" s="30"/>
      <c r="AY94" s="990"/>
      <c r="AZ94" s="991"/>
      <c r="BA94" s="1829"/>
      <c r="BB94" s="97" t="s">
        <v>43</v>
      </c>
      <c r="BC94" s="792">
        <v>0</v>
      </c>
      <c r="BD94" s="993"/>
      <c r="BF94" s="967"/>
      <c r="BG94" s="968"/>
      <c r="BH94" s="1829"/>
      <c r="BI94" s="97" t="s">
        <v>43</v>
      </c>
      <c r="BJ94" s="792">
        <v>0</v>
      </c>
      <c r="BK94" s="970"/>
      <c r="BM94" s="1056"/>
      <c r="BN94" s="1057"/>
      <c r="BO94" s="1829"/>
      <c r="BP94" s="97" t="s">
        <v>43</v>
      </c>
      <c r="BQ94" s="792">
        <v>0</v>
      </c>
      <c r="BR94" s="1059"/>
      <c r="BT94" s="1094"/>
      <c r="BU94" s="1095"/>
      <c r="BV94" s="1829"/>
      <c r="BW94" s="97" t="s">
        <v>43</v>
      </c>
      <c r="BX94" s="792">
        <v>0</v>
      </c>
      <c r="BY94" s="1097"/>
      <c r="CA94" s="1132"/>
      <c r="CB94" s="1133"/>
      <c r="CC94" s="1829"/>
      <c r="CD94" s="97" t="s">
        <v>43</v>
      </c>
      <c r="CE94" s="792">
        <v>0</v>
      </c>
      <c r="CF94" s="1135"/>
    </row>
    <row r="95" spans="2:84" ht="15.75" customHeight="1" thickBot="1" x14ac:dyDescent="0.35">
      <c r="B95" s="776"/>
      <c r="C95" s="776"/>
      <c r="D95" s="777"/>
      <c r="E95" s="777"/>
      <c r="F95" s="777"/>
      <c r="G95" s="778"/>
      <c r="H95" s="90"/>
      <c r="I95" s="813"/>
      <c r="J95" s="814"/>
      <c r="K95" s="815"/>
      <c r="L95" s="815"/>
      <c r="M95" s="815"/>
      <c r="N95" s="816"/>
      <c r="P95" s="858"/>
      <c r="Q95" s="110"/>
      <c r="R95" s="111"/>
      <c r="S95" s="111"/>
      <c r="T95" s="111"/>
      <c r="U95" s="112"/>
      <c r="W95" s="868"/>
      <c r="X95" s="869"/>
      <c r="Y95" s="870"/>
      <c r="Z95" s="870"/>
      <c r="AA95" s="870"/>
      <c r="AB95" s="871"/>
      <c r="AD95" s="906"/>
      <c r="AE95" s="907"/>
      <c r="AF95" s="908"/>
      <c r="AG95" s="908"/>
      <c r="AH95" s="908"/>
      <c r="AI95" s="909"/>
      <c r="AK95" s="941"/>
      <c r="AL95" s="942"/>
      <c r="AM95" s="943"/>
      <c r="AN95" s="943"/>
      <c r="AO95" s="943"/>
      <c r="AP95" s="944"/>
      <c r="AR95" s="979"/>
      <c r="AS95" s="29"/>
      <c r="AT95" s="31"/>
      <c r="AU95" s="31"/>
      <c r="AV95" s="31"/>
      <c r="AW95" s="8"/>
      <c r="AY95" s="1001"/>
      <c r="AZ95" s="1002"/>
      <c r="BA95" s="1003"/>
      <c r="BB95" s="1003"/>
      <c r="BC95" s="1003"/>
      <c r="BD95" s="1004"/>
      <c r="BF95" s="1029"/>
      <c r="BG95" s="1030"/>
      <c r="BH95" s="1031"/>
      <c r="BI95" s="1031"/>
      <c r="BJ95" s="1031"/>
      <c r="BK95" s="1032"/>
      <c r="BM95" s="1067"/>
      <c r="BN95" s="1068"/>
      <c r="BO95" s="1069"/>
      <c r="BP95" s="1069"/>
      <c r="BQ95" s="1069"/>
      <c r="BR95" s="1070"/>
      <c r="BT95" s="1105"/>
      <c r="BU95" s="1106"/>
      <c r="BV95" s="1107"/>
      <c r="BW95" s="1107"/>
      <c r="BX95" s="1107"/>
      <c r="BY95" s="1108"/>
      <c r="CA95" s="1143"/>
      <c r="CB95" s="1144"/>
      <c r="CC95" s="1145"/>
      <c r="CD95" s="1145"/>
      <c r="CE95" s="1145"/>
      <c r="CF95" s="1146"/>
    </row>
    <row r="96" spans="2:84" ht="15" customHeight="1" thickBot="1" x14ac:dyDescent="0.35">
      <c r="B96" s="795" t="s">
        <v>152</v>
      </c>
      <c r="C96" s="796" t="s">
        <v>51</v>
      </c>
      <c r="D96" s="797" t="s">
        <v>44</v>
      </c>
      <c r="E96" s="798" t="s">
        <v>308</v>
      </c>
      <c r="F96" s="799" t="s">
        <v>45</v>
      </c>
      <c r="G96" s="785"/>
      <c r="H96" s="90"/>
      <c r="I96" s="795" t="s">
        <v>152</v>
      </c>
      <c r="J96" s="796" t="s">
        <v>51</v>
      </c>
      <c r="K96" s="797" t="s">
        <v>44</v>
      </c>
      <c r="L96" s="798" t="s">
        <v>308</v>
      </c>
      <c r="M96" s="799" t="s">
        <v>45</v>
      </c>
      <c r="N96" s="817"/>
      <c r="P96" s="795" t="s">
        <v>152</v>
      </c>
      <c r="Q96" s="796" t="s">
        <v>51</v>
      </c>
      <c r="R96" s="797" t="s">
        <v>44</v>
      </c>
      <c r="S96" s="798" t="s">
        <v>308</v>
      </c>
      <c r="T96" s="799" t="s">
        <v>45</v>
      </c>
      <c r="U96" s="844"/>
      <c r="W96" s="795" t="s">
        <v>152</v>
      </c>
      <c r="X96" s="796" t="s">
        <v>51</v>
      </c>
      <c r="Y96" s="797" t="s">
        <v>44</v>
      </c>
      <c r="Z96" s="798" t="s">
        <v>308</v>
      </c>
      <c r="AA96" s="799" t="s">
        <v>45</v>
      </c>
      <c r="AB96" s="872"/>
      <c r="AD96" s="795" t="s">
        <v>152</v>
      </c>
      <c r="AE96" s="796" t="s">
        <v>51</v>
      </c>
      <c r="AF96" s="797" t="s">
        <v>44</v>
      </c>
      <c r="AG96" s="798" t="s">
        <v>308</v>
      </c>
      <c r="AH96" s="799" t="s">
        <v>45</v>
      </c>
      <c r="AI96" s="914"/>
      <c r="AK96" s="795" t="s">
        <v>152</v>
      </c>
      <c r="AL96" s="796" t="s">
        <v>51</v>
      </c>
      <c r="AM96" s="797" t="s">
        <v>44</v>
      </c>
      <c r="AN96" s="798" t="s">
        <v>308</v>
      </c>
      <c r="AO96" s="799" t="s">
        <v>45</v>
      </c>
      <c r="AP96" s="949"/>
      <c r="AR96" s="795" t="s">
        <v>152</v>
      </c>
      <c r="AS96" s="796" t="s">
        <v>51</v>
      </c>
      <c r="AT96" s="797" t="s">
        <v>44</v>
      </c>
      <c r="AU96" s="798" t="s">
        <v>308</v>
      </c>
      <c r="AV96" s="799" t="s">
        <v>45</v>
      </c>
      <c r="AW96" s="94"/>
      <c r="AY96" s="795" t="s">
        <v>152</v>
      </c>
      <c r="AZ96" s="796" t="s">
        <v>51</v>
      </c>
      <c r="BA96" s="797" t="s">
        <v>44</v>
      </c>
      <c r="BB96" s="798" t="s">
        <v>308</v>
      </c>
      <c r="BC96" s="799" t="s">
        <v>45</v>
      </c>
      <c r="BD96" s="1017"/>
      <c r="BF96" s="795" t="s">
        <v>152</v>
      </c>
      <c r="BG96" s="796" t="s">
        <v>51</v>
      </c>
      <c r="BH96" s="797" t="s">
        <v>44</v>
      </c>
      <c r="BI96" s="798" t="s">
        <v>308</v>
      </c>
      <c r="BJ96" s="799" t="s">
        <v>45</v>
      </c>
      <c r="BK96" s="1037"/>
      <c r="BM96" s="795" t="s">
        <v>152</v>
      </c>
      <c r="BN96" s="796" t="s">
        <v>51</v>
      </c>
      <c r="BO96" s="797" t="s">
        <v>44</v>
      </c>
      <c r="BP96" s="798" t="s">
        <v>308</v>
      </c>
      <c r="BQ96" s="799" t="s">
        <v>45</v>
      </c>
      <c r="BR96" s="1075"/>
      <c r="BT96" s="795" t="s">
        <v>152</v>
      </c>
      <c r="BU96" s="796" t="s">
        <v>51</v>
      </c>
      <c r="BV96" s="797" t="s">
        <v>44</v>
      </c>
      <c r="BW96" s="798" t="s">
        <v>308</v>
      </c>
      <c r="BX96" s="799" t="s">
        <v>45</v>
      </c>
      <c r="BY96" s="1113"/>
      <c r="CA96" s="795" t="s">
        <v>152</v>
      </c>
      <c r="CB96" s="796" t="s">
        <v>51</v>
      </c>
      <c r="CC96" s="797" t="s">
        <v>44</v>
      </c>
      <c r="CD96" s="798" t="s">
        <v>308</v>
      </c>
      <c r="CE96" s="799" t="s">
        <v>45</v>
      </c>
      <c r="CF96" s="1151"/>
    </row>
    <row r="97" spans="2:84" ht="15" customHeight="1" x14ac:dyDescent="0.3">
      <c r="B97" s="793"/>
      <c r="C97" s="794"/>
      <c r="D97" s="25"/>
      <c r="F97" s="1168">
        <v>0</v>
      </c>
      <c r="G97" s="786"/>
      <c r="H97" s="90"/>
      <c r="I97" s="820"/>
      <c r="J97" s="821"/>
      <c r="K97" s="25"/>
      <c r="M97" s="1176">
        <v>0</v>
      </c>
      <c r="N97" s="818"/>
      <c r="P97" s="849"/>
      <c r="Q97" s="850"/>
      <c r="R97" s="25"/>
      <c r="T97" s="806">
        <v>0</v>
      </c>
      <c r="U97" s="114"/>
      <c r="W97" s="879"/>
      <c r="X97" s="880"/>
      <c r="Y97" s="25"/>
      <c r="AA97" s="1188">
        <v>0</v>
      </c>
      <c r="AB97" s="873"/>
      <c r="AD97" s="917"/>
      <c r="AE97" s="918"/>
      <c r="AF97" s="25"/>
      <c r="AH97" s="899">
        <v>0</v>
      </c>
      <c r="AI97" s="915"/>
      <c r="AK97" s="952"/>
      <c r="AL97" s="953"/>
      <c r="AM97" s="25"/>
      <c r="AO97" s="936">
        <v>0</v>
      </c>
      <c r="AP97" s="950"/>
      <c r="AR97" s="980"/>
      <c r="AS97" s="981"/>
      <c r="AT97" s="25"/>
      <c r="AV97" s="977">
        <v>0</v>
      </c>
      <c r="AW97" s="10"/>
      <c r="AY97" s="1009"/>
      <c r="AZ97" s="1010"/>
      <c r="BA97" s="25"/>
      <c r="BC97" s="994">
        <v>0</v>
      </c>
      <c r="BD97" s="1018"/>
      <c r="BF97" s="1040"/>
      <c r="BG97" s="1041"/>
      <c r="BH97" s="25"/>
      <c r="BJ97" s="971">
        <v>0</v>
      </c>
      <c r="BK97" s="1038"/>
      <c r="BM97" s="1078"/>
      <c r="BN97" s="1079"/>
      <c r="BO97" s="25"/>
      <c r="BQ97" s="1060">
        <v>0</v>
      </c>
      <c r="BR97" s="1076"/>
      <c r="BT97" s="1116"/>
      <c r="BU97" s="1117"/>
      <c r="BV97" s="25"/>
      <c r="BX97" s="1098">
        <v>0</v>
      </c>
      <c r="BY97" s="1114"/>
      <c r="CA97" s="1154"/>
      <c r="CB97" s="1155"/>
      <c r="CC97" s="25"/>
      <c r="CE97" s="1136">
        <v>0</v>
      </c>
      <c r="CF97" s="1152"/>
    </row>
    <row r="98" spans="2:84" ht="15" customHeight="1" x14ac:dyDescent="0.3">
      <c r="B98" s="779"/>
      <c r="C98" s="780"/>
      <c r="D98" s="25"/>
      <c r="F98" s="1169">
        <v>0</v>
      </c>
      <c r="G98" s="786"/>
      <c r="H98" s="90"/>
      <c r="I98" s="822"/>
      <c r="J98" s="823"/>
      <c r="K98" s="25"/>
      <c r="M98" s="1177">
        <v>0</v>
      </c>
      <c r="N98" s="818"/>
      <c r="P98" s="851"/>
      <c r="Q98" s="852"/>
      <c r="R98" s="25"/>
      <c r="T98" s="807">
        <v>0</v>
      </c>
      <c r="U98" s="114"/>
      <c r="W98" s="881"/>
      <c r="X98" s="882"/>
      <c r="Y98" s="25"/>
      <c r="AA98" s="1189">
        <v>0</v>
      </c>
      <c r="AB98" s="873"/>
      <c r="AD98" s="919"/>
      <c r="AE98" s="920"/>
      <c r="AF98" s="25"/>
      <c r="AH98" s="900">
        <v>0</v>
      </c>
      <c r="AI98" s="915"/>
      <c r="AK98" s="954"/>
      <c r="AL98" s="955"/>
      <c r="AM98" s="25"/>
      <c r="AO98" s="937">
        <v>0</v>
      </c>
      <c r="AP98" s="950"/>
      <c r="AR98" s="160"/>
      <c r="AS98" s="161"/>
      <c r="AT98" s="25"/>
      <c r="AV98" s="46">
        <v>0</v>
      </c>
      <c r="AW98" s="10"/>
      <c r="AY98" s="1011"/>
      <c r="AZ98" s="1012"/>
      <c r="BA98" s="25"/>
      <c r="BC98" s="995">
        <v>0</v>
      </c>
      <c r="BD98" s="1018"/>
      <c r="BF98" s="1042"/>
      <c r="BG98" s="1043"/>
      <c r="BH98" s="25"/>
      <c r="BJ98" s="972">
        <v>0</v>
      </c>
      <c r="BK98" s="1038"/>
      <c r="BM98" s="1080"/>
      <c r="BN98" s="1081"/>
      <c r="BO98" s="25"/>
      <c r="BQ98" s="1061">
        <v>0</v>
      </c>
      <c r="BR98" s="1076"/>
      <c r="BT98" s="1118"/>
      <c r="BU98" s="1119"/>
      <c r="BV98" s="25"/>
      <c r="BX98" s="1099">
        <v>0</v>
      </c>
      <c r="BY98" s="1114"/>
      <c r="CA98" s="1156"/>
      <c r="CB98" s="1157"/>
      <c r="CC98" s="25"/>
      <c r="CE98" s="1137">
        <v>0</v>
      </c>
      <c r="CF98" s="1152"/>
    </row>
    <row r="99" spans="2:84" ht="15" customHeight="1" x14ac:dyDescent="0.3">
      <c r="B99" s="779"/>
      <c r="C99" s="780"/>
      <c r="D99" s="25"/>
      <c r="F99" s="1169">
        <v>0</v>
      </c>
      <c r="G99" s="786"/>
      <c r="H99" s="90"/>
      <c r="I99" s="822"/>
      <c r="J99" s="823"/>
      <c r="K99" s="25"/>
      <c r="M99" s="1177">
        <v>0</v>
      </c>
      <c r="N99" s="818"/>
      <c r="P99" s="851"/>
      <c r="Q99" s="852"/>
      <c r="R99" s="25"/>
      <c r="T99" s="807">
        <v>0</v>
      </c>
      <c r="U99" s="114"/>
      <c r="W99" s="881"/>
      <c r="X99" s="882"/>
      <c r="Y99" s="25"/>
      <c r="AA99" s="1189">
        <v>0</v>
      </c>
      <c r="AB99" s="873"/>
      <c r="AD99" s="919"/>
      <c r="AE99" s="920"/>
      <c r="AF99" s="25"/>
      <c r="AH99" s="900">
        <v>0</v>
      </c>
      <c r="AI99" s="915"/>
      <c r="AK99" s="954"/>
      <c r="AL99" s="955"/>
      <c r="AM99" s="25"/>
      <c r="AO99" s="937">
        <v>0</v>
      </c>
      <c r="AP99" s="950"/>
      <c r="AR99" s="160"/>
      <c r="AS99" s="161"/>
      <c r="AT99" s="25"/>
      <c r="AV99" s="46">
        <v>0</v>
      </c>
      <c r="AW99" s="10"/>
      <c r="AY99" s="1011"/>
      <c r="AZ99" s="1012"/>
      <c r="BA99" s="25"/>
      <c r="BC99" s="995">
        <v>0</v>
      </c>
      <c r="BD99" s="1018"/>
      <c r="BF99" s="1042"/>
      <c r="BG99" s="1043"/>
      <c r="BH99" s="25"/>
      <c r="BJ99" s="972">
        <v>0</v>
      </c>
      <c r="BK99" s="1038"/>
      <c r="BM99" s="1080"/>
      <c r="BN99" s="1081"/>
      <c r="BO99" s="25"/>
      <c r="BQ99" s="1061">
        <v>0</v>
      </c>
      <c r="BR99" s="1076"/>
      <c r="BT99" s="1118"/>
      <c r="BU99" s="1119"/>
      <c r="BV99" s="25"/>
      <c r="BX99" s="1099">
        <v>0</v>
      </c>
      <c r="BY99" s="1114"/>
      <c r="CA99" s="1156"/>
      <c r="CB99" s="1157"/>
      <c r="CC99" s="25"/>
      <c r="CE99" s="1137">
        <v>0</v>
      </c>
      <c r="CF99" s="1152"/>
    </row>
    <row r="100" spans="2:84" ht="15" customHeight="1" x14ac:dyDescent="0.3">
      <c r="B100" s="779"/>
      <c r="C100" s="780"/>
      <c r="D100" s="25"/>
      <c r="F100" s="1169">
        <v>0</v>
      </c>
      <c r="G100" s="786"/>
      <c r="H100" s="90"/>
      <c r="I100" s="822"/>
      <c r="J100" s="823"/>
      <c r="K100" s="25"/>
      <c r="M100" s="1177">
        <v>0</v>
      </c>
      <c r="N100" s="818"/>
      <c r="P100" s="851"/>
      <c r="Q100" s="852"/>
      <c r="R100" s="25"/>
      <c r="T100" s="807">
        <v>0</v>
      </c>
      <c r="U100" s="114"/>
      <c r="W100" s="881"/>
      <c r="X100" s="882"/>
      <c r="Y100" s="25"/>
      <c r="AA100" s="1189">
        <v>0</v>
      </c>
      <c r="AB100" s="873"/>
      <c r="AD100" s="919"/>
      <c r="AE100" s="920"/>
      <c r="AF100" s="25"/>
      <c r="AH100" s="900">
        <v>0</v>
      </c>
      <c r="AI100" s="915"/>
      <c r="AK100" s="954"/>
      <c r="AL100" s="955"/>
      <c r="AM100" s="25"/>
      <c r="AO100" s="937">
        <v>0</v>
      </c>
      <c r="AP100" s="950"/>
      <c r="AR100" s="160"/>
      <c r="AS100" s="161"/>
      <c r="AT100" s="25"/>
      <c r="AV100" s="46">
        <v>0</v>
      </c>
      <c r="AW100" s="10"/>
      <c r="AY100" s="1011"/>
      <c r="AZ100" s="1012"/>
      <c r="BA100" s="25"/>
      <c r="BC100" s="995">
        <v>0</v>
      </c>
      <c r="BD100" s="1018"/>
      <c r="BF100" s="1042"/>
      <c r="BG100" s="1043"/>
      <c r="BH100" s="25"/>
      <c r="BJ100" s="972">
        <v>0</v>
      </c>
      <c r="BK100" s="1038"/>
      <c r="BM100" s="1080"/>
      <c r="BN100" s="1081"/>
      <c r="BO100" s="25"/>
      <c r="BQ100" s="1061">
        <v>0</v>
      </c>
      <c r="BR100" s="1076"/>
      <c r="BT100" s="1118"/>
      <c r="BU100" s="1119"/>
      <c r="BV100" s="25"/>
      <c r="BX100" s="1099">
        <v>0</v>
      </c>
      <c r="BY100" s="1114"/>
      <c r="CA100" s="1156"/>
      <c r="CB100" s="1157"/>
      <c r="CC100" s="25"/>
      <c r="CE100" s="1137">
        <v>0</v>
      </c>
      <c r="CF100" s="1152"/>
    </row>
    <row r="101" spans="2:84" ht="15" customHeight="1" x14ac:dyDescent="0.3">
      <c r="B101" s="781"/>
      <c r="C101" s="782"/>
      <c r="D101" s="9"/>
      <c r="F101" s="1170">
        <v>0</v>
      </c>
      <c r="G101" s="786"/>
      <c r="H101" s="90"/>
      <c r="I101" s="824"/>
      <c r="J101" s="825"/>
      <c r="K101" s="9"/>
      <c r="M101" s="1178">
        <v>0</v>
      </c>
      <c r="N101" s="818"/>
      <c r="P101" s="853"/>
      <c r="Q101" s="854"/>
      <c r="R101" s="9"/>
      <c r="T101" s="808">
        <v>0</v>
      </c>
      <c r="U101" s="114"/>
      <c r="W101" s="883"/>
      <c r="X101" s="884"/>
      <c r="Y101" s="9"/>
      <c r="AA101" s="1190">
        <v>0</v>
      </c>
      <c r="AB101" s="873"/>
      <c r="AD101" s="50"/>
      <c r="AE101" s="921"/>
      <c r="AF101" s="9"/>
      <c r="AH101" s="901">
        <v>0</v>
      </c>
      <c r="AI101" s="915"/>
      <c r="AK101" s="956"/>
      <c r="AL101" s="957"/>
      <c r="AM101" s="9"/>
      <c r="AO101" s="370">
        <v>0</v>
      </c>
      <c r="AP101" s="950"/>
      <c r="AR101" s="102"/>
      <c r="AS101" s="162"/>
      <c r="AT101" s="9"/>
      <c r="AV101" s="33">
        <v>0</v>
      </c>
      <c r="AW101" s="10"/>
      <c r="AY101" s="1013"/>
      <c r="AZ101" s="1014"/>
      <c r="BA101" s="9"/>
      <c r="BC101" s="996">
        <v>0</v>
      </c>
      <c r="BD101" s="1018"/>
      <c r="BF101" s="1044"/>
      <c r="BG101" s="1045"/>
      <c r="BH101" s="9"/>
      <c r="BJ101" s="973">
        <v>0</v>
      </c>
      <c r="BK101" s="1038"/>
      <c r="BM101" s="1082"/>
      <c r="BN101" s="1083"/>
      <c r="BO101" s="9"/>
      <c r="BQ101" s="1062">
        <v>0</v>
      </c>
      <c r="BR101" s="1076"/>
      <c r="BT101" s="1120"/>
      <c r="BU101" s="1121"/>
      <c r="BV101" s="9"/>
      <c r="BX101" s="1100">
        <v>0</v>
      </c>
      <c r="BY101" s="1114"/>
      <c r="CA101" s="1158"/>
      <c r="CB101" s="1159"/>
      <c r="CC101" s="9"/>
      <c r="CE101" s="1138">
        <v>0</v>
      </c>
      <c r="CF101" s="1152"/>
    </row>
    <row r="102" spans="2:84" ht="15" customHeight="1" x14ac:dyDescent="0.3">
      <c r="B102" s="781"/>
      <c r="C102" s="782"/>
      <c r="D102" s="9"/>
      <c r="F102" s="1170">
        <v>0</v>
      </c>
      <c r="G102" s="786"/>
      <c r="H102" s="90"/>
      <c r="I102" s="824"/>
      <c r="J102" s="825"/>
      <c r="K102" s="9"/>
      <c r="M102" s="1178">
        <v>0</v>
      </c>
      <c r="N102" s="818"/>
      <c r="P102" s="853"/>
      <c r="Q102" s="854"/>
      <c r="R102" s="9"/>
      <c r="T102" s="808">
        <v>0</v>
      </c>
      <c r="U102" s="114"/>
      <c r="W102" s="883"/>
      <c r="X102" s="884"/>
      <c r="Y102" s="9"/>
      <c r="AA102" s="1190">
        <v>0</v>
      </c>
      <c r="AB102" s="873"/>
      <c r="AD102" s="50"/>
      <c r="AE102" s="921"/>
      <c r="AF102" s="9"/>
      <c r="AH102" s="901">
        <v>0</v>
      </c>
      <c r="AI102" s="915"/>
      <c r="AK102" s="956"/>
      <c r="AL102" s="957"/>
      <c r="AM102" s="9"/>
      <c r="AO102" s="370">
        <v>0</v>
      </c>
      <c r="AP102" s="950"/>
      <c r="AR102" s="102"/>
      <c r="AS102" s="162"/>
      <c r="AT102" s="9"/>
      <c r="AV102" s="33">
        <v>0</v>
      </c>
      <c r="AW102" s="10"/>
      <c r="AY102" s="1013"/>
      <c r="AZ102" s="1014"/>
      <c r="BA102" s="9"/>
      <c r="BC102" s="996">
        <v>0</v>
      </c>
      <c r="BD102" s="1018"/>
      <c r="BF102" s="1044"/>
      <c r="BG102" s="1045"/>
      <c r="BH102" s="9"/>
      <c r="BJ102" s="973">
        <v>0</v>
      </c>
      <c r="BK102" s="1038"/>
      <c r="BM102" s="1082"/>
      <c r="BN102" s="1083"/>
      <c r="BO102" s="9"/>
      <c r="BQ102" s="1062">
        <v>0</v>
      </c>
      <c r="BR102" s="1076"/>
      <c r="BT102" s="1120"/>
      <c r="BU102" s="1121"/>
      <c r="BV102" s="9"/>
      <c r="BX102" s="1100">
        <v>0</v>
      </c>
      <c r="BY102" s="1114"/>
      <c r="CA102" s="1158"/>
      <c r="CB102" s="1159"/>
      <c r="CC102" s="9"/>
      <c r="CE102" s="1138">
        <v>0</v>
      </c>
      <c r="CF102" s="1152"/>
    </row>
    <row r="103" spans="2:84" ht="15" customHeight="1" x14ac:dyDescent="0.3">
      <c r="B103" s="781"/>
      <c r="C103" s="782"/>
      <c r="D103" s="9"/>
      <c r="F103" s="1170">
        <v>0</v>
      </c>
      <c r="G103" s="786"/>
      <c r="H103" s="90"/>
      <c r="I103" s="824"/>
      <c r="J103" s="825"/>
      <c r="K103" s="9"/>
      <c r="M103" s="1178">
        <v>0</v>
      </c>
      <c r="N103" s="818"/>
      <c r="P103" s="853"/>
      <c r="Q103" s="854"/>
      <c r="R103" s="9"/>
      <c r="T103" s="808">
        <v>0</v>
      </c>
      <c r="U103" s="114"/>
      <c r="W103" s="883"/>
      <c r="X103" s="884"/>
      <c r="Y103" s="9"/>
      <c r="AA103" s="1190">
        <v>0</v>
      </c>
      <c r="AB103" s="873"/>
      <c r="AD103" s="50"/>
      <c r="AE103" s="921"/>
      <c r="AF103" s="9"/>
      <c r="AH103" s="901">
        <v>0</v>
      </c>
      <c r="AI103" s="915"/>
      <c r="AK103" s="956"/>
      <c r="AL103" s="957"/>
      <c r="AM103" s="9"/>
      <c r="AO103" s="370">
        <v>0</v>
      </c>
      <c r="AP103" s="950"/>
      <c r="AR103" s="102"/>
      <c r="AS103" s="162"/>
      <c r="AT103" s="9"/>
      <c r="AV103" s="33">
        <v>0</v>
      </c>
      <c r="AW103" s="10"/>
      <c r="AY103" s="1013"/>
      <c r="AZ103" s="1014"/>
      <c r="BA103" s="9"/>
      <c r="BC103" s="996">
        <v>0</v>
      </c>
      <c r="BD103" s="1018"/>
      <c r="BF103" s="1044"/>
      <c r="BG103" s="1045"/>
      <c r="BH103" s="9"/>
      <c r="BJ103" s="973">
        <v>0</v>
      </c>
      <c r="BK103" s="1038"/>
      <c r="BM103" s="1082"/>
      <c r="BN103" s="1083"/>
      <c r="BO103" s="9"/>
      <c r="BQ103" s="1062">
        <v>0</v>
      </c>
      <c r="BR103" s="1076"/>
      <c r="BT103" s="1120"/>
      <c r="BU103" s="1121"/>
      <c r="BV103" s="9"/>
      <c r="BX103" s="1100">
        <v>0</v>
      </c>
      <c r="BY103" s="1114"/>
      <c r="CA103" s="1158"/>
      <c r="CB103" s="1159"/>
      <c r="CC103" s="9"/>
      <c r="CE103" s="1138">
        <v>0</v>
      </c>
      <c r="CF103" s="1152"/>
    </row>
    <row r="104" spans="2:84" ht="15" customHeight="1" x14ac:dyDescent="0.3">
      <c r="B104" s="781"/>
      <c r="C104" s="782"/>
      <c r="D104" s="9"/>
      <c r="F104" s="1170">
        <v>0</v>
      </c>
      <c r="G104" s="786"/>
      <c r="H104" s="90"/>
      <c r="I104" s="824"/>
      <c r="J104" s="825"/>
      <c r="K104" s="9"/>
      <c r="M104" s="1178">
        <v>0</v>
      </c>
      <c r="N104" s="818"/>
      <c r="P104" s="853"/>
      <c r="Q104" s="854"/>
      <c r="R104" s="9"/>
      <c r="T104" s="808">
        <v>0</v>
      </c>
      <c r="U104" s="114"/>
      <c r="W104" s="883"/>
      <c r="X104" s="884"/>
      <c r="Y104" s="9"/>
      <c r="AA104" s="1190">
        <v>0</v>
      </c>
      <c r="AB104" s="873"/>
      <c r="AD104" s="50"/>
      <c r="AE104" s="921"/>
      <c r="AF104" s="9"/>
      <c r="AH104" s="901">
        <v>0</v>
      </c>
      <c r="AI104" s="915"/>
      <c r="AK104" s="956"/>
      <c r="AL104" s="957"/>
      <c r="AM104" s="9"/>
      <c r="AO104" s="370">
        <v>0</v>
      </c>
      <c r="AP104" s="950"/>
      <c r="AR104" s="102"/>
      <c r="AS104" s="162"/>
      <c r="AT104" s="9"/>
      <c r="AV104" s="33">
        <v>0</v>
      </c>
      <c r="AW104" s="10"/>
      <c r="AY104" s="1013"/>
      <c r="AZ104" s="1014"/>
      <c r="BA104" s="9"/>
      <c r="BC104" s="996">
        <v>0</v>
      </c>
      <c r="BD104" s="1018"/>
      <c r="BF104" s="1044"/>
      <c r="BG104" s="1045"/>
      <c r="BH104" s="9"/>
      <c r="BJ104" s="973">
        <v>0</v>
      </c>
      <c r="BK104" s="1038"/>
      <c r="BM104" s="1082"/>
      <c r="BN104" s="1083"/>
      <c r="BO104" s="9"/>
      <c r="BQ104" s="1062">
        <v>0</v>
      </c>
      <c r="BR104" s="1076"/>
      <c r="BT104" s="1120"/>
      <c r="BU104" s="1121"/>
      <c r="BV104" s="9"/>
      <c r="BX104" s="1100">
        <v>0</v>
      </c>
      <c r="BY104" s="1114"/>
      <c r="CA104" s="1158"/>
      <c r="CB104" s="1159"/>
      <c r="CC104" s="9"/>
      <c r="CE104" s="1138">
        <v>0</v>
      </c>
      <c r="CF104" s="1152"/>
    </row>
    <row r="105" spans="2:84" ht="15" customHeight="1" x14ac:dyDescent="0.3">
      <c r="B105" s="781"/>
      <c r="C105" s="782"/>
      <c r="D105" s="9"/>
      <c r="F105" s="1170">
        <v>0</v>
      </c>
      <c r="G105" s="786"/>
      <c r="H105" s="90"/>
      <c r="I105" s="824"/>
      <c r="J105" s="825"/>
      <c r="K105" s="9"/>
      <c r="M105" s="1178">
        <v>0</v>
      </c>
      <c r="N105" s="818"/>
      <c r="P105" s="853"/>
      <c r="Q105" s="854"/>
      <c r="R105" s="9"/>
      <c r="T105" s="808">
        <v>0</v>
      </c>
      <c r="U105" s="114"/>
      <c r="W105" s="883"/>
      <c r="X105" s="884"/>
      <c r="Y105" s="9"/>
      <c r="AA105" s="1190">
        <v>0</v>
      </c>
      <c r="AB105" s="873"/>
      <c r="AD105" s="50"/>
      <c r="AE105" s="921"/>
      <c r="AF105" s="9"/>
      <c r="AH105" s="901">
        <v>0</v>
      </c>
      <c r="AI105" s="915"/>
      <c r="AK105" s="956"/>
      <c r="AL105" s="957"/>
      <c r="AM105" s="9"/>
      <c r="AO105" s="370">
        <v>0</v>
      </c>
      <c r="AP105" s="950"/>
      <c r="AR105" s="102"/>
      <c r="AS105" s="162"/>
      <c r="AT105" s="9"/>
      <c r="AV105" s="33">
        <v>0</v>
      </c>
      <c r="AW105" s="10"/>
      <c r="AY105" s="1013"/>
      <c r="AZ105" s="1014"/>
      <c r="BA105" s="9"/>
      <c r="BC105" s="996">
        <v>0</v>
      </c>
      <c r="BD105" s="1018"/>
      <c r="BF105" s="1044"/>
      <c r="BG105" s="1045"/>
      <c r="BH105" s="9"/>
      <c r="BJ105" s="973">
        <v>0</v>
      </c>
      <c r="BK105" s="1038"/>
      <c r="BM105" s="1082"/>
      <c r="BN105" s="1083"/>
      <c r="BO105" s="9"/>
      <c r="BQ105" s="1062">
        <v>0</v>
      </c>
      <c r="BR105" s="1076"/>
      <c r="BT105" s="1120"/>
      <c r="BU105" s="1121"/>
      <c r="BV105" s="9"/>
      <c r="BX105" s="1100">
        <v>0</v>
      </c>
      <c r="BY105" s="1114"/>
      <c r="CA105" s="1158"/>
      <c r="CB105" s="1159"/>
      <c r="CC105" s="9"/>
      <c r="CE105" s="1138">
        <v>0</v>
      </c>
      <c r="CF105" s="1152"/>
    </row>
    <row r="106" spans="2:84" ht="15" customHeight="1" x14ac:dyDescent="0.3">
      <c r="B106" s="781"/>
      <c r="C106" s="782"/>
      <c r="D106" s="9"/>
      <c r="F106" s="1170">
        <v>0</v>
      </c>
      <c r="G106" s="786"/>
      <c r="H106" s="90"/>
      <c r="I106" s="824"/>
      <c r="J106" s="825"/>
      <c r="K106" s="9"/>
      <c r="M106" s="1178">
        <v>0</v>
      </c>
      <c r="N106" s="818"/>
      <c r="P106" s="853"/>
      <c r="Q106" s="854"/>
      <c r="R106" s="9"/>
      <c r="T106" s="808">
        <v>0</v>
      </c>
      <c r="U106" s="114"/>
      <c r="W106" s="883"/>
      <c r="X106" s="884"/>
      <c r="Y106" s="9"/>
      <c r="AA106" s="1190">
        <v>0</v>
      </c>
      <c r="AB106" s="873"/>
      <c r="AD106" s="50"/>
      <c r="AE106" s="921"/>
      <c r="AF106" s="9"/>
      <c r="AH106" s="901">
        <v>0</v>
      </c>
      <c r="AI106" s="915"/>
      <c r="AK106" s="956"/>
      <c r="AL106" s="957"/>
      <c r="AM106" s="9"/>
      <c r="AO106" s="370">
        <v>0</v>
      </c>
      <c r="AP106" s="950"/>
      <c r="AR106" s="102"/>
      <c r="AS106" s="162"/>
      <c r="AT106" s="9"/>
      <c r="AV106" s="33">
        <v>0</v>
      </c>
      <c r="AW106" s="10"/>
      <c r="AY106" s="1013"/>
      <c r="AZ106" s="1014"/>
      <c r="BA106" s="9"/>
      <c r="BC106" s="996">
        <v>0</v>
      </c>
      <c r="BD106" s="1018"/>
      <c r="BF106" s="1044"/>
      <c r="BG106" s="1045"/>
      <c r="BH106" s="9"/>
      <c r="BJ106" s="973">
        <v>0</v>
      </c>
      <c r="BK106" s="1038"/>
      <c r="BM106" s="1082"/>
      <c r="BN106" s="1083"/>
      <c r="BO106" s="9"/>
      <c r="BQ106" s="1062">
        <v>0</v>
      </c>
      <c r="BR106" s="1076"/>
      <c r="BT106" s="1120"/>
      <c r="BU106" s="1121"/>
      <c r="BV106" s="9"/>
      <c r="BX106" s="1100">
        <v>0</v>
      </c>
      <c r="BY106" s="1114"/>
      <c r="CA106" s="1158"/>
      <c r="CB106" s="1159"/>
      <c r="CC106" s="9"/>
      <c r="CE106" s="1138">
        <v>0</v>
      </c>
      <c r="CF106" s="1152"/>
    </row>
    <row r="107" spans="2:84" ht="15" customHeight="1" x14ac:dyDescent="0.3">
      <c r="B107" s="781"/>
      <c r="C107" s="782"/>
      <c r="D107" s="9"/>
      <c r="F107" s="1170">
        <v>0</v>
      </c>
      <c r="G107" s="786"/>
      <c r="H107" s="90"/>
      <c r="I107" s="824"/>
      <c r="J107" s="825"/>
      <c r="K107" s="9"/>
      <c r="M107" s="1178">
        <v>0</v>
      </c>
      <c r="N107" s="818"/>
      <c r="P107" s="853"/>
      <c r="Q107" s="854"/>
      <c r="R107" s="9"/>
      <c r="T107" s="808">
        <v>0</v>
      </c>
      <c r="U107" s="114"/>
      <c r="W107" s="883"/>
      <c r="X107" s="884"/>
      <c r="Y107" s="9"/>
      <c r="AA107" s="1190">
        <v>0</v>
      </c>
      <c r="AB107" s="873"/>
      <c r="AD107" s="50"/>
      <c r="AE107" s="921"/>
      <c r="AF107" s="9"/>
      <c r="AH107" s="901">
        <v>0</v>
      </c>
      <c r="AI107" s="915"/>
      <c r="AK107" s="956"/>
      <c r="AL107" s="957"/>
      <c r="AM107" s="9"/>
      <c r="AO107" s="370">
        <v>0</v>
      </c>
      <c r="AP107" s="950"/>
      <c r="AR107" s="102"/>
      <c r="AS107" s="162"/>
      <c r="AT107" s="9"/>
      <c r="AV107" s="33">
        <v>0</v>
      </c>
      <c r="AW107" s="10"/>
      <c r="AY107" s="1013"/>
      <c r="AZ107" s="1014"/>
      <c r="BA107" s="9"/>
      <c r="BC107" s="996">
        <v>0</v>
      </c>
      <c r="BD107" s="1018"/>
      <c r="BF107" s="1044"/>
      <c r="BG107" s="1045"/>
      <c r="BH107" s="9"/>
      <c r="BJ107" s="973">
        <v>0</v>
      </c>
      <c r="BK107" s="1038"/>
      <c r="BM107" s="1082"/>
      <c r="BN107" s="1083"/>
      <c r="BO107" s="9"/>
      <c r="BQ107" s="1062">
        <v>0</v>
      </c>
      <c r="BR107" s="1076"/>
      <c r="BT107" s="1120"/>
      <c r="BU107" s="1121"/>
      <c r="BV107" s="9"/>
      <c r="BX107" s="1100">
        <v>0</v>
      </c>
      <c r="BY107" s="1114"/>
      <c r="CA107" s="1158"/>
      <c r="CB107" s="1159"/>
      <c r="CC107" s="9"/>
      <c r="CE107" s="1138">
        <v>0</v>
      </c>
      <c r="CF107" s="1152"/>
    </row>
    <row r="108" spans="2:84" ht="15" customHeight="1" x14ac:dyDescent="0.3">
      <c r="B108" s="781"/>
      <c r="C108" s="782"/>
      <c r="D108" s="9"/>
      <c r="F108" s="1170">
        <v>0</v>
      </c>
      <c r="G108" s="786"/>
      <c r="H108" s="90"/>
      <c r="I108" s="824"/>
      <c r="J108" s="825"/>
      <c r="K108" s="9"/>
      <c r="M108" s="1178">
        <v>0</v>
      </c>
      <c r="N108" s="818"/>
      <c r="P108" s="853"/>
      <c r="Q108" s="854"/>
      <c r="R108" s="9"/>
      <c r="T108" s="808">
        <v>0</v>
      </c>
      <c r="U108" s="114"/>
      <c r="W108" s="883"/>
      <c r="X108" s="884"/>
      <c r="Y108" s="9"/>
      <c r="AA108" s="1190">
        <v>0</v>
      </c>
      <c r="AB108" s="873"/>
      <c r="AD108" s="50"/>
      <c r="AE108" s="921"/>
      <c r="AF108" s="9"/>
      <c r="AH108" s="901">
        <v>0</v>
      </c>
      <c r="AI108" s="915"/>
      <c r="AK108" s="956"/>
      <c r="AL108" s="957"/>
      <c r="AM108" s="9"/>
      <c r="AO108" s="370">
        <v>0</v>
      </c>
      <c r="AP108" s="950"/>
      <c r="AR108" s="102"/>
      <c r="AS108" s="162"/>
      <c r="AT108" s="9"/>
      <c r="AV108" s="33">
        <v>0</v>
      </c>
      <c r="AW108" s="10"/>
      <c r="AY108" s="1013"/>
      <c r="AZ108" s="1014"/>
      <c r="BA108" s="9"/>
      <c r="BC108" s="996">
        <v>0</v>
      </c>
      <c r="BD108" s="1018"/>
      <c r="BF108" s="1044"/>
      <c r="BG108" s="1045"/>
      <c r="BH108" s="9"/>
      <c r="BJ108" s="973">
        <v>0</v>
      </c>
      <c r="BK108" s="1038"/>
      <c r="BM108" s="1082"/>
      <c r="BN108" s="1083"/>
      <c r="BO108" s="9"/>
      <c r="BQ108" s="1062">
        <v>0</v>
      </c>
      <c r="BR108" s="1076"/>
      <c r="BT108" s="1120"/>
      <c r="BU108" s="1121"/>
      <c r="BV108" s="9"/>
      <c r="BX108" s="1100">
        <v>0</v>
      </c>
      <c r="BY108" s="1114"/>
      <c r="CA108" s="1158"/>
      <c r="CB108" s="1159"/>
      <c r="CC108" s="9"/>
      <c r="CE108" s="1138">
        <v>0</v>
      </c>
      <c r="CF108" s="1152"/>
    </row>
    <row r="109" spans="2:84" ht="15" customHeight="1" thickBot="1" x14ac:dyDescent="0.35">
      <c r="B109" s="783"/>
      <c r="C109" s="784"/>
      <c r="D109" s="9"/>
      <c r="F109" s="1171">
        <v>0</v>
      </c>
      <c r="G109" s="786"/>
      <c r="H109" s="90"/>
      <c r="I109" s="826"/>
      <c r="J109" s="827"/>
      <c r="K109" s="9"/>
      <c r="M109" s="1179">
        <v>0</v>
      </c>
      <c r="N109" s="818"/>
      <c r="P109" s="855"/>
      <c r="Q109" s="856"/>
      <c r="R109" s="9"/>
      <c r="T109" s="809">
        <v>0</v>
      </c>
      <c r="U109" s="114"/>
      <c r="W109" s="885"/>
      <c r="X109" s="886"/>
      <c r="Y109" s="9"/>
      <c r="AA109" s="1191">
        <v>0</v>
      </c>
      <c r="AB109" s="873"/>
      <c r="AD109" s="922"/>
      <c r="AE109" s="923"/>
      <c r="AF109" s="9"/>
      <c r="AH109" s="902">
        <v>0</v>
      </c>
      <c r="AI109" s="915"/>
      <c r="AK109" s="958"/>
      <c r="AL109" s="959"/>
      <c r="AM109" s="9"/>
      <c r="AO109" s="382">
        <v>0</v>
      </c>
      <c r="AP109" s="950"/>
      <c r="AR109" s="164"/>
      <c r="AS109" s="165"/>
      <c r="AT109" s="9"/>
      <c r="AV109" s="47">
        <v>0</v>
      </c>
      <c r="AW109" s="10"/>
      <c r="AY109" s="1015"/>
      <c r="AZ109" s="1016"/>
      <c r="BA109" s="9"/>
      <c r="BC109" s="997">
        <v>0</v>
      </c>
      <c r="BD109" s="1018"/>
      <c r="BF109" s="1046"/>
      <c r="BG109" s="1047"/>
      <c r="BH109" s="9"/>
      <c r="BJ109" s="974">
        <v>0</v>
      </c>
      <c r="BK109" s="1038"/>
      <c r="BM109" s="1084"/>
      <c r="BN109" s="1085"/>
      <c r="BO109" s="9"/>
      <c r="BQ109" s="1063">
        <v>0</v>
      </c>
      <c r="BR109" s="1076"/>
      <c r="BT109" s="1122"/>
      <c r="BU109" s="1123"/>
      <c r="BV109" s="9"/>
      <c r="BX109" s="1101">
        <v>0</v>
      </c>
      <c r="BY109" s="1114"/>
      <c r="CA109" s="1160"/>
      <c r="CB109" s="1161"/>
      <c r="CC109" s="9"/>
      <c r="CE109" s="1139">
        <v>0</v>
      </c>
      <c r="CF109" s="1152"/>
    </row>
    <row r="110" spans="2:84" ht="15" customHeight="1" thickBot="1" x14ac:dyDescent="0.35">
      <c r="B110" s="769"/>
      <c r="C110" s="770"/>
      <c r="D110" s="768"/>
      <c r="E110" s="771" t="s">
        <v>97</v>
      </c>
      <c r="F110" s="772">
        <f>F94-F97-F98-F99-F100-F101-F102-F103-F104-F105-F106-F107-F108-F109</f>
        <v>0</v>
      </c>
      <c r="G110" s="787"/>
      <c r="H110" s="90"/>
      <c r="I110" s="833"/>
      <c r="J110" s="834"/>
      <c r="K110" s="835"/>
      <c r="L110" s="836" t="s">
        <v>97</v>
      </c>
      <c r="M110" s="837">
        <f>M94-M97-M98-M99-M100-M101-M102-M103-M104-M105-M106-M107-M108-M109</f>
        <v>0</v>
      </c>
      <c r="N110" s="819"/>
      <c r="P110" s="839"/>
      <c r="Q110" s="840"/>
      <c r="R110" s="841"/>
      <c r="S110" s="842" t="s">
        <v>97</v>
      </c>
      <c r="T110" s="843">
        <f>T94-T97-T98-T99-T100-T101-T102-T103-T104-T105-T106-T107-T108-T109</f>
        <v>0</v>
      </c>
      <c r="U110" s="845"/>
      <c r="W110" s="860"/>
      <c r="X110" s="861"/>
      <c r="Y110" s="862"/>
      <c r="Z110" s="863" t="s">
        <v>97</v>
      </c>
      <c r="AA110" s="864">
        <f>AA94-AA97-AA98-AA99-AA100-AA101-AA102-AA103-AA104-AA105-AA106-AA107-AA108-AA109</f>
        <v>0</v>
      </c>
      <c r="AB110" s="874"/>
      <c r="AD110" s="888"/>
      <c r="AE110" s="889"/>
      <c r="AF110" s="890"/>
      <c r="AG110" s="891" t="s">
        <v>97</v>
      </c>
      <c r="AH110" s="892">
        <f>AH94-AH97-AH98-AH99-AH100-AH101-AH102-AH103-AH104-AH105-AH106-AH107-AH108-AH109</f>
        <v>0</v>
      </c>
      <c r="AI110" s="916"/>
      <c r="AK110" s="925"/>
      <c r="AL110" s="926"/>
      <c r="AM110" s="927"/>
      <c r="AN110" s="928" t="s">
        <v>97</v>
      </c>
      <c r="AO110" s="929">
        <f>AO94-AO97-AO98-AO99-AO100-AO101-AO102-AO103-AO104-AO105-AO106-AO107-AO108-AO109</f>
        <v>0</v>
      </c>
      <c r="AP110" s="951"/>
      <c r="AR110" s="961"/>
      <c r="AS110" s="962"/>
      <c r="AT110" s="163"/>
      <c r="AU110" s="963" t="s">
        <v>97</v>
      </c>
      <c r="AV110" s="964">
        <f>AV94-AV97-AV98-AV99-AV100-AV101-AV102-AV103-AV104-AV105-AV106-AV107-AV108-AV109</f>
        <v>0</v>
      </c>
      <c r="AW110" s="169"/>
      <c r="AY110" s="983"/>
      <c r="AZ110" s="984"/>
      <c r="BA110" s="985"/>
      <c r="BB110" s="986" t="s">
        <v>97</v>
      </c>
      <c r="BC110" s="987">
        <f>BC94-BC97-BC98-BC99-BC100-BC101-BC102-BC103-BC104-BC105-BC106-BC107-BC108-BC109</f>
        <v>0</v>
      </c>
      <c r="BD110" s="1019"/>
      <c r="BF110" s="1021"/>
      <c r="BG110" s="1022"/>
      <c r="BH110" s="1023"/>
      <c r="BI110" s="1024" t="s">
        <v>97</v>
      </c>
      <c r="BJ110" s="1025">
        <f>BJ94-BJ97-BJ98-BJ99-BJ100-BJ101-BJ102-BJ103-BJ104-BJ105-BJ106-BJ107-BJ108-BJ109</f>
        <v>0</v>
      </c>
      <c r="BK110" s="1039"/>
      <c r="BM110" s="1049"/>
      <c r="BN110" s="1050"/>
      <c r="BO110" s="1051"/>
      <c r="BP110" s="1052" t="s">
        <v>97</v>
      </c>
      <c r="BQ110" s="1053">
        <f>BQ94-BQ97-BQ98-BQ99-BQ100-BQ101-BQ102-BQ103-BQ104-BQ105-BQ106-BQ107-BQ108-BQ109</f>
        <v>0</v>
      </c>
      <c r="BR110" s="1077"/>
      <c r="BT110" s="1087"/>
      <c r="BU110" s="1088"/>
      <c r="BV110" s="1089"/>
      <c r="BW110" s="1090" t="s">
        <v>97</v>
      </c>
      <c r="BX110" s="1091">
        <f>BX94-BX97-BX98-BX99-BX100-BX101-BX102-BX103-BX104-BX105-BX106-BX107-BX108-BX109</f>
        <v>0</v>
      </c>
      <c r="BY110" s="1115"/>
      <c r="CA110" s="1125"/>
      <c r="CB110" s="1126"/>
      <c r="CC110" s="1127"/>
      <c r="CD110" s="1128" t="s">
        <v>97</v>
      </c>
      <c r="CE110" s="1129">
        <f>CE94-CE97-CE98-CE99-CE100-CE101-CE102-CE103-CE104-CE105-CE106-CE107-CE108-CE109</f>
        <v>0</v>
      </c>
      <c r="CF110" s="1153"/>
    </row>
    <row r="111" spans="2:84" ht="15" customHeight="1" thickBot="1" x14ac:dyDescent="0.35">
      <c r="B111" s="789"/>
      <c r="C111" s="790"/>
      <c r="D111" s="791"/>
      <c r="E111" s="791"/>
      <c r="F111" s="791"/>
      <c r="G111" s="788"/>
      <c r="H111" s="90"/>
      <c r="I111" s="828"/>
      <c r="J111" s="829"/>
      <c r="K111" s="830"/>
      <c r="L111" s="830"/>
      <c r="M111" s="830"/>
      <c r="N111" s="831"/>
      <c r="P111" s="846"/>
      <c r="Q111" s="847"/>
      <c r="R111" s="848"/>
      <c r="S111" s="848"/>
      <c r="T111" s="848"/>
      <c r="U111" s="116"/>
      <c r="W111" s="875"/>
      <c r="X111" s="876"/>
      <c r="Y111" s="877"/>
      <c r="Z111" s="877"/>
      <c r="AA111" s="877"/>
      <c r="AB111" s="878"/>
      <c r="AD111" s="910"/>
      <c r="AE111" s="911"/>
      <c r="AF111" s="912"/>
      <c r="AG111" s="912"/>
      <c r="AH111" s="912"/>
      <c r="AI111" s="913"/>
      <c r="AK111" s="945"/>
      <c r="AL111" s="946"/>
      <c r="AM111" s="947"/>
      <c r="AN111" s="947"/>
      <c r="AO111" s="947"/>
      <c r="AP111" s="948"/>
      <c r="AR111" s="166"/>
      <c r="AS111" s="167"/>
      <c r="AT111" s="168"/>
      <c r="AU111" s="168"/>
      <c r="AV111" s="168"/>
      <c r="AW111" s="38"/>
      <c r="AY111" s="1005"/>
      <c r="AZ111" s="1006"/>
      <c r="BA111" s="1007"/>
      <c r="BB111" s="1007"/>
      <c r="BC111" s="1007"/>
      <c r="BD111" s="1008"/>
      <c r="BF111" s="1033"/>
      <c r="BG111" s="1034"/>
      <c r="BH111" s="1035"/>
      <c r="BI111" s="1035"/>
      <c r="BJ111" s="1035"/>
      <c r="BK111" s="1036"/>
      <c r="BM111" s="1071"/>
      <c r="BN111" s="1072"/>
      <c r="BO111" s="1073"/>
      <c r="BP111" s="1073"/>
      <c r="BQ111" s="1073"/>
      <c r="BR111" s="1074"/>
      <c r="BT111" s="1109"/>
      <c r="BU111" s="1110"/>
      <c r="BV111" s="1111"/>
      <c r="BW111" s="1111"/>
      <c r="BX111" s="1111"/>
      <c r="BY111" s="1112"/>
      <c r="CA111" s="1147"/>
      <c r="CB111" s="1148"/>
      <c r="CC111" s="1149"/>
      <c r="CD111" s="1149"/>
      <c r="CE111" s="1149"/>
      <c r="CF111" s="1150"/>
    </row>
    <row r="112" spans="2:84" ht="15" customHeight="1" x14ac:dyDescent="0.3">
      <c r="C112" s="170"/>
      <c r="D112" s="79"/>
      <c r="E112" s="79"/>
      <c r="F112" s="79"/>
      <c r="I112" s="39"/>
      <c r="J112" s="48"/>
      <c r="K112" s="39"/>
      <c r="L112" s="39"/>
      <c r="M112" s="39"/>
      <c r="N112" s="39"/>
    </row>
    <row r="113" spans="2:84" ht="14.4" thickBot="1" x14ac:dyDescent="0.35">
      <c r="B113" s="39"/>
      <c r="C113" s="49"/>
      <c r="D113" s="90"/>
      <c r="E113" s="90"/>
      <c r="F113" s="90"/>
      <c r="G113" s="39"/>
      <c r="H113" s="90"/>
      <c r="I113" s="39"/>
      <c r="J113" s="49"/>
      <c r="K113" s="90"/>
      <c r="L113" s="90"/>
      <c r="M113" s="90"/>
      <c r="N113" s="39"/>
    </row>
    <row r="114" spans="2:84" ht="14.4" thickBot="1" x14ac:dyDescent="0.35">
      <c r="B114" s="774"/>
      <c r="C114" s="774"/>
      <c r="D114" s="774"/>
      <c r="E114" s="774"/>
      <c r="F114" s="774"/>
      <c r="G114" s="775"/>
      <c r="H114" s="90"/>
      <c r="I114" s="810"/>
      <c r="J114" s="811"/>
      <c r="K114" s="811"/>
      <c r="L114" s="811"/>
      <c r="M114" s="811"/>
      <c r="N114" s="812"/>
      <c r="P114" s="857"/>
      <c r="Q114" s="107"/>
      <c r="R114" s="107"/>
      <c r="S114" s="107"/>
      <c r="T114" s="107"/>
      <c r="U114" s="108"/>
      <c r="W114" s="865"/>
      <c r="X114" s="866"/>
      <c r="Y114" s="866"/>
      <c r="Z114" s="866"/>
      <c r="AA114" s="866"/>
      <c r="AB114" s="867"/>
      <c r="AD114" s="903"/>
      <c r="AE114" s="904"/>
      <c r="AF114" s="904"/>
      <c r="AG114" s="904"/>
      <c r="AH114" s="904"/>
      <c r="AI114" s="905"/>
      <c r="AK114" s="938"/>
      <c r="AL114" s="939"/>
      <c r="AM114" s="939"/>
      <c r="AN114" s="939"/>
      <c r="AO114" s="939"/>
      <c r="AP114" s="940"/>
      <c r="AR114" s="978"/>
      <c r="AS114" s="41"/>
      <c r="AT114" s="41"/>
      <c r="AU114" s="41"/>
      <c r="AV114" s="41"/>
      <c r="AW114" s="42"/>
      <c r="AY114" s="998"/>
      <c r="AZ114" s="999"/>
      <c r="BA114" s="999"/>
      <c r="BB114" s="999"/>
      <c r="BC114" s="999"/>
      <c r="BD114" s="1000"/>
      <c r="BF114" s="1026"/>
      <c r="BG114" s="1027"/>
      <c r="BH114" s="1027"/>
      <c r="BI114" s="1027"/>
      <c r="BJ114" s="1027"/>
      <c r="BK114" s="1028"/>
      <c r="BM114" s="1064"/>
      <c r="BN114" s="1065"/>
      <c r="BO114" s="1065"/>
      <c r="BP114" s="1065"/>
      <c r="BQ114" s="1065"/>
      <c r="BR114" s="1066"/>
      <c r="BT114" s="1102"/>
      <c r="BU114" s="1103"/>
      <c r="BV114" s="1103"/>
      <c r="BW114" s="1103"/>
      <c r="BX114" s="1103"/>
      <c r="BY114" s="1104"/>
      <c r="CA114" s="1140"/>
      <c r="CB114" s="1141"/>
      <c r="CC114" s="1141"/>
      <c r="CD114" s="1141"/>
      <c r="CE114" s="1141"/>
      <c r="CF114" s="1142"/>
    </row>
    <row r="115" spans="2:84" ht="14.4" customHeight="1" thickBot="1" x14ac:dyDescent="0.35">
      <c r="B115" s="1162"/>
      <c r="C115" s="1163"/>
      <c r="D115" s="1828" t="s">
        <v>153</v>
      </c>
      <c r="E115" s="1826"/>
      <c r="F115" s="1827"/>
      <c r="G115" s="1166"/>
      <c r="H115" s="90"/>
      <c r="I115" s="1172"/>
      <c r="J115" s="1173"/>
      <c r="K115" s="1828" t="s">
        <v>153</v>
      </c>
      <c r="L115" s="1826"/>
      <c r="M115" s="1827"/>
      <c r="N115" s="1180"/>
      <c r="P115" s="800"/>
      <c r="Q115" s="802"/>
      <c r="R115" s="1828" t="s">
        <v>153</v>
      </c>
      <c r="S115" s="1826"/>
      <c r="T115" s="1827"/>
      <c r="U115" s="804"/>
      <c r="W115" s="1182"/>
      <c r="X115" s="1183"/>
      <c r="Y115" s="1828" t="s">
        <v>153</v>
      </c>
      <c r="Z115" s="1826"/>
      <c r="AA115" s="1827"/>
      <c r="AB115" s="1186"/>
      <c r="AD115" s="893"/>
      <c r="AE115" s="894"/>
      <c r="AF115" s="1828" t="s">
        <v>153</v>
      </c>
      <c r="AG115" s="1826"/>
      <c r="AH115" s="1827"/>
      <c r="AI115" s="897"/>
      <c r="AK115" s="930"/>
      <c r="AL115" s="931"/>
      <c r="AM115" s="1828" t="s">
        <v>153</v>
      </c>
      <c r="AN115" s="1826"/>
      <c r="AO115" s="1827"/>
      <c r="AP115" s="934"/>
      <c r="AR115" s="975"/>
      <c r="AS115" s="43"/>
      <c r="AT115" s="1828" t="s">
        <v>153</v>
      </c>
      <c r="AU115" s="1826"/>
      <c r="AV115" s="1827"/>
      <c r="AW115" s="44"/>
      <c r="AY115" s="988"/>
      <c r="AZ115" s="989"/>
      <c r="BA115" s="1828" t="s">
        <v>153</v>
      </c>
      <c r="BB115" s="1826"/>
      <c r="BC115" s="1827"/>
      <c r="BD115" s="992"/>
      <c r="BF115" s="965"/>
      <c r="BG115" s="966"/>
      <c r="BH115" s="1828" t="s">
        <v>153</v>
      </c>
      <c r="BI115" s="1826"/>
      <c r="BJ115" s="1827"/>
      <c r="BK115" s="969"/>
      <c r="BM115" s="1054"/>
      <c r="BN115" s="1055"/>
      <c r="BO115" s="1828" t="s">
        <v>153</v>
      </c>
      <c r="BP115" s="1826"/>
      <c r="BQ115" s="1827"/>
      <c r="BR115" s="1058"/>
      <c r="BT115" s="1092"/>
      <c r="BU115" s="1093"/>
      <c r="BV115" s="1828" t="s">
        <v>153</v>
      </c>
      <c r="BW115" s="1826"/>
      <c r="BX115" s="1827"/>
      <c r="BY115" s="1096"/>
      <c r="CA115" s="1130"/>
      <c r="CB115" s="1131"/>
      <c r="CC115" s="1828" t="s">
        <v>153</v>
      </c>
      <c r="CD115" s="1826"/>
      <c r="CE115" s="1827"/>
      <c r="CF115" s="1134"/>
    </row>
    <row r="116" spans="2:84" ht="15.75" customHeight="1" thickBot="1" x14ac:dyDescent="0.35">
      <c r="B116" s="1164"/>
      <c r="C116" s="1165"/>
      <c r="D116" s="1829"/>
      <c r="E116" s="97" t="s">
        <v>43</v>
      </c>
      <c r="F116" s="792">
        <v>0</v>
      </c>
      <c r="G116" s="1167"/>
      <c r="H116" s="90"/>
      <c r="I116" s="1174"/>
      <c r="J116" s="1175"/>
      <c r="K116" s="1829"/>
      <c r="L116" s="97" t="s">
        <v>43</v>
      </c>
      <c r="M116" s="792">
        <v>0</v>
      </c>
      <c r="N116" s="1181"/>
      <c r="P116" s="801"/>
      <c r="Q116" s="803"/>
      <c r="R116" s="1829"/>
      <c r="S116" s="97" t="s">
        <v>43</v>
      </c>
      <c r="T116" s="792">
        <v>0</v>
      </c>
      <c r="U116" s="805"/>
      <c r="W116" s="1184"/>
      <c r="X116" s="1185"/>
      <c r="Y116" s="1829"/>
      <c r="Z116" s="97" t="s">
        <v>43</v>
      </c>
      <c r="AA116" s="792">
        <v>0</v>
      </c>
      <c r="AB116" s="1187"/>
      <c r="AD116" s="895"/>
      <c r="AE116" s="896"/>
      <c r="AF116" s="1829"/>
      <c r="AG116" s="97" t="s">
        <v>43</v>
      </c>
      <c r="AH116" s="792">
        <v>0</v>
      </c>
      <c r="AI116" s="898"/>
      <c r="AK116" s="932"/>
      <c r="AL116" s="933"/>
      <c r="AM116" s="1829"/>
      <c r="AN116" s="97" t="s">
        <v>43</v>
      </c>
      <c r="AO116" s="792">
        <v>0</v>
      </c>
      <c r="AP116" s="935"/>
      <c r="AR116" s="976"/>
      <c r="AS116" s="45"/>
      <c r="AT116" s="1829"/>
      <c r="AU116" s="97" t="s">
        <v>43</v>
      </c>
      <c r="AV116" s="792">
        <v>0</v>
      </c>
      <c r="AW116" s="30"/>
      <c r="AY116" s="990"/>
      <c r="AZ116" s="991"/>
      <c r="BA116" s="1829"/>
      <c r="BB116" s="97" t="s">
        <v>43</v>
      </c>
      <c r="BC116" s="792">
        <v>0</v>
      </c>
      <c r="BD116" s="993"/>
      <c r="BF116" s="967"/>
      <c r="BG116" s="968"/>
      <c r="BH116" s="1829"/>
      <c r="BI116" s="97" t="s">
        <v>43</v>
      </c>
      <c r="BJ116" s="792">
        <v>0</v>
      </c>
      <c r="BK116" s="970"/>
      <c r="BM116" s="1056"/>
      <c r="BN116" s="1057"/>
      <c r="BO116" s="1829"/>
      <c r="BP116" s="97" t="s">
        <v>43</v>
      </c>
      <c r="BQ116" s="792">
        <v>0</v>
      </c>
      <c r="BR116" s="1059"/>
      <c r="BT116" s="1094"/>
      <c r="BU116" s="1095"/>
      <c r="BV116" s="1829"/>
      <c r="BW116" s="97" t="s">
        <v>43</v>
      </c>
      <c r="BX116" s="792">
        <v>0</v>
      </c>
      <c r="BY116" s="1097"/>
      <c r="CA116" s="1132"/>
      <c r="CB116" s="1133"/>
      <c r="CC116" s="1829"/>
      <c r="CD116" s="97" t="s">
        <v>43</v>
      </c>
      <c r="CE116" s="792">
        <v>0</v>
      </c>
      <c r="CF116" s="1135"/>
    </row>
    <row r="117" spans="2:84" ht="15.75" customHeight="1" thickBot="1" x14ac:dyDescent="0.35">
      <c r="B117" s="776"/>
      <c r="C117" s="776"/>
      <c r="D117" s="777"/>
      <c r="E117" s="777"/>
      <c r="F117" s="777"/>
      <c r="G117" s="778"/>
      <c r="H117" s="90"/>
      <c r="I117" s="813"/>
      <c r="J117" s="814"/>
      <c r="K117" s="815"/>
      <c r="L117" s="815"/>
      <c r="M117" s="815"/>
      <c r="N117" s="816"/>
      <c r="P117" s="858"/>
      <c r="Q117" s="110"/>
      <c r="R117" s="111"/>
      <c r="S117" s="111"/>
      <c r="T117" s="111"/>
      <c r="U117" s="112"/>
      <c r="W117" s="868"/>
      <c r="X117" s="869"/>
      <c r="Y117" s="870"/>
      <c r="Z117" s="870"/>
      <c r="AA117" s="870"/>
      <c r="AB117" s="871"/>
      <c r="AD117" s="906"/>
      <c r="AE117" s="907"/>
      <c r="AF117" s="908"/>
      <c r="AG117" s="908"/>
      <c r="AH117" s="908"/>
      <c r="AI117" s="909"/>
      <c r="AK117" s="941"/>
      <c r="AL117" s="942"/>
      <c r="AM117" s="943"/>
      <c r="AN117" s="943"/>
      <c r="AO117" s="943"/>
      <c r="AP117" s="944"/>
      <c r="AR117" s="979"/>
      <c r="AS117" s="29"/>
      <c r="AT117" s="31"/>
      <c r="AU117" s="31"/>
      <c r="AV117" s="31"/>
      <c r="AW117" s="8"/>
      <c r="AY117" s="1001"/>
      <c r="AZ117" s="1002"/>
      <c r="BA117" s="1003"/>
      <c r="BB117" s="1003"/>
      <c r="BC117" s="1003"/>
      <c r="BD117" s="1004"/>
      <c r="BF117" s="1029"/>
      <c r="BG117" s="1030"/>
      <c r="BH117" s="1031"/>
      <c r="BI117" s="1031"/>
      <c r="BJ117" s="1031"/>
      <c r="BK117" s="1032"/>
      <c r="BM117" s="1067"/>
      <c r="BN117" s="1068"/>
      <c r="BO117" s="1069"/>
      <c r="BP117" s="1069"/>
      <c r="BQ117" s="1069"/>
      <c r="BR117" s="1070"/>
      <c r="BT117" s="1105"/>
      <c r="BU117" s="1106"/>
      <c r="BV117" s="1107"/>
      <c r="BW117" s="1107"/>
      <c r="BX117" s="1107"/>
      <c r="BY117" s="1108"/>
      <c r="CA117" s="1143"/>
      <c r="CB117" s="1144"/>
      <c r="CC117" s="1145"/>
      <c r="CD117" s="1145"/>
      <c r="CE117" s="1145"/>
      <c r="CF117" s="1146"/>
    </row>
    <row r="118" spans="2:84" ht="15" customHeight="1" thickBot="1" x14ac:dyDescent="0.35">
      <c r="B118" s="795" t="s">
        <v>152</v>
      </c>
      <c r="C118" s="796" t="s">
        <v>51</v>
      </c>
      <c r="D118" s="797" t="s">
        <v>44</v>
      </c>
      <c r="E118" s="798" t="s">
        <v>308</v>
      </c>
      <c r="F118" s="799" t="s">
        <v>45</v>
      </c>
      <c r="G118" s="785"/>
      <c r="H118" s="90"/>
      <c r="I118" s="795" t="s">
        <v>152</v>
      </c>
      <c r="J118" s="796" t="s">
        <v>51</v>
      </c>
      <c r="K118" s="797" t="s">
        <v>44</v>
      </c>
      <c r="L118" s="798" t="s">
        <v>308</v>
      </c>
      <c r="M118" s="799" t="s">
        <v>45</v>
      </c>
      <c r="N118" s="817"/>
      <c r="P118" s="795" t="s">
        <v>152</v>
      </c>
      <c r="Q118" s="796" t="s">
        <v>51</v>
      </c>
      <c r="R118" s="797" t="s">
        <v>44</v>
      </c>
      <c r="S118" s="798" t="s">
        <v>308</v>
      </c>
      <c r="T118" s="799" t="s">
        <v>45</v>
      </c>
      <c r="U118" s="844"/>
      <c r="W118" s="795" t="s">
        <v>152</v>
      </c>
      <c r="X118" s="796" t="s">
        <v>51</v>
      </c>
      <c r="Y118" s="797" t="s">
        <v>44</v>
      </c>
      <c r="Z118" s="798" t="s">
        <v>308</v>
      </c>
      <c r="AA118" s="799" t="s">
        <v>45</v>
      </c>
      <c r="AB118" s="872"/>
      <c r="AD118" s="795" t="s">
        <v>152</v>
      </c>
      <c r="AE118" s="796" t="s">
        <v>51</v>
      </c>
      <c r="AF118" s="797" t="s">
        <v>44</v>
      </c>
      <c r="AG118" s="798" t="s">
        <v>308</v>
      </c>
      <c r="AH118" s="799" t="s">
        <v>45</v>
      </c>
      <c r="AI118" s="914"/>
      <c r="AK118" s="795" t="s">
        <v>152</v>
      </c>
      <c r="AL118" s="796" t="s">
        <v>51</v>
      </c>
      <c r="AM118" s="797" t="s">
        <v>44</v>
      </c>
      <c r="AN118" s="798" t="s">
        <v>308</v>
      </c>
      <c r="AO118" s="799" t="s">
        <v>45</v>
      </c>
      <c r="AP118" s="949"/>
      <c r="AR118" s="795" t="s">
        <v>152</v>
      </c>
      <c r="AS118" s="796" t="s">
        <v>51</v>
      </c>
      <c r="AT118" s="797" t="s">
        <v>44</v>
      </c>
      <c r="AU118" s="798" t="s">
        <v>308</v>
      </c>
      <c r="AV118" s="799" t="s">
        <v>45</v>
      </c>
      <c r="AW118" s="94"/>
      <c r="AY118" s="795" t="s">
        <v>152</v>
      </c>
      <c r="AZ118" s="796" t="s">
        <v>51</v>
      </c>
      <c r="BA118" s="797" t="s">
        <v>44</v>
      </c>
      <c r="BB118" s="798" t="s">
        <v>308</v>
      </c>
      <c r="BC118" s="799" t="s">
        <v>45</v>
      </c>
      <c r="BD118" s="1017"/>
      <c r="BF118" s="795" t="s">
        <v>152</v>
      </c>
      <c r="BG118" s="796" t="s">
        <v>51</v>
      </c>
      <c r="BH118" s="797" t="s">
        <v>44</v>
      </c>
      <c r="BI118" s="798" t="s">
        <v>308</v>
      </c>
      <c r="BJ118" s="799" t="s">
        <v>45</v>
      </c>
      <c r="BK118" s="1037"/>
      <c r="BM118" s="795" t="s">
        <v>152</v>
      </c>
      <c r="BN118" s="796" t="s">
        <v>51</v>
      </c>
      <c r="BO118" s="797" t="s">
        <v>44</v>
      </c>
      <c r="BP118" s="798" t="s">
        <v>308</v>
      </c>
      <c r="BQ118" s="799" t="s">
        <v>45</v>
      </c>
      <c r="BR118" s="1075"/>
      <c r="BT118" s="795" t="s">
        <v>152</v>
      </c>
      <c r="BU118" s="796" t="s">
        <v>51</v>
      </c>
      <c r="BV118" s="797" t="s">
        <v>44</v>
      </c>
      <c r="BW118" s="798" t="s">
        <v>308</v>
      </c>
      <c r="BX118" s="799" t="s">
        <v>45</v>
      </c>
      <c r="BY118" s="1113"/>
      <c r="CA118" s="795" t="s">
        <v>152</v>
      </c>
      <c r="CB118" s="796" t="s">
        <v>51</v>
      </c>
      <c r="CC118" s="797" t="s">
        <v>44</v>
      </c>
      <c r="CD118" s="798" t="s">
        <v>308</v>
      </c>
      <c r="CE118" s="799" t="s">
        <v>45</v>
      </c>
      <c r="CF118" s="1151"/>
    </row>
    <row r="119" spans="2:84" ht="15" customHeight="1" x14ac:dyDescent="0.3">
      <c r="B119" s="793"/>
      <c r="C119" s="794"/>
      <c r="D119" s="25"/>
      <c r="F119" s="1168">
        <v>0</v>
      </c>
      <c r="G119" s="786"/>
      <c r="H119" s="90"/>
      <c r="I119" s="820"/>
      <c r="J119" s="821"/>
      <c r="K119" s="25"/>
      <c r="M119" s="1176">
        <v>0</v>
      </c>
      <c r="N119" s="818"/>
      <c r="P119" s="849"/>
      <c r="Q119" s="850"/>
      <c r="R119" s="25"/>
      <c r="T119" s="806">
        <v>0</v>
      </c>
      <c r="U119" s="114"/>
      <c r="W119" s="879"/>
      <c r="X119" s="880"/>
      <c r="Y119" s="25"/>
      <c r="AA119" s="1188">
        <v>0</v>
      </c>
      <c r="AB119" s="873"/>
      <c r="AD119" s="917"/>
      <c r="AE119" s="918"/>
      <c r="AF119" s="25"/>
      <c r="AH119" s="899">
        <v>0</v>
      </c>
      <c r="AI119" s="915"/>
      <c r="AK119" s="952"/>
      <c r="AL119" s="953"/>
      <c r="AM119" s="25"/>
      <c r="AO119" s="936">
        <v>0</v>
      </c>
      <c r="AP119" s="950"/>
      <c r="AR119" s="980"/>
      <c r="AS119" s="981"/>
      <c r="AT119" s="25"/>
      <c r="AV119" s="977">
        <v>0</v>
      </c>
      <c r="AW119" s="10"/>
      <c r="AY119" s="1009"/>
      <c r="AZ119" s="1010"/>
      <c r="BA119" s="25"/>
      <c r="BC119" s="994">
        <v>0</v>
      </c>
      <c r="BD119" s="1018"/>
      <c r="BF119" s="1040"/>
      <c r="BG119" s="1041"/>
      <c r="BH119" s="25"/>
      <c r="BJ119" s="971">
        <v>0</v>
      </c>
      <c r="BK119" s="1038"/>
      <c r="BM119" s="1078"/>
      <c r="BN119" s="1079"/>
      <c r="BO119" s="25"/>
      <c r="BQ119" s="1060">
        <v>0</v>
      </c>
      <c r="BR119" s="1076"/>
      <c r="BT119" s="1116"/>
      <c r="BU119" s="1117"/>
      <c r="BV119" s="25"/>
      <c r="BX119" s="1098">
        <v>0</v>
      </c>
      <c r="BY119" s="1114"/>
      <c r="CA119" s="1154"/>
      <c r="CB119" s="1155"/>
      <c r="CC119" s="25"/>
      <c r="CE119" s="1136">
        <v>0</v>
      </c>
      <c r="CF119" s="1152"/>
    </row>
    <row r="120" spans="2:84" ht="15" customHeight="1" x14ac:dyDescent="0.3">
      <c r="B120" s="779"/>
      <c r="C120" s="780"/>
      <c r="D120" s="25"/>
      <c r="F120" s="1169">
        <v>0</v>
      </c>
      <c r="G120" s="786"/>
      <c r="H120" s="90"/>
      <c r="I120" s="822"/>
      <c r="J120" s="823"/>
      <c r="K120" s="25"/>
      <c r="M120" s="1177">
        <v>0</v>
      </c>
      <c r="N120" s="818"/>
      <c r="P120" s="851"/>
      <c r="Q120" s="852"/>
      <c r="R120" s="25"/>
      <c r="T120" s="807">
        <v>0</v>
      </c>
      <c r="U120" s="114"/>
      <c r="W120" s="881"/>
      <c r="X120" s="882"/>
      <c r="Y120" s="25"/>
      <c r="AA120" s="1189">
        <v>0</v>
      </c>
      <c r="AB120" s="873"/>
      <c r="AD120" s="919"/>
      <c r="AE120" s="920"/>
      <c r="AF120" s="25"/>
      <c r="AH120" s="900">
        <v>0</v>
      </c>
      <c r="AI120" s="915"/>
      <c r="AK120" s="954"/>
      <c r="AL120" s="955"/>
      <c r="AM120" s="25"/>
      <c r="AO120" s="937">
        <v>0</v>
      </c>
      <c r="AP120" s="950"/>
      <c r="AR120" s="160"/>
      <c r="AS120" s="161"/>
      <c r="AT120" s="25"/>
      <c r="AV120" s="46">
        <v>0</v>
      </c>
      <c r="AW120" s="10"/>
      <c r="AY120" s="1011"/>
      <c r="AZ120" s="1012"/>
      <c r="BA120" s="25"/>
      <c r="BC120" s="995">
        <v>0</v>
      </c>
      <c r="BD120" s="1018"/>
      <c r="BF120" s="1042"/>
      <c r="BG120" s="1043"/>
      <c r="BH120" s="25"/>
      <c r="BJ120" s="972">
        <v>0</v>
      </c>
      <c r="BK120" s="1038"/>
      <c r="BM120" s="1080"/>
      <c r="BN120" s="1081"/>
      <c r="BO120" s="25"/>
      <c r="BQ120" s="1061">
        <v>0</v>
      </c>
      <c r="BR120" s="1076"/>
      <c r="BT120" s="1118"/>
      <c r="BU120" s="1119"/>
      <c r="BV120" s="25"/>
      <c r="BX120" s="1099">
        <v>0</v>
      </c>
      <c r="BY120" s="1114"/>
      <c r="CA120" s="1156"/>
      <c r="CB120" s="1157"/>
      <c r="CC120" s="25"/>
      <c r="CE120" s="1137">
        <v>0</v>
      </c>
      <c r="CF120" s="1152"/>
    </row>
    <row r="121" spans="2:84" ht="15" customHeight="1" x14ac:dyDescent="0.3">
      <c r="B121" s="779"/>
      <c r="C121" s="780"/>
      <c r="D121" s="25"/>
      <c r="F121" s="1169">
        <v>0</v>
      </c>
      <c r="G121" s="786"/>
      <c r="H121" s="90"/>
      <c r="I121" s="822"/>
      <c r="J121" s="823"/>
      <c r="K121" s="25"/>
      <c r="M121" s="1177">
        <v>0</v>
      </c>
      <c r="N121" s="818"/>
      <c r="P121" s="851"/>
      <c r="Q121" s="852"/>
      <c r="R121" s="25"/>
      <c r="T121" s="807">
        <v>0</v>
      </c>
      <c r="U121" s="114"/>
      <c r="W121" s="881"/>
      <c r="X121" s="882"/>
      <c r="Y121" s="25"/>
      <c r="AA121" s="1189">
        <v>0</v>
      </c>
      <c r="AB121" s="873"/>
      <c r="AD121" s="919"/>
      <c r="AE121" s="920"/>
      <c r="AF121" s="25"/>
      <c r="AH121" s="900">
        <v>0</v>
      </c>
      <c r="AI121" s="915"/>
      <c r="AK121" s="954"/>
      <c r="AL121" s="955"/>
      <c r="AM121" s="25"/>
      <c r="AO121" s="937">
        <v>0</v>
      </c>
      <c r="AP121" s="950"/>
      <c r="AR121" s="160"/>
      <c r="AS121" s="161"/>
      <c r="AT121" s="25"/>
      <c r="AV121" s="46">
        <v>0</v>
      </c>
      <c r="AW121" s="10"/>
      <c r="AY121" s="1011"/>
      <c r="AZ121" s="1012"/>
      <c r="BA121" s="25"/>
      <c r="BC121" s="995">
        <v>0</v>
      </c>
      <c r="BD121" s="1018"/>
      <c r="BF121" s="1042"/>
      <c r="BG121" s="1043"/>
      <c r="BH121" s="25"/>
      <c r="BJ121" s="972">
        <v>0</v>
      </c>
      <c r="BK121" s="1038"/>
      <c r="BM121" s="1080"/>
      <c r="BN121" s="1081"/>
      <c r="BO121" s="25"/>
      <c r="BQ121" s="1061">
        <v>0</v>
      </c>
      <c r="BR121" s="1076"/>
      <c r="BT121" s="1118"/>
      <c r="BU121" s="1119"/>
      <c r="BV121" s="25"/>
      <c r="BX121" s="1099">
        <v>0</v>
      </c>
      <c r="BY121" s="1114"/>
      <c r="CA121" s="1156"/>
      <c r="CB121" s="1157"/>
      <c r="CC121" s="25"/>
      <c r="CE121" s="1137">
        <v>0</v>
      </c>
      <c r="CF121" s="1152"/>
    </row>
    <row r="122" spans="2:84" ht="15" customHeight="1" x14ac:dyDescent="0.3">
      <c r="B122" s="779"/>
      <c r="C122" s="780"/>
      <c r="D122" s="25"/>
      <c r="F122" s="1169">
        <v>0</v>
      </c>
      <c r="G122" s="786"/>
      <c r="H122" s="90"/>
      <c r="I122" s="822"/>
      <c r="J122" s="823"/>
      <c r="K122" s="25"/>
      <c r="M122" s="1177">
        <v>0</v>
      </c>
      <c r="N122" s="818"/>
      <c r="P122" s="851"/>
      <c r="Q122" s="852"/>
      <c r="R122" s="25"/>
      <c r="T122" s="807">
        <v>0</v>
      </c>
      <c r="U122" s="114"/>
      <c r="W122" s="881"/>
      <c r="X122" s="882"/>
      <c r="Y122" s="25"/>
      <c r="AA122" s="1189">
        <v>0</v>
      </c>
      <c r="AB122" s="873"/>
      <c r="AD122" s="919"/>
      <c r="AE122" s="920"/>
      <c r="AF122" s="25"/>
      <c r="AH122" s="900">
        <v>0</v>
      </c>
      <c r="AI122" s="915"/>
      <c r="AK122" s="954"/>
      <c r="AL122" s="955"/>
      <c r="AM122" s="25"/>
      <c r="AO122" s="937">
        <v>0</v>
      </c>
      <c r="AP122" s="950"/>
      <c r="AR122" s="160"/>
      <c r="AS122" s="161"/>
      <c r="AT122" s="25"/>
      <c r="AV122" s="46">
        <v>0</v>
      </c>
      <c r="AW122" s="10"/>
      <c r="AY122" s="1011"/>
      <c r="AZ122" s="1012"/>
      <c r="BA122" s="25"/>
      <c r="BC122" s="995">
        <v>0</v>
      </c>
      <c r="BD122" s="1018"/>
      <c r="BF122" s="1042"/>
      <c r="BG122" s="1043"/>
      <c r="BH122" s="25"/>
      <c r="BJ122" s="972">
        <v>0</v>
      </c>
      <c r="BK122" s="1038"/>
      <c r="BM122" s="1080"/>
      <c r="BN122" s="1081"/>
      <c r="BO122" s="25"/>
      <c r="BQ122" s="1061">
        <v>0</v>
      </c>
      <c r="BR122" s="1076"/>
      <c r="BT122" s="1118"/>
      <c r="BU122" s="1119"/>
      <c r="BV122" s="25"/>
      <c r="BX122" s="1099">
        <v>0</v>
      </c>
      <c r="BY122" s="1114"/>
      <c r="CA122" s="1156"/>
      <c r="CB122" s="1157"/>
      <c r="CC122" s="25"/>
      <c r="CE122" s="1137">
        <v>0</v>
      </c>
      <c r="CF122" s="1152"/>
    </row>
    <row r="123" spans="2:84" ht="15" customHeight="1" x14ac:dyDescent="0.3">
      <c r="B123" s="781"/>
      <c r="C123" s="782"/>
      <c r="D123" s="9"/>
      <c r="F123" s="1170">
        <v>0</v>
      </c>
      <c r="G123" s="786"/>
      <c r="H123" s="90"/>
      <c r="I123" s="824"/>
      <c r="J123" s="825"/>
      <c r="K123" s="9"/>
      <c r="M123" s="1178">
        <v>0</v>
      </c>
      <c r="N123" s="818"/>
      <c r="P123" s="853"/>
      <c r="Q123" s="854"/>
      <c r="R123" s="9"/>
      <c r="T123" s="808">
        <v>0</v>
      </c>
      <c r="U123" s="114"/>
      <c r="W123" s="883"/>
      <c r="X123" s="884"/>
      <c r="Y123" s="9"/>
      <c r="AA123" s="1190">
        <v>0</v>
      </c>
      <c r="AB123" s="873"/>
      <c r="AD123" s="50"/>
      <c r="AE123" s="921"/>
      <c r="AF123" s="9"/>
      <c r="AH123" s="901">
        <v>0</v>
      </c>
      <c r="AI123" s="915"/>
      <c r="AK123" s="956"/>
      <c r="AL123" s="957"/>
      <c r="AM123" s="9"/>
      <c r="AO123" s="370">
        <v>0</v>
      </c>
      <c r="AP123" s="950"/>
      <c r="AR123" s="102"/>
      <c r="AS123" s="162"/>
      <c r="AT123" s="9"/>
      <c r="AV123" s="33">
        <v>0</v>
      </c>
      <c r="AW123" s="10"/>
      <c r="AY123" s="1013"/>
      <c r="AZ123" s="1014"/>
      <c r="BA123" s="9"/>
      <c r="BC123" s="996">
        <v>0</v>
      </c>
      <c r="BD123" s="1018"/>
      <c r="BF123" s="1044"/>
      <c r="BG123" s="1045"/>
      <c r="BH123" s="9"/>
      <c r="BJ123" s="973">
        <v>0</v>
      </c>
      <c r="BK123" s="1038"/>
      <c r="BM123" s="1082"/>
      <c r="BN123" s="1083"/>
      <c r="BO123" s="9"/>
      <c r="BQ123" s="1062">
        <v>0</v>
      </c>
      <c r="BR123" s="1076"/>
      <c r="BT123" s="1120"/>
      <c r="BU123" s="1121"/>
      <c r="BV123" s="9"/>
      <c r="BX123" s="1100">
        <v>0</v>
      </c>
      <c r="BY123" s="1114"/>
      <c r="CA123" s="1158"/>
      <c r="CB123" s="1159"/>
      <c r="CC123" s="9"/>
      <c r="CE123" s="1138">
        <v>0</v>
      </c>
      <c r="CF123" s="1152"/>
    </row>
    <row r="124" spans="2:84" ht="15" customHeight="1" x14ac:dyDescent="0.3">
      <c r="B124" s="781"/>
      <c r="C124" s="782"/>
      <c r="D124" s="9"/>
      <c r="F124" s="1170">
        <v>0</v>
      </c>
      <c r="G124" s="786"/>
      <c r="H124" s="90"/>
      <c r="I124" s="824"/>
      <c r="J124" s="825"/>
      <c r="K124" s="9"/>
      <c r="M124" s="1178">
        <v>0</v>
      </c>
      <c r="N124" s="818"/>
      <c r="P124" s="853"/>
      <c r="Q124" s="854"/>
      <c r="R124" s="9"/>
      <c r="T124" s="808">
        <v>0</v>
      </c>
      <c r="U124" s="114"/>
      <c r="W124" s="883"/>
      <c r="X124" s="884"/>
      <c r="Y124" s="9"/>
      <c r="AA124" s="1190">
        <v>0</v>
      </c>
      <c r="AB124" s="873"/>
      <c r="AD124" s="50"/>
      <c r="AE124" s="921"/>
      <c r="AF124" s="9"/>
      <c r="AH124" s="901">
        <v>0</v>
      </c>
      <c r="AI124" s="915"/>
      <c r="AK124" s="956"/>
      <c r="AL124" s="957"/>
      <c r="AM124" s="9"/>
      <c r="AO124" s="370">
        <v>0</v>
      </c>
      <c r="AP124" s="950"/>
      <c r="AR124" s="102"/>
      <c r="AS124" s="162"/>
      <c r="AT124" s="9"/>
      <c r="AV124" s="33">
        <v>0</v>
      </c>
      <c r="AW124" s="10"/>
      <c r="AY124" s="1013"/>
      <c r="AZ124" s="1014"/>
      <c r="BA124" s="9"/>
      <c r="BC124" s="996">
        <v>0</v>
      </c>
      <c r="BD124" s="1018"/>
      <c r="BF124" s="1044"/>
      <c r="BG124" s="1045"/>
      <c r="BH124" s="9"/>
      <c r="BJ124" s="973">
        <v>0</v>
      </c>
      <c r="BK124" s="1038"/>
      <c r="BM124" s="1082"/>
      <c r="BN124" s="1083"/>
      <c r="BO124" s="9"/>
      <c r="BQ124" s="1062">
        <v>0</v>
      </c>
      <c r="BR124" s="1076"/>
      <c r="BT124" s="1120"/>
      <c r="BU124" s="1121"/>
      <c r="BV124" s="9"/>
      <c r="BX124" s="1100">
        <v>0</v>
      </c>
      <c r="BY124" s="1114"/>
      <c r="CA124" s="1158"/>
      <c r="CB124" s="1159"/>
      <c r="CC124" s="9"/>
      <c r="CE124" s="1138">
        <v>0</v>
      </c>
      <c r="CF124" s="1152"/>
    </row>
    <row r="125" spans="2:84" ht="15" customHeight="1" x14ac:dyDescent="0.3">
      <c r="B125" s="781"/>
      <c r="C125" s="782"/>
      <c r="D125" s="9"/>
      <c r="F125" s="1170">
        <v>0</v>
      </c>
      <c r="G125" s="786"/>
      <c r="H125" s="90"/>
      <c r="I125" s="824"/>
      <c r="J125" s="825"/>
      <c r="K125" s="9"/>
      <c r="M125" s="1178">
        <v>0</v>
      </c>
      <c r="N125" s="818"/>
      <c r="P125" s="853"/>
      <c r="Q125" s="854"/>
      <c r="R125" s="9"/>
      <c r="T125" s="808">
        <v>0</v>
      </c>
      <c r="U125" s="114"/>
      <c r="W125" s="883"/>
      <c r="X125" s="884"/>
      <c r="Y125" s="9"/>
      <c r="AA125" s="1190">
        <v>0</v>
      </c>
      <c r="AB125" s="873"/>
      <c r="AD125" s="50"/>
      <c r="AE125" s="921"/>
      <c r="AF125" s="9"/>
      <c r="AH125" s="901">
        <v>0</v>
      </c>
      <c r="AI125" s="915"/>
      <c r="AK125" s="956"/>
      <c r="AL125" s="957"/>
      <c r="AM125" s="9"/>
      <c r="AO125" s="370">
        <v>0</v>
      </c>
      <c r="AP125" s="950"/>
      <c r="AR125" s="102"/>
      <c r="AS125" s="162"/>
      <c r="AT125" s="9"/>
      <c r="AV125" s="33">
        <v>0</v>
      </c>
      <c r="AW125" s="10"/>
      <c r="AY125" s="1013"/>
      <c r="AZ125" s="1014"/>
      <c r="BA125" s="9"/>
      <c r="BC125" s="996">
        <v>0</v>
      </c>
      <c r="BD125" s="1018"/>
      <c r="BF125" s="1044"/>
      <c r="BG125" s="1045"/>
      <c r="BH125" s="9"/>
      <c r="BJ125" s="973">
        <v>0</v>
      </c>
      <c r="BK125" s="1038"/>
      <c r="BM125" s="1082"/>
      <c r="BN125" s="1083"/>
      <c r="BO125" s="9"/>
      <c r="BQ125" s="1062">
        <v>0</v>
      </c>
      <c r="BR125" s="1076"/>
      <c r="BT125" s="1120"/>
      <c r="BU125" s="1121"/>
      <c r="BV125" s="9"/>
      <c r="BX125" s="1100">
        <v>0</v>
      </c>
      <c r="BY125" s="1114"/>
      <c r="CA125" s="1158"/>
      <c r="CB125" s="1159"/>
      <c r="CC125" s="9"/>
      <c r="CE125" s="1138">
        <v>0</v>
      </c>
      <c r="CF125" s="1152"/>
    </row>
    <row r="126" spans="2:84" ht="15" customHeight="1" x14ac:dyDescent="0.3">
      <c r="B126" s="781"/>
      <c r="C126" s="782"/>
      <c r="D126" s="9"/>
      <c r="F126" s="1170">
        <v>0</v>
      </c>
      <c r="G126" s="786"/>
      <c r="H126" s="90"/>
      <c r="I126" s="824"/>
      <c r="J126" s="825"/>
      <c r="K126" s="9"/>
      <c r="M126" s="1178">
        <v>0</v>
      </c>
      <c r="N126" s="818"/>
      <c r="P126" s="853"/>
      <c r="Q126" s="854"/>
      <c r="R126" s="9"/>
      <c r="T126" s="808">
        <v>0</v>
      </c>
      <c r="U126" s="114"/>
      <c r="W126" s="883"/>
      <c r="X126" s="884"/>
      <c r="Y126" s="9"/>
      <c r="AA126" s="1190">
        <v>0</v>
      </c>
      <c r="AB126" s="873"/>
      <c r="AD126" s="50"/>
      <c r="AE126" s="921"/>
      <c r="AF126" s="9"/>
      <c r="AH126" s="901">
        <v>0</v>
      </c>
      <c r="AI126" s="915"/>
      <c r="AK126" s="956"/>
      <c r="AL126" s="957"/>
      <c r="AM126" s="9"/>
      <c r="AO126" s="370">
        <v>0</v>
      </c>
      <c r="AP126" s="950"/>
      <c r="AR126" s="102"/>
      <c r="AS126" s="162"/>
      <c r="AT126" s="9"/>
      <c r="AV126" s="33">
        <v>0</v>
      </c>
      <c r="AW126" s="10"/>
      <c r="AY126" s="1013"/>
      <c r="AZ126" s="1014"/>
      <c r="BA126" s="9"/>
      <c r="BC126" s="996">
        <v>0</v>
      </c>
      <c r="BD126" s="1018"/>
      <c r="BF126" s="1044"/>
      <c r="BG126" s="1045"/>
      <c r="BH126" s="9"/>
      <c r="BJ126" s="973">
        <v>0</v>
      </c>
      <c r="BK126" s="1038"/>
      <c r="BM126" s="1082"/>
      <c r="BN126" s="1083"/>
      <c r="BO126" s="9"/>
      <c r="BQ126" s="1062">
        <v>0</v>
      </c>
      <c r="BR126" s="1076"/>
      <c r="BT126" s="1120"/>
      <c r="BU126" s="1121"/>
      <c r="BV126" s="9"/>
      <c r="BX126" s="1100">
        <v>0</v>
      </c>
      <c r="BY126" s="1114"/>
      <c r="CA126" s="1158"/>
      <c r="CB126" s="1159"/>
      <c r="CC126" s="9"/>
      <c r="CE126" s="1138">
        <v>0</v>
      </c>
      <c r="CF126" s="1152"/>
    </row>
    <row r="127" spans="2:84" ht="15" customHeight="1" x14ac:dyDescent="0.3">
      <c r="B127" s="781"/>
      <c r="C127" s="782"/>
      <c r="D127" s="9"/>
      <c r="F127" s="1170">
        <v>0</v>
      </c>
      <c r="G127" s="786"/>
      <c r="H127" s="90"/>
      <c r="I127" s="824"/>
      <c r="J127" s="825"/>
      <c r="K127" s="9"/>
      <c r="M127" s="1178">
        <v>0</v>
      </c>
      <c r="N127" s="818"/>
      <c r="P127" s="853"/>
      <c r="Q127" s="854"/>
      <c r="R127" s="9"/>
      <c r="T127" s="808">
        <v>0</v>
      </c>
      <c r="U127" s="114"/>
      <c r="W127" s="883"/>
      <c r="X127" s="884"/>
      <c r="Y127" s="9"/>
      <c r="AA127" s="1190">
        <v>0</v>
      </c>
      <c r="AB127" s="873"/>
      <c r="AD127" s="50"/>
      <c r="AE127" s="921"/>
      <c r="AF127" s="9"/>
      <c r="AH127" s="901">
        <v>0</v>
      </c>
      <c r="AI127" s="915"/>
      <c r="AK127" s="956"/>
      <c r="AL127" s="957"/>
      <c r="AM127" s="9"/>
      <c r="AO127" s="370">
        <v>0</v>
      </c>
      <c r="AP127" s="950"/>
      <c r="AR127" s="102"/>
      <c r="AS127" s="162"/>
      <c r="AT127" s="9"/>
      <c r="AV127" s="33">
        <v>0</v>
      </c>
      <c r="AW127" s="10"/>
      <c r="AY127" s="1013"/>
      <c r="AZ127" s="1014"/>
      <c r="BA127" s="9"/>
      <c r="BC127" s="996">
        <v>0</v>
      </c>
      <c r="BD127" s="1018"/>
      <c r="BF127" s="1044"/>
      <c r="BG127" s="1045"/>
      <c r="BH127" s="9"/>
      <c r="BJ127" s="973">
        <v>0</v>
      </c>
      <c r="BK127" s="1038"/>
      <c r="BM127" s="1082"/>
      <c r="BN127" s="1083"/>
      <c r="BO127" s="9"/>
      <c r="BQ127" s="1062">
        <v>0</v>
      </c>
      <c r="BR127" s="1076"/>
      <c r="BT127" s="1120"/>
      <c r="BU127" s="1121"/>
      <c r="BV127" s="9"/>
      <c r="BX127" s="1100">
        <v>0</v>
      </c>
      <c r="BY127" s="1114"/>
      <c r="CA127" s="1158"/>
      <c r="CB127" s="1159"/>
      <c r="CC127" s="9"/>
      <c r="CE127" s="1138">
        <v>0</v>
      </c>
      <c r="CF127" s="1152"/>
    </row>
    <row r="128" spans="2:84" ht="15" customHeight="1" x14ac:dyDescent="0.3">
      <c r="B128" s="781"/>
      <c r="C128" s="782"/>
      <c r="D128" s="9"/>
      <c r="F128" s="1170">
        <v>0</v>
      </c>
      <c r="G128" s="786"/>
      <c r="H128" s="90"/>
      <c r="I128" s="824"/>
      <c r="J128" s="825"/>
      <c r="K128" s="9"/>
      <c r="M128" s="1178">
        <v>0</v>
      </c>
      <c r="N128" s="818"/>
      <c r="P128" s="853"/>
      <c r="Q128" s="854"/>
      <c r="R128" s="9"/>
      <c r="T128" s="808">
        <v>0</v>
      </c>
      <c r="U128" s="114"/>
      <c r="W128" s="883"/>
      <c r="X128" s="884"/>
      <c r="Y128" s="9"/>
      <c r="AA128" s="1190">
        <v>0</v>
      </c>
      <c r="AB128" s="873"/>
      <c r="AD128" s="50"/>
      <c r="AE128" s="921"/>
      <c r="AF128" s="9"/>
      <c r="AH128" s="901">
        <v>0</v>
      </c>
      <c r="AI128" s="915"/>
      <c r="AK128" s="956"/>
      <c r="AL128" s="957"/>
      <c r="AM128" s="9"/>
      <c r="AO128" s="370">
        <v>0</v>
      </c>
      <c r="AP128" s="950"/>
      <c r="AR128" s="102"/>
      <c r="AS128" s="162"/>
      <c r="AT128" s="9"/>
      <c r="AV128" s="33">
        <v>0</v>
      </c>
      <c r="AW128" s="10"/>
      <c r="AY128" s="1013"/>
      <c r="AZ128" s="1014"/>
      <c r="BA128" s="9"/>
      <c r="BC128" s="996">
        <v>0</v>
      </c>
      <c r="BD128" s="1018"/>
      <c r="BF128" s="1044"/>
      <c r="BG128" s="1045"/>
      <c r="BH128" s="9"/>
      <c r="BJ128" s="973">
        <v>0</v>
      </c>
      <c r="BK128" s="1038"/>
      <c r="BM128" s="1082"/>
      <c r="BN128" s="1083"/>
      <c r="BO128" s="9"/>
      <c r="BQ128" s="1062">
        <v>0</v>
      </c>
      <c r="BR128" s="1076"/>
      <c r="BT128" s="1120"/>
      <c r="BU128" s="1121"/>
      <c r="BV128" s="9"/>
      <c r="BX128" s="1100">
        <v>0</v>
      </c>
      <c r="BY128" s="1114"/>
      <c r="CA128" s="1158"/>
      <c r="CB128" s="1159"/>
      <c r="CC128" s="9"/>
      <c r="CE128" s="1138">
        <v>0</v>
      </c>
      <c r="CF128" s="1152"/>
    </row>
    <row r="129" spans="2:84" ht="15" customHeight="1" x14ac:dyDescent="0.3">
      <c r="B129" s="781"/>
      <c r="C129" s="782"/>
      <c r="D129" s="9"/>
      <c r="F129" s="1170">
        <v>0</v>
      </c>
      <c r="G129" s="786"/>
      <c r="H129" s="90"/>
      <c r="I129" s="824"/>
      <c r="J129" s="825"/>
      <c r="K129" s="9"/>
      <c r="M129" s="1178">
        <v>0</v>
      </c>
      <c r="N129" s="818"/>
      <c r="P129" s="853"/>
      <c r="Q129" s="854"/>
      <c r="R129" s="9"/>
      <c r="T129" s="808">
        <v>0</v>
      </c>
      <c r="U129" s="114"/>
      <c r="W129" s="883"/>
      <c r="X129" s="884"/>
      <c r="Y129" s="9"/>
      <c r="AA129" s="1190">
        <v>0</v>
      </c>
      <c r="AB129" s="873"/>
      <c r="AD129" s="50"/>
      <c r="AE129" s="921"/>
      <c r="AF129" s="9"/>
      <c r="AH129" s="901">
        <v>0</v>
      </c>
      <c r="AI129" s="915"/>
      <c r="AK129" s="956"/>
      <c r="AL129" s="957"/>
      <c r="AM129" s="9"/>
      <c r="AO129" s="370">
        <v>0</v>
      </c>
      <c r="AP129" s="950"/>
      <c r="AR129" s="102"/>
      <c r="AS129" s="162"/>
      <c r="AT129" s="9"/>
      <c r="AV129" s="33">
        <v>0</v>
      </c>
      <c r="AW129" s="10"/>
      <c r="AY129" s="1013"/>
      <c r="AZ129" s="1014"/>
      <c r="BA129" s="9"/>
      <c r="BC129" s="996">
        <v>0</v>
      </c>
      <c r="BD129" s="1018"/>
      <c r="BF129" s="1044"/>
      <c r="BG129" s="1045"/>
      <c r="BH129" s="9"/>
      <c r="BJ129" s="973">
        <v>0</v>
      </c>
      <c r="BK129" s="1038"/>
      <c r="BM129" s="1082"/>
      <c r="BN129" s="1083"/>
      <c r="BO129" s="9"/>
      <c r="BQ129" s="1062">
        <v>0</v>
      </c>
      <c r="BR129" s="1076"/>
      <c r="BT129" s="1120"/>
      <c r="BU129" s="1121"/>
      <c r="BV129" s="9"/>
      <c r="BX129" s="1100">
        <v>0</v>
      </c>
      <c r="BY129" s="1114"/>
      <c r="CA129" s="1158"/>
      <c r="CB129" s="1159"/>
      <c r="CC129" s="9"/>
      <c r="CE129" s="1138">
        <v>0</v>
      </c>
      <c r="CF129" s="1152"/>
    </row>
    <row r="130" spans="2:84" ht="15" customHeight="1" x14ac:dyDescent="0.3">
      <c r="B130" s="781"/>
      <c r="C130" s="782"/>
      <c r="D130" s="9"/>
      <c r="F130" s="1170">
        <v>0</v>
      </c>
      <c r="G130" s="786"/>
      <c r="H130" s="90"/>
      <c r="I130" s="824"/>
      <c r="J130" s="825"/>
      <c r="K130" s="9"/>
      <c r="M130" s="1178">
        <v>0</v>
      </c>
      <c r="N130" s="818"/>
      <c r="P130" s="853"/>
      <c r="Q130" s="854"/>
      <c r="R130" s="9"/>
      <c r="T130" s="808">
        <v>0</v>
      </c>
      <c r="U130" s="114"/>
      <c r="W130" s="883"/>
      <c r="X130" s="884"/>
      <c r="Y130" s="9"/>
      <c r="AA130" s="1190">
        <v>0</v>
      </c>
      <c r="AB130" s="873"/>
      <c r="AD130" s="50"/>
      <c r="AE130" s="921"/>
      <c r="AF130" s="9"/>
      <c r="AH130" s="901">
        <v>0</v>
      </c>
      <c r="AI130" s="915"/>
      <c r="AK130" s="956"/>
      <c r="AL130" s="957"/>
      <c r="AM130" s="9"/>
      <c r="AO130" s="370">
        <v>0</v>
      </c>
      <c r="AP130" s="950"/>
      <c r="AR130" s="102"/>
      <c r="AS130" s="162"/>
      <c r="AT130" s="9"/>
      <c r="AV130" s="33">
        <v>0</v>
      </c>
      <c r="AW130" s="10"/>
      <c r="AY130" s="1013"/>
      <c r="AZ130" s="1014"/>
      <c r="BA130" s="9"/>
      <c r="BC130" s="996">
        <v>0</v>
      </c>
      <c r="BD130" s="1018"/>
      <c r="BF130" s="1044"/>
      <c r="BG130" s="1045"/>
      <c r="BH130" s="9"/>
      <c r="BJ130" s="973">
        <v>0</v>
      </c>
      <c r="BK130" s="1038"/>
      <c r="BM130" s="1082"/>
      <c r="BN130" s="1083"/>
      <c r="BO130" s="9"/>
      <c r="BQ130" s="1062">
        <v>0</v>
      </c>
      <c r="BR130" s="1076"/>
      <c r="BT130" s="1120"/>
      <c r="BU130" s="1121"/>
      <c r="BV130" s="9"/>
      <c r="BX130" s="1100">
        <v>0</v>
      </c>
      <c r="BY130" s="1114"/>
      <c r="CA130" s="1158"/>
      <c r="CB130" s="1159"/>
      <c r="CC130" s="9"/>
      <c r="CE130" s="1138">
        <v>0</v>
      </c>
      <c r="CF130" s="1152"/>
    </row>
    <row r="131" spans="2:84" ht="15" customHeight="1" thickBot="1" x14ac:dyDescent="0.35">
      <c r="B131" s="783"/>
      <c r="C131" s="784"/>
      <c r="D131" s="9"/>
      <c r="F131" s="1171">
        <v>0</v>
      </c>
      <c r="G131" s="786"/>
      <c r="H131" s="90"/>
      <c r="I131" s="826"/>
      <c r="J131" s="827"/>
      <c r="K131" s="9"/>
      <c r="M131" s="1179">
        <v>0</v>
      </c>
      <c r="N131" s="818"/>
      <c r="P131" s="855"/>
      <c r="Q131" s="856"/>
      <c r="R131" s="9"/>
      <c r="T131" s="809">
        <v>0</v>
      </c>
      <c r="U131" s="114"/>
      <c r="W131" s="885"/>
      <c r="X131" s="886"/>
      <c r="Y131" s="9"/>
      <c r="AA131" s="1191">
        <v>0</v>
      </c>
      <c r="AB131" s="873"/>
      <c r="AD131" s="922"/>
      <c r="AE131" s="923"/>
      <c r="AF131" s="9"/>
      <c r="AH131" s="902">
        <v>0</v>
      </c>
      <c r="AI131" s="915"/>
      <c r="AK131" s="958"/>
      <c r="AL131" s="959"/>
      <c r="AM131" s="9"/>
      <c r="AO131" s="382">
        <v>0</v>
      </c>
      <c r="AP131" s="950"/>
      <c r="AR131" s="164"/>
      <c r="AS131" s="165"/>
      <c r="AT131" s="9"/>
      <c r="AV131" s="47">
        <v>0</v>
      </c>
      <c r="AW131" s="10"/>
      <c r="AY131" s="1015"/>
      <c r="AZ131" s="1016"/>
      <c r="BA131" s="9"/>
      <c r="BC131" s="997">
        <v>0</v>
      </c>
      <c r="BD131" s="1018"/>
      <c r="BF131" s="1046"/>
      <c r="BG131" s="1047"/>
      <c r="BH131" s="9"/>
      <c r="BJ131" s="974">
        <v>0</v>
      </c>
      <c r="BK131" s="1038"/>
      <c r="BM131" s="1084"/>
      <c r="BN131" s="1085"/>
      <c r="BO131" s="9"/>
      <c r="BQ131" s="1063">
        <v>0</v>
      </c>
      <c r="BR131" s="1076"/>
      <c r="BT131" s="1122"/>
      <c r="BU131" s="1123"/>
      <c r="BV131" s="9"/>
      <c r="BX131" s="1101">
        <v>0</v>
      </c>
      <c r="BY131" s="1114"/>
      <c r="CA131" s="1160"/>
      <c r="CB131" s="1161"/>
      <c r="CC131" s="9"/>
      <c r="CE131" s="1139">
        <v>0</v>
      </c>
      <c r="CF131" s="1152"/>
    </row>
    <row r="132" spans="2:84" ht="15" customHeight="1" thickBot="1" x14ac:dyDescent="0.35">
      <c r="B132" s="769"/>
      <c r="C132" s="770"/>
      <c r="D132" s="768"/>
      <c r="E132" s="771" t="s">
        <v>97</v>
      </c>
      <c r="F132" s="772">
        <f>F116-F119-F120-F121-F122-F123-F124-F125-F126-F127-F128-F129-F130-F131</f>
        <v>0</v>
      </c>
      <c r="G132" s="787"/>
      <c r="H132" s="90"/>
      <c r="I132" s="833"/>
      <c r="J132" s="834"/>
      <c r="K132" s="835"/>
      <c r="L132" s="836" t="s">
        <v>97</v>
      </c>
      <c r="M132" s="837">
        <f>M116-M119-M120-M121-M122-M123-M124-M125-M126-M127-M128-M129-M130-M131</f>
        <v>0</v>
      </c>
      <c r="N132" s="819"/>
      <c r="P132" s="839"/>
      <c r="Q132" s="840"/>
      <c r="R132" s="841"/>
      <c r="S132" s="842" t="s">
        <v>97</v>
      </c>
      <c r="T132" s="843">
        <f>T116-T119-T120-T121-T122-T123-T124-T125-T126-T127-T128-T129-T130-T131</f>
        <v>0</v>
      </c>
      <c r="U132" s="845"/>
      <c r="W132" s="860"/>
      <c r="X132" s="861"/>
      <c r="Y132" s="862"/>
      <c r="Z132" s="863" t="s">
        <v>97</v>
      </c>
      <c r="AA132" s="864">
        <f>AA116-AA119-AA120-AA121-AA122-AA123-AA124-AA125-AA126-AA127-AA128-AA129-AA130-AA131</f>
        <v>0</v>
      </c>
      <c r="AB132" s="874"/>
      <c r="AD132" s="888"/>
      <c r="AE132" s="889"/>
      <c r="AF132" s="890"/>
      <c r="AG132" s="891" t="s">
        <v>97</v>
      </c>
      <c r="AH132" s="892">
        <f>AH116-AH119-AH120-AH121-AH122-AH123-AH124-AH125-AH126-AH127-AH128-AH129-AH130-AH131</f>
        <v>0</v>
      </c>
      <c r="AI132" s="916"/>
      <c r="AK132" s="925"/>
      <c r="AL132" s="926"/>
      <c r="AM132" s="927"/>
      <c r="AN132" s="928" t="s">
        <v>97</v>
      </c>
      <c r="AO132" s="929">
        <f>AO116-AO119-AO120-AO121-AO122-AO123-AO124-AO125-AO126-AO127-AO128-AO129-AO130-AO131</f>
        <v>0</v>
      </c>
      <c r="AP132" s="951"/>
      <c r="AR132" s="961"/>
      <c r="AS132" s="962"/>
      <c r="AT132" s="163"/>
      <c r="AU132" s="963" t="s">
        <v>97</v>
      </c>
      <c r="AV132" s="964">
        <f>AV116-AV119-AV120-AV121-AV122-AV123-AV124-AV125-AV126-AV127-AV128-AV129-AV130-AV131</f>
        <v>0</v>
      </c>
      <c r="AW132" s="169"/>
      <c r="AY132" s="983"/>
      <c r="AZ132" s="984"/>
      <c r="BA132" s="985"/>
      <c r="BB132" s="986" t="s">
        <v>97</v>
      </c>
      <c r="BC132" s="987">
        <f>BC116-BC119-BC120-BC121-BC122-BC123-BC124-BC125-BC126-BC127-BC128-BC129-BC130-BC131</f>
        <v>0</v>
      </c>
      <c r="BD132" s="1019"/>
      <c r="BF132" s="1021"/>
      <c r="BG132" s="1022"/>
      <c r="BH132" s="1023"/>
      <c r="BI132" s="1024" t="s">
        <v>97</v>
      </c>
      <c r="BJ132" s="1025">
        <f>BJ116-BJ119-BJ120-BJ121-BJ122-BJ123-BJ124-BJ125-BJ126-BJ127-BJ128-BJ129-BJ130-BJ131</f>
        <v>0</v>
      </c>
      <c r="BK132" s="1039"/>
      <c r="BM132" s="1049"/>
      <c r="BN132" s="1050"/>
      <c r="BO132" s="1051"/>
      <c r="BP132" s="1052" t="s">
        <v>97</v>
      </c>
      <c r="BQ132" s="1053">
        <f>BQ116-BQ119-BQ120-BQ121-BQ122-BQ123-BQ124-BQ125-BQ126-BQ127-BQ128-BQ129-BQ130-BQ131</f>
        <v>0</v>
      </c>
      <c r="BR132" s="1077"/>
      <c r="BT132" s="1087"/>
      <c r="BU132" s="1088"/>
      <c r="BV132" s="1089"/>
      <c r="BW132" s="1090" t="s">
        <v>97</v>
      </c>
      <c r="BX132" s="1091">
        <f>BX116-BX119-BX120-BX121-BX122-BX123-BX124-BX125-BX126-BX127-BX128-BX129-BX130-BX131</f>
        <v>0</v>
      </c>
      <c r="BY132" s="1115"/>
      <c r="CA132" s="1125"/>
      <c r="CB132" s="1126"/>
      <c r="CC132" s="1127"/>
      <c r="CD132" s="1128" t="s">
        <v>97</v>
      </c>
      <c r="CE132" s="1129">
        <f>CE116-CE119-CE120-CE121-CE122-CE123-CE124-CE125-CE126-CE127-CE128-CE129-CE130-CE131</f>
        <v>0</v>
      </c>
      <c r="CF132" s="1153"/>
    </row>
    <row r="133" spans="2:84" ht="15" customHeight="1" thickBot="1" x14ac:dyDescent="0.35">
      <c r="B133" s="789"/>
      <c r="C133" s="790"/>
      <c r="D133" s="791"/>
      <c r="E133" s="791"/>
      <c r="F133" s="791"/>
      <c r="G133" s="788"/>
      <c r="H133" s="90"/>
      <c r="I133" s="828"/>
      <c r="J133" s="829"/>
      <c r="K133" s="830"/>
      <c r="L133" s="830"/>
      <c r="M133" s="830"/>
      <c r="N133" s="831"/>
      <c r="P133" s="846"/>
      <c r="Q133" s="847"/>
      <c r="R133" s="848"/>
      <c r="S133" s="848"/>
      <c r="T133" s="848"/>
      <c r="U133" s="116"/>
      <c r="W133" s="875"/>
      <c r="X133" s="876"/>
      <c r="Y133" s="877"/>
      <c r="Z133" s="877"/>
      <c r="AA133" s="877"/>
      <c r="AB133" s="878"/>
      <c r="AD133" s="910"/>
      <c r="AE133" s="911"/>
      <c r="AF133" s="912"/>
      <c r="AG133" s="912"/>
      <c r="AH133" s="912"/>
      <c r="AI133" s="913"/>
      <c r="AK133" s="945"/>
      <c r="AL133" s="946"/>
      <c r="AM133" s="947"/>
      <c r="AN133" s="947"/>
      <c r="AO133" s="947"/>
      <c r="AP133" s="948"/>
      <c r="AR133" s="166"/>
      <c r="AS133" s="167"/>
      <c r="AT133" s="168"/>
      <c r="AU133" s="168"/>
      <c r="AV133" s="168"/>
      <c r="AW133" s="38"/>
      <c r="AY133" s="1005"/>
      <c r="AZ133" s="1006"/>
      <c r="BA133" s="1007"/>
      <c r="BB133" s="1007"/>
      <c r="BC133" s="1007"/>
      <c r="BD133" s="1008"/>
      <c r="BF133" s="1033"/>
      <c r="BG133" s="1034"/>
      <c r="BH133" s="1035"/>
      <c r="BI133" s="1035"/>
      <c r="BJ133" s="1035"/>
      <c r="BK133" s="1036"/>
      <c r="BM133" s="1071"/>
      <c r="BN133" s="1072"/>
      <c r="BO133" s="1073"/>
      <c r="BP133" s="1073"/>
      <c r="BQ133" s="1073"/>
      <c r="BR133" s="1074"/>
      <c r="BT133" s="1109"/>
      <c r="BU133" s="1110"/>
      <c r="BV133" s="1111"/>
      <c r="BW133" s="1111"/>
      <c r="BX133" s="1111"/>
      <c r="BY133" s="1112"/>
      <c r="CA133" s="1147"/>
      <c r="CB133" s="1148"/>
      <c r="CC133" s="1149"/>
      <c r="CD133" s="1149"/>
      <c r="CE133" s="1149"/>
      <c r="CF133" s="1150"/>
    </row>
    <row r="134" spans="2:84" ht="15" customHeight="1" x14ac:dyDescent="0.3">
      <c r="C134" s="170"/>
      <c r="D134" s="79"/>
      <c r="E134" s="79"/>
      <c r="F134" s="79"/>
      <c r="I134" s="39"/>
      <c r="J134" s="48"/>
      <c r="K134" s="39"/>
      <c r="L134" s="39"/>
      <c r="M134" s="39"/>
      <c r="N134" s="39"/>
    </row>
    <row r="135" spans="2:84" ht="14.4" thickBot="1" x14ac:dyDescent="0.35">
      <c r="B135" s="39"/>
      <c r="C135" s="49"/>
      <c r="D135" s="90"/>
      <c r="E135" s="90"/>
      <c r="F135" s="90"/>
      <c r="G135" s="39"/>
      <c r="H135" s="90"/>
      <c r="I135" s="39"/>
      <c r="J135" s="49"/>
      <c r="K135" s="90"/>
      <c r="L135" s="90"/>
      <c r="M135" s="90"/>
      <c r="N135" s="39"/>
    </row>
    <row r="136" spans="2:84" ht="14.4" thickBot="1" x14ac:dyDescent="0.35">
      <c r="B136" s="774"/>
      <c r="C136" s="774"/>
      <c r="D136" s="774"/>
      <c r="E136" s="774"/>
      <c r="F136" s="774"/>
      <c r="G136" s="775"/>
      <c r="H136" s="90"/>
      <c r="I136" s="810"/>
      <c r="J136" s="811"/>
      <c r="K136" s="811"/>
      <c r="L136" s="811"/>
      <c r="M136" s="811"/>
      <c r="N136" s="812"/>
      <c r="P136" s="857"/>
      <c r="Q136" s="107"/>
      <c r="R136" s="107"/>
      <c r="S136" s="107"/>
      <c r="T136" s="107"/>
      <c r="U136" s="108"/>
      <c r="W136" s="865"/>
      <c r="X136" s="866"/>
      <c r="Y136" s="866"/>
      <c r="Z136" s="866"/>
      <c r="AA136" s="866"/>
      <c r="AB136" s="867"/>
      <c r="AD136" s="903"/>
      <c r="AE136" s="904"/>
      <c r="AF136" s="904"/>
      <c r="AG136" s="904"/>
      <c r="AH136" s="904"/>
      <c r="AI136" s="905"/>
      <c r="AK136" s="938"/>
      <c r="AL136" s="939"/>
      <c r="AM136" s="939"/>
      <c r="AN136" s="939"/>
      <c r="AO136" s="939"/>
      <c r="AP136" s="940"/>
      <c r="AR136" s="978"/>
      <c r="AS136" s="41"/>
      <c r="AT136" s="41"/>
      <c r="AU136" s="41"/>
      <c r="AV136" s="41"/>
      <c r="AW136" s="42"/>
      <c r="AY136" s="998"/>
      <c r="AZ136" s="999"/>
      <c r="BA136" s="999"/>
      <c r="BB136" s="999"/>
      <c r="BC136" s="999"/>
      <c r="BD136" s="1000"/>
      <c r="BF136" s="1026"/>
      <c r="BG136" s="1027"/>
      <c r="BH136" s="1027"/>
      <c r="BI136" s="1027"/>
      <c r="BJ136" s="1027"/>
      <c r="BK136" s="1028"/>
      <c r="BM136" s="1064"/>
      <c r="BN136" s="1065"/>
      <c r="BO136" s="1065"/>
      <c r="BP136" s="1065"/>
      <c r="BQ136" s="1065"/>
      <c r="BR136" s="1066"/>
      <c r="BT136" s="1102"/>
      <c r="BU136" s="1103"/>
      <c r="BV136" s="1103"/>
      <c r="BW136" s="1103"/>
      <c r="BX136" s="1103"/>
      <c r="BY136" s="1104"/>
      <c r="CA136" s="1140"/>
      <c r="CB136" s="1141"/>
      <c r="CC136" s="1141"/>
      <c r="CD136" s="1141"/>
      <c r="CE136" s="1141"/>
      <c r="CF136" s="1142"/>
    </row>
    <row r="137" spans="2:84" ht="14.4" customHeight="1" thickBot="1" x14ac:dyDescent="0.35">
      <c r="B137" s="1162"/>
      <c r="C137" s="1163"/>
      <c r="D137" s="1828" t="s">
        <v>153</v>
      </c>
      <c r="E137" s="1826"/>
      <c r="F137" s="1827"/>
      <c r="G137" s="1166"/>
      <c r="H137" s="90"/>
      <c r="I137" s="1172"/>
      <c r="J137" s="1173"/>
      <c r="K137" s="1828" t="s">
        <v>153</v>
      </c>
      <c r="L137" s="1826"/>
      <c r="M137" s="1827"/>
      <c r="N137" s="1180"/>
      <c r="P137" s="800"/>
      <c r="Q137" s="802"/>
      <c r="R137" s="1828" t="s">
        <v>153</v>
      </c>
      <c r="S137" s="1826"/>
      <c r="T137" s="1827"/>
      <c r="U137" s="804"/>
      <c r="W137" s="1182"/>
      <c r="X137" s="1183"/>
      <c r="Y137" s="1828" t="s">
        <v>153</v>
      </c>
      <c r="Z137" s="1826"/>
      <c r="AA137" s="1827"/>
      <c r="AB137" s="1186"/>
      <c r="AD137" s="893"/>
      <c r="AE137" s="894"/>
      <c r="AF137" s="1828" t="s">
        <v>153</v>
      </c>
      <c r="AG137" s="1826"/>
      <c r="AH137" s="1827"/>
      <c r="AI137" s="897"/>
      <c r="AK137" s="930"/>
      <c r="AL137" s="931"/>
      <c r="AM137" s="1828" t="s">
        <v>153</v>
      </c>
      <c r="AN137" s="1826"/>
      <c r="AO137" s="1827"/>
      <c r="AP137" s="934"/>
      <c r="AR137" s="975"/>
      <c r="AS137" s="43"/>
      <c r="AT137" s="1828" t="s">
        <v>153</v>
      </c>
      <c r="AU137" s="1826"/>
      <c r="AV137" s="1827"/>
      <c r="AW137" s="44"/>
      <c r="AY137" s="988"/>
      <c r="AZ137" s="989"/>
      <c r="BA137" s="1828" t="s">
        <v>153</v>
      </c>
      <c r="BB137" s="1826"/>
      <c r="BC137" s="1827"/>
      <c r="BD137" s="992"/>
      <c r="BF137" s="965"/>
      <c r="BG137" s="966"/>
      <c r="BH137" s="1828" t="s">
        <v>153</v>
      </c>
      <c r="BI137" s="1826"/>
      <c r="BJ137" s="1827"/>
      <c r="BK137" s="969"/>
      <c r="BM137" s="1054"/>
      <c r="BN137" s="1055"/>
      <c r="BO137" s="1828" t="s">
        <v>153</v>
      </c>
      <c r="BP137" s="1826"/>
      <c r="BQ137" s="1827"/>
      <c r="BR137" s="1058"/>
      <c r="BT137" s="1092"/>
      <c r="BU137" s="1093"/>
      <c r="BV137" s="1828" t="s">
        <v>153</v>
      </c>
      <c r="BW137" s="1826"/>
      <c r="BX137" s="1827"/>
      <c r="BY137" s="1096"/>
      <c r="CA137" s="1130"/>
      <c r="CB137" s="1131"/>
      <c r="CC137" s="1828" t="s">
        <v>153</v>
      </c>
      <c r="CD137" s="1826"/>
      <c r="CE137" s="1827"/>
      <c r="CF137" s="1134"/>
    </row>
    <row r="138" spans="2:84" ht="15.75" customHeight="1" thickBot="1" x14ac:dyDescent="0.35">
      <c r="B138" s="1164"/>
      <c r="C138" s="1165"/>
      <c r="D138" s="1829"/>
      <c r="E138" s="97" t="s">
        <v>43</v>
      </c>
      <c r="F138" s="792">
        <v>0</v>
      </c>
      <c r="G138" s="1167"/>
      <c r="H138" s="90"/>
      <c r="I138" s="1174"/>
      <c r="J138" s="1175"/>
      <c r="K138" s="1829"/>
      <c r="L138" s="97" t="s">
        <v>43</v>
      </c>
      <c r="M138" s="792">
        <v>0</v>
      </c>
      <c r="N138" s="1181"/>
      <c r="P138" s="801"/>
      <c r="Q138" s="803"/>
      <c r="R138" s="1829"/>
      <c r="S138" s="97" t="s">
        <v>43</v>
      </c>
      <c r="T138" s="792">
        <v>0</v>
      </c>
      <c r="U138" s="805"/>
      <c r="W138" s="1184"/>
      <c r="X138" s="1185"/>
      <c r="Y138" s="1829"/>
      <c r="Z138" s="97" t="s">
        <v>43</v>
      </c>
      <c r="AA138" s="792">
        <v>0</v>
      </c>
      <c r="AB138" s="1187"/>
      <c r="AD138" s="895"/>
      <c r="AE138" s="896"/>
      <c r="AF138" s="1829"/>
      <c r="AG138" s="97" t="s">
        <v>43</v>
      </c>
      <c r="AH138" s="792">
        <v>0</v>
      </c>
      <c r="AI138" s="898"/>
      <c r="AK138" s="932"/>
      <c r="AL138" s="933"/>
      <c r="AM138" s="1829"/>
      <c r="AN138" s="97" t="s">
        <v>43</v>
      </c>
      <c r="AO138" s="792">
        <v>0</v>
      </c>
      <c r="AP138" s="935"/>
      <c r="AR138" s="976"/>
      <c r="AS138" s="45"/>
      <c r="AT138" s="1829"/>
      <c r="AU138" s="97" t="s">
        <v>43</v>
      </c>
      <c r="AV138" s="792">
        <v>0</v>
      </c>
      <c r="AW138" s="30"/>
      <c r="AY138" s="990"/>
      <c r="AZ138" s="991"/>
      <c r="BA138" s="1829"/>
      <c r="BB138" s="97" t="s">
        <v>43</v>
      </c>
      <c r="BC138" s="792">
        <v>0</v>
      </c>
      <c r="BD138" s="993"/>
      <c r="BF138" s="967"/>
      <c r="BG138" s="968"/>
      <c r="BH138" s="1829"/>
      <c r="BI138" s="97" t="s">
        <v>43</v>
      </c>
      <c r="BJ138" s="792">
        <v>0</v>
      </c>
      <c r="BK138" s="970"/>
      <c r="BM138" s="1056"/>
      <c r="BN138" s="1057"/>
      <c r="BO138" s="1829"/>
      <c r="BP138" s="97" t="s">
        <v>43</v>
      </c>
      <c r="BQ138" s="792">
        <v>0</v>
      </c>
      <c r="BR138" s="1059"/>
      <c r="BT138" s="1094"/>
      <c r="BU138" s="1095"/>
      <c r="BV138" s="1829"/>
      <c r="BW138" s="97" t="s">
        <v>43</v>
      </c>
      <c r="BX138" s="792">
        <v>0</v>
      </c>
      <c r="BY138" s="1097"/>
      <c r="CA138" s="1132"/>
      <c r="CB138" s="1133"/>
      <c r="CC138" s="1829"/>
      <c r="CD138" s="97" t="s">
        <v>43</v>
      </c>
      <c r="CE138" s="792">
        <v>0</v>
      </c>
      <c r="CF138" s="1135"/>
    </row>
    <row r="139" spans="2:84" ht="15.75" customHeight="1" thickBot="1" x14ac:dyDescent="0.35">
      <c r="B139" s="776"/>
      <c r="C139" s="776"/>
      <c r="D139" s="777"/>
      <c r="E139" s="777"/>
      <c r="F139" s="777"/>
      <c r="G139" s="778"/>
      <c r="H139" s="90"/>
      <c r="I139" s="813"/>
      <c r="J139" s="814"/>
      <c r="K139" s="815"/>
      <c r="L139" s="815"/>
      <c r="M139" s="815"/>
      <c r="N139" s="816"/>
      <c r="P139" s="858"/>
      <c r="Q139" s="110"/>
      <c r="R139" s="111"/>
      <c r="S139" s="111"/>
      <c r="T139" s="111"/>
      <c r="U139" s="112"/>
      <c r="W139" s="868"/>
      <c r="X139" s="869"/>
      <c r="Y139" s="870"/>
      <c r="Z139" s="870"/>
      <c r="AA139" s="870"/>
      <c r="AB139" s="871"/>
      <c r="AD139" s="906"/>
      <c r="AE139" s="907"/>
      <c r="AF139" s="908"/>
      <c r="AG139" s="908"/>
      <c r="AH139" s="908"/>
      <c r="AI139" s="909"/>
      <c r="AK139" s="941"/>
      <c r="AL139" s="942"/>
      <c r="AM139" s="943"/>
      <c r="AN139" s="943"/>
      <c r="AO139" s="943"/>
      <c r="AP139" s="944"/>
      <c r="AR139" s="979"/>
      <c r="AS139" s="29"/>
      <c r="AT139" s="31"/>
      <c r="AU139" s="31"/>
      <c r="AV139" s="31"/>
      <c r="AW139" s="8"/>
      <c r="AY139" s="1001"/>
      <c r="AZ139" s="1002"/>
      <c r="BA139" s="1003"/>
      <c r="BB139" s="1003"/>
      <c r="BC139" s="1003"/>
      <c r="BD139" s="1004"/>
      <c r="BF139" s="1029"/>
      <c r="BG139" s="1030"/>
      <c r="BH139" s="1031"/>
      <c r="BI139" s="1031"/>
      <c r="BJ139" s="1031"/>
      <c r="BK139" s="1032"/>
      <c r="BM139" s="1067"/>
      <c r="BN139" s="1068"/>
      <c r="BO139" s="1069"/>
      <c r="BP139" s="1069"/>
      <c r="BQ139" s="1069"/>
      <c r="BR139" s="1070"/>
      <c r="BT139" s="1105"/>
      <c r="BU139" s="1106"/>
      <c r="BV139" s="1107"/>
      <c r="BW139" s="1107"/>
      <c r="BX139" s="1107"/>
      <c r="BY139" s="1108"/>
      <c r="CA139" s="1143"/>
      <c r="CB139" s="1144"/>
      <c r="CC139" s="1145"/>
      <c r="CD139" s="1145"/>
      <c r="CE139" s="1145"/>
      <c r="CF139" s="1146"/>
    </row>
    <row r="140" spans="2:84" ht="15" customHeight="1" thickBot="1" x14ac:dyDescent="0.35">
      <c r="B140" s="795" t="s">
        <v>152</v>
      </c>
      <c r="C140" s="796" t="s">
        <v>51</v>
      </c>
      <c r="D140" s="797" t="s">
        <v>44</v>
      </c>
      <c r="E140" s="798" t="s">
        <v>308</v>
      </c>
      <c r="F140" s="799" t="s">
        <v>45</v>
      </c>
      <c r="G140" s="785"/>
      <c r="H140" s="90"/>
      <c r="I140" s="795" t="s">
        <v>152</v>
      </c>
      <c r="J140" s="796" t="s">
        <v>51</v>
      </c>
      <c r="K140" s="797" t="s">
        <v>44</v>
      </c>
      <c r="L140" s="798" t="s">
        <v>308</v>
      </c>
      <c r="M140" s="799" t="s">
        <v>45</v>
      </c>
      <c r="N140" s="817"/>
      <c r="P140" s="795" t="s">
        <v>152</v>
      </c>
      <c r="Q140" s="796" t="s">
        <v>51</v>
      </c>
      <c r="R140" s="797" t="s">
        <v>44</v>
      </c>
      <c r="S140" s="798" t="s">
        <v>308</v>
      </c>
      <c r="T140" s="799" t="s">
        <v>45</v>
      </c>
      <c r="U140" s="844"/>
      <c r="W140" s="795" t="s">
        <v>152</v>
      </c>
      <c r="X140" s="796" t="s">
        <v>51</v>
      </c>
      <c r="Y140" s="797" t="s">
        <v>44</v>
      </c>
      <c r="Z140" s="798" t="s">
        <v>308</v>
      </c>
      <c r="AA140" s="799" t="s">
        <v>45</v>
      </c>
      <c r="AB140" s="872"/>
      <c r="AD140" s="795" t="s">
        <v>152</v>
      </c>
      <c r="AE140" s="796" t="s">
        <v>51</v>
      </c>
      <c r="AF140" s="797" t="s">
        <v>44</v>
      </c>
      <c r="AG140" s="798" t="s">
        <v>308</v>
      </c>
      <c r="AH140" s="799" t="s">
        <v>45</v>
      </c>
      <c r="AI140" s="914"/>
      <c r="AK140" s="795" t="s">
        <v>152</v>
      </c>
      <c r="AL140" s="796" t="s">
        <v>51</v>
      </c>
      <c r="AM140" s="797" t="s">
        <v>44</v>
      </c>
      <c r="AN140" s="798" t="s">
        <v>308</v>
      </c>
      <c r="AO140" s="799" t="s">
        <v>45</v>
      </c>
      <c r="AP140" s="949"/>
      <c r="AR140" s="795" t="s">
        <v>152</v>
      </c>
      <c r="AS140" s="796" t="s">
        <v>51</v>
      </c>
      <c r="AT140" s="797" t="s">
        <v>44</v>
      </c>
      <c r="AU140" s="798" t="s">
        <v>308</v>
      </c>
      <c r="AV140" s="799" t="s">
        <v>45</v>
      </c>
      <c r="AW140" s="94"/>
      <c r="AY140" s="795" t="s">
        <v>152</v>
      </c>
      <c r="AZ140" s="796" t="s">
        <v>51</v>
      </c>
      <c r="BA140" s="797" t="s">
        <v>44</v>
      </c>
      <c r="BB140" s="798" t="s">
        <v>308</v>
      </c>
      <c r="BC140" s="799" t="s">
        <v>45</v>
      </c>
      <c r="BD140" s="1017"/>
      <c r="BF140" s="795" t="s">
        <v>152</v>
      </c>
      <c r="BG140" s="796" t="s">
        <v>51</v>
      </c>
      <c r="BH140" s="797" t="s">
        <v>44</v>
      </c>
      <c r="BI140" s="798" t="s">
        <v>308</v>
      </c>
      <c r="BJ140" s="799" t="s">
        <v>45</v>
      </c>
      <c r="BK140" s="1037"/>
      <c r="BM140" s="795" t="s">
        <v>152</v>
      </c>
      <c r="BN140" s="796" t="s">
        <v>51</v>
      </c>
      <c r="BO140" s="797" t="s">
        <v>44</v>
      </c>
      <c r="BP140" s="798" t="s">
        <v>308</v>
      </c>
      <c r="BQ140" s="799" t="s">
        <v>45</v>
      </c>
      <c r="BR140" s="1075"/>
      <c r="BT140" s="795" t="s">
        <v>152</v>
      </c>
      <c r="BU140" s="796" t="s">
        <v>51</v>
      </c>
      <c r="BV140" s="797" t="s">
        <v>44</v>
      </c>
      <c r="BW140" s="798" t="s">
        <v>308</v>
      </c>
      <c r="BX140" s="799" t="s">
        <v>45</v>
      </c>
      <c r="BY140" s="1113"/>
      <c r="CA140" s="795" t="s">
        <v>152</v>
      </c>
      <c r="CB140" s="796" t="s">
        <v>51</v>
      </c>
      <c r="CC140" s="797" t="s">
        <v>44</v>
      </c>
      <c r="CD140" s="798" t="s">
        <v>308</v>
      </c>
      <c r="CE140" s="799" t="s">
        <v>45</v>
      </c>
      <c r="CF140" s="1151"/>
    </row>
    <row r="141" spans="2:84" ht="15" customHeight="1" x14ac:dyDescent="0.3">
      <c r="B141" s="793"/>
      <c r="C141" s="794"/>
      <c r="D141" s="25"/>
      <c r="F141" s="1168">
        <v>0</v>
      </c>
      <c r="G141" s="786"/>
      <c r="H141" s="90"/>
      <c r="I141" s="820"/>
      <c r="J141" s="821"/>
      <c r="K141" s="25"/>
      <c r="M141" s="1176">
        <v>0</v>
      </c>
      <c r="N141" s="818"/>
      <c r="P141" s="849"/>
      <c r="Q141" s="850"/>
      <c r="R141" s="25"/>
      <c r="T141" s="806">
        <v>0</v>
      </c>
      <c r="U141" s="114"/>
      <c r="W141" s="879"/>
      <c r="X141" s="880"/>
      <c r="Y141" s="25"/>
      <c r="AA141" s="1188">
        <v>0</v>
      </c>
      <c r="AB141" s="873"/>
      <c r="AD141" s="917"/>
      <c r="AE141" s="918"/>
      <c r="AF141" s="25"/>
      <c r="AH141" s="899">
        <v>0</v>
      </c>
      <c r="AI141" s="915"/>
      <c r="AK141" s="952"/>
      <c r="AL141" s="953"/>
      <c r="AM141" s="25"/>
      <c r="AO141" s="936">
        <v>0</v>
      </c>
      <c r="AP141" s="950"/>
      <c r="AR141" s="980"/>
      <c r="AS141" s="981"/>
      <c r="AT141" s="25"/>
      <c r="AV141" s="977">
        <v>0</v>
      </c>
      <c r="AW141" s="10"/>
      <c r="AY141" s="1009"/>
      <c r="AZ141" s="1010"/>
      <c r="BA141" s="25"/>
      <c r="BC141" s="994">
        <v>0</v>
      </c>
      <c r="BD141" s="1018"/>
      <c r="BF141" s="1040"/>
      <c r="BG141" s="1041"/>
      <c r="BH141" s="25"/>
      <c r="BJ141" s="971">
        <v>0</v>
      </c>
      <c r="BK141" s="1038"/>
      <c r="BM141" s="1078"/>
      <c r="BN141" s="1079"/>
      <c r="BO141" s="25"/>
      <c r="BQ141" s="1060">
        <v>0</v>
      </c>
      <c r="BR141" s="1076"/>
      <c r="BT141" s="1116"/>
      <c r="BU141" s="1117"/>
      <c r="BV141" s="25"/>
      <c r="BX141" s="1098">
        <v>0</v>
      </c>
      <c r="BY141" s="1114"/>
      <c r="CA141" s="1154"/>
      <c r="CB141" s="1155"/>
      <c r="CC141" s="25"/>
      <c r="CE141" s="1136">
        <v>0</v>
      </c>
      <c r="CF141" s="1152"/>
    </row>
    <row r="142" spans="2:84" ht="15" customHeight="1" x14ac:dyDescent="0.3">
      <c r="B142" s="779"/>
      <c r="C142" s="780"/>
      <c r="D142" s="25"/>
      <c r="F142" s="1169">
        <v>0</v>
      </c>
      <c r="G142" s="786"/>
      <c r="H142" s="90"/>
      <c r="I142" s="822"/>
      <c r="J142" s="823"/>
      <c r="K142" s="25"/>
      <c r="M142" s="1177">
        <v>0</v>
      </c>
      <c r="N142" s="818"/>
      <c r="P142" s="851"/>
      <c r="Q142" s="852"/>
      <c r="R142" s="25"/>
      <c r="T142" s="807">
        <v>0</v>
      </c>
      <c r="U142" s="114"/>
      <c r="W142" s="881"/>
      <c r="X142" s="882"/>
      <c r="Y142" s="25"/>
      <c r="AA142" s="1189">
        <v>0</v>
      </c>
      <c r="AB142" s="873"/>
      <c r="AD142" s="919"/>
      <c r="AE142" s="920"/>
      <c r="AF142" s="25"/>
      <c r="AH142" s="900">
        <v>0</v>
      </c>
      <c r="AI142" s="915"/>
      <c r="AK142" s="954"/>
      <c r="AL142" s="955"/>
      <c r="AM142" s="25"/>
      <c r="AO142" s="937">
        <v>0</v>
      </c>
      <c r="AP142" s="950"/>
      <c r="AR142" s="160"/>
      <c r="AS142" s="161"/>
      <c r="AT142" s="25"/>
      <c r="AV142" s="46">
        <v>0</v>
      </c>
      <c r="AW142" s="10"/>
      <c r="AY142" s="1011"/>
      <c r="AZ142" s="1012"/>
      <c r="BA142" s="25"/>
      <c r="BC142" s="995">
        <v>0</v>
      </c>
      <c r="BD142" s="1018"/>
      <c r="BF142" s="1042"/>
      <c r="BG142" s="1043"/>
      <c r="BH142" s="25"/>
      <c r="BJ142" s="972">
        <v>0</v>
      </c>
      <c r="BK142" s="1038"/>
      <c r="BM142" s="1080"/>
      <c r="BN142" s="1081"/>
      <c r="BO142" s="25"/>
      <c r="BQ142" s="1061">
        <v>0</v>
      </c>
      <c r="BR142" s="1076"/>
      <c r="BT142" s="1118"/>
      <c r="BU142" s="1119"/>
      <c r="BV142" s="25"/>
      <c r="BX142" s="1099">
        <v>0</v>
      </c>
      <c r="BY142" s="1114"/>
      <c r="CA142" s="1156"/>
      <c r="CB142" s="1157"/>
      <c r="CC142" s="25"/>
      <c r="CE142" s="1137">
        <v>0</v>
      </c>
      <c r="CF142" s="1152"/>
    </row>
    <row r="143" spans="2:84" ht="15" customHeight="1" x14ac:dyDescent="0.3">
      <c r="B143" s="779"/>
      <c r="C143" s="780"/>
      <c r="D143" s="25"/>
      <c r="F143" s="1169">
        <v>0</v>
      </c>
      <c r="G143" s="786"/>
      <c r="H143" s="90"/>
      <c r="I143" s="822"/>
      <c r="J143" s="823"/>
      <c r="K143" s="25"/>
      <c r="M143" s="1177">
        <v>0</v>
      </c>
      <c r="N143" s="818"/>
      <c r="P143" s="851"/>
      <c r="Q143" s="852"/>
      <c r="R143" s="25"/>
      <c r="T143" s="807">
        <v>0</v>
      </c>
      <c r="U143" s="114"/>
      <c r="W143" s="881"/>
      <c r="X143" s="882"/>
      <c r="Y143" s="25"/>
      <c r="AA143" s="1189">
        <v>0</v>
      </c>
      <c r="AB143" s="873"/>
      <c r="AD143" s="919"/>
      <c r="AE143" s="920"/>
      <c r="AF143" s="25"/>
      <c r="AH143" s="900">
        <v>0</v>
      </c>
      <c r="AI143" s="915"/>
      <c r="AK143" s="954"/>
      <c r="AL143" s="955"/>
      <c r="AM143" s="25"/>
      <c r="AO143" s="937">
        <v>0</v>
      </c>
      <c r="AP143" s="950"/>
      <c r="AR143" s="160"/>
      <c r="AS143" s="161"/>
      <c r="AT143" s="25"/>
      <c r="AV143" s="46">
        <v>0</v>
      </c>
      <c r="AW143" s="10"/>
      <c r="AY143" s="1011"/>
      <c r="AZ143" s="1012"/>
      <c r="BA143" s="25"/>
      <c r="BC143" s="995">
        <v>0</v>
      </c>
      <c r="BD143" s="1018"/>
      <c r="BF143" s="1042"/>
      <c r="BG143" s="1043"/>
      <c r="BH143" s="25"/>
      <c r="BJ143" s="972">
        <v>0</v>
      </c>
      <c r="BK143" s="1038"/>
      <c r="BM143" s="1080"/>
      <c r="BN143" s="1081"/>
      <c r="BO143" s="25"/>
      <c r="BQ143" s="1061">
        <v>0</v>
      </c>
      <c r="BR143" s="1076"/>
      <c r="BT143" s="1118"/>
      <c r="BU143" s="1119"/>
      <c r="BV143" s="25"/>
      <c r="BX143" s="1099">
        <v>0</v>
      </c>
      <c r="BY143" s="1114"/>
      <c r="CA143" s="1156"/>
      <c r="CB143" s="1157"/>
      <c r="CC143" s="25"/>
      <c r="CE143" s="1137">
        <v>0</v>
      </c>
      <c r="CF143" s="1152"/>
    </row>
    <row r="144" spans="2:84" ht="15" customHeight="1" x14ac:dyDescent="0.3">
      <c r="B144" s="779"/>
      <c r="C144" s="780"/>
      <c r="D144" s="25"/>
      <c r="F144" s="1169">
        <v>0</v>
      </c>
      <c r="G144" s="786"/>
      <c r="H144" s="90"/>
      <c r="I144" s="822"/>
      <c r="J144" s="823"/>
      <c r="K144" s="25"/>
      <c r="M144" s="1177">
        <v>0</v>
      </c>
      <c r="N144" s="818"/>
      <c r="P144" s="851"/>
      <c r="Q144" s="852"/>
      <c r="R144" s="25"/>
      <c r="T144" s="807">
        <v>0</v>
      </c>
      <c r="U144" s="114"/>
      <c r="W144" s="881"/>
      <c r="X144" s="882"/>
      <c r="Y144" s="25"/>
      <c r="AA144" s="1189">
        <v>0</v>
      </c>
      <c r="AB144" s="873"/>
      <c r="AD144" s="919"/>
      <c r="AE144" s="920"/>
      <c r="AF144" s="25"/>
      <c r="AH144" s="900">
        <v>0</v>
      </c>
      <c r="AI144" s="915"/>
      <c r="AK144" s="954"/>
      <c r="AL144" s="955"/>
      <c r="AM144" s="25"/>
      <c r="AO144" s="937">
        <v>0</v>
      </c>
      <c r="AP144" s="950"/>
      <c r="AR144" s="160"/>
      <c r="AS144" s="161"/>
      <c r="AT144" s="25"/>
      <c r="AV144" s="46">
        <v>0</v>
      </c>
      <c r="AW144" s="10"/>
      <c r="AY144" s="1011"/>
      <c r="AZ144" s="1012"/>
      <c r="BA144" s="25"/>
      <c r="BC144" s="995">
        <v>0</v>
      </c>
      <c r="BD144" s="1018"/>
      <c r="BF144" s="1042"/>
      <c r="BG144" s="1043"/>
      <c r="BH144" s="25"/>
      <c r="BJ144" s="972">
        <v>0</v>
      </c>
      <c r="BK144" s="1038"/>
      <c r="BM144" s="1080"/>
      <c r="BN144" s="1081"/>
      <c r="BO144" s="25"/>
      <c r="BQ144" s="1061">
        <v>0</v>
      </c>
      <c r="BR144" s="1076"/>
      <c r="BT144" s="1118"/>
      <c r="BU144" s="1119"/>
      <c r="BV144" s="25"/>
      <c r="BX144" s="1099">
        <v>0</v>
      </c>
      <c r="BY144" s="1114"/>
      <c r="CA144" s="1156"/>
      <c r="CB144" s="1157"/>
      <c r="CC144" s="25"/>
      <c r="CE144" s="1137">
        <v>0</v>
      </c>
      <c r="CF144" s="1152"/>
    </row>
    <row r="145" spans="2:84" ht="15" customHeight="1" x14ac:dyDescent="0.3">
      <c r="B145" s="781"/>
      <c r="C145" s="782"/>
      <c r="D145" s="9"/>
      <c r="F145" s="1170">
        <v>0</v>
      </c>
      <c r="G145" s="786"/>
      <c r="H145" s="90"/>
      <c r="I145" s="824"/>
      <c r="J145" s="825"/>
      <c r="K145" s="9"/>
      <c r="M145" s="1178">
        <v>0</v>
      </c>
      <c r="N145" s="818"/>
      <c r="P145" s="853"/>
      <c r="Q145" s="854"/>
      <c r="R145" s="9"/>
      <c r="T145" s="808">
        <v>0</v>
      </c>
      <c r="U145" s="114"/>
      <c r="W145" s="883"/>
      <c r="X145" s="884"/>
      <c r="Y145" s="9"/>
      <c r="AA145" s="1190">
        <v>0</v>
      </c>
      <c r="AB145" s="873"/>
      <c r="AD145" s="50"/>
      <c r="AE145" s="921"/>
      <c r="AF145" s="9"/>
      <c r="AH145" s="901">
        <v>0</v>
      </c>
      <c r="AI145" s="915"/>
      <c r="AK145" s="956"/>
      <c r="AL145" s="957"/>
      <c r="AM145" s="9"/>
      <c r="AO145" s="370">
        <v>0</v>
      </c>
      <c r="AP145" s="950"/>
      <c r="AR145" s="102"/>
      <c r="AS145" s="162"/>
      <c r="AT145" s="9"/>
      <c r="AV145" s="33">
        <v>0</v>
      </c>
      <c r="AW145" s="10"/>
      <c r="AY145" s="1013"/>
      <c r="AZ145" s="1014"/>
      <c r="BA145" s="9"/>
      <c r="BC145" s="996">
        <v>0</v>
      </c>
      <c r="BD145" s="1018"/>
      <c r="BF145" s="1044"/>
      <c r="BG145" s="1045"/>
      <c r="BH145" s="9"/>
      <c r="BJ145" s="973">
        <v>0</v>
      </c>
      <c r="BK145" s="1038"/>
      <c r="BM145" s="1082"/>
      <c r="BN145" s="1083"/>
      <c r="BO145" s="9"/>
      <c r="BQ145" s="1062">
        <v>0</v>
      </c>
      <c r="BR145" s="1076"/>
      <c r="BT145" s="1120"/>
      <c r="BU145" s="1121"/>
      <c r="BV145" s="9"/>
      <c r="BX145" s="1100">
        <v>0</v>
      </c>
      <c r="BY145" s="1114"/>
      <c r="CA145" s="1158"/>
      <c r="CB145" s="1159"/>
      <c r="CC145" s="9"/>
      <c r="CE145" s="1138">
        <v>0</v>
      </c>
      <c r="CF145" s="1152"/>
    </row>
    <row r="146" spans="2:84" ht="15" customHeight="1" x14ac:dyDescent="0.3">
      <c r="B146" s="781"/>
      <c r="C146" s="782"/>
      <c r="D146" s="9"/>
      <c r="F146" s="1170">
        <v>0</v>
      </c>
      <c r="G146" s="786"/>
      <c r="H146" s="90"/>
      <c r="I146" s="824"/>
      <c r="J146" s="825"/>
      <c r="K146" s="9"/>
      <c r="M146" s="1178">
        <v>0</v>
      </c>
      <c r="N146" s="818"/>
      <c r="P146" s="853"/>
      <c r="Q146" s="854"/>
      <c r="R146" s="9"/>
      <c r="T146" s="808">
        <v>0</v>
      </c>
      <c r="U146" s="114"/>
      <c r="W146" s="883"/>
      <c r="X146" s="884"/>
      <c r="Y146" s="9"/>
      <c r="AA146" s="1190">
        <v>0</v>
      </c>
      <c r="AB146" s="873"/>
      <c r="AD146" s="50"/>
      <c r="AE146" s="921"/>
      <c r="AF146" s="9"/>
      <c r="AH146" s="901">
        <v>0</v>
      </c>
      <c r="AI146" s="915"/>
      <c r="AK146" s="956"/>
      <c r="AL146" s="957"/>
      <c r="AM146" s="9"/>
      <c r="AO146" s="370">
        <v>0</v>
      </c>
      <c r="AP146" s="950"/>
      <c r="AR146" s="102"/>
      <c r="AS146" s="162"/>
      <c r="AT146" s="9"/>
      <c r="AV146" s="33">
        <v>0</v>
      </c>
      <c r="AW146" s="10"/>
      <c r="AY146" s="1013"/>
      <c r="AZ146" s="1014"/>
      <c r="BA146" s="9"/>
      <c r="BC146" s="996">
        <v>0</v>
      </c>
      <c r="BD146" s="1018"/>
      <c r="BF146" s="1044"/>
      <c r="BG146" s="1045"/>
      <c r="BH146" s="9"/>
      <c r="BJ146" s="973">
        <v>0</v>
      </c>
      <c r="BK146" s="1038"/>
      <c r="BM146" s="1082"/>
      <c r="BN146" s="1083"/>
      <c r="BO146" s="9"/>
      <c r="BQ146" s="1062">
        <v>0</v>
      </c>
      <c r="BR146" s="1076"/>
      <c r="BT146" s="1120"/>
      <c r="BU146" s="1121"/>
      <c r="BV146" s="9"/>
      <c r="BX146" s="1100">
        <v>0</v>
      </c>
      <c r="BY146" s="1114"/>
      <c r="CA146" s="1158"/>
      <c r="CB146" s="1159"/>
      <c r="CC146" s="9"/>
      <c r="CE146" s="1138">
        <v>0</v>
      </c>
      <c r="CF146" s="1152"/>
    </row>
    <row r="147" spans="2:84" ht="15" customHeight="1" x14ac:dyDescent="0.3">
      <c r="B147" s="781"/>
      <c r="C147" s="782"/>
      <c r="D147" s="9"/>
      <c r="F147" s="1170">
        <v>0</v>
      </c>
      <c r="G147" s="786"/>
      <c r="H147" s="90"/>
      <c r="I147" s="824"/>
      <c r="J147" s="825"/>
      <c r="K147" s="9"/>
      <c r="M147" s="1178">
        <v>0</v>
      </c>
      <c r="N147" s="818"/>
      <c r="P147" s="853"/>
      <c r="Q147" s="854"/>
      <c r="R147" s="9"/>
      <c r="T147" s="808">
        <v>0</v>
      </c>
      <c r="U147" s="114"/>
      <c r="W147" s="883"/>
      <c r="X147" s="884"/>
      <c r="Y147" s="9"/>
      <c r="AA147" s="1190">
        <v>0</v>
      </c>
      <c r="AB147" s="873"/>
      <c r="AD147" s="50"/>
      <c r="AE147" s="921"/>
      <c r="AF147" s="9"/>
      <c r="AH147" s="901">
        <v>0</v>
      </c>
      <c r="AI147" s="915"/>
      <c r="AK147" s="956"/>
      <c r="AL147" s="957"/>
      <c r="AM147" s="9"/>
      <c r="AO147" s="370">
        <v>0</v>
      </c>
      <c r="AP147" s="950"/>
      <c r="AR147" s="102"/>
      <c r="AS147" s="162"/>
      <c r="AT147" s="9"/>
      <c r="AV147" s="33">
        <v>0</v>
      </c>
      <c r="AW147" s="10"/>
      <c r="AY147" s="1013"/>
      <c r="AZ147" s="1014"/>
      <c r="BA147" s="9"/>
      <c r="BC147" s="996">
        <v>0</v>
      </c>
      <c r="BD147" s="1018"/>
      <c r="BF147" s="1044"/>
      <c r="BG147" s="1045"/>
      <c r="BH147" s="9"/>
      <c r="BJ147" s="973">
        <v>0</v>
      </c>
      <c r="BK147" s="1038"/>
      <c r="BM147" s="1082"/>
      <c r="BN147" s="1083"/>
      <c r="BO147" s="9"/>
      <c r="BQ147" s="1062">
        <v>0</v>
      </c>
      <c r="BR147" s="1076"/>
      <c r="BT147" s="1120"/>
      <c r="BU147" s="1121"/>
      <c r="BV147" s="9"/>
      <c r="BX147" s="1100">
        <v>0</v>
      </c>
      <c r="BY147" s="1114"/>
      <c r="CA147" s="1158"/>
      <c r="CB147" s="1159"/>
      <c r="CC147" s="9"/>
      <c r="CE147" s="1138">
        <v>0</v>
      </c>
      <c r="CF147" s="1152"/>
    </row>
    <row r="148" spans="2:84" ht="15" customHeight="1" x14ac:dyDescent="0.3">
      <c r="B148" s="781"/>
      <c r="C148" s="782"/>
      <c r="D148" s="9"/>
      <c r="F148" s="1170">
        <v>0</v>
      </c>
      <c r="G148" s="786"/>
      <c r="H148" s="90"/>
      <c r="I148" s="824"/>
      <c r="J148" s="825"/>
      <c r="K148" s="9"/>
      <c r="M148" s="1178">
        <v>0</v>
      </c>
      <c r="N148" s="818"/>
      <c r="P148" s="853"/>
      <c r="Q148" s="854"/>
      <c r="R148" s="9"/>
      <c r="T148" s="808">
        <v>0</v>
      </c>
      <c r="U148" s="114"/>
      <c r="W148" s="883"/>
      <c r="X148" s="884"/>
      <c r="Y148" s="9"/>
      <c r="AA148" s="1190">
        <v>0</v>
      </c>
      <c r="AB148" s="873"/>
      <c r="AD148" s="50"/>
      <c r="AE148" s="921"/>
      <c r="AF148" s="9"/>
      <c r="AH148" s="901">
        <v>0</v>
      </c>
      <c r="AI148" s="915"/>
      <c r="AK148" s="956"/>
      <c r="AL148" s="957"/>
      <c r="AM148" s="9"/>
      <c r="AO148" s="370">
        <v>0</v>
      </c>
      <c r="AP148" s="950"/>
      <c r="AR148" s="102"/>
      <c r="AS148" s="162"/>
      <c r="AT148" s="9"/>
      <c r="AV148" s="33">
        <v>0</v>
      </c>
      <c r="AW148" s="10"/>
      <c r="AY148" s="1013"/>
      <c r="AZ148" s="1014"/>
      <c r="BA148" s="9"/>
      <c r="BC148" s="996">
        <v>0</v>
      </c>
      <c r="BD148" s="1018"/>
      <c r="BF148" s="1044"/>
      <c r="BG148" s="1045"/>
      <c r="BH148" s="9"/>
      <c r="BJ148" s="973">
        <v>0</v>
      </c>
      <c r="BK148" s="1038"/>
      <c r="BM148" s="1082"/>
      <c r="BN148" s="1083"/>
      <c r="BO148" s="9"/>
      <c r="BQ148" s="1062">
        <v>0</v>
      </c>
      <c r="BR148" s="1076"/>
      <c r="BT148" s="1120"/>
      <c r="BU148" s="1121"/>
      <c r="BV148" s="9"/>
      <c r="BX148" s="1100">
        <v>0</v>
      </c>
      <c r="BY148" s="1114"/>
      <c r="CA148" s="1158"/>
      <c r="CB148" s="1159"/>
      <c r="CC148" s="9"/>
      <c r="CE148" s="1138">
        <v>0</v>
      </c>
      <c r="CF148" s="1152"/>
    </row>
    <row r="149" spans="2:84" ht="15" customHeight="1" x14ac:dyDescent="0.3">
      <c r="B149" s="781"/>
      <c r="C149" s="782"/>
      <c r="D149" s="9"/>
      <c r="F149" s="1170">
        <v>0</v>
      </c>
      <c r="G149" s="786"/>
      <c r="H149" s="90"/>
      <c r="I149" s="824"/>
      <c r="J149" s="825"/>
      <c r="K149" s="9"/>
      <c r="M149" s="1178">
        <v>0</v>
      </c>
      <c r="N149" s="818"/>
      <c r="P149" s="853"/>
      <c r="Q149" s="854"/>
      <c r="R149" s="9"/>
      <c r="T149" s="808">
        <v>0</v>
      </c>
      <c r="U149" s="114"/>
      <c r="W149" s="883"/>
      <c r="X149" s="884"/>
      <c r="Y149" s="9"/>
      <c r="AA149" s="1190">
        <v>0</v>
      </c>
      <c r="AB149" s="873"/>
      <c r="AD149" s="50"/>
      <c r="AE149" s="921"/>
      <c r="AF149" s="9"/>
      <c r="AH149" s="901">
        <v>0</v>
      </c>
      <c r="AI149" s="915"/>
      <c r="AK149" s="956"/>
      <c r="AL149" s="957"/>
      <c r="AM149" s="9"/>
      <c r="AO149" s="370">
        <v>0</v>
      </c>
      <c r="AP149" s="950"/>
      <c r="AR149" s="102"/>
      <c r="AS149" s="162"/>
      <c r="AT149" s="9"/>
      <c r="AV149" s="33">
        <v>0</v>
      </c>
      <c r="AW149" s="10"/>
      <c r="AY149" s="1013"/>
      <c r="AZ149" s="1014"/>
      <c r="BA149" s="9"/>
      <c r="BC149" s="996">
        <v>0</v>
      </c>
      <c r="BD149" s="1018"/>
      <c r="BF149" s="1044"/>
      <c r="BG149" s="1045"/>
      <c r="BH149" s="9"/>
      <c r="BJ149" s="973">
        <v>0</v>
      </c>
      <c r="BK149" s="1038"/>
      <c r="BM149" s="1082"/>
      <c r="BN149" s="1083"/>
      <c r="BO149" s="9"/>
      <c r="BQ149" s="1062">
        <v>0</v>
      </c>
      <c r="BR149" s="1076"/>
      <c r="BT149" s="1120"/>
      <c r="BU149" s="1121"/>
      <c r="BV149" s="9"/>
      <c r="BX149" s="1100">
        <v>0</v>
      </c>
      <c r="BY149" s="1114"/>
      <c r="CA149" s="1158"/>
      <c r="CB149" s="1159"/>
      <c r="CC149" s="9"/>
      <c r="CE149" s="1138">
        <v>0</v>
      </c>
      <c r="CF149" s="1152"/>
    </row>
    <row r="150" spans="2:84" ht="15" customHeight="1" x14ac:dyDescent="0.3">
      <c r="B150" s="781"/>
      <c r="C150" s="782"/>
      <c r="D150" s="9"/>
      <c r="F150" s="1170">
        <v>0</v>
      </c>
      <c r="G150" s="786"/>
      <c r="H150" s="90"/>
      <c r="I150" s="824"/>
      <c r="J150" s="825"/>
      <c r="K150" s="9"/>
      <c r="M150" s="1178">
        <v>0</v>
      </c>
      <c r="N150" s="818"/>
      <c r="P150" s="853"/>
      <c r="Q150" s="854"/>
      <c r="R150" s="9"/>
      <c r="T150" s="808">
        <v>0</v>
      </c>
      <c r="U150" s="114"/>
      <c r="W150" s="883"/>
      <c r="X150" s="884"/>
      <c r="Y150" s="9"/>
      <c r="AA150" s="1190">
        <v>0</v>
      </c>
      <c r="AB150" s="873"/>
      <c r="AD150" s="50"/>
      <c r="AE150" s="921"/>
      <c r="AF150" s="9"/>
      <c r="AH150" s="901">
        <v>0</v>
      </c>
      <c r="AI150" s="915"/>
      <c r="AK150" s="956"/>
      <c r="AL150" s="957"/>
      <c r="AM150" s="9"/>
      <c r="AO150" s="370">
        <v>0</v>
      </c>
      <c r="AP150" s="950"/>
      <c r="AR150" s="102"/>
      <c r="AS150" s="162"/>
      <c r="AT150" s="9"/>
      <c r="AV150" s="33">
        <v>0</v>
      </c>
      <c r="AW150" s="10"/>
      <c r="AY150" s="1013"/>
      <c r="AZ150" s="1014"/>
      <c r="BA150" s="9"/>
      <c r="BC150" s="996">
        <v>0</v>
      </c>
      <c r="BD150" s="1018"/>
      <c r="BF150" s="1044"/>
      <c r="BG150" s="1045"/>
      <c r="BH150" s="9"/>
      <c r="BJ150" s="973">
        <v>0</v>
      </c>
      <c r="BK150" s="1038"/>
      <c r="BM150" s="1082"/>
      <c r="BN150" s="1083"/>
      <c r="BO150" s="9"/>
      <c r="BQ150" s="1062">
        <v>0</v>
      </c>
      <c r="BR150" s="1076"/>
      <c r="BT150" s="1120"/>
      <c r="BU150" s="1121"/>
      <c r="BV150" s="9"/>
      <c r="BX150" s="1100">
        <v>0</v>
      </c>
      <c r="BY150" s="1114"/>
      <c r="CA150" s="1158"/>
      <c r="CB150" s="1159"/>
      <c r="CC150" s="9"/>
      <c r="CE150" s="1138">
        <v>0</v>
      </c>
      <c r="CF150" s="1152"/>
    </row>
    <row r="151" spans="2:84" ht="15" customHeight="1" x14ac:dyDescent="0.3">
      <c r="B151" s="781"/>
      <c r="C151" s="782"/>
      <c r="D151" s="9"/>
      <c r="F151" s="1170">
        <v>0</v>
      </c>
      <c r="G151" s="786"/>
      <c r="H151" s="90"/>
      <c r="I151" s="824"/>
      <c r="J151" s="825"/>
      <c r="K151" s="9"/>
      <c r="M151" s="1178">
        <v>0</v>
      </c>
      <c r="N151" s="818"/>
      <c r="P151" s="853"/>
      <c r="Q151" s="854"/>
      <c r="R151" s="9"/>
      <c r="T151" s="808">
        <v>0</v>
      </c>
      <c r="U151" s="114"/>
      <c r="W151" s="883"/>
      <c r="X151" s="884"/>
      <c r="Y151" s="9"/>
      <c r="AA151" s="1190">
        <v>0</v>
      </c>
      <c r="AB151" s="873"/>
      <c r="AD151" s="50"/>
      <c r="AE151" s="921"/>
      <c r="AF151" s="9"/>
      <c r="AH151" s="901">
        <v>0</v>
      </c>
      <c r="AI151" s="915"/>
      <c r="AK151" s="956"/>
      <c r="AL151" s="957"/>
      <c r="AM151" s="9"/>
      <c r="AO151" s="370">
        <v>0</v>
      </c>
      <c r="AP151" s="950"/>
      <c r="AR151" s="102"/>
      <c r="AS151" s="162"/>
      <c r="AT151" s="9"/>
      <c r="AV151" s="33">
        <v>0</v>
      </c>
      <c r="AW151" s="10"/>
      <c r="AY151" s="1013"/>
      <c r="AZ151" s="1014"/>
      <c r="BA151" s="9"/>
      <c r="BC151" s="996">
        <v>0</v>
      </c>
      <c r="BD151" s="1018"/>
      <c r="BF151" s="1044"/>
      <c r="BG151" s="1045"/>
      <c r="BH151" s="9"/>
      <c r="BJ151" s="973">
        <v>0</v>
      </c>
      <c r="BK151" s="1038"/>
      <c r="BM151" s="1082"/>
      <c r="BN151" s="1083"/>
      <c r="BO151" s="9"/>
      <c r="BQ151" s="1062">
        <v>0</v>
      </c>
      <c r="BR151" s="1076"/>
      <c r="BT151" s="1120"/>
      <c r="BU151" s="1121"/>
      <c r="BV151" s="9"/>
      <c r="BX151" s="1100">
        <v>0</v>
      </c>
      <c r="BY151" s="1114"/>
      <c r="CA151" s="1158"/>
      <c r="CB151" s="1159"/>
      <c r="CC151" s="9"/>
      <c r="CE151" s="1138">
        <v>0</v>
      </c>
      <c r="CF151" s="1152"/>
    </row>
    <row r="152" spans="2:84" ht="15" customHeight="1" x14ac:dyDescent="0.3">
      <c r="B152" s="781"/>
      <c r="C152" s="782"/>
      <c r="D152" s="9"/>
      <c r="F152" s="1170">
        <v>0</v>
      </c>
      <c r="G152" s="786"/>
      <c r="H152" s="90"/>
      <c r="I152" s="824"/>
      <c r="J152" s="825"/>
      <c r="K152" s="9"/>
      <c r="M152" s="1178">
        <v>0</v>
      </c>
      <c r="N152" s="818"/>
      <c r="P152" s="853"/>
      <c r="Q152" s="854"/>
      <c r="R152" s="9"/>
      <c r="T152" s="808">
        <v>0</v>
      </c>
      <c r="U152" s="114"/>
      <c r="W152" s="883"/>
      <c r="X152" s="884"/>
      <c r="Y152" s="9"/>
      <c r="AA152" s="1190">
        <v>0</v>
      </c>
      <c r="AB152" s="873"/>
      <c r="AD152" s="50"/>
      <c r="AE152" s="921"/>
      <c r="AF152" s="9"/>
      <c r="AH152" s="901">
        <v>0</v>
      </c>
      <c r="AI152" s="915"/>
      <c r="AK152" s="956"/>
      <c r="AL152" s="957"/>
      <c r="AM152" s="9"/>
      <c r="AO152" s="370">
        <v>0</v>
      </c>
      <c r="AP152" s="950"/>
      <c r="AR152" s="102"/>
      <c r="AS152" s="162"/>
      <c r="AT152" s="9"/>
      <c r="AV152" s="33">
        <v>0</v>
      </c>
      <c r="AW152" s="10"/>
      <c r="AY152" s="1013"/>
      <c r="AZ152" s="1014"/>
      <c r="BA152" s="9"/>
      <c r="BC152" s="996">
        <v>0</v>
      </c>
      <c r="BD152" s="1018"/>
      <c r="BF152" s="1044"/>
      <c r="BG152" s="1045"/>
      <c r="BH152" s="9"/>
      <c r="BJ152" s="973">
        <v>0</v>
      </c>
      <c r="BK152" s="1038"/>
      <c r="BM152" s="1082"/>
      <c r="BN152" s="1083"/>
      <c r="BO152" s="9"/>
      <c r="BQ152" s="1062">
        <v>0</v>
      </c>
      <c r="BR152" s="1076"/>
      <c r="BT152" s="1120"/>
      <c r="BU152" s="1121"/>
      <c r="BV152" s="9"/>
      <c r="BX152" s="1100">
        <v>0</v>
      </c>
      <c r="BY152" s="1114"/>
      <c r="CA152" s="1158"/>
      <c r="CB152" s="1159"/>
      <c r="CC152" s="9"/>
      <c r="CE152" s="1138">
        <v>0</v>
      </c>
      <c r="CF152" s="1152"/>
    </row>
    <row r="153" spans="2:84" ht="15" customHeight="1" thickBot="1" x14ac:dyDescent="0.35">
      <c r="B153" s="783"/>
      <c r="C153" s="784"/>
      <c r="D153" s="9"/>
      <c r="F153" s="1171">
        <v>0</v>
      </c>
      <c r="G153" s="786"/>
      <c r="H153" s="90"/>
      <c r="I153" s="826"/>
      <c r="J153" s="827"/>
      <c r="K153" s="9"/>
      <c r="M153" s="1179">
        <v>0</v>
      </c>
      <c r="N153" s="818"/>
      <c r="P153" s="855"/>
      <c r="Q153" s="856"/>
      <c r="R153" s="9"/>
      <c r="T153" s="809">
        <v>0</v>
      </c>
      <c r="U153" s="114"/>
      <c r="W153" s="885"/>
      <c r="X153" s="886"/>
      <c r="Y153" s="9"/>
      <c r="AA153" s="1191">
        <v>0</v>
      </c>
      <c r="AB153" s="873"/>
      <c r="AD153" s="922"/>
      <c r="AE153" s="923"/>
      <c r="AF153" s="9"/>
      <c r="AH153" s="902">
        <v>0</v>
      </c>
      <c r="AI153" s="915"/>
      <c r="AK153" s="958"/>
      <c r="AL153" s="959"/>
      <c r="AM153" s="9"/>
      <c r="AO153" s="382">
        <v>0</v>
      </c>
      <c r="AP153" s="950"/>
      <c r="AR153" s="164"/>
      <c r="AS153" s="165"/>
      <c r="AT153" s="9"/>
      <c r="AV153" s="47">
        <v>0</v>
      </c>
      <c r="AW153" s="10"/>
      <c r="AY153" s="1015"/>
      <c r="AZ153" s="1016"/>
      <c r="BA153" s="9"/>
      <c r="BC153" s="997">
        <v>0</v>
      </c>
      <c r="BD153" s="1018"/>
      <c r="BF153" s="1046"/>
      <c r="BG153" s="1047"/>
      <c r="BH153" s="9"/>
      <c r="BJ153" s="974">
        <v>0</v>
      </c>
      <c r="BK153" s="1038"/>
      <c r="BM153" s="1084"/>
      <c r="BN153" s="1085"/>
      <c r="BO153" s="9"/>
      <c r="BQ153" s="1063">
        <v>0</v>
      </c>
      <c r="BR153" s="1076"/>
      <c r="BT153" s="1122"/>
      <c r="BU153" s="1123"/>
      <c r="BV153" s="9"/>
      <c r="BX153" s="1101">
        <v>0</v>
      </c>
      <c r="BY153" s="1114"/>
      <c r="CA153" s="1160"/>
      <c r="CB153" s="1161"/>
      <c r="CC153" s="9"/>
      <c r="CE153" s="1139">
        <v>0</v>
      </c>
      <c r="CF153" s="1152"/>
    </row>
    <row r="154" spans="2:84" ht="15" customHeight="1" thickBot="1" x14ac:dyDescent="0.35">
      <c r="B154" s="769"/>
      <c r="C154" s="770"/>
      <c r="D154" s="768"/>
      <c r="E154" s="771" t="s">
        <v>97</v>
      </c>
      <c r="F154" s="772">
        <f>F138-F141-F142-F143-F144-F145-F146-F147-F148-F149-F150-F151-F152-F153</f>
        <v>0</v>
      </c>
      <c r="G154" s="787"/>
      <c r="H154" s="90"/>
      <c r="I154" s="833"/>
      <c r="J154" s="834"/>
      <c r="K154" s="835"/>
      <c r="L154" s="836" t="s">
        <v>97</v>
      </c>
      <c r="M154" s="837">
        <f>M138-M141-M142-M143-M144-M145-M146-M147-M148-M149-M150-M151-M152-M153</f>
        <v>0</v>
      </c>
      <c r="N154" s="819"/>
      <c r="P154" s="839"/>
      <c r="Q154" s="840"/>
      <c r="R154" s="841"/>
      <c r="S154" s="842" t="s">
        <v>97</v>
      </c>
      <c r="T154" s="843">
        <f>T138-T141-T142-T143-T144-T145-T146-T147-T148-T149-T150-T151-T152-T153</f>
        <v>0</v>
      </c>
      <c r="U154" s="845"/>
      <c r="W154" s="860"/>
      <c r="X154" s="861"/>
      <c r="Y154" s="862"/>
      <c r="Z154" s="863" t="s">
        <v>97</v>
      </c>
      <c r="AA154" s="864">
        <f>AA138-AA141-AA142-AA143-AA144-AA145-AA146-AA147-AA148-AA149-AA150-AA151-AA152-AA153</f>
        <v>0</v>
      </c>
      <c r="AB154" s="874"/>
      <c r="AD154" s="888"/>
      <c r="AE154" s="889"/>
      <c r="AF154" s="890"/>
      <c r="AG154" s="891" t="s">
        <v>97</v>
      </c>
      <c r="AH154" s="892">
        <f>AH138-AH141-AH142-AH143-AH144-AH145-AH146-AH147-AH148-AH149-AH150-AH151-AH152-AH153</f>
        <v>0</v>
      </c>
      <c r="AI154" s="916"/>
      <c r="AK154" s="925"/>
      <c r="AL154" s="926"/>
      <c r="AM154" s="927"/>
      <c r="AN154" s="928" t="s">
        <v>97</v>
      </c>
      <c r="AO154" s="929">
        <f>AO138-AO141-AO142-AO143-AO144-AO145-AO146-AO147-AO148-AO149-AO150-AO151-AO152-AO153</f>
        <v>0</v>
      </c>
      <c r="AP154" s="951"/>
      <c r="AR154" s="961"/>
      <c r="AS154" s="962"/>
      <c r="AT154" s="163"/>
      <c r="AU154" s="963" t="s">
        <v>97</v>
      </c>
      <c r="AV154" s="964">
        <f>AV138-AV141-AV142-AV143-AV144-AV145-AV146-AV147-AV148-AV149-AV150-AV151-AV152-AV153</f>
        <v>0</v>
      </c>
      <c r="AW154" s="169"/>
      <c r="AY154" s="983"/>
      <c r="AZ154" s="984"/>
      <c r="BA154" s="985"/>
      <c r="BB154" s="986" t="s">
        <v>97</v>
      </c>
      <c r="BC154" s="987">
        <f>BC138-BC141-BC142-BC143-BC144-BC145-BC146-BC147-BC148-BC149-BC150-BC151-BC152-BC153</f>
        <v>0</v>
      </c>
      <c r="BD154" s="1019"/>
      <c r="BF154" s="1021"/>
      <c r="BG154" s="1022"/>
      <c r="BH154" s="1023"/>
      <c r="BI154" s="1024" t="s">
        <v>97</v>
      </c>
      <c r="BJ154" s="1025">
        <f>BJ138-BJ141-BJ142-BJ143-BJ144-BJ145-BJ146-BJ147-BJ148-BJ149-BJ150-BJ151-BJ152-BJ153</f>
        <v>0</v>
      </c>
      <c r="BK154" s="1039"/>
      <c r="BM154" s="1049"/>
      <c r="BN154" s="1050"/>
      <c r="BO154" s="1051"/>
      <c r="BP154" s="1052" t="s">
        <v>97</v>
      </c>
      <c r="BQ154" s="1053">
        <f>BQ138-BQ141-BQ142-BQ143-BQ144-BQ145-BQ146-BQ147-BQ148-BQ149-BQ150-BQ151-BQ152-BQ153</f>
        <v>0</v>
      </c>
      <c r="BR154" s="1077"/>
      <c r="BT154" s="1087"/>
      <c r="BU154" s="1088"/>
      <c r="BV154" s="1089"/>
      <c r="BW154" s="1090" t="s">
        <v>97</v>
      </c>
      <c r="BX154" s="1091">
        <f>BX138-BX141-BX142-BX143-BX144-BX145-BX146-BX147-BX148-BX149-BX150-BX151-BX152-BX153</f>
        <v>0</v>
      </c>
      <c r="BY154" s="1115"/>
      <c r="CA154" s="1125"/>
      <c r="CB154" s="1126"/>
      <c r="CC154" s="1127"/>
      <c r="CD154" s="1128" t="s">
        <v>97</v>
      </c>
      <c r="CE154" s="1129">
        <f>CE138-CE141-CE142-CE143-CE144-CE145-CE146-CE147-CE148-CE149-CE150-CE151-CE152-CE153</f>
        <v>0</v>
      </c>
      <c r="CF154" s="1153"/>
    </row>
    <row r="155" spans="2:84" ht="15" customHeight="1" thickBot="1" x14ac:dyDescent="0.35">
      <c r="B155" s="789"/>
      <c r="C155" s="790"/>
      <c r="D155" s="791"/>
      <c r="E155" s="791"/>
      <c r="F155" s="791"/>
      <c r="G155" s="788"/>
      <c r="H155" s="90"/>
      <c r="I155" s="828"/>
      <c r="J155" s="829"/>
      <c r="K155" s="830"/>
      <c r="L155" s="830"/>
      <c r="M155" s="830"/>
      <c r="N155" s="831"/>
      <c r="P155" s="846"/>
      <c r="Q155" s="847"/>
      <c r="R155" s="848"/>
      <c r="S155" s="848"/>
      <c r="T155" s="848"/>
      <c r="U155" s="116"/>
      <c r="W155" s="875"/>
      <c r="X155" s="876"/>
      <c r="Y155" s="877"/>
      <c r="Z155" s="877"/>
      <c r="AA155" s="877"/>
      <c r="AB155" s="878"/>
      <c r="AD155" s="910"/>
      <c r="AE155" s="911"/>
      <c r="AF155" s="912"/>
      <c r="AG155" s="912"/>
      <c r="AH155" s="912"/>
      <c r="AI155" s="913"/>
      <c r="AK155" s="945"/>
      <c r="AL155" s="946"/>
      <c r="AM155" s="947"/>
      <c r="AN155" s="947"/>
      <c r="AO155" s="947"/>
      <c r="AP155" s="948"/>
      <c r="AR155" s="166"/>
      <c r="AS155" s="167"/>
      <c r="AT155" s="168"/>
      <c r="AU155" s="168"/>
      <c r="AV155" s="168"/>
      <c r="AW155" s="38"/>
      <c r="AY155" s="1005"/>
      <c r="AZ155" s="1006"/>
      <c r="BA155" s="1007"/>
      <c r="BB155" s="1007"/>
      <c r="BC155" s="1007"/>
      <c r="BD155" s="1008"/>
      <c r="BF155" s="1033"/>
      <c r="BG155" s="1034"/>
      <c r="BH155" s="1035"/>
      <c r="BI155" s="1035"/>
      <c r="BJ155" s="1035"/>
      <c r="BK155" s="1036"/>
      <c r="BM155" s="1071"/>
      <c r="BN155" s="1072"/>
      <c r="BO155" s="1073"/>
      <c r="BP155" s="1073"/>
      <c r="BQ155" s="1073"/>
      <c r="BR155" s="1074"/>
      <c r="BT155" s="1109"/>
      <c r="BU155" s="1110"/>
      <c r="BV155" s="1111"/>
      <c r="BW155" s="1111"/>
      <c r="BX155" s="1111"/>
      <c r="BY155" s="1112"/>
      <c r="CA155" s="1147"/>
      <c r="CB155" s="1148"/>
      <c r="CC155" s="1149"/>
      <c r="CD155" s="1149"/>
      <c r="CE155" s="1149"/>
      <c r="CF155" s="1150"/>
    </row>
    <row r="156" spans="2:84" ht="15" customHeight="1" x14ac:dyDescent="0.3">
      <c r="C156" s="170"/>
      <c r="D156" s="79"/>
      <c r="E156" s="79"/>
      <c r="F156" s="79"/>
      <c r="I156" s="39"/>
      <c r="J156" s="48"/>
      <c r="K156" s="39"/>
      <c r="L156" s="39"/>
      <c r="M156" s="39"/>
      <c r="N156" s="39"/>
    </row>
    <row r="157" spans="2:84" ht="14.4" thickBot="1" x14ac:dyDescent="0.35">
      <c r="B157" s="39"/>
      <c r="C157" s="49"/>
      <c r="D157" s="90"/>
      <c r="E157" s="90"/>
      <c r="F157" s="90"/>
      <c r="G157" s="39"/>
      <c r="H157" s="90"/>
      <c r="I157" s="39"/>
      <c r="J157" s="49"/>
      <c r="K157" s="90"/>
      <c r="L157" s="90"/>
      <c r="M157" s="90"/>
      <c r="N157" s="39"/>
    </row>
    <row r="158" spans="2:84" ht="14.4" thickBot="1" x14ac:dyDescent="0.35">
      <c r="B158" s="774"/>
      <c r="C158" s="774"/>
      <c r="D158" s="774"/>
      <c r="E158" s="774"/>
      <c r="F158" s="774"/>
      <c r="G158" s="775"/>
      <c r="H158" s="90"/>
      <c r="I158" s="810"/>
      <c r="J158" s="811"/>
      <c r="K158" s="811"/>
      <c r="L158" s="811"/>
      <c r="M158" s="811"/>
      <c r="N158" s="812"/>
      <c r="P158" s="857"/>
      <c r="Q158" s="107"/>
      <c r="R158" s="107"/>
      <c r="S158" s="107"/>
      <c r="T158" s="107"/>
      <c r="U158" s="108"/>
      <c r="W158" s="865"/>
      <c r="X158" s="866"/>
      <c r="Y158" s="866"/>
      <c r="Z158" s="866"/>
      <c r="AA158" s="866"/>
      <c r="AB158" s="867"/>
      <c r="AD158" s="903"/>
      <c r="AE158" s="904"/>
      <c r="AF158" s="904"/>
      <c r="AG158" s="904"/>
      <c r="AH158" s="904"/>
      <c r="AI158" s="905"/>
      <c r="AK158" s="938"/>
      <c r="AL158" s="939"/>
      <c r="AM158" s="939"/>
      <c r="AN158" s="939"/>
      <c r="AO158" s="939"/>
      <c r="AP158" s="940"/>
      <c r="AR158" s="978"/>
      <c r="AS158" s="41"/>
      <c r="AT158" s="41"/>
      <c r="AU158" s="41"/>
      <c r="AV158" s="41"/>
      <c r="AW158" s="42"/>
      <c r="AY158" s="998"/>
      <c r="AZ158" s="999"/>
      <c r="BA158" s="999"/>
      <c r="BB158" s="999"/>
      <c r="BC158" s="999"/>
      <c r="BD158" s="1000"/>
      <c r="BF158" s="1026"/>
      <c r="BG158" s="1027"/>
      <c r="BH158" s="1027"/>
      <c r="BI158" s="1027"/>
      <c r="BJ158" s="1027"/>
      <c r="BK158" s="1028"/>
      <c r="BM158" s="1064"/>
      <c r="BN158" s="1065"/>
      <c r="BO158" s="1065"/>
      <c r="BP158" s="1065"/>
      <c r="BQ158" s="1065"/>
      <c r="BR158" s="1066"/>
      <c r="BT158" s="1102"/>
      <c r="BU158" s="1103"/>
      <c r="BV158" s="1103"/>
      <c r="BW158" s="1103"/>
      <c r="BX158" s="1103"/>
      <c r="BY158" s="1104"/>
      <c r="CA158" s="1140"/>
      <c r="CB158" s="1141"/>
      <c r="CC158" s="1141"/>
      <c r="CD158" s="1141"/>
      <c r="CE158" s="1141"/>
      <c r="CF158" s="1142"/>
    </row>
    <row r="159" spans="2:84" ht="14.4" customHeight="1" thickBot="1" x14ac:dyDescent="0.35">
      <c r="B159" s="1162"/>
      <c r="C159" s="1163"/>
      <c r="D159" s="1828" t="s">
        <v>153</v>
      </c>
      <c r="E159" s="1826"/>
      <c r="F159" s="1827"/>
      <c r="G159" s="1166"/>
      <c r="H159" s="90"/>
      <c r="I159" s="1172"/>
      <c r="J159" s="1173"/>
      <c r="K159" s="1828" t="s">
        <v>153</v>
      </c>
      <c r="L159" s="1826"/>
      <c r="M159" s="1827"/>
      <c r="N159" s="1180"/>
      <c r="P159" s="800"/>
      <c r="Q159" s="802"/>
      <c r="R159" s="1828" t="s">
        <v>153</v>
      </c>
      <c r="S159" s="1826"/>
      <c r="T159" s="1827"/>
      <c r="U159" s="804"/>
      <c r="W159" s="1182"/>
      <c r="X159" s="1183"/>
      <c r="Y159" s="1828" t="s">
        <v>153</v>
      </c>
      <c r="Z159" s="1826"/>
      <c r="AA159" s="1827"/>
      <c r="AB159" s="1186"/>
      <c r="AD159" s="893"/>
      <c r="AE159" s="894"/>
      <c r="AF159" s="1828" t="s">
        <v>153</v>
      </c>
      <c r="AG159" s="1826"/>
      <c r="AH159" s="1827"/>
      <c r="AI159" s="897"/>
      <c r="AK159" s="930"/>
      <c r="AL159" s="931"/>
      <c r="AM159" s="1828" t="s">
        <v>153</v>
      </c>
      <c r="AN159" s="1826"/>
      <c r="AO159" s="1827"/>
      <c r="AP159" s="934"/>
      <c r="AR159" s="975"/>
      <c r="AS159" s="43"/>
      <c r="AT159" s="1828" t="s">
        <v>153</v>
      </c>
      <c r="AU159" s="1826"/>
      <c r="AV159" s="1827"/>
      <c r="AW159" s="44"/>
      <c r="AY159" s="988"/>
      <c r="AZ159" s="989"/>
      <c r="BA159" s="1828" t="s">
        <v>153</v>
      </c>
      <c r="BB159" s="1826"/>
      <c r="BC159" s="1827"/>
      <c r="BD159" s="992"/>
      <c r="BF159" s="965"/>
      <c r="BG159" s="966"/>
      <c r="BH159" s="1828" t="s">
        <v>153</v>
      </c>
      <c r="BI159" s="1826"/>
      <c r="BJ159" s="1827"/>
      <c r="BK159" s="969"/>
      <c r="BM159" s="1054"/>
      <c r="BN159" s="1055"/>
      <c r="BO159" s="1828" t="s">
        <v>153</v>
      </c>
      <c r="BP159" s="1826"/>
      <c r="BQ159" s="1827"/>
      <c r="BR159" s="1058"/>
      <c r="BT159" s="1092"/>
      <c r="BU159" s="1093"/>
      <c r="BV159" s="1828" t="s">
        <v>153</v>
      </c>
      <c r="BW159" s="1826"/>
      <c r="BX159" s="1827"/>
      <c r="BY159" s="1096"/>
      <c r="CA159" s="1130"/>
      <c r="CB159" s="1131"/>
      <c r="CC159" s="1828" t="s">
        <v>153</v>
      </c>
      <c r="CD159" s="1826"/>
      <c r="CE159" s="1827"/>
      <c r="CF159" s="1134"/>
    </row>
    <row r="160" spans="2:84" ht="15.75" customHeight="1" thickBot="1" x14ac:dyDescent="0.35">
      <c r="B160" s="1164"/>
      <c r="C160" s="1165"/>
      <c r="D160" s="1829"/>
      <c r="E160" s="97" t="s">
        <v>43</v>
      </c>
      <c r="F160" s="792">
        <v>0</v>
      </c>
      <c r="G160" s="1167"/>
      <c r="H160" s="90"/>
      <c r="I160" s="1174"/>
      <c r="J160" s="1175"/>
      <c r="K160" s="1829"/>
      <c r="L160" s="97" t="s">
        <v>43</v>
      </c>
      <c r="M160" s="792">
        <v>0</v>
      </c>
      <c r="N160" s="1181"/>
      <c r="P160" s="801"/>
      <c r="Q160" s="803"/>
      <c r="R160" s="1829"/>
      <c r="S160" s="97" t="s">
        <v>43</v>
      </c>
      <c r="T160" s="792">
        <v>0</v>
      </c>
      <c r="U160" s="805"/>
      <c r="W160" s="1184"/>
      <c r="X160" s="1185"/>
      <c r="Y160" s="1829"/>
      <c r="Z160" s="97" t="s">
        <v>43</v>
      </c>
      <c r="AA160" s="792">
        <v>0</v>
      </c>
      <c r="AB160" s="1187"/>
      <c r="AD160" s="895"/>
      <c r="AE160" s="896"/>
      <c r="AF160" s="1829"/>
      <c r="AG160" s="97" t="s">
        <v>43</v>
      </c>
      <c r="AH160" s="792">
        <v>0</v>
      </c>
      <c r="AI160" s="898"/>
      <c r="AK160" s="932"/>
      <c r="AL160" s="933"/>
      <c r="AM160" s="1829"/>
      <c r="AN160" s="97" t="s">
        <v>43</v>
      </c>
      <c r="AO160" s="792">
        <v>0</v>
      </c>
      <c r="AP160" s="935"/>
      <c r="AR160" s="976"/>
      <c r="AS160" s="45"/>
      <c r="AT160" s="1829"/>
      <c r="AU160" s="97" t="s">
        <v>43</v>
      </c>
      <c r="AV160" s="792">
        <v>0</v>
      </c>
      <c r="AW160" s="30"/>
      <c r="AY160" s="990"/>
      <c r="AZ160" s="991"/>
      <c r="BA160" s="1829"/>
      <c r="BB160" s="97" t="s">
        <v>43</v>
      </c>
      <c r="BC160" s="792">
        <v>0</v>
      </c>
      <c r="BD160" s="993"/>
      <c r="BF160" s="967"/>
      <c r="BG160" s="968"/>
      <c r="BH160" s="1829"/>
      <c r="BI160" s="97" t="s">
        <v>43</v>
      </c>
      <c r="BJ160" s="792">
        <v>0</v>
      </c>
      <c r="BK160" s="970"/>
      <c r="BM160" s="1056"/>
      <c r="BN160" s="1057"/>
      <c r="BO160" s="1829"/>
      <c r="BP160" s="97" t="s">
        <v>43</v>
      </c>
      <c r="BQ160" s="792">
        <v>0</v>
      </c>
      <c r="BR160" s="1059"/>
      <c r="BT160" s="1094"/>
      <c r="BU160" s="1095"/>
      <c r="BV160" s="1829"/>
      <c r="BW160" s="97" t="s">
        <v>43</v>
      </c>
      <c r="BX160" s="792">
        <v>0</v>
      </c>
      <c r="BY160" s="1097"/>
      <c r="CA160" s="1132"/>
      <c r="CB160" s="1133"/>
      <c r="CC160" s="1829"/>
      <c r="CD160" s="97" t="s">
        <v>43</v>
      </c>
      <c r="CE160" s="792">
        <v>0</v>
      </c>
      <c r="CF160" s="1135"/>
    </row>
    <row r="161" spans="2:84" ht="15.75" customHeight="1" thickBot="1" x14ac:dyDescent="0.35">
      <c r="B161" s="776"/>
      <c r="C161" s="776"/>
      <c r="D161" s="777"/>
      <c r="E161" s="777"/>
      <c r="F161" s="777"/>
      <c r="G161" s="778"/>
      <c r="H161" s="90"/>
      <c r="I161" s="813"/>
      <c r="J161" s="814"/>
      <c r="K161" s="815"/>
      <c r="L161" s="815"/>
      <c r="M161" s="815"/>
      <c r="N161" s="816"/>
      <c r="P161" s="858"/>
      <c r="Q161" s="110"/>
      <c r="R161" s="111"/>
      <c r="S161" s="111"/>
      <c r="T161" s="111"/>
      <c r="U161" s="112"/>
      <c r="W161" s="868"/>
      <c r="X161" s="869"/>
      <c r="Y161" s="870"/>
      <c r="Z161" s="870"/>
      <c r="AA161" s="870"/>
      <c r="AB161" s="871"/>
      <c r="AD161" s="906"/>
      <c r="AE161" s="907"/>
      <c r="AF161" s="908"/>
      <c r="AG161" s="908"/>
      <c r="AH161" s="908"/>
      <c r="AI161" s="909"/>
      <c r="AK161" s="941"/>
      <c r="AL161" s="942"/>
      <c r="AM161" s="943"/>
      <c r="AN161" s="943"/>
      <c r="AO161" s="943"/>
      <c r="AP161" s="944"/>
      <c r="AR161" s="979"/>
      <c r="AS161" s="29"/>
      <c r="AT161" s="31"/>
      <c r="AU161" s="31"/>
      <c r="AV161" s="31"/>
      <c r="AW161" s="8"/>
      <c r="AY161" s="1001"/>
      <c r="AZ161" s="1002"/>
      <c r="BA161" s="1003"/>
      <c r="BB161" s="1003"/>
      <c r="BC161" s="1003"/>
      <c r="BD161" s="1004"/>
      <c r="BF161" s="1029"/>
      <c r="BG161" s="1030"/>
      <c r="BH161" s="1031"/>
      <c r="BI161" s="1031"/>
      <c r="BJ161" s="1031"/>
      <c r="BK161" s="1032"/>
      <c r="BM161" s="1067"/>
      <c r="BN161" s="1068"/>
      <c r="BO161" s="1069"/>
      <c r="BP161" s="1069"/>
      <c r="BQ161" s="1069"/>
      <c r="BR161" s="1070"/>
      <c r="BT161" s="1105"/>
      <c r="BU161" s="1106"/>
      <c r="BV161" s="1107"/>
      <c r="BW161" s="1107"/>
      <c r="BX161" s="1107"/>
      <c r="BY161" s="1108"/>
      <c r="CA161" s="1143"/>
      <c r="CB161" s="1144"/>
      <c r="CC161" s="1145"/>
      <c r="CD161" s="1145"/>
      <c r="CE161" s="1145"/>
      <c r="CF161" s="1146"/>
    </row>
    <row r="162" spans="2:84" ht="15" customHeight="1" thickBot="1" x14ac:dyDescent="0.35">
      <c r="B162" s="795" t="s">
        <v>152</v>
      </c>
      <c r="C162" s="796" t="s">
        <v>51</v>
      </c>
      <c r="D162" s="797" t="s">
        <v>44</v>
      </c>
      <c r="E162" s="798" t="s">
        <v>308</v>
      </c>
      <c r="F162" s="799" t="s">
        <v>45</v>
      </c>
      <c r="G162" s="785"/>
      <c r="H162" s="90"/>
      <c r="I162" s="795" t="s">
        <v>152</v>
      </c>
      <c r="J162" s="796" t="s">
        <v>51</v>
      </c>
      <c r="K162" s="797" t="s">
        <v>44</v>
      </c>
      <c r="L162" s="798" t="s">
        <v>308</v>
      </c>
      <c r="M162" s="799" t="s">
        <v>45</v>
      </c>
      <c r="N162" s="817"/>
      <c r="P162" s="795" t="s">
        <v>152</v>
      </c>
      <c r="Q162" s="796" t="s">
        <v>51</v>
      </c>
      <c r="R162" s="797" t="s">
        <v>44</v>
      </c>
      <c r="S162" s="798" t="s">
        <v>308</v>
      </c>
      <c r="T162" s="799" t="s">
        <v>45</v>
      </c>
      <c r="U162" s="844"/>
      <c r="W162" s="795" t="s">
        <v>152</v>
      </c>
      <c r="X162" s="796" t="s">
        <v>51</v>
      </c>
      <c r="Y162" s="797" t="s">
        <v>44</v>
      </c>
      <c r="Z162" s="798" t="s">
        <v>308</v>
      </c>
      <c r="AA162" s="799" t="s">
        <v>45</v>
      </c>
      <c r="AB162" s="872"/>
      <c r="AD162" s="795" t="s">
        <v>152</v>
      </c>
      <c r="AE162" s="796" t="s">
        <v>51</v>
      </c>
      <c r="AF162" s="797" t="s">
        <v>44</v>
      </c>
      <c r="AG162" s="798" t="s">
        <v>308</v>
      </c>
      <c r="AH162" s="799" t="s">
        <v>45</v>
      </c>
      <c r="AI162" s="914"/>
      <c r="AK162" s="795" t="s">
        <v>152</v>
      </c>
      <c r="AL162" s="796" t="s">
        <v>51</v>
      </c>
      <c r="AM162" s="797" t="s">
        <v>44</v>
      </c>
      <c r="AN162" s="798" t="s">
        <v>308</v>
      </c>
      <c r="AO162" s="799" t="s">
        <v>45</v>
      </c>
      <c r="AP162" s="949"/>
      <c r="AR162" s="795" t="s">
        <v>152</v>
      </c>
      <c r="AS162" s="796" t="s">
        <v>51</v>
      </c>
      <c r="AT162" s="797" t="s">
        <v>44</v>
      </c>
      <c r="AU162" s="798" t="s">
        <v>308</v>
      </c>
      <c r="AV162" s="799" t="s">
        <v>45</v>
      </c>
      <c r="AW162" s="94"/>
      <c r="AY162" s="795" t="s">
        <v>152</v>
      </c>
      <c r="AZ162" s="796" t="s">
        <v>51</v>
      </c>
      <c r="BA162" s="797" t="s">
        <v>44</v>
      </c>
      <c r="BB162" s="798" t="s">
        <v>308</v>
      </c>
      <c r="BC162" s="799" t="s">
        <v>45</v>
      </c>
      <c r="BD162" s="1017"/>
      <c r="BF162" s="795" t="s">
        <v>152</v>
      </c>
      <c r="BG162" s="796" t="s">
        <v>51</v>
      </c>
      <c r="BH162" s="797" t="s">
        <v>44</v>
      </c>
      <c r="BI162" s="798" t="s">
        <v>308</v>
      </c>
      <c r="BJ162" s="799" t="s">
        <v>45</v>
      </c>
      <c r="BK162" s="1037"/>
      <c r="BM162" s="795" t="s">
        <v>152</v>
      </c>
      <c r="BN162" s="796" t="s">
        <v>51</v>
      </c>
      <c r="BO162" s="797" t="s">
        <v>44</v>
      </c>
      <c r="BP162" s="798" t="s">
        <v>308</v>
      </c>
      <c r="BQ162" s="799" t="s">
        <v>45</v>
      </c>
      <c r="BR162" s="1075"/>
      <c r="BT162" s="795" t="s">
        <v>152</v>
      </c>
      <c r="BU162" s="796" t="s">
        <v>51</v>
      </c>
      <c r="BV162" s="797" t="s">
        <v>44</v>
      </c>
      <c r="BW162" s="798" t="s">
        <v>308</v>
      </c>
      <c r="BX162" s="799" t="s">
        <v>45</v>
      </c>
      <c r="BY162" s="1113"/>
      <c r="CA162" s="795" t="s">
        <v>152</v>
      </c>
      <c r="CB162" s="796" t="s">
        <v>51</v>
      </c>
      <c r="CC162" s="797" t="s">
        <v>44</v>
      </c>
      <c r="CD162" s="798" t="s">
        <v>308</v>
      </c>
      <c r="CE162" s="799" t="s">
        <v>45</v>
      </c>
      <c r="CF162" s="1151"/>
    </row>
    <row r="163" spans="2:84" ht="15" customHeight="1" x14ac:dyDescent="0.3">
      <c r="B163" s="793"/>
      <c r="C163" s="794"/>
      <c r="D163" s="25"/>
      <c r="F163" s="1168">
        <v>0</v>
      </c>
      <c r="G163" s="786"/>
      <c r="H163" s="90"/>
      <c r="I163" s="820"/>
      <c r="J163" s="821"/>
      <c r="K163" s="25"/>
      <c r="M163" s="1176">
        <v>0</v>
      </c>
      <c r="N163" s="818"/>
      <c r="P163" s="849"/>
      <c r="Q163" s="850"/>
      <c r="R163" s="25"/>
      <c r="T163" s="806">
        <v>0</v>
      </c>
      <c r="U163" s="114"/>
      <c r="W163" s="879"/>
      <c r="X163" s="880"/>
      <c r="Y163" s="25"/>
      <c r="AA163" s="1188">
        <v>0</v>
      </c>
      <c r="AB163" s="873"/>
      <c r="AD163" s="917"/>
      <c r="AE163" s="918"/>
      <c r="AF163" s="25"/>
      <c r="AH163" s="899">
        <v>0</v>
      </c>
      <c r="AI163" s="915"/>
      <c r="AK163" s="952"/>
      <c r="AL163" s="953"/>
      <c r="AM163" s="25"/>
      <c r="AO163" s="936">
        <v>0</v>
      </c>
      <c r="AP163" s="950"/>
      <c r="AR163" s="980"/>
      <c r="AS163" s="981"/>
      <c r="AT163" s="25"/>
      <c r="AV163" s="977">
        <v>0</v>
      </c>
      <c r="AW163" s="10"/>
      <c r="AY163" s="1009"/>
      <c r="AZ163" s="1010"/>
      <c r="BA163" s="25"/>
      <c r="BC163" s="994">
        <v>0</v>
      </c>
      <c r="BD163" s="1018"/>
      <c r="BF163" s="1040"/>
      <c r="BG163" s="1041"/>
      <c r="BH163" s="25"/>
      <c r="BJ163" s="971">
        <v>0</v>
      </c>
      <c r="BK163" s="1038"/>
      <c r="BM163" s="1078"/>
      <c r="BN163" s="1079"/>
      <c r="BO163" s="25"/>
      <c r="BQ163" s="1060">
        <v>0</v>
      </c>
      <c r="BR163" s="1076"/>
      <c r="BT163" s="1116"/>
      <c r="BU163" s="1117"/>
      <c r="BV163" s="25"/>
      <c r="BX163" s="1098">
        <v>0</v>
      </c>
      <c r="BY163" s="1114"/>
      <c r="CA163" s="1154"/>
      <c r="CB163" s="1155"/>
      <c r="CC163" s="25"/>
      <c r="CE163" s="1136">
        <v>0</v>
      </c>
      <c r="CF163" s="1152"/>
    </row>
    <row r="164" spans="2:84" ht="15" customHeight="1" x14ac:dyDescent="0.3">
      <c r="B164" s="779"/>
      <c r="C164" s="780"/>
      <c r="D164" s="25"/>
      <c r="F164" s="1169">
        <v>0</v>
      </c>
      <c r="G164" s="786"/>
      <c r="H164" s="90"/>
      <c r="I164" s="822"/>
      <c r="J164" s="823"/>
      <c r="K164" s="25"/>
      <c r="M164" s="1177">
        <v>0</v>
      </c>
      <c r="N164" s="818"/>
      <c r="P164" s="851"/>
      <c r="Q164" s="852"/>
      <c r="R164" s="25"/>
      <c r="T164" s="807">
        <v>0</v>
      </c>
      <c r="U164" s="114"/>
      <c r="W164" s="881"/>
      <c r="X164" s="882"/>
      <c r="Y164" s="25"/>
      <c r="AA164" s="1189">
        <v>0</v>
      </c>
      <c r="AB164" s="873"/>
      <c r="AD164" s="919"/>
      <c r="AE164" s="920"/>
      <c r="AF164" s="25"/>
      <c r="AH164" s="900">
        <v>0</v>
      </c>
      <c r="AI164" s="915"/>
      <c r="AK164" s="954"/>
      <c r="AL164" s="955"/>
      <c r="AM164" s="25"/>
      <c r="AO164" s="937">
        <v>0</v>
      </c>
      <c r="AP164" s="950"/>
      <c r="AR164" s="160"/>
      <c r="AS164" s="161"/>
      <c r="AT164" s="25"/>
      <c r="AV164" s="46">
        <v>0</v>
      </c>
      <c r="AW164" s="10"/>
      <c r="AY164" s="1011"/>
      <c r="AZ164" s="1012"/>
      <c r="BA164" s="25"/>
      <c r="BC164" s="995">
        <v>0</v>
      </c>
      <c r="BD164" s="1018"/>
      <c r="BF164" s="1042"/>
      <c r="BG164" s="1043"/>
      <c r="BH164" s="25"/>
      <c r="BJ164" s="972">
        <v>0</v>
      </c>
      <c r="BK164" s="1038"/>
      <c r="BM164" s="1080"/>
      <c r="BN164" s="1081"/>
      <c r="BO164" s="25"/>
      <c r="BQ164" s="1061">
        <v>0</v>
      </c>
      <c r="BR164" s="1076"/>
      <c r="BT164" s="1118"/>
      <c r="BU164" s="1119"/>
      <c r="BV164" s="25"/>
      <c r="BX164" s="1099">
        <v>0</v>
      </c>
      <c r="BY164" s="1114"/>
      <c r="CA164" s="1156"/>
      <c r="CB164" s="1157"/>
      <c r="CC164" s="25"/>
      <c r="CE164" s="1137">
        <v>0</v>
      </c>
      <c r="CF164" s="1152"/>
    </row>
    <row r="165" spans="2:84" ht="15" customHeight="1" x14ac:dyDescent="0.3">
      <c r="B165" s="779"/>
      <c r="C165" s="780"/>
      <c r="D165" s="25"/>
      <c r="F165" s="1169">
        <v>0</v>
      </c>
      <c r="G165" s="786"/>
      <c r="H165" s="90"/>
      <c r="I165" s="822"/>
      <c r="J165" s="823"/>
      <c r="K165" s="25"/>
      <c r="M165" s="1177">
        <v>0</v>
      </c>
      <c r="N165" s="818"/>
      <c r="P165" s="851"/>
      <c r="Q165" s="852"/>
      <c r="R165" s="25"/>
      <c r="T165" s="807">
        <v>0</v>
      </c>
      <c r="U165" s="114"/>
      <c r="W165" s="881"/>
      <c r="X165" s="882"/>
      <c r="Y165" s="25"/>
      <c r="AA165" s="1189">
        <v>0</v>
      </c>
      <c r="AB165" s="873"/>
      <c r="AD165" s="919"/>
      <c r="AE165" s="920"/>
      <c r="AF165" s="25"/>
      <c r="AH165" s="900">
        <v>0</v>
      </c>
      <c r="AI165" s="915"/>
      <c r="AK165" s="954"/>
      <c r="AL165" s="955"/>
      <c r="AM165" s="25"/>
      <c r="AO165" s="937">
        <v>0</v>
      </c>
      <c r="AP165" s="950"/>
      <c r="AR165" s="160"/>
      <c r="AS165" s="161"/>
      <c r="AT165" s="25"/>
      <c r="AV165" s="46">
        <v>0</v>
      </c>
      <c r="AW165" s="10"/>
      <c r="AY165" s="1011"/>
      <c r="AZ165" s="1012"/>
      <c r="BA165" s="25"/>
      <c r="BC165" s="995">
        <v>0</v>
      </c>
      <c r="BD165" s="1018"/>
      <c r="BF165" s="1042"/>
      <c r="BG165" s="1043"/>
      <c r="BH165" s="25"/>
      <c r="BJ165" s="972">
        <v>0</v>
      </c>
      <c r="BK165" s="1038"/>
      <c r="BM165" s="1080"/>
      <c r="BN165" s="1081"/>
      <c r="BO165" s="25"/>
      <c r="BQ165" s="1061">
        <v>0</v>
      </c>
      <c r="BR165" s="1076"/>
      <c r="BT165" s="1118"/>
      <c r="BU165" s="1119"/>
      <c r="BV165" s="25"/>
      <c r="BX165" s="1099">
        <v>0</v>
      </c>
      <c r="BY165" s="1114"/>
      <c r="CA165" s="1156"/>
      <c r="CB165" s="1157"/>
      <c r="CC165" s="25"/>
      <c r="CE165" s="1137">
        <v>0</v>
      </c>
      <c r="CF165" s="1152"/>
    </row>
    <row r="166" spans="2:84" ht="15" customHeight="1" x14ac:dyDescent="0.3">
      <c r="B166" s="779"/>
      <c r="C166" s="780"/>
      <c r="D166" s="25"/>
      <c r="F166" s="1169">
        <v>0</v>
      </c>
      <c r="G166" s="786"/>
      <c r="H166" s="90"/>
      <c r="I166" s="822"/>
      <c r="J166" s="823"/>
      <c r="K166" s="25"/>
      <c r="M166" s="1177">
        <v>0</v>
      </c>
      <c r="N166" s="818"/>
      <c r="P166" s="851"/>
      <c r="Q166" s="852"/>
      <c r="R166" s="25"/>
      <c r="T166" s="807">
        <v>0</v>
      </c>
      <c r="U166" s="114"/>
      <c r="W166" s="881"/>
      <c r="X166" s="882"/>
      <c r="Y166" s="25"/>
      <c r="AA166" s="1189">
        <v>0</v>
      </c>
      <c r="AB166" s="873"/>
      <c r="AD166" s="919"/>
      <c r="AE166" s="920"/>
      <c r="AF166" s="25"/>
      <c r="AH166" s="900">
        <v>0</v>
      </c>
      <c r="AI166" s="915"/>
      <c r="AK166" s="954"/>
      <c r="AL166" s="955"/>
      <c r="AM166" s="25"/>
      <c r="AO166" s="937">
        <v>0</v>
      </c>
      <c r="AP166" s="950"/>
      <c r="AR166" s="160"/>
      <c r="AS166" s="161"/>
      <c r="AT166" s="25"/>
      <c r="AV166" s="46">
        <v>0</v>
      </c>
      <c r="AW166" s="10"/>
      <c r="AY166" s="1011"/>
      <c r="AZ166" s="1012"/>
      <c r="BA166" s="25"/>
      <c r="BC166" s="995">
        <v>0</v>
      </c>
      <c r="BD166" s="1018"/>
      <c r="BF166" s="1042"/>
      <c r="BG166" s="1043"/>
      <c r="BH166" s="25"/>
      <c r="BJ166" s="972">
        <v>0</v>
      </c>
      <c r="BK166" s="1038"/>
      <c r="BM166" s="1080"/>
      <c r="BN166" s="1081"/>
      <c r="BO166" s="25"/>
      <c r="BQ166" s="1061">
        <v>0</v>
      </c>
      <c r="BR166" s="1076"/>
      <c r="BT166" s="1118"/>
      <c r="BU166" s="1119"/>
      <c r="BV166" s="25"/>
      <c r="BX166" s="1099">
        <v>0</v>
      </c>
      <c r="BY166" s="1114"/>
      <c r="CA166" s="1156"/>
      <c r="CB166" s="1157"/>
      <c r="CC166" s="25"/>
      <c r="CE166" s="1137">
        <v>0</v>
      </c>
      <c r="CF166" s="1152"/>
    </row>
    <row r="167" spans="2:84" ht="15" customHeight="1" x14ac:dyDescent="0.3">
      <c r="B167" s="781"/>
      <c r="C167" s="782"/>
      <c r="D167" s="9"/>
      <c r="F167" s="1170">
        <v>0</v>
      </c>
      <c r="G167" s="786"/>
      <c r="H167" s="90"/>
      <c r="I167" s="824"/>
      <c r="J167" s="825"/>
      <c r="K167" s="9"/>
      <c r="M167" s="1178">
        <v>0</v>
      </c>
      <c r="N167" s="818"/>
      <c r="P167" s="853"/>
      <c r="Q167" s="854"/>
      <c r="R167" s="9"/>
      <c r="T167" s="808">
        <v>0</v>
      </c>
      <c r="U167" s="114"/>
      <c r="W167" s="883"/>
      <c r="X167" s="884"/>
      <c r="Y167" s="9"/>
      <c r="AA167" s="1190">
        <v>0</v>
      </c>
      <c r="AB167" s="873"/>
      <c r="AD167" s="50"/>
      <c r="AE167" s="921"/>
      <c r="AF167" s="9"/>
      <c r="AH167" s="901">
        <v>0</v>
      </c>
      <c r="AI167" s="915"/>
      <c r="AK167" s="956"/>
      <c r="AL167" s="957"/>
      <c r="AM167" s="9"/>
      <c r="AO167" s="370">
        <v>0</v>
      </c>
      <c r="AP167" s="950"/>
      <c r="AR167" s="102"/>
      <c r="AS167" s="162"/>
      <c r="AT167" s="9"/>
      <c r="AV167" s="33">
        <v>0</v>
      </c>
      <c r="AW167" s="10"/>
      <c r="AY167" s="1013"/>
      <c r="AZ167" s="1014"/>
      <c r="BA167" s="9"/>
      <c r="BC167" s="996">
        <v>0</v>
      </c>
      <c r="BD167" s="1018"/>
      <c r="BF167" s="1044"/>
      <c r="BG167" s="1045"/>
      <c r="BH167" s="9"/>
      <c r="BJ167" s="973">
        <v>0</v>
      </c>
      <c r="BK167" s="1038"/>
      <c r="BM167" s="1082"/>
      <c r="BN167" s="1083"/>
      <c r="BO167" s="9"/>
      <c r="BQ167" s="1062">
        <v>0</v>
      </c>
      <c r="BR167" s="1076"/>
      <c r="BT167" s="1120"/>
      <c r="BU167" s="1121"/>
      <c r="BV167" s="9"/>
      <c r="BX167" s="1100">
        <v>0</v>
      </c>
      <c r="BY167" s="1114"/>
      <c r="CA167" s="1158"/>
      <c r="CB167" s="1159"/>
      <c r="CC167" s="9"/>
      <c r="CE167" s="1138">
        <v>0</v>
      </c>
      <c r="CF167" s="1152"/>
    </row>
    <row r="168" spans="2:84" ht="15" customHeight="1" x14ac:dyDescent="0.3">
      <c r="B168" s="781"/>
      <c r="C168" s="782"/>
      <c r="D168" s="9"/>
      <c r="F168" s="1170">
        <v>0</v>
      </c>
      <c r="G168" s="786"/>
      <c r="H168" s="90"/>
      <c r="I168" s="824"/>
      <c r="J168" s="825"/>
      <c r="K168" s="9"/>
      <c r="M168" s="1178">
        <v>0</v>
      </c>
      <c r="N168" s="818"/>
      <c r="P168" s="853"/>
      <c r="Q168" s="854"/>
      <c r="R168" s="9"/>
      <c r="T168" s="808">
        <v>0</v>
      </c>
      <c r="U168" s="114"/>
      <c r="W168" s="883"/>
      <c r="X168" s="884"/>
      <c r="Y168" s="9"/>
      <c r="AA168" s="1190">
        <v>0</v>
      </c>
      <c r="AB168" s="873"/>
      <c r="AD168" s="50"/>
      <c r="AE168" s="921"/>
      <c r="AF168" s="9"/>
      <c r="AH168" s="901">
        <v>0</v>
      </c>
      <c r="AI168" s="915"/>
      <c r="AK168" s="956"/>
      <c r="AL168" s="957"/>
      <c r="AM168" s="9"/>
      <c r="AO168" s="370">
        <v>0</v>
      </c>
      <c r="AP168" s="950"/>
      <c r="AR168" s="102"/>
      <c r="AS168" s="162"/>
      <c r="AT168" s="9"/>
      <c r="AV168" s="33">
        <v>0</v>
      </c>
      <c r="AW168" s="10"/>
      <c r="AY168" s="1013"/>
      <c r="AZ168" s="1014"/>
      <c r="BA168" s="9"/>
      <c r="BC168" s="996">
        <v>0</v>
      </c>
      <c r="BD168" s="1018"/>
      <c r="BF168" s="1044"/>
      <c r="BG168" s="1045"/>
      <c r="BH168" s="9"/>
      <c r="BJ168" s="973">
        <v>0</v>
      </c>
      <c r="BK168" s="1038"/>
      <c r="BM168" s="1082"/>
      <c r="BN168" s="1083"/>
      <c r="BO168" s="9"/>
      <c r="BQ168" s="1062">
        <v>0</v>
      </c>
      <c r="BR168" s="1076"/>
      <c r="BT168" s="1120"/>
      <c r="BU168" s="1121"/>
      <c r="BV168" s="9"/>
      <c r="BX168" s="1100">
        <v>0</v>
      </c>
      <c r="BY168" s="1114"/>
      <c r="CA168" s="1158"/>
      <c r="CB168" s="1159"/>
      <c r="CC168" s="9"/>
      <c r="CE168" s="1138">
        <v>0</v>
      </c>
      <c r="CF168" s="1152"/>
    </row>
    <row r="169" spans="2:84" ht="15" customHeight="1" x14ac:dyDescent="0.3">
      <c r="B169" s="781"/>
      <c r="C169" s="782"/>
      <c r="D169" s="9"/>
      <c r="F169" s="1170">
        <v>0</v>
      </c>
      <c r="G169" s="786"/>
      <c r="H169" s="90"/>
      <c r="I169" s="824"/>
      <c r="J169" s="825"/>
      <c r="K169" s="9"/>
      <c r="M169" s="1178">
        <v>0</v>
      </c>
      <c r="N169" s="818"/>
      <c r="P169" s="853"/>
      <c r="Q169" s="854"/>
      <c r="R169" s="9"/>
      <c r="T169" s="808">
        <v>0</v>
      </c>
      <c r="U169" s="114"/>
      <c r="W169" s="883"/>
      <c r="X169" s="884"/>
      <c r="Y169" s="9"/>
      <c r="AA169" s="1190">
        <v>0</v>
      </c>
      <c r="AB169" s="873"/>
      <c r="AD169" s="50"/>
      <c r="AE169" s="921"/>
      <c r="AF169" s="9"/>
      <c r="AH169" s="901">
        <v>0</v>
      </c>
      <c r="AI169" s="915"/>
      <c r="AK169" s="956"/>
      <c r="AL169" s="957"/>
      <c r="AM169" s="9"/>
      <c r="AO169" s="370">
        <v>0</v>
      </c>
      <c r="AP169" s="950"/>
      <c r="AR169" s="102"/>
      <c r="AS169" s="162"/>
      <c r="AT169" s="9"/>
      <c r="AV169" s="33">
        <v>0</v>
      </c>
      <c r="AW169" s="10"/>
      <c r="AY169" s="1013"/>
      <c r="AZ169" s="1014"/>
      <c r="BA169" s="9"/>
      <c r="BC169" s="996">
        <v>0</v>
      </c>
      <c r="BD169" s="1018"/>
      <c r="BF169" s="1044"/>
      <c r="BG169" s="1045"/>
      <c r="BH169" s="9"/>
      <c r="BJ169" s="973">
        <v>0</v>
      </c>
      <c r="BK169" s="1038"/>
      <c r="BM169" s="1082"/>
      <c r="BN169" s="1083"/>
      <c r="BO169" s="9"/>
      <c r="BQ169" s="1062">
        <v>0</v>
      </c>
      <c r="BR169" s="1076"/>
      <c r="BT169" s="1120"/>
      <c r="BU169" s="1121"/>
      <c r="BV169" s="9"/>
      <c r="BX169" s="1100">
        <v>0</v>
      </c>
      <c r="BY169" s="1114"/>
      <c r="CA169" s="1158"/>
      <c r="CB169" s="1159"/>
      <c r="CC169" s="9"/>
      <c r="CE169" s="1138">
        <v>0</v>
      </c>
      <c r="CF169" s="1152"/>
    </row>
    <row r="170" spans="2:84" ht="15" customHeight="1" x14ac:dyDescent="0.3">
      <c r="B170" s="781"/>
      <c r="C170" s="782"/>
      <c r="D170" s="9"/>
      <c r="F170" s="1170">
        <v>0</v>
      </c>
      <c r="G170" s="786"/>
      <c r="H170" s="90"/>
      <c r="I170" s="824"/>
      <c r="J170" s="825"/>
      <c r="K170" s="9"/>
      <c r="M170" s="1178">
        <v>0</v>
      </c>
      <c r="N170" s="818"/>
      <c r="P170" s="853"/>
      <c r="Q170" s="854"/>
      <c r="R170" s="9"/>
      <c r="T170" s="808">
        <v>0</v>
      </c>
      <c r="U170" s="114"/>
      <c r="W170" s="883"/>
      <c r="X170" s="884"/>
      <c r="Y170" s="9"/>
      <c r="AA170" s="1190">
        <v>0</v>
      </c>
      <c r="AB170" s="873"/>
      <c r="AD170" s="50"/>
      <c r="AE170" s="921"/>
      <c r="AF170" s="9"/>
      <c r="AH170" s="901">
        <v>0</v>
      </c>
      <c r="AI170" s="915"/>
      <c r="AK170" s="956"/>
      <c r="AL170" s="957"/>
      <c r="AM170" s="9"/>
      <c r="AO170" s="370">
        <v>0</v>
      </c>
      <c r="AP170" s="950"/>
      <c r="AR170" s="102"/>
      <c r="AS170" s="162"/>
      <c r="AT170" s="9"/>
      <c r="AV170" s="33">
        <v>0</v>
      </c>
      <c r="AW170" s="10"/>
      <c r="AY170" s="1013"/>
      <c r="AZ170" s="1014"/>
      <c r="BA170" s="9"/>
      <c r="BC170" s="996">
        <v>0</v>
      </c>
      <c r="BD170" s="1018"/>
      <c r="BF170" s="1044"/>
      <c r="BG170" s="1045"/>
      <c r="BH170" s="9"/>
      <c r="BJ170" s="973">
        <v>0</v>
      </c>
      <c r="BK170" s="1038"/>
      <c r="BM170" s="1082"/>
      <c r="BN170" s="1083"/>
      <c r="BO170" s="9"/>
      <c r="BQ170" s="1062">
        <v>0</v>
      </c>
      <c r="BR170" s="1076"/>
      <c r="BT170" s="1120"/>
      <c r="BU170" s="1121"/>
      <c r="BV170" s="9"/>
      <c r="BX170" s="1100">
        <v>0</v>
      </c>
      <c r="BY170" s="1114"/>
      <c r="CA170" s="1158"/>
      <c r="CB170" s="1159"/>
      <c r="CC170" s="9"/>
      <c r="CE170" s="1138">
        <v>0</v>
      </c>
      <c r="CF170" s="1152"/>
    </row>
    <row r="171" spans="2:84" ht="15" customHeight="1" x14ac:dyDescent="0.3">
      <c r="B171" s="781"/>
      <c r="C171" s="782"/>
      <c r="D171" s="9"/>
      <c r="F171" s="1170">
        <v>0</v>
      </c>
      <c r="G171" s="786"/>
      <c r="H171" s="90"/>
      <c r="I171" s="824"/>
      <c r="J171" s="825"/>
      <c r="K171" s="9"/>
      <c r="M171" s="1178">
        <v>0</v>
      </c>
      <c r="N171" s="818"/>
      <c r="P171" s="853"/>
      <c r="Q171" s="854"/>
      <c r="R171" s="9"/>
      <c r="T171" s="808">
        <v>0</v>
      </c>
      <c r="U171" s="114"/>
      <c r="W171" s="883"/>
      <c r="X171" s="884"/>
      <c r="Y171" s="9"/>
      <c r="AA171" s="1190">
        <v>0</v>
      </c>
      <c r="AB171" s="873"/>
      <c r="AD171" s="50"/>
      <c r="AE171" s="921"/>
      <c r="AF171" s="9"/>
      <c r="AH171" s="901">
        <v>0</v>
      </c>
      <c r="AI171" s="915"/>
      <c r="AK171" s="956"/>
      <c r="AL171" s="957"/>
      <c r="AM171" s="9"/>
      <c r="AO171" s="370">
        <v>0</v>
      </c>
      <c r="AP171" s="950"/>
      <c r="AR171" s="102"/>
      <c r="AS171" s="162"/>
      <c r="AT171" s="9"/>
      <c r="AV171" s="33">
        <v>0</v>
      </c>
      <c r="AW171" s="10"/>
      <c r="AY171" s="1013"/>
      <c r="AZ171" s="1014"/>
      <c r="BA171" s="9"/>
      <c r="BC171" s="996">
        <v>0</v>
      </c>
      <c r="BD171" s="1018"/>
      <c r="BF171" s="1044"/>
      <c r="BG171" s="1045"/>
      <c r="BH171" s="9"/>
      <c r="BJ171" s="973">
        <v>0</v>
      </c>
      <c r="BK171" s="1038"/>
      <c r="BM171" s="1082"/>
      <c r="BN171" s="1083"/>
      <c r="BO171" s="9"/>
      <c r="BQ171" s="1062">
        <v>0</v>
      </c>
      <c r="BR171" s="1076"/>
      <c r="BT171" s="1120"/>
      <c r="BU171" s="1121"/>
      <c r="BV171" s="9"/>
      <c r="BX171" s="1100">
        <v>0</v>
      </c>
      <c r="BY171" s="1114"/>
      <c r="CA171" s="1158"/>
      <c r="CB171" s="1159"/>
      <c r="CC171" s="9"/>
      <c r="CE171" s="1138">
        <v>0</v>
      </c>
      <c r="CF171" s="1152"/>
    </row>
    <row r="172" spans="2:84" ht="15" customHeight="1" x14ac:dyDescent="0.3">
      <c r="B172" s="781"/>
      <c r="C172" s="782"/>
      <c r="D172" s="9"/>
      <c r="F172" s="1170">
        <v>0</v>
      </c>
      <c r="G172" s="786"/>
      <c r="H172" s="90"/>
      <c r="I172" s="824"/>
      <c r="J172" s="825"/>
      <c r="K172" s="9"/>
      <c r="M172" s="1178">
        <v>0</v>
      </c>
      <c r="N172" s="818"/>
      <c r="P172" s="853"/>
      <c r="Q172" s="854"/>
      <c r="R172" s="9"/>
      <c r="T172" s="808">
        <v>0</v>
      </c>
      <c r="U172" s="114"/>
      <c r="W172" s="883"/>
      <c r="X172" s="884"/>
      <c r="Y172" s="9"/>
      <c r="AA172" s="1190">
        <v>0</v>
      </c>
      <c r="AB172" s="873"/>
      <c r="AD172" s="50"/>
      <c r="AE172" s="921"/>
      <c r="AF172" s="9"/>
      <c r="AH172" s="901">
        <v>0</v>
      </c>
      <c r="AI172" s="915"/>
      <c r="AK172" s="956"/>
      <c r="AL172" s="957"/>
      <c r="AM172" s="9"/>
      <c r="AO172" s="370">
        <v>0</v>
      </c>
      <c r="AP172" s="950"/>
      <c r="AR172" s="102"/>
      <c r="AS172" s="162"/>
      <c r="AT172" s="9"/>
      <c r="AV172" s="33">
        <v>0</v>
      </c>
      <c r="AW172" s="10"/>
      <c r="AY172" s="1013"/>
      <c r="AZ172" s="1014"/>
      <c r="BA172" s="9"/>
      <c r="BC172" s="996">
        <v>0</v>
      </c>
      <c r="BD172" s="1018"/>
      <c r="BF172" s="1044"/>
      <c r="BG172" s="1045"/>
      <c r="BH172" s="9"/>
      <c r="BJ172" s="973">
        <v>0</v>
      </c>
      <c r="BK172" s="1038"/>
      <c r="BM172" s="1082"/>
      <c r="BN172" s="1083"/>
      <c r="BO172" s="9"/>
      <c r="BQ172" s="1062">
        <v>0</v>
      </c>
      <c r="BR172" s="1076"/>
      <c r="BT172" s="1120"/>
      <c r="BU172" s="1121"/>
      <c r="BV172" s="9"/>
      <c r="BX172" s="1100">
        <v>0</v>
      </c>
      <c r="BY172" s="1114"/>
      <c r="CA172" s="1158"/>
      <c r="CB172" s="1159"/>
      <c r="CC172" s="9"/>
      <c r="CE172" s="1138">
        <v>0</v>
      </c>
      <c r="CF172" s="1152"/>
    </row>
    <row r="173" spans="2:84" ht="15" customHeight="1" x14ac:dyDescent="0.3">
      <c r="B173" s="781"/>
      <c r="C173" s="782"/>
      <c r="D173" s="9"/>
      <c r="F173" s="1170">
        <v>0</v>
      </c>
      <c r="G173" s="786"/>
      <c r="H173" s="90"/>
      <c r="I173" s="824"/>
      <c r="J173" s="825"/>
      <c r="K173" s="9"/>
      <c r="M173" s="1178">
        <v>0</v>
      </c>
      <c r="N173" s="818"/>
      <c r="P173" s="853"/>
      <c r="Q173" s="854"/>
      <c r="R173" s="9"/>
      <c r="T173" s="808">
        <v>0</v>
      </c>
      <c r="U173" s="114"/>
      <c r="W173" s="883"/>
      <c r="X173" s="884"/>
      <c r="Y173" s="9"/>
      <c r="AA173" s="1190">
        <v>0</v>
      </c>
      <c r="AB173" s="873"/>
      <c r="AD173" s="50"/>
      <c r="AE173" s="921"/>
      <c r="AF173" s="9"/>
      <c r="AH173" s="901">
        <v>0</v>
      </c>
      <c r="AI173" s="915"/>
      <c r="AK173" s="956"/>
      <c r="AL173" s="957"/>
      <c r="AM173" s="9"/>
      <c r="AO173" s="370">
        <v>0</v>
      </c>
      <c r="AP173" s="950"/>
      <c r="AR173" s="102"/>
      <c r="AS173" s="162"/>
      <c r="AT173" s="9"/>
      <c r="AV173" s="33">
        <v>0</v>
      </c>
      <c r="AW173" s="10"/>
      <c r="AY173" s="1013"/>
      <c r="AZ173" s="1014"/>
      <c r="BA173" s="9"/>
      <c r="BC173" s="996">
        <v>0</v>
      </c>
      <c r="BD173" s="1018"/>
      <c r="BF173" s="1044"/>
      <c r="BG173" s="1045"/>
      <c r="BH173" s="9"/>
      <c r="BJ173" s="973">
        <v>0</v>
      </c>
      <c r="BK173" s="1038"/>
      <c r="BM173" s="1082"/>
      <c r="BN173" s="1083"/>
      <c r="BO173" s="9"/>
      <c r="BQ173" s="1062">
        <v>0</v>
      </c>
      <c r="BR173" s="1076"/>
      <c r="BT173" s="1120"/>
      <c r="BU173" s="1121"/>
      <c r="BV173" s="9"/>
      <c r="BX173" s="1100">
        <v>0</v>
      </c>
      <c r="BY173" s="1114"/>
      <c r="CA173" s="1158"/>
      <c r="CB173" s="1159"/>
      <c r="CC173" s="9"/>
      <c r="CE173" s="1138">
        <v>0</v>
      </c>
      <c r="CF173" s="1152"/>
    </row>
    <row r="174" spans="2:84" ht="15" customHeight="1" x14ac:dyDescent="0.3">
      <c r="B174" s="781"/>
      <c r="C174" s="782"/>
      <c r="D174" s="9"/>
      <c r="F174" s="1170">
        <v>0</v>
      </c>
      <c r="G174" s="786"/>
      <c r="H174" s="90"/>
      <c r="I174" s="824"/>
      <c r="J174" s="825"/>
      <c r="K174" s="9"/>
      <c r="M174" s="1178">
        <v>0</v>
      </c>
      <c r="N174" s="818"/>
      <c r="P174" s="853"/>
      <c r="Q174" s="854"/>
      <c r="R174" s="9"/>
      <c r="T174" s="808">
        <v>0</v>
      </c>
      <c r="U174" s="114"/>
      <c r="W174" s="883"/>
      <c r="X174" s="884"/>
      <c r="Y174" s="9"/>
      <c r="AA174" s="1190">
        <v>0</v>
      </c>
      <c r="AB174" s="873"/>
      <c r="AD174" s="50"/>
      <c r="AE174" s="921"/>
      <c r="AF174" s="9"/>
      <c r="AH174" s="901">
        <v>0</v>
      </c>
      <c r="AI174" s="915"/>
      <c r="AK174" s="956"/>
      <c r="AL174" s="957"/>
      <c r="AM174" s="9"/>
      <c r="AO174" s="370">
        <v>0</v>
      </c>
      <c r="AP174" s="950"/>
      <c r="AR174" s="102"/>
      <c r="AS174" s="162"/>
      <c r="AT174" s="9"/>
      <c r="AV174" s="33">
        <v>0</v>
      </c>
      <c r="AW174" s="10"/>
      <c r="AY174" s="1013"/>
      <c r="AZ174" s="1014"/>
      <c r="BA174" s="9"/>
      <c r="BC174" s="996">
        <v>0</v>
      </c>
      <c r="BD174" s="1018"/>
      <c r="BF174" s="1044"/>
      <c r="BG174" s="1045"/>
      <c r="BH174" s="9"/>
      <c r="BJ174" s="973">
        <v>0</v>
      </c>
      <c r="BK174" s="1038"/>
      <c r="BM174" s="1082"/>
      <c r="BN174" s="1083"/>
      <c r="BO174" s="9"/>
      <c r="BQ174" s="1062">
        <v>0</v>
      </c>
      <c r="BR174" s="1076"/>
      <c r="BT174" s="1120"/>
      <c r="BU174" s="1121"/>
      <c r="BV174" s="9"/>
      <c r="BX174" s="1100">
        <v>0</v>
      </c>
      <c r="BY174" s="1114"/>
      <c r="CA174" s="1158"/>
      <c r="CB174" s="1159"/>
      <c r="CC174" s="9"/>
      <c r="CE174" s="1138">
        <v>0</v>
      </c>
      <c r="CF174" s="1152"/>
    </row>
    <row r="175" spans="2:84" ht="15" customHeight="1" thickBot="1" x14ac:dyDescent="0.35">
      <c r="B175" s="783"/>
      <c r="C175" s="784"/>
      <c r="D175" s="9"/>
      <c r="F175" s="1171">
        <v>0</v>
      </c>
      <c r="G175" s="786"/>
      <c r="H175" s="90"/>
      <c r="I175" s="826"/>
      <c r="J175" s="827"/>
      <c r="K175" s="9"/>
      <c r="M175" s="1179">
        <v>0</v>
      </c>
      <c r="N175" s="818"/>
      <c r="P175" s="855"/>
      <c r="Q175" s="856"/>
      <c r="R175" s="9"/>
      <c r="T175" s="809">
        <v>0</v>
      </c>
      <c r="U175" s="114"/>
      <c r="W175" s="885"/>
      <c r="X175" s="886"/>
      <c r="Y175" s="9"/>
      <c r="AA175" s="1191">
        <v>0</v>
      </c>
      <c r="AB175" s="873"/>
      <c r="AD175" s="922"/>
      <c r="AE175" s="923"/>
      <c r="AF175" s="9"/>
      <c r="AH175" s="902">
        <v>0</v>
      </c>
      <c r="AI175" s="915"/>
      <c r="AK175" s="958"/>
      <c r="AL175" s="959"/>
      <c r="AM175" s="9"/>
      <c r="AO175" s="382">
        <v>0</v>
      </c>
      <c r="AP175" s="950"/>
      <c r="AR175" s="164"/>
      <c r="AS175" s="165"/>
      <c r="AT175" s="9"/>
      <c r="AV175" s="47">
        <v>0</v>
      </c>
      <c r="AW175" s="10"/>
      <c r="AY175" s="1015"/>
      <c r="AZ175" s="1016"/>
      <c r="BA175" s="9"/>
      <c r="BC175" s="997">
        <v>0</v>
      </c>
      <c r="BD175" s="1018"/>
      <c r="BF175" s="1046"/>
      <c r="BG175" s="1047"/>
      <c r="BH175" s="9"/>
      <c r="BJ175" s="974">
        <v>0</v>
      </c>
      <c r="BK175" s="1038"/>
      <c r="BM175" s="1084"/>
      <c r="BN175" s="1085"/>
      <c r="BO175" s="9"/>
      <c r="BQ175" s="1063">
        <v>0</v>
      </c>
      <c r="BR175" s="1076"/>
      <c r="BT175" s="1122"/>
      <c r="BU175" s="1123"/>
      <c r="BV175" s="9"/>
      <c r="BX175" s="1101">
        <v>0</v>
      </c>
      <c r="BY175" s="1114"/>
      <c r="CA175" s="1160"/>
      <c r="CB175" s="1161"/>
      <c r="CC175" s="9"/>
      <c r="CE175" s="1139">
        <v>0</v>
      </c>
      <c r="CF175" s="1152"/>
    </row>
    <row r="176" spans="2:84" ht="15" customHeight="1" thickBot="1" x14ac:dyDescent="0.35">
      <c r="B176" s="769"/>
      <c r="C176" s="770"/>
      <c r="D176" s="768"/>
      <c r="E176" s="771" t="s">
        <v>97</v>
      </c>
      <c r="F176" s="772">
        <f>F160-F163-F164-F165-F166-F167-F168-F169-F170-F171-F172-F173-F174-F175</f>
        <v>0</v>
      </c>
      <c r="G176" s="787"/>
      <c r="H176" s="90"/>
      <c r="I176" s="833"/>
      <c r="J176" s="834"/>
      <c r="K176" s="835"/>
      <c r="L176" s="836" t="s">
        <v>97</v>
      </c>
      <c r="M176" s="837">
        <f>M160-M163-M164-M165-M166-M167-M168-M169-M170-M171-M172-M173-M174-M175</f>
        <v>0</v>
      </c>
      <c r="N176" s="819"/>
      <c r="P176" s="839"/>
      <c r="Q176" s="840"/>
      <c r="R176" s="841"/>
      <c r="S176" s="842" t="s">
        <v>97</v>
      </c>
      <c r="T176" s="843">
        <f>T160-T163-T164-T165-T166-T167-T168-T169-T170-T171-T172-T173-T174-T175</f>
        <v>0</v>
      </c>
      <c r="U176" s="845"/>
      <c r="W176" s="860"/>
      <c r="X176" s="861"/>
      <c r="Y176" s="862"/>
      <c r="Z176" s="863" t="s">
        <v>97</v>
      </c>
      <c r="AA176" s="864">
        <f>AA160-AA163-AA164-AA165-AA166-AA167-AA168-AA169-AA170-AA171-AA172-AA173-AA174-AA175</f>
        <v>0</v>
      </c>
      <c r="AB176" s="874"/>
      <c r="AD176" s="888"/>
      <c r="AE176" s="889"/>
      <c r="AF176" s="890"/>
      <c r="AG176" s="891" t="s">
        <v>97</v>
      </c>
      <c r="AH176" s="892">
        <f>AH160-AH163-AH164-AH165-AH166-AH167-AH168-AH169-AH170-AH171-AH172-AH173-AH174-AH175</f>
        <v>0</v>
      </c>
      <c r="AI176" s="916"/>
      <c r="AK176" s="925"/>
      <c r="AL176" s="926"/>
      <c r="AM176" s="927"/>
      <c r="AN176" s="928" t="s">
        <v>97</v>
      </c>
      <c r="AO176" s="929">
        <f>AO160-AO163-AO164-AO165-AO166-AO167-AO168-AO169-AO170-AO171-AO172-AO173-AO174-AO175</f>
        <v>0</v>
      </c>
      <c r="AP176" s="951"/>
      <c r="AR176" s="961"/>
      <c r="AS176" s="962"/>
      <c r="AT176" s="163"/>
      <c r="AU176" s="963" t="s">
        <v>97</v>
      </c>
      <c r="AV176" s="964">
        <f>AV160-AV163-AV164-AV165-AV166-AV167-AV168-AV169-AV170-AV171-AV172-AV173-AV174-AV175</f>
        <v>0</v>
      </c>
      <c r="AW176" s="169"/>
      <c r="AY176" s="983"/>
      <c r="AZ176" s="984"/>
      <c r="BA176" s="985"/>
      <c r="BB176" s="986" t="s">
        <v>97</v>
      </c>
      <c r="BC176" s="987">
        <f>BC160-BC163-BC164-BC165-BC166-BC167-BC168-BC169-BC170-BC171-BC172-BC173-BC174-BC175</f>
        <v>0</v>
      </c>
      <c r="BD176" s="1019"/>
      <c r="BF176" s="1021"/>
      <c r="BG176" s="1022"/>
      <c r="BH176" s="1023"/>
      <c r="BI176" s="1024" t="s">
        <v>97</v>
      </c>
      <c r="BJ176" s="1025">
        <f>BJ160-BJ163-BJ164-BJ165-BJ166-BJ167-BJ168-BJ169-BJ170-BJ171-BJ172-BJ173-BJ174-BJ175</f>
        <v>0</v>
      </c>
      <c r="BK176" s="1039"/>
      <c r="BM176" s="1049"/>
      <c r="BN176" s="1050"/>
      <c r="BO176" s="1051"/>
      <c r="BP176" s="1052" t="s">
        <v>97</v>
      </c>
      <c r="BQ176" s="1053">
        <f>BQ160-BQ163-BQ164-BQ165-BQ166-BQ167-BQ168-BQ169-BQ170-BQ171-BQ172-BQ173-BQ174-BQ175</f>
        <v>0</v>
      </c>
      <c r="BR176" s="1077"/>
      <c r="BT176" s="1087"/>
      <c r="BU176" s="1088"/>
      <c r="BV176" s="1089"/>
      <c r="BW176" s="1090" t="s">
        <v>97</v>
      </c>
      <c r="BX176" s="1091">
        <f>BX160-BX163-BX164-BX165-BX166-BX167-BX168-BX169-BX170-BX171-BX172-BX173-BX174-BX175</f>
        <v>0</v>
      </c>
      <c r="BY176" s="1115"/>
      <c r="CA176" s="1125"/>
      <c r="CB176" s="1126"/>
      <c r="CC176" s="1127"/>
      <c r="CD176" s="1128" t="s">
        <v>97</v>
      </c>
      <c r="CE176" s="1129">
        <f>CE160-CE163-CE164-CE165-CE166-CE167-CE168-CE169-CE170-CE171-CE172-CE173-CE174-CE175</f>
        <v>0</v>
      </c>
      <c r="CF176" s="1153"/>
    </row>
    <row r="177" spans="2:84" ht="15" customHeight="1" thickBot="1" x14ac:dyDescent="0.35">
      <c r="B177" s="789"/>
      <c r="C177" s="790"/>
      <c r="D177" s="791"/>
      <c r="E177" s="791"/>
      <c r="F177" s="791"/>
      <c r="G177" s="788"/>
      <c r="H177" s="90"/>
      <c r="I177" s="828"/>
      <c r="J177" s="829"/>
      <c r="K177" s="830"/>
      <c r="L177" s="830"/>
      <c r="M177" s="830"/>
      <c r="N177" s="831"/>
      <c r="P177" s="846"/>
      <c r="Q177" s="847"/>
      <c r="R177" s="848"/>
      <c r="S177" s="848"/>
      <c r="T177" s="848"/>
      <c r="U177" s="116"/>
      <c r="W177" s="875"/>
      <c r="X177" s="876"/>
      <c r="Y177" s="877"/>
      <c r="Z177" s="877"/>
      <c r="AA177" s="877"/>
      <c r="AB177" s="878"/>
      <c r="AD177" s="910"/>
      <c r="AE177" s="911"/>
      <c r="AF177" s="912"/>
      <c r="AG177" s="912"/>
      <c r="AH177" s="912"/>
      <c r="AI177" s="913"/>
      <c r="AK177" s="945"/>
      <c r="AL177" s="946"/>
      <c r="AM177" s="947"/>
      <c r="AN177" s="947"/>
      <c r="AO177" s="947"/>
      <c r="AP177" s="948"/>
      <c r="AR177" s="166"/>
      <c r="AS177" s="167"/>
      <c r="AT177" s="168"/>
      <c r="AU177" s="168"/>
      <c r="AV177" s="168"/>
      <c r="AW177" s="38"/>
      <c r="AY177" s="1005"/>
      <c r="AZ177" s="1006"/>
      <c r="BA177" s="1007"/>
      <c r="BB177" s="1007"/>
      <c r="BC177" s="1007"/>
      <c r="BD177" s="1008"/>
      <c r="BF177" s="1033"/>
      <c r="BG177" s="1034"/>
      <c r="BH177" s="1035"/>
      <c r="BI177" s="1035"/>
      <c r="BJ177" s="1035"/>
      <c r="BK177" s="1036"/>
      <c r="BM177" s="1071"/>
      <c r="BN177" s="1072"/>
      <c r="BO177" s="1073"/>
      <c r="BP177" s="1073"/>
      <c r="BQ177" s="1073"/>
      <c r="BR177" s="1074"/>
      <c r="BT177" s="1109"/>
      <c r="BU177" s="1110"/>
      <c r="BV177" s="1111"/>
      <c r="BW177" s="1111"/>
      <c r="BX177" s="1111"/>
      <c r="BY177" s="1112"/>
      <c r="CA177" s="1147"/>
      <c r="CB177" s="1148"/>
      <c r="CC177" s="1149"/>
      <c r="CD177" s="1149"/>
      <c r="CE177" s="1149"/>
      <c r="CF177" s="1150"/>
    </row>
    <row r="178" spans="2:84" ht="15" customHeight="1" x14ac:dyDescent="0.3">
      <c r="C178" s="170"/>
      <c r="D178" s="79"/>
      <c r="E178" s="79"/>
      <c r="F178" s="79"/>
      <c r="I178" s="39"/>
      <c r="J178" s="48"/>
      <c r="K178" s="39"/>
      <c r="L178" s="39"/>
      <c r="M178" s="39"/>
      <c r="N178" s="39"/>
    </row>
    <row r="179" spans="2:84" ht="14.4" thickBot="1" x14ac:dyDescent="0.35">
      <c r="B179" s="39"/>
      <c r="C179" s="49"/>
      <c r="D179" s="90"/>
      <c r="E179" s="90"/>
      <c r="F179" s="90"/>
      <c r="G179" s="39"/>
      <c r="H179" s="90"/>
      <c r="I179" s="39"/>
      <c r="J179" s="49"/>
      <c r="K179" s="90"/>
      <c r="L179" s="90"/>
      <c r="M179" s="90"/>
      <c r="N179" s="39"/>
    </row>
    <row r="180" spans="2:84" ht="14.4" thickBot="1" x14ac:dyDescent="0.35">
      <c r="B180" s="774"/>
      <c r="C180" s="774"/>
      <c r="D180" s="774"/>
      <c r="E180" s="774"/>
      <c r="F180" s="774"/>
      <c r="G180" s="775"/>
      <c r="H180" s="90"/>
      <c r="I180" s="810"/>
      <c r="J180" s="811"/>
      <c r="K180" s="811"/>
      <c r="L180" s="811"/>
      <c r="M180" s="811"/>
      <c r="N180" s="812"/>
      <c r="P180" s="857"/>
      <c r="Q180" s="107"/>
      <c r="R180" s="107"/>
      <c r="S180" s="107"/>
      <c r="T180" s="107"/>
      <c r="U180" s="108"/>
      <c r="W180" s="865"/>
      <c r="X180" s="866"/>
      <c r="Y180" s="866"/>
      <c r="Z180" s="866"/>
      <c r="AA180" s="866"/>
      <c r="AB180" s="867"/>
      <c r="AD180" s="903"/>
      <c r="AE180" s="904"/>
      <c r="AF180" s="904"/>
      <c r="AG180" s="904"/>
      <c r="AH180" s="904"/>
      <c r="AI180" s="905"/>
      <c r="AK180" s="938"/>
      <c r="AL180" s="939"/>
      <c r="AM180" s="939"/>
      <c r="AN180" s="939"/>
      <c r="AO180" s="939"/>
      <c r="AP180" s="940"/>
      <c r="AR180" s="978"/>
      <c r="AS180" s="41"/>
      <c r="AT180" s="41"/>
      <c r="AU180" s="41"/>
      <c r="AV180" s="41"/>
      <c r="AW180" s="42"/>
      <c r="AY180" s="998"/>
      <c r="AZ180" s="999"/>
      <c r="BA180" s="999"/>
      <c r="BB180" s="999"/>
      <c r="BC180" s="999"/>
      <c r="BD180" s="1000"/>
      <c r="BF180" s="1026"/>
      <c r="BG180" s="1027"/>
      <c r="BH180" s="1027"/>
      <c r="BI180" s="1027"/>
      <c r="BJ180" s="1027"/>
      <c r="BK180" s="1028"/>
      <c r="BM180" s="1064"/>
      <c r="BN180" s="1065"/>
      <c r="BO180" s="1065"/>
      <c r="BP180" s="1065"/>
      <c r="BQ180" s="1065"/>
      <c r="BR180" s="1066"/>
      <c r="BT180" s="1102"/>
      <c r="BU180" s="1103"/>
      <c r="BV180" s="1103"/>
      <c r="BW180" s="1103"/>
      <c r="BX180" s="1103"/>
      <c r="BY180" s="1104"/>
      <c r="CA180" s="1140"/>
      <c r="CB180" s="1141"/>
      <c r="CC180" s="1141"/>
      <c r="CD180" s="1141"/>
      <c r="CE180" s="1141"/>
      <c r="CF180" s="1142"/>
    </row>
    <row r="181" spans="2:84" ht="14.4" customHeight="1" thickBot="1" x14ac:dyDescent="0.35">
      <c r="B181" s="1162"/>
      <c r="C181" s="1163"/>
      <c r="D181" s="1828" t="s">
        <v>153</v>
      </c>
      <c r="E181" s="1826"/>
      <c r="F181" s="1827"/>
      <c r="G181" s="1166"/>
      <c r="H181" s="90"/>
      <c r="I181" s="1172"/>
      <c r="J181" s="1173"/>
      <c r="K181" s="1828" t="s">
        <v>153</v>
      </c>
      <c r="L181" s="1826"/>
      <c r="M181" s="1827"/>
      <c r="N181" s="1180"/>
      <c r="P181" s="800"/>
      <c r="Q181" s="802"/>
      <c r="R181" s="1828" t="s">
        <v>153</v>
      </c>
      <c r="S181" s="1826"/>
      <c r="T181" s="1827"/>
      <c r="U181" s="804"/>
      <c r="W181" s="1182"/>
      <c r="X181" s="1183"/>
      <c r="Y181" s="1828" t="s">
        <v>153</v>
      </c>
      <c r="Z181" s="1826"/>
      <c r="AA181" s="1827"/>
      <c r="AB181" s="1186"/>
      <c r="AD181" s="893"/>
      <c r="AE181" s="894"/>
      <c r="AF181" s="1828" t="s">
        <v>153</v>
      </c>
      <c r="AG181" s="1826"/>
      <c r="AH181" s="1827"/>
      <c r="AI181" s="897"/>
      <c r="AK181" s="930"/>
      <c r="AL181" s="931"/>
      <c r="AM181" s="1828" t="s">
        <v>153</v>
      </c>
      <c r="AN181" s="1826"/>
      <c r="AO181" s="1827"/>
      <c r="AP181" s="934"/>
      <c r="AR181" s="975"/>
      <c r="AS181" s="43"/>
      <c r="AT181" s="1828" t="s">
        <v>153</v>
      </c>
      <c r="AU181" s="1826"/>
      <c r="AV181" s="1827"/>
      <c r="AW181" s="44"/>
      <c r="AY181" s="988"/>
      <c r="AZ181" s="989"/>
      <c r="BA181" s="1828" t="s">
        <v>153</v>
      </c>
      <c r="BB181" s="1826"/>
      <c r="BC181" s="1827"/>
      <c r="BD181" s="992"/>
      <c r="BF181" s="965"/>
      <c r="BG181" s="966"/>
      <c r="BH181" s="1828" t="s">
        <v>153</v>
      </c>
      <c r="BI181" s="1826"/>
      <c r="BJ181" s="1827"/>
      <c r="BK181" s="969"/>
      <c r="BM181" s="1054"/>
      <c r="BN181" s="1055"/>
      <c r="BO181" s="1828" t="s">
        <v>153</v>
      </c>
      <c r="BP181" s="1826"/>
      <c r="BQ181" s="1827"/>
      <c r="BR181" s="1058"/>
      <c r="BT181" s="1092"/>
      <c r="BU181" s="1093"/>
      <c r="BV181" s="1828" t="s">
        <v>153</v>
      </c>
      <c r="BW181" s="1826"/>
      <c r="BX181" s="1827"/>
      <c r="BY181" s="1096"/>
      <c r="CA181" s="1130"/>
      <c r="CB181" s="1131"/>
      <c r="CC181" s="1828" t="s">
        <v>153</v>
      </c>
      <c r="CD181" s="1826"/>
      <c r="CE181" s="1827"/>
      <c r="CF181" s="1134"/>
    </row>
    <row r="182" spans="2:84" ht="15.75" customHeight="1" thickBot="1" x14ac:dyDescent="0.35">
      <c r="B182" s="1164"/>
      <c r="C182" s="1165"/>
      <c r="D182" s="1829"/>
      <c r="E182" s="97" t="s">
        <v>43</v>
      </c>
      <c r="F182" s="792">
        <v>0</v>
      </c>
      <c r="G182" s="1167"/>
      <c r="H182" s="90"/>
      <c r="I182" s="1174"/>
      <c r="J182" s="1175"/>
      <c r="K182" s="1829"/>
      <c r="L182" s="97" t="s">
        <v>43</v>
      </c>
      <c r="M182" s="792">
        <v>0</v>
      </c>
      <c r="N182" s="1181"/>
      <c r="P182" s="801"/>
      <c r="Q182" s="803"/>
      <c r="R182" s="1829"/>
      <c r="S182" s="97" t="s">
        <v>43</v>
      </c>
      <c r="T182" s="792">
        <v>0</v>
      </c>
      <c r="U182" s="805"/>
      <c r="W182" s="1184"/>
      <c r="X182" s="1185"/>
      <c r="Y182" s="1829"/>
      <c r="Z182" s="97" t="s">
        <v>43</v>
      </c>
      <c r="AA182" s="792">
        <v>0</v>
      </c>
      <c r="AB182" s="1187"/>
      <c r="AD182" s="895"/>
      <c r="AE182" s="896"/>
      <c r="AF182" s="1829"/>
      <c r="AG182" s="97" t="s">
        <v>43</v>
      </c>
      <c r="AH182" s="792">
        <v>0</v>
      </c>
      <c r="AI182" s="898"/>
      <c r="AK182" s="932"/>
      <c r="AL182" s="933"/>
      <c r="AM182" s="1829"/>
      <c r="AN182" s="97" t="s">
        <v>43</v>
      </c>
      <c r="AO182" s="792">
        <v>0</v>
      </c>
      <c r="AP182" s="935"/>
      <c r="AR182" s="976"/>
      <c r="AS182" s="45"/>
      <c r="AT182" s="1829"/>
      <c r="AU182" s="97" t="s">
        <v>43</v>
      </c>
      <c r="AV182" s="792">
        <v>0</v>
      </c>
      <c r="AW182" s="30"/>
      <c r="AY182" s="990"/>
      <c r="AZ182" s="991"/>
      <c r="BA182" s="1829"/>
      <c r="BB182" s="97" t="s">
        <v>43</v>
      </c>
      <c r="BC182" s="792">
        <v>0</v>
      </c>
      <c r="BD182" s="993"/>
      <c r="BF182" s="967"/>
      <c r="BG182" s="968"/>
      <c r="BH182" s="1829"/>
      <c r="BI182" s="97" t="s">
        <v>43</v>
      </c>
      <c r="BJ182" s="792">
        <v>0</v>
      </c>
      <c r="BK182" s="970"/>
      <c r="BM182" s="1056"/>
      <c r="BN182" s="1057"/>
      <c r="BO182" s="1829"/>
      <c r="BP182" s="97" t="s">
        <v>43</v>
      </c>
      <c r="BQ182" s="792">
        <v>0</v>
      </c>
      <c r="BR182" s="1059"/>
      <c r="BT182" s="1094"/>
      <c r="BU182" s="1095"/>
      <c r="BV182" s="1829"/>
      <c r="BW182" s="97" t="s">
        <v>43</v>
      </c>
      <c r="BX182" s="792">
        <v>0</v>
      </c>
      <c r="BY182" s="1097"/>
      <c r="CA182" s="1132"/>
      <c r="CB182" s="1133"/>
      <c r="CC182" s="1829"/>
      <c r="CD182" s="97" t="s">
        <v>43</v>
      </c>
      <c r="CE182" s="792">
        <v>0</v>
      </c>
      <c r="CF182" s="1135"/>
    </row>
    <row r="183" spans="2:84" ht="15.75" customHeight="1" thickBot="1" x14ac:dyDescent="0.35">
      <c r="B183" s="776"/>
      <c r="C183" s="776"/>
      <c r="D183" s="777"/>
      <c r="E183" s="777"/>
      <c r="F183" s="777"/>
      <c r="G183" s="778"/>
      <c r="H183" s="90"/>
      <c r="I183" s="813"/>
      <c r="J183" s="814"/>
      <c r="K183" s="815"/>
      <c r="L183" s="815"/>
      <c r="M183" s="815"/>
      <c r="N183" s="816"/>
      <c r="P183" s="858"/>
      <c r="Q183" s="110"/>
      <c r="R183" s="111"/>
      <c r="S183" s="111"/>
      <c r="T183" s="111"/>
      <c r="U183" s="112"/>
      <c r="W183" s="868"/>
      <c r="X183" s="869"/>
      <c r="Y183" s="870"/>
      <c r="Z183" s="870"/>
      <c r="AA183" s="870"/>
      <c r="AB183" s="871"/>
      <c r="AD183" s="906"/>
      <c r="AE183" s="907"/>
      <c r="AF183" s="908"/>
      <c r="AG183" s="908"/>
      <c r="AH183" s="908"/>
      <c r="AI183" s="909"/>
      <c r="AK183" s="941"/>
      <c r="AL183" s="942"/>
      <c r="AM183" s="943"/>
      <c r="AN183" s="943"/>
      <c r="AO183" s="943"/>
      <c r="AP183" s="944"/>
      <c r="AR183" s="979"/>
      <c r="AS183" s="29"/>
      <c r="AT183" s="31"/>
      <c r="AU183" s="31"/>
      <c r="AV183" s="31"/>
      <c r="AW183" s="8"/>
      <c r="AY183" s="1001"/>
      <c r="AZ183" s="1002"/>
      <c r="BA183" s="1003"/>
      <c r="BB183" s="1003"/>
      <c r="BC183" s="1003"/>
      <c r="BD183" s="1004"/>
      <c r="BF183" s="1029"/>
      <c r="BG183" s="1030"/>
      <c r="BH183" s="1031"/>
      <c r="BI183" s="1031"/>
      <c r="BJ183" s="1031"/>
      <c r="BK183" s="1032"/>
      <c r="BM183" s="1067"/>
      <c r="BN183" s="1068"/>
      <c r="BO183" s="1069"/>
      <c r="BP183" s="1069"/>
      <c r="BQ183" s="1069"/>
      <c r="BR183" s="1070"/>
      <c r="BT183" s="1105"/>
      <c r="BU183" s="1106"/>
      <c r="BV183" s="1107"/>
      <c r="BW183" s="1107"/>
      <c r="BX183" s="1107"/>
      <c r="BY183" s="1108"/>
      <c r="CA183" s="1143"/>
      <c r="CB183" s="1144"/>
      <c r="CC183" s="1145"/>
      <c r="CD183" s="1145"/>
      <c r="CE183" s="1145"/>
      <c r="CF183" s="1146"/>
    </row>
    <row r="184" spans="2:84" ht="15" customHeight="1" thickBot="1" x14ac:dyDescent="0.35">
      <c r="B184" s="795" t="s">
        <v>152</v>
      </c>
      <c r="C184" s="796" t="s">
        <v>51</v>
      </c>
      <c r="D184" s="797" t="s">
        <v>44</v>
      </c>
      <c r="E184" s="798" t="s">
        <v>308</v>
      </c>
      <c r="F184" s="799" t="s">
        <v>45</v>
      </c>
      <c r="G184" s="785"/>
      <c r="H184" s="90"/>
      <c r="I184" s="795" t="s">
        <v>152</v>
      </c>
      <c r="J184" s="796" t="s">
        <v>51</v>
      </c>
      <c r="K184" s="797" t="s">
        <v>44</v>
      </c>
      <c r="L184" s="798" t="s">
        <v>308</v>
      </c>
      <c r="M184" s="799" t="s">
        <v>45</v>
      </c>
      <c r="N184" s="817"/>
      <c r="P184" s="795" t="s">
        <v>152</v>
      </c>
      <c r="Q184" s="796" t="s">
        <v>51</v>
      </c>
      <c r="R184" s="797" t="s">
        <v>44</v>
      </c>
      <c r="S184" s="798" t="s">
        <v>308</v>
      </c>
      <c r="T184" s="799" t="s">
        <v>45</v>
      </c>
      <c r="U184" s="844"/>
      <c r="W184" s="795" t="s">
        <v>152</v>
      </c>
      <c r="X184" s="796" t="s">
        <v>51</v>
      </c>
      <c r="Y184" s="797" t="s">
        <v>44</v>
      </c>
      <c r="Z184" s="798" t="s">
        <v>308</v>
      </c>
      <c r="AA184" s="799" t="s">
        <v>45</v>
      </c>
      <c r="AB184" s="872"/>
      <c r="AD184" s="795" t="s">
        <v>152</v>
      </c>
      <c r="AE184" s="796" t="s">
        <v>51</v>
      </c>
      <c r="AF184" s="797" t="s">
        <v>44</v>
      </c>
      <c r="AG184" s="798" t="s">
        <v>308</v>
      </c>
      <c r="AH184" s="799" t="s">
        <v>45</v>
      </c>
      <c r="AI184" s="914"/>
      <c r="AK184" s="795" t="s">
        <v>152</v>
      </c>
      <c r="AL184" s="796" t="s">
        <v>51</v>
      </c>
      <c r="AM184" s="797" t="s">
        <v>44</v>
      </c>
      <c r="AN184" s="798" t="s">
        <v>308</v>
      </c>
      <c r="AO184" s="799" t="s">
        <v>45</v>
      </c>
      <c r="AP184" s="949"/>
      <c r="AR184" s="795" t="s">
        <v>152</v>
      </c>
      <c r="AS184" s="796" t="s">
        <v>51</v>
      </c>
      <c r="AT184" s="797" t="s">
        <v>44</v>
      </c>
      <c r="AU184" s="798" t="s">
        <v>308</v>
      </c>
      <c r="AV184" s="799" t="s">
        <v>45</v>
      </c>
      <c r="AW184" s="94"/>
      <c r="AY184" s="795" t="s">
        <v>152</v>
      </c>
      <c r="AZ184" s="796" t="s">
        <v>51</v>
      </c>
      <c r="BA184" s="797" t="s">
        <v>44</v>
      </c>
      <c r="BB184" s="798" t="s">
        <v>308</v>
      </c>
      <c r="BC184" s="799" t="s">
        <v>45</v>
      </c>
      <c r="BD184" s="1017"/>
      <c r="BF184" s="795" t="s">
        <v>152</v>
      </c>
      <c r="BG184" s="796" t="s">
        <v>51</v>
      </c>
      <c r="BH184" s="797" t="s">
        <v>44</v>
      </c>
      <c r="BI184" s="798" t="s">
        <v>308</v>
      </c>
      <c r="BJ184" s="799" t="s">
        <v>45</v>
      </c>
      <c r="BK184" s="1037"/>
      <c r="BM184" s="795" t="s">
        <v>152</v>
      </c>
      <c r="BN184" s="796" t="s">
        <v>51</v>
      </c>
      <c r="BO184" s="797" t="s">
        <v>44</v>
      </c>
      <c r="BP184" s="798" t="s">
        <v>308</v>
      </c>
      <c r="BQ184" s="799" t="s">
        <v>45</v>
      </c>
      <c r="BR184" s="1075"/>
      <c r="BT184" s="795" t="s">
        <v>152</v>
      </c>
      <c r="BU184" s="796" t="s">
        <v>51</v>
      </c>
      <c r="BV184" s="797" t="s">
        <v>44</v>
      </c>
      <c r="BW184" s="798" t="s">
        <v>308</v>
      </c>
      <c r="BX184" s="799" t="s">
        <v>45</v>
      </c>
      <c r="BY184" s="1113"/>
      <c r="CA184" s="795" t="s">
        <v>152</v>
      </c>
      <c r="CB184" s="796" t="s">
        <v>51</v>
      </c>
      <c r="CC184" s="797" t="s">
        <v>44</v>
      </c>
      <c r="CD184" s="798" t="s">
        <v>308</v>
      </c>
      <c r="CE184" s="799" t="s">
        <v>45</v>
      </c>
      <c r="CF184" s="1151"/>
    </row>
    <row r="185" spans="2:84" ht="15" customHeight="1" x14ac:dyDescent="0.3">
      <c r="B185" s="793"/>
      <c r="C185" s="794"/>
      <c r="D185" s="25"/>
      <c r="F185" s="1168">
        <v>0</v>
      </c>
      <c r="G185" s="786"/>
      <c r="H185" s="90"/>
      <c r="I185" s="820"/>
      <c r="J185" s="821"/>
      <c r="K185" s="25"/>
      <c r="M185" s="1176">
        <v>0</v>
      </c>
      <c r="N185" s="818"/>
      <c r="P185" s="849"/>
      <c r="Q185" s="850"/>
      <c r="R185" s="25"/>
      <c r="T185" s="806">
        <v>0</v>
      </c>
      <c r="U185" s="114"/>
      <c r="W185" s="879"/>
      <c r="X185" s="880"/>
      <c r="Y185" s="25"/>
      <c r="AA185" s="1188">
        <v>0</v>
      </c>
      <c r="AB185" s="873"/>
      <c r="AD185" s="917"/>
      <c r="AE185" s="918"/>
      <c r="AF185" s="25"/>
      <c r="AH185" s="899">
        <v>0</v>
      </c>
      <c r="AI185" s="915"/>
      <c r="AK185" s="952"/>
      <c r="AL185" s="953"/>
      <c r="AM185" s="25"/>
      <c r="AO185" s="936">
        <v>0</v>
      </c>
      <c r="AP185" s="950"/>
      <c r="AR185" s="980"/>
      <c r="AS185" s="981"/>
      <c r="AT185" s="25"/>
      <c r="AV185" s="977">
        <v>0</v>
      </c>
      <c r="AW185" s="10"/>
      <c r="AY185" s="1009"/>
      <c r="AZ185" s="1010"/>
      <c r="BA185" s="25"/>
      <c r="BC185" s="994">
        <v>0</v>
      </c>
      <c r="BD185" s="1018"/>
      <c r="BF185" s="1040"/>
      <c r="BG185" s="1041"/>
      <c r="BH185" s="25"/>
      <c r="BJ185" s="971">
        <v>0</v>
      </c>
      <c r="BK185" s="1038"/>
      <c r="BM185" s="1078"/>
      <c r="BN185" s="1079"/>
      <c r="BO185" s="25"/>
      <c r="BQ185" s="1060">
        <v>0</v>
      </c>
      <c r="BR185" s="1076"/>
      <c r="BT185" s="1116"/>
      <c r="BU185" s="1117"/>
      <c r="BV185" s="25"/>
      <c r="BX185" s="1098">
        <v>0</v>
      </c>
      <c r="BY185" s="1114"/>
      <c r="CA185" s="1154"/>
      <c r="CB185" s="1155"/>
      <c r="CC185" s="25"/>
      <c r="CE185" s="1136">
        <v>0</v>
      </c>
      <c r="CF185" s="1152"/>
    </row>
    <row r="186" spans="2:84" ht="15" customHeight="1" x14ac:dyDescent="0.3">
      <c r="B186" s="779"/>
      <c r="C186" s="780"/>
      <c r="D186" s="25"/>
      <c r="F186" s="1169">
        <v>0</v>
      </c>
      <c r="G186" s="786"/>
      <c r="H186" s="90"/>
      <c r="I186" s="822"/>
      <c r="J186" s="823"/>
      <c r="K186" s="25"/>
      <c r="M186" s="1177">
        <v>0</v>
      </c>
      <c r="N186" s="818"/>
      <c r="P186" s="851"/>
      <c r="Q186" s="852"/>
      <c r="R186" s="25"/>
      <c r="T186" s="807">
        <v>0</v>
      </c>
      <c r="U186" s="114"/>
      <c r="W186" s="881"/>
      <c r="X186" s="882"/>
      <c r="Y186" s="25"/>
      <c r="AA186" s="1189">
        <v>0</v>
      </c>
      <c r="AB186" s="873"/>
      <c r="AD186" s="919"/>
      <c r="AE186" s="920"/>
      <c r="AF186" s="25"/>
      <c r="AH186" s="900">
        <v>0</v>
      </c>
      <c r="AI186" s="915"/>
      <c r="AK186" s="954"/>
      <c r="AL186" s="955"/>
      <c r="AM186" s="25"/>
      <c r="AO186" s="937">
        <v>0</v>
      </c>
      <c r="AP186" s="950"/>
      <c r="AR186" s="160"/>
      <c r="AS186" s="161"/>
      <c r="AT186" s="25"/>
      <c r="AV186" s="46">
        <v>0</v>
      </c>
      <c r="AW186" s="10"/>
      <c r="AY186" s="1011"/>
      <c r="AZ186" s="1012"/>
      <c r="BA186" s="25"/>
      <c r="BC186" s="995">
        <v>0</v>
      </c>
      <c r="BD186" s="1018"/>
      <c r="BF186" s="1042"/>
      <c r="BG186" s="1043"/>
      <c r="BH186" s="25"/>
      <c r="BJ186" s="972">
        <v>0</v>
      </c>
      <c r="BK186" s="1038"/>
      <c r="BM186" s="1080"/>
      <c r="BN186" s="1081"/>
      <c r="BO186" s="25"/>
      <c r="BQ186" s="1061">
        <v>0</v>
      </c>
      <c r="BR186" s="1076"/>
      <c r="BT186" s="1118"/>
      <c r="BU186" s="1119"/>
      <c r="BV186" s="25"/>
      <c r="BX186" s="1099">
        <v>0</v>
      </c>
      <c r="BY186" s="1114"/>
      <c r="CA186" s="1156"/>
      <c r="CB186" s="1157"/>
      <c r="CC186" s="25"/>
      <c r="CE186" s="1137">
        <v>0</v>
      </c>
      <c r="CF186" s="1152"/>
    </row>
    <row r="187" spans="2:84" ht="15" customHeight="1" x14ac:dyDescent="0.3">
      <c r="B187" s="779"/>
      <c r="C187" s="780"/>
      <c r="D187" s="25"/>
      <c r="F187" s="1169">
        <v>0</v>
      </c>
      <c r="G187" s="786"/>
      <c r="H187" s="90"/>
      <c r="I187" s="822"/>
      <c r="J187" s="823"/>
      <c r="K187" s="25"/>
      <c r="M187" s="1177">
        <v>0</v>
      </c>
      <c r="N187" s="818"/>
      <c r="P187" s="851"/>
      <c r="Q187" s="852"/>
      <c r="R187" s="25"/>
      <c r="T187" s="807">
        <v>0</v>
      </c>
      <c r="U187" s="114"/>
      <c r="W187" s="881"/>
      <c r="X187" s="882"/>
      <c r="Y187" s="25"/>
      <c r="AA187" s="1189">
        <v>0</v>
      </c>
      <c r="AB187" s="873"/>
      <c r="AD187" s="919"/>
      <c r="AE187" s="920"/>
      <c r="AF187" s="25"/>
      <c r="AH187" s="900">
        <v>0</v>
      </c>
      <c r="AI187" s="915"/>
      <c r="AK187" s="954"/>
      <c r="AL187" s="955"/>
      <c r="AM187" s="25"/>
      <c r="AO187" s="937">
        <v>0</v>
      </c>
      <c r="AP187" s="950"/>
      <c r="AR187" s="160"/>
      <c r="AS187" s="161"/>
      <c r="AT187" s="25"/>
      <c r="AV187" s="46">
        <v>0</v>
      </c>
      <c r="AW187" s="10"/>
      <c r="AY187" s="1011"/>
      <c r="AZ187" s="1012"/>
      <c r="BA187" s="25"/>
      <c r="BC187" s="995">
        <v>0</v>
      </c>
      <c r="BD187" s="1018"/>
      <c r="BF187" s="1042"/>
      <c r="BG187" s="1043"/>
      <c r="BH187" s="25"/>
      <c r="BJ187" s="972">
        <v>0</v>
      </c>
      <c r="BK187" s="1038"/>
      <c r="BM187" s="1080"/>
      <c r="BN187" s="1081"/>
      <c r="BO187" s="25"/>
      <c r="BQ187" s="1061">
        <v>0</v>
      </c>
      <c r="BR187" s="1076"/>
      <c r="BT187" s="1118"/>
      <c r="BU187" s="1119"/>
      <c r="BV187" s="25"/>
      <c r="BX187" s="1099">
        <v>0</v>
      </c>
      <c r="BY187" s="1114"/>
      <c r="CA187" s="1156"/>
      <c r="CB187" s="1157"/>
      <c r="CC187" s="25"/>
      <c r="CE187" s="1137">
        <v>0</v>
      </c>
      <c r="CF187" s="1152"/>
    </row>
    <row r="188" spans="2:84" ht="15" customHeight="1" x14ac:dyDescent="0.3">
      <c r="B188" s="779"/>
      <c r="C188" s="780"/>
      <c r="D188" s="25"/>
      <c r="F188" s="1169">
        <v>0</v>
      </c>
      <c r="G188" s="786"/>
      <c r="H188" s="90"/>
      <c r="I188" s="822"/>
      <c r="J188" s="823"/>
      <c r="K188" s="25"/>
      <c r="M188" s="1177">
        <v>0</v>
      </c>
      <c r="N188" s="818"/>
      <c r="P188" s="851"/>
      <c r="Q188" s="852"/>
      <c r="R188" s="25"/>
      <c r="T188" s="807">
        <v>0</v>
      </c>
      <c r="U188" s="114"/>
      <c r="W188" s="881"/>
      <c r="X188" s="882"/>
      <c r="Y188" s="25"/>
      <c r="AA188" s="1189">
        <v>0</v>
      </c>
      <c r="AB188" s="873"/>
      <c r="AD188" s="919"/>
      <c r="AE188" s="920"/>
      <c r="AF188" s="25"/>
      <c r="AH188" s="900">
        <v>0</v>
      </c>
      <c r="AI188" s="915"/>
      <c r="AK188" s="954"/>
      <c r="AL188" s="955"/>
      <c r="AM188" s="25"/>
      <c r="AO188" s="937">
        <v>0</v>
      </c>
      <c r="AP188" s="950"/>
      <c r="AR188" s="160"/>
      <c r="AS188" s="161"/>
      <c r="AT188" s="25"/>
      <c r="AV188" s="46">
        <v>0</v>
      </c>
      <c r="AW188" s="10"/>
      <c r="AY188" s="1011"/>
      <c r="AZ188" s="1012"/>
      <c r="BA188" s="25"/>
      <c r="BC188" s="995">
        <v>0</v>
      </c>
      <c r="BD188" s="1018"/>
      <c r="BF188" s="1042"/>
      <c r="BG188" s="1043"/>
      <c r="BH188" s="25"/>
      <c r="BJ188" s="972">
        <v>0</v>
      </c>
      <c r="BK188" s="1038"/>
      <c r="BM188" s="1080"/>
      <c r="BN188" s="1081"/>
      <c r="BO188" s="25"/>
      <c r="BQ188" s="1061">
        <v>0</v>
      </c>
      <c r="BR188" s="1076"/>
      <c r="BT188" s="1118"/>
      <c r="BU188" s="1119"/>
      <c r="BV188" s="25"/>
      <c r="BX188" s="1099">
        <v>0</v>
      </c>
      <c r="BY188" s="1114"/>
      <c r="CA188" s="1156"/>
      <c r="CB188" s="1157"/>
      <c r="CC188" s="25"/>
      <c r="CE188" s="1137">
        <v>0</v>
      </c>
      <c r="CF188" s="1152"/>
    </row>
    <row r="189" spans="2:84" ht="15" customHeight="1" x14ac:dyDescent="0.3">
      <c r="B189" s="781"/>
      <c r="C189" s="782"/>
      <c r="D189" s="9"/>
      <c r="F189" s="1170">
        <v>0</v>
      </c>
      <c r="G189" s="786"/>
      <c r="H189" s="90"/>
      <c r="I189" s="824"/>
      <c r="J189" s="825"/>
      <c r="K189" s="9"/>
      <c r="M189" s="1178">
        <v>0</v>
      </c>
      <c r="N189" s="818"/>
      <c r="P189" s="853"/>
      <c r="Q189" s="854"/>
      <c r="R189" s="9"/>
      <c r="T189" s="808">
        <v>0</v>
      </c>
      <c r="U189" s="114"/>
      <c r="W189" s="883"/>
      <c r="X189" s="884"/>
      <c r="Y189" s="9"/>
      <c r="AA189" s="1190">
        <v>0</v>
      </c>
      <c r="AB189" s="873"/>
      <c r="AD189" s="50"/>
      <c r="AE189" s="921"/>
      <c r="AF189" s="9"/>
      <c r="AH189" s="901">
        <v>0</v>
      </c>
      <c r="AI189" s="915"/>
      <c r="AK189" s="956"/>
      <c r="AL189" s="957"/>
      <c r="AM189" s="9"/>
      <c r="AO189" s="370">
        <v>0</v>
      </c>
      <c r="AP189" s="950"/>
      <c r="AR189" s="102"/>
      <c r="AS189" s="162"/>
      <c r="AT189" s="9"/>
      <c r="AV189" s="33">
        <v>0</v>
      </c>
      <c r="AW189" s="10"/>
      <c r="AY189" s="1013"/>
      <c r="AZ189" s="1014"/>
      <c r="BA189" s="9"/>
      <c r="BC189" s="996">
        <v>0</v>
      </c>
      <c r="BD189" s="1018"/>
      <c r="BF189" s="1044"/>
      <c r="BG189" s="1045"/>
      <c r="BH189" s="9"/>
      <c r="BJ189" s="973">
        <v>0</v>
      </c>
      <c r="BK189" s="1038"/>
      <c r="BM189" s="1082"/>
      <c r="BN189" s="1083"/>
      <c r="BO189" s="9"/>
      <c r="BQ189" s="1062">
        <v>0</v>
      </c>
      <c r="BR189" s="1076"/>
      <c r="BT189" s="1120"/>
      <c r="BU189" s="1121"/>
      <c r="BV189" s="9"/>
      <c r="BX189" s="1100">
        <v>0</v>
      </c>
      <c r="BY189" s="1114"/>
      <c r="CA189" s="1158"/>
      <c r="CB189" s="1159"/>
      <c r="CC189" s="9"/>
      <c r="CE189" s="1138">
        <v>0</v>
      </c>
      <c r="CF189" s="1152"/>
    </row>
    <row r="190" spans="2:84" ht="15" customHeight="1" x14ac:dyDescent="0.3">
      <c r="B190" s="781"/>
      <c r="C190" s="782"/>
      <c r="D190" s="9"/>
      <c r="F190" s="1170">
        <v>0</v>
      </c>
      <c r="G190" s="786"/>
      <c r="H190" s="90"/>
      <c r="I190" s="824"/>
      <c r="J190" s="825"/>
      <c r="K190" s="9"/>
      <c r="M190" s="1178">
        <v>0</v>
      </c>
      <c r="N190" s="818"/>
      <c r="P190" s="853"/>
      <c r="Q190" s="854"/>
      <c r="R190" s="9"/>
      <c r="T190" s="808">
        <v>0</v>
      </c>
      <c r="U190" s="114"/>
      <c r="W190" s="883"/>
      <c r="X190" s="884"/>
      <c r="Y190" s="9"/>
      <c r="AA190" s="1190">
        <v>0</v>
      </c>
      <c r="AB190" s="873"/>
      <c r="AD190" s="50"/>
      <c r="AE190" s="921"/>
      <c r="AF190" s="9"/>
      <c r="AH190" s="901">
        <v>0</v>
      </c>
      <c r="AI190" s="915"/>
      <c r="AK190" s="956"/>
      <c r="AL190" s="957"/>
      <c r="AM190" s="9"/>
      <c r="AO190" s="370">
        <v>0</v>
      </c>
      <c r="AP190" s="950"/>
      <c r="AR190" s="102"/>
      <c r="AS190" s="162"/>
      <c r="AT190" s="9"/>
      <c r="AV190" s="33">
        <v>0</v>
      </c>
      <c r="AW190" s="10"/>
      <c r="AY190" s="1013"/>
      <c r="AZ190" s="1014"/>
      <c r="BA190" s="9"/>
      <c r="BC190" s="996">
        <v>0</v>
      </c>
      <c r="BD190" s="1018"/>
      <c r="BF190" s="1044"/>
      <c r="BG190" s="1045"/>
      <c r="BH190" s="9"/>
      <c r="BJ190" s="973">
        <v>0</v>
      </c>
      <c r="BK190" s="1038"/>
      <c r="BM190" s="1082"/>
      <c r="BN190" s="1083"/>
      <c r="BO190" s="9"/>
      <c r="BQ190" s="1062">
        <v>0</v>
      </c>
      <c r="BR190" s="1076"/>
      <c r="BT190" s="1120"/>
      <c r="BU190" s="1121"/>
      <c r="BV190" s="9"/>
      <c r="BX190" s="1100">
        <v>0</v>
      </c>
      <c r="BY190" s="1114"/>
      <c r="CA190" s="1158"/>
      <c r="CB190" s="1159"/>
      <c r="CC190" s="9"/>
      <c r="CE190" s="1138">
        <v>0</v>
      </c>
      <c r="CF190" s="1152"/>
    </row>
    <row r="191" spans="2:84" ht="15" customHeight="1" x14ac:dyDescent="0.3">
      <c r="B191" s="781"/>
      <c r="C191" s="782"/>
      <c r="D191" s="9"/>
      <c r="F191" s="1170">
        <v>0</v>
      </c>
      <c r="G191" s="786"/>
      <c r="H191" s="90"/>
      <c r="I191" s="824"/>
      <c r="J191" s="825"/>
      <c r="K191" s="9"/>
      <c r="M191" s="1178">
        <v>0</v>
      </c>
      <c r="N191" s="818"/>
      <c r="P191" s="853"/>
      <c r="Q191" s="854"/>
      <c r="R191" s="9"/>
      <c r="T191" s="808">
        <v>0</v>
      </c>
      <c r="U191" s="114"/>
      <c r="W191" s="883"/>
      <c r="X191" s="884"/>
      <c r="Y191" s="9"/>
      <c r="AA191" s="1190">
        <v>0</v>
      </c>
      <c r="AB191" s="873"/>
      <c r="AD191" s="50"/>
      <c r="AE191" s="921"/>
      <c r="AF191" s="9"/>
      <c r="AH191" s="901">
        <v>0</v>
      </c>
      <c r="AI191" s="915"/>
      <c r="AK191" s="956"/>
      <c r="AL191" s="957"/>
      <c r="AM191" s="9"/>
      <c r="AO191" s="370">
        <v>0</v>
      </c>
      <c r="AP191" s="950"/>
      <c r="AR191" s="102"/>
      <c r="AS191" s="162"/>
      <c r="AT191" s="9"/>
      <c r="AV191" s="33">
        <v>0</v>
      </c>
      <c r="AW191" s="10"/>
      <c r="AY191" s="1013"/>
      <c r="AZ191" s="1014"/>
      <c r="BA191" s="9"/>
      <c r="BC191" s="996">
        <v>0</v>
      </c>
      <c r="BD191" s="1018"/>
      <c r="BF191" s="1044"/>
      <c r="BG191" s="1045"/>
      <c r="BH191" s="9"/>
      <c r="BJ191" s="973">
        <v>0</v>
      </c>
      <c r="BK191" s="1038"/>
      <c r="BM191" s="1082"/>
      <c r="BN191" s="1083"/>
      <c r="BO191" s="9"/>
      <c r="BQ191" s="1062">
        <v>0</v>
      </c>
      <c r="BR191" s="1076"/>
      <c r="BT191" s="1120"/>
      <c r="BU191" s="1121"/>
      <c r="BV191" s="9"/>
      <c r="BX191" s="1100">
        <v>0</v>
      </c>
      <c r="BY191" s="1114"/>
      <c r="CA191" s="1158"/>
      <c r="CB191" s="1159"/>
      <c r="CC191" s="9"/>
      <c r="CE191" s="1138">
        <v>0</v>
      </c>
      <c r="CF191" s="1152"/>
    </row>
    <row r="192" spans="2:84" ht="15" customHeight="1" x14ac:dyDescent="0.3">
      <c r="B192" s="781"/>
      <c r="C192" s="782"/>
      <c r="D192" s="9"/>
      <c r="F192" s="1170">
        <v>0</v>
      </c>
      <c r="G192" s="786"/>
      <c r="H192" s="90"/>
      <c r="I192" s="824"/>
      <c r="J192" s="825"/>
      <c r="K192" s="9"/>
      <c r="M192" s="1178">
        <v>0</v>
      </c>
      <c r="N192" s="818"/>
      <c r="P192" s="853"/>
      <c r="Q192" s="854"/>
      <c r="R192" s="9"/>
      <c r="T192" s="808">
        <v>0</v>
      </c>
      <c r="U192" s="114"/>
      <c r="W192" s="883"/>
      <c r="X192" s="884"/>
      <c r="Y192" s="9"/>
      <c r="AA192" s="1190">
        <v>0</v>
      </c>
      <c r="AB192" s="873"/>
      <c r="AD192" s="50"/>
      <c r="AE192" s="921"/>
      <c r="AF192" s="9"/>
      <c r="AH192" s="901">
        <v>0</v>
      </c>
      <c r="AI192" s="915"/>
      <c r="AK192" s="956"/>
      <c r="AL192" s="957"/>
      <c r="AM192" s="9"/>
      <c r="AO192" s="370">
        <v>0</v>
      </c>
      <c r="AP192" s="950"/>
      <c r="AR192" s="102"/>
      <c r="AS192" s="162"/>
      <c r="AT192" s="9"/>
      <c r="AV192" s="33">
        <v>0</v>
      </c>
      <c r="AW192" s="10"/>
      <c r="AY192" s="1013"/>
      <c r="AZ192" s="1014"/>
      <c r="BA192" s="9"/>
      <c r="BC192" s="996">
        <v>0</v>
      </c>
      <c r="BD192" s="1018"/>
      <c r="BF192" s="1044"/>
      <c r="BG192" s="1045"/>
      <c r="BH192" s="9"/>
      <c r="BJ192" s="973">
        <v>0</v>
      </c>
      <c r="BK192" s="1038"/>
      <c r="BM192" s="1082"/>
      <c r="BN192" s="1083"/>
      <c r="BO192" s="9"/>
      <c r="BQ192" s="1062">
        <v>0</v>
      </c>
      <c r="BR192" s="1076"/>
      <c r="BT192" s="1120"/>
      <c r="BU192" s="1121"/>
      <c r="BV192" s="9"/>
      <c r="BX192" s="1100">
        <v>0</v>
      </c>
      <c r="BY192" s="1114"/>
      <c r="CA192" s="1158"/>
      <c r="CB192" s="1159"/>
      <c r="CC192" s="9"/>
      <c r="CE192" s="1138">
        <v>0</v>
      </c>
      <c r="CF192" s="1152"/>
    </row>
    <row r="193" spans="2:84" ht="15" customHeight="1" x14ac:dyDescent="0.3">
      <c r="B193" s="781"/>
      <c r="C193" s="782"/>
      <c r="D193" s="9"/>
      <c r="F193" s="1170">
        <v>0</v>
      </c>
      <c r="G193" s="786"/>
      <c r="H193" s="90"/>
      <c r="I193" s="824"/>
      <c r="J193" s="825"/>
      <c r="K193" s="9"/>
      <c r="M193" s="1178">
        <v>0</v>
      </c>
      <c r="N193" s="818"/>
      <c r="P193" s="853"/>
      <c r="Q193" s="854"/>
      <c r="R193" s="9"/>
      <c r="T193" s="808">
        <v>0</v>
      </c>
      <c r="U193" s="114"/>
      <c r="W193" s="883"/>
      <c r="X193" s="884"/>
      <c r="Y193" s="9"/>
      <c r="AA193" s="1190">
        <v>0</v>
      </c>
      <c r="AB193" s="873"/>
      <c r="AD193" s="50"/>
      <c r="AE193" s="921"/>
      <c r="AF193" s="9"/>
      <c r="AH193" s="901">
        <v>0</v>
      </c>
      <c r="AI193" s="915"/>
      <c r="AK193" s="956"/>
      <c r="AL193" s="957"/>
      <c r="AM193" s="9"/>
      <c r="AO193" s="370">
        <v>0</v>
      </c>
      <c r="AP193" s="950"/>
      <c r="AR193" s="102"/>
      <c r="AS193" s="162"/>
      <c r="AT193" s="9"/>
      <c r="AV193" s="33">
        <v>0</v>
      </c>
      <c r="AW193" s="10"/>
      <c r="AY193" s="1013"/>
      <c r="AZ193" s="1014"/>
      <c r="BA193" s="9"/>
      <c r="BC193" s="996">
        <v>0</v>
      </c>
      <c r="BD193" s="1018"/>
      <c r="BF193" s="1044"/>
      <c r="BG193" s="1045"/>
      <c r="BH193" s="9"/>
      <c r="BJ193" s="973">
        <v>0</v>
      </c>
      <c r="BK193" s="1038"/>
      <c r="BM193" s="1082"/>
      <c r="BN193" s="1083"/>
      <c r="BO193" s="9"/>
      <c r="BQ193" s="1062">
        <v>0</v>
      </c>
      <c r="BR193" s="1076"/>
      <c r="BT193" s="1120"/>
      <c r="BU193" s="1121"/>
      <c r="BV193" s="9"/>
      <c r="BX193" s="1100">
        <v>0</v>
      </c>
      <c r="BY193" s="1114"/>
      <c r="CA193" s="1158"/>
      <c r="CB193" s="1159"/>
      <c r="CC193" s="9"/>
      <c r="CE193" s="1138">
        <v>0</v>
      </c>
      <c r="CF193" s="1152"/>
    </row>
    <row r="194" spans="2:84" ht="15" customHeight="1" x14ac:dyDescent="0.3">
      <c r="B194" s="781"/>
      <c r="C194" s="782"/>
      <c r="D194" s="9"/>
      <c r="F194" s="1170">
        <v>0</v>
      </c>
      <c r="G194" s="786"/>
      <c r="H194" s="90"/>
      <c r="I194" s="824"/>
      <c r="J194" s="825"/>
      <c r="K194" s="9"/>
      <c r="M194" s="1178">
        <v>0</v>
      </c>
      <c r="N194" s="818"/>
      <c r="P194" s="853"/>
      <c r="Q194" s="854"/>
      <c r="R194" s="9"/>
      <c r="T194" s="808">
        <v>0</v>
      </c>
      <c r="U194" s="114"/>
      <c r="W194" s="883"/>
      <c r="X194" s="884"/>
      <c r="Y194" s="9"/>
      <c r="AA194" s="1190">
        <v>0</v>
      </c>
      <c r="AB194" s="873"/>
      <c r="AD194" s="50"/>
      <c r="AE194" s="921"/>
      <c r="AF194" s="9"/>
      <c r="AH194" s="901">
        <v>0</v>
      </c>
      <c r="AI194" s="915"/>
      <c r="AK194" s="956"/>
      <c r="AL194" s="957"/>
      <c r="AM194" s="9"/>
      <c r="AO194" s="370">
        <v>0</v>
      </c>
      <c r="AP194" s="950"/>
      <c r="AR194" s="102"/>
      <c r="AS194" s="162"/>
      <c r="AT194" s="9"/>
      <c r="AV194" s="33">
        <v>0</v>
      </c>
      <c r="AW194" s="10"/>
      <c r="AY194" s="1013"/>
      <c r="AZ194" s="1014"/>
      <c r="BA194" s="9"/>
      <c r="BC194" s="996">
        <v>0</v>
      </c>
      <c r="BD194" s="1018"/>
      <c r="BF194" s="1044"/>
      <c r="BG194" s="1045"/>
      <c r="BH194" s="9"/>
      <c r="BJ194" s="973">
        <v>0</v>
      </c>
      <c r="BK194" s="1038"/>
      <c r="BM194" s="1082"/>
      <c r="BN194" s="1083"/>
      <c r="BO194" s="9"/>
      <c r="BQ194" s="1062">
        <v>0</v>
      </c>
      <c r="BR194" s="1076"/>
      <c r="BT194" s="1120"/>
      <c r="BU194" s="1121"/>
      <c r="BV194" s="9"/>
      <c r="BX194" s="1100">
        <v>0</v>
      </c>
      <c r="BY194" s="1114"/>
      <c r="CA194" s="1158"/>
      <c r="CB194" s="1159"/>
      <c r="CC194" s="9"/>
      <c r="CE194" s="1138">
        <v>0</v>
      </c>
      <c r="CF194" s="1152"/>
    </row>
    <row r="195" spans="2:84" ht="15" customHeight="1" x14ac:dyDescent="0.3">
      <c r="B195" s="781"/>
      <c r="C195" s="782"/>
      <c r="D195" s="9"/>
      <c r="F195" s="1170">
        <v>0</v>
      </c>
      <c r="G195" s="786"/>
      <c r="H195" s="90"/>
      <c r="I195" s="824"/>
      <c r="J195" s="825"/>
      <c r="K195" s="9"/>
      <c r="M195" s="1178">
        <v>0</v>
      </c>
      <c r="N195" s="818"/>
      <c r="P195" s="853"/>
      <c r="Q195" s="854"/>
      <c r="R195" s="9"/>
      <c r="T195" s="808">
        <v>0</v>
      </c>
      <c r="U195" s="114"/>
      <c r="W195" s="883"/>
      <c r="X195" s="884"/>
      <c r="Y195" s="9"/>
      <c r="AA195" s="1190">
        <v>0</v>
      </c>
      <c r="AB195" s="873"/>
      <c r="AD195" s="50"/>
      <c r="AE195" s="921"/>
      <c r="AF195" s="9"/>
      <c r="AH195" s="901">
        <v>0</v>
      </c>
      <c r="AI195" s="915"/>
      <c r="AK195" s="956"/>
      <c r="AL195" s="957"/>
      <c r="AM195" s="9"/>
      <c r="AO195" s="370">
        <v>0</v>
      </c>
      <c r="AP195" s="950"/>
      <c r="AR195" s="102"/>
      <c r="AS195" s="162"/>
      <c r="AT195" s="9"/>
      <c r="AV195" s="33">
        <v>0</v>
      </c>
      <c r="AW195" s="10"/>
      <c r="AY195" s="1013"/>
      <c r="AZ195" s="1014"/>
      <c r="BA195" s="9"/>
      <c r="BC195" s="996">
        <v>0</v>
      </c>
      <c r="BD195" s="1018"/>
      <c r="BF195" s="1044"/>
      <c r="BG195" s="1045"/>
      <c r="BH195" s="9"/>
      <c r="BJ195" s="973">
        <v>0</v>
      </c>
      <c r="BK195" s="1038"/>
      <c r="BM195" s="1082"/>
      <c r="BN195" s="1083"/>
      <c r="BO195" s="9"/>
      <c r="BQ195" s="1062">
        <v>0</v>
      </c>
      <c r="BR195" s="1076"/>
      <c r="BT195" s="1120"/>
      <c r="BU195" s="1121"/>
      <c r="BV195" s="9"/>
      <c r="BX195" s="1100">
        <v>0</v>
      </c>
      <c r="BY195" s="1114"/>
      <c r="CA195" s="1158"/>
      <c r="CB195" s="1159"/>
      <c r="CC195" s="9"/>
      <c r="CE195" s="1138">
        <v>0</v>
      </c>
      <c r="CF195" s="1152"/>
    </row>
    <row r="196" spans="2:84" ht="15" customHeight="1" x14ac:dyDescent="0.3">
      <c r="B196" s="781"/>
      <c r="C196" s="782"/>
      <c r="D196" s="9"/>
      <c r="F196" s="1170">
        <v>0</v>
      </c>
      <c r="G196" s="786"/>
      <c r="H196" s="90"/>
      <c r="I196" s="824"/>
      <c r="J196" s="825"/>
      <c r="K196" s="9"/>
      <c r="M196" s="1178">
        <v>0</v>
      </c>
      <c r="N196" s="818"/>
      <c r="P196" s="853"/>
      <c r="Q196" s="854"/>
      <c r="R196" s="9"/>
      <c r="T196" s="808">
        <v>0</v>
      </c>
      <c r="U196" s="114"/>
      <c r="W196" s="883"/>
      <c r="X196" s="884"/>
      <c r="Y196" s="9"/>
      <c r="AA196" s="1190">
        <v>0</v>
      </c>
      <c r="AB196" s="873"/>
      <c r="AD196" s="50"/>
      <c r="AE196" s="921"/>
      <c r="AF196" s="9"/>
      <c r="AH196" s="901">
        <v>0</v>
      </c>
      <c r="AI196" s="915"/>
      <c r="AK196" s="956"/>
      <c r="AL196" s="957"/>
      <c r="AM196" s="9"/>
      <c r="AO196" s="370">
        <v>0</v>
      </c>
      <c r="AP196" s="950"/>
      <c r="AR196" s="102"/>
      <c r="AS196" s="162"/>
      <c r="AT196" s="9"/>
      <c r="AV196" s="33">
        <v>0</v>
      </c>
      <c r="AW196" s="10"/>
      <c r="AY196" s="1013"/>
      <c r="AZ196" s="1014"/>
      <c r="BA196" s="9"/>
      <c r="BC196" s="996">
        <v>0</v>
      </c>
      <c r="BD196" s="1018"/>
      <c r="BF196" s="1044"/>
      <c r="BG196" s="1045"/>
      <c r="BH196" s="9"/>
      <c r="BJ196" s="973">
        <v>0</v>
      </c>
      <c r="BK196" s="1038"/>
      <c r="BM196" s="1082"/>
      <c r="BN196" s="1083"/>
      <c r="BO196" s="9"/>
      <c r="BQ196" s="1062">
        <v>0</v>
      </c>
      <c r="BR196" s="1076"/>
      <c r="BT196" s="1120"/>
      <c r="BU196" s="1121"/>
      <c r="BV196" s="9"/>
      <c r="BX196" s="1100">
        <v>0</v>
      </c>
      <c r="BY196" s="1114"/>
      <c r="CA196" s="1158"/>
      <c r="CB196" s="1159"/>
      <c r="CC196" s="9"/>
      <c r="CE196" s="1138">
        <v>0</v>
      </c>
      <c r="CF196" s="1152"/>
    </row>
    <row r="197" spans="2:84" ht="15" customHeight="1" thickBot="1" x14ac:dyDescent="0.35">
      <c r="B197" s="783"/>
      <c r="C197" s="784"/>
      <c r="D197" s="9"/>
      <c r="F197" s="1171">
        <v>0</v>
      </c>
      <c r="G197" s="786"/>
      <c r="H197" s="90"/>
      <c r="I197" s="826"/>
      <c r="J197" s="827"/>
      <c r="K197" s="9"/>
      <c r="M197" s="1179">
        <v>0</v>
      </c>
      <c r="N197" s="818"/>
      <c r="P197" s="855"/>
      <c r="Q197" s="856"/>
      <c r="R197" s="9"/>
      <c r="T197" s="809">
        <v>0</v>
      </c>
      <c r="U197" s="114"/>
      <c r="W197" s="885"/>
      <c r="X197" s="886"/>
      <c r="Y197" s="9"/>
      <c r="AA197" s="1191">
        <v>0</v>
      </c>
      <c r="AB197" s="873"/>
      <c r="AD197" s="922"/>
      <c r="AE197" s="923"/>
      <c r="AF197" s="9"/>
      <c r="AH197" s="902">
        <v>0</v>
      </c>
      <c r="AI197" s="915"/>
      <c r="AK197" s="958"/>
      <c r="AL197" s="959"/>
      <c r="AM197" s="9"/>
      <c r="AO197" s="382">
        <v>0</v>
      </c>
      <c r="AP197" s="950"/>
      <c r="AR197" s="164"/>
      <c r="AS197" s="165"/>
      <c r="AT197" s="9"/>
      <c r="AV197" s="47">
        <v>0</v>
      </c>
      <c r="AW197" s="10"/>
      <c r="AY197" s="1015"/>
      <c r="AZ197" s="1016"/>
      <c r="BA197" s="9"/>
      <c r="BC197" s="997">
        <v>0</v>
      </c>
      <c r="BD197" s="1018"/>
      <c r="BF197" s="1046"/>
      <c r="BG197" s="1047"/>
      <c r="BH197" s="9"/>
      <c r="BJ197" s="974">
        <v>0</v>
      </c>
      <c r="BK197" s="1038"/>
      <c r="BM197" s="1084"/>
      <c r="BN197" s="1085"/>
      <c r="BO197" s="9"/>
      <c r="BQ197" s="1063">
        <v>0</v>
      </c>
      <c r="BR197" s="1076"/>
      <c r="BT197" s="1122"/>
      <c r="BU197" s="1123"/>
      <c r="BV197" s="9"/>
      <c r="BX197" s="1101">
        <v>0</v>
      </c>
      <c r="BY197" s="1114"/>
      <c r="CA197" s="1160"/>
      <c r="CB197" s="1161"/>
      <c r="CC197" s="9"/>
      <c r="CE197" s="1139">
        <v>0</v>
      </c>
      <c r="CF197" s="1152"/>
    </row>
    <row r="198" spans="2:84" ht="15" customHeight="1" thickBot="1" x14ac:dyDescent="0.35">
      <c r="B198" s="769"/>
      <c r="C198" s="770"/>
      <c r="D198" s="768"/>
      <c r="E198" s="771" t="s">
        <v>97</v>
      </c>
      <c r="F198" s="772">
        <f>F182-F185-F186-F187-F188-F189-F190-F191-F192-F193-F194-F195-F196-F197</f>
        <v>0</v>
      </c>
      <c r="G198" s="787"/>
      <c r="H198" s="90"/>
      <c r="I198" s="833"/>
      <c r="J198" s="834"/>
      <c r="K198" s="835"/>
      <c r="L198" s="836" t="s">
        <v>97</v>
      </c>
      <c r="M198" s="837">
        <f>M182-M185-M186-M187-M188-M189-M190-M191-M192-M193-M194-M195-M196-M197</f>
        <v>0</v>
      </c>
      <c r="N198" s="819"/>
      <c r="P198" s="839"/>
      <c r="Q198" s="840"/>
      <c r="R198" s="841"/>
      <c r="S198" s="842" t="s">
        <v>97</v>
      </c>
      <c r="T198" s="843">
        <f>T182-T185-T186-T187-T188-T189-T190-T191-T192-T193-T194-T195-T196-T197</f>
        <v>0</v>
      </c>
      <c r="U198" s="845"/>
      <c r="W198" s="860"/>
      <c r="X198" s="861"/>
      <c r="Y198" s="862"/>
      <c r="Z198" s="863" t="s">
        <v>97</v>
      </c>
      <c r="AA198" s="864">
        <f>AA182-AA185-AA186-AA187-AA188-AA189-AA190-AA191-AA192-AA193-AA194-AA195-AA196-AA197</f>
        <v>0</v>
      </c>
      <c r="AB198" s="874"/>
      <c r="AD198" s="888"/>
      <c r="AE198" s="889"/>
      <c r="AF198" s="890"/>
      <c r="AG198" s="891" t="s">
        <v>97</v>
      </c>
      <c r="AH198" s="892">
        <f>AH182-AH185-AH186-AH187-AH188-AH189-AH190-AH191-AH192-AH193-AH194-AH195-AH196-AH197</f>
        <v>0</v>
      </c>
      <c r="AI198" s="916"/>
      <c r="AK198" s="925"/>
      <c r="AL198" s="926"/>
      <c r="AM198" s="927"/>
      <c r="AN198" s="928" t="s">
        <v>97</v>
      </c>
      <c r="AO198" s="929">
        <f>AO182-AO185-AO186-AO187-AO188-AO189-AO190-AO191-AO192-AO193-AO194-AO195-AO196-AO197</f>
        <v>0</v>
      </c>
      <c r="AP198" s="951"/>
      <c r="AR198" s="961"/>
      <c r="AS198" s="962"/>
      <c r="AT198" s="163"/>
      <c r="AU198" s="963" t="s">
        <v>97</v>
      </c>
      <c r="AV198" s="964">
        <f>AV182-AV185-AV186-AV187-AV188-AV189-AV190-AV191-AV192-AV193-AV194-AV195-AV196-AV197</f>
        <v>0</v>
      </c>
      <c r="AW198" s="169"/>
      <c r="AY198" s="983"/>
      <c r="AZ198" s="984"/>
      <c r="BA198" s="985"/>
      <c r="BB198" s="986" t="s">
        <v>97</v>
      </c>
      <c r="BC198" s="987">
        <f>BC182-BC185-BC186-BC187-BC188-BC189-BC190-BC191-BC192-BC193-BC194-BC195-BC196-BC197</f>
        <v>0</v>
      </c>
      <c r="BD198" s="1019"/>
      <c r="BF198" s="1021"/>
      <c r="BG198" s="1022"/>
      <c r="BH198" s="1023"/>
      <c r="BI198" s="1024" t="s">
        <v>97</v>
      </c>
      <c r="BJ198" s="1025">
        <f>BJ182-BJ185-BJ186-BJ187-BJ188-BJ189-BJ190-BJ191-BJ192-BJ193-BJ194-BJ195-BJ196-BJ197</f>
        <v>0</v>
      </c>
      <c r="BK198" s="1039"/>
      <c r="BM198" s="1049"/>
      <c r="BN198" s="1050"/>
      <c r="BO198" s="1051"/>
      <c r="BP198" s="1052" t="s">
        <v>97</v>
      </c>
      <c r="BQ198" s="1053">
        <f>BQ182-BQ185-BQ186-BQ187-BQ188-BQ189-BQ190-BQ191-BQ192-BQ193-BQ194-BQ195-BQ196-BQ197</f>
        <v>0</v>
      </c>
      <c r="BR198" s="1077"/>
      <c r="BT198" s="1087"/>
      <c r="BU198" s="1088"/>
      <c r="BV198" s="1089"/>
      <c r="BW198" s="1090" t="s">
        <v>97</v>
      </c>
      <c r="BX198" s="1091">
        <f>BX182-BX185-BX186-BX187-BX188-BX189-BX190-BX191-BX192-BX193-BX194-BX195-BX196-BX197</f>
        <v>0</v>
      </c>
      <c r="BY198" s="1115"/>
      <c r="CA198" s="1125"/>
      <c r="CB198" s="1126"/>
      <c r="CC198" s="1127"/>
      <c r="CD198" s="1128" t="s">
        <v>97</v>
      </c>
      <c r="CE198" s="1129">
        <f>CE182-CE185-CE186-CE187-CE188-CE189-CE190-CE191-CE192-CE193-CE194-CE195-CE196-CE197</f>
        <v>0</v>
      </c>
      <c r="CF198" s="1153"/>
    </row>
    <row r="199" spans="2:84" ht="15" customHeight="1" thickBot="1" x14ac:dyDescent="0.35">
      <c r="B199" s="789"/>
      <c r="C199" s="790"/>
      <c r="D199" s="791"/>
      <c r="E199" s="791"/>
      <c r="F199" s="791"/>
      <c r="G199" s="788"/>
      <c r="H199" s="90"/>
      <c r="I199" s="828"/>
      <c r="J199" s="829"/>
      <c r="K199" s="830"/>
      <c r="L199" s="830"/>
      <c r="M199" s="830"/>
      <c r="N199" s="831"/>
      <c r="P199" s="846"/>
      <c r="Q199" s="847"/>
      <c r="R199" s="848"/>
      <c r="S199" s="848"/>
      <c r="T199" s="848"/>
      <c r="U199" s="116"/>
      <c r="W199" s="875"/>
      <c r="X199" s="876"/>
      <c r="Y199" s="877"/>
      <c r="Z199" s="877"/>
      <c r="AA199" s="877"/>
      <c r="AB199" s="878"/>
      <c r="AD199" s="910"/>
      <c r="AE199" s="911"/>
      <c r="AF199" s="912"/>
      <c r="AG199" s="912"/>
      <c r="AH199" s="912"/>
      <c r="AI199" s="913"/>
      <c r="AK199" s="945"/>
      <c r="AL199" s="946"/>
      <c r="AM199" s="947"/>
      <c r="AN199" s="947"/>
      <c r="AO199" s="947"/>
      <c r="AP199" s="948"/>
      <c r="AR199" s="166"/>
      <c r="AS199" s="167"/>
      <c r="AT199" s="168"/>
      <c r="AU199" s="168"/>
      <c r="AV199" s="168"/>
      <c r="AW199" s="38"/>
      <c r="AY199" s="1005"/>
      <c r="AZ199" s="1006"/>
      <c r="BA199" s="1007"/>
      <c r="BB199" s="1007"/>
      <c r="BC199" s="1007"/>
      <c r="BD199" s="1008"/>
      <c r="BF199" s="1033"/>
      <c r="BG199" s="1034"/>
      <c r="BH199" s="1035"/>
      <c r="BI199" s="1035"/>
      <c r="BJ199" s="1035"/>
      <c r="BK199" s="1036"/>
      <c r="BM199" s="1071"/>
      <c r="BN199" s="1072"/>
      <c r="BO199" s="1073"/>
      <c r="BP199" s="1073"/>
      <c r="BQ199" s="1073"/>
      <c r="BR199" s="1074"/>
      <c r="BT199" s="1109"/>
      <c r="BU199" s="1110"/>
      <c r="BV199" s="1111"/>
      <c r="BW199" s="1111"/>
      <c r="BX199" s="1111"/>
      <c r="BY199" s="1112"/>
      <c r="CA199" s="1147"/>
      <c r="CB199" s="1148"/>
      <c r="CC199" s="1149"/>
      <c r="CD199" s="1149"/>
      <c r="CE199" s="1149"/>
      <c r="CF199" s="1150"/>
    </row>
    <row r="200" spans="2:84" ht="15" customHeight="1" x14ac:dyDescent="0.3">
      <c r="C200" s="170"/>
      <c r="D200" s="79"/>
      <c r="E200" s="79"/>
      <c r="F200" s="79"/>
      <c r="I200" s="39"/>
      <c r="J200" s="48"/>
      <c r="K200" s="39"/>
      <c r="L200" s="39"/>
      <c r="M200" s="39"/>
      <c r="N200" s="39"/>
    </row>
    <row r="201" spans="2:84" ht="14.4" thickBot="1" x14ac:dyDescent="0.35">
      <c r="B201" s="39"/>
      <c r="C201" s="49"/>
      <c r="D201" s="90"/>
      <c r="E201" s="90"/>
      <c r="F201" s="90"/>
      <c r="G201" s="39"/>
      <c r="H201" s="90"/>
      <c r="I201" s="39"/>
      <c r="J201" s="49"/>
      <c r="K201" s="90"/>
      <c r="L201" s="90"/>
      <c r="M201" s="90"/>
      <c r="N201" s="39"/>
    </row>
    <row r="202" spans="2:84" ht="14.4" thickBot="1" x14ac:dyDescent="0.35">
      <c r="B202" s="774"/>
      <c r="C202" s="774"/>
      <c r="D202" s="774"/>
      <c r="E202" s="774"/>
      <c r="F202" s="774"/>
      <c r="G202" s="775"/>
      <c r="H202" s="90"/>
      <c r="I202" s="810"/>
      <c r="J202" s="811"/>
      <c r="K202" s="811"/>
      <c r="L202" s="811"/>
      <c r="M202" s="811"/>
      <c r="N202" s="812"/>
      <c r="P202" s="857"/>
      <c r="Q202" s="107"/>
      <c r="R202" s="107"/>
      <c r="S202" s="107"/>
      <c r="T202" s="107"/>
      <c r="U202" s="108"/>
      <c r="W202" s="865"/>
      <c r="X202" s="866"/>
      <c r="Y202" s="866"/>
      <c r="Z202" s="866"/>
      <c r="AA202" s="866"/>
      <c r="AB202" s="867"/>
      <c r="AD202" s="903"/>
      <c r="AE202" s="904"/>
      <c r="AF202" s="904"/>
      <c r="AG202" s="904"/>
      <c r="AH202" s="904"/>
      <c r="AI202" s="905"/>
      <c r="AK202" s="938"/>
      <c r="AL202" s="939"/>
      <c r="AM202" s="939"/>
      <c r="AN202" s="939"/>
      <c r="AO202" s="939"/>
      <c r="AP202" s="940"/>
      <c r="AR202" s="978"/>
      <c r="AS202" s="41"/>
      <c r="AT202" s="41"/>
      <c r="AU202" s="41"/>
      <c r="AV202" s="41"/>
      <c r="AW202" s="42"/>
      <c r="AY202" s="998"/>
      <c r="AZ202" s="999"/>
      <c r="BA202" s="999"/>
      <c r="BB202" s="999"/>
      <c r="BC202" s="999"/>
      <c r="BD202" s="1000"/>
      <c r="BF202" s="1026"/>
      <c r="BG202" s="1027"/>
      <c r="BH202" s="1027"/>
      <c r="BI202" s="1027"/>
      <c r="BJ202" s="1027"/>
      <c r="BK202" s="1028"/>
      <c r="BM202" s="1064"/>
      <c r="BN202" s="1065"/>
      <c r="BO202" s="1065"/>
      <c r="BP202" s="1065"/>
      <c r="BQ202" s="1065"/>
      <c r="BR202" s="1066"/>
      <c r="BT202" s="1102"/>
      <c r="BU202" s="1103"/>
      <c r="BV202" s="1103"/>
      <c r="BW202" s="1103"/>
      <c r="BX202" s="1103"/>
      <c r="BY202" s="1104"/>
      <c r="CA202" s="1140"/>
      <c r="CB202" s="1141"/>
      <c r="CC202" s="1141"/>
      <c r="CD202" s="1141"/>
      <c r="CE202" s="1141"/>
      <c r="CF202" s="1142"/>
    </row>
    <row r="203" spans="2:84" ht="14.4" customHeight="1" thickBot="1" x14ac:dyDescent="0.35">
      <c r="B203" s="1162"/>
      <c r="C203" s="1163"/>
      <c r="D203" s="1828" t="s">
        <v>153</v>
      </c>
      <c r="E203" s="1826"/>
      <c r="F203" s="1827"/>
      <c r="G203" s="1166"/>
      <c r="H203" s="90"/>
      <c r="I203" s="1172"/>
      <c r="J203" s="1173"/>
      <c r="K203" s="1828" t="s">
        <v>153</v>
      </c>
      <c r="L203" s="1826"/>
      <c r="M203" s="1827"/>
      <c r="N203" s="1180"/>
      <c r="P203" s="800"/>
      <c r="Q203" s="802"/>
      <c r="R203" s="1828" t="s">
        <v>153</v>
      </c>
      <c r="S203" s="1826"/>
      <c r="T203" s="1827"/>
      <c r="U203" s="804"/>
      <c r="W203" s="1182"/>
      <c r="X203" s="1183"/>
      <c r="Y203" s="1828" t="s">
        <v>153</v>
      </c>
      <c r="Z203" s="1826"/>
      <c r="AA203" s="1827"/>
      <c r="AB203" s="1186"/>
      <c r="AD203" s="893"/>
      <c r="AE203" s="894"/>
      <c r="AF203" s="1828" t="s">
        <v>153</v>
      </c>
      <c r="AG203" s="1826"/>
      <c r="AH203" s="1827"/>
      <c r="AI203" s="897"/>
      <c r="AK203" s="930"/>
      <c r="AL203" s="931"/>
      <c r="AM203" s="1828" t="s">
        <v>153</v>
      </c>
      <c r="AN203" s="1826"/>
      <c r="AO203" s="1827"/>
      <c r="AP203" s="934"/>
      <c r="AR203" s="975"/>
      <c r="AS203" s="43"/>
      <c r="AT203" s="1828" t="s">
        <v>153</v>
      </c>
      <c r="AU203" s="1826"/>
      <c r="AV203" s="1827"/>
      <c r="AW203" s="44"/>
      <c r="AY203" s="988"/>
      <c r="AZ203" s="989"/>
      <c r="BA203" s="1828" t="s">
        <v>153</v>
      </c>
      <c r="BB203" s="1826"/>
      <c r="BC203" s="1827"/>
      <c r="BD203" s="992"/>
      <c r="BF203" s="965"/>
      <c r="BG203" s="966"/>
      <c r="BH203" s="1828" t="s">
        <v>153</v>
      </c>
      <c r="BI203" s="1826"/>
      <c r="BJ203" s="1827"/>
      <c r="BK203" s="969"/>
      <c r="BM203" s="1054"/>
      <c r="BN203" s="1055"/>
      <c r="BO203" s="1828" t="s">
        <v>153</v>
      </c>
      <c r="BP203" s="1826"/>
      <c r="BQ203" s="1827"/>
      <c r="BR203" s="1058"/>
      <c r="BT203" s="1092"/>
      <c r="BU203" s="1093"/>
      <c r="BV203" s="1828" t="s">
        <v>153</v>
      </c>
      <c r="BW203" s="1826"/>
      <c r="BX203" s="1827"/>
      <c r="BY203" s="1096"/>
      <c r="CA203" s="1130"/>
      <c r="CB203" s="1131"/>
      <c r="CC203" s="1828" t="s">
        <v>153</v>
      </c>
      <c r="CD203" s="1826"/>
      <c r="CE203" s="1827"/>
      <c r="CF203" s="1134"/>
    </row>
    <row r="204" spans="2:84" ht="15.75" customHeight="1" thickBot="1" x14ac:dyDescent="0.35">
      <c r="B204" s="1164"/>
      <c r="C204" s="1165"/>
      <c r="D204" s="1829"/>
      <c r="E204" s="97" t="s">
        <v>43</v>
      </c>
      <c r="F204" s="792">
        <v>0</v>
      </c>
      <c r="G204" s="1167"/>
      <c r="H204" s="90"/>
      <c r="I204" s="1174"/>
      <c r="J204" s="1175"/>
      <c r="K204" s="1829"/>
      <c r="L204" s="97" t="s">
        <v>43</v>
      </c>
      <c r="M204" s="792">
        <v>0</v>
      </c>
      <c r="N204" s="1181"/>
      <c r="P204" s="801"/>
      <c r="Q204" s="803"/>
      <c r="R204" s="1829"/>
      <c r="S204" s="97" t="s">
        <v>43</v>
      </c>
      <c r="T204" s="792">
        <v>0</v>
      </c>
      <c r="U204" s="805"/>
      <c r="W204" s="1184"/>
      <c r="X204" s="1185"/>
      <c r="Y204" s="1829"/>
      <c r="Z204" s="97" t="s">
        <v>43</v>
      </c>
      <c r="AA204" s="792">
        <v>0</v>
      </c>
      <c r="AB204" s="1187"/>
      <c r="AD204" s="895"/>
      <c r="AE204" s="896"/>
      <c r="AF204" s="1829"/>
      <c r="AG204" s="97" t="s">
        <v>43</v>
      </c>
      <c r="AH204" s="792">
        <v>0</v>
      </c>
      <c r="AI204" s="898"/>
      <c r="AK204" s="932"/>
      <c r="AL204" s="933"/>
      <c r="AM204" s="1829"/>
      <c r="AN204" s="97" t="s">
        <v>43</v>
      </c>
      <c r="AO204" s="792">
        <v>0</v>
      </c>
      <c r="AP204" s="935"/>
      <c r="AR204" s="976"/>
      <c r="AS204" s="45"/>
      <c r="AT204" s="1829"/>
      <c r="AU204" s="97" t="s">
        <v>43</v>
      </c>
      <c r="AV204" s="792">
        <v>0</v>
      </c>
      <c r="AW204" s="30"/>
      <c r="AY204" s="990"/>
      <c r="AZ204" s="991"/>
      <c r="BA204" s="1829"/>
      <c r="BB204" s="97" t="s">
        <v>43</v>
      </c>
      <c r="BC204" s="792">
        <v>0</v>
      </c>
      <c r="BD204" s="993"/>
      <c r="BF204" s="967"/>
      <c r="BG204" s="968"/>
      <c r="BH204" s="1829"/>
      <c r="BI204" s="97" t="s">
        <v>43</v>
      </c>
      <c r="BJ204" s="792">
        <v>0</v>
      </c>
      <c r="BK204" s="970"/>
      <c r="BM204" s="1056"/>
      <c r="BN204" s="1057"/>
      <c r="BO204" s="1829"/>
      <c r="BP204" s="97" t="s">
        <v>43</v>
      </c>
      <c r="BQ204" s="792">
        <v>0</v>
      </c>
      <c r="BR204" s="1059"/>
      <c r="BT204" s="1094"/>
      <c r="BU204" s="1095"/>
      <c r="BV204" s="1829"/>
      <c r="BW204" s="97" t="s">
        <v>43</v>
      </c>
      <c r="BX204" s="792">
        <v>0</v>
      </c>
      <c r="BY204" s="1097"/>
      <c r="CA204" s="1132"/>
      <c r="CB204" s="1133"/>
      <c r="CC204" s="1829"/>
      <c r="CD204" s="97" t="s">
        <v>43</v>
      </c>
      <c r="CE204" s="792">
        <v>0</v>
      </c>
      <c r="CF204" s="1135"/>
    </row>
    <row r="205" spans="2:84" ht="15.75" customHeight="1" thickBot="1" x14ac:dyDescent="0.35">
      <c r="B205" s="776"/>
      <c r="C205" s="776"/>
      <c r="D205" s="777"/>
      <c r="E205" s="777"/>
      <c r="F205" s="777"/>
      <c r="G205" s="778"/>
      <c r="H205" s="90"/>
      <c r="I205" s="813"/>
      <c r="J205" s="814"/>
      <c r="K205" s="815"/>
      <c r="L205" s="815"/>
      <c r="M205" s="815"/>
      <c r="N205" s="816"/>
      <c r="P205" s="858"/>
      <c r="Q205" s="110"/>
      <c r="R205" s="111"/>
      <c r="S205" s="111"/>
      <c r="T205" s="111"/>
      <c r="U205" s="112"/>
      <c r="W205" s="868"/>
      <c r="X205" s="869"/>
      <c r="Y205" s="870"/>
      <c r="Z205" s="870"/>
      <c r="AA205" s="870"/>
      <c r="AB205" s="871"/>
      <c r="AD205" s="906"/>
      <c r="AE205" s="907"/>
      <c r="AF205" s="908"/>
      <c r="AG205" s="908"/>
      <c r="AH205" s="908"/>
      <c r="AI205" s="909"/>
      <c r="AK205" s="941"/>
      <c r="AL205" s="942"/>
      <c r="AM205" s="943"/>
      <c r="AN205" s="943"/>
      <c r="AO205" s="943"/>
      <c r="AP205" s="944"/>
      <c r="AR205" s="979"/>
      <c r="AS205" s="29"/>
      <c r="AT205" s="31"/>
      <c r="AU205" s="31"/>
      <c r="AV205" s="31"/>
      <c r="AW205" s="8"/>
      <c r="AY205" s="1001"/>
      <c r="AZ205" s="1002"/>
      <c r="BA205" s="1003"/>
      <c r="BB205" s="1003"/>
      <c r="BC205" s="1003"/>
      <c r="BD205" s="1004"/>
      <c r="BF205" s="1029"/>
      <c r="BG205" s="1030"/>
      <c r="BH205" s="1031"/>
      <c r="BI205" s="1031"/>
      <c r="BJ205" s="1031"/>
      <c r="BK205" s="1032"/>
      <c r="BM205" s="1067"/>
      <c r="BN205" s="1068"/>
      <c r="BO205" s="1069"/>
      <c r="BP205" s="1069"/>
      <c r="BQ205" s="1069"/>
      <c r="BR205" s="1070"/>
      <c r="BT205" s="1105"/>
      <c r="BU205" s="1106"/>
      <c r="BV205" s="1107"/>
      <c r="BW205" s="1107"/>
      <c r="BX205" s="1107"/>
      <c r="BY205" s="1108"/>
      <c r="CA205" s="1143"/>
      <c r="CB205" s="1144"/>
      <c r="CC205" s="1145"/>
      <c r="CD205" s="1145"/>
      <c r="CE205" s="1145"/>
      <c r="CF205" s="1146"/>
    </row>
    <row r="206" spans="2:84" ht="15" customHeight="1" thickBot="1" x14ac:dyDescent="0.35">
      <c r="B206" s="795" t="s">
        <v>152</v>
      </c>
      <c r="C206" s="796" t="s">
        <v>51</v>
      </c>
      <c r="D206" s="797" t="s">
        <v>44</v>
      </c>
      <c r="E206" s="798" t="s">
        <v>308</v>
      </c>
      <c r="F206" s="799" t="s">
        <v>45</v>
      </c>
      <c r="G206" s="785"/>
      <c r="H206" s="90"/>
      <c r="I206" s="795" t="s">
        <v>152</v>
      </c>
      <c r="J206" s="796" t="s">
        <v>51</v>
      </c>
      <c r="K206" s="797" t="s">
        <v>44</v>
      </c>
      <c r="L206" s="798" t="s">
        <v>308</v>
      </c>
      <c r="M206" s="799" t="s">
        <v>45</v>
      </c>
      <c r="N206" s="817"/>
      <c r="P206" s="795" t="s">
        <v>152</v>
      </c>
      <c r="Q206" s="796" t="s">
        <v>51</v>
      </c>
      <c r="R206" s="797" t="s">
        <v>44</v>
      </c>
      <c r="S206" s="798" t="s">
        <v>308</v>
      </c>
      <c r="T206" s="799" t="s">
        <v>45</v>
      </c>
      <c r="U206" s="844"/>
      <c r="W206" s="795" t="s">
        <v>152</v>
      </c>
      <c r="X206" s="796" t="s">
        <v>51</v>
      </c>
      <c r="Y206" s="797" t="s">
        <v>44</v>
      </c>
      <c r="Z206" s="798" t="s">
        <v>308</v>
      </c>
      <c r="AA206" s="799" t="s">
        <v>45</v>
      </c>
      <c r="AB206" s="872"/>
      <c r="AD206" s="795" t="s">
        <v>152</v>
      </c>
      <c r="AE206" s="796" t="s">
        <v>51</v>
      </c>
      <c r="AF206" s="797" t="s">
        <v>44</v>
      </c>
      <c r="AG206" s="798" t="s">
        <v>308</v>
      </c>
      <c r="AH206" s="799" t="s">
        <v>45</v>
      </c>
      <c r="AI206" s="914"/>
      <c r="AK206" s="795" t="s">
        <v>152</v>
      </c>
      <c r="AL206" s="796" t="s">
        <v>51</v>
      </c>
      <c r="AM206" s="797" t="s">
        <v>44</v>
      </c>
      <c r="AN206" s="798" t="s">
        <v>308</v>
      </c>
      <c r="AO206" s="799" t="s">
        <v>45</v>
      </c>
      <c r="AP206" s="949"/>
      <c r="AR206" s="795" t="s">
        <v>152</v>
      </c>
      <c r="AS206" s="796" t="s">
        <v>51</v>
      </c>
      <c r="AT206" s="797" t="s">
        <v>44</v>
      </c>
      <c r="AU206" s="798" t="s">
        <v>308</v>
      </c>
      <c r="AV206" s="799" t="s">
        <v>45</v>
      </c>
      <c r="AW206" s="94"/>
      <c r="AY206" s="795" t="s">
        <v>152</v>
      </c>
      <c r="AZ206" s="796" t="s">
        <v>51</v>
      </c>
      <c r="BA206" s="797" t="s">
        <v>44</v>
      </c>
      <c r="BB206" s="798" t="s">
        <v>308</v>
      </c>
      <c r="BC206" s="799" t="s">
        <v>45</v>
      </c>
      <c r="BD206" s="1017"/>
      <c r="BF206" s="795" t="s">
        <v>152</v>
      </c>
      <c r="BG206" s="796" t="s">
        <v>51</v>
      </c>
      <c r="BH206" s="797" t="s">
        <v>44</v>
      </c>
      <c r="BI206" s="798" t="s">
        <v>308</v>
      </c>
      <c r="BJ206" s="799" t="s">
        <v>45</v>
      </c>
      <c r="BK206" s="1037"/>
      <c r="BM206" s="795" t="s">
        <v>152</v>
      </c>
      <c r="BN206" s="796" t="s">
        <v>51</v>
      </c>
      <c r="BO206" s="797" t="s">
        <v>44</v>
      </c>
      <c r="BP206" s="798" t="s">
        <v>308</v>
      </c>
      <c r="BQ206" s="799" t="s">
        <v>45</v>
      </c>
      <c r="BR206" s="1075"/>
      <c r="BT206" s="795" t="s">
        <v>152</v>
      </c>
      <c r="BU206" s="796" t="s">
        <v>51</v>
      </c>
      <c r="BV206" s="797" t="s">
        <v>44</v>
      </c>
      <c r="BW206" s="798" t="s">
        <v>308</v>
      </c>
      <c r="BX206" s="799" t="s">
        <v>45</v>
      </c>
      <c r="BY206" s="1113"/>
      <c r="CA206" s="795" t="s">
        <v>152</v>
      </c>
      <c r="CB206" s="796" t="s">
        <v>51</v>
      </c>
      <c r="CC206" s="797" t="s">
        <v>44</v>
      </c>
      <c r="CD206" s="798" t="s">
        <v>308</v>
      </c>
      <c r="CE206" s="799" t="s">
        <v>45</v>
      </c>
      <c r="CF206" s="1151"/>
    </row>
    <row r="207" spans="2:84" ht="15" customHeight="1" x14ac:dyDescent="0.3">
      <c r="B207" s="793"/>
      <c r="C207" s="794"/>
      <c r="D207" s="25"/>
      <c r="F207" s="1168">
        <v>0</v>
      </c>
      <c r="G207" s="786"/>
      <c r="H207" s="90"/>
      <c r="I207" s="820"/>
      <c r="J207" s="821"/>
      <c r="K207" s="25"/>
      <c r="M207" s="1176">
        <v>0</v>
      </c>
      <c r="N207" s="818"/>
      <c r="P207" s="849"/>
      <c r="Q207" s="850"/>
      <c r="R207" s="25"/>
      <c r="T207" s="806">
        <v>0</v>
      </c>
      <c r="U207" s="114"/>
      <c r="W207" s="879"/>
      <c r="X207" s="880"/>
      <c r="Y207" s="25"/>
      <c r="AA207" s="1188">
        <v>0</v>
      </c>
      <c r="AB207" s="873"/>
      <c r="AD207" s="917"/>
      <c r="AE207" s="918"/>
      <c r="AF207" s="25"/>
      <c r="AH207" s="899">
        <v>0</v>
      </c>
      <c r="AI207" s="915"/>
      <c r="AK207" s="952"/>
      <c r="AL207" s="953"/>
      <c r="AM207" s="25"/>
      <c r="AO207" s="936">
        <v>0</v>
      </c>
      <c r="AP207" s="950"/>
      <c r="AR207" s="980"/>
      <c r="AS207" s="981"/>
      <c r="AT207" s="25"/>
      <c r="AV207" s="977">
        <v>0</v>
      </c>
      <c r="AW207" s="10"/>
      <c r="AY207" s="1009"/>
      <c r="AZ207" s="1010"/>
      <c r="BA207" s="25"/>
      <c r="BC207" s="994">
        <v>0</v>
      </c>
      <c r="BD207" s="1018"/>
      <c r="BF207" s="1040"/>
      <c r="BG207" s="1041"/>
      <c r="BH207" s="25"/>
      <c r="BJ207" s="971">
        <v>0</v>
      </c>
      <c r="BK207" s="1038"/>
      <c r="BM207" s="1078"/>
      <c r="BN207" s="1079"/>
      <c r="BO207" s="25"/>
      <c r="BQ207" s="1060">
        <v>0</v>
      </c>
      <c r="BR207" s="1076"/>
      <c r="BT207" s="1116"/>
      <c r="BU207" s="1117"/>
      <c r="BV207" s="25"/>
      <c r="BX207" s="1098">
        <v>0</v>
      </c>
      <c r="BY207" s="1114"/>
      <c r="CA207" s="1154"/>
      <c r="CB207" s="1155"/>
      <c r="CC207" s="25"/>
      <c r="CE207" s="1136">
        <v>0</v>
      </c>
      <c r="CF207" s="1152"/>
    </row>
    <row r="208" spans="2:84" ht="15" customHeight="1" x14ac:dyDescent="0.3">
      <c r="B208" s="779"/>
      <c r="C208" s="780"/>
      <c r="D208" s="25"/>
      <c r="F208" s="1169">
        <v>0</v>
      </c>
      <c r="G208" s="786"/>
      <c r="H208" s="90"/>
      <c r="I208" s="822"/>
      <c r="J208" s="823"/>
      <c r="K208" s="25"/>
      <c r="M208" s="1177">
        <v>0</v>
      </c>
      <c r="N208" s="818"/>
      <c r="P208" s="851"/>
      <c r="Q208" s="852"/>
      <c r="R208" s="25"/>
      <c r="T208" s="807">
        <v>0</v>
      </c>
      <c r="U208" s="114"/>
      <c r="W208" s="881"/>
      <c r="X208" s="882"/>
      <c r="Y208" s="25"/>
      <c r="AA208" s="1189">
        <v>0</v>
      </c>
      <c r="AB208" s="873"/>
      <c r="AD208" s="919"/>
      <c r="AE208" s="920"/>
      <c r="AF208" s="25"/>
      <c r="AH208" s="900">
        <v>0</v>
      </c>
      <c r="AI208" s="915"/>
      <c r="AK208" s="954"/>
      <c r="AL208" s="955"/>
      <c r="AM208" s="25"/>
      <c r="AO208" s="937">
        <v>0</v>
      </c>
      <c r="AP208" s="950"/>
      <c r="AR208" s="160"/>
      <c r="AS208" s="161"/>
      <c r="AT208" s="25"/>
      <c r="AV208" s="46">
        <v>0</v>
      </c>
      <c r="AW208" s="10"/>
      <c r="AY208" s="1011"/>
      <c r="AZ208" s="1012"/>
      <c r="BA208" s="25"/>
      <c r="BC208" s="995">
        <v>0</v>
      </c>
      <c r="BD208" s="1018"/>
      <c r="BF208" s="1042"/>
      <c r="BG208" s="1043"/>
      <c r="BH208" s="25"/>
      <c r="BJ208" s="972">
        <v>0</v>
      </c>
      <c r="BK208" s="1038"/>
      <c r="BM208" s="1080"/>
      <c r="BN208" s="1081"/>
      <c r="BO208" s="25"/>
      <c r="BQ208" s="1061">
        <v>0</v>
      </c>
      <c r="BR208" s="1076"/>
      <c r="BT208" s="1118"/>
      <c r="BU208" s="1119"/>
      <c r="BV208" s="25"/>
      <c r="BX208" s="1099">
        <v>0</v>
      </c>
      <c r="BY208" s="1114"/>
      <c r="CA208" s="1156"/>
      <c r="CB208" s="1157"/>
      <c r="CC208" s="25"/>
      <c r="CE208" s="1137">
        <v>0</v>
      </c>
      <c r="CF208" s="1152"/>
    </row>
    <row r="209" spans="2:84" ht="15" customHeight="1" x14ac:dyDescent="0.3">
      <c r="B209" s="779"/>
      <c r="C209" s="780"/>
      <c r="D209" s="25"/>
      <c r="F209" s="1169">
        <v>0</v>
      </c>
      <c r="G209" s="786"/>
      <c r="H209" s="90"/>
      <c r="I209" s="822"/>
      <c r="J209" s="823"/>
      <c r="K209" s="25"/>
      <c r="M209" s="1177">
        <v>0</v>
      </c>
      <c r="N209" s="818"/>
      <c r="P209" s="851"/>
      <c r="Q209" s="852"/>
      <c r="R209" s="25"/>
      <c r="T209" s="807">
        <v>0</v>
      </c>
      <c r="U209" s="114"/>
      <c r="W209" s="881"/>
      <c r="X209" s="882"/>
      <c r="Y209" s="25"/>
      <c r="AA209" s="1189">
        <v>0</v>
      </c>
      <c r="AB209" s="873"/>
      <c r="AD209" s="919"/>
      <c r="AE209" s="920"/>
      <c r="AF209" s="25"/>
      <c r="AH209" s="900">
        <v>0</v>
      </c>
      <c r="AI209" s="915"/>
      <c r="AK209" s="954"/>
      <c r="AL209" s="955"/>
      <c r="AM209" s="25"/>
      <c r="AO209" s="937">
        <v>0</v>
      </c>
      <c r="AP209" s="950"/>
      <c r="AR209" s="160"/>
      <c r="AS209" s="161"/>
      <c r="AT209" s="25"/>
      <c r="AV209" s="46">
        <v>0</v>
      </c>
      <c r="AW209" s="10"/>
      <c r="AY209" s="1011"/>
      <c r="AZ209" s="1012"/>
      <c r="BA209" s="25"/>
      <c r="BC209" s="995">
        <v>0</v>
      </c>
      <c r="BD209" s="1018"/>
      <c r="BF209" s="1042"/>
      <c r="BG209" s="1043"/>
      <c r="BH209" s="25"/>
      <c r="BJ209" s="972">
        <v>0</v>
      </c>
      <c r="BK209" s="1038"/>
      <c r="BM209" s="1080"/>
      <c r="BN209" s="1081"/>
      <c r="BO209" s="25"/>
      <c r="BQ209" s="1061">
        <v>0</v>
      </c>
      <c r="BR209" s="1076"/>
      <c r="BT209" s="1118"/>
      <c r="BU209" s="1119"/>
      <c r="BV209" s="25"/>
      <c r="BX209" s="1099">
        <v>0</v>
      </c>
      <c r="BY209" s="1114"/>
      <c r="CA209" s="1156"/>
      <c r="CB209" s="1157"/>
      <c r="CC209" s="25"/>
      <c r="CE209" s="1137">
        <v>0</v>
      </c>
      <c r="CF209" s="1152"/>
    </row>
    <row r="210" spans="2:84" ht="15" customHeight="1" x14ac:dyDescent="0.3">
      <c r="B210" s="779"/>
      <c r="C210" s="780"/>
      <c r="D210" s="25"/>
      <c r="F210" s="1169">
        <v>0</v>
      </c>
      <c r="G210" s="786"/>
      <c r="H210" s="90"/>
      <c r="I210" s="822"/>
      <c r="J210" s="823"/>
      <c r="K210" s="25"/>
      <c r="M210" s="1177">
        <v>0</v>
      </c>
      <c r="N210" s="818"/>
      <c r="P210" s="851"/>
      <c r="Q210" s="852"/>
      <c r="R210" s="25"/>
      <c r="T210" s="807">
        <v>0</v>
      </c>
      <c r="U210" s="114"/>
      <c r="W210" s="881"/>
      <c r="X210" s="882"/>
      <c r="Y210" s="25"/>
      <c r="AA210" s="1189">
        <v>0</v>
      </c>
      <c r="AB210" s="873"/>
      <c r="AD210" s="919"/>
      <c r="AE210" s="920"/>
      <c r="AF210" s="25"/>
      <c r="AH210" s="900">
        <v>0</v>
      </c>
      <c r="AI210" s="915"/>
      <c r="AK210" s="954"/>
      <c r="AL210" s="955"/>
      <c r="AM210" s="25"/>
      <c r="AO210" s="937">
        <v>0</v>
      </c>
      <c r="AP210" s="950"/>
      <c r="AR210" s="160"/>
      <c r="AS210" s="161"/>
      <c r="AT210" s="25"/>
      <c r="AV210" s="46">
        <v>0</v>
      </c>
      <c r="AW210" s="10"/>
      <c r="AY210" s="1011"/>
      <c r="AZ210" s="1012"/>
      <c r="BA210" s="25"/>
      <c r="BC210" s="995">
        <v>0</v>
      </c>
      <c r="BD210" s="1018"/>
      <c r="BF210" s="1042"/>
      <c r="BG210" s="1043"/>
      <c r="BH210" s="25"/>
      <c r="BJ210" s="972">
        <v>0</v>
      </c>
      <c r="BK210" s="1038"/>
      <c r="BM210" s="1080"/>
      <c r="BN210" s="1081"/>
      <c r="BO210" s="25"/>
      <c r="BQ210" s="1061">
        <v>0</v>
      </c>
      <c r="BR210" s="1076"/>
      <c r="BT210" s="1118"/>
      <c r="BU210" s="1119"/>
      <c r="BV210" s="25"/>
      <c r="BX210" s="1099">
        <v>0</v>
      </c>
      <c r="BY210" s="1114"/>
      <c r="CA210" s="1156"/>
      <c r="CB210" s="1157"/>
      <c r="CC210" s="25"/>
      <c r="CE210" s="1137">
        <v>0</v>
      </c>
      <c r="CF210" s="1152"/>
    </row>
    <row r="211" spans="2:84" ht="15" customHeight="1" x14ac:dyDescent="0.3">
      <c r="B211" s="781"/>
      <c r="C211" s="782"/>
      <c r="D211" s="9"/>
      <c r="F211" s="1170">
        <v>0</v>
      </c>
      <c r="G211" s="786"/>
      <c r="H211" s="90"/>
      <c r="I211" s="824"/>
      <c r="J211" s="825"/>
      <c r="K211" s="9"/>
      <c r="M211" s="1178">
        <v>0</v>
      </c>
      <c r="N211" s="818"/>
      <c r="P211" s="853"/>
      <c r="Q211" s="854"/>
      <c r="R211" s="9"/>
      <c r="T211" s="808">
        <v>0</v>
      </c>
      <c r="U211" s="114"/>
      <c r="W211" s="883"/>
      <c r="X211" s="884"/>
      <c r="Y211" s="9"/>
      <c r="AA211" s="1190">
        <v>0</v>
      </c>
      <c r="AB211" s="873"/>
      <c r="AD211" s="50"/>
      <c r="AE211" s="921"/>
      <c r="AF211" s="9"/>
      <c r="AH211" s="901">
        <v>0</v>
      </c>
      <c r="AI211" s="915"/>
      <c r="AK211" s="956"/>
      <c r="AL211" s="957"/>
      <c r="AM211" s="9"/>
      <c r="AO211" s="370">
        <v>0</v>
      </c>
      <c r="AP211" s="950"/>
      <c r="AR211" s="102"/>
      <c r="AS211" s="162"/>
      <c r="AT211" s="9"/>
      <c r="AV211" s="33">
        <v>0</v>
      </c>
      <c r="AW211" s="10"/>
      <c r="AY211" s="1013"/>
      <c r="AZ211" s="1014"/>
      <c r="BA211" s="9"/>
      <c r="BC211" s="996">
        <v>0</v>
      </c>
      <c r="BD211" s="1018"/>
      <c r="BF211" s="1044"/>
      <c r="BG211" s="1045"/>
      <c r="BH211" s="9"/>
      <c r="BJ211" s="973">
        <v>0</v>
      </c>
      <c r="BK211" s="1038"/>
      <c r="BM211" s="1082"/>
      <c r="BN211" s="1083"/>
      <c r="BO211" s="9"/>
      <c r="BQ211" s="1062">
        <v>0</v>
      </c>
      <c r="BR211" s="1076"/>
      <c r="BT211" s="1120"/>
      <c r="BU211" s="1121"/>
      <c r="BV211" s="9"/>
      <c r="BX211" s="1100">
        <v>0</v>
      </c>
      <c r="BY211" s="1114"/>
      <c r="CA211" s="1158"/>
      <c r="CB211" s="1159"/>
      <c r="CC211" s="9"/>
      <c r="CE211" s="1138">
        <v>0</v>
      </c>
      <c r="CF211" s="1152"/>
    </row>
    <row r="212" spans="2:84" ht="15" customHeight="1" x14ac:dyDescent="0.3">
      <c r="B212" s="781"/>
      <c r="C212" s="782"/>
      <c r="D212" s="9"/>
      <c r="F212" s="1170">
        <v>0</v>
      </c>
      <c r="G212" s="786"/>
      <c r="H212" s="90"/>
      <c r="I212" s="824"/>
      <c r="J212" s="825"/>
      <c r="K212" s="9"/>
      <c r="M212" s="1178">
        <v>0</v>
      </c>
      <c r="N212" s="818"/>
      <c r="P212" s="853"/>
      <c r="Q212" s="854"/>
      <c r="R212" s="9"/>
      <c r="T212" s="808">
        <v>0</v>
      </c>
      <c r="U212" s="114"/>
      <c r="W212" s="883"/>
      <c r="X212" s="884"/>
      <c r="Y212" s="9"/>
      <c r="AA212" s="1190">
        <v>0</v>
      </c>
      <c r="AB212" s="873"/>
      <c r="AD212" s="50"/>
      <c r="AE212" s="921"/>
      <c r="AF212" s="9"/>
      <c r="AH212" s="901">
        <v>0</v>
      </c>
      <c r="AI212" s="915"/>
      <c r="AK212" s="956"/>
      <c r="AL212" s="957"/>
      <c r="AM212" s="9"/>
      <c r="AO212" s="370">
        <v>0</v>
      </c>
      <c r="AP212" s="950"/>
      <c r="AR212" s="102"/>
      <c r="AS212" s="162"/>
      <c r="AT212" s="9"/>
      <c r="AV212" s="33">
        <v>0</v>
      </c>
      <c r="AW212" s="10"/>
      <c r="AY212" s="1013"/>
      <c r="AZ212" s="1014"/>
      <c r="BA212" s="9"/>
      <c r="BC212" s="996">
        <v>0</v>
      </c>
      <c r="BD212" s="1018"/>
      <c r="BF212" s="1044"/>
      <c r="BG212" s="1045"/>
      <c r="BH212" s="9"/>
      <c r="BJ212" s="973">
        <v>0</v>
      </c>
      <c r="BK212" s="1038"/>
      <c r="BM212" s="1082"/>
      <c r="BN212" s="1083"/>
      <c r="BO212" s="9"/>
      <c r="BQ212" s="1062">
        <v>0</v>
      </c>
      <c r="BR212" s="1076"/>
      <c r="BT212" s="1120"/>
      <c r="BU212" s="1121"/>
      <c r="BV212" s="9"/>
      <c r="BX212" s="1100">
        <v>0</v>
      </c>
      <c r="BY212" s="1114"/>
      <c r="CA212" s="1158"/>
      <c r="CB212" s="1159"/>
      <c r="CC212" s="9"/>
      <c r="CE212" s="1138">
        <v>0</v>
      </c>
      <c r="CF212" s="1152"/>
    </row>
    <row r="213" spans="2:84" ht="15" customHeight="1" x14ac:dyDescent="0.3">
      <c r="B213" s="781"/>
      <c r="C213" s="782"/>
      <c r="D213" s="9"/>
      <c r="F213" s="1170">
        <v>0</v>
      </c>
      <c r="G213" s="786"/>
      <c r="H213" s="90"/>
      <c r="I213" s="824"/>
      <c r="J213" s="825"/>
      <c r="K213" s="9"/>
      <c r="M213" s="1178">
        <v>0</v>
      </c>
      <c r="N213" s="818"/>
      <c r="P213" s="853"/>
      <c r="Q213" s="854"/>
      <c r="R213" s="9"/>
      <c r="T213" s="808">
        <v>0</v>
      </c>
      <c r="U213" s="114"/>
      <c r="W213" s="883"/>
      <c r="X213" s="884"/>
      <c r="Y213" s="9"/>
      <c r="AA213" s="1190">
        <v>0</v>
      </c>
      <c r="AB213" s="873"/>
      <c r="AD213" s="50"/>
      <c r="AE213" s="921"/>
      <c r="AF213" s="9"/>
      <c r="AH213" s="901">
        <v>0</v>
      </c>
      <c r="AI213" s="915"/>
      <c r="AK213" s="956"/>
      <c r="AL213" s="957"/>
      <c r="AM213" s="9"/>
      <c r="AO213" s="370">
        <v>0</v>
      </c>
      <c r="AP213" s="950"/>
      <c r="AR213" s="102"/>
      <c r="AS213" s="162"/>
      <c r="AT213" s="9"/>
      <c r="AV213" s="33">
        <v>0</v>
      </c>
      <c r="AW213" s="10"/>
      <c r="AY213" s="1013"/>
      <c r="AZ213" s="1014"/>
      <c r="BA213" s="9"/>
      <c r="BC213" s="996">
        <v>0</v>
      </c>
      <c r="BD213" s="1018"/>
      <c r="BF213" s="1044"/>
      <c r="BG213" s="1045"/>
      <c r="BH213" s="9"/>
      <c r="BJ213" s="973">
        <v>0</v>
      </c>
      <c r="BK213" s="1038"/>
      <c r="BM213" s="1082"/>
      <c r="BN213" s="1083"/>
      <c r="BO213" s="9"/>
      <c r="BQ213" s="1062">
        <v>0</v>
      </c>
      <c r="BR213" s="1076"/>
      <c r="BT213" s="1120"/>
      <c r="BU213" s="1121"/>
      <c r="BV213" s="9"/>
      <c r="BX213" s="1100">
        <v>0</v>
      </c>
      <c r="BY213" s="1114"/>
      <c r="CA213" s="1158"/>
      <c r="CB213" s="1159"/>
      <c r="CC213" s="9"/>
      <c r="CE213" s="1138">
        <v>0</v>
      </c>
      <c r="CF213" s="1152"/>
    </row>
    <row r="214" spans="2:84" ht="15" customHeight="1" x14ac:dyDescent="0.3">
      <c r="B214" s="781"/>
      <c r="C214" s="782"/>
      <c r="D214" s="9"/>
      <c r="F214" s="1170">
        <v>0</v>
      </c>
      <c r="G214" s="786"/>
      <c r="H214" s="90"/>
      <c r="I214" s="824"/>
      <c r="J214" s="825"/>
      <c r="K214" s="9"/>
      <c r="M214" s="1178">
        <v>0</v>
      </c>
      <c r="N214" s="818"/>
      <c r="P214" s="853"/>
      <c r="Q214" s="854"/>
      <c r="R214" s="9"/>
      <c r="T214" s="808">
        <v>0</v>
      </c>
      <c r="U214" s="114"/>
      <c r="W214" s="883"/>
      <c r="X214" s="884"/>
      <c r="Y214" s="9"/>
      <c r="AA214" s="1190">
        <v>0</v>
      </c>
      <c r="AB214" s="873"/>
      <c r="AD214" s="50"/>
      <c r="AE214" s="921"/>
      <c r="AF214" s="9"/>
      <c r="AH214" s="901">
        <v>0</v>
      </c>
      <c r="AI214" s="915"/>
      <c r="AK214" s="956"/>
      <c r="AL214" s="957"/>
      <c r="AM214" s="9"/>
      <c r="AO214" s="370">
        <v>0</v>
      </c>
      <c r="AP214" s="950"/>
      <c r="AR214" s="102"/>
      <c r="AS214" s="162"/>
      <c r="AT214" s="9"/>
      <c r="AV214" s="33">
        <v>0</v>
      </c>
      <c r="AW214" s="10"/>
      <c r="AY214" s="1013"/>
      <c r="AZ214" s="1014"/>
      <c r="BA214" s="9"/>
      <c r="BC214" s="996">
        <v>0</v>
      </c>
      <c r="BD214" s="1018"/>
      <c r="BF214" s="1044"/>
      <c r="BG214" s="1045"/>
      <c r="BH214" s="9"/>
      <c r="BJ214" s="973">
        <v>0</v>
      </c>
      <c r="BK214" s="1038"/>
      <c r="BM214" s="1082"/>
      <c r="BN214" s="1083"/>
      <c r="BO214" s="9"/>
      <c r="BQ214" s="1062">
        <v>0</v>
      </c>
      <c r="BR214" s="1076"/>
      <c r="BT214" s="1120"/>
      <c r="BU214" s="1121"/>
      <c r="BV214" s="9"/>
      <c r="BX214" s="1100">
        <v>0</v>
      </c>
      <c r="BY214" s="1114"/>
      <c r="CA214" s="1158"/>
      <c r="CB214" s="1159"/>
      <c r="CC214" s="9"/>
      <c r="CE214" s="1138">
        <v>0</v>
      </c>
      <c r="CF214" s="1152"/>
    </row>
    <row r="215" spans="2:84" ht="15" customHeight="1" x14ac:dyDescent="0.3">
      <c r="B215" s="781"/>
      <c r="C215" s="782"/>
      <c r="D215" s="9"/>
      <c r="F215" s="1170">
        <v>0</v>
      </c>
      <c r="G215" s="786"/>
      <c r="H215" s="90"/>
      <c r="I215" s="824"/>
      <c r="J215" s="825"/>
      <c r="K215" s="9"/>
      <c r="M215" s="1178">
        <v>0</v>
      </c>
      <c r="N215" s="818"/>
      <c r="P215" s="853"/>
      <c r="Q215" s="854"/>
      <c r="R215" s="9"/>
      <c r="T215" s="808">
        <v>0</v>
      </c>
      <c r="U215" s="114"/>
      <c r="W215" s="883"/>
      <c r="X215" s="884"/>
      <c r="Y215" s="9"/>
      <c r="AA215" s="1190">
        <v>0</v>
      </c>
      <c r="AB215" s="873"/>
      <c r="AD215" s="50"/>
      <c r="AE215" s="921"/>
      <c r="AF215" s="9"/>
      <c r="AH215" s="901">
        <v>0</v>
      </c>
      <c r="AI215" s="915"/>
      <c r="AK215" s="956"/>
      <c r="AL215" s="957"/>
      <c r="AM215" s="9"/>
      <c r="AO215" s="370">
        <v>0</v>
      </c>
      <c r="AP215" s="950"/>
      <c r="AR215" s="102"/>
      <c r="AS215" s="162"/>
      <c r="AT215" s="9"/>
      <c r="AV215" s="33">
        <v>0</v>
      </c>
      <c r="AW215" s="10"/>
      <c r="AY215" s="1013"/>
      <c r="AZ215" s="1014"/>
      <c r="BA215" s="9"/>
      <c r="BC215" s="996">
        <v>0</v>
      </c>
      <c r="BD215" s="1018"/>
      <c r="BF215" s="1044"/>
      <c r="BG215" s="1045"/>
      <c r="BH215" s="9"/>
      <c r="BJ215" s="973">
        <v>0</v>
      </c>
      <c r="BK215" s="1038"/>
      <c r="BM215" s="1082"/>
      <c r="BN215" s="1083"/>
      <c r="BO215" s="9"/>
      <c r="BQ215" s="1062">
        <v>0</v>
      </c>
      <c r="BR215" s="1076"/>
      <c r="BT215" s="1120"/>
      <c r="BU215" s="1121"/>
      <c r="BV215" s="9"/>
      <c r="BX215" s="1100">
        <v>0</v>
      </c>
      <c r="BY215" s="1114"/>
      <c r="CA215" s="1158"/>
      <c r="CB215" s="1159"/>
      <c r="CC215" s="9"/>
      <c r="CE215" s="1138">
        <v>0</v>
      </c>
      <c r="CF215" s="1152"/>
    </row>
    <row r="216" spans="2:84" ht="15" customHeight="1" x14ac:dyDescent="0.3">
      <c r="B216" s="781"/>
      <c r="C216" s="782"/>
      <c r="D216" s="9"/>
      <c r="F216" s="1170">
        <v>0</v>
      </c>
      <c r="G216" s="786"/>
      <c r="H216" s="90"/>
      <c r="I216" s="824"/>
      <c r="J216" s="825"/>
      <c r="K216" s="9"/>
      <c r="M216" s="1178">
        <v>0</v>
      </c>
      <c r="N216" s="818"/>
      <c r="P216" s="853"/>
      <c r="Q216" s="854"/>
      <c r="R216" s="9"/>
      <c r="T216" s="808">
        <v>0</v>
      </c>
      <c r="U216" s="114"/>
      <c r="W216" s="883"/>
      <c r="X216" s="884"/>
      <c r="Y216" s="9"/>
      <c r="AA216" s="1190">
        <v>0</v>
      </c>
      <c r="AB216" s="873"/>
      <c r="AD216" s="50"/>
      <c r="AE216" s="921"/>
      <c r="AF216" s="9"/>
      <c r="AH216" s="901">
        <v>0</v>
      </c>
      <c r="AI216" s="915"/>
      <c r="AK216" s="956"/>
      <c r="AL216" s="957"/>
      <c r="AM216" s="9"/>
      <c r="AO216" s="370">
        <v>0</v>
      </c>
      <c r="AP216" s="950"/>
      <c r="AR216" s="102"/>
      <c r="AS216" s="162"/>
      <c r="AT216" s="9"/>
      <c r="AV216" s="33">
        <v>0</v>
      </c>
      <c r="AW216" s="10"/>
      <c r="AY216" s="1013"/>
      <c r="AZ216" s="1014"/>
      <c r="BA216" s="9"/>
      <c r="BC216" s="996">
        <v>0</v>
      </c>
      <c r="BD216" s="1018"/>
      <c r="BF216" s="1044"/>
      <c r="BG216" s="1045"/>
      <c r="BH216" s="9"/>
      <c r="BJ216" s="973">
        <v>0</v>
      </c>
      <c r="BK216" s="1038"/>
      <c r="BM216" s="1082"/>
      <c r="BN216" s="1083"/>
      <c r="BO216" s="9"/>
      <c r="BQ216" s="1062">
        <v>0</v>
      </c>
      <c r="BR216" s="1076"/>
      <c r="BT216" s="1120"/>
      <c r="BU216" s="1121"/>
      <c r="BV216" s="9"/>
      <c r="BX216" s="1100">
        <v>0</v>
      </c>
      <c r="BY216" s="1114"/>
      <c r="CA216" s="1158"/>
      <c r="CB216" s="1159"/>
      <c r="CC216" s="9"/>
      <c r="CE216" s="1138">
        <v>0</v>
      </c>
      <c r="CF216" s="1152"/>
    </row>
    <row r="217" spans="2:84" ht="15" customHeight="1" x14ac:dyDescent="0.3">
      <c r="B217" s="781"/>
      <c r="C217" s="782"/>
      <c r="D217" s="9"/>
      <c r="F217" s="1170">
        <v>0</v>
      </c>
      <c r="G217" s="786"/>
      <c r="H217" s="90"/>
      <c r="I217" s="824"/>
      <c r="J217" s="825"/>
      <c r="K217" s="9"/>
      <c r="M217" s="1178">
        <v>0</v>
      </c>
      <c r="N217" s="818"/>
      <c r="P217" s="853"/>
      <c r="Q217" s="854"/>
      <c r="R217" s="9"/>
      <c r="T217" s="808">
        <v>0</v>
      </c>
      <c r="U217" s="114"/>
      <c r="W217" s="883"/>
      <c r="X217" s="884"/>
      <c r="Y217" s="9"/>
      <c r="AA217" s="1190">
        <v>0</v>
      </c>
      <c r="AB217" s="873"/>
      <c r="AD217" s="50"/>
      <c r="AE217" s="921"/>
      <c r="AF217" s="9"/>
      <c r="AH217" s="901">
        <v>0</v>
      </c>
      <c r="AI217" s="915"/>
      <c r="AK217" s="956"/>
      <c r="AL217" s="957"/>
      <c r="AM217" s="9"/>
      <c r="AO217" s="370">
        <v>0</v>
      </c>
      <c r="AP217" s="950"/>
      <c r="AR217" s="102"/>
      <c r="AS217" s="162"/>
      <c r="AT217" s="9"/>
      <c r="AV217" s="33">
        <v>0</v>
      </c>
      <c r="AW217" s="10"/>
      <c r="AY217" s="1013"/>
      <c r="AZ217" s="1014"/>
      <c r="BA217" s="9"/>
      <c r="BC217" s="996">
        <v>0</v>
      </c>
      <c r="BD217" s="1018"/>
      <c r="BF217" s="1044"/>
      <c r="BG217" s="1045"/>
      <c r="BH217" s="9"/>
      <c r="BJ217" s="973">
        <v>0</v>
      </c>
      <c r="BK217" s="1038"/>
      <c r="BM217" s="1082"/>
      <c r="BN217" s="1083"/>
      <c r="BO217" s="9"/>
      <c r="BQ217" s="1062">
        <v>0</v>
      </c>
      <c r="BR217" s="1076"/>
      <c r="BT217" s="1120"/>
      <c r="BU217" s="1121"/>
      <c r="BV217" s="9"/>
      <c r="BX217" s="1100">
        <v>0</v>
      </c>
      <c r="BY217" s="1114"/>
      <c r="CA217" s="1158"/>
      <c r="CB217" s="1159"/>
      <c r="CC217" s="9"/>
      <c r="CE217" s="1138">
        <v>0</v>
      </c>
      <c r="CF217" s="1152"/>
    </row>
    <row r="218" spans="2:84" ht="15" customHeight="1" x14ac:dyDescent="0.3">
      <c r="B218" s="781"/>
      <c r="C218" s="782"/>
      <c r="D218" s="9"/>
      <c r="F218" s="1170">
        <v>0</v>
      </c>
      <c r="G218" s="786"/>
      <c r="H218" s="90"/>
      <c r="I218" s="824"/>
      <c r="J218" s="825"/>
      <c r="K218" s="9"/>
      <c r="M218" s="1178">
        <v>0</v>
      </c>
      <c r="N218" s="818"/>
      <c r="P218" s="853"/>
      <c r="Q218" s="854"/>
      <c r="R218" s="9"/>
      <c r="T218" s="808">
        <v>0</v>
      </c>
      <c r="U218" s="114"/>
      <c r="W218" s="883"/>
      <c r="X218" s="884"/>
      <c r="Y218" s="9"/>
      <c r="AA218" s="1190">
        <v>0</v>
      </c>
      <c r="AB218" s="873"/>
      <c r="AD218" s="50"/>
      <c r="AE218" s="921"/>
      <c r="AF218" s="9"/>
      <c r="AH218" s="901">
        <v>0</v>
      </c>
      <c r="AI218" s="915"/>
      <c r="AK218" s="956"/>
      <c r="AL218" s="957"/>
      <c r="AM218" s="9"/>
      <c r="AO218" s="370">
        <v>0</v>
      </c>
      <c r="AP218" s="950"/>
      <c r="AR218" s="102"/>
      <c r="AS218" s="162"/>
      <c r="AT218" s="9"/>
      <c r="AV218" s="33">
        <v>0</v>
      </c>
      <c r="AW218" s="10"/>
      <c r="AY218" s="1013"/>
      <c r="AZ218" s="1014"/>
      <c r="BA218" s="9"/>
      <c r="BC218" s="996">
        <v>0</v>
      </c>
      <c r="BD218" s="1018"/>
      <c r="BF218" s="1044"/>
      <c r="BG218" s="1045"/>
      <c r="BH218" s="9"/>
      <c r="BJ218" s="973">
        <v>0</v>
      </c>
      <c r="BK218" s="1038"/>
      <c r="BM218" s="1082"/>
      <c r="BN218" s="1083"/>
      <c r="BO218" s="9"/>
      <c r="BQ218" s="1062">
        <v>0</v>
      </c>
      <c r="BR218" s="1076"/>
      <c r="BT218" s="1120"/>
      <c r="BU218" s="1121"/>
      <c r="BV218" s="9"/>
      <c r="BX218" s="1100">
        <v>0</v>
      </c>
      <c r="BY218" s="1114"/>
      <c r="CA218" s="1158"/>
      <c r="CB218" s="1159"/>
      <c r="CC218" s="9"/>
      <c r="CE218" s="1138">
        <v>0</v>
      </c>
      <c r="CF218" s="1152"/>
    </row>
    <row r="219" spans="2:84" ht="15" customHeight="1" thickBot="1" x14ac:dyDescent="0.35">
      <c r="B219" s="783"/>
      <c r="C219" s="784"/>
      <c r="D219" s="9"/>
      <c r="F219" s="1171">
        <v>0</v>
      </c>
      <c r="G219" s="786"/>
      <c r="H219" s="90"/>
      <c r="I219" s="826"/>
      <c r="J219" s="827"/>
      <c r="K219" s="9"/>
      <c r="M219" s="1179">
        <v>0</v>
      </c>
      <c r="N219" s="818"/>
      <c r="P219" s="855"/>
      <c r="Q219" s="856"/>
      <c r="R219" s="9"/>
      <c r="T219" s="809">
        <v>0</v>
      </c>
      <c r="U219" s="114"/>
      <c r="W219" s="885"/>
      <c r="X219" s="886"/>
      <c r="Y219" s="9"/>
      <c r="AA219" s="1191">
        <v>0</v>
      </c>
      <c r="AB219" s="873"/>
      <c r="AD219" s="922"/>
      <c r="AE219" s="923"/>
      <c r="AF219" s="9"/>
      <c r="AH219" s="902">
        <v>0</v>
      </c>
      <c r="AI219" s="915"/>
      <c r="AK219" s="958"/>
      <c r="AL219" s="959"/>
      <c r="AM219" s="9"/>
      <c r="AO219" s="382">
        <v>0</v>
      </c>
      <c r="AP219" s="950"/>
      <c r="AR219" s="164"/>
      <c r="AS219" s="165"/>
      <c r="AT219" s="9"/>
      <c r="AV219" s="47">
        <v>0</v>
      </c>
      <c r="AW219" s="10"/>
      <c r="AY219" s="1015"/>
      <c r="AZ219" s="1016"/>
      <c r="BA219" s="9"/>
      <c r="BC219" s="997">
        <v>0</v>
      </c>
      <c r="BD219" s="1018"/>
      <c r="BF219" s="1046"/>
      <c r="BG219" s="1047"/>
      <c r="BH219" s="9"/>
      <c r="BJ219" s="974">
        <v>0</v>
      </c>
      <c r="BK219" s="1038"/>
      <c r="BM219" s="1084"/>
      <c r="BN219" s="1085"/>
      <c r="BO219" s="9"/>
      <c r="BQ219" s="1063">
        <v>0</v>
      </c>
      <c r="BR219" s="1076"/>
      <c r="BT219" s="1122"/>
      <c r="BU219" s="1123"/>
      <c r="BV219" s="9"/>
      <c r="BX219" s="1101">
        <v>0</v>
      </c>
      <c r="BY219" s="1114"/>
      <c r="CA219" s="1160"/>
      <c r="CB219" s="1161"/>
      <c r="CC219" s="9"/>
      <c r="CE219" s="1139">
        <v>0</v>
      </c>
      <c r="CF219" s="1152"/>
    </row>
    <row r="220" spans="2:84" ht="15" customHeight="1" thickBot="1" x14ac:dyDescent="0.35">
      <c r="B220" s="769"/>
      <c r="C220" s="770"/>
      <c r="D220" s="768"/>
      <c r="E220" s="771" t="s">
        <v>97</v>
      </c>
      <c r="F220" s="772">
        <f>F204-F207-F208-F209-F210-F211-F212-F213-F214-F215-F216-F217-F218-F219</f>
        <v>0</v>
      </c>
      <c r="G220" s="787"/>
      <c r="H220" s="90"/>
      <c r="I220" s="833"/>
      <c r="J220" s="834"/>
      <c r="K220" s="835"/>
      <c r="L220" s="836" t="s">
        <v>97</v>
      </c>
      <c r="M220" s="837">
        <f>M204-M207-M208-M209-M210-M211-M212-M213-M214-M215-M216-M217-M218-M219</f>
        <v>0</v>
      </c>
      <c r="N220" s="819"/>
      <c r="P220" s="839"/>
      <c r="Q220" s="840"/>
      <c r="R220" s="841"/>
      <c r="S220" s="842" t="s">
        <v>97</v>
      </c>
      <c r="T220" s="843">
        <f>T204-T207-T208-T209-T210-T211-T212-T213-T214-T215-T216-T217-T218-T219</f>
        <v>0</v>
      </c>
      <c r="U220" s="845"/>
      <c r="W220" s="860"/>
      <c r="X220" s="861"/>
      <c r="Y220" s="862"/>
      <c r="Z220" s="863" t="s">
        <v>97</v>
      </c>
      <c r="AA220" s="864">
        <f>AA204-AA207-AA208-AA209-AA210-AA211-AA212-AA213-AA214-AA215-AA216-AA217-AA218-AA219</f>
        <v>0</v>
      </c>
      <c r="AB220" s="874"/>
      <c r="AD220" s="888"/>
      <c r="AE220" s="889"/>
      <c r="AF220" s="890"/>
      <c r="AG220" s="891" t="s">
        <v>97</v>
      </c>
      <c r="AH220" s="892">
        <f>AH204-AH207-AH208-AH209-AH210-AH211-AH212-AH213-AH214-AH215-AH216-AH217-AH218-AH219</f>
        <v>0</v>
      </c>
      <c r="AI220" s="916"/>
      <c r="AK220" s="925"/>
      <c r="AL220" s="926"/>
      <c r="AM220" s="927"/>
      <c r="AN220" s="928" t="s">
        <v>97</v>
      </c>
      <c r="AO220" s="929">
        <f>AO204-AO207-AO208-AO209-AO210-AO211-AO212-AO213-AO214-AO215-AO216-AO217-AO218-AO219</f>
        <v>0</v>
      </c>
      <c r="AP220" s="951"/>
      <c r="AR220" s="961"/>
      <c r="AS220" s="962"/>
      <c r="AT220" s="163"/>
      <c r="AU220" s="963" t="s">
        <v>97</v>
      </c>
      <c r="AV220" s="964">
        <f>AV204-AV207-AV208-AV209-AV210-AV211-AV212-AV213-AV214-AV215-AV216-AV217-AV218-AV219</f>
        <v>0</v>
      </c>
      <c r="AW220" s="169"/>
      <c r="AY220" s="983"/>
      <c r="AZ220" s="984"/>
      <c r="BA220" s="985"/>
      <c r="BB220" s="986" t="s">
        <v>97</v>
      </c>
      <c r="BC220" s="987">
        <f>BC204-BC207-BC208-BC209-BC210-BC211-BC212-BC213-BC214-BC215-BC216-BC217-BC218-BC219</f>
        <v>0</v>
      </c>
      <c r="BD220" s="1019"/>
      <c r="BF220" s="1021"/>
      <c r="BG220" s="1022"/>
      <c r="BH220" s="1023"/>
      <c r="BI220" s="1024" t="s">
        <v>97</v>
      </c>
      <c r="BJ220" s="1025">
        <f>BJ204-BJ207-BJ208-BJ209-BJ210-BJ211-BJ212-BJ213-BJ214-BJ215-BJ216-BJ217-BJ218-BJ219</f>
        <v>0</v>
      </c>
      <c r="BK220" s="1039"/>
      <c r="BM220" s="1049"/>
      <c r="BN220" s="1050"/>
      <c r="BO220" s="1051"/>
      <c r="BP220" s="1052" t="s">
        <v>97</v>
      </c>
      <c r="BQ220" s="1053">
        <f>BQ204-BQ207-BQ208-BQ209-BQ210-BQ211-BQ212-BQ213-BQ214-BQ215-BQ216-BQ217-BQ218-BQ219</f>
        <v>0</v>
      </c>
      <c r="BR220" s="1077"/>
      <c r="BT220" s="1087"/>
      <c r="BU220" s="1088"/>
      <c r="BV220" s="1089"/>
      <c r="BW220" s="1090" t="s">
        <v>97</v>
      </c>
      <c r="BX220" s="1091">
        <f>BX204-BX207-BX208-BX209-BX210-BX211-BX212-BX213-BX214-BX215-BX216-BX217-BX218-BX219</f>
        <v>0</v>
      </c>
      <c r="BY220" s="1115"/>
      <c r="CA220" s="1125"/>
      <c r="CB220" s="1126"/>
      <c r="CC220" s="1127"/>
      <c r="CD220" s="1128" t="s">
        <v>97</v>
      </c>
      <c r="CE220" s="1129">
        <f>CE204-CE207-CE208-CE209-CE210-CE211-CE212-CE213-CE214-CE215-CE216-CE217-CE218-CE219</f>
        <v>0</v>
      </c>
      <c r="CF220" s="1153"/>
    </row>
    <row r="221" spans="2:84" ht="15" customHeight="1" thickBot="1" x14ac:dyDescent="0.35">
      <c r="B221" s="789"/>
      <c r="C221" s="790"/>
      <c r="D221" s="791"/>
      <c r="E221" s="791"/>
      <c r="F221" s="791"/>
      <c r="G221" s="788"/>
      <c r="H221" s="90"/>
      <c r="I221" s="828"/>
      <c r="J221" s="829"/>
      <c r="K221" s="830"/>
      <c r="L221" s="830"/>
      <c r="M221" s="830"/>
      <c r="N221" s="831"/>
      <c r="P221" s="846"/>
      <c r="Q221" s="847"/>
      <c r="R221" s="848"/>
      <c r="S221" s="848"/>
      <c r="T221" s="848"/>
      <c r="U221" s="116"/>
      <c r="W221" s="875"/>
      <c r="X221" s="876"/>
      <c r="Y221" s="877"/>
      <c r="Z221" s="877"/>
      <c r="AA221" s="877"/>
      <c r="AB221" s="878"/>
      <c r="AD221" s="910"/>
      <c r="AE221" s="911"/>
      <c r="AF221" s="912"/>
      <c r="AG221" s="912"/>
      <c r="AH221" s="912"/>
      <c r="AI221" s="913"/>
      <c r="AK221" s="945"/>
      <c r="AL221" s="946"/>
      <c r="AM221" s="947"/>
      <c r="AN221" s="947"/>
      <c r="AO221" s="947"/>
      <c r="AP221" s="948"/>
      <c r="AR221" s="166"/>
      <c r="AS221" s="167"/>
      <c r="AT221" s="168"/>
      <c r="AU221" s="168"/>
      <c r="AV221" s="168"/>
      <c r="AW221" s="38"/>
      <c r="AY221" s="1005"/>
      <c r="AZ221" s="1006"/>
      <c r="BA221" s="1007"/>
      <c r="BB221" s="1007"/>
      <c r="BC221" s="1007"/>
      <c r="BD221" s="1008"/>
      <c r="BF221" s="1033"/>
      <c r="BG221" s="1034"/>
      <c r="BH221" s="1035"/>
      <c r="BI221" s="1035"/>
      <c r="BJ221" s="1035"/>
      <c r="BK221" s="1036"/>
      <c r="BM221" s="1071"/>
      <c r="BN221" s="1072"/>
      <c r="BO221" s="1073"/>
      <c r="BP221" s="1073"/>
      <c r="BQ221" s="1073"/>
      <c r="BR221" s="1074"/>
      <c r="BT221" s="1109"/>
      <c r="BU221" s="1110"/>
      <c r="BV221" s="1111"/>
      <c r="BW221" s="1111"/>
      <c r="BX221" s="1111"/>
      <c r="BY221" s="1112"/>
      <c r="CA221" s="1147"/>
      <c r="CB221" s="1148"/>
      <c r="CC221" s="1149"/>
      <c r="CD221" s="1149"/>
      <c r="CE221" s="1149"/>
      <c r="CF221" s="1150"/>
    </row>
    <row r="222" spans="2:84" ht="15" customHeight="1" x14ac:dyDescent="0.3">
      <c r="C222" s="170"/>
      <c r="D222" s="79"/>
      <c r="E222" s="79"/>
      <c r="F222" s="79"/>
      <c r="I222" s="39"/>
      <c r="J222" s="48"/>
      <c r="K222" s="39"/>
      <c r="L222" s="39"/>
      <c r="M222" s="39"/>
      <c r="N222" s="39"/>
    </row>
    <row r="223" spans="2:84" x14ac:dyDescent="0.3">
      <c r="B223" s="39"/>
      <c r="C223" s="49"/>
      <c r="D223" s="90"/>
      <c r="E223" s="90"/>
      <c r="F223" s="90"/>
      <c r="G223" s="39"/>
      <c r="H223" s="90"/>
      <c r="I223" s="39"/>
      <c r="J223" s="49"/>
      <c r="K223" s="90"/>
      <c r="L223" s="90"/>
      <c r="M223" s="90"/>
      <c r="N223" s="39"/>
    </row>
  </sheetData>
  <mergeCells count="240">
    <mergeCell ref="BP203:BQ203"/>
    <mergeCell ref="BV203:BV204"/>
    <mergeCell ref="BW203:BX203"/>
    <mergeCell ref="CC203:CC204"/>
    <mergeCell ref="CD203:CE203"/>
    <mergeCell ref="BA203:BA204"/>
    <mergeCell ref="BB203:BC203"/>
    <mergeCell ref="BH203:BH204"/>
    <mergeCell ref="BI203:BJ203"/>
    <mergeCell ref="BO203:BO204"/>
    <mergeCell ref="AG203:AH203"/>
    <mergeCell ref="AM203:AM204"/>
    <mergeCell ref="AN203:AO203"/>
    <mergeCell ref="AT203:AT204"/>
    <mergeCell ref="AU203:AV203"/>
    <mergeCell ref="R203:R204"/>
    <mergeCell ref="S203:T203"/>
    <mergeCell ref="Y203:Y204"/>
    <mergeCell ref="Z203:AA203"/>
    <mergeCell ref="AF203:AF204"/>
    <mergeCell ref="BP181:BQ181"/>
    <mergeCell ref="BV181:BV182"/>
    <mergeCell ref="BW181:BX181"/>
    <mergeCell ref="CC181:CC182"/>
    <mergeCell ref="CD181:CE181"/>
    <mergeCell ref="BA181:BA182"/>
    <mergeCell ref="BB181:BC181"/>
    <mergeCell ref="BH181:BH182"/>
    <mergeCell ref="BI181:BJ181"/>
    <mergeCell ref="BO181:BO182"/>
    <mergeCell ref="AG181:AH181"/>
    <mergeCell ref="AM181:AM182"/>
    <mergeCell ref="AN181:AO181"/>
    <mergeCell ref="AT181:AT182"/>
    <mergeCell ref="AU181:AV181"/>
    <mergeCell ref="R181:R182"/>
    <mergeCell ref="S181:T181"/>
    <mergeCell ref="Y181:Y182"/>
    <mergeCell ref="Z181:AA181"/>
    <mergeCell ref="AF181:AF182"/>
    <mergeCell ref="BP159:BQ159"/>
    <mergeCell ref="BV159:BV160"/>
    <mergeCell ref="BW159:BX159"/>
    <mergeCell ref="CC159:CC160"/>
    <mergeCell ref="CD159:CE159"/>
    <mergeCell ref="BA159:BA160"/>
    <mergeCell ref="BB159:BC159"/>
    <mergeCell ref="BH159:BH160"/>
    <mergeCell ref="BI159:BJ159"/>
    <mergeCell ref="BO159:BO160"/>
    <mergeCell ref="AG159:AH159"/>
    <mergeCell ref="AM159:AM160"/>
    <mergeCell ref="AN159:AO159"/>
    <mergeCell ref="AT159:AT160"/>
    <mergeCell ref="AU159:AV159"/>
    <mergeCell ref="R159:R160"/>
    <mergeCell ref="S159:T159"/>
    <mergeCell ref="Y159:Y160"/>
    <mergeCell ref="Z159:AA159"/>
    <mergeCell ref="AF159:AF160"/>
    <mergeCell ref="BP137:BQ137"/>
    <mergeCell ref="BV137:BV138"/>
    <mergeCell ref="BW137:BX137"/>
    <mergeCell ref="CC137:CC138"/>
    <mergeCell ref="CD137:CE137"/>
    <mergeCell ref="BA137:BA138"/>
    <mergeCell ref="BB137:BC137"/>
    <mergeCell ref="BH137:BH138"/>
    <mergeCell ref="BI137:BJ137"/>
    <mergeCell ref="BO137:BO138"/>
    <mergeCell ref="AG137:AH137"/>
    <mergeCell ref="AM137:AM138"/>
    <mergeCell ref="AN137:AO137"/>
    <mergeCell ref="AT137:AT138"/>
    <mergeCell ref="AU137:AV137"/>
    <mergeCell ref="R137:R138"/>
    <mergeCell ref="S137:T137"/>
    <mergeCell ref="Y137:Y138"/>
    <mergeCell ref="Z137:AA137"/>
    <mergeCell ref="AF137:AF138"/>
    <mergeCell ref="BP115:BQ115"/>
    <mergeCell ref="BV115:BV116"/>
    <mergeCell ref="BW115:BX115"/>
    <mergeCell ref="CC115:CC116"/>
    <mergeCell ref="CD115:CE115"/>
    <mergeCell ref="CD93:CE93"/>
    <mergeCell ref="R115:R116"/>
    <mergeCell ref="S115:T115"/>
    <mergeCell ref="Y115:Y116"/>
    <mergeCell ref="Z115:AA115"/>
    <mergeCell ref="AF115:AF116"/>
    <mergeCell ref="AG115:AH115"/>
    <mergeCell ref="AM115:AM116"/>
    <mergeCell ref="AN115:AO115"/>
    <mergeCell ref="AT115:AT116"/>
    <mergeCell ref="AU115:AV115"/>
    <mergeCell ref="BA115:BA116"/>
    <mergeCell ref="BB115:BC115"/>
    <mergeCell ref="BH115:BH116"/>
    <mergeCell ref="BI115:BJ115"/>
    <mergeCell ref="BO115:BO116"/>
    <mergeCell ref="BO93:BO94"/>
    <mergeCell ref="BP93:BQ93"/>
    <mergeCell ref="BV93:BV94"/>
    <mergeCell ref="BW93:BX93"/>
    <mergeCell ref="CC93:CC94"/>
    <mergeCell ref="CC71:CC72"/>
    <mergeCell ref="CD71:CE71"/>
    <mergeCell ref="R93:R94"/>
    <mergeCell ref="S93:T93"/>
    <mergeCell ref="Y93:Y94"/>
    <mergeCell ref="Z93:AA93"/>
    <mergeCell ref="AF93:AF94"/>
    <mergeCell ref="AG93:AH93"/>
    <mergeCell ref="AM93:AM94"/>
    <mergeCell ref="AN93:AO93"/>
    <mergeCell ref="AT93:AT94"/>
    <mergeCell ref="AU93:AV93"/>
    <mergeCell ref="BA93:BA94"/>
    <mergeCell ref="BB93:BC93"/>
    <mergeCell ref="BH93:BH94"/>
    <mergeCell ref="BI93:BJ93"/>
    <mergeCell ref="BI71:BJ71"/>
    <mergeCell ref="BO71:BO72"/>
    <mergeCell ref="BP71:BQ71"/>
    <mergeCell ref="BV71:BV72"/>
    <mergeCell ref="BW71:BX71"/>
    <mergeCell ref="BW49:BX49"/>
    <mergeCell ref="CC49:CC50"/>
    <mergeCell ref="CD49:CE49"/>
    <mergeCell ref="R71:R72"/>
    <mergeCell ref="S71:T71"/>
    <mergeCell ref="Y71:Y72"/>
    <mergeCell ref="Z71:AA71"/>
    <mergeCell ref="AF71:AF72"/>
    <mergeCell ref="AG71:AH71"/>
    <mergeCell ref="AM71:AM72"/>
    <mergeCell ref="AN71:AO71"/>
    <mergeCell ref="AT71:AT72"/>
    <mergeCell ref="AU71:AV71"/>
    <mergeCell ref="BA71:BA72"/>
    <mergeCell ref="BB71:BC71"/>
    <mergeCell ref="BH71:BH72"/>
    <mergeCell ref="BH49:BH50"/>
    <mergeCell ref="BI49:BJ49"/>
    <mergeCell ref="BO49:BO50"/>
    <mergeCell ref="BP49:BQ49"/>
    <mergeCell ref="BV49:BV50"/>
    <mergeCell ref="BV27:BV28"/>
    <mergeCell ref="BW27:BX27"/>
    <mergeCell ref="CC27:CC28"/>
    <mergeCell ref="CD27:CE27"/>
    <mergeCell ref="R49:R50"/>
    <mergeCell ref="S49:T49"/>
    <mergeCell ref="Y49:Y50"/>
    <mergeCell ref="Z49:AA49"/>
    <mergeCell ref="AF49:AF50"/>
    <mergeCell ref="AG49:AH49"/>
    <mergeCell ref="AM49:AM50"/>
    <mergeCell ref="AN49:AO49"/>
    <mergeCell ref="AT49:AT50"/>
    <mergeCell ref="AU49:AV49"/>
    <mergeCell ref="BA49:BA50"/>
    <mergeCell ref="BB49:BC49"/>
    <mergeCell ref="BB27:BC27"/>
    <mergeCell ref="BH27:BH28"/>
    <mergeCell ref="BI27:BJ27"/>
    <mergeCell ref="BO27:BO28"/>
    <mergeCell ref="BP27:BQ27"/>
    <mergeCell ref="AM27:AM28"/>
    <mergeCell ref="AN27:AO27"/>
    <mergeCell ref="AT27:AT28"/>
    <mergeCell ref="AU27:AV27"/>
    <mergeCell ref="BA27:BA28"/>
    <mergeCell ref="S27:T27"/>
    <mergeCell ref="Y27:Y28"/>
    <mergeCell ref="Z27:AA27"/>
    <mergeCell ref="AF27:AF28"/>
    <mergeCell ref="AG27:AH27"/>
    <mergeCell ref="D27:D28"/>
    <mergeCell ref="E27:F27"/>
    <mergeCell ref="K27:K28"/>
    <mergeCell ref="L27:M27"/>
    <mergeCell ref="R27:R28"/>
    <mergeCell ref="BP5:BQ5"/>
    <mergeCell ref="BV5:BV6"/>
    <mergeCell ref="BW5:BX5"/>
    <mergeCell ref="CC5:CC6"/>
    <mergeCell ref="CD5:CE5"/>
    <mergeCell ref="BA5:BA6"/>
    <mergeCell ref="BB5:BC5"/>
    <mergeCell ref="BH5:BH6"/>
    <mergeCell ref="BI5:BJ5"/>
    <mergeCell ref="BO5:BO6"/>
    <mergeCell ref="AG5:AH5"/>
    <mergeCell ref="AM5:AM6"/>
    <mergeCell ref="AN5:AO5"/>
    <mergeCell ref="AT5:AT6"/>
    <mergeCell ref="AU5:AV5"/>
    <mergeCell ref="R5:R6"/>
    <mergeCell ref="S5:T5"/>
    <mergeCell ref="Y5:Y6"/>
    <mergeCell ref="Z5:AA5"/>
    <mergeCell ref="AF5:AF6"/>
    <mergeCell ref="D137:D138"/>
    <mergeCell ref="E137:F137"/>
    <mergeCell ref="K137:K138"/>
    <mergeCell ref="L137:M137"/>
    <mergeCell ref="D203:D204"/>
    <mergeCell ref="E203:F203"/>
    <mergeCell ref="K203:K204"/>
    <mergeCell ref="L203:M203"/>
    <mergeCell ref="D159:D160"/>
    <mergeCell ref="E159:F159"/>
    <mergeCell ref="K159:K160"/>
    <mergeCell ref="L159:M159"/>
    <mergeCell ref="D181:D182"/>
    <mergeCell ref="E181:F181"/>
    <mergeCell ref="K181:K182"/>
    <mergeCell ref="L181:M181"/>
    <mergeCell ref="E5:F5"/>
    <mergeCell ref="D5:D6"/>
    <mergeCell ref="K5:K6"/>
    <mergeCell ref="L5:M5"/>
    <mergeCell ref="D93:D94"/>
    <mergeCell ref="E93:F93"/>
    <mergeCell ref="K93:K94"/>
    <mergeCell ref="L93:M93"/>
    <mergeCell ref="D115:D116"/>
    <mergeCell ref="E115:F115"/>
    <mergeCell ref="K115:K116"/>
    <mergeCell ref="L115:M115"/>
    <mergeCell ref="D49:D50"/>
    <mergeCell ref="E49:F49"/>
    <mergeCell ref="K49:K50"/>
    <mergeCell ref="L49:M49"/>
    <mergeCell ref="D71:D72"/>
    <mergeCell ref="E71:F71"/>
    <mergeCell ref="K71:K72"/>
    <mergeCell ref="L71:M71"/>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S349"/>
  <sheetViews>
    <sheetView workbookViewId="0">
      <pane ySplit="2" topLeftCell="A3" activePane="bottomLeft" state="frozen"/>
      <selection pane="bottomLeft"/>
    </sheetView>
  </sheetViews>
  <sheetFormatPr defaultRowHeight="14.4" x14ac:dyDescent="0.3"/>
  <cols>
    <col min="1" max="1" width="3.21875" customWidth="1"/>
    <col min="2" max="2" width="24.5546875" bestFit="1" customWidth="1"/>
    <col min="3" max="3" width="22.77734375" customWidth="1"/>
    <col min="4" max="4" width="18" bestFit="1" customWidth="1"/>
    <col min="5" max="5" width="15.21875" bestFit="1" customWidth="1"/>
    <col min="6" max="6" width="5.77734375" style="1204" customWidth="1"/>
    <col min="7" max="7" width="5.77734375" style="744" customWidth="1"/>
    <col min="8" max="8" width="24.5546875" style="744" bestFit="1" customWidth="1"/>
    <col min="9" max="9" width="22.77734375" style="744" customWidth="1"/>
    <col min="10" max="10" width="18" style="744" bestFit="1" customWidth="1"/>
    <col min="11" max="11" width="15.21875" style="744" bestFit="1" customWidth="1"/>
    <col min="12" max="12" width="5.77734375" style="1204" customWidth="1"/>
    <col min="13" max="13" width="5.77734375" style="744" customWidth="1"/>
    <col min="14" max="14" width="24.5546875" style="744" bestFit="1" customWidth="1"/>
    <col min="15" max="15" width="22.77734375" style="744" customWidth="1"/>
    <col min="16" max="16" width="18" style="744" bestFit="1" customWidth="1"/>
    <col min="17" max="17" width="15.21875" style="744" bestFit="1" customWidth="1"/>
    <col min="18" max="18" width="5.77734375" style="1204" customWidth="1"/>
    <col min="19" max="19" width="5.77734375" style="744" customWidth="1"/>
    <col min="20" max="20" width="24.5546875" style="744" bestFit="1" customWidth="1"/>
    <col min="21" max="21" width="22.77734375" style="744" customWidth="1"/>
    <col min="22" max="22" width="18" style="744" bestFit="1" customWidth="1"/>
    <col min="23" max="23" width="15.21875" style="744" bestFit="1" customWidth="1"/>
    <col min="24" max="24" width="5.77734375" style="1204" customWidth="1"/>
    <col min="25" max="25" width="5.77734375" style="744" customWidth="1"/>
    <col min="26" max="26" width="24.5546875" style="744" bestFit="1" customWidth="1"/>
    <col min="27" max="27" width="22.77734375" style="744" customWidth="1"/>
    <col min="28" max="28" width="18" style="744" bestFit="1" customWidth="1"/>
    <col min="29" max="29" width="15.21875" style="744" bestFit="1" customWidth="1"/>
    <col min="30" max="30" width="5.77734375" style="1204" customWidth="1"/>
    <col min="31" max="31" width="5.77734375" style="744" customWidth="1"/>
    <col min="32" max="32" width="24.5546875" style="744" bestFit="1" customWidth="1"/>
    <col min="33" max="33" width="22.77734375" style="744" customWidth="1"/>
    <col min="34" max="34" width="18" style="744" bestFit="1" customWidth="1"/>
    <col min="35" max="35" width="15.21875" style="744" bestFit="1" customWidth="1"/>
    <col min="36" max="36" width="5.77734375" style="1204" customWidth="1"/>
    <col min="37" max="37" width="5.77734375" style="744" customWidth="1"/>
    <col min="38" max="38" width="24.5546875" style="744" bestFit="1" customWidth="1"/>
    <col min="39" max="39" width="22.77734375" style="744" customWidth="1"/>
    <col min="40" max="40" width="18" style="744" bestFit="1" customWidth="1"/>
    <col min="41" max="41" width="15.21875" style="744" bestFit="1" customWidth="1"/>
    <col min="42" max="42" width="5.77734375" style="1204" customWidth="1"/>
    <col min="43" max="43" width="5.77734375" style="744" customWidth="1"/>
    <col min="44" max="44" width="24.5546875" style="744" bestFit="1" customWidth="1"/>
    <col min="45" max="45" width="22.77734375" style="744" customWidth="1"/>
    <col min="46" max="46" width="18" style="744" bestFit="1" customWidth="1"/>
    <col min="47" max="47" width="15.21875" style="744" bestFit="1" customWidth="1"/>
    <col min="48" max="48" width="5.77734375" style="1204" customWidth="1"/>
    <col min="49" max="49" width="5.77734375" style="744" customWidth="1"/>
    <col min="50" max="50" width="24.5546875" style="744" bestFit="1" customWidth="1"/>
    <col min="51" max="51" width="22.77734375" style="744" customWidth="1"/>
    <col min="52" max="52" width="18" style="744" bestFit="1" customWidth="1"/>
    <col min="53" max="53" width="15.21875" style="744" bestFit="1" customWidth="1"/>
    <col min="54" max="54" width="5.77734375" style="1204" customWidth="1"/>
    <col min="55" max="55" width="5.77734375" style="744" customWidth="1"/>
    <col min="56" max="56" width="24.5546875" style="744" bestFit="1" customWidth="1"/>
    <col min="57" max="57" width="22.77734375" style="744" customWidth="1"/>
    <col min="58" max="58" width="18" style="744" bestFit="1" customWidth="1"/>
    <col min="59" max="59" width="15.21875" style="744" bestFit="1" customWidth="1"/>
    <col min="60" max="60" width="5.77734375" style="1204" customWidth="1"/>
    <col min="61" max="61" width="5.77734375" style="744" customWidth="1"/>
    <col min="62" max="62" width="24.5546875" style="744" bestFit="1" customWidth="1"/>
    <col min="63" max="63" width="22.77734375" style="744" customWidth="1"/>
    <col min="64" max="64" width="18" style="744" bestFit="1" customWidth="1"/>
    <col min="65" max="65" width="15.21875" style="744" bestFit="1" customWidth="1"/>
    <col min="66" max="66" width="5.77734375" style="1204" customWidth="1"/>
    <col min="67" max="67" width="5.77734375" style="744" customWidth="1"/>
    <col min="68" max="68" width="24.5546875" style="744" bestFit="1" customWidth="1"/>
    <col min="69" max="69" width="22.77734375" style="744" customWidth="1"/>
    <col min="70" max="70" width="18" style="744" bestFit="1" customWidth="1"/>
    <col min="71" max="71" width="15.21875" style="744" bestFit="1" customWidth="1"/>
  </cols>
  <sheetData>
    <row r="1" spans="1:71" ht="15" thickBot="1" x14ac:dyDescent="0.35">
      <c r="B1" s="369"/>
      <c r="C1" s="369"/>
      <c r="D1" s="369"/>
      <c r="E1" s="369"/>
    </row>
    <row r="2" spans="1:71" ht="24" customHeight="1" thickBot="1" x14ac:dyDescent="0.45">
      <c r="B2" s="1229"/>
      <c r="C2" s="1832" t="s">
        <v>472</v>
      </c>
      <c r="D2" s="1833"/>
      <c r="E2" s="1230"/>
      <c r="H2" s="1227"/>
      <c r="I2" s="1830" t="s">
        <v>473</v>
      </c>
      <c r="J2" s="1831"/>
      <c r="K2" s="1228"/>
      <c r="N2" s="1225"/>
      <c r="O2" s="1842" t="s">
        <v>474</v>
      </c>
      <c r="P2" s="1843"/>
      <c r="Q2" s="1226"/>
      <c r="T2" s="1223"/>
      <c r="U2" s="1840" t="s">
        <v>475</v>
      </c>
      <c r="V2" s="1841"/>
      <c r="W2" s="1224"/>
      <c r="Z2" s="1221"/>
      <c r="AA2" s="1838" t="s">
        <v>476</v>
      </c>
      <c r="AB2" s="1839"/>
      <c r="AC2" s="1222"/>
      <c r="AF2" s="1219"/>
      <c r="AG2" s="1836" t="s">
        <v>477</v>
      </c>
      <c r="AH2" s="1837"/>
      <c r="AI2" s="1220"/>
      <c r="AL2" s="1217"/>
      <c r="AM2" s="1834" t="s">
        <v>478</v>
      </c>
      <c r="AN2" s="1835"/>
      <c r="AO2" s="1218"/>
      <c r="AR2" s="1215"/>
      <c r="AS2" s="1852" t="s">
        <v>479</v>
      </c>
      <c r="AT2" s="1853"/>
      <c r="AU2" s="1216"/>
      <c r="AX2" s="1213"/>
      <c r="AY2" s="1850" t="s">
        <v>480</v>
      </c>
      <c r="AZ2" s="1851"/>
      <c r="BA2" s="1214"/>
      <c r="BD2" s="1207"/>
      <c r="BE2" s="1848" t="s">
        <v>481</v>
      </c>
      <c r="BF2" s="1849"/>
      <c r="BG2" s="1208"/>
      <c r="BJ2" s="1209"/>
      <c r="BK2" s="1846" t="s">
        <v>482</v>
      </c>
      <c r="BL2" s="1847"/>
      <c r="BM2" s="1210"/>
      <c r="BP2" s="1211"/>
      <c r="BQ2" s="1844" t="s">
        <v>483</v>
      </c>
      <c r="BR2" s="1845"/>
      <c r="BS2" s="1212"/>
    </row>
    <row r="4" spans="1:71" x14ac:dyDescent="0.3">
      <c r="B4" s="373" t="s">
        <v>360</v>
      </c>
      <c r="C4" s="378"/>
      <c r="D4" s="373" t="s">
        <v>361</v>
      </c>
      <c r="E4" s="379"/>
      <c r="H4" s="373" t="s">
        <v>360</v>
      </c>
      <c r="I4" s="378"/>
      <c r="J4" s="373" t="s">
        <v>361</v>
      </c>
      <c r="K4" s="379"/>
      <c r="N4" s="373" t="s">
        <v>360</v>
      </c>
      <c r="O4" s="378"/>
      <c r="P4" s="373" t="s">
        <v>361</v>
      </c>
      <c r="Q4" s="379"/>
      <c r="T4" s="373" t="s">
        <v>360</v>
      </c>
      <c r="U4" s="378"/>
      <c r="V4" s="373" t="s">
        <v>361</v>
      </c>
      <c r="W4" s="379"/>
      <c r="Z4" s="373" t="s">
        <v>360</v>
      </c>
      <c r="AA4" s="378"/>
      <c r="AB4" s="373" t="s">
        <v>361</v>
      </c>
      <c r="AC4" s="379"/>
      <c r="AF4" s="373" t="s">
        <v>360</v>
      </c>
      <c r="AG4" s="378"/>
      <c r="AH4" s="373" t="s">
        <v>361</v>
      </c>
      <c r="AI4" s="379"/>
      <c r="AL4" s="373" t="s">
        <v>360</v>
      </c>
      <c r="AM4" s="378"/>
      <c r="AN4" s="373" t="s">
        <v>361</v>
      </c>
      <c r="AO4" s="379"/>
      <c r="AR4" s="373" t="s">
        <v>360</v>
      </c>
      <c r="AS4" s="378"/>
      <c r="AT4" s="373" t="s">
        <v>361</v>
      </c>
      <c r="AU4" s="379"/>
      <c r="AX4" s="373" t="s">
        <v>360</v>
      </c>
      <c r="AY4" s="378"/>
      <c r="AZ4" s="373" t="s">
        <v>361</v>
      </c>
      <c r="BA4" s="379"/>
      <c r="BD4" s="373" t="s">
        <v>360</v>
      </c>
      <c r="BE4" s="378"/>
      <c r="BF4" s="373" t="s">
        <v>361</v>
      </c>
      <c r="BG4" s="379"/>
      <c r="BJ4" s="373" t="s">
        <v>360</v>
      </c>
      <c r="BK4" s="378"/>
      <c r="BL4" s="373" t="s">
        <v>361</v>
      </c>
      <c r="BM4" s="379"/>
      <c r="BP4" s="373" t="s">
        <v>360</v>
      </c>
      <c r="BQ4" s="378"/>
      <c r="BR4" s="373" t="s">
        <v>361</v>
      </c>
      <c r="BS4" s="379"/>
    </row>
    <row r="5" spans="1:71" x14ac:dyDescent="0.3">
      <c r="B5" s="373" t="s">
        <v>362</v>
      </c>
      <c r="C5" s="378"/>
      <c r="D5" s="373" t="s">
        <v>363</v>
      </c>
      <c r="E5" s="379"/>
      <c r="H5" s="373" t="s">
        <v>362</v>
      </c>
      <c r="I5" s="378"/>
      <c r="J5" s="373" t="s">
        <v>363</v>
      </c>
      <c r="K5" s="379"/>
      <c r="N5" s="373" t="s">
        <v>362</v>
      </c>
      <c r="O5" s="378"/>
      <c r="P5" s="373" t="s">
        <v>363</v>
      </c>
      <c r="Q5" s="379"/>
      <c r="T5" s="373" t="s">
        <v>362</v>
      </c>
      <c r="U5" s="378"/>
      <c r="V5" s="373" t="s">
        <v>363</v>
      </c>
      <c r="W5" s="379"/>
      <c r="Z5" s="373" t="s">
        <v>362</v>
      </c>
      <c r="AA5" s="378"/>
      <c r="AB5" s="373" t="s">
        <v>363</v>
      </c>
      <c r="AC5" s="379"/>
      <c r="AF5" s="373" t="s">
        <v>362</v>
      </c>
      <c r="AG5" s="378"/>
      <c r="AH5" s="373" t="s">
        <v>363</v>
      </c>
      <c r="AI5" s="379"/>
      <c r="AL5" s="373" t="s">
        <v>362</v>
      </c>
      <c r="AM5" s="378"/>
      <c r="AN5" s="373" t="s">
        <v>363</v>
      </c>
      <c r="AO5" s="379"/>
      <c r="AR5" s="373" t="s">
        <v>362</v>
      </c>
      <c r="AS5" s="378"/>
      <c r="AT5" s="373" t="s">
        <v>363</v>
      </c>
      <c r="AU5" s="379"/>
      <c r="AX5" s="373" t="s">
        <v>362</v>
      </c>
      <c r="AY5" s="378"/>
      <c r="AZ5" s="373" t="s">
        <v>363</v>
      </c>
      <c r="BA5" s="379"/>
      <c r="BD5" s="373" t="s">
        <v>362</v>
      </c>
      <c r="BE5" s="378"/>
      <c r="BF5" s="373" t="s">
        <v>363</v>
      </c>
      <c r="BG5" s="379"/>
      <c r="BJ5" s="373" t="s">
        <v>362</v>
      </c>
      <c r="BK5" s="378"/>
      <c r="BL5" s="373" t="s">
        <v>363</v>
      </c>
      <c r="BM5" s="379"/>
      <c r="BP5" s="373" t="s">
        <v>362</v>
      </c>
      <c r="BQ5" s="378"/>
      <c r="BR5" s="373" t="s">
        <v>363</v>
      </c>
      <c r="BS5" s="379"/>
    </row>
    <row r="6" spans="1:71" x14ac:dyDescent="0.3">
      <c r="B6" s="373" t="s">
        <v>364</v>
      </c>
      <c r="C6" s="377">
        <v>0</v>
      </c>
      <c r="D6" s="374"/>
      <c r="E6" s="369"/>
      <c r="H6" s="373" t="s">
        <v>364</v>
      </c>
      <c r="I6" s="377">
        <v>0</v>
      </c>
      <c r="J6" s="374"/>
      <c r="N6" s="373" t="s">
        <v>364</v>
      </c>
      <c r="O6" s="377">
        <v>0</v>
      </c>
      <c r="P6" s="374"/>
      <c r="T6" s="373" t="s">
        <v>364</v>
      </c>
      <c r="U6" s="377">
        <v>0</v>
      </c>
      <c r="V6" s="374"/>
      <c r="Z6" s="373" t="s">
        <v>364</v>
      </c>
      <c r="AA6" s="377">
        <v>0</v>
      </c>
      <c r="AB6" s="374"/>
      <c r="AF6" s="373" t="s">
        <v>364</v>
      </c>
      <c r="AG6" s="377">
        <v>0</v>
      </c>
      <c r="AH6" s="374"/>
      <c r="AL6" s="373" t="s">
        <v>364</v>
      </c>
      <c r="AM6" s="377">
        <v>0</v>
      </c>
      <c r="AN6" s="374"/>
      <c r="AR6" s="373" t="s">
        <v>364</v>
      </c>
      <c r="AS6" s="377">
        <v>0</v>
      </c>
      <c r="AT6" s="374"/>
      <c r="AX6" s="373" t="s">
        <v>364</v>
      </c>
      <c r="AY6" s="377">
        <v>0</v>
      </c>
      <c r="AZ6" s="374"/>
      <c r="BD6" s="373" t="s">
        <v>364</v>
      </c>
      <c r="BE6" s="377">
        <v>0</v>
      </c>
      <c r="BF6" s="374"/>
      <c r="BJ6" s="373" t="s">
        <v>364</v>
      </c>
      <c r="BK6" s="377">
        <v>0</v>
      </c>
      <c r="BL6" s="374"/>
      <c r="BP6" s="373" t="s">
        <v>364</v>
      </c>
      <c r="BQ6" s="377">
        <v>0</v>
      </c>
      <c r="BR6" s="374"/>
    </row>
    <row r="7" spans="1:71" ht="15" thickBot="1" x14ac:dyDescent="0.35">
      <c r="B7" s="372"/>
      <c r="C7" s="369"/>
      <c r="D7" s="369"/>
      <c r="E7" s="369"/>
      <c r="H7" s="372"/>
      <c r="N7" s="372"/>
      <c r="T7" s="372"/>
      <c r="Z7" s="372"/>
      <c r="AF7" s="372"/>
      <c r="AL7" s="372"/>
      <c r="AR7" s="372"/>
      <c r="AX7" s="372"/>
      <c r="BD7" s="372"/>
      <c r="BJ7" s="372"/>
      <c r="BP7" s="372"/>
    </row>
    <row r="8" spans="1:71" s="1199" customFormat="1" thickBot="1" x14ac:dyDescent="0.3">
      <c r="A8" s="19"/>
      <c r="B8" s="1197"/>
      <c r="C8" s="1196" t="s">
        <v>484</v>
      </c>
      <c r="D8" s="1197" t="s">
        <v>366</v>
      </c>
      <c r="E8" s="1198" t="s">
        <v>367</v>
      </c>
      <c r="F8" s="1205"/>
      <c r="G8" s="19"/>
      <c r="H8" s="1197"/>
      <c r="I8" s="1196" t="s">
        <v>484</v>
      </c>
      <c r="J8" s="1197" t="s">
        <v>366</v>
      </c>
      <c r="K8" s="1198" t="s">
        <v>367</v>
      </c>
      <c r="L8" s="1205"/>
      <c r="M8" s="19"/>
      <c r="N8" s="1197"/>
      <c r="O8" s="1196" t="s">
        <v>484</v>
      </c>
      <c r="P8" s="1197" t="s">
        <v>366</v>
      </c>
      <c r="Q8" s="1198" t="s">
        <v>367</v>
      </c>
      <c r="R8" s="1205"/>
      <c r="S8" s="19"/>
      <c r="T8" s="1197"/>
      <c r="U8" s="1196" t="s">
        <v>484</v>
      </c>
      <c r="V8" s="1197" t="s">
        <v>366</v>
      </c>
      <c r="W8" s="1198" t="s">
        <v>367</v>
      </c>
      <c r="X8" s="1205"/>
      <c r="Y8" s="19"/>
      <c r="Z8" s="1197"/>
      <c r="AA8" s="1196" t="s">
        <v>484</v>
      </c>
      <c r="AB8" s="1197" t="s">
        <v>366</v>
      </c>
      <c r="AC8" s="1198" t="s">
        <v>367</v>
      </c>
      <c r="AD8" s="1205"/>
      <c r="AE8" s="19"/>
      <c r="AF8" s="1197"/>
      <c r="AG8" s="1196" t="s">
        <v>484</v>
      </c>
      <c r="AH8" s="1197" t="s">
        <v>366</v>
      </c>
      <c r="AI8" s="1198" t="s">
        <v>367</v>
      </c>
      <c r="AJ8" s="1205"/>
      <c r="AK8" s="19"/>
      <c r="AL8" s="1197"/>
      <c r="AM8" s="1196" t="s">
        <v>484</v>
      </c>
      <c r="AN8" s="1197" t="s">
        <v>366</v>
      </c>
      <c r="AO8" s="1198" t="s">
        <v>367</v>
      </c>
      <c r="AP8" s="1205"/>
      <c r="AQ8" s="19"/>
      <c r="AR8" s="1197"/>
      <c r="AS8" s="1196" t="s">
        <v>484</v>
      </c>
      <c r="AT8" s="1197" t="s">
        <v>366</v>
      </c>
      <c r="AU8" s="1198" t="s">
        <v>367</v>
      </c>
      <c r="AV8" s="1205"/>
      <c r="AW8" s="19"/>
      <c r="AX8" s="1197"/>
      <c r="AY8" s="1196" t="s">
        <v>484</v>
      </c>
      <c r="AZ8" s="1197" t="s">
        <v>366</v>
      </c>
      <c r="BA8" s="1198" t="s">
        <v>367</v>
      </c>
      <c r="BB8" s="1205"/>
      <c r="BC8" s="19"/>
      <c r="BD8" s="1197"/>
      <c r="BE8" s="1196" t="s">
        <v>484</v>
      </c>
      <c r="BF8" s="1197" t="s">
        <v>366</v>
      </c>
      <c r="BG8" s="1198" t="s">
        <v>367</v>
      </c>
      <c r="BH8" s="1205"/>
      <c r="BI8" s="19"/>
      <c r="BJ8" s="1197"/>
      <c r="BK8" s="1196" t="s">
        <v>484</v>
      </c>
      <c r="BL8" s="1197" t="s">
        <v>366</v>
      </c>
      <c r="BM8" s="1198" t="s">
        <v>367</v>
      </c>
      <c r="BN8" s="1205"/>
      <c r="BO8" s="19"/>
      <c r="BP8" s="1197"/>
      <c r="BQ8" s="1196" t="s">
        <v>484</v>
      </c>
      <c r="BR8" s="1197" t="s">
        <v>366</v>
      </c>
      <c r="BS8" s="1198" t="s">
        <v>367</v>
      </c>
    </row>
    <row r="9" spans="1:71" x14ac:dyDescent="0.3">
      <c r="B9" s="380" t="s">
        <v>368</v>
      </c>
      <c r="C9" s="377">
        <v>0</v>
      </c>
      <c r="D9" s="376"/>
      <c r="E9" s="376"/>
      <c r="H9" s="380" t="s">
        <v>368</v>
      </c>
      <c r="I9" s="377">
        <v>0</v>
      </c>
      <c r="J9" s="376"/>
      <c r="K9" s="376"/>
      <c r="N9" s="380" t="s">
        <v>368</v>
      </c>
      <c r="O9" s="377">
        <v>0</v>
      </c>
      <c r="P9" s="376"/>
      <c r="Q9" s="376"/>
      <c r="T9" s="380" t="s">
        <v>368</v>
      </c>
      <c r="U9" s="377">
        <v>0</v>
      </c>
      <c r="V9" s="376"/>
      <c r="W9" s="376"/>
      <c r="Z9" s="380" t="s">
        <v>368</v>
      </c>
      <c r="AA9" s="377">
        <v>0</v>
      </c>
      <c r="AB9" s="376"/>
      <c r="AC9" s="376"/>
      <c r="AF9" s="380" t="s">
        <v>368</v>
      </c>
      <c r="AG9" s="377">
        <v>0</v>
      </c>
      <c r="AH9" s="376"/>
      <c r="AI9" s="376"/>
      <c r="AL9" s="380" t="s">
        <v>368</v>
      </c>
      <c r="AM9" s="377">
        <v>0</v>
      </c>
      <c r="AN9" s="376"/>
      <c r="AO9" s="376"/>
      <c r="AR9" s="380" t="s">
        <v>368</v>
      </c>
      <c r="AS9" s="377">
        <v>0</v>
      </c>
      <c r="AT9" s="376"/>
      <c r="AU9" s="376"/>
      <c r="AX9" s="380" t="s">
        <v>368</v>
      </c>
      <c r="AY9" s="377">
        <v>0</v>
      </c>
      <c r="AZ9" s="376"/>
      <c r="BA9" s="376"/>
      <c r="BD9" s="380" t="s">
        <v>368</v>
      </c>
      <c r="BE9" s="377">
        <v>0</v>
      </c>
      <c r="BF9" s="376"/>
      <c r="BG9" s="376"/>
      <c r="BJ9" s="380" t="s">
        <v>368</v>
      </c>
      <c r="BK9" s="377">
        <v>0</v>
      </c>
      <c r="BL9" s="376"/>
      <c r="BM9" s="376"/>
      <c r="BP9" s="380" t="s">
        <v>368</v>
      </c>
      <c r="BQ9" s="377">
        <v>0</v>
      </c>
      <c r="BR9" s="376"/>
      <c r="BS9" s="376"/>
    </row>
    <row r="10" spans="1:71" x14ac:dyDescent="0.3">
      <c r="B10" s="381" t="s">
        <v>369</v>
      </c>
      <c r="C10" s="377">
        <v>0</v>
      </c>
      <c r="D10" s="375"/>
      <c r="E10" s="375"/>
      <c r="H10" s="381" t="s">
        <v>369</v>
      </c>
      <c r="I10" s="377">
        <v>0</v>
      </c>
      <c r="J10" s="375"/>
      <c r="K10" s="375"/>
      <c r="N10" s="381" t="s">
        <v>369</v>
      </c>
      <c r="O10" s="377">
        <v>0</v>
      </c>
      <c r="P10" s="375"/>
      <c r="Q10" s="375"/>
      <c r="T10" s="381" t="s">
        <v>369</v>
      </c>
      <c r="U10" s="377">
        <v>0</v>
      </c>
      <c r="V10" s="375"/>
      <c r="W10" s="375"/>
      <c r="Z10" s="381" t="s">
        <v>369</v>
      </c>
      <c r="AA10" s="377">
        <v>0</v>
      </c>
      <c r="AB10" s="375"/>
      <c r="AC10" s="375"/>
      <c r="AF10" s="381" t="s">
        <v>369</v>
      </c>
      <c r="AG10" s="377">
        <v>0</v>
      </c>
      <c r="AH10" s="375"/>
      <c r="AI10" s="375"/>
      <c r="AL10" s="381" t="s">
        <v>369</v>
      </c>
      <c r="AM10" s="377">
        <v>0</v>
      </c>
      <c r="AN10" s="375"/>
      <c r="AO10" s="375"/>
      <c r="AR10" s="381" t="s">
        <v>369</v>
      </c>
      <c r="AS10" s="377">
        <v>0</v>
      </c>
      <c r="AT10" s="375"/>
      <c r="AU10" s="375"/>
      <c r="AX10" s="381" t="s">
        <v>369</v>
      </c>
      <c r="AY10" s="377">
        <v>0</v>
      </c>
      <c r="AZ10" s="375"/>
      <c r="BA10" s="375"/>
      <c r="BD10" s="381" t="s">
        <v>369</v>
      </c>
      <c r="BE10" s="377">
        <v>0</v>
      </c>
      <c r="BF10" s="375"/>
      <c r="BG10" s="375"/>
      <c r="BJ10" s="381" t="s">
        <v>369</v>
      </c>
      <c r="BK10" s="377">
        <v>0</v>
      </c>
      <c r="BL10" s="375"/>
      <c r="BM10" s="375"/>
      <c r="BP10" s="381" t="s">
        <v>369</v>
      </c>
      <c r="BQ10" s="377">
        <v>0</v>
      </c>
      <c r="BR10" s="375"/>
      <c r="BS10" s="375"/>
    </row>
    <row r="11" spans="1:71" x14ac:dyDescent="0.3">
      <c r="B11" s="381" t="s">
        <v>370</v>
      </c>
      <c r="C11" s="377">
        <v>0</v>
      </c>
      <c r="D11" s="375"/>
      <c r="E11" s="375"/>
      <c r="H11" s="381" t="s">
        <v>370</v>
      </c>
      <c r="I11" s="377">
        <v>0</v>
      </c>
      <c r="J11" s="375"/>
      <c r="K11" s="375"/>
      <c r="N11" s="381" t="s">
        <v>370</v>
      </c>
      <c r="O11" s="377">
        <v>0</v>
      </c>
      <c r="P11" s="375"/>
      <c r="Q11" s="375"/>
      <c r="T11" s="381" t="s">
        <v>370</v>
      </c>
      <c r="U11" s="377">
        <v>0</v>
      </c>
      <c r="V11" s="375"/>
      <c r="W11" s="375"/>
      <c r="Z11" s="381" t="s">
        <v>370</v>
      </c>
      <c r="AA11" s="377">
        <v>0</v>
      </c>
      <c r="AB11" s="375"/>
      <c r="AC11" s="375"/>
      <c r="AF11" s="381" t="s">
        <v>370</v>
      </c>
      <c r="AG11" s="377">
        <v>0</v>
      </c>
      <c r="AH11" s="375"/>
      <c r="AI11" s="375"/>
      <c r="AL11" s="381" t="s">
        <v>370</v>
      </c>
      <c r="AM11" s="377">
        <v>0</v>
      </c>
      <c r="AN11" s="375"/>
      <c r="AO11" s="375"/>
      <c r="AR11" s="381" t="s">
        <v>370</v>
      </c>
      <c r="AS11" s="377">
        <v>0</v>
      </c>
      <c r="AT11" s="375"/>
      <c r="AU11" s="375"/>
      <c r="AX11" s="381" t="s">
        <v>370</v>
      </c>
      <c r="AY11" s="377">
        <v>0</v>
      </c>
      <c r="AZ11" s="375"/>
      <c r="BA11" s="375"/>
      <c r="BD11" s="381" t="s">
        <v>370</v>
      </c>
      <c r="BE11" s="377">
        <v>0</v>
      </c>
      <c r="BF11" s="375"/>
      <c r="BG11" s="375"/>
      <c r="BJ11" s="381" t="s">
        <v>370</v>
      </c>
      <c r="BK11" s="377">
        <v>0</v>
      </c>
      <c r="BL11" s="375"/>
      <c r="BM11" s="375"/>
      <c r="BP11" s="381" t="s">
        <v>370</v>
      </c>
      <c r="BQ11" s="377">
        <v>0</v>
      </c>
      <c r="BR11" s="375"/>
      <c r="BS11" s="375"/>
    </row>
    <row r="12" spans="1:71" x14ac:dyDescent="0.3">
      <c r="B12" s="381" t="s">
        <v>371</v>
      </c>
      <c r="C12" s="377">
        <v>0</v>
      </c>
      <c r="D12" s="375"/>
      <c r="E12" s="375"/>
      <c r="H12" s="381" t="s">
        <v>371</v>
      </c>
      <c r="I12" s="1195">
        <v>0</v>
      </c>
      <c r="J12" s="375"/>
      <c r="K12" s="375"/>
      <c r="N12" s="381" t="s">
        <v>371</v>
      </c>
      <c r="O12" s="377">
        <v>0</v>
      </c>
      <c r="P12" s="375"/>
      <c r="Q12" s="375"/>
      <c r="T12" s="381" t="s">
        <v>371</v>
      </c>
      <c r="U12" s="377">
        <v>0</v>
      </c>
      <c r="V12" s="375"/>
      <c r="W12" s="375"/>
      <c r="Z12" s="381" t="s">
        <v>371</v>
      </c>
      <c r="AA12" s="377">
        <v>0</v>
      </c>
      <c r="AB12" s="375"/>
      <c r="AC12" s="375"/>
      <c r="AF12" s="381" t="s">
        <v>371</v>
      </c>
      <c r="AG12" s="377">
        <v>0</v>
      </c>
      <c r="AH12" s="375"/>
      <c r="AI12" s="375"/>
      <c r="AL12" s="381" t="s">
        <v>371</v>
      </c>
      <c r="AM12" s="377">
        <v>0</v>
      </c>
      <c r="AN12" s="375"/>
      <c r="AO12" s="375"/>
      <c r="AR12" s="381" t="s">
        <v>371</v>
      </c>
      <c r="AS12" s="377">
        <v>0</v>
      </c>
      <c r="AT12" s="375"/>
      <c r="AU12" s="375"/>
      <c r="AX12" s="381" t="s">
        <v>371</v>
      </c>
      <c r="AY12" s="377">
        <v>0</v>
      </c>
      <c r="AZ12" s="375"/>
      <c r="BA12" s="375"/>
      <c r="BD12" s="381" t="s">
        <v>371</v>
      </c>
      <c r="BE12" s="377">
        <v>0</v>
      </c>
      <c r="BF12" s="375"/>
      <c r="BG12" s="375"/>
      <c r="BJ12" s="381" t="s">
        <v>371</v>
      </c>
      <c r="BK12" s="377">
        <v>0</v>
      </c>
      <c r="BL12" s="375"/>
      <c r="BM12" s="375"/>
      <c r="BP12" s="381" t="s">
        <v>371</v>
      </c>
      <c r="BQ12" s="377">
        <v>0</v>
      </c>
      <c r="BR12" s="375"/>
      <c r="BS12" s="375"/>
    </row>
    <row r="13" spans="1:71" x14ac:dyDescent="0.3">
      <c r="B13" s="381" t="s">
        <v>372</v>
      </c>
      <c r="C13" s="377">
        <v>0</v>
      </c>
      <c r="D13" s="375"/>
      <c r="E13" s="375"/>
      <c r="H13" s="381" t="s">
        <v>372</v>
      </c>
      <c r="I13" s="377">
        <v>0</v>
      </c>
      <c r="J13" s="375"/>
      <c r="K13" s="375"/>
      <c r="N13" s="381" t="s">
        <v>372</v>
      </c>
      <c r="O13" s="377">
        <v>0</v>
      </c>
      <c r="P13" s="375"/>
      <c r="Q13" s="375"/>
      <c r="T13" s="381" t="s">
        <v>372</v>
      </c>
      <c r="U13" s="377">
        <v>0</v>
      </c>
      <c r="V13" s="375"/>
      <c r="W13" s="375"/>
      <c r="Z13" s="381" t="s">
        <v>372</v>
      </c>
      <c r="AA13" s="377">
        <v>0</v>
      </c>
      <c r="AB13" s="375"/>
      <c r="AC13" s="375"/>
      <c r="AF13" s="381" t="s">
        <v>372</v>
      </c>
      <c r="AG13" s="377">
        <v>0</v>
      </c>
      <c r="AH13" s="375"/>
      <c r="AI13" s="375"/>
      <c r="AL13" s="381" t="s">
        <v>372</v>
      </c>
      <c r="AM13" s="377">
        <v>0</v>
      </c>
      <c r="AN13" s="375"/>
      <c r="AO13" s="375"/>
      <c r="AR13" s="381" t="s">
        <v>372</v>
      </c>
      <c r="AS13" s="377">
        <v>0</v>
      </c>
      <c r="AT13" s="375"/>
      <c r="AU13" s="375"/>
      <c r="AX13" s="381" t="s">
        <v>372</v>
      </c>
      <c r="AY13" s="377">
        <v>0</v>
      </c>
      <c r="AZ13" s="375"/>
      <c r="BA13" s="375"/>
      <c r="BD13" s="381" t="s">
        <v>372</v>
      </c>
      <c r="BE13" s="377">
        <v>0</v>
      </c>
      <c r="BF13" s="375"/>
      <c r="BG13" s="375"/>
      <c r="BJ13" s="381" t="s">
        <v>372</v>
      </c>
      <c r="BK13" s="377">
        <v>0</v>
      </c>
      <c r="BL13" s="375"/>
      <c r="BM13" s="375"/>
      <c r="BP13" s="381" t="s">
        <v>372</v>
      </c>
      <c r="BQ13" s="377">
        <v>0</v>
      </c>
      <c r="BR13" s="375"/>
      <c r="BS13" s="375"/>
    </row>
    <row r="14" spans="1:71" x14ac:dyDescent="0.3">
      <c r="B14" s="381" t="s">
        <v>373</v>
      </c>
      <c r="C14" s="377">
        <v>0</v>
      </c>
      <c r="D14" s="375"/>
      <c r="E14" s="375"/>
      <c r="H14" s="381" t="s">
        <v>373</v>
      </c>
      <c r="I14" s="377">
        <v>0</v>
      </c>
      <c r="J14" s="375"/>
      <c r="K14" s="375"/>
      <c r="N14" s="381" t="s">
        <v>373</v>
      </c>
      <c r="O14" s="377">
        <v>0</v>
      </c>
      <c r="P14" s="375"/>
      <c r="Q14" s="375"/>
      <c r="T14" s="381" t="s">
        <v>373</v>
      </c>
      <c r="U14" s="377">
        <v>0</v>
      </c>
      <c r="V14" s="375"/>
      <c r="W14" s="375"/>
      <c r="Z14" s="381" t="s">
        <v>373</v>
      </c>
      <c r="AA14" s="377">
        <v>0</v>
      </c>
      <c r="AB14" s="375"/>
      <c r="AC14" s="375"/>
      <c r="AF14" s="381" t="s">
        <v>373</v>
      </c>
      <c r="AG14" s="377">
        <v>0</v>
      </c>
      <c r="AH14" s="375"/>
      <c r="AI14" s="375"/>
      <c r="AL14" s="381" t="s">
        <v>373</v>
      </c>
      <c r="AM14" s="377">
        <v>0</v>
      </c>
      <c r="AN14" s="375"/>
      <c r="AO14" s="375"/>
      <c r="AR14" s="381" t="s">
        <v>373</v>
      </c>
      <c r="AS14" s="377">
        <v>0</v>
      </c>
      <c r="AT14" s="375"/>
      <c r="AU14" s="375"/>
      <c r="AX14" s="381" t="s">
        <v>373</v>
      </c>
      <c r="AY14" s="377">
        <v>0</v>
      </c>
      <c r="AZ14" s="375"/>
      <c r="BA14" s="375"/>
      <c r="BD14" s="381" t="s">
        <v>373</v>
      </c>
      <c r="BE14" s="377">
        <v>0</v>
      </c>
      <c r="BF14" s="375"/>
      <c r="BG14" s="375"/>
      <c r="BJ14" s="381" t="s">
        <v>373</v>
      </c>
      <c r="BK14" s="377">
        <v>0</v>
      </c>
      <c r="BL14" s="375"/>
      <c r="BM14" s="375"/>
      <c r="BP14" s="381" t="s">
        <v>373</v>
      </c>
      <c r="BQ14" s="377">
        <v>0</v>
      </c>
      <c r="BR14" s="375"/>
      <c r="BS14" s="375"/>
    </row>
    <row r="15" spans="1:71" x14ac:dyDescent="0.3">
      <c r="B15" s="381" t="s">
        <v>374</v>
      </c>
      <c r="C15" s="377">
        <v>0</v>
      </c>
      <c r="D15" s="375"/>
      <c r="E15" s="375"/>
      <c r="H15" s="381" t="s">
        <v>374</v>
      </c>
      <c r="I15" s="377">
        <v>0</v>
      </c>
      <c r="J15" s="375"/>
      <c r="K15" s="375"/>
      <c r="N15" s="381" t="s">
        <v>374</v>
      </c>
      <c r="O15" s="377">
        <v>0</v>
      </c>
      <c r="P15" s="375"/>
      <c r="Q15" s="375"/>
      <c r="T15" s="381" t="s">
        <v>374</v>
      </c>
      <c r="U15" s="377">
        <v>0</v>
      </c>
      <c r="V15" s="375"/>
      <c r="W15" s="375"/>
      <c r="Z15" s="381" t="s">
        <v>374</v>
      </c>
      <c r="AA15" s="377">
        <v>0</v>
      </c>
      <c r="AB15" s="375"/>
      <c r="AC15" s="375"/>
      <c r="AF15" s="381" t="s">
        <v>374</v>
      </c>
      <c r="AG15" s="377">
        <v>0</v>
      </c>
      <c r="AH15" s="375"/>
      <c r="AI15" s="375"/>
      <c r="AL15" s="381" t="s">
        <v>374</v>
      </c>
      <c r="AM15" s="377">
        <v>0</v>
      </c>
      <c r="AN15" s="375"/>
      <c r="AO15" s="375"/>
      <c r="AR15" s="381" t="s">
        <v>374</v>
      </c>
      <c r="AS15" s="377">
        <v>0</v>
      </c>
      <c r="AT15" s="375"/>
      <c r="AU15" s="375"/>
      <c r="AX15" s="381" t="s">
        <v>374</v>
      </c>
      <c r="AY15" s="377">
        <v>0</v>
      </c>
      <c r="AZ15" s="375"/>
      <c r="BA15" s="375"/>
      <c r="BD15" s="381" t="s">
        <v>374</v>
      </c>
      <c r="BE15" s="377">
        <v>0</v>
      </c>
      <c r="BF15" s="375"/>
      <c r="BG15" s="375"/>
      <c r="BJ15" s="381" t="s">
        <v>374</v>
      </c>
      <c r="BK15" s="377">
        <v>0</v>
      </c>
      <c r="BL15" s="375"/>
      <c r="BM15" s="375"/>
      <c r="BP15" s="381" t="s">
        <v>374</v>
      </c>
      <c r="BQ15" s="377">
        <v>0</v>
      </c>
      <c r="BR15" s="375"/>
      <c r="BS15" s="375"/>
    </row>
    <row r="16" spans="1:71" x14ac:dyDescent="0.3">
      <c r="B16" s="381" t="s">
        <v>375</v>
      </c>
      <c r="C16" s="377">
        <v>0</v>
      </c>
      <c r="D16" s="375"/>
      <c r="E16" s="375"/>
      <c r="H16" s="381" t="s">
        <v>375</v>
      </c>
      <c r="I16" s="377">
        <v>0</v>
      </c>
      <c r="J16" s="375"/>
      <c r="K16" s="375"/>
      <c r="N16" s="381" t="s">
        <v>375</v>
      </c>
      <c r="O16" s="377">
        <v>0</v>
      </c>
      <c r="P16" s="375"/>
      <c r="Q16" s="375"/>
      <c r="T16" s="381" t="s">
        <v>375</v>
      </c>
      <c r="U16" s="377">
        <v>0</v>
      </c>
      <c r="V16" s="375"/>
      <c r="W16" s="375"/>
      <c r="Z16" s="381" t="s">
        <v>375</v>
      </c>
      <c r="AA16" s="377">
        <v>0</v>
      </c>
      <c r="AB16" s="375"/>
      <c r="AC16" s="375"/>
      <c r="AF16" s="381" t="s">
        <v>375</v>
      </c>
      <c r="AG16" s="377">
        <v>0</v>
      </c>
      <c r="AH16" s="375"/>
      <c r="AI16" s="375"/>
      <c r="AL16" s="381" t="s">
        <v>375</v>
      </c>
      <c r="AM16" s="377">
        <v>0</v>
      </c>
      <c r="AN16" s="375"/>
      <c r="AO16" s="375"/>
      <c r="AR16" s="381" t="s">
        <v>375</v>
      </c>
      <c r="AS16" s="377">
        <v>0</v>
      </c>
      <c r="AT16" s="375"/>
      <c r="AU16" s="375"/>
      <c r="AX16" s="381" t="s">
        <v>375</v>
      </c>
      <c r="AY16" s="377">
        <v>0</v>
      </c>
      <c r="AZ16" s="375"/>
      <c r="BA16" s="375"/>
      <c r="BD16" s="381" t="s">
        <v>375</v>
      </c>
      <c r="BE16" s="377">
        <v>0</v>
      </c>
      <c r="BF16" s="375"/>
      <c r="BG16" s="375"/>
      <c r="BJ16" s="381" t="s">
        <v>375</v>
      </c>
      <c r="BK16" s="377">
        <v>0</v>
      </c>
      <c r="BL16" s="375"/>
      <c r="BM16" s="375"/>
      <c r="BP16" s="381" t="s">
        <v>375</v>
      </c>
      <c r="BQ16" s="377">
        <v>0</v>
      </c>
      <c r="BR16" s="375"/>
      <c r="BS16" s="375"/>
    </row>
    <row r="17" spans="2:71" x14ac:dyDescent="0.3">
      <c r="B17" s="381" t="s">
        <v>376</v>
      </c>
      <c r="C17" s="377">
        <v>0</v>
      </c>
      <c r="D17" s="375"/>
      <c r="E17" s="375"/>
      <c r="H17" s="381" t="s">
        <v>376</v>
      </c>
      <c r="I17" s="377">
        <v>0</v>
      </c>
      <c r="J17" s="375"/>
      <c r="K17" s="375"/>
      <c r="N17" s="381" t="s">
        <v>376</v>
      </c>
      <c r="O17" s="377">
        <v>0</v>
      </c>
      <c r="P17" s="375"/>
      <c r="Q17" s="375"/>
      <c r="T17" s="381" t="s">
        <v>376</v>
      </c>
      <c r="U17" s="377">
        <v>0</v>
      </c>
      <c r="V17" s="375"/>
      <c r="W17" s="375"/>
      <c r="Z17" s="381" t="s">
        <v>376</v>
      </c>
      <c r="AA17" s="377">
        <v>0</v>
      </c>
      <c r="AB17" s="375"/>
      <c r="AC17" s="375"/>
      <c r="AF17" s="381" t="s">
        <v>376</v>
      </c>
      <c r="AG17" s="377">
        <v>0</v>
      </c>
      <c r="AH17" s="375"/>
      <c r="AI17" s="375"/>
      <c r="AL17" s="381" t="s">
        <v>376</v>
      </c>
      <c r="AM17" s="377">
        <v>0</v>
      </c>
      <c r="AN17" s="375"/>
      <c r="AO17" s="375"/>
      <c r="AR17" s="381" t="s">
        <v>376</v>
      </c>
      <c r="AS17" s="377">
        <v>0</v>
      </c>
      <c r="AT17" s="375"/>
      <c r="AU17" s="375"/>
      <c r="AX17" s="381" t="s">
        <v>376</v>
      </c>
      <c r="AY17" s="377">
        <v>0</v>
      </c>
      <c r="AZ17" s="375"/>
      <c r="BA17" s="375"/>
      <c r="BD17" s="381" t="s">
        <v>376</v>
      </c>
      <c r="BE17" s="377">
        <v>0</v>
      </c>
      <c r="BF17" s="375"/>
      <c r="BG17" s="375"/>
      <c r="BJ17" s="381" t="s">
        <v>376</v>
      </c>
      <c r="BK17" s="377">
        <v>0</v>
      </c>
      <c r="BL17" s="375"/>
      <c r="BM17" s="375"/>
      <c r="BP17" s="381" t="s">
        <v>376</v>
      </c>
      <c r="BQ17" s="377">
        <v>0</v>
      </c>
      <c r="BR17" s="375"/>
      <c r="BS17" s="375"/>
    </row>
    <row r="18" spans="2:71" x14ac:dyDescent="0.3">
      <c r="B18" s="381" t="s">
        <v>377</v>
      </c>
      <c r="C18" s="377">
        <v>0</v>
      </c>
      <c r="D18" s="375"/>
      <c r="E18" s="375"/>
      <c r="H18" s="381" t="s">
        <v>377</v>
      </c>
      <c r="I18" s="377">
        <v>0</v>
      </c>
      <c r="J18" s="375"/>
      <c r="K18" s="375"/>
      <c r="N18" s="381" t="s">
        <v>377</v>
      </c>
      <c r="O18" s="377">
        <v>0</v>
      </c>
      <c r="P18" s="375"/>
      <c r="Q18" s="375"/>
      <c r="T18" s="381" t="s">
        <v>377</v>
      </c>
      <c r="U18" s="377">
        <v>0</v>
      </c>
      <c r="V18" s="375"/>
      <c r="W18" s="375"/>
      <c r="Z18" s="381" t="s">
        <v>377</v>
      </c>
      <c r="AA18" s="377">
        <v>0</v>
      </c>
      <c r="AB18" s="375"/>
      <c r="AC18" s="375"/>
      <c r="AF18" s="381" t="s">
        <v>377</v>
      </c>
      <c r="AG18" s="377">
        <v>0</v>
      </c>
      <c r="AH18" s="375"/>
      <c r="AI18" s="375"/>
      <c r="AL18" s="381" t="s">
        <v>377</v>
      </c>
      <c r="AM18" s="377">
        <v>0</v>
      </c>
      <c r="AN18" s="375"/>
      <c r="AO18" s="375"/>
      <c r="AR18" s="381" t="s">
        <v>377</v>
      </c>
      <c r="AS18" s="377">
        <v>0</v>
      </c>
      <c r="AT18" s="375"/>
      <c r="AU18" s="375"/>
      <c r="AX18" s="381" t="s">
        <v>377</v>
      </c>
      <c r="AY18" s="377">
        <v>0</v>
      </c>
      <c r="AZ18" s="375"/>
      <c r="BA18" s="375"/>
      <c r="BD18" s="381" t="s">
        <v>377</v>
      </c>
      <c r="BE18" s="377">
        <v>0</v>
      </c>
      <c r="BF18" s="375"/>
      <c r="BG18" s="375"/>
      <c r="BJ18" s="381" t="s">
        <v>377</v>
      </c>
      <c r="BK18" s="377">
        <v>0</v>
      </c>
      <c r="BL18" s="375"/>
      <c r="BM18" s="375"/>
      <c r="BP18" s="381" t="s">
        <v>377</v>
      </c>
      <c r="BQ18" s="377">
        <v>0</v>
      </c>
      <c r="BR18" s="375"/>
      <c r="BS18" s="375"/>
    </row>
    <row r="19" spans="2:71" x14ac:dyDescent="0.3">
      <c r="B19" s="381" t="s">
        <v>378</v>
      </c>
      <c r="C19" s="377">
        <v>0</v>
      </c>
      <c r="D19" s="375"/>
      <c r="E19" s="375"/>
      <c r="H19" s="381" t="s">
        <v>378</v>
      </c>
      <c r="I19" s="377">
        <v>0</v>
      </c>
      <c r="J19" s="375"/>
      <c r="K19" s="375"/>
      <c r="N19" s="381" t="s">
        <v>378</v>
      </c>
      <c r="O19" s="377">
        <v>0</v>
      </c>
      <c r="P19" s="375"/>
      <c r="Q19" s="375"/>
      <c r="T19" s="381" t="s">
        <v>378</v>
      </c>
      <c r="U19" s="377">
        <v>0</v>
      </c>
      <c r="V19" s="375"/>
      <c r="W19" s="375"/>
      <c r="Z19" s="381" t="s">
        <v>378</v>
      </c>
      <c r="AA19" s="377">
        <v>0</v>
      </c>
      <c r="AB19" s="375"/>
      <c r="AC19" s="375"/>
      <c r="AF19" s="381" t="s">
        <v>378</v>
      </c>
      <c r="AG19" s="377">
        <v>0</v>
      </c>
      <c r="AH19" s="375"/>
      <c r="AI19" s="375"/>
      <c r="AL19" s="381" t="s">
        <v>378</v>
      </c>
      <c r="AM19" s="377">
        <v>0</v>
      </c>
      <c r="AN19" s="375"/>
      <c r="AO19" s="375"/>
      <c r="AR19" s="381" t="s">
        <v>378</v>
      </c>
      <c r="AS19" s="377">
        <v>0</v>
      </c>
      <c r="AT19" s="375"/>
      <c r="AU19" s="375"/>
      <c r="AX19" s="381" t="s">
        <v>378</v>
      </c>
      <c r="AY19" s="377">
        <v>0</v>
      </c>
      <c r="AZ19" s="375"/>
      <c r="BA19" s="375"/>
      <c r="BD19" s="381" t="s">
        <v>378</v>
      </c>
      <c r="BE19" s="377">
        <v>0</v>
      </c>
      <c r="BF19" s="375"/>
      <c r="BG19" s="375"/>
      <c r="BJ19" s="381" t="s">
        <v>378</v>
      </c>
      <c r="BK19" s="377">
        <v>0</v>
      </c>
      <c r="BL19" s="375"/>
      <c r="BM19" s="375"/>
      <c r="BP19" s="381" t="s">
        <v>378</v>
      </c>
      <c r="BQ19" s="377">
        <v>0</v>
      </c>
      <c r="BR19" s="375"/>
      <c r="BS19" s="375"/>
    </row>
    <row r="20" spans="2:71" x14ac:dyDescent="0.3">
      <c r="B20" s="381" t="s">
        <v>379</v>
      </c>
      <c r="C20" s="377">
        <v>0</v>
      </c>
      <c r="D20" s="375"/>
      <c r="E20" s="375"/>
      <c r="H20" s="381" t="s">
        <v>379</v>
      </c>
      <c r="I20" s="377">
        <v>0</v>
      </c>
      <c r="J20" s="375"/>
      <c r="K20" s="375"/>
      <c r="N20" s="381" t="s">
        <v>379</v>
      </c>
      <c r="O20" s="377">
        <v>0</v>
      </c>
      <c r="P20" s="375"/>
      <c r="Q20" s="375"/>
      <c r="T20" s="381" t="s">
        <v>379</v>
      </c>
      <c r="U20" s="377">
        <v>0</v>
      </c>
      <c r="V20" s="375"/>
      <c r="W20" s="375"/>
      <c r="Z20" s="381" t="s">
        <v>379</v>
      </c>
      <c r="AA20" s="377">
        <v>0</v>
      </c>
      <c r="AB20" s="375"/>
      <c r="AC20" s="375"/>
      <c r="AF20" s="381" t="s">
        <v>379</v>
      </c>
      <c r="AG20" s="377">
        <v>0</v>
      </c>
      <c r="AH20" s="375"/>
      <c r="AI20" s="375"/>
      <c r="AL20" s="381" t="s">
        <v>379</v>
      </c>
      <c r="AM20" s="377">
        <v>0</v>
      </c>
      <c r="AN20" s="375"/>
      <c r="AO20" s="375"/>
      <c r="AR20" s="381" t="s">
        <v>379</v>
      </c>
      <c r="AS20" s="377">
        <v>0</v>
      </c>
      <c r="AT20" s="375"/>
      <c r="AU20" s="375"/>
      <c r="AX20" s="381" t="s">
        <v>379</v>
      </c>
      <c r="AY20" s="377">
        <v>0</v>
      </c>
      <c r="AZ20" s="375"/>
      <c r="BA20" s="375"/>
      <c r="BD20" s="381" t="s">
        <v>379</v>
      </c>
      <c r="BE20" s="377">
        <v>0</v>
      </c>
      <c r="BF20" s="375"/>
      <c r="BG20" s="375"/>
      <c r="BJ20" s="381" t="s">
        <v>379</v>
      </c>
      <c r="BK20" s="377">
        <v>0</v>
      </c>
      <c r="BL20" s="375"/>
      <c r="BM20" s="375"/>
      <c r="BP20" s="381" t="s">
        <v>379</v>
      </c>
      <c r="BQ20" s="377">
        <v>0</v>
      </c>
      <c r="BR20" s="375"/>
      <c r="BS20" s="375"/>
    </row>
    <row r="21" spans="2:71" x14ac:dyDescent="0.3">
      <c r="B21" s="381" t="s">
        <v>380</v>
      </c>
      <c r="C21" s="377">
        <v>0</v>
      </c>
      <c r="D21" s="375"/>
      <c r="E21" s="375"/>
      <c r="H21" s="381" t="s">
        <v>380</v>
      </c>
      <c r="I21" s="377">
        <v>0</v>
      </c>
      <c r="J21" s="375"/>
      <c r="K21" s="375"/>
      <c r="N21" s="381" t="s">
        <v>380</v>
      </c>
      <c r="O21" s="377">
        <v>0</v>
      </c>
      <c r="P21" s="375"/>
      <c r="Q21" s="375"/>
      <c r="T21" s="381" t="s">
        <v>380</v>
      </c>
      <c r="U21" s="377">
        <v>0</v>
      </c>
      <c r="V21" s="375"/>
      <c r="W21" s="375"/>
      <c r="Z21" s="381" t="s">
        <v>380</v>
      </c>
      <c r="AA21" s="377">
        <v>0</v>
      </c>
      <c r="AB21" s="375"/>
      <c r="AC21" s="375"/>
      <c r="AF21" s="381" t="s">
        <v>380</v>
      </c>
      <c r="AG21" s="377">
        <v>0</v>
      </c>
      <c r="AH21" s="375"/>
      <c r="AI21" s="375"/>
      <c r="AL21" s="381" t="s">
        <v>380</v>
      </c>
      <c r="AM21" s="377">
        <v>0</v>
      </c>
      <c r="AN21" s="375"/>
      <c r="AO21" s="375"/>
      <c r="AR21" s="381" t="s">
        <v>380</v>
      </c>
      <c r="AS21" s="377">
        <v>0</v>
      </c>
      <c r="AT21" s="375"/>
      <c r="AU21" s="375"/>
      <c r="AX21" s="381" t="s">
        <v>380</v>
      </c>
      <c r="AY21" s="377">
        <v>0</v>
      </c>
      <c r="AZ21" s="375"/>
      <c r="BA21" s="375"/>
      <c r="BD21" s="381" t="s">
        <v>380</v>
      </c>
      <c r="BE21" s="377">
        <v>0</v>
      </c>
      <c r="BF21" s="375"/>
      <c r="BG21" s="375"/>
      <c r="BJ21" s="381" t="s">
        <v>380</v>
      </c>
      <c r="BK21" s="377">
        <v>0</v>
      </c>
      <c r="BL21" s="375"/>
      <c r="BM21" s="375"/>
      <c r="BP21" s="381" t="s">
        <v>380</v>
      </c>
      <c r="BQ21" s="377">
        <v>0</v>
      </c>
      <c r="BR21" s="375"/>
      <c r="BS21" s="375"/>
    </row>
    <row r="22" spans="2:71" x14ac:dyDescent="0.3">
      <c r="B22" s="381" t="s">
        <v>381</v>
      </c>
      <c r="C22" s="377">
        <v>0</v>
      </c>
      <c r="D22" s="375"/>
      <c r="E22" s="375"/>
      <c r="H22" s="381" t="s">
        <v>381</v>
      </c>
      <c r="I22" s="377">
        <v>0</v>
      </c>
      <c r="J22" s="375"/>
      <c r="K22" s="375"/>
      <c r="N22" s="381" t="s">
        <v>381</v>
      </c>
      <c r="O22" s="377">
        <v>0</v>
      </c>
      <c r="P22" s="375"/>
      <c r="Q22" s="375"/>
      <c r="T22" s="381" t="s">
        <v>381</v>
      </c>
      <c r="U22" s="377">
        <v>0</v>
      </c>
      <c r="V22" s="375"/>
      <c r="W22" s="375"/>
      <c r="Z22" s="381" t="s">
        <v>381</v>
      </c>
      <c r="AA22" s="377">
        <v>0</v>
      </c>
      <c r="AB22" s="375"/>
      <c r="AC22" s="375"/>
      <c r="AF22" s="381" t="s">
        <v>381</v>
      </c>
      <c r="AG22" s="377">
        <v>0</v>
      </c>
      <c r="AH22" s="375"/>
      <c r="AI22" s="375"/>
      <c r="AL22" s="381" t="s">
        <v>381</v>
      </c>
      <c r="AM22" s="377">
        <v>0</v>
      </c>
      <c r="AN22" s="375"/>
      <c r="AO22" s="375"/>
      <c r="AR22" s="381" t="s">
        <v>381</v>
      </c>
      <c r="AS22" s="377">
        <v>0</v>
      </c>
      <c r="AT22" s="375"/>
      <c r="AU22" s="375"/>
      <c r="AX22" s="381" t="s">
        <v>381</v>
      </c>
      <c r="AY22" s="377">
        <v>0</v>
      </c>
      <c r="AZ22" s="375"/>
      <c r="BA22" s="375"/>
      <c r="BD22" s="381" t="s">
        <v>381</v>
      </c>
      <c r="BE22" s="377">
        <v>0</v>
      </c>
      <c r="BF22" s="375"/>
      <c r="BG22" s="375"/>
      <c r="BJ22" s="381" t="s">
        <v>381</v>
      </c>
      <c r="BK22" s="377">
        <v>0</v>
      </c>
      <c r="BL22" s="375"/>
      <c r="BM22" s="375"/>
      <c r="BP22" s="381" t="s">
        <v>381</v>
      </c>
      <c r="BQ22" s="377">
        <v>0</v>
      </c>
      <c r="BR22" s="375"/>
      <c r="BS22" s="375"/>
    </row>
    <row r="23" spans="2:71" x14ac:dyDescent="0.3">
      <c r="B23" s="381" t="s">
        <v>382</v>
      </c>
      <c r="C23" s="377">
        <v>0</v>
      </c>
      <c r="D23" s="375"/>
      <c r="E23" s="375"/>
      <c r="H23" s="381" t="s">
        <v>382</v>
      </c>
      <c r="I23" s="377">
        <v>0</v>
      </c>
      <c r="J23" s="375"/>
      <c r="K23" s="375"/>
      <c r="N23" s="381" t="s">
        <v>382</v>
      </c>
      <c r="O23" s="377">
        <v>0</v>
      </c>
      <c r="P23" s="375"/>
      <c r="Q23" s="375"/>
      <c r="T23" s="381" t="s">
        <v>382</v>
      </c>
      <c r="U23" s="377">
        <v>0</v>
      </c>
      <c r="V23" s="375"/>
      <c r="W23" s="375"/>
      <c r="Z23" s="381" t="s">
        <v>382</v>
      </c>
      <c r="AA23" s="377">
        <v>0</v>
      </c>
      <c r="AB23" s="375"/>
      <c r="AC23" s="375"/>
      <c r="AF23" s="381" t="s">
        <v>382</v>
      </c>
      <c r="AG23" s="377">
        <v>0</v>
      </c>
      <c r="AH23" s="375"/>
      <c r="AI23" s="375"/>
      <c r="AL23" s="381" t="s">
        <v>382</v>
      </c>
      <c r="AM23" s="377">
        <v>0</v>
      </c>
      <c r="AN23" s="375"/>
      <c r="AO23" s="375"/>
      <c r="AR23" s="381" t="s">
        <v>382</v>
      </c>
      <c r="AS23" s="377">
        <v>0</v>
      </c>
      <c r="AT23" s="375"/>
      <c r="AU23" s="375"/>
      <c r="AX23" s="381" t="s">
        <v>382</v>
      </c>
      <c r="AY23" s="377">
        <v>0</v>
      </c>
      <c r="AZ23" s="375"/>
      <c r="BA23" s="375"/>
      <c r="BD23" s="381" t="s">
        <v>382</v>
      </c>
      <c r="BE23" s="377">
        <v>0</v>
      </c>
      <c r="BF23" s="375"/>
      <c r="BG23" s="375"/>
      <c r="BJ23" s="381" t="s">
        <v>382</v>
      </c>
      <c r="BK23" s="377">
        <v>0</v>
      </c>
      <c r="BL23" s="375"/>
      <c r="BM23" s="375"/>
      <c r="BP23" s="381" t="s">
        <v>382</v>
      </c>
      <c r="BQ23" s="377">
        <v>0</v>
      </c>
      <c r="BR23" s="375"/>
      <c r="BS23" s="375"/>
    </row>
    <row r="24" spans="2:71" x14ac:dyDescent="0.3">
      <c r="B24" s="381" t="s">
        <v>383</v>
      </c>
      <c r="C24" s="377">
        <v>0</v>
      </c>
      <c r="D24" s="375"/>
      <c r="E24" s="375"/>
      <c r="H24" s="381" t="s">
        <v>383</v>
      </c>
      <c r="I24" s="377">
        <v>0</v>
      </c>
      <c r="J24" s="375"/>
      <c r="K24" s="375"/>
      <c r="N24" s="381" t="s">
        <v>383</v>
      </c>
      <c r="O24" s="377">
        <v>0</v>
      </c>
      <c r="P24" s="375"/>
      <c r="Q24" s="375"/>
      <c r="T24" s="381" t="s">
        <v>383</v>
      </c>
      <c r="U24" s="377">
        <v>0</v>
      </c>
      <c r="V24" s="375"/>
      <c r="W24" s="375"/>
      <c r="Z24" s="381" t="s">
        <v>383</v>
      </c>
      <c r="AA24" s="377">
        <v>0</v>
      </c>
      <c r="AB24" s="375"/>
      <c r="AC24" s="375"/>
      <c r="AF24" s="381" t="s">
        <v>383</v>
      </c>
      <c r="AG24" s="377">
        <v>0</v>
      </c>
      <c r="AH24" s="375"/>
      <c r="AI24" s="375"/>
      <c r="AL24" s="381" t="s">
        <v>383</v>
      </c>
      <c r="AM24" s="377">
        <v>0</v>
      </c>
      <c r="AN24" s="375"/>
      <c r="AO24" s="375"/>
      <c r="AR24" s="381" t="s">
        <v>383</v>
      </c>
      <c r="AS24" s="377">
        <v>0</v>
      </c>
      <c r="AT24" s="375"/>
      <c r="AU24" s="375"/>
      <c r="AX24" s="381" t="s">
        <v>383</v>
      </c>
      <c r="AY24" s="377">
        <v>0</v>
      </c>
      <c r="AZ24" s="375"/>
      <c r="BA24" s="375"/>
      <c r="BD24" s="381" t="s">
        <v>383</v>
      </c>
      <c r="BE24" s="377">
        <v>0</v>
      </c>
      <c r="BF24" s="375"/>
      <c r="BG24" s="375"/>
      <c r="BJ24" s="381" t="s">
        <v>383</v>
      </c>
      <c r="BK24" s="377">
        <v>0</v>
      </c>
      <c r="BL24" s="375"/>
      <c r="BM24" s="375"/>
      <c r="BP24" s="381" t="s">
        <v>383</v>
      </c>
      <c r="BQ24" s="377">
        <v>0</v>
      </c>
      <c r="BR24" s="375"/>
      <c r="BS24" s="375"/>
    </row>
    <row r="25" spans="2:71" x14ac:dyDescent="0.3">
      <c r="B25" s="381" t="s">
        <v>384</v>
      </c>
      <c r="C25" s="377">
        <v>0</v>
      </c>
      <c r="D25" s="375"/>
      <c r="E25" s="375"/>
      <c r="H25" s="381" t="s">
        <v>384</v>
      </c>
      <c r="I25" s="377">
        <v>0</v>
      </c>
      <c r="J25" s="375"/>
      <c r="K25" s="375"/>
      <c r="N25" s="381" t="s">
        <v>384</v>
      </c>
      <c r="O25" s="377">
        <v>0</v>
      </c>
      <c r="P25" s="375"/>
      <c r="Q25" s="375"/>
      <c r="T25" s="381" t="s">
        <v>384</v>
      </c>
      <c r="U25" s="377">
        <v>0</v>
      </c>
      <c r="V25" s="375"/>
      <c r="W25" s="375"/>
      <c r="Z25" s="381" t="s">
        <v>384</v>
      </c>
      <c r="AA25" s="377">
        <v>0</v>
      </c>
      <c r="AB25" s="375"/>
      <c r="AC25" s="375"/>
      <c r="AF25" s="381" t="s">
        <v>384</v>
      </c>
      <c r="AG25" s="377">
        <v>0</v>
      </c>
      <c r="AH25" s="375"/>
      <c r="AI25" s="375"/>
      <c r="AL25" s="381" t="s">
        <v>384</v>
      </c>
      <c r="AM25" s="377">
        <v>0</v>
      </c>
      <c r="AN25" s="375"/>
      <c r="AO25" s="375"/>
      <c r="AR25" s="381" t="s">
        <v>384</v>
      </c>
      <c r="AS25" s="377">
        <v>0</v>
      </c>
      <c r="AT25" s="375"/>
      <c r="AU25" s="375"/>
      <c r="AX25" s="381" t="s">
        <v>384</v>
      </c>
      <c r="AY25" s="377">
        <v>0</v>
      </c>
      <c r="AZ25" s="375"/>
      <c r="BA25" s="375"/>
      <c r="BD25" s="381" t="s">
        <v>384</v>
      </c>
      <c r="BE25" s="377">
        <v>0</v>
      </c>
      <c r="BF25" s="375"/>
      <c r="BG25" s="375"/>
      <c r="BJ25" s="381" t="s">
        <v>384</v>
      </c>
      <c r="BK25" s="377">
        <v>0</v>
      </c>
      <c r="BL25" s="375"/>
      <c r="BM25" s="375"/>
      <c r="BP25" s="381" t="s">
        <v>384</v>
      </c>
      <c r="BQ25" s="377">
        <v>0</v>
      </c>
      <c r="BR25" s="375"/>
      <c r="BS25" s="375"/>
    </row>
    <row r="26" spans="2:71" x14ac:dyDescent="0.3">
      <c r="B26" s="381" t="s">
        <v>385</v>
      </c>
      <c r="C26" s="377">
        <v>0</v>
      </c>
      <c r="D26" s="375"/>
      <c r="E26" s="375"/>
      <c r="H26" s="381" t="s">
        <v>385</v>
      </c>
      <c r="I26" s="377">
        <v>0</v>
      </c>
      <c r="J26" s="375"/>
      <c r="K26" s="375"/>
      <c r="N26" s="381" t="s">
        <v>385</v>
      </c>
      <c r="O26" s="377">
        <v>0</v>
      </c>
      <c r="P26" s="375"/>
      <c r="Q26" s="375"/>
      <c r="T26" s="381" t="s">
        <v>385</v>
      </c>
      <c r="U26" s="377">
        <v>0</v>
      </c>
      <c r="V26" s="375"/>
      <c r="W26" s="375"/>
      <c r="Z26" s="381" t="s">
        <v>385</v>
      </c>
      <c r="AA26" s="377">
        <v>0</v>
      </c>
      <c r="AB26" s="375"/>
      <c r="AC26" s="375"/>
      <c r="AF26" s="381" t="s">
        <v>385</v>
      </c>
      <c r="AG26" s="377">
        <v>0</v>
      </c>
      <c r="AH26" s="375"/>
      <c r="AI26" s="375"/>
      <c r="AL26" s="381" t="s">
        <v>385</v>
      </c>
      <c r="AM26" s="377">
        <v>0</v>
      </c>
      <c r="AN26" s="375"/>
      <c r="AO26" s="375"/>
      <c r="AR26" s="381" t="s">
        <v>385</v>
      </c>
      <c r="AS26" s="377">
        <v>0</v>
      </c>
      <c r="AT26" s="375"/>
      <c r="AU26" s="375"/>
      <c r="AX26" s="381" t="s">
        <v>385</v>
      </c>
      <c r="AY26" s="377">
        <v>0</v>
      </c>
      <c r="AZ26" s="375"/>
      <c r="BA26" s="375"/>
      <c r="BD26" s="381" t="s">
        <v>385</v>
      </c>
      <c r="BE26" s="377">
        <v>0</v>
      </c>
      <c r="BF26" s="375"/>
      <c r="BG26" s="375"/>
      <c r="BJ26" s="381" t="s">
        <v>385</v>
      </c>
      <c r="BK26" s="377">
        <v>0</v>
      </c>
      <c r="BL26" s="375"/>
      <c r="BM26" s="375"/>
      <c r="BP26" s="381" t="s">
        <v>385</v>
      </c>
      <c r="BQ26" s="377">
        <v>0</v>
      </c>
      <c r="BR26" s="375"/>
      <c r="BS26" s="375"/>
    </row>
    <row r="27" spans="2:71" x14ac:dyDescent="0.3">
      <c r="B27" s="381" t="s">
        <v>386</v>
      </c>
      <c r="C27" s="377">
        <v>0</v>
      </c>
      <c r="D27" s="375"/>
      <c r="E27" s="375"/>
      <c r="H27" s="381" t="s">
        <v>386</v>
      </c>
      <c r="I27" s="377">
        <v>0</v>
      </c>
      <c r="J27" s="375"/>
      <c r="K27" s="375"/>
      <c r="N27" s="381" t="s">
        <v>386</v>
      </c>
      <c r="O27" s="377">
        <v>0</v>
      </c>
      <c r="P27" s="375"/>
      <c r="Q27" s="375"/>
      <c r="T27" s="381" t="s">
        <v>386</v>
      </c>
      <c r="U27" s="377">
        <v>0</v>
      </c>
      <c r="V27" s="375"/>
      <c r="W27" s="375"/>
      <c r="Z27" s="381" t="s">
        <v>386</v>
      </c>
      <c r="AA27" s="377">
        <v>0</v>
      </c>
      <c r="AB27" s="375"/>
      <c r="AC27" s="375"/>
      <c r="AF27" s="381" t="s">
        <v>386</v>
      </c>
      <c r="AG27" s="377">
        <v>0</v>
      </c>
      <c r="AH27" s="375"/>
      <c r="AI27" s="375"/>
      <c r="AL27" s="381" t="s">
        <v>386</v>
      </c>
      <c r="AM27" s="377">
        <v>0</v>
      </c>
      <c r="AN27" s="375"/>
      <c r="AO27" s="375"/>
      <c r="AR27" s="381" t="s">
        <v>386</v>
      </c>
      <c r="AS27" s="377">
        <v>0</v>
      </c>
      <c r="AT27" s="375"/>
      <c r="AU27" s="375"/>
      <c r="AX27" s="381" t="s">
        <v>386</v>
      </c>
      <c r="AY27" s="377">
        <v>0</v>
      </c>
      <c r="AZ27" s="375"/>
      <c r="BA27" s="375"/>
      <c r="BD27" s="381" t="s">
        <v>386</v>
      </c>
      <c r="BE27" s="377">
        <v>0</v>
      </c>
      <c r="BF27" s="375"/>
      <c r="BG27" s="375"/>
      <c r="BJ27" s="381" t="s">
        <v>386</v>
      </c>
      <c r="BK27" s="377">
        <v>0</v>
      </c>
      <c r="BL27" s="375"/>
      <c r="BM27" s="375"/>
      <c r="BP27" s="381" t="s">
        <v>386</v>
      </c>
      <c r="BQ27" s="377">
        <v>0</v>
      </c>
      <c r="BR27" s="375"/>
      <c r="BS27" s="375"/>
    </row>
    <row r="28" spans="2:71" x14ac:dyDescent="0.3">
      <c r="B28" s="381" t="s">
        <v>387</v>
      </c>
      <c r="C28" s="377">
        <v>0</v>
      </c>
      <c r="D28" s="375"/>
      <c r="E28" s="375"/>
      <c r="H28" s="381" t="s">
        <v>387</v>
      </c>
      <c r="I28" s="377">
        <v>0</v>
      </c>
      <c r="J28" s="375"/>
      <c r="K28" s="375"/>
      <c r="N28" s="381" t="s">
        <v>387</v>
      </c>
      <c r="O28" s="377">
        <v>0</v>
      </c>
      <c r="P28" s="375"/>
      <c r="Q28" s="375"/>
      <c r="T28" s="381" t="s">
        <v>387</v>
      </c>
      <c r="U28" s="377">
        <v>0</v>
      </c>
      <c r="V28" s="375"/>
      <c r="W28" s="375"/>
      <c r="Z28" s="381" t="s">
        <v>387</v>
      </c>
      <c r="AA28" s="377">
        <v>0</v>
      </c>
      <c r="AB28" s="375"/>
      <c r="AC28" s="375"/>
      <c r="AF28" s="381" t="s">
        <v>387</v>
      </c>
      <c r="AG28" s="377">
        <v>0</v>
      </c>
      <c r="AH28" s="375"/>
      <c r="AI28" s="375"/>
      <c r="AL28" s="381" t="s">
        <v>387</v>
      </c>
      <c r="AM28" s="377">
        <v>0</v>
      </c>
      <c r="AN28" s="375"/>
      <c r="AO28" s="375"/>
      <c r="AR28" s="381" t="s">
        <v>387</v>
      </c>
      <c r="AS28" s="377">
        <v>0</v>
      </c>
      <c r="AT28" s="375"/>
      <c r="AU28" s="375"/>
      <c r="AX28" s="381" t="s">
        <v>387</v>
      </c>
      <c r="AY28" s="377">
        <v>0</v>
      </c>
      <c r="AZ28" s="375"/>
      <c r="BA28" s="375"/>
      <c r="BD28" s="381" t="s">
        <v>387</v>
      </c>
      <c r="BE28" s="377">
        <v>0</v>
      </c>
      <c r="BF28" s="375"/>
      <c r="BG28" s="375"/>
      <c r="BJ28" s="381" t="s">
        <v>387</v>
      </c>
      <c r="BK28" s="377">
        <v>0</v>
      </c>
      <c r="BL28" s="375"/>
      <c r="BM28" s="375"/>
      <c r="BP28" s="381" t="s">
        <v>387</v>
      </c>
      <c r="BQ28" s="377">
        <v>0</v>
      </c>
      <c r="BR28" s="375"/>
      <c r="BS28" s="375"/>
    </row>
    <row r="29" spans="2:71" x14ac:dyDescent="0.3">
      <c r="B29" s="381" t="s">
        <v>388</v>
      </c>
      <c r="C29" s="377">
        <v>0</v>
      </c>
      <c r="D29" s="375"/>
      <c r="E29" s="375"/>
      <c r="H29" s="381" t="s">
        <v>388</v>
      </c>
      <c r="I29" s="377">
        <v>0</v>
      </c>
      <c r="J29" s="375"/>
      <c r="K29" s="375"/>
      <c r="N29" s="381" t="s">
        <v>388</v>
      </c>
      <c r="O29" s="377">
        <v>0</v>
      </c>
      <c r="P29" s="375"/>
      <c r="Q29" s="375"/>
      <c r="T29" s="381" t="s">
        <v>388</v>
      </c>
      <c r="U29" s="377">
        <v>0</v>
      </c>
      <c r="V29" s="375"/>
      <c r="W29" s="375"/>
      <c r="Z29" s="381" t="s">
        <v>388</v>
      </c>
      <c r="AA29" s="377">
        <v>0</v>
      </c>
      <c r="AB29" s="375"/>
      <c r="AC29" s="375"/>
      <c r="AF29" s="381" t="s">
        <v>388</v>
      </c>
      <c r="AG29" s="377">
        <v>0</v>
      </c>
      <c r="AH29" s="375"/>
      <c r="AI29" s="375"/>
      <c r="AL29" s="381" t="s">
        <v>388</v>
      </c>
      <c r="AM29" s="377">
        <v>0</v>
      </c>
      <c r="AN29" s="375"/>
      <c r="AO29" s="375"/>
      <c r="AR29" s="381" t="s">
        <v>388</v>
      </c>
      <c r="AS29" s="377">
        <v>0</v>
      </c>
      <c r="AT29" s="375"/>
      <c r="AU29" s="375"/>
      <c r="AX29" s="381" t="s">
        <v>388</v>
      </c>
      <c r="AY29" s="377">
        <v>0</v>
      </c>
      <c r="AZ29" s="375"/>
      <c r="BA29" s="375"/>
      <c r="BD29" s="381" t="s">
        <v>388</v>
      </c>
      <c r="BE29" s="377">
        <v>0</v>
      </c>
      <c r="BF29" s="375"/>
      <c r="BG29" s="375"/>
      <c r="BJ29" s="381" t="s">
        <v>388</v>
      </c>
      <c r="BK29" s="377">
        <v>0</v>
      </c>
      <c r="BL29" s="375"/>
      <c r="BM29" s="375"/>
      <c r="BP29" s="381" t="s">
        <v>388</v>
      </c>
      <c r="BQ29" s="377">
        <v>0</v>
      </c>
      <c r="BR29" s="375"/>
      <c r="BS29" s="375"/>
    </row>
    <row r="30" spans="2:71" x14ac:dyDescent="0.3">
      <c r="B30" s="381" t="s">
        <v>389</v>
      </c>
      <c r="C30" s="377">
        <v>0</v>
      </c>
      <c r="D30" s="375"/>
      <c r="E30" s="375"/>
      <c r="H30" s="381" t="s">
        <v>389</v>
      </c>
      <c r="I30" s="377">
        <v>0</v>
      </c>
      <c r="J30" s="375"/>
      <c r="K30" s="375"/>
      <c r="N30" s="381" t="s">
        <v>389</v>
      </c>
      <c r="O30" s="377">
        <v>0</v>
      </c>
      <c r="P30" s="375"/>
      <c r="Q30" s="375"/>
      <c r="T30" s="381" t="s">
        <v>389</v>
      </c>
      <c r="U30" s="377">
        <v>0</v>
      </c>
      <c r="V30" s="375"/>
      <c r="W30" s="375"/>
      <c r="Z30" s="381" t="s">
        <v>389</v>
      </c>
      <c r="AA30" s="377">
        <v>0</v>
      </c>
      <c r="AB30" s="375"/>
      <c r="AC30" s="375"/>
      <c r="AF30" s="381" t="s">
        <v>389</v>
      </c>
      <c r="AG30" s="377">
        <v>0</v>
      </c>
      <c r="AH30" s="375"/>
      <c r="AI30" s="375"/>
      <c r="AL30" s="381" t="s">
        <v>389</v>
      </c>
      <c r="AM30" s="377">
        <v>0</v>
      </c>
      <c r="AN30" s="375"/>
      <c r="AO30" s="375"/>
      <c r="AR30" s="381" t="s">
        <v>389</v>
      </c>
      <c r="AS30" s="377">
        <v>0</v>
      </c>
      <c r="AT30" s="375"/>
      <c r="AU30" s="375"/>
      <c r="AX30" s="381" t="s">
        <v>389</v>
      </c>
      <c r="AY30" s="377">
        <v>0</v>
      </c>
      <c r="AZ30" s="375"/>
      <c r="BA30" s="375"/>
      <c r="BD30" s="381" t="s">
        <v>389</v>
      </c>
      <c r="BE30" s="377">
        <v>0</v>
      </c>
      <c r="BF30" s="375"/>
      <c r="BG30" s="375"/>
      <c r="BJ30" s="381" t="s">
        <v>389</v>
      </c>
      <c r="BK30" s="377">
        <v>0</v>
      </c>
      <c r="BL30" s="375"/>
      <c r="BM30" s="375"/>
      <c r="BP30" s="381" t="s">
        <v>389</v>
      </c>
      <c r="BQ30" s="377">
        <v>0</v>
      </c>
      <c r="BR30" s="375"/>
      <c r="BS30" s="375"/>
    </row>
    <row r="31" spans="2:71" x14ac:dyDescent="0.3">
      <c r="B31" s="381" t="s">
        <v>390</v>
      </c>
      <c r="C31" s="377">
        <v>0</v>
      </c>
      <c r="D31" s="375"/>
      <c r="E31" s="375"/>
      <c r="H31" s="381" t="s">
        <v>390</v>
      </c>
      <c r="I31" s="377">
        <v>0</v>
      </c>
      <c r="J31" s="375"/>
      <c r="K31" s="375"/>
      <c r="N31" s="381" t="s">
        <v>390</v>
      </c>
      <c r="O31" s="377">
        <v>0</v>
      </c>
      <c r="P31" s="375"/>
      <c r="Q31" s="375"/>
      <c r="T31" s="381" t="s">
        <v>390</v>
      </c>
      <c r="U31" s="377">
        <v>0</v>
      </c>
      <c r="V31" s="375"/>
      <c r="W31" s="375"/>
      <c r="Z31" s="381" t="s">
        <v>390</v>
      </c>
      <c r="AA31" s="377">
        <v>0</v>
      </c>
      <c r="AB31" s="375"/>
      <c r="AC31" s="375"/>
      <c r="AF31" s="381" t="s">
        <v>390</v>
      </c>
      <c r="AG31" s="377">
        <v>0</v>
      </c>
      <c r="AH31" s="375"/>
      <c r="AI31" s="375"/>
      <c r="AL31" s="381" t="s">
        <v>390</v>
      </c>
      <c r="AM31" s="377">
        <v>0</v>
      </c>
      <c r="AN31" s="375"/>
      <c r="AO31" s="375"/>
      <c r="AR31" s="381" t="s">
        <v>390</v>
      </c>
      <c r="AS31" s="377">
        <v>0</v>
      </c>
      <c r="AT31" s="375"/>
      <c r="AU31" s="375"/>
      <c r="AX31" s="381" t="s">
        <v>390</v>
      </c>
      <c r="AY31" s="377">
        <v>0</v>
      </c>
      <c r="AZ31" s="375"/>
      <c r="BA31" s="375"/>
      <c r="BD31" s="381" t="s">
        <v>390</v>
      </c>
      <c r="BE31" s="377">
        <v>0</v>
      </c>
      <c r="BF31" s="375"/>
      <c r="BG31" s="375"/>
      <c r="BJ31" s="381" t="s">
        <v>390</v>
      </c>
      <c r="BK31" s="377">
        <v>0</v>
      </c>
      <c r="BL31" s="375"/>
      <c r="BM31" s="375"/>
      <c r="BP31" s="381" t="s">
        <v>390</v>
      </c>
      <c r="BQ31" s="377">
        <v>0</v>
      </c>
      <c r="BR31" s="375"/>
      <c r="BS31" s="375"/>
    </row>
    <row r="32" spans="2:71" x14ac:dyDescent="0.3">
      <c r="B32" s="381" t="s">
        <v>391</v>
      </c>
      <c r="C32" s="377">
        <v>0</v>
      </c>
      <c r="D32" s="375"/>
      <c r="E32" s="375"/>
      <c r="H32" s="381" t="s">
        <v>391</v>
      </c>
      <c r="I32" s="377">
        <v>0</v>
      </c>
      <c r="J32" s="375"/>
      <c r="K32" s="375"/>
      <c r="N32" s="381" t="s">
        <v>391</v>
      </c>
      <c r="O32" s="377">
        <v>0</v>
      </c>
      <c r="P32" s="375"/>
      <c r="Q32" s="375"/>
      <c r="T32" s="381" t="s">
        <v>391</v>
      </c>
      <c r="U32" s="377">
        <v>0</v>
      </c>
      <c r="V32" s="375"/>
      <c r="W32" s="375"/>
      <c r="Z32" s="381" t="s">
        <v>391</v>
      </c>
      <c r="AA32" s="377">
        <v>0</v>
      </c>
      <c r="AB32" s="375"/>
      <c r="AC32" s="375"/>
      <c r="AF32" s="381" t="s">
        <v>391</v>
      </c>
      <c r="AG32" s="377">
        <v>0</v>
      </c>
      <c r="AH32" s="375"/>
      <c r="AI32" s="375"/>
      <c r="AL32" s="381" t="s">
        <v>391</v>
      </c>
      <c r="AM32" s="377">
        <v>0</v>
      </c>
      <c r="AN32" s="375"/>
      <c r="AO32" s="375"/>
      <c r="AR32" s="381" t="s">
        <v>391</v>
      </c>
      <c r="AS32" s="377">
        <v>0</v>
      </c>
      <c r="AT32" s="375"/>
      <c r="AU32" s="375"/>
      <c r="AX32" s="381" t="s">
        <v>391</v>
      </c>
      <c r="AY32" s="377">
        <v>0</v>
      </c>
      <c r="AZ32" s="375"/>
      <c r="BA32" s="375"/>
      <c r="BD32" s="381" t="s">
        <v>391</v>
      </c>
      <c r="BE32" s="377">
        <v>0</v>
      </c>
      <c r="BF32" s="375"/>
      <c r="BG32" s="375"/>
      <c r="BJ32" s="381" t="s">
        <v>391</v>
      </c>
      <c r="BK32" s="377">
        <v>0</v>
      </c>
      <c r="BL32" s="375"/>
      <c r="BM32" s="375"/>
      <c r="BP32" s="381" t="s">
        <v>391</v>
      </c>
      <c r="BQ32" s="377">
        <v>0</v>
      </c>
      <c r="BR32" s="375"/>
      <c r="BS32" s="375"/>
    </row>
    <row r="33" spans="2:71" x14ac:dyDescent="0.3">
      <c r="B33" s="381" t="s">
        <v>392</v>
      </c>
      <c r="C33" s="377">
        <v>0</v>
      </c>
      <c r="D33" s="375"/>
      <c r="E33" s="375"/>
      <c r="H33" s="381" t="s">
        <v>392</v>
      </c>
      <c r="I33" s="377">
        <v>0</v>
      </c>
      <c r="J33" s="375"/>
      <c r="K33" s="375"/>
      <c r="N33" s="381" t="s">
        <v>392</v>
      </c>
      <c r="O33" s="377">
        <v>0</v>
      </c>
      <c r="P33" s="375"/>
      <c r="Q33" s="375"/>
      <c r="T33" s="381" t="s">
        <v>392</v>
      </c>
      <c r="U33" s="377">
        <v>0</v>
      </c>
      <c r="V33" s="375"/>
      <c r="W33" s="375"/>
      <c r="Z33" s="381" t="s">
        <v>392</v>
      </c>
      <c r="AA33" s="377">
        <v>0</v>
      </c>
      <c r="AB33" s="375"/>
      <c r="AC33" s="375"/>
      <c r="AF33" s="381" t="s">
        <v>392</v>
      </c>
      <c r="AG33" s="377">
        <v>0</v>
      </c>
      <c r="AH33" s="375"/>
      <c r="AI33" s="375"/>
      <c r="AL33" s="381" t="s">
        <v>392</v>
      </c>
      <c r="AM33" s="377">
        <v>0</v>
      </c>
      <c r="AN33" s="375"/>
      <c r="AO33" s="375"/>
      <c r="AR33" s="381" t="s">
        <v>392</v>
      </c>
      <c r="AS33" s="377">
        <v>0</v>
      </c>
      <c r="AT33" s="375"/>
      <c r="AU33" s="375"/>
      <c r="AX33" s="381" t="s">
        <v>392</v>
      </c>
      <c r="AY33" s="377">
        <v>0</v>
      </c>
      <c r="AZ33" s="375"/>
      <c r="BA33" s="375"/>
      <c r="BD33" s="381" t="s">
        <v>392</v>
      </c>
      <c r="BE33" s="377">
        <v>0</v>
      </c>
      <c r="BF33" s="375"/>
      <c r="BG33" s="375"/>
      <c r="BJ33" s="381" t="s">
        <v>392</v>
      </c>
      <c r="BK33" s="377">
        <v>0</v>
      </c>
      <c r="BL33" s="375"/>
      <c r="BM33" s="375"/>
      <c r="BP33" s="381" t="s">
        <v>392</v>
      </c>
      <c r="BQ33" s="377">
        <v>0</v>
      </c>
      <c r="BR33" s="375"/>
      <c r="BS33" s="375"/>
    </row>
    <row r="34" spans="2:71" x14ac:dyDescent="0.3">
      <c r="B34" s="381" t="s">
        <v>393</v>
      </c>
      <c r="C34" s="377">
        <v>0</v>
      </c>
      <c r="D34" s="375"/>
      <c r="E34" s="375"/>
      <c r="H34" s="381" t="s">
        <v>393</v>
      </c>
      <c r="I34" s="377">
        <v>0</v>
      </c>
      <c r="J34" s="375"/>
      <c r="K34" s="375"/>
      <c r="N34" s="381" t="s">
        <v>393</v>
      </c>
      <c r="O34" s="377">
        <v>0</v>
      </c>
      <c r="P34" s="375"/>
      <c r="Q34" s="375"/>
      <c r="T34" s="381" t="s">
        <v>393</v>
      </c>
      <c r="U34" s="377">
        <v>0</v>
      </c>
      <c r="V34" s="375"/>
      <c r="W34" s="375"/>
      <c r="Z34" s="381" t="s">
        <v>393</v>
      </c>
      <c r="AA34" s="377">
        <v>0</v>
      </c>
      <c r="AB34" s="375"/>
      <c r="AC34" s="375"/>
      <c r="AF34" s="381" t="s">
        <v>393</v>
      </c>
      <c r="AG34" s="377">
        <v>0</v>
      </c>
      <c r="AH34" s="375"/>
      <c r="AI34" s="375"/>
      <c r="AL34" s="381" t="s">
        <v>393</v>
      </c>
      <c r="AM34" s="377">
        <v>0</v>
      </c>
      <c r="AN34" s="375"/>
      <c r="AO34" s="375"/>
      <c r="AR34" s="381" t="s">
        <v>393</v>
      </c>
      <c r="AS34" s="377">
        <v>0</v>
      </c>
      <c r="AT34" s="375"/>
      <c r="AU34" s="375"/>
      <c r="AX34" s="381" t="s">
        <v>393</v>
      </c>
      <c r="AY34" s="377">
        <v>0</v>
      </c>
      <c r="AZ34" s="375"/>
      <c r="BA34" s="375"/>
      <c r="BD34" s="381" t="s">
        <v>393</v>
      </c>
      <c r="BE34" s="377">
        <v>0</v>
      </c>
      <c r="BF34" s="375"/>
      <c r="BG34" s="375"/>
      <c r="BJ34" s="381" t="s">
        <v>393</v>
      </c>
      <c r="BK34" s="377">
        <v>0</v>
      </c>
      <c r="BL34" s="375"/>
      <c r="BM34" s="375"/>
      <c r="BP34" s="381" t="s">
        <v>393</v>
      </c>
      <c r="BQ34" s="377">
        <v>0</v>
      </c>
      <c r="BR34" s="375"/>
      <c r="BS34" s="375"/>
    </row>
    <row r="35" spans="2:71" x14ac:dyDescent="0.3">
      <c r="B35" s="381" t="s">
        <v>394</v>
      </c>
      <c r="C35" s="377">
        <v>0</v>
      </c>
      <c r="D35" s="375"/>
      <c r="E35" s="375"/>
      <c r="H35" s="381" t="s">
        <v>394</v>
      </c>
      <c r="I35" s="377">
        <v>0</v>
      </c>
      <c r="J35" s="375"/>
      <c r="K35" s="375"/>
      <c r="N35" s="381" t="s">
        <v>394</v>
      </c>
      <c r="O35" s="377">
        <v>0</v>
      </c>
      <c r="P35" s="375"/>
      <c r="Q35" s="375"/>
      <c r="T35" s="381" t="s">
        <v>394</v>
      </c>
      <c r="U35" s="377">
        <v>0</v>
      </c>
      <c r="V35" s="375"/>
      <c r="W35" s="375"/>
      <c r="Z35" s="381" t="s">
        <v>394</v>
      </c>
      <c r="AA35" s="377">
        <v>0</v>
      </c>
      <c r="AB35" s="375"/>
      <c r="AC35" s="375"/>
      <c r="AF35" s="381" t="s">
        <v>394</v>
      </c>
      <c r="AG35" s="377">
        <v>0</v>
      </c>
      <c r="AH35" s="375"/>
      <c r="AI35" s="375"/>
      <c r="AL35" s="381" t="s">
        <v>394</v>
      </c>
      <c r="AM35" s="377">
        <v>0</v>
      </c>
      <c r="AN35" s="375"/>
      <c r="AO35" s="375"/>
      <c r="AR35" s="381" t="s">
        <v>394</v>
      </c>
      <c r="AS35" s="377">
        <v>0</v>
      </c>
      <c r="AT35" s="375"/>
      <c r="AU35" s="375"/>
      <c r="AX35" s="381" t="s">
        <v>394</v>
      </c>
      <c r="AY35" s="377">
        <v>0</v>
      </c>
      <c r="AZ35" s="375"/>
      <c r="BA35" s="375"/>
      <c r="BD35" s="381" t="s">
        <v>394</v>
      </c>
      <c r="BE35" s="377">
        <v>0</v>
      </c>
      <c r="BF35" s="375"/>
      <c r="BG35" s="375"/>
      <c r="BJ35" s="381" t="s">
        <v>394</v>
      </c>
      <c r="BK35" s="377">
        <v>0</v>
      </c>
      <c r="BL35" s="375"/>
      <c r="BM35" s="375"/>
      <c r="BP35" s="381" t="s">
        <v>394</v>
      </c>
      <c r="BQ35" s="377">
        <v>0</v>
      </c>
      <c r="BR35" s="375"/>
      <c r="BS35" s="375"/>
    </row>
    <row r="36" spans="2:71" x14ac:dyDescent="0.3">
      <c r="B36" s="381" t="s">
        <v>395</v>
      </c>
      <c r="C36" s="377">
        <v>0</v>
      </c>
      <c r="D36" s="375"/>
      <c r="E36" s="375"/>
      <c r="H36" s="381" t="s">
        <v>395</v>
      </c>
      <c r="I36" s="377">
        <v>0</v>
      </c>
      <c r="J36" s="375"/>
      <c r="K36" s="375"/>
      <c r="N36" s="381" t="s">
        <v>395</v>
      </c>
      <c r="O36" s="377">
        <v>0</v>
      </c>
      <c r="P36" s="375"/>
      <c r="Q36" s="375"/>
      <c r="T36" s="381" t="s">
        <v>395</v>
      </c>
      <c r="U36" s="377">
        <v>0</v>
      </c>
      <c r="V36" s="375"/>
      <c r="W36" s="375"/>
      <c r="Z36" s="381" t="s">
        <v>395</v>
      </c>
      <c r="AA36" s="377">
        <v>0</v>
      </c>
      <c r="AB36" s="375"/>
      <c r="AC36" s="375"/>
      <c r="AF36" s="381" t="s">
        <v>395</v>
      </c>
      <c r="AG36" s="377">
        <v>0</v>
      </c>
      <c r="AH36" s="375"/>
      <c r="AI36" s="375"/>
      <c r="AL36" s="381" t="s">
        <v>395</v>
      </c>
      <c r="AM36" s="377">
        <v>0</v>
      </c>
      <c r="AN36" s="375"/>
      <c r="AO36" s="375"/>
      <c r="AR36" s="381" t="s">
        <v>395</v>
      </c>
      <c r="AS36" s="377">
        <v>0</v>
      </c>
      <c r="AT36" s="375"/>
      <c r="AU36" s="375"/>
      <c r="AX36" s="381" t="s">
        <v>395</v>
      </c>
      <c r="AY36" s="377">
        <v>0</v>
      </c>
      <c r="AZ36" s="375"/>
      <c r="BA36" s="375"/>
      <c r="BD36" s="381" t="s">
        <v>395</v>
      </c>
      <c r="BE36" s="377">
        <v>0</v>
      </c>
      <c r="BF36" s="375"/>
      <c r="BG36" s="375"/>
      <c r="BJ36" s="381" t="s">
        <v>395</v>
      </c>
      <c r="BK36" s="377">
        <v>0</v>
      </c>
      <c r="BL36" s="375"/>
      <c r="BM36" s="375"/>
      <c r="BP36" s="381" t="s">
        <v>395</v>
      </c>
      <c r="BQ36" s="377">
        <v>0</v>
      </c>
      <c r="BR36" s="375"/>
      <c r="BS36" s="375"/>
    </row>
    <row r="37" spans="2:71" x14ac:dyDescent="0.3">
      <c r="B37" s="381" t="s">
        <v>396</v>
      </c>
      <c r="C37" s="377">
        <v>0</v>
      </c>
      <c r="D37" s="375"/>
      <c r="E37" s="375"/>
      <c r="H37" s="381" t="s">
        <v>396</v>
      </c>
      <c r="I37" s="377">
        <v>0</v>
      </c>
      <c r="J37" s="375"/>
      <c r="K37" s="375"/>
      <c r="N37" s="381" t="s">
        <v>396</v>
      </c>
      <c r="O37" s="377">
        <v>0</v>
      </c>
      <c r="P37" s="375"/>
      <c r="Q37" s="375"/>
      <c r="T37" s="381" t="s">
        <v>396</v>
      </c>
      <c r="U37" s="377">
        <v>0</v>
      </c>
      <c r="V37" s="375"/>
      <c r="W37" s="375"/>
      <c r="Z37" s="381" t="s">
        <v>396</v>
      </c>
      <c r="AA37" s="377">
        <v>0</v>
      </c>
      <c r="AB37" s="375"/>
      <c r="AC37" s="375"/>
      <c r="AF37" s="381" t="s">
        <v>396</v>
      </c>
      <c r="AG37" s="377">
        <v>0</v>
      </c>
      <c r="AH37" s="375"/>
      <c r="AI37" s="375"/>
      <c r="AL37" s="381" t="s">
        <v>396</v>
      </c>
      <c r="AM37" s="377">
        <v>0</v>
      </c>
      <c r="AN37" s="375"/>
      <c r="AO37" s="375"/>
      <c r="AR37" s="381" t="s">
        <v>396</v>
      </c>
      <c r="AS37" s="377">
        <v>0</v>
      </c>
      <c r="AT37" s="375"/>
      <c r="AU37" s="375"/>
      <c r="AX37" s="381" t="s">
        <v>396</v>
      </c>
      <c r="AY37" s="377">
        <v>0</v>
      </c>
      <c r="AZ37" s="375"/>
      <c r="BA37" s="375"/>
      <c r="BD37" s="381" t="s">
        <v>396</v>
      </c>
      <c r="BE37" s="377">
        <v>0</v>
      </c>
      <c r="BF37" s="375"/>
      <c r="BG37" s="375"/>
      <c r="BJ37" s="381" t="s">
        <v>396</v>
      </c>
      <c r="BK37" s="377">
        <v>0</v>
      </c>
      <c r="BL37" s="375"/>
      <c r="BM37" s="375"/>
      <c r="BP37" s="381" t="s">
        <v>396</v>
      </c>
      <c r="BQ37" s="377">
        <v>0</v>
      </c>
      <c r="BR37" s="375"/>
      <c r="BS37" s="375"/>
    </row>
    <row r="38" spans="2:71" x14ac:dyDescent="0.3">
      <c r="B38" s="381" t="s">
        <v>397</v>
      </c>
      <c r="C38" s="377">
        <v>0</v>
      </c>
      <c r="D38" s="375"/>
      <c r="E38" s="375"/>
      <c r="H38" s="381" t="s">
        <v>397</v>
      </c>
      <c r="I38" s="377">
        <v>0</v>
      </c>
      <c r="J38" s="375"/>
      <c r="K38" s="375"/>
      <c r="N38" s="381" t="s">
        <v>397</v>
      </c>
      <c r="O38" s="377">
        <v>0</v>
      </c>
      <c r="P38" s="375"/>
      <c r="Q38" s="375"/>
      <c r="T38" s="381" t="s">
        <v>397</v>
      </c>
      <c r="U38" s="377">
        <v>0</v>
      </c>
      <c r="V38" s="375"/>
      <c r="W38" s="375"/>
      <c r="Z38" s="381" t="s">
        <v>397</v>
      </c>
      <c r="AA38" s="377">
        <v>0</v>
      </c>
      <c r="AB38" s="375"/>
      <c r="AC38" s="375"/>
      <c r="AF38" s="381" t="s">
        <v>397</v>
      </c>
      <c r="AG38" s="377">
        <v>0</v>
      </c>
      <c r="AH38" s="375"/>
      <c r="AI38" s="375"/>
      <c r="AL38" s="381" t="s">
        <v>397</v>
      </c>
      <c r="AM38" s="377">
        <v>0</v>
      </c>
      <c r="AN38" s="375"/>
      <c r="AO38" s="375"/>
      <c r="AR38" s="381" t="s">
        <v>397</v>
      </c>
      <c r="AS38" s="377">
        <v>0</v>
      </c>
      <c r="AT38" s="375"/>
      <c r="AU38" s="375"/>
      <c r="AX38" s="381" t="s">
        <v>397</v>
      </c>
      <c r="AY38" s="377">
        <v>0</v>
      </c>
      <c r="AZ38" s="375"/>
      <c r="BA38" s="375"/>
      <c r="BD38" s="381" t="s">
        <v>397</v>
      </c>
      <c r="BE38" s="377">
        <v>0</v>
      </c>
      <c r="BF38" s="375"/>
      <c r="BG38" s="375"/>
      <c r="BJ38" s="381" t="s">
        <v>397</v>
      </c>
      <c r="BK38" s="377">
        <v>0</v>
      </c>
      <c r="BL38" s="375"/>
      <c r="BM38" s="375"/>
      <c r="BP38" s="381" t="s">
        <v>397</v>
      </c>
      <c r="BQ38" s="377">
        <v>0</v>
      </c>
      <c r="BR38" s="375"/>
      <c r="BS38" s="375"/>
    </row>
    <row r="39" spans="2:71" x14ac:dyDescent="0.3">
      <c r="B39" s="381" t="s">
        <v>398</v>
      </c>
      <c r="C39" s="377">
        <v>0</v>
      </c>
      <c r="D39" s="375"/>
      <c r="E39" s="375"/>
      <c r="H39" s="381" t="s">
        <v>398</v>
      </c>
      <c r="I39" s="377">
        <v>0</v>
      </c>
      <c r="J39" s="375"/>
      <c r="K39" s="375"/>
      <c r="N39" s="381" t="s">
        <v>398</v>
      </c>
      <c r="O39" s="377">
        <v>0</v>
      </c>
      <c r="P39" s="375"/>
      <c r="Q39" s="375"/>
      <c r="T39" s="381" t="s">
        <v>398</v>
      </c>
      <c r="U39" s="377">
        <v>0</v>
      </c>
      <c r="V39" s="375"/>
      <c r="W39" s="375"/>
      <c r="Z39" s="381" t="s">
        <v>398</v>
      </c>
      <c r="AA39" s="377">
        <v>0</v>
      </c>
      <c r="AB39" s="375"/>
      <c r="AC39" s="375"/>
      <c r="AF39" s="381" t="s">
        <v>398</v>
      </c>
      <c r="AG39" s="377">
        <v>0</v>
      </c>
      <c r="AH39" s="375"/>
      <c r="AI39" s="375"/>
      <c r="AL39" s="381" t="s">
        <v>398</v>
      </c>
      <c r="AM39" s="377">
        <v>0</v>
      </c>
      <c r="AN39" s="375"/>
      <c r="AO39" s="375"/>
      <c r="AR39" s="381" t="s">
        <v>398</v>
      </c>
      <c r="AS39" s="377">
        <v>0</v>
      </c>
      <c r="AT39" s="375"/>
      <c r="AU39" s="375"/>
      <c r="AX39" s="381" t="s">
        <v>398</v>
      </c>
      <c r="AY39" s="377">
        <v>0</v>
      </c>
      <c r="AZ39" s="375"/>
      <c r="BA39" s="375"/>
      <c r="BD39" s="381" t="s">
        <v>398</v>
      </c>
      <c r="BE39" s="377">
        <v>0</v>
      </c>
      <c r="BF39" s="375"/>
      <c r="BG39" s="375"/>
      <c r="BJ39" s="381" t="s">
        <v>398</v>
      </c>
      <c r="BK39" s="377">
        <v>0</v>
      </c>
      <c r="BL39" s="375"/>
      <c r="BM39" s="375"/>
      <c r="BP39" s="381" t="s">
        <v>398</v>
      </c>
      <c r="BQ39" s="377">
        <v>0</v>
      </c>
      <c r="BR39" s="375"/>
      <c r="BS39" s="375"/>
    </row>
    <row r="40" spans="2:71" x14ac:dyDescent="0.3">
      <c r="B40" s="381" t="s">
        <v>399</v>
      </c>
      <c r="C40" s="377">
        <v>0</v>
      </c>
      <c r="D40" s="375"/>
      <c r="E40" s="375"/>
      <c r="H40" s="381" t="s">
        <v>399</v>
      </c>
      <c r="I40" s="377">
        <v>0</v>
      </c>
      <c r="J40" s="375"/>
      <c r="K40" s="375"/>
      <c r="N40" s="381" t="s">
        <v>399</v>
      </c>
      <c r="O40" s="377">
        <v>0</v>
      </c>
      <c r="P40" s="375"/>
      <c r="Q40" s="375"/>
      <c r="T40" s="381" t="s">
        <v>399</v>
      </c>
      <c r="U40" s="377">
        <v>0</v>
      </c>
      <c r="V40" s="375"/>
      <c r="W40" s="375"/>
      <c r="Z40" s="381" t="s">
        <v>399</v>
      </c>
      <c r="AA40" s="377">
        <v>0</v>
      </c>
      <c r="AB40" s="375"/>
      <c r="AC40" s="375"/>
      <c r="AF40" s="381" t="s">
        <v>399</v>
      </c>
      <c r="AG40" s="377">
        <v>0</v>
      </c>
      <c r="AH40" s="375"/>
      <c r="AI40" s="375"/>
      <c r="AL40" s="381" t="s">
        <v>399</v>
      </c>
      <c r="AM40" s="377">
        <v>0</v>
      </c>
      <c r="AN40" s="375"/>
      <c r="AO40" s="375"/>
      <c r="AR40" s="381" t="s">
        <v>399</v>
      </c>
      <c r="AS40" s="377">
        <v>0</v>
      </c>
      <c r="AT40" s="375"/>
      <c r="AU40" s="375"/>
      <c r="AX40" s="381" t="s">
        <v>399</v>
      </c>
      <c r="AY40" s="377">
        <v>0</v>
      </c>
      <c r="AZ40" s="375"/>
      <c r="BA40" s="375"/>
      <c r="BD40" s="381" t="s">
        <v>399</v>
      </c>
      <c r="BE40" s="377">
        <v>0</v>
      </c>
      <c r="BF40" s="375"/>
      <c r="BG40" s="375"/>
      <c r="BJ40" s="381" t="s">
        <v>399</v>
      </c>
      <c r="BK40" s="377">
        <v>0</v>
      </c>
      <c r="BL40" s="375"/>
      <c r="BM40" s="375"/>
      <c r="BP40" s="381" t="s">
        <v>399</v>
      </c>
      <c r="BQ40" s="377">
        <v>0</v>
      </c>
      <c r="BR40" s="375"/>
      <c r="BS40" s="375"/>
    </row>
    <row r="41" spans="2:71" x14ac:dyDescent="0.3">
      <c r="B41" s="381" t="s">
        <v>400</v>
      </c>
      <c r="C41" s="377">
        <v>0</v>
      </c>
      <c r="D41" s="375"/>
      <c r="E41" s="375"/>
      <c r="H41" s="381" t="s">
        <v>400</v>
      </c>
      <c r="I41" s="377">
        <v>0</v>
      </c>
      <c r="J41" s="375"/>
      <c r="K41" s="375"/>
      <c r="N41" s="381" t="s">
        <v>400</v>
      </c>
      <c r="O41" s="377">
        <v>0</v>
      </c>
      <c r="P41" s="375"/>
      <c r="Q41" s="375"/>
      <c r="T41" s="381" t="s">
        <v>400</v>
      </c>
      <c r="U41" s="377">
        <v>0</v>
      </c>
      <c r="V41" s="375"/>
      <c r="W41" s="375"/>
      <c r="Z41" s="381" t="s">
        <v>400</v>
      </c>
      <c r="AA41" s="377">
        <v>0</v>
      </c>
      <c r="AB41" s="375"/>
      <c r="AC41" s="375"/>
      <c r="AF41" s="381" t="s">
        <v>400</v>
      </c>
      <c r="AG41" s="377">
        <v>0</v>
      </c>
      <c r="AH41" s="375"/>
      <c r="AI41" s="375"/>
      <c r="AL41" s="381" t="s">
        <v>400</v>
      </c>
      <c r="AM41" s="377">
        <v>0</v>
      </c>
      <c r="AN41" s="375"/>
      <c r="AO41" s="375"/>
      <c r="AR41" s="381" t="s">
        <v>400</v>
      </c>
      <c r="AS41" s="377">
        <v>0</v>
      </c>
      <c r="AT41" s="375"/>
      <c r="AU41" s="375"/>
      <c r="AX41" s="381" t="s">
        <v>400</v>
      </c>
      <c r="AY41" s="377">
        <v>0</v>
      </c>
      <c r="AZ41" s="375"/>
      <c r="BA41" s="375"/>
      <c r="BD41" s="381" t="s">
        <v>400</v>
      </c>
      <c r="BE41" s="377">
        <v>0</v>
      </c>
      <c r="BF41" s="375"/>
      <c r="BG41" s="375"/>
      <c r="BJ41" s="381" t="s">
        <v>400</v>
      </c>
      <c r="BK41" s="377">
        <v>0</v>
      </c>
      <c r="BL41" s="375"/>
      <c r="BM41" s="375"/>
      <c r="BP41" s="381" t="s">
        <v>400</v>
      </c>
      <c r="BQ41" s="377">
        <v>0</v>
      </c>
      <c r="BR41" s="375"/>
      <c r="BS41" s="375"/>
    </row>
    <row r="42" spans="2:71" x14ac:dyDescent="0.3">
      <c r="B42" s="381" t="s">
        <v>401</v>
      </c>
      <c r="C42" s="377">
        <v>0</v>
      </c>
      <c r="D42" s="375"/>
      <c r="E42" s="375"/>
      <c r="H42" s="381" t="s">
        <v>401</v>
      </c>
      <c r="I42" s="377">
        <v>0</v>
      </c>
      <c r="J42" s="375"/>
      <c r="K42" s="375"/>
      <c r="N42" s="381" t="s">
        <v>401</v>
      </c>
      <c r="O42" s="377">
        <v>0</v>
      </c>
      <c r="P42" s="375"/>
      <c r="Q42" s="375"/>
      <c r="T42" s="381" t="s">
        <v>401</v>
      </c>
      <c r="U42" s="377">
        <v>0</v>
      </c>
      <c r="V42" s="375"/>
      <c r="W42" s="375"/>
      <c r="Z42" s="381" t="s">
        <v>401</v>
      </c>
      <c r="AA42" s="377">
        <v>0</v>
      </c>
      <c r="AB42" s="375"/>
      <c r="AC42" s="375"/>
      <c r="AF42" s="381" t="s">
        <v>401</v>
      </c>
      <c r="AG42" s="377">
        <v>0</v>
      </c>
      <c r="AH42" s="375"/>
      <c r="AI42" s="375"/>
      <c r="AL42" s="381" t="s">
        <v>401</v>
      </c>
      <c r="AM42" s="377">
        <v>0</v>
      </c>
      <c r="AN42" s="375"/>
      <c r="AO42" s="375"/>
      <c r="AR42" s="381" t="s">
        <v>401</v>
      </c>
      <c r="AS42" s="377">
        <v>0</v>
      </c>
      <c r="AT42" s="375"/>
      <c r="AU42" s="375"/>
      <c r="AX42" s="381" t="s">
        <v>401</v>
      </c>
      <c r="AY42" s="377">
        <v>0</v>
      </c>
      <c r="AZ42" s="375"/>
      <c r="BA42" s="375"/>
      <c r="BD42" s="381" t="s">
        <v>401</v>
      </c>
      <c r="BE42" s="377">
        <v>0</v>
      </c>
      <c r="BF42" s="375"/>
      <c r="BG42" s="375"/>
      <c r="BJ42" s="381" t="s">
        <v>401</v>
      </c>
      <c r="BK42" s="377">
        <v>0</v>
      </c>
      <c r="BL42" s="375"/>
      <c r="BM42" s="375"/>
      <c r="BP42" s="381" t="s">
        <v>401</v>
      </c>
      <c r="BQ42" s="377">
        <v>0</v>
      </c>
      <c r="BR42" s="375"/>
      <c r="BS42" s="375"/>
    </row>
    <row r="43" spans="2:71" x14ac:dyDescent="0.3">
      <c r="B43" s="381" t="s">
        <v>402</v>
      </c>
      <c r="C43" s="377">
        <v>0</v>
      </c>
      <c r="D43" s="375"/>
      <c r="E43" s="375"/>
      <c r="H43" s="381" t="s">
        <v>402</v>
      </c>
      <c r="I43" s="377">
        <v>0</v>
      </c>
      <c r="J43" s="375"/>
      <c r="K43" s="375"/>
      <c r="N43" s="381" t="s">
        <v>402</v>
      </c>
      <c r="O43" s="377">
        <v>0</v>
      </c>
      <c r="P43" s="375"/>
      <c r="Q43" s="375"/>
      <c r="T43" s="381" t="s">
        <v>402</v>
      </c>
      <c r="U43" s="377">
        <v>0</v>
      </c>
      <c r="V43" s="375"/>
      <c r="W43" s="375"/>
      <c r="Z43" s="381" t="s">
        <v>402</v>
      </c>
      <c r="AA43" s="377">
        <v>0</v>
      </c>
      <c r="AB43" s="375"/>
      <c r="AC43" s="375"/>
      <c r="AF43" s="381" t="s">
        <v>402</v>
      </c>
      <c r="AG43" s="377">
        <v>0</v>
      </c>
      <c r="AH43" s="375"/>
      <c r="AI43" s="375"/>
      <c r="AL43" s="381" t="s">
        <v>402</v>
      </c>
      <c r="AM43" s="377">
        <v>0</v>
      </c>
      <c r="AN43" s="375"/>
      <c r="AO43" s="375"/>
      <c r="AR43" s="381" t="s">
        <v>402</v>
      </c>
      <c r="AS43" s="377">
        <v>0</v>
      </c>
      <c r="AT43" s="375"/>
      <c r="AU43" s="375"/>
      <c r="AX43" s="381" t="s">
        <v>402</v>
      </c>
      <c r="AY43" s="377">
        <v>0</v>
      </c>
      <c r="AZ43" s="375"/>
      <c r="BA43" s="375"/>
      <c r="BD43" s="381" t="s">
        <v>402</v>
      </c>
      <c r="BE43" s="377">
        <v>0</v>
      </c>
      <c r="BF43" s="375"/>
      <c r="BG43" s="375"/>
      <c r="BJ43" s="381" t="s">
        <v>402</v>
      </c>
      <c r="BK43" s="377">
        <v>0</v>
      </c>
      <c r="BL43" s="375"/>
      <c r="BM43" s="375"/>
      <c r="BP43" s="381" t="s">
        <v>402</v>
      </c>
      <c r="BQ43" s="377">
        <v>0</v>
      </c>
      <c r="BR43" s="375"/>
      <c r="BS43" s="375"/>
    </row>
    <row r="44" spans="2:71" x14ac:dyDescent="0.3">
      <c r="B44" s="381" t="s">
        <v>403</v>
      </c>
      <c r="C44" s="377">
        <v>0</v>
      </c>
      <c r="D44" s="375"/>
      <c r="E44" s="375"/>
      <c r="H44" s="381" t="s">
        <v>403</v>
      </c>
      <c r="I44" s="377">
        <v>0</v>
      </c>
      <c r="J44" s="375"/>
      <c r="K44" s="375"/>
      <c r="N44" s="381" t="s">
        <v>403</v>
      </c>
      <c r="O44" s="377">
        <v>0</v>
      </c>
      <c r="P44" s="375"/>
      <c r="Q44" s="375"/>
      <c r="T44" s="381" t="s">
        <v>403</v>
      </c>
      <c r="U44" s="377">
        <v>0</v>
      </c>
      <c r="V44" s="375"/>
      <c r="W44" s="375"/>
      <c r="Z44" s="381" t="s">
        <v>403</v>
      </c>
      <c r="AA44" s="377">
        <v>0</v>
      </c>
      <c r="AB44" s="375"/>
      <c r="AC44" s="375"/>
      <c r="AF44" s="381" t="s">
        <v>403</v>
      </c>
      <c r="AG44" s="377">
        <v>0</v>
      </c>
      <c r="AH44" s="375"/>
      <c r="AI44" s="375"/>
      <c r="AL44" s="381" t="s">
        <v>403</v>
      </c>
      <c r="AM44" s="377">
        <v>0</v>
      </c>
      <c r="AN44" s="375"/>
      <c r="AO44" s="375"/>
      <c r="AR44" s="381" t="s">
        <v>403</v>
      </c>
      <c r="AS44" s="377">
        <v>0</v>
      </c>
      <c r="AT44" s="375"/>
      <c r="AU44" s="375"/>
      <c r="AX44" s="381" t="s">
        <v>403</v>
      </c>
      <c r="AY44" s="377">
        <v>0</v>
      </c>
      <c r="AZ44" s="375"/>
      <c r="BA44" s="375"/>
      <c r="BD44" s="381" t="s">
        <v>403</v>
      </c>
      <c r="BE44" s="377">
        <v>0</v>
      </c>
      <c r="BF44" s="375"/>
      <c r="BG44" s="375"/>
      <c r="BJ44" s="381" t="s">
        <v>403</v>
      </c>
      <c r="BK44" s="377">
        <v>0</v>
      </c>
      <c r="BL44" s="375"/>
      <c r="BM44" s="375"/>
      <c r="BP44" s="381" t="s">
        <v>403</v>
      </c>
      <c r="BQ44" s="377">
        <v>0</v>
      </c>
      <c r="BR44" s="375"/>
      <c r="BS44" s="375"/>
    </row>
    <row r="45" spans="2:71" x14ac:dyDescent="0.3">
      <c r="B45" s="381" t="s">
        <v>404</v>
      </c>
      <c r="C45" s="377">
        <v>0</v>
      </c>
      <c r="D45" s="375"/>
      <c r="E45" s="375"/>
      <c r="H45" s="381" t="s">
        <v>404</v>
      </c>
      <c r="I45" s="377">
        <v>0</v>
      </c>
      <c r="J45" s="375"/>
      <c r="K45" s="375"/>
      <c r="N45" s="381" t="s">
        <v>404</v>
      </c>
      <c r="O45" s="377">
        <v>0</v>
      </c>
      <c r="P45" s="375"/>
      <c r="Q45" s="375"/>
      <c r="T45" s="381" t="s">
        <v>404</v>
      </c>
      <c r="U45" s="377">
        <v>0</v>
      </c>
      <c r="V45" s="375"/>
      <c r="W45" s="375"/>
      <c r="Z45" s="381" t="s">
        <v>404</v>
      </c>
      <c r="AA45" s="377">
        <v>0</v>
      </c>
      <c r="AB45" s="375"/>
      <c r="AC45" s="375"/>
      <c r="AF45" s="381" t="s">
        <v>404</v>
      </c>
      <c r="AG45" s="377">
        <v>0</v>
      </c>
      <c r="AH45" s="375"/>
      <c r="AI45" s="375"/>
      <c r="AL45" s="381" t="s">
        <v>404</v>
      </c>
      <c r="AM45" s="377">
        <v>0</v>
      </c>
      <c r="AN45" s="375"/>
      <c r="AO45" s="375"/>
      <c r="AR45" s="381" t="s">
        <v>404</v>
      </c>
      <c r="AS45" s="377">
        <v>0</v>
      </c>
      <c r="AT45" s="375"/>
      <c r="AU45" s="375"/>
      <c r="AX45" s="381" t="s">
        <v>404</v>
      </c>
      <c r="AY45" s="377">
        <v>0</v>
      </c>
      <c r="AZ45" s="375"/>
      <c r="BA45" s="375"/>
      <c r="BD45" s="381" t="s">
        <v>404</v>
      </c>
      <c r="BE45" s="377">
        <v>0</v>
      </c>
      <c r="BF45" s="375"/>
      <c r="BG45" s="375"/>
      <c r="BJ45" s="381" t="s">
        <v>404</v>
      </c>
      <c r="BK45" s="377">
        <v>0</v>
      </c>
      <c r="BL45" s="375"/>
      <c r="BM45" s="375"/>
      <c r="BP45" s="381" t="s">
        <v>404</v>
      </c>
      <c r="BQ45" s="377">
        <v>0</v>
      </c>
      <c r="BR45" s="375"/>
      <c r="BS45" s="375"/>
    </row>
    <row r="46" spans="2:71" x14ac:dyDescent="0.3">
      <c r="B46" s="381" t="s">
        <v>405</v>
      </c>
      <c r="C46" s="377">
        <v>0</v>
      </c>
      <c r="D46" s="375"/>
      <c r="E46" s="375"/>
      <c r="H46" s="381" t="s">
        <v>405</v>
      </c>
      <c r="I46" s="377">
        <v>0</v>
      </c>
      <c r="J46" s="375"/>
      <c r="K46" s="375"/>
      <c r="N46" s="381" t="s">
        <v>405</v>
      </c>
      <c r="O46" s="377">
        <v>0</v>
      </c>
      <c r="P46" s="375"/>
      <c r="Q46" s="375"/>
      <c r="T46" s="381" t="s">
        <v>405</v>
      </c>
      <c r="U46" s="377">
        <v>0</v>
      </c>
      <c r="V46" s="375"/>
      <c r="W46" s="375"/>
      <c r="Z46" s="381" t="s">
        <v>405</v>
      </c>
      <c r="AA46" s="377">
        <v>0</v>
      </c>
      <c r="AB46" s="375"/>
      <c r="AC46" s="375"/>
      <c r="AF46" s="381" t="s">
        <v>405</v>
      </c>
      <c r="AG46" s="377">
        <v>0</v>
      </c>
      <c r="AH46" s="375"/>
      <c r="AI46" s="375"/>
      <c r="AL46" s="381" t="s">
        <v>405</v>
      </c>
      <c r="AM46" s="377">
        <v>0</v>
      </c>
      <c r="AN46" s="375"/>
      <c r="AO46" s="375"/>
      <c r="AR46" s="381" t="s">
        <v>405</v>
      </c>
      <c r="AS46" s="377">
        <v>0</v>
      </c>
      <c r="AT46" s="375"/>
      <c r="AU46" s="375"/>
      <c r="AX46" s="381" t="s">
        <v>405</v>
      </c>
      <c r="AY46" s="377">
        <v>0</v>
      </c>
      <c r="AZ46" s="375"/>
      <c r="BA46" s="375"/>
      <c r="BD46" s="381" t="s">
        <v>405</v>
      </c>
      <c r="BE46" s="377">
        <v>0</v>
      </c>
      <c r="BF46" s="375"/>
      <c r="BG46" s="375"/>
      <c r="BJ46" s="381" t="s">
        <v>405</v>
      </c>
      <c r="BK46" s="377">
        <v>0</v>
      </c>
      <c r="BL46" s="375"/>
      <c r="BM46" s="375"/>
      <c r="BP46" s="381" t="s">
        <v>405</v>
      </c>
      <c r="BQ46" s="377">
        <v>0</v>
      </c>
      <c r="BR46" s="375"/>
      <c r="BS46" s="375"/>
    </row>
    <row r="47" spans="2:71" x14ac:dyDescent="0.3">
      <c r="B47" s="381" t="s">
        <v>406</v>
      </c>
      <c r="C47" s="377">
        <v>0</v>
      </c>
      <c r="D47" s="375"/>
      <c r="E47" s="375"/>
      <c r="H47" s="381" t="s">
        <v>406</v>
      </c>
      <c r="I47" s="377">
        <v>0</v>
      </c>
      <c r="J47" s="375"/>
      <c r="K47" s="375"/>
      <c r="N47" s="381" t="s">
        <v>406</v>
      </c>
      <c r="O47" s="377">
        <v>0</v>
      </c>
      <c r="P47" s="375"/>
      <c r="Q47" s="375"/>
      <c r="T47" s="381" t="s">
        <v>406</v>
      </c>
      <c r="U47" s="377">
        <v>0</v>
      </c>
      <c r="V47" s="375"/>
      <c r="W47" s="375"/>
      <c r="Z47" s="381" t="s">
        <v>406</v>
      </c>
      <c r="AA47" s="377">
        <v>0</v>
      </c>
      <c r="AB47" s="375"/>
      <c r="AC47" s="375"/>
      <c r="AF47" s="381" t="s">
        <v>406</v>
      </c>
      <c r="AG47" s="377">
        <v>0</v>
      </c>
      <c r="AH47" s="375"/>
      <c r="AI47" s="375"/>
      <c r="AL47" s="381" t="s">
        <v>406</v>
      </c>
      <c r="AM47" s="377">
        <v>0</v>
      </c>
      <c r="AN47" s="375"/>
      <c r="AO47" s="375"/>
      <c r="AR47" s="381" t="s">
        <v>406</v>
      </c>
      <c r="AS47" s="377">
        <v>0</v>
      </c>
      <c r="AT47" s="375"/>
      <c r="AU47" s="375"/>
      <c r="AX47" s="381" t="s">
        <v>406</v>
      </c>
      <c r="AY47" s="377">
        <v>0</v>
      </c>
      <c r="AZ47" s="375"/>
      <c r="BA47" s="375"/>
      <c r="BD47" s="381" t="s">
        <v>406</v>
      </c>
      <c r="BE47" s="377">
        <v>0</v>
      </c>
      <c r="BF47" s="375"/>
      <c r="BG47" s="375"/>
      <c r="BJ47" s="381" t="s">
        <v>406</v>
      </c>
      <c r="BK47" s="377">
        <v>0</v>
      </c>
      <c r="BL47" s="375"/>
      <c r="BM47" s="375"/>
      <c r="BP47" s="381" t="s">
        <v>406</v>
      </c>
      <c r="BQ47" s="377">
        <v>0</v>
      </c>
      <c r="BR47" s="375"/>
      <c r="BS47" s="375"/>
    </row>
    <row r="48" spans="2:71" x14ac:dyDescent="0.3">
      <c r="B48" s="381" t="s">
        <v>407</v>
      </c>
      <c r="C48" s="377">
        <v>0</v>
      </c>
      <c r="D48" s="375"/>
      <c r="E48" s="375"/>
      <c r="H48" s="381" t="s">
        <v>407</v>
      </c>
      <c r="I48" s="377">
        <v>0</v>
      </c>
      <c r="J48" s="375"/>
      <c r="K48" s="375"/>
      <c r="N48" s="381" t="s">
        <v>407</v>
      </c>
      <c r="O48" s="377">
        <v>0</v>
      </c>
      <c r="P48" s="375"/>
      <c r="Q48" s="375"/>
      <c r="T48" s="381" t="s">
        <v>407</v>
      </c>
      <c r="U48" s="377">
        <v>0</v>
      </c>
      <c r="V48" s="375"/>
      <c r="W48" s="375"/>
      <c r="Z48" s="381" t="s">
        <v>407</v>
      </c>
      <c r="AA48" s="377">
        <v>0</v>
      </c>
      <c r="AB48" s="375"/>
      <c r="AC48" s="375"/>
      <c r="AF48" s="381" t="s">
        <v>407</v>
      </c>
      <c r="AG48" s="377">
        <v>0</v>
      </c>
      <c r="AH48" s="375"/>
      <c r="AI48" s="375"/>
      <c r="AL48" s="381" t="s">
        <v>407</v>
      </c>
      <c r="AM48" s="377">
        <v>0</v>
      </c>
      <c r="AN48" s="375"/>
      <c r="AO48" s="375"/>
      <c r="AR48" s="381" t="s">
        <v>407</v>
      </c>
      <c r="AS48" s="377">
        <v>0</v>
      </c>
      <c r="AT48" s="375"/>
      <c r="AU48" s="375"/>
      <c r="AX48" s="381" t="s">
        <v>407</v>
      </c>
      <c r="AY48" s="377">
        <v>0</v>
      </c>
      <c r="AZ48" s="375"/>
      <c r="BA48" s="375"/>
      <c r="BD48" s="381" t="s">
        <v>407</v>
      </c>
      <c r="BE48" s="377">
        <v>0</v>
      </c>
      <c r="BF48" s="375"/>
      <c r="BG48" s="375"/>
      <c r="BJ48" s="381" t="s">
        <v>407</v>
      </c>
      <c r="BK48" s="377">
        <v>0</v>
      </c>
      <c r="BL48" s="375"/>
      <c r="BM48" s="375"/>
      <c r="BP48" s="381" t="s">
        <v>407</v>
      </c>
      <c r="BQ48" s="377">
        <v>0</v>
      </c>
      <c r="BR48" s="375"/>
      <c r="BS48" s="375"/>
    </row>
    <row r="49" spans="2:71" x14ac:dyDescent="0.3">
      <c r="B49" s="381" t="s">
        <v>408</v>
      </c>
      <c r="C49" s="377">
        <v>0</v>
      </c>
      <c r="D49" s="375"/>
      <c r="E49" s="375"/>
      <c r="H49" s="381" t="s">
        <v>408</v>
      </c>
      <c r="I49" s="377">
        <v>0</v>
      </c>
      <c r="J49" s="375"/>
      <c r="K49" s="375"/>
      <c r="N49" s="381" t="s">
        <v>408</v>
      </c>
      <c r="O49" s="377">
        <v>0</v>
      </c>
      <c r="P49" s="375"/>
      <c r="Q49" s="375"/>
      <c r="T49" s="381" t="s">
        <v>408</v>
      </c>
      <c r="U49" s="377">
        <v>0</v>
      </c>
      <c r="V49" s="375"/>
      <c r="W49" s="375"/>
      <c r="Z49" s="381" t="s">
        <v>408</v>
      </c>
      <c r="AA49" s="377">
        <v>0</v>
      </c>
      <c r="AB49" s="375"/>
      <c r="AC49" s="375"/>
      <c r="AF49" s="381" t="s">
        <v>408</v>
      </c>
      <c r="AG49" s="377">
        <v>0</v>
      </c>
      <c r="AH49" s="375"/>
      <c r="AI49" s="375"/>
      <c r="AL49" s="381" t="s">
        <v>408</v>
      </c>
      <c r="AM49" s="377">
        <v>0</v>
      </c>
      <c r="AN49" s="375"/>
      <c r="AO49" s="375"/>
      <c r="AR49" s="381" t="s">
        <v>408</v>
      </c>
      <c r="AS49" s="377">
        <v>0</v>
      </c>
      <c r="AT49" s="375"/>
      <c r="AU49" s="375"/>
      <c r="AX49" s="381" t="s">
        <v>408</v>
      </c>
      <c r="AY49" s="377">
        <v>0</v>
      </c>
      <c r="AZ49" s="375"/>
      <c r="BA49" s="375"/>
      <c r="BD49" s="381" t="s">
        <v>408</v>
      </c>
      <c r="BE49" s="377">
        <v>0</v>
      </c>
      <c r="BF49" s="375"/>
      <c r="BG49" s="375"/>
      <c r="BJ49" s="381" t="s">
        <v>408</v>
      </c>
      <c r="BK49" s="377">
        <v>0</v>
      </c>
      <c r="BL49" s="375"/>
      <c r="BM49" s="375"/>
      <c r="BP49" s="381" t="s">
        <v>408</v>
      </c>
      <c r="BQ49" s="377">
        <v>0</v>
      </c>
      <c r="BR49" s="375"/>
      <c r="BS49" s="375"/>
    </row>
    <row r="50" spans="2:71" x14ac:dyDescent="0.3">
      <c r="B50" s="381" t="s">
        <v>409</v>
      </c>
      <c r="C50" s="377">
        <v>0</v>
      </c>
      <c r="D50" s="375"/>
      <c r="E50" s="375"/>
      <c r="H50" s="381" t="s">
        <v>409</v>
      </c>
      <c r="I50" s="377">
        <v>0</v>
      </c>
      <c r="J50" s="375"/>
      <c r="K50" s="375"/>
      <c r="N50" s="381" t="s">
        <v>409</v>
      </c>
      <c r="O50" s="377">
        <v>0</v>
      </c>
      <c r="P50" s="375"/>
      <c r="Q50" s="375"/>
      <c r="T50" s="381" t="s">
        <v>409</v>
      </c>
      <c r="U50" s="377">
        <v>0</v>
      </c>
      <c r="V50" s="375"/>
      <c r="W50" s="375"/>
      <c r="Z50" s="381" t="s">
        <v>409</v>
      </c>
      <c r="AA50" s="377">
        <v>0</v>
      </c>
      <c r="AB50" s="375"/>
      <c r="AC50" s="375"/>
      <c r="AF50" s="381" t="s">
        <v>409</v>
      </c>
      <c r="AG50" s="377">
        <v>0</v>
      </c>
      <c r="AH50" s="375"/>
      <c r="AI50" s="375"/>
      <c r="AL50" s="381" t="s">
        <v>409</v>
      </c>
      <c r="AM50" s="377">
        <v>0</v>
      </c>
      <c r="AN50" s="375"/>
      <c r="AO50" s="375"/>
      <c r="AR50" s="381" t="s">
        <v>409</v>
      </c>
      <c r="AS50" s="377">
        <v>0</v>
      </c>
      <c r="AT50" s="375"/>
      <c r="AU50" s="375"/>
      <c r="AX50" s="381" t="s">
        <v>409</v>
      </c>
      <c r="AY50" s="377">
        <v>0</v>
      </c>
      <c r="AZ50" s="375"/>
      <c r="BA50" s="375"/>
      <c r="BD50" s="381" t="s">
        <v>409</v>
      </c>
      <c r="BE50" s="377">
        <v>0</v>
      </c>
      <c r="BF50" s="375"/>
      <c r="BG50" s="375"/>
      <c r="BJ50" s="381" t="s">
        <v>409</v>
      </c>
      <c r="BK50" s="377">
        <v>0</v>
      </c>
      <c r="BL50" s="375"/>
      <c r="BM50" s="375"/>
      <c r="BP50" s="381" t="s">
        <v>409</v>
      </c>
      <c r="BQ50" s="377">
        <v>0</v>
      </c>
      <c r="BR50" s="375"/>
      <c r="BS50" s="375"/>
    </row>
    <row r="51" spans="2:71" x14ac:dyDescent="0.3">
      <c r="B51" s="381" t="s">
        <v>410</v>
      </c>
      <c r="C51" s="377">
        <v>0</v>
      </c>
      <c r="D51" s="375"/>
      <c r="E51" s="375"/>
      <c r="H51" s="381" t="s">
        <v>410</v>
      </c>
      <c r="I51" s="377">
        <v>0</v>
      </c>
      <c r="J51" s="375"/>
      <c r="K51" s="375"/>
      <c r="N51" s="381" t="s">
        <v>410</v>
      </c>
      <c r="O51" s="377">
        <v>0</v>
      </c>
      <c r="P51" s="375"/>
      <c r="Q51" s="375"/>
      <c r="T51" s="381" t="s">
        <v>410</v>
      </c>
      <c r="U51" s="377">
        <v>0</v>
      </c>
      <c r="V51" s="375"/>
      <c r="W51" s="375"/>
      <c r="Z51" s="381" t="s">
        <v>410</v>
      </c>
      <c r="AA51" s="377">
        <v>0</v>
      </c>
      <c r="AB51" s="375"/>
      <c r="AC51" s="375"/>
      <c r="AF51" s="381" t="s">
        <v>410</v>
      </c>
      <c r="AG51" s="377">
        <v>0</v>
      </c>
      <c r="AH51" s="375"/>
      <c r="AI51" s="375"/>
      <c r="AL51" s="381" t="s">
        <v>410</v>
      </c>
      <c r="AM51" s="377">
        <v>0</v>
      </c>
      <c r="AN51" s="375"/>
      <c r="AO51" s="375"/>
      <c r="AR51" s="381" t="s">
        <v>410</v>
      </c>
      <c r="AS51" s="377">
        <v>0</v>
      </c>
      <c r="AT51" s="375"/>
      <c r="AU51" s="375"/>
      <c r="AX51" s="381" t="s">
        <v>410</v>
      </c>
      <c r="AY51" s="377">
        <v>0</v>
      </c>
      <c r="AZ51" s="375"/>
      <c r="BA51" s="375"/>
      <c r="BD51" s="381" t="s">
        <v>410</v>
      </c>
      <c r="BE51" s="377">
        <v>0</v>
      </c>
      <c r="BF51" s="375"/>
      <c r="BG51" s="375"/>
      <c r="BJ51" s="381" t="s">
        <v>410</v>
      </c>
      <c r="BK51" s="377">
        <v>0</v>
      </c>
      <c r="BL51" s="375"/>
      <c r="BM51" s="375"/>
      <c r="BP51" s="381" t="s">
        <v>410</v>
      </c>
      <c r="BQ51" s="377">
        <v>0</v>
      </c>
      <c r="BR51" s="375"/>
      <c r="BS51" s="375"/>
    </row>
    <row r="52" spans="2:71" x14ac:dyDescent="0.3">
      <c r="B52" s="381" t="s">
        <v>411</v>
      </c>
      <c r="C52" s="377">
        <v>0</v>
      </c>
      <c r="D52" s="375"/>
      <c r="E52" s="375"/>
      <c r="H52" s="381" t="s">
        <v>411</v>
      </c>
      <c r="I52" s="377">
        <v>0</v>
      </c>
      <c r="J52" s="375"/>
      <c r="K52" s="375"/>
      <c r="N52" s="381" t="s">
        <v>411</v>
      </c>
      <c r="O52" s="377">
        <v>0</v>
      </c>
      <c r="P52" s="375"/>
      <c r="Q52" s="375"/>
      <c r="T52" s="381" t="s">
        <v>411</v>
      </c>
      <c r="U52" s="377">
        <v>0</v>
      </c>
      <c r="V52" s="375"/>
      <c r="W52" s="375"/>
      <c r="Z52" s="381" t="s">
        <v>411</v>
      </c>
      <c r="AA52" s="377">
        <v>0</v>
      </c>
      <c r="AB52" s="375"/>
      <c r="AC52" s="375"/>
      <c r="AF52" s="381" t="s">
        <v>411</v>
      </c>
      <c r="AG52" s="377">
        <v>0</v>
      </c>
      <c r="AH52" s="375"/>
      <c r="AI52" s="375"/>
      <c r="AL52" s="381" t="s">
        <v>411</v>
      </c>
      <c r="AM52" s="377">
        <v>0</v>
      </c>
      <c r="AN52" s="375"/>
      <c r="AO52" s="375"/>
      <c r="AR52" s="381" t="s">
        <v>411</v>
      </c>
      <c r="AS52" s="377">
        <v>0</v>
      </c>
      <c r="AT52" s="375"/>
      <c r="AU52" s="375"/>
      <c r="AX52" s="381" t="s">
        <v>411</v>
      </c>
      <c r="AY52" s="377">
        <v>0</v>
      </c>
      <c r="AZ52" s="375"/>
      <c r="BA52" s="375"/>
      <c r="BD52" s="381" t="s">
        <v>411</v>
      </c>
      <c r="BE52" s="377">
        <v>0</v>
      </c>
      <c r="BF52" s="375"/>
      <c r="BG52" s="375"/>
      <c r="BJ52" s="381" t="s">
        <v>411</v>
      </c>
      <c r="BK52" s="377">
        <v>0</v>
      </c>
      <c r="BL52" s="375"/>
      <c r="BM52" s="375"/>
      <c r="BP52" s="381" t="s">
        <v>411</v>
      </c>
      <c r="BQ52" s="377">
        <v>0</v>
      </c>
      <c r="BR52" s="375"/>
      <c r="BS52" s="375"/>
    </row>
    <row r="53" spans="2:71" x14ac:dyDescent="0.3">
      <c r="B53" s="381" t="s">
        <v>412</v>
      </c>
      <c r="C53" s="377">
        <v>0</v>
      </c>
      <c r="D53" s="375"/>
      <c r="E53" s="375"/>
      <c r="H53" s="381" t="s">
        <v>412</v>
      </c>
      <c r="I53" s="377">
        <v>0</v>
      </c>
      <c r="J53" s="375"/>
      <c r="K53" s="375"/>
      <c r="N53" s="381" t="s">
        <v>412</v>
      </c>
      <c r="O53" s="377">
        <v>0</v>
      </c>
      <c r="P53" s="375"/>
      <c r="Q53" s="375"/>
      <c r="T53" s="381" t="s">
        <v>412</v>
      </c>
      <c r="U53" s="377">
        <v>0</v>
      </c>
      <c r="V53" s="375"/>
      <c r="W53" s="375"/>
      <c r="Z53" s="381" t="s">
        <v>412</v>
      </c>
      <c r="AA53" s="377">
        <v>0</v>
      </c>
      <c r="AB53" s="375"/>
      <c r="AC53" s="375"/>
      <c r="AF53" s="381" t="s">
        <v>412</v>
      </c>
      <c r="AG53" s="377">
        <v>0</v>
      </c>
      <c r="AH53" s="375"/>
      <c r="AI53" s="375"/>
      <c r="AL53" s="381" t="s">
        <v>412</v>
      </c>
      <c r="AM53" s="377">
        <v>0</v>
      </c>
      <c r="AN53" s="375"/>
      <c r="AO53" s="375"/>
      <c r="AR53" s="381" t="s">
        <v>412</v>
      </c>
      <c r="AS53" s="377">
        <v>0</v>
      </c>
      <c r="AT53" s="375"/>
      <c r="AU53" s="375"/>
      <c r="AX53" s="381" t="s">
        <v>412</v>
      </c>
      <c r="AY53" s="377">
        <v>0</v>
      </c>
      <c r="AZ53" s="375"/>
      <c r="BA53" s="375"/>
      <c r="BD53" s="381" t="s">
        <v>412</v>
      </c>
      <c r="BE53" s="377">
        <v>0</v>
      </c>
      <c r="BF53" s="375"/>
      <c r="BG53" s="375"/>
      <c r="BJ53" s="381" t="s">
        <v>412</v>
      </c>
      <c r="BK53" s="377">
        <v>0</v>
      </c>
      <c r="BL53" s="375"/>
      <c r="BM53" s="375"/>
      <c r="BP53" s="381" t="s">
        <v>412</v>
      </c>
      <c r="BQ53" s="377">
        <v>0</v>
      </c>
      <c r="BR53" s="375"/>
      <c r="BS53" s="375"/>
    </row>
    <row r="54" spans="2:71" x14ac:dyDescent="0.3">
      <c r="B54" s="381" t="s">
        <v>413</v>
      </c>
      <c r="C54" s="377">
        <v>0</v>
      </c>
      <c r="D54" s="375"/>
      <c r="E54" s="375"/>
      <c r="H54" s="381" t="s">
        <v>413</v>
      </c>
      <c r="I54" s="377">
        <v>0</v>
      </c>
      <c r="J54" s="375"/>
      <c r="K54" s="375"/>
      <c r="N54" s="381" t="s">
        <v>413</v>
      </c>
      <c r="O54" s="377">
        <v>0</v>
      </c>
      <c r="P54" s="375"/>
      <c r="Q54" s="375"/>
      <c r="T54" s="381" t="s">
        <v>413</v>
      </c>
      <c r="U54" s="377">
        <v>0</v>
      </c>
      <c r="V54" s="375"/>
      <c r="W54" s="375"/>
      <c r="Z54" s="381" t="s">
        <v>413</v>
      </c>
      <c r="AA54" s="377">
        <v>0</v>
      </c>
      <c r="AB54" s="375"/>
      <c r="AC54" s="375"/>
      <c r="AF54" s="381" t="s">
        <v>413</v>
      </c>
      <c r="AG54" s="377">
        <v>0</v>
      </c>
      <c r="AH54" s="375"/>
      <c r="AI54" s="375"/>
      <c r="AL54" s="381" t="s">
        <v>413</v>
      </c>
      <c r="AM54" s="377">
        <v>0</v>
      </c>
      <c r="AN54" s="375"/>
      <c r="AO54" s="375"/>
      <c r="AR54" s="381" t="s">
        <v>413</v>
      </c>
      <c r="AS54" s="377">
        <v>0</v>
      </c>
      <c r="AT54" s="375"/>
      <c r="AU54" s="375"/>
      <c r="AX54" s="381" t="s">
        <v>413</v>
      </c>
      <c r="AY54" s="377">
        <v>0</v>
      </c>
      <c r="AZ54" s="375"/>
      <c r="BA54" s="375"/>
      <c r="BD54" s="381" t="s">
        <v>413</v>
      </c>
      <c r="BE54" s="377">
        <v>0</v>
      </c>
      <c r="BF54" s="375"/>
      <c r="BG54" s="375"/>
      <c r="BJ54" s="381" t="s">
        <v>413</v>
      </c>
      <c r="BK54" s="377">
        <v>0</v>
      </c>
      <c r="BL54" s="375"/>
      <c r="BM54" s="375"/>
      <c r="BP54" s="381" t="s">
        <v>413</v>
      </c>
      <c r="BQ54" s="377">
        <v>0</v>
      </c>
      <c r="BR54" s="375"/>
      <c r="BS54" s="375"/>
    </row>
    <row r="55" spans="2:71" x14ac:dyDescent="0.3">
      <c r="B55" s="381" t="s">
        <v>414</v>
      </c>
      <c r="C55" s="377">
        <v>0</v>
      </c>
      <c r="D55" s="375"/>
      <c r="E55" s="375"/>
      <c r="H55" s="381" t="s">
        <v>414</v>
      </c>
      <c r="I55" s="377">
        <v>0</v>
      </c>
      <c r="J55" s="375"/>
      <c r="K55" s="375"/>
      <c r="N55" s="381" t="s">
        <v>414</v>
      </c>
      <c r="O55" s="377">
        <v>0</v>
      </c>
      <c r="P55" s="375"/>
      <c r="Q55" s="375"/>
      <c r="T55" s="381" t="s">
        <v>414</v>
      </c>
      <c r="U55" s="377">
        <v>0</v>
      </c>
      <c r="V55" s="375"/>
      <c r="W55" s="375"/>
      <c r="Z55" s="381" t="s">
        <v>414</v>
      </c>
      <c r="AA55" s="377">
        <v>0</v>
      </c>
      <c r="AB55" s="375"/>
      <c r="AC55" s="375"/>
      <c r="AF55" s="381" t="s">
        <v>414</v>
      </c>
      <c r="AG55" s="377">
        <v>0</v>
      </c>
      <c r="AH55" s="375"/>
      <c r="AI55" s="375"/>
      <c r="AL55" s="381" t="s">
        <v>414</v>
      </c>
      <c r="AM55" s="377">
        <v>0</v>
      </c>
      <c r="AN55" s="375"/>
      <c r="AO55" s="375"/>
      <c r="AR55" s="381" t="s">
        <v>414</v>
      </c>
      <c r="AS55" s="377">
        <v>0</v>
      </c>
      <c r="AT55" s="375"/>
      <c r="AU55" s="375"/>
      <c r="AX55" s="381" t="s">
        <v>414</v>
      </c>
      <c r="AY55" s="377">
        <v>0</v>
      </c>
      <c r="AZ55" s="375"/>
      <c r="BA55" s="375"/>
      <c r="BD55" s="381" t="s">
        <v>414</v>
      </c>
      <c r="BE55" s="377">
        <v>0</v>
      </c>
      <c r="BF55" s="375"/>
      <c r="BG55" s="375"/>
      <c r="BJ55" s="381" t="s">
        <v>414</v>
      </c>
      <c r="BK55" s="377">
        <v>0</v>
      </c>
      <c r="BL55" s="375"/>
      <c r="BM55" s="375"/>
      <c r="BP55" s="381" t="s">
        <v>414</v>
      </c>
      <c r="BQ55" s="377">
        <v>0</v>
      </c>
      <c r="BR55" s="375"/>
      <c r="BS55" s="375"/>
    </row>
    <row r="56" spans="2:71" x14ac:dyDescent="0.3">
      <c r="B56" s="381" t="s">
        <v>415</v>
      </c>
      <c r="C56" s="377">
        <v>0</v>
      </c>
      <c r="D56" s="375"/>
      <c r="E56" s="375"/>
      <c r="H56" s="381" t="s">
        <v>415</v>
      </c>
      <c r="I56" s="377">
        <v>0</v>
      </c>
      <c r="J56" s="375"/>
      <c r="K56" s="375"/>
      <c r="N56" s="381" t="s">
        <v>415</v>
      </c>
      <c r="O56" s="377">
        <v>0</v>
      </c>
      <c r="P56" s="375"/>
      <c r="Q56" s="375"/>
      <c r="T56" s="381" t="s">
        <v>415</v>
      </c>
      <c r="U56" s="377">
        <v>0</v>
      </c>
      <c r="V56" s="375"/>
      <c r="W56" s="375"/>
      <c r="Z56" s="381" t="s">
        <v>415</v>
      </c>
      <c r="AA56" s="377">
        <v>0</v>
      </c>
      <c r="AB56" s="375"/>
      <c r="AC56" s="375"/>
      <c r="AF56" s="381" t="s">
        <v>415</v>
      </c>
      <c r="AG56" s="377">
        <v>0</v>
      </c>
      <c r="AH56" s="375"/>
      <c r="AI56" s="375"/>
      <c r="AL56" s="381" t="s">
        <v>415</v>
      </c>
      <c r="AM56" s="377">
        <v>0</v>
      </c>
      <c r="AN56" s="375"/>
      <c r="AO56" s="375"/>
      <c r="AR56" s="381" t="s">
        <v>415</v>
      </c>
      <c r="AS56" s="377">
        <v>0</v>
      </c>
      <c r="AT56" s="375"/>
      <c r="AU56" s="375"/>
      <c r="AX56" s="381" t="s">
        <v>415</v>
      </c>
      <c r="AY56" s="377">
        <v>0</v>
      </c>
      <c r="AZ56" s="375"/>
      <c r="BA56" s="375"/>
      <c r="BD56" s="381" t="s">
        <v>415</v>
      </c>
      <c r="BE56" s="377">
        <v>0</v>
      </c>
      <c r="BF56" s="375"/>
      <c r="BG56" s="375"/>
      <c r="BJ56" s="381" t="s">
        <v>415</v>
      </c>
      <c r="BK56" s="377">
        <v>0</v>
      </c>
      <c r="BL56" s="375"/>
      <c r="BM56" s="375"/>
      <c r="BP56" s="381" t="s">
        <v>415</v>
      </c>
      <c r="BQ56" s="377">
        <v>0</v>
      </c>
      <c r="BR56" s="375"/>
      <c r="BS56" s="375"/>
    </row>
    <row r="57" spans="2:71" x14ac:dyDescent="0.3">
      <c r="B57" s="381" t="s">
        <v>416</v>
      </c>
      <c r="C57" s="377">
        <v>0</v>
      </c>
      <c r="D57" s="375"/>
      <c r="E57" s="375"/>
      <c r="H57" s="381" t="s">
        <v>416</v>
      </c>
      <c r="I57" s="377">
        <v>0</v>
      </c>
      <c r="J57" s="375"/>
      <c r="K57" s="375"/>
      <c r="N57" s="381" t="s">
        <v>416</v>
      </c>
      <c r="O57" s="377">
        <v>0</v>
      </c>
      <c r="P57" s="375"/>
      <c r="Q57" s="375"/>
      <c r="T57" s="381" t="s">
        <v>416</v>
      </c>
      <c r="U57" s="377">
        <v>0</v>
      </c>
      <c r="V57" s="375"/>
      <c r="W57" s="375"/>
      <c r="Z57" s="381" t="s">
        <v>416</v>
      </c>
      <c r="AA57" s="377">
        <v>0</v>
      </c>
      <c r="AB57" s="375"/>
      <c r="AC57" s="375"/>
      <c r="AF57" s="381" t="s">
        <v>416</v>
      </c>
      <c r="AG57" s="377">
        <v>0</v>
      </c>
      <c r="AH57" s="375"/>
      <c r="AI57" s="375"/>
      <c r="AL57" s="381" t="s">
        <v>416</v>
      </c>
      <c r="AM57" s="377">
        <v>0</v>
      </c>
      <c r="AN57" s="375"/>
      <c r="AO57" s="375"/>
      <c r="AR57" s="381" t="s">
        <v>416</v>
      </c>
      <c r="AS57" s="377">
        <v>0</v>
      </c>
      <c r="AT57" s="375"/>
      <c r="AU57" s="375"/>
      <c r="AX57" s="381" t="s">
        <v>416</v>
      </c>
      <c r="AY57" s="377">
        <v>0</v>
      </c>
      <c r="AZ57" s="375"/>
      <c r="BA57" s="375"/>
      <c r="BD57" s="381" t="s">
        <v>416</v>
      </c>
      <c r="BE57" s="377">
        <v>0</v>
      </c>
      <c r="BF57" s="375"/>
      <c r="BG57" s="375"/>
      <c r="BJ57" s="381" t="s">
        <v>416</v>
      </c>
      <c r="BK57" s="377">
        <v>0</v>
      </c>
      <c r="BL57" s="375"/>
      <c r="BM57" s="375"/>
      <c r="BP57" s="381" t="s">
        <v>416</v>
      </c>
      <c r="BQ57" s="377">
        <v>0</v>
      </c>
      <c r="BR57" s="375"/>
      <c r="BS57" s="375"/>
    </row>
    <row r="58" spans="2:71" ht="15" thickBot="1" x14ac:dyDescent="0.35">
      <c r="B58" s="1201" t="s">
        <v>417</v>
      </c>
      <c r="C58" s="1202">
        <v>0</v>
      </c>
      <c r="D58" s="1203"/>
      <c r="E58" s="1203"/>
      <c r="H58" s="381" t="s">
        <v>417</v>
      </c>
      <c r="I58" s="377">
        <v>0</v>
      </c>
      <c r="J58" s="375"/>
      <c r="K58" s="375"/>
      <c r="N58" s="381" t="s">
        <v>417</v>
      </c>
      <c r="O58" s="377">
        <v>0</v>
      </c>
      <c r="P58" s="375"/>
      <c r="Q58" s="375"/>
      <c r="T58" s="381" t="s">
        <v>417</v>
      </c>
      <c r="U58" s="377">
        <v>0</v>
      </c>
      <c r="V58" s="375"/>
      <c r="W58" s="375"/>
      <c r="Z58" s="381" t="s">
        <v>417</v>
      </c>
      <c r="AA58" s="377">
        <v>0</v>
      </c>
      <c r="AB58" s="375"/>
      <c r="AC58" s="375"/>
      <c r="AF58" s="381" t="s">
        <v>417</v>
      </c>
      <c r="AG58" s="377">
        <v>0</v>
      </c>
      <c r="AH58" s="375"/>
      <c r="AI58" s="375"/>
      <c r="AL58" s="381" t="s">
        <v>417</v>
      </c>
      <c r="AM58" s="377">
        <v>0</v>
      </c>
      <c r="AN58" s="375"/>
      <c r="AO58" s="375"/>
      <c r="AR58" s="381" t="s">
        <v>417</v>
      </c>
      <c r="AS58" s="377">
        <v>0</v>
      </c>
      <c r="AT58" s="375"/>
      <c r="AU58" s="375"/>
      <c r="AX58" s="381" t="s">
        <v>417</v>
      </c>
      <c r="AY58" s="377">
        <v>0</v>
      </c>
      <c r="AZ58" s="375"/>
      <c r="BA58" s="375"/>
      <c r="BD58" s="381" t="s">
        <v>417</v>
      </c>
      <c r="BE58" s="377">
        <v>0</v>
      </c>
      <c r="BF58" s="375"/>
      <c r="BG58" s="375"/>
      <c r="BJ58" s="381" t="s">
        <v>417</v>
      </c>
      <c r="BK58" s="377">
        <v>0</v>
      </c>
      <c r="BL58" s="375"/>
      <c r="BM58" s="375"/>
      <c r="BP58" s="381" t="s">
        <v>417</v>
      </c>
      <c r="BQ58" s="377">
        <v>0</v>
      </c>
      <c r="BR58" s="375"/>
      <c r="BS58" s="375"/>
    </row>
    <row r="59" spans="2:71" s="1200" customFormat="1" ht="16.2" thickBot="1" x14ac:dyDescent="0.35">
      <c r="B59" s="1231" t="s">
        <v>365</v>
      </c>
      <c r="C59" s="1232">
        <f>C6-SUM(C9:C58)</f>
        <v>0</v>
      </c>
      <c r="D59" s="1233"/>
      <c r="E59" s="1234"/>
      <c r="F59" s="1235"/>
      <c r="H59" s="1231" t="s">
        <v>365</v>
      </c>
      <c r="I59" s="1232">
        <f>I6-SUM(I9:I58)</f>
        <v>0</v>
      </c>
      <c r="J59" s="1233"/>
      <c r="K59" s="1234"/>
      <c r="L59" s="1235"/>
      <c r="N59" s="1231" t="s">
        <v>365</v>
      </c>
      <c r="O59" s="1232">
        <f>O6-SUM(O9:O58)</f>
        <v>0</v>
      </c>
      <c r="P59" s="1233"/>
      <c r="Q59" s="1234"/>
      <c r="R59" s="1235"/>
      <c r="T59" s="1231" t="s">
        <v>365</v>
      </c>
      <c r="U59" s="1232">
        <f>U6-SUM(U9:U58)</f>
        <v>0</v>
      </c>
      <c r="V59" s="1233"/>
      <c r="W59" s="1234"/>
      <c r="X59" s="1235"/>
      <c r="Z59" s="1231" t="s">
        <v>365</v>
      </c>
      <c r="AA59" s="1232">
        <f>AA6-SUM(AA9:AA58)</f>
        <v>0</v>
      </c>
      <c r="AB59" s="1233"/>
      <c r="AC59" s="1234"/>
      <c r="AD59" s="1235"/>
      <c r="AF59" s="1231" t="s">
        <v>365</v>
      </c>
      <c r="AG59" s="1232">
        <f>AG6-SUM(AG9:AG58)</f>
        <v>0</v>
      </c>
      <c r="AH59" s="1233"/>
      <c r="AI59" s="1234"/>
      <c r="AJ59" s="1235"/>
      <c r="AL59" s="1231" t="s">
        <v>365</v>
      </c>
      <c r="AM59" s="1232">
        <f>AM6-SUM(AM9:AM58)</f>
        <v>0</v>
      </c>
      <c r="AN59" s="1233"/>
      <c r="AO59" s="1234"/>
      <c r="AP59" s="1235"/>
      <c r="AR59" s="1231" t="s">
        <v>365</v>
      </c>
      <c r="AS59" s="1232">
        <f>AS6-SUM(AS9:AS58)</f>
        <v>0</v>
      </c>
      <c r="AT59" s="1233"/>
      <c r="AU59" s="1234"/>
      <c r="AV59" s="1235"/>
      <c r="AX59" s="1231" t="s">
        <v>365</v>
      </c>
      <c r="AY59" s="1232">
        <f>AY6-SUM(AY9:AY58)</f>
        <v>0</v>
      </c>
      <c r="AZ59" s="1233"/>
      <c r="BA59" s="1234"/>
      <c r="BB59" s="1235"/>
      <c r="BD59" s="1231" t="s">
        <v>365</v>
      </c>
      <c r="BE59" s="1232">
        <f>BE6-SUM(BE9:BE58)</f>
        <v>0</v>
      </c>
      <c r="BF59" s="1233"/>
      <c r="BG59" s="1234"/>
      <c r="BH59" s="1235"/>
      <c r="BJ59" s="1231" t="s">
        <v>365</v>
      </c>
      <c r="BK59" s="1232">
        <f>BK6-SUM(BK9:BK58)</f>
        <v>0</v>
      </c>
      <c r="BL59" s="1233"/>
      <c r="BM59" s="1234"/>
      <c r="BN59" s="1235"/>
      <c r="BP59" s="1231" t="s">
        <v>365</v>
      </c>
      <c r="BQ59" s="1232">
        <f>BQ6-SUM(BQ9:BQ58)</f>
        <v>0</v>
      </c>
      <c r="BR59" s="1233"/>
      <c r="BS59" s="1234"/>
    </row>
    <row r="60" spans="2:71" x14ac:dyDescent="0.3">
      <c r="B60" s="369"/>
      <c r="C60" s="371"/>
      <c r="D60" s="369"/>
      <c r="E60" s="369"/>
      <c r="I60" s="371"/>
      <c r="O60" s="371"/>
      <c r="U60" s="371"/>
      <c r="AA60" s="371"/>
      <c r="AG60" s="371"/>
      <c r="AM60" s="371"/>
      <c r="AS60" s="371"/>
      <c r="AY60" s="371"/>
      <c r="BE60" s="371"/>
      <c r="BK60" s="371"/>
      <c r="BQ60" s="371"/>
    </row>
    <row r="61" spans="2:71" x14ac:dyDescent="0.3">
      <c r="B61" s="744"/>
      <c r="C61" s="744"/>
      <c r="D61" s="744"/>
      <c r="E61" s="744"/>
    </row>
    <row r="62" spans="2:71" x14ac:dyDescent="0.3">
      <c r="B62" s="373" t="s">
        <v>360</v>
      </c>
      <c r="C62" s="378"/>
      <c r="D62" s="373" t="s">
        <v>361</v>
      </c>
      <c r="E62" s="379"/>
      <c r="H62" s="373" t="s">
        <v>360</v>
      </c>
      <c r="I62" s="378"/>
      <c r="J62" s="373" t="s">
        <v>361</v>
      </c>
      <c r="K62" s="379"/>
      <c r="N62" s="373" t="s">
        <v>360</v>
      </c>
      <c r="O62" s="378"/>
      <c r="P62" s="373" t="s">
        <v>361</v>
      </c>
      <c r="Q62" s="379"/>
      <c r="T62" s="373" t="s">
        <v>360</v>
      </c>
      <c r="U62" s="378"/>
      <c r="V62" s="373" t="s">
        <v>361</v>
      </c>
      <c r="W62" s="379"/>
      <c r="Z62" s="373" t="s">
        <v>360</v>
      </c>
      <c r="AA62" s="378"/>
      <c r="AB62" s="373" t="s">
        <v>361</v>
      </c>
      <c r="AC62" s="379"/>
      <c r="AF62" s="373" t="s">
        <v>360</v>
      </c>
      <c r="AG62" s="378"/>
      <c r="AH62" s="373" t="s">
        <v>361</v>
      </c>
      <c r="AI62" s="379"/>
      <c r="AL62" s="373" t="s">
        <v>360</v>
      </c>
      <c r="AM62" s="378"/>
      <c r="AN62" s="373" t="s">
        <v>361</v>
      </c>
      <c r="AO62" s="379"/>
      <c r="AR62" s="373" t="s">
        <v>360</v>
      </c>
      <c r="AS62" s="378"/>
      <c r="AT62" s="373" t="s">
        <v>361</v>
      </c>
      <c r="AU62" s="379"/>
      <c r="AX62" s="373" t="s">
        <v>360</v>
      </c>
      <c r="AY62" s="378"/>
      <c r="AZ62" s="373" t="s">
        <v>361</v>
      </c>
      <c r="BA62" s="379"/>
      <c r="BD62" s="373" t="s">
        <v>360</v>
      </c>
      <c r="BE62" s="378"/>
      <c r="BF62" s="373" t="s">
        <v>361</v>
      </c>
      <c r="BG62" s="379"/>
      <c r="BJ62" s="373" t="s">
        <v>360</v>
      </c>
      <c r="BK62" s="378"/>
      <c r="BL62" s="373" t="s">
        <v>361</v>
      </c>
      <c r="BM62" s="379"/>
      <c r="BP62" s="373" t="s">
        <v>360</v>
      </c>
      <c r="BQ62" s="378"/>
      <c r="BR62" s="373" t="s">
        <v>361</v>
      </c>
      <c r="BS62" s="379"/>
    </row>
    <row r="63" spans="2:71" x14ac:dyDescent="0.3">
      <c r="B63" s="373" t="s">
        <v>362</v>
      </c>
      <c r="C63" s="378"/>
      <c r="D63" s="373" t="s">
        <v>363</v>
      </c>
      <c r="E63" s="379"/>
      <c r="H63" s="373" t="s">
        <v>362</v>
      </c>
      <c r="I63" s="378"/>
      <c r="J63" s="373" t="s">
        <v>363</v>
      </c>
      <c r="K63" s="379"/>
      <c r="N63" s="373" t="s">
        <v>362</v>
      </c>
      <c r="O63" s="378"/>
      <c r="P63" s="373" t="s">
        <v>363</v>
      </c>
      <c r="Q63" s="379"/>
      <c r="T63" s="373" t="s">
        <v>362</v>
      </c>
      <c r="U63" s="378"/>
      <c r="V63" s="373" t="s">
        <v>363</v>
      </c>
      <c r="W63" s="379"/>
      <c r="Z63" s="373" t="s">
        <v>362</v>
      </c>
      <c r="AA63" s="378"/>
      <c r="AB63" s="373" t="s">
        <v>363</v>
      </c>
      <c r="AC63" s="379"/>
      <c r="AF63" s="373" t="s">
        <v>362</v>
      </c>
      <c r="AG63" s="378"/>
      <c r="AH63" s="373" t="s">
        <v>363</v>
      </c>
      <c r="AI63" s="379"/>
      <c r="AL63" s="373" t="s">
        <v>362</v>
      </c>
      <c r="AM63" s="378"/>
      <c r="AN63" s="373" t="s">
        <v>363</v>
      </c>
      <c r="AO63" s="379"/>
      <c r="AR63" s="373" t="s">
        <v>362</v>
      </c>
      <c r="AS63" s="378"/>
      <c r="AT63" s="373" t="s">
        <v>363</v>
      </c>
      <c r="AU63" s="379"/>
      <c r="AX63" s="373" t="s">
        <v>362</v>
      </c>
      <c r="AY63" s="378"/>
      <c r="AZ63" s="373" t="s">
        <v>363</v>
      </c>
      <c r="BA63" s="379"/>
      <c r="BD63" s="373" t="s">
        <v>362</v>
      </c>
      <c r="BE63" s="378"/>
      <c r="BF63" s="373" t="s">
        <v>363</v>
      </c>
      <c r="BG63" s="379"/>
      <c r="BJ63" s="373" t="s">
        <v>362</v>
      </c>
      <c r="BK63" s="378"/>
      <c r="BL63" s="373" t="s">
        <v>363</v>
      </c>
      <c r="BM63" s="379"/>
      <c r="BP63" s="373" t="s">
        <v>362</v>
      </c>
      <c r="BQ63" s="378"/>
      <c r="BR63" s="373" t="s">
        <v>363</v>
      </c>
      <c r="BS63" s="379"/>
    </row>
    <row r="64" spans="2:71" x14ac:dyDescent="0.3">
      <c r="B64" s="373" t="s">
        <v>364</v>
      </c>
      <c r="C64" s="377">
        <v>0</v>
      </c>
      <c r="D64" s="374"/>
      <c r="E64" s="744"/>
      <c r="H64" s="373" t="s">
        <v>364</v>
      </c>
      <c r="I64" s="377">
        <v>0</v>
      </c>
      <c r="J64" s="374"/>
      <c r="N64" s="373" t="s">
        <v>364</v>
      </c>
      <c r="O64" s="377">
        <v>0</v>
      </c>
      <c r="P64" s="374"/>
      <c r="T64" s="373" t="s">
        <v>364</v>
      </c>
      <c r="U64" s="377">
        <v>0</v>
      </c>
      <c r="V64" s="374"/>
      <c r="Z64" s="373" t="s">
        <v>364</v>
      </c>
      <c r="AA64" s="377">
        <v>0</v>
      </c>
      <c r="AB64" s="374"/>
      <c r="AF64" s="373" t="s">
        <v>364</v>
      </c>
      <c r="AG64" s="377">
        <v>0</v>
      </c>
      <c r="AH64" s="374"/>
      <c r="AL64" s="373" t="s">
        <v>364</v>
      </c>
      <c r="AM64" s="377">
        <v>0</v>
      </c>
      <c r="AN64" s="374"/>
      <c r="AR64" s="373" t="s">
        <v>364</v>
      </c>
      <c r="AS64" s="377">
        <v>0</v>
      </c>
      <c r="AT64" s="374"/>
      <c r="AX64" s="373" t="s">
        <v>364</v>
      </c>
      <c r="AY64" s="377">
        <v>0</v>
      </c>
      <c r="AZ64" s="374"/>
      <c r="BD64" s="373" t="s">
        <v>364</v>
      </c>
      <c r="BE64" s="377">
        <v>0</v>
      </c>
      <c r="BF64" s="374"/>
      <c r="BJ64" s="373" t="s">
        <v>364</v>
      </c>
      <c r="BK64" s="377">
        <v>0</v>
      </c>
      <c r="BL64" s="374"/>
      <c r="BP64" s="373" t="s">
        <v>364</v>
      </c>
      <c r="BQ64" s="377">
        <v>0</v>
      </c>
      <c r="BR64" s="374"/>
    </row>
    <row r="65" spans="1:71" ht="15" thickBot="1" x14ac:dyDescent="0.35">
      <c r="B65" s="372"/>
      <c r="C65" s="744"/>
      <c r="D65" s="744"/>
      <c r="E65" s="744"/>
      <c r="H65" s="372"/>
      <c r="N65" s="372"/>
      <c r="T65" s="372"/>
      <c r="Z65" s="372"/>
      <c r="AF65" s="372"/>
      <c r="AL65" s="372"/>
      <c r="AR65" s="372"/>
      <c r="AX65" s="372"/>
      <c r="BD65" s="372"/>
      <c r="BJ65" s="372"/>
      <c r="BP65" s="372"/>
    </row>
    <row r="66" spans="1:71" s="1199" customFormat="1" thickBot="1" x14ac:dyDescent="0.3">
      <c r="A66" s="19"/>
      <c r="B66" s="1197"/>
      <c r="C66" s="1196" t="s">
        <v>484</v>
      </c>
      <c r="D66" s="1197" t="s">
        <v>366</v>
      </c>
      <c r="E66" s="1198" t="s">
        <v>367</v>
      </c>
      <c r="F66" s="1205"/>
      <c r="G66" s="19"/>
      <c r="H66" s="1197"/>
      <c r="I66" s="1196" t="s">
        <v>484</v>
      </c>
      <c r="J66" s="1197" t="s">
        <v>366</v>
      </c>
      <c r="K66" s="1198" t="s">
        <v>367</v>
      </c>
      <c r="L66" s="1205"/>
      <c r="M66" s="19"/>
      <c r="N66" s="1197"/>
      <c r="O66" s="1196" t="s">
        <v>484</v>
      </c>
      <c r="P66" s="1197" t="s">
        <v>366</v>
      </c>
      <c r="Q66" s="1198" t="s">
        <v>367</v>
      </c>
      <c r="R66" s="1205"/>
      <c r="S66" s="19"/>
      <c r="T66" s="1197"/>
      <c r="U66" s="1196" t="s">
        <v>484</v>
      </c>
      <c r="V66" s="1197" t="s">
        <v>366</v>
      </c>
      <c r="W66" s="1198" t="s">
        <v>367</v>
      </c>
      <c r="X66" s="1205"/>
      <c r="Y66" s="19"/>
      <c r="Z66" s="1197"/>
      <c r="AA66" s="1196" t="s">
        <v>484</v>
      </c>
      <c r="AB66" s="1197" t="s">
        <v>366</v>
      </c>
      <c r="AC66" s="1198" t="s">
        <v>367</v>
      </c>
      <c r="AD66" s="1205"/>
      <c r="AE66" s="19"/>
      <c r="AF66" s="1197"/>
      <c r="AG66" s="1196" t="s">
        <v>484</v>
      </c>
      <c r="AH66" s="1197" t="s">
        <v>366</v>
      </c>
      <c r="AI66" s="1198" t="s">
        <v>367</v>
      </c>
      <c r="AJ66" s="1205"/>
      <c r="AK66" s="19"/>
      <c r="AL66" s="1197"/>
      <c r="AM66" s="1196" t="s">
        <v>484</v>
      </c>
      <c r="AN66" s="1197" t="s">
        <v>366</v>
      </c>
      <c r="AO66" s="1198" t="s">
        <v>367</v>
      </c>
      <c r="AP66" s="1205"/>
      <c r="AQ66" s="19"/>
      <c r="AR66" s="1197"/>
      <c r="AS66" s="1196" t="s">
        <v>484</v>
      </c>
      <c r="AT66" s="1197" t="s">
        <v>366</v>
      </c>
      <c r="AU66" s="1198" t="s">
        <v>367</v>
      </c>
      <c r="AV66" s="1205"/>
      <c r="AW66" s="19"/>
      <c r="AX66" s="1197"/>
      <c r="AY66" s="1196" t="s">
        <v>484</v>
      </c>
      <c r="AZ66" s="1197" t="s">
        <v>366</v>
      </c>
      <c r="BA66" s="1198" t="s">
        <v>367</v>
      </c>
      <c r="BB66" s="1205"/>
      <c r="BC66" s="19"/>
      <c r="BD66" s="1197"/>
      <c r="BE66" s="1196" t="s">
        <v>484</v>
      </c>
      <c r="BF66" s="1197" t="s">
        <v>366</v>
      </c>
      <c r="BG66" s="1198" t="s">
        <v>367</v>
      </c>
      <c r="BH66" s="1205"/>
      <c r="BI66" s="19"/>
      <c r="BJ66" s="1197"/>
      <c r="BK66" s="1196" t="s">
        <v>484</v>
      </c>
      <c r="BL66" s="1197" t="s">
        <v>366</v>
      </c>
      <c r="BM66" s="1198" t="s">
        <v>367</v>
      </c>
      <c r="BN66" s="1205"/>
      <c r="BO66" s="19"/>
      <c r="BP66" s="1197"/>
      <c r="BQ66" s="1196" t="s">
        <v>484</v>
      </c>
      <c r="BR66" s="1197" t="s">
        <v>366</v>
      </c>
      <c r="BS66" s="1198" t="s">
        <v>367</v>
      </c>
    </row>
    <row r="67" spans="1:71" x14ac:dyDescent="0.3">
      <c r="B67" s="380" t="s">
        <v>368</v>
      </c>
      <c r="C67" s="377">
        <v>0</v>
      </c>
      <c r="D67" s="376"/>
      <c r="E67" s="376"/>
      <c r="H67" s="380" t="s">
        <v>368</v>
      </c>
      <c r="I67" s="377">
        <v>0</v>
      </c>
      <c r="J67" s="376"/>
      <c r="K67" s="376"/>
      <c r="N67" s="380" t="s">
        <v>368</v>
      </c>
      <c r="O67" s="377">
        <v>0</v>
      </c>
      <c r="P67" s="376"/>
      <c r="Q67" s="376"/>
      <c r="T67" s="380" t="s">
        <v>368</v>
      </c>
      <c r="U67" s="377">
        <v>0</v>
      </c>
      <c r="V67" s="376"/>
      <c r="W67" s="376"/>
      <c r="Z67" s="380" t="s">
        <v>368</v>
      </c>
      <c r="AA67" s="377">
        <v>0</v>
      </c>
      <c r="AB67" s="376"/>
      <c r="AC67" s="376"/>
      <c r="AF67" s="380" t="s">
        <v>368</v>
      </c>
      <c r="AG67" s="377">
        <v>0</v>
      </c>
      <c r="AH67" s="376"/>
      <c r="AI67" s="376"/>
      <c r="AL67" s="380" t="s">
        <v>368</v>
      </c>
      <c r="AM67" s="377">
        <v>0</v>
      </c>
      <c r="AN67" s="376"/>
      <c r="AO67" s="376"/>
      <c r="AR67" s="380" t="s">
        <v>368</v>
      </c>
      <c r="AS67" s="377">
        <v>0</v>
      </c>
      <c r="AT67" s="376"/>
      <c r="AU67" s="376"/>
      <c r="AX67" s="380" t="s">
        <v>368</v>
      </c>
      <c r="AY67" s="377">
        <v>0</v>
      </c>
      <c r="AZ67" s="376"/>
      <c r="BA67" s="376"/>
      <c r="BD67" s="380" t="s">
        <v>368</v>
      </c>
      <c r="BE67" s="377">
        <v>0</v>
      </c>
      <c r="BF67" s="376"/>
      <c r="BG67" s="376"/>
      <c r="BJ67" s="380" t="s">
        <v>368</v>
      </c>
      <c r="BK67" s="377">
        <v>0</v>
      </c>
      <c r="BL67" s="376"/>
      <c r="BM67" s="376"/>
      <c r="BP67" s="380" t="s">
        <v>368</v>
      </c>
      <c r="BQ67" s="377">
        <v>0</v>
      </c>
      <c r="BR67" s="376"/>
      <c r="BS67" s="376"/>
    </row>
    <row r="68" spans="1:71" x14ac:dyDescent="0.3">
      <c r="B68" s="381" t="s">
        <v>369</v>
      </c>
      <c r="C68" s="377">
        <v>0</v>
      </c>
      <c r="D68" s="375"/>
      <c r="E68" s="375"/>
      <c r="H68" s="381" t="s">
        <v>369</v>
      </c>
      <c r="I68" s="377">
        <v>0</v>
      </c>
      <c r="J68" s="375"/>
      <c r="K68" s="375"/>
      <c r="N68" s="381" t="s">
        <v>369</v>
      </c>
      <c r="O68" s="377">
        <v>0</v>
      </c>
      <c r="P68" s="375"/>
      <c r="Q68" s="375"/>
      <c r="T68" s="381" t="s">
        <v>369</v>
      </c>
      <c r="U68" s="377">
        <v>0</v>
      </c>
      <c r="V68" s="375"/>
      <c r="W68" s="375"/>
      <c r="Z68" s="381" t="s">
        <v>369</v>
      </c>
      <c r="AA68" s="377">
        <v>0</v>
      </c>
      <c r="AB68" s="375"/>
      <c r="AC68" s="375"/>
      <c r="AF68" s="381" t="s">
        <v>369</v>
      </c>
      <c r="AG68" s="377">
        <v>0</v>
      </c>
      <c r="AH68" s="375"/>
      <c r="AI68" s="375"/>
      <c r="AL68" s="381" t="s">
        <v>369</v>
      </c>
      <c r="AM68" s="377">
        <v>0</v>
      </c>
      <c r="AN68" s="375"/>
      <c r="AO68" s="375"/>
      <c r="AR68" s="381" t="s">
        <v>369</v>
      </c>
      <c r="AS68" s="377">
        <v>0</v>
      </c>
      <c r="AT68" s="375"/>
      <c r="AU68" s="375"/>
      <c r="AX68" s="381" t="s">
        <v>369</v>
      </c>
      <c r="AY68" s="377">
        <v>0</v>
      </c>
      <c r="AZ68" s="375"/>
      <c r="BA68" s="375"/>
      <c r="BD68" s="381" t="s">
        <v>369</v>
      </c>
      <c r="BE68" s="377">
        <v>0</v>
      </c>
      <c r="BF68" s="375"/>
      <c r="BG68" s="375"/>
      <c r="BJ68" s="381" t="s">
        <v>369</v>
      </c>
      <c r="BK68" s="377">
        <v>0</v>
      </c>
      <c r="BL68" s="375"/>
      <c r="BM68" s="375"/>
      <c r="BP68" s="381" t="s">
        <v>369</v>
      </c>
      <c r="BQ68" s="377">
        <v>0</v>
      </c>
      <c r="BR68" s="375"/>
      <c r="BS68" s="375"/>
    </row>
    <row r="69" spans="1:71" x14ac:dyDescent="0.3">
      <c r="B69" s="381" t="s">
        <v>370</v>
      </c>
      <c r="C69" s="377">
        <v>0</v>
      </c>
      <c r="D69" s="375"/>
      <c r="E69" s="375"/>
      <c r="H69" s="381" t="s">
        <v>370</v>
      </c>
      <c r="I69" s="377">
        <v>0</v>
      </c>
      <c r="J69" s="375"/>
      <c r="K69" s="375"/>
      <c r="N69" s="381" t="s">
        <v>370</v>
      </c>
      <c r="O69" s="377">
        <v>0</v>
      </c>
      <c r="P69" s="375"/>
      <c r="Q69" s="375"/>
      <c r="T69" s="381" t="s">
        <v>370</v>
      </c>
      <c r="U69" s="377">
        <v>0</v>
      </c>
      <c r="V69" s="375"/>
      <c r="W69" s="375"/>
      <c r="Z69" s="381" t="s">
        <v>370</v>
      </c>
      <c r="AA69" s="377">
        <v>0</v>
      </c>
      <c r="AB69" s="375"/>
      <c r="AC69" s="375"/>
      <c r="AF69" s="381" t="s">
        <v>370</v>
      </c>
      <c r="AG69" s="377">
        <v>0</v>
      </c>
      <c r="AH69" s="375"/>
      <c r="AI69" s="375"/>
      <c r="AL69" s="381" t="s">
        <v>370</v>
      </c>
      <c r="AM69" s="377">
        <v>0</v>
      </c>
      <c r="AN69" s="375"/>
      <c r="AO69" s="375"/>
      <c r="AR69" s="381" t="s">
        <v>370</v>
      </c>
      <c r="AS69" s="377">
        <v>0</v>
      </c>
      <c r="AT69" s="375"/>
      <c r="AU69" s="375"/>
      <c r="AX69" s="381" t="s">
        <v>370</v>
      </c>
      <c r="AY69" s="377">
        <v>0</v>
      </c>
      <c r="AZ69" s="375"/>
      <c r="BA69" s="375"/>
      <c r="BD69" s="381" t="s">
        <v>370</v>
      </c>
      <c r="BE69" s="377">
        <v>0</v>
      </c>
      <c r="BF69" s="375"/>
      <c r="BG69" s="375"/>
      <c r="BJ69" s="381" t="s">
        <v>370</v>
      </c>
      <c r="BK69" s="377">
        <v>0</v>
      </c>
      <c r="BL69" s="375"/>
      <c r="BM69" s="375"/>
      <c r="BP69" s="381" t="s">
        <v>370</v>
      </c>
      <c r="BQ69" s="377">
        <v>0</v>
      </c>
      <c r="BR69" s="375"/>
      <c r="BS69" s="375"/>
    </row>
    <row r="70" spans="1:71" x14ac:dyDescent="0.3">
      <c r="B70" s="381" t="s">
        <v>371</v>
      </c>
      <c r="C70" s="377">
        <v>0</v>
      </c>
      <c r="D70" s="375"/>
      <c r="E70" s="375"/>
      <c r="H70" s="381" t="s">
        <v>371</v>
      </c>
      <c r="I70" s="377">
        <v>0</v>
      </c>
      <c r="J70" s="375"/>
      <c r="K70" s="375"/>
      <c r="N70" s="381" t="s">
        <v>371</v>
      </c>
      <c r="O70" s="377">
        <v>0</v>
      </c>
      <c r="P70" s="375"/>
      <c r="Q70" s="375"/>
      <c r="T70" s="381" t="s">
        <v>371</v>
      </c>
      <c r="U70" s="377">
        <v>0</v>
      </c>
      <c r="V70" s="375"/>
      <c r="W70" s="375"/>
      <c r="Z70" s="381" t="s">
        <v>371</v>
      </c>
      <c r="AA70" s="377">
        <v>0</v>
      </c>
      <c r="AB70" s="375"/>
      <c r="AC70" s="375"/>
      <c r="AF70" s="381" t="s">
        <v>371</v>
      </c>
      <c r="AG70" s="377">
        <v>0</v>
      </c>
      <c r="AH70" s="375"/>
      <c r="AI70" s="375"/>
      <c r="AL70" s="381" t="s">
        <v>371</v>
      </c>
      <c r="AM70" s="377">
        <v>0</v>
      </c>
      <c r="AN70" s="375"/>
      <c r="AO70" s="375"/>
      <c r="AR70" s="381" t="s">
        <v>371</v>
      </c>
      <c r="AS70" s="377">
        <v>0</v>
      </c>
      <c r="AT70" s="375"/>
      <c r="AU70" s="375"/>
      <c r="AX70" s="381" t="s">
        <v>371</v>
      </c>
      <c r="AY70" s="377">
        <v>0</v>
      </c>
      <c r="AZ70" s="375"/>
      <c r="BA70" s="375"/>
      <c r="BD70" s="381" t="s">
        <v>371</v>
      </c>
      <c r="BE70" s="377">
        <v>0</v>
      </c>
      <c r="BF70" s="375"/>
      <c r="BG70" s="375"/>
      <c r="BJ70" s="381" t="s">
        <v>371</v>
      </c>
      <c r="BK70" s="377">
        <v>0</v>
      </c>
      <c r="BL70" s="375"/>
      <c r="BM70" s="375"/>
      <c r="BP70" s="381" t="s">
        <v>371</v>
      </c>
      <c r="BQ70" s="377">
        <v>0</v>
      </c>
      <c r="BR70" s="375"/>
      <c r="BS70" s="375"/>
    </row>
    <row r="71" spans="1:71" x14ac:dyDescent="0.3">
      <c r="B71" s="381" t="s">
        <v>372</v>
      </c>
      <c r="C71" s="377">
        <v>0</v>
      </c>
      <c r="D71" s="375"/>
      <c r="E71" s="375"/>
      <c r="H71" s="381" t="s">
        <v>372</v>
      </c>
      <c r="I71" s="377">
        <v>0</v>
      </c>
      <c r="J71" s="375"/>
      <c r="K71" s="375"/>
      <c r="N71" s="381" t="s">
        <v>372</v>
      </c>
      <c r="O71" s="377">
        <v>0</v>
      </c>
      <c r="P71" s="375"/>
      <c r="Q71" s="375"/>
      <c r="T71" s="381" t="s">
        <v>372</v>
      </c>
      <c r="U71" s="377">
        <v>0</v>
      </c>
      <c r="V71" s="375"/>
      <c r="W71" s="375"/>
      <c r="Z71" s="381" t="s">
        <v>372</v>
      </c>
      <c r="AA71" s="377">
        <v>0</v>
      </c>
      <c r="AB71" s="375"/>
      <c r="AC71" s="375"/>
      <c r="AF71" s="381" t="s">
        <v>372</v>
      </c>
      <c r="AG71" s="377">
        <v>0</v>
      </c>
      <c r="AH71" s="375"/>
      <c r="AI71" s="375"/>
      <c r="AL71" s="381" t="s">
        <v>372</v>
      </c>
      <c r="AM71" s="377">
        <v>0</v>
      </c>
      <c r="AN71" s="375"/>
      <c r="AO71" s="375"/>
      <c r="AR71" s="381" t="s">
        <v>372</v>
      </c>
      <c r="AS71" s="377">
        <v>0</v>
      </c>
      <c r="AT71" s="375"/>
      <c r="AU71" s="375"/>
      <c r="AX71" s="381" t="s">
        <v>372</v>
      </c>
      <c r="AY71" s="377">
        <v>0</v>
      </c>
      <c r="AZ71" s="375"/>
      <c r="BA71" s="375"/>
      <c r="BD71" s="381" t="s">
        <v>372</v>
      </c>
      <c r="BE71" s="377">
        <v>0</v>
      </c>
      <c r="BF71" s="375"/>
      <c r="BG71" s="375"/>
      <c r="BJ71" s="381" t="s">
        <v>372</v>
      </c>
      <c r="BK71" s="377">
        <v>0</v>
      </c>
      <c r="BL71" s="375"/>
      <c r="BM71" s="375"/>
      <c r="BP71" s="381" t="s">
        <v>372</v>
      </c>
      <c r="BQ71" s="377">
        <v>0</v>
      </c>
      <c r="BR71" s="375"/>
      <c r="BS71" s="375"/>
    </row>
    <row r="72" spans="1:71" x14ac:dyDescent="0.3">
      <c r="B72" s="381" t="s">
        <v>373</v>
      </c>
      <c r="C72" s="377">
        <v>0</v>
      </c>
      <c r="D72" s="375"/>
      <c r="E72" s="375"/>
      <c r="H72" s="381" t="s">
        <v>373</v>
      </c>
      <c r="I72" s="377">
        <v>0</v>
      </c>
      <c r="J72" s="375"/>
      <c r="K72" s="375"/>
      <c r="N72" s="381" t="s">
        <v>373</v>
      </c>
      <c r="O72" s="377">
        <v>0</v>
      </c>
      <c r="P72" s="375"/>
      <c r="Q72" s="375"/>
      <c r="T72" s="381" t="s">
        <v>373</v>
      </c>
      <c r="U72" s="377">
        <v>0</v>
      </c>
      <c r="V72" s="375"/>
      <c r="W72" s="375"/>
      <c r="Z72" s="381" t="s">
        <v>373</v>
      </c>
      <c r="AA72" s="377">
        <v>0</v>
      </c>
      <c r="AB72" s="375"/>
      <c r="AC72" s="375"/>
      <c r="AF72" s="381" t="s">
        <v>373</v>
      </c>
      <c r="AG72" s="377">
        <v>0</v>
      </c>
      <c r="AH72" s="375"/>
      <c r="AI72" s="375"/>
      <c r="AL72" s="381" t="s">
        <v>373</v>
      </c>
      <c r="AM72" s="377">
        <v>0</v>
      </c>
      <c r="AN72" s="375"/>
      <c r="AO72" s="375"/>
      <c r="AR72" s="381" t="s">
        <v>373</v>
      </c>
      <c r="AS72" s="377">
        <v>0</v>
      </c>
      <c r="AT72" s="375"/>
      <c r="AU72" s="375"/>
      <c r="AX72" s="381" t="s">
        <v>373</v>
      </c>
      <c r="AY72" s="377">
        <v>0</v>
      </c>
      <c r="AZ72" s="375"/>
      <c r="BA72" s="375"/>
      <c r="BD72" s="381" t="s">
        <v>373</v>
      </c>
      <c r="BE72" s="377">
        <v>0</v>
      </c>
      <c r="BF72" s="375"/>
      <c r="BG72" s="375"/>
      <c r="BJ72" s="381" t="s">
        <v>373</v>
      </c>
      <c r="BK72" s="377">
        <v>0</v>
      </c>
      <c r="BL72" s="375"/>
      <c r="BM72" s="375"/>
      <c r="BP72" s="381" t="s">
        <v>373</v>
      </c>
      <c r="BQ72" s="377">
        <v>0</v>
      </c>
      <c r="BR72" s="375"/>
      <c r="BS72" s="375"/>
    </row>
    <row r="73" spans="1:71" x14ac:dyDescent="0.3">
      <c r="B73" s="381" t="s">
        <v>374</v>
      </c>
      <c r="C73" s="377">
        <v>0</v>
      </c>
      <c r="D73" s="375"/>
      <c r="E73" s="375"/>
      <c r="H73" s="381" t="s">
        <v>374</v>
      </c>
      <c r="I73" s="377">
        <v>0</v>
      </c>
      <c r="J73" s="375"/>
      <c r="K73" s="375"/>
      <c r="N73" s="381" t="s">
        <v>374</v>
      </c>
      <c r="O73" s="377">
        <v>0</v>
      </c>
      <c r="P73" s="375"/>
      <c r="Q73" s="375"/>
      <c r="T73" s="381" t="s">
        <v>374</v>
      </c>
      <c r="U73" s="377">
        <v>0</v>
      </c>
      <c r="V73" s="375"/>
      <c r="W73" s="375"/>
      <c r="Z73" s="381" t="s">
        <v>374</v>
      </c>
      <c r="AA73" s="377">
        <v>0</v>
      </c>
      <c r="AB73" s="375"/>
      <c r="AC73" s="375"/>
      <c r="AF73" s="381" t="s">
        <v>374</v>
      </c>
      <c r="AG73" s="377">
        <v>0</v>
      </c>
      <c r="AH73" s="375"/>
      <c r="AI73" s="375"/>
      <c r="AL73" s="381" t="s">
        <v>374</v>
      </c>
      <c r="AM73" s="377">
        <v>0</v>
      </c>
      <c r="AN73" s="375"/>
      <c r="AO73" s="375"/>
      <c r="AR73" s="381" t="s">
        <v>374</v>
      </c>
      <c r="AS73" s="377">
        <v>0</v>
      </c>
      <c r="AT73" s="375"/>
      <c r="AU73" s="375"/>
      <c r="AX73" s="381" t="s">
        <v>374</v>
      </c>
      <c r="AY73" s="377">
        <v>0</v>
      </c>
      <c r="AZ73" s="375"/>
      <c r="BA73" s="375"/>
      <c r="BD73" s="381" t="s">
        <v>374</v>
      </c>
      <c r="BE73" s="377">
        <v>0</v>
      </c>
      <c r="BF73" s="375"/>
      <c r="BG73" s="375"/>
      <c r="BJ73" s="381" t="s">
        <v>374</v>
      </c>
      <c r="BK73" s="377">
        <v>0</v>
      </c>
      <c r="BL73" s="375"/>
      <c r="BM73" s="375"/>
      <c r="BP73" s="381" t="s">
        <v>374</v>
      </c>
      <c r="BQ73" s="377">
        <v>0</v>
      </c>
      <c r="BR73" s="375"/>
      <c r="BS73" s="375"/>
    </row>
    <row r="74" spans="1:71" x14ac:dyDescent="0.3">
      <c r="B74" s="381" t="s">
        <v>375</v>
      </c>
      <c r="C74" s="377">
        <v>0</v>
      </c>
      <c r="D74" s="375"/>
      <c r="E74" s="375"/>
      <c r="H74" s="381" t="s">
        <v>375</v>
      </c>
      <c r="I74" s="377">
        <v>0</v>
      </c>
      <c r="J74" s="375"/>
      <c r="K74" s="375"/>
      <c r="N74" s="381" t="s">
        <v>375</v>
      </c>
      <c r="O74" s="377">
        <v>0</v>
      </c>
      <c r="P74" s="375"/>
      <c r="Q74" s="375"/>
      <c r="T74" s="381" t="s">
        <v>375</v>
      </c>
      <c r="U74" s="377">
        <v>0</v>
      </c>
      <c r="V74" s="375"/>
      <c r="W74" s="375"/>
      <c r="Z74" s="381" t="s">
        <v>375</v>
      </c>
      <c r="AA74" s="377">
        <v>0</v>
      </c>
      <c r="AB74" s="375"/>
      <c r="AC74" s="375"/>
      <c r="AF74" s="381" t="s">
        <v>375</v>
      </c>
      <c r="AG74" s="377">
        <v>0</v>
      </c>
      <c r="AH74" s="375"/>
      <c r="AI74" s="375"/>
      <c r="AL74" s="381" t="s">
        <v>375</v>
      </c>
      <c r="AM74" s="377">
        <v>0</v>
      </c>
      <c r="AN74" s="375"/>
      <c r="AO74" s="375"/>
      <c r="AR74" s="381" t="s">
        <v>375</v>
      </c>
      <c r="AS74" s="377">
        <v>0</v>
      </c>
      <c r="AT74" s="375"/>
      <c r="AU74" s="375"/>
      <c r="AX74" s="381" t="s">
        <v>375</v>
      </c>
      <c r="AY74" s="377">
        <v>0</v>
      </c>
      <c r="AZ74" s="375"/>
      <c r="BA74" s="375"/>
      <c r="BD74" s="381" t="s">
        <v>375</v>
      </c>
      <c r="BE74" s="377">
        <v>0</v>
      </c>
      <c r="BF74" s="375"/>
      <c r="BG74" s="375"/>
      <c r="BJ74" s="381" t="s">
        <v>375</v>
      </c>
      <c r="BK74" s="377">
        <v>0</v>
      </c>
      <c r="BL74" s="375"/>
      <c r="BM74" s="375"/>
      <c r="BP74" s="381" t="s">
        <v>375</v>
      </c>
      <c r="BQ74" s="377">
        <v>0</v>
      </c>
      <c r="BR74" s="375"/>
      <c r="BS74" s="375"/>
    </row>
    <row r="75" spans="1:71" x14ac:dyDescent="0.3">
      <c r="B75" s="381" t="s">
        <v>376</v>
      </c>
      <c r="C75" s="377">
        <v>0</v>
      </c>
      <c r="D75" s="375"/>
      <c r="E75" s="375"/>
      <c r="H75" s="381" t="s">
        <v>376</v>
      </c>
      <c r="I75" s="377">
        <v>0</v>
      </c>
      <c r="J75" s="375"/>
      <c r="K75" s="375"/>
      <c r="N75" s="381" t="s">
        <v>376</v>
      </c>
      <c r="O75" s="377">
        <v>0</v>
      </c>
      <c r="P75" s="375"/>
      <c r="Q75" s="375"/>
      <c r="T75" s="381" t="s">
        <v>376</v>
      </c>
      <c r="U75" s="377">
        <v>0</v>
      </c>
      <c r="V75" s="375"/>
      <c r="W75" s="375"/>
      <c r="Z75" s="381" t="s">
        <v>376</v>
      </c>
      <c r="AA75" s="377">
        <v>0</v>
      </c>
      <c r="AB75" s="375"/>
      <c r="AC75" s="375"/>
      <c r="AF75" s="381" t="s">
        <v>376</v>
      </c>
      <c r="AG75" s="377">
        <v>0</v>
      </c>
      <c r="AH75" s="375"/>
      <c r="AI75" s="375"/>
      <c r="AL75" s="381" t="s">
        <v>376</v>
      </c>
      <c r="AM75" s="377">
        <v>0</v>
      </c>
      <c r="AN75" s="375"/>
      <c r="AO75" s="375"/>
      <c r="AR75" s="381" t="s">
        <v>376</v>
      </c>
      <c r="AS75" s="377">
        <v>0</v>
      </c>
      <c r="AT75" s="375"/>
      <c r="AU75" s="375"/>
      <c r="AX75" s="381" t="s">
        <v>376</v>
      </c>
      <c r="AY75" s="377">
        <v>0</v>
      </c>
      <c r="AZ75" s="375"/>
      <c r="BA75" s="375"/>
      <c r="BD75" s="381" t="s">
        <v>376</v>
      </c>
      <c r="BE75" s="377">
        <v>0</v>
      </c>
      <c r="BF75" s="375"/>
      <c r="BG75" s="375"/>
      <c r="BJ75" s="381" t="s">
        <v>376</v>
      </c>
      <c r="BK75" s="377">
        <v>0</v>
      </c>
      <c r="BL75" s="375"/>
      <c r="BM75" s="375"/>
      <c r="BP75" s="381" t="s">
        <v>376</v>
      </c>
      <c r="BQ75" s="377">
        <v>0</v>
      </c>
      <c r="BR75" s="375"/>
      <c r="BS75" s="375"/>
    </row>
    <row r="76" spans="1:71" x14ac:dyDescent="0.3">
      <c r="B76" s="381" t="s">
        <v>377</v>
      </c>
      <c r="C76" s="377">
        <v>0</v>
      </c>
      <c r="D76" s="375"/>
      <c r="E76" s="375"/>
      <c r="H76" s="381" t="s">
        <v>377</v>
      </c>
      <c r="I76" s="377">
        <v>0</v>
      </c>
      <c r="J76" s="375"/>
      <c r="K76" s="375"/>
      <c r="N76" s="381" t="s">
        <v>377</v>
      </c>
      <c r="O76" s="377">
        <v>0</v>
      </c>
      <c r="P76" s="375"/>
      <c r="Q76" s="375"/>
      <c r="T76" s="381" t="s">
        <v>377</v>
      </c>
      <c r="U76" s="377">
        <v>0</v>
      </c>
      <c r="V76" s="375"/>
      <c r="W76" s="375"/>
      <c r="Z76" s="381" t="s">
        <v>377</v>
      </c>
      <c r="AA76" s="377">
        <v>0</v>
      </c>
      <c r="AB76" s="375"/>
      <c r="AC76" s="375"/>
      <c r="AF76" s="381" t="s">
        <v>377</v>
      </c>
      <c r="AG76" s="377">
        <v>0</v>
      </c>
      <c r="AH76" s="375"/>
      <c r="AI76" s="375"/>
      <c r="AL76" s="381" t="s">
        <v>377</v>
      </c>
      <c r="AM76" s="377">
        <v>0</v>
      </c>
      <c r="AN76" s="375"/>
      <c r="AO76" s="375"/>
      <c r="AR76" s="381" t="s">
        <v>377</v>
      </c>
      <c r="AS76" s="377">
        <v>0</v>
      </c>
      <c r="AT76" s="375"/>
      <c r="AU76" s="375"/>
      <c r="AX76" s="381" t="s">
        <v>377</v>
      </c>
      <c r="AY76" s="377">
        <v>0</v>
      </c>
      <c r="AZ76" s="375"/>
      <c r="BA76" s="375"/>
      <c r="BD76" s="381" t="s">
        <v>377</v>
      </c>
      <c r="BE76" s="377">
        <v>0</v>
      </c>
      <c r="BF76" s="375"/>
      <c r="BG76" s="375"/>
      <c r="BJ76" s="381" t="s">
        <v>377</v>
      </c>
      <c r="BK76" s="377">
        <v>0</v>
      </c>
      <c r="BL76" s="375"/>
      <c r="BM76" s="375"/>
      <c r="BP76" s="381" t="s">
        <v>377</v>
      </c>
      <c r="BQ76" s="377">
        <v>0</v>
      </c>
      <c r="BR76" s="375"/>
      <c r="BS76" s="375"/>
    </row>
    <row r="77" spans="1:71" x14ac:dyDescent="0.3">
      <c r="B77" s="381" t="s">
        <v>378</v>
      </c>
      <c r="C77" s="377">
        <v>0</v>
      </c>
      <c r="D77" s="375"/>
      <c r="E77" s="375"/>
      <c r="H77" s="381" t="s">
        <v>378</v>
      </c>
      <c r="I77" s="377">
        <v>0</v>
      </c>
      <c r="J77" s="375"/>
      <c r="K77" s="375"/>
      <c r="N77" s="381" t="s">
        <v>378</v>
      </c>
      <c r="O77" s="377">
        <v>0</v>
      </c>
      <c r="P77" s="375"/>
      <c r="Q77" s="375"/>
      <c r="T77" s="381" t="s">
        <v>378</v>
      </c>
      <c r="U77" s="377">
        <v>0</v>
      </c>
      <c r="V77" s="375"/>
      <c r="W77" s="375"/>
      <c r="Z77" s="381" t="s">
        <v>378</v>
      </c>
      <c r="AA77" s="377">
        <v>0</v>
      </c>
      <c r="AB77" s="375"/>
      <c r="AC77" s="375"/>
      <c r="AF77" s="381" t="s">
        <v>378</v>
      </c>
      <c r="AG77" s="377">
        <v>0</v>
      </c>
      <c r="AH77" s="375"/>
      <c r="AI77" s="375"/>
      <c r="AL77" s="381" t="s">
        <v>378</v>
      </c>
      <c r="AM77" s="377">
        <v>0</v>
      </c>
      <c r="AN77" s="375"/>
      <c r="AO77" s="375"/>
      <c r="AR77" s="381" t="s">
        <v>378</v>
      </c>
      <c r="AS77" s="377">
        <v>0</v>
      </c>
      <c r="AT77" s="375"/>
      <c r="AU77" s="375"/>
      <c r="AX77" s="381" t="s">
        <v>378</v>
      </c>
      <c r="AY77" s="377">
        <v>0</v>
      </c>
      <c r="AZ77" s="375"/>
      <c r="BA77" s="375"/>
      <c r="BD77" s="381" t="s">
        <v>378</v>
      </c>
      <c r="BE77" s="377">
        <v>0</v>
      </c>
      <c r="BF77" s="375"/>
      <c r="BG77" s="375"/>
      <c r="BJ77" s="381" t="s">
        <v>378</v>
      </c>
      <c r="BK77" s="377">
        <v>0</v>
      </c>
      <c r="BL77" s="375"/>
      <c r="BM77" s="375"/>
      <c r="BP77" s="381" t="s">
        <v>378</v>
      </c>
      <c r="BQ77" s="377">
        <v>0</v>
      </c>
      <c r="BR77" s="375"/>
      <c r="BS77" s="375"/>
    </row>
    <row r="78" spans="1:71" x14ac:dyDescent="0.3">
      <c r="B78" s="381" t="s">
        <v>379</v>
      </c>
      <c r="C78" s="377">
        <v>0</v>
      </c>
      <c r="D78" s="375"/>
      <c r="E78" s="375"/>
      <c r="H78" s="381" t="s">
        <v>379</v>
      </c>
      <c r="I78" s="377">
        <v>0</v>
      </c>
      <c r="J78" s="375"/>
      <c r="K78" s="375"/>
      <c r="N78" s="381" t="s">
        <v>379</v>
      </c>
      <c r="O78" s="377">
        <v>0</v>
      </c>
      <c r="P78" s="375"/>
      <c r="Q78" s="375"/>
      <c r="T78" s="381" t="s">
        <v>379</v>
      </c>
      <c r="U78" s="377">
        <v>0</v>
      </c>
      <c r="V78" s="375"/>
      <c r="W78" s="375"/>
      <c r="Z78" s="381" t="s">
        <v>379</v>
      </c>
      <c r="AA78" s="377">
        <v>0</v>
      </c>
      <c r="AB78" s="375"/>
      <c r="AC78" s="375"/>
      <c r="AF78" s="381" t="s">
        <v>379</v>
      </c>
      <c r="AG78" s="377">
        <v>0</v>
      </c>
      <c r="AH78" s="375"/>
      <c r="AI78" s="375"/>
      <c r="AL78" s="381" t="s">
        <v>379</v>
      </c>
      <c r="AM78" s="377">
        <v>0</v>
      </c>
      <c r="AN78" s="375"/>
      <c r="AO78" s="375"/>
      <c r="AR78" s="381" t="s">
        <v>379</v>
      </c>
      <c r="AS78" s="377">
        <v>0</v>
      </c>
      <c r="AT78" s="375"/>
      <c r="AU78" s="375"/>
      <c r="AX78" s="381" t="s">
        <v>379</v>
      </c>
      <c r="AY78" s="377">
        <v>0</v>
      </c>
      <c r="AZ78" s="375"/>
      <c r="BA78" s="375"/>
      <c r="BD78" s="381" t="s">
        <v>379</v>
      </c>
      <c r="BE78" s="377">
        <v>0</v>
      </c>
      <c r="BF78" s="375"/>
      <c r="BG78" s="375"/>
      <c r="BJ78" s="381" t="s">
        <v>379</v>
      </c>
      <c r="BK78" s="377">
        <v>0</v>
      </c>
      <c r="BL78" s="375"/>
      <c r="BM78" s="375"/>
      <c r="BP78" s="381" t="s">
        <v>379</v>
      </c>
      <c r="BQ78" s="377">
        <v>0</v>
      </c>
      <c r="BR78" s="375"/>
      <c r="BS78" s="375"/>
    </row>
    <row r="79" spans="1:71" x14ac:dyDescent="0.3">
      <c r="B79" s="381" t="s">
        <v>380</v>
      </c>
      <c r="C79" s="377">
        <v>0</v>
      </c>
      <c r="D79" s="375"/>
      <c r="E79" s="375"/>
      <c r="H79" s="381" t="s">
        <v>380</v>
      </c>
      <c r="I79" s="377">
        <v>0</v>
      </c>
      <c r="J79" s="375"/>
      <c r="K79" s="375"/>
      <c r="N79" s="381" t="s">
        <v>380</v>
      </c>
      <c r="O79" s="377">
        <v>0</v>
      </c>
      <c r="P79" s="375"/>
      <c r="Q79" s="375"/>
      <c r="T79" s="381" t="s">
        <v>380</v>
      </c>
      <c r="U79" s="377">
        <v>0</v>
      </c>
      <c r="V79" s="375"/>
      <c r="W79" s="375"/>
      <c r="Z79" s="381" t="s">
        <v>380</v>
      </c>
      <c r="AA79" s="377">
        <v>0</v>
      </c>
      <c r="AB79" s="375"/>
      <c r="AC79" s="375"/>
      <c r="AF79" s="381" t="s">
        <v>380</v>
      </c>
      <c r="AG79" s="377">
        <v>0</v>
      </c>
      <c r="AH79" s="375"/>
      <c r="AI79" s="375"/>
      <c r="AL79" s="381" t="s">
        <v>380</v>
      </c>
      <c r="AM79" s="377">
        <v>0</v>
      </c>
      <c r="AN79" s="375"/>
      <c r="AO79" s="375"/>
      <c r="AR79" s="381" t="s">
        <v>380</v>
      </c>
      <c r="AS79" s="377">
        <v>0</v>
      </c>
      <c r="AT79" s="375"/>
      <c r="AU79" s="375"/>
      <c r="AX79" s="381" t="s">
        <v>380</v>
      </c>
      <c r="AY79" s="377">
        <v>0</v>
      </c>
      <c r="AZ79" s="375"/>
      <c r="BA79" s="375"/>
      <c r="BD79" s="381" t="s">
        <v>380</v>
      </c>
      <c r="BE79" s="377">
        <v>0</v>
      </c>
      <c r="BF79" s="375"/>
      <c r="BG79" s="375"/>
      <c r="BJ79" s="381" t="s">
        <v>380</v>
      </c>
      <c r="BK79" s="377">
        <v>0</v>
      </c>
      <c r="BL79" s="375"/>
      <c r="BM79" s="375"/>
      <c r="BP79" s="381" t="s">
        <v>380</v>
      </c>
      <c r="BQ79" s="377">
        <v>0</v>
      </c>
      <c r="BR79" s="375"/>
      <c r="BS79" s="375"/>
    </row>
    <row r="80" spans="1:71" x14ac:dyDescent="0.3">
      <c r="B80" s="381" t="s">
        <v>381</v>
      </c>
      <c r="C80" s="377">
        <v>0</v>
      </c>
      <c r="D80" s="375"/>
      <c r="E80" s="375"/>
      <c r="H80" s="381" t="s">
        <v>381</v>
      </c>
      <c r="I80" s="377">
        <v>0</v>
      </c>
      <c r="J80" s="375"/>
      <c r="K80" s="375"/>
      <c r="N80" s="381" t="s">
        <v>381</v>
      </c>
      <c r="O80" s="377">
        <v>0</v>
      </c>
      <c r="P80" s="375"/>
      <c r="Q80" s="375"/>
      <c r="T80" s="381" t="s">
        <v>381</v>
      </c>
      <c r="U80" s="377">
        <v>0</v>
      </c>
      <c r="V80" s="375"/>
      <c r="W80" s="375"/>
      <c r="Z80" s="381" t="s">
        <v>381</v>
      </c>
      <c r="AA80" s="377">
        <v>0</v>
      </c>
      <c r="AB80" s="375"/>
      <c r="AC80" s="375"/>
      <c r="AF80" s="381" t="s">
        <v>381</v>
      </c>
      <c r="AG80" s="377">
        <v>0</v>
      </c>
      <c r="AH80" s="375"/>
      <c r="AI80" s="375"/>
      <c r="AL80" s="381" t="s">
        <v>381</v>
      </c>
      <c r="AM80" s="377">
        <v>0</v>
      </c>
      <c r="AN80" s="375"/>
      <c r="AO80" s="375"/>
      <c r="AR80" s="381" t="s">
        <v>381</v>
      </c>
      <c r="AS80" s="377">
        <v>0</v>
      </c>
      <c r="AT80" s="375"/>
      <c r="AU80" s="375"/>
      <c r="AX80" s="381" t="s">
        <v>381</v>
      </c>
      <c r="AY80" s="377">
        <v>0</v>
      </c>
      <c r="AZ80" s="375"/>
      <c r="BA80" s="375"/>
      <c r="BD80" s="381" t="s">
        <v>381</v>
      </c>
      <c r="BE80" s="377">
        <v>0</v>
      </c>
      <c r="BF80" s="375"/>
      <c r="BG80" s="375"/>
      <c r="BJ80" s="381" t="s">
        <v>381</v>
      </c>
      <c r="BK80" s="377">
        <v>0</v>
      </c>
      <c r="BL80" s="375"/>
      <c r="BM80" s="375"/>
      <c r="BP80" s="381" t="s">
        <v>381</v>
      </c>
      <c r="BQ80" s="377">
        <v>0</v>
      </c>
      <c r="BR80" s="375"/>
      <c r="BS80" s="375"/>
    </row>
    <row r="81" spans="2:71" x14ac:dyDescent="0.3">
      <c r="B81" s="381" t="s">
        <v>382</v>
      </c>
      <c r="C81" s="377">
        <v>0</v>
      </c>
      <c r="D81" s="375"/>
      <c r="E81" s="375"/>
      <c r="H81" s="381" t="s">
        <v>382</v>
      </c>
      <c r="I81" s="377">
        <v>0</v>
      </c>
      <c r="J81" s="375"/>
      <c r="K81" s="375"/>
      <c r="N81" s="381" t="s">
        <v>382</v>
      </c>
      <c r="O81" s="377">
        <v>0</v>
      </c>
      <c r="P81" s="375"/>
      <c r="Q81" s="375"/>
      <c r="T81" s="381" t="s">
        <v>382</v>
      </c>
      <c r="U81" s="377">
        <v>0</v>
      </c>
      <c r="V81" s="375"/>
      <c r="W81" s="375"/>
      <c r="Z81" s="381" t="s">
        <v>382</v>
      </c>
      <c r="AA81" s="377">
        <v>0</v>
      </c>
      <c r="AB81" s="375"/>
      <c r="AC81" s="375"/>
      <c r="AF81" s="381" t="s">
        <v>382</v>
      </c>
      <c r="AG81" s="377">
        <v>0</v>
      </c>
      <c r="AH81" s="375"/>
      <c r="AI81" s="375"/>
      <c r="AL81" s="381" t="s">
        <v>382</v>
      </c>
      <c r="AM81" s="377">
        <v>0</v>
      </c>
      <c r="AN81" s="375"/>
      <c r="AO81" s="375"/>
      <c r="AR81" s="381" t="s">
        <v>382</v>
      </c>
      <c r="AS81" s="377">
        <v>0</v>
      </c>
      <c r="AT81" s="375"/>
      <c r="AU81" s="375"/>
      <c r="AX81" s="381" t="s">
        <v>382</v>
      </c>
      <c r="AY81" s="377">
        <v>0</v>
      </c>
      <c r="AZ81" s="375"/>
      <c r="BA81" s="375"/>
      <c r="BD81" s="381" t="s">
        <v>382</v>
      </c>
      <c r="BE81" s="377">
        <v>0</v>
      </c>
      <c r="BF81" s="375"/>
      <c r="BG81" s="375"/>
      <c r="BJ81" s="381" t="s">
        <v>382</v>
      </c>
      <c r="BK81" s="377">
        <v>0</v>
      </c>
      <c r="BL81" s="375"/>
      <c r="BM81" s="375"/>
      <c r="BP81" s="381" t="s">
        <v>382</v>
      </c>
      <c r="BQ81" s="377">
        <v>0</v>
      </c>
      <c r="BR81" s="375"/>
      <c r="BS81" s="375"/>
    </row>
    <row r="82" spans="2:71" x14ac:dyDescent="0.3">
      <c r="B82" s="381" t="s">
        <v>383</v>
      </c>
      <c r="C82" s="377">
        <v>0</v>
      </c>
      <c r="D82" s="375"/>
      <c r="E82" s="375"/>
      <c r="H82" s="381" t="s">
        <v>383</v>
      </c>
      <c r="I82" s="377">
        <v>0</v>
      </c>
      <c r="J82" s="375"/>
      <c r="K82" s="375"/>
      <c r="N82" s="381" t="s">
        <v>383</v>
      </c>
      <c r="O82" s="377">
        <v>0</v>
      </c>
      <c r="P82" s="375"/>
      <c r="Q82" s="375"/>
      <c r="T82" s="381" t="s">
        <v>383</v>
      </c>
      <c r="U82" s="377">
        <v>0</v>
      </c>
      <c r="V82" s="375"/>
      <c r="W82" s="375"/>
      <c r="Z82" s="381" t="s">
        <v>383</v>
      </c>
      <c r="AA82" s="377">
        <v>0</v>
      </c>
      <c r="AB82" s="375"/>
      <c r="AC82" s="375"/>
      <c r="AF82" s="381" t="s">
        <v>383</v>
      </c>
      <c r="AG82" s="377">
        <v>0</v>
      </c>
      <c r="AH82" s="375"/>
      <c r="AI82" s="375"/>
      <c r="AL82" s="381" t="s">
        <v>383</v>
      </c>
      <c r="AM82" s="377">
        <v>0</v>
      </c>
      <c r="AN82" s="375"/>
      <c r="AO82" s="375"/>
      <c r="AR82" s="381" t="s">
        <v>383</v>
      </c>
      <c r="AS82" s="377">
        <v>0</v>
      </c>
      <c r="AT82" s="375"/>
      <c r="AU82" s="375"/>
      <c r="AX82" s="381" t="s">
        <v>383</v>
      </c>
      <c r="AY82" s="377">
        <v>0</v>
      </c>
      <c r="AZ82" s="375"/>
      <c r="BA82" s="375"/>
      <c r="BD82" s="381" t="s">
        <v>383</v>
      </c>
      <c r="BE82" s="377">
        <v>0</v>
      </c>
      <c r="BF82" s="375"/>
      <c r="BG82" s="375"/>
      <c r="BJ82" s="381" t="s">
        <v>383</v>
      </c>
      <c r="BK82" s="377">
        <v>0</v>
      </c>
      <c r="BL82" s="375"/>
      <c r="BM82" s="375"/>
      <c r="BP82" s="381" t="s">
        <v>383</v>
      </c>
      <c r="BQ82" s="377">
        <v>0</v>
      </c>
      <c r="BR82" s="375"/>
      <c r="BS82" s="375"/>
    </row>
    <row r="83" spans="2:71" x14ac:dyDescent="0.3">
      <c r="B83" s="381" t="s">
        <v>384</v>
      </c>
      <c r="C83" s="377">
        <v>0</v>
      </c>
      <c r="D83" s="375"/>
      <c r="E83" s="375"/>
      <c r="H83" s="381" t="s">
        <v>384</v>
      </c>
      <c r="I83" s="377">
        <v>0</v>
      </c>
      <c r="J83" s="375"/>
      <c r="K83" s="375"/>
      <c r="N83" s="381" t="s">
        <v>384</v>
      </c>
      <c r="O83" s="377">
        <v>0</v>
      </c>
      <c r="P83" s="375"/>
      <c r="Q83" s="375"/>
      <c r="T83" s="381" t="s">
        <v>384</v>
      </c>
      <c r="U83" s="377">
        <v>0</v>
      </c>
      <c r="V83" s="375"/>
      <c r="W83" s="375"/>
      <c r="Z83" s="381" t="s">
        <v>384</v>
      </c>
      <c r="AA83" s="377">
        <v>0</v>
      </c>
      <c r="AB83" s="375"/>
      <c r="AC83" s="375"/>
      <c r="AF83" s="381" t="s">
        <v>384</v>
      </c>
      <c r="AG83" s="377">
        <v>0</v>
      </c>
      <c r="AH83" s="375"/>
      <c r="AI83" s="375"/>
      <c r="AL83" s="381" t="s">
        <v>384</v>
      </c>
      <c r="AM83" s="377">
        <v>0</v>
      </c>
      <c r="AN83" s="375"/>
      <c r="AO83" s="375"/>
      <c r="AR83" s="381" t="s">
        <v>384</v>
      </c>
      <c r="AS83" s="377">
        <v>0</v>
      </c>
      <c r="AT83" s="375"/>
      <c r="AU83" s="375"/>
      <c r="AX83" s="381" t="s">
        <v>384</v>
      </c>
      <c r="AY83" s="377">
        <v>0</v>
      </c>
      <c r="AZ83" s="375"/>
      <c r="BA83" s="375"/>
      <c r="BD83" s="381" t="s">
        <v>384</v>
      </c>
      <c r="BE83" s="377">
        <v>0</v>
      </c>
      <c r="BF83" s="375"/>
      <c r="BG83" s="375"/>
      <c r="BJ83" s="381" t="s">
        <v>384</v>
      </c>
      <c r="BK83" s="377">
        <v>0</v>
      </c>
      <c r="BL83" s="375"/>
      <c r="BM83" s="375"/>
      <c r="BP83" s="381" t="s">
        <v>384</v>
      </c>
      <c r="BQ83" s="377">
        <v>0</v>
      </c>
      <c r="BR83" s="375"/>
      <c r="BS83" s="375"/>
    </row>
    <row r="84" spans="2:71" x14ac:dyDescent="0.3">
      <c r="B84" s="381" t="s">
        <v>385</v>
      </c>
      <c r="C84" s="377">
        <v>0</v>
      </c>
      <c r="D84" s="375"/>
      <c r="E84" s="375"/>
      <c r="H84" s="381" t="s">
        <v>385</v>
      </c>
      <c r="I84" s="377">
        <v>0</v>
      </c>
      <c r="J84" s="375"/>
      <c r="K84" s="375"/>
      <c r="N84" s="381" t="s">
        <v>385</v>
      </c>
      <c r="O84" s="377">
        <v>0</v>
      </c>
      <c r="P84" s="375"/>
      <c r="Q84" s="375"/>
      <c r="T84" s="381" t="s">
        <v>385</v>
      </c>
      <c r="U84" s="377">
        <v>0</v>
      </c>
      <c r="V84" s="375"/>
      <c r="W84" s="375"/>
      <c r="Z84" s="381" t="s">
        <v>385</v>
      </c>
      <c r="AA84" s="377">
        <v>0</v>
      </c>
      <c r="AB84" s="375"/>
      <c r="AC84" s="375"/>
      <c r="AF84" s="381" t="s">
        <v>385</v>
      </c>
      <c r="AG84" s="377">
        <v>0</v>
      </c>
      <c r="AH84" s="375"/>
      <c r="AI84" s="375"/>
      <c r="AL84" s="381" t="s">
        <v>385</v>
      </c>
      <c r="AM84" s="377">
        <v>0</v>
      </c>
      <c r="AN84" s="375"/>
      <c r="AO84" s="375"/>
      <c r="AR84" s="381" t="s">
        <v>385</v>
      </c>
      <c r="AS84" s="377">
        <v>0</v>
      </c>
      <c r="AT84" s="375"/>
      <c r="AU84" s="375"/>
      <c r="AX84" s="381" t="s">
        <v>385</v>
      </c>
      <c r="AY84" s="377">
        <v>0</v>
      </c>
      <c r="AZ84" s="375"/>
      <c r="BA84" s="375"/>
      <c r="BD84" s="381" t="s">
        <v>385</v>
      </c>
      <c r="BE84" s="377">
        <v>0</v>
      </c>
      <c r="BF84" s="375"/>
      <c r="BG84" s="375"/>
      <c r="BJ84" s="381" t="s">
        <v>385</v>
      </c>
      <c r="BK84" s="377">
        <v>0</v>
      </c>
      <c r="BL84" s="375"/>
      <c r="BM84" s="375"/>
      <c r="BP84" s="381" t="s">
        <v>385</v>
      </c>
      <c r="BQ84" s="377">
        <v>0</v>
      </c>
      <c r="BR84" s="375"/>
      <c r="BS84" s="375"/>
    </row>
    <row r="85" spans="2:71" x14ac:dyDescent="0.3">
      <c r="B85" s="381" t="s">
        <v>386</v>
      </c>
      <c r="C85" s="377">
        <v>0</v>
      </c>
      <c r="D85" s="375"/>
      <c r="E85" s="375"/>
      <c r="H85" s="381" t="s">
        <v>386</v>
      </c>
      <c r="I85" s="377">
        <v>0</v>
      </c>
      <c r="J85" s="375"/>
      <c r="K85" s="375"/>
      <c r="N85" s="381" t="s">
        <v>386</v>
      </c>
      <c r="O85" s="377">
        <v>0</v>
      </c>
      <c r="P85" s="375"/>
      <c r="Q85" s="375"/>
      <c r="T85" s="381" t="s">
        <v>386</v>
      </c>
      <c r="U85" s="377">
        <v>0</v>
      </c>
      <c r="V85" s="375"/>
      <c r="W85" s="375"/>
      <c r="Z85" s="381" t="s">
        <v>386</v>
      </c>
      <c r="AA85" s="377">
        <v>0</v>
      </c>
      <c r="AB85" s="375"/>
      <c r="AC85" s="375"/>
      <c r="AF85" s="381" t="s">
        <v>386</v>
      </c>
      <c r="AG85" s="377">
        <v>0</v>
      </c>
      <c r="AH85" s="375"/>
      <c r="AI85" s="375"/>
      <c r="AL85" s="381" t="s">
        <v>386</v>
      </c>
      <c r="AM85" s="377">
        <v>0</v>
      </c>
      <c r="AN85" s="375"/>
      <c r="AO85" s="375"/>
      <c r="AR85" s="381" t="s">
        <v>386</v>
      </c>
      <c r="AS85" s="377">
        <v>0</v>
      </c>
      <c r="AT85" s="375"/>
      <c r="AU85" s="375"/>
      <c r="AX85" s="381" t="s">
        <v>386</v>
      </c>
      <c r="AY85" s="377">
        <v>0</v>
      </c>
      <c r="AZ85" s="375"/>
      <c r="BA85" s="375"/>
      <c r="BD85" s="381" t="s">
        <v>386</v>
      </c>
      <c r="BE85" s="377">
        <v>0</v>
      </c>
      <c r="BF85" s="375"/>
      <c r="BG85" s="375"/>
      <c r="BJ85" s="381" t="s">
        <v>386</v>
      </c>
      <c r="BK85" s="377">
        <v>0</v>
      </c>
      <c r="BL85" s="375"/>
      <c r="BM85" s="375"/>
      <c r="BP85" s="381" t="s">
        <v>386</v>
      </c>
      <c r="BQ85" s="377">
        <v>0</v>
      </c>
      <c r="BR85" s="375"/>
      <c r="BS85" s="375"/>
    </row>
    <row r="86" spans="2:71" x14ac:dyDescent="0.3">
      <c r="B86" s="381" t="s">
        <v>387</v>
      </c>
      <c r="C86" s="377">
        <v>0</v>
      </c>
      <c r="D86" s="375"/>
      <c r="E86" s="375"/>
      <c r="H86" s="381" t="s">
        <v>387</v>
      </c>
      <c r="I86" s="377">
        <v>0</v>
      </c>
      <c r="J86" s="375"/>
      <c r="K86" s="375"/>
      <c r="N86" s="381" t="s">
        <v>387</v>
      </c>
      <c r="O86" s="377">
        <v>0</v>
      </c>
      <c r="P86" s="375"/>
      <c r="Q86" s="375"/>
      <c r="T86" s="381" t="s">
        <v>387</v>
      </c>
      <c r="U86" s="377">
        <v>0</v>
      </c>
      <c r="V86" s="375"/>
      <c r="W86" s="375"/>
      <c r="Z86" s="381" t="s">
        <v>387</v>
      </c>
      <c r="AA86" s="377">
        <v>0</v>
      </c>
      <c r="AB86" s="375"/>
      <c r="AC86" s="375"/>
      <c r="AF86" s="381" t="s">
        <v>387</v>
      </c>
      <c r="AG86" s="377">
        <v>0</v>
      </c>
      <c r="AH86" s="375"/>
      <c r="AI86" s="375"/>
      <c r="AL86" s="381" t="s">
        <v>387</v>
      </c>
      <c r="AM86" s="377">
        <v>0</v>
      </c>
      <c r="AN86" s="375"/>
      <c r="AO86" s="375"/>
      <c r="AR86" s="381" t="s">
        <v>387</v>
      </c>
      <c r="AS86" s="377">
        <v>0</v>
      </c>
      <c r="AT86" s="375"/>
      <c r="AU86" s="375"/>
      <c r="AX86" s="381" t="s">
        <v>387</v>
      </c>
      <c r="AY86" s="377">
        <v>0</v>
      </c>
      <c r="AZ86" s="375"/>
      <c r="BA86" s="375"/>
      <c r="BD86" s="381" t="s">
        <v>387</v>
      </c>
      <c r="BE86" s="377">
        <v>0</v>
      </c>
      <c r="BF86" s="375"/>
      <c r="BG86" s="375"/>
      <c r="BJ86" s="381" t="s">
        <v>387</v>
      </c>
      <c r="BK86" s="377">
        <v>0</v>
      </c>
      <c r="BL86" s="375"/>
      <c r="BM86" s="375"/>
      <c r="BP86" s="381" t="s">
        <v>387</v>
      </c>
      <c r="BQ86" s="377">
        <v>0</v>
      </c>
      <c r="BR86" s="375"/>
      <c r="BS86" s="375"/>
    </row>
    <row r="87" spans="2:71" x14ac:dyDescent="0.3">
      <c r="B87" s="381" t="s">
        <v>388</v>
      </c>
      <c r="C87" s="377">
        <v>0</v>
      </c>
      <c r="D87" s="375"/>
      <c r="E87" s="375"/>
      <c r="H87" s="381" t="s">
        <v>388</v>
      </c>
      <c r="I87" s="377">
        <v>0</v>
      </c>
      <c r="J87" s="375"/>
      <c r="K87" s="375"/>
      <c r="N87" s="381" t="s">
        <v>388</v>
      </c>
      <c r="O87" s="377">
        <v>0</v>
      </c>
      <c r="P87" s="375"/>
      <c r="Q87" s="375"/>
      <c r="T87" s="381" t="s">
        <v>388</v>
      </c>
      <c r="U87" s="377">
        <v>0</v>
      </c>
      <c r="V87" s="375"/>
      <c r="W87" s="375"/>
      <c r="Z87" s="381" t="s">
        <v>388</v>
      </c>
      <c r="AA87" s="377">
        <v>0</v>
      </c>
      <c r="AB87" s="375"/>
      <c r="AC87" s="375"/>
      <c r="AF87" s="381" t="s">
        <v>388</v>
      </c>
      <c r="AG87" s="377">
        <v>0</v>
      </c>
      <c r="AH87" s="375"/>
      <c r="AI87" s="375"/>
      <c r="AL87" s="381" t="s">
        <v>388</v>
      </c>
      <c r="AM87" s="377">
        <v>0</v>
      </c>
      <c r="AN87" s="375"/>
      <c r="AO87" s="375"/>
      <c r="AR87" s="381" t="s">
        <v>388</v>
      </c>
      <c r="AS87" s="377">
        <v>0</v>
      </c>
      <c r="AT87" s="375"/>
      <c r="AU87" s="375"/>
      <c r="AX87" s="381" t="s">
        <v>388</v>
      </c>
      <c r="AY87" s="377">
        <v>0</v>
      </c>
      <c r="AZ87" s="375"/>
      <c r="BA87" s="375"/>
      <c r="BD87" s="381" t="s">
        <v>388</v>
      </c>
      <c r="BE87" s="377">
        <v>0</v>
      </c>
      <c r="BF87" s="375"/>
      <c r="BG87" s="375"/>
      <c r="BJ87" s="381" t="s">
        <v>388</v>
      </c>
      <c r="BK87" s="377">
        <v>0</v>
      </c>
      <c r="BL87" s="375"/>
      <c r="BM87" s="375"/>
      <c r="BP87" s="381" t="s">
        <v>388</v>
      </c>
      <c r="BQ87" s="377">
        <v>0</v>
      </c>
      <c r="BR87" s="375"/>
      <c r="BS87" s="375"/>
    </row>
    <row r="88" spans="2:71" x14ac:dyDescent="0.3">
      <c r="B88" s="381" t="s">
        <v>389</v>
      </c>
      <c r="C88" s="377">
        <v>0</v>
      </c>
      <c r="D88" s="375"/>
      <c r="E88" s="375"/>
      <c r="H88" s="381" t="s">
        <v>389</v>
      </c>
      <c r="I88" s="377">
        <v>0</v>
      </c>
      <c r="J88" s="375"/>
      <c r="K88" s="375"/>
      <c r="N88" s="381" t="s">
        <v>389</v>
      </c>
      <c r="O88" s="377">
        <v>0</v>
      </c>
      <c r="P88" s="375"/>
      <c r="Q88" s="375"/>
      <c r="T88" s="381" t="s">
        <v>389</v>
      </c>
      <c r="U88" s="377">
        <v>0</v>
      </c>
      <c r="V88" s="375"/>
      <c r="W88" s="375"/>
      <c r="Z88" s="381" t="s">
        <v>389</v>
      </c>
      <c r="AA88" s="377">
        <v>0</v>
      </c>
      <c r="AB88" s="375"/>
      <c r="AC88" s="375"/>
      <c r="AF88" s="381" t="s">
        <v>389</v>
      </c>
      <c r="AG88" s="377">
        <v>0</v>
      </c>
      <c r="AH88" s="375"/>
      <c r="AI88" s="375"/>
      <c r="AL88" s="381" t="s">
        <v>389</v>
      </c>
      <c r="AM88" s="377">
        <v>0</v>
      </c>
      <c r="AN88" s="375"/>
      <c r="AO88" s="375"/>
      <c r="AR88" s="381" t="s">
        <v>389</v>
      </c>
      <c r="AS88" s="377">
        <v>0</v>
      </c>
      <c r="AT88" s="375"/>
      <c r="AU88" s="375"/>
      <c r="AX88" s="381" t="s">
        <v>389</v>
      </c>
      <c r="AY88" s="377">
        <v>0</v>
      </c>
      <c r="AZ88" s="375"/>
      <c r="BA88" s="375"/>
      <c r="BD88" s="381" t="s">
        <v>389</v>
      </c>
      <c r="BE88" s="377">
        <v>0</v>
      </c>
      <c r="BF88" s="375"/>
      <c r="BG88" s="375"/>
      <c r="BJ88" s="381" t="s">
        <v>389</v>
      </c>
      <c r="BK88" s="377">
        <v>0</v>
      </c>
      <c r="BL88" s="375"/>
      <c r="BM88" s="375"/>
      <c r="BP88" s="381" t="s">
        <v>389</v>
      </c>
      <c r="BQ88" s="377">
        <v>0</v>
      </c>
      <c r="BR88" s="375"/>
      <c r="BS88" s="375"/>
    </row>
    <row r="89" spans="2:71" x14ac:dyDescent="0.3">
      <c r="B89" s="381" t="s">
        <v>390</v>
      </c>
      <c r="C89" s="377">
        <v>0</v>
      </c>
      <c r="D89" s="375"/>
      <c r="E89" s="375"/>
      <c r="H89" s="381" t="s">
        <v>390</v>
      </c>
      <c r="I89" s="377">
        <v>0</v>
      </c>
      <c r="J89" s="375"/>
      <c r="K89" s="375"/>
      <c r="N89" s="381" t="s">
        <v>390</v>
      </c>
      <c r="O89" s="377">
        <v>0</v>
      </c>
      <c r="P89" s="375"/>
      <c r="Q89" s="375"/>
      <c r="T89" s="381" t="s">
        <v>390</v>
      </c>
      <c r="U89" s="377">
        <v>0</v>
      </c>
      <c r="V89" s="375"/>
      <c r="W89" s="375"/>
      <c r="Z89" s="381" t="s">
        <v>390</v>
      </c>
      <c r="AA89" s="377">
        <v>0</v>
      </c>
      <c r="AB89" s="375"/>
      <c r="AC89" s="375"/>
      <c r="AF89" s="381" t="s">
        <v>390</v>
      </c>
      <c r="AG89" s="377">
        <v>0</v>
      </c>
      <c r="AH89" s="375"/>
      <c r="AI89" s="375"/>
      <c r="AL89" s="381" t="s">
        <v>390</v>
      </c>
      <c r="AM89" s="377">
        <v>0</v>
      </c>
      <c r="AN89" s="375"/>
      <c r="AO89" s="375"/>
      <c r="AR89" s="381" t="s">
        <v>390</v>
      </c>
      <c r="AS89" s="377">
        <v>0</v>
      </c>
      <c r="AT89" s="375"/>
      <c r="AU89" s="375"/>
      <c r="AX89" s="381" t="s">
        <v>390</v>
      </c>
      <c r="AY89" s="377">
        <v>0</v>
      </c>
      <c r="AZ89" s="375"/>
      <c r="BA89" s="375"/>
      <c r="BD89" s="381" t="s">
        <v>390</v>
      </c>
      <c r="BE89" s="377">
        <v>0</v>
      </c>
      <c r="BF89" s="375"/>
      <c r="BG89" s="375"/>
      <c r="BJ89" s="381" t="s">
        <v>390</v>
      </c>
      <c r="BK89" s="377">
        <v>0</v>
      </c>
      <c r="BL89" s="375"/>
      <c r="BM89" s="375"/>
      <c r="BP89" s="381" t="s">
        <v>390</v>
      </c>
      <c r="BQ89" s="377">
        <v>0</v>
      </c>
      <c r="BR89" s="375"/>
      <c r="BS89" s="375"/>
    </row>
    <row r="90" spans="2:71" x14ac:dyDescent="0.3">
      <c r="B90" s="381" t="s">
        <v>391</v>
      </c>
      <c r="C90" s="377">
        <v>0</v>
      </c>
      <c r="D90" s="375"/>
      <c r="E90" s="375"/>
      <c r="H90" s="381" t="s">
        <v>391</v>
      </c>
      <c r="I90" s="377">
        <v>0</v>
      </c>
      <c r="J90" s="375"/>
      <c r="K90" s="375"/>
      <c r="N90" s="381" t="s">
        <v>391</v>
      </c>
      <c r="O90" s="377">
        <v>0</v>
      </c>
      <c r="P90" s="375"/>
      <c r="Q90" s="375"/>
      <c r="T90" s="381" t="s">
        <v>391</v>
      </c>
      <c r="U90" s="377">
        <v>0</v>
      </c>
      <c r="V90" s="375"/>
      <c r="W90" s="375"/>
      <c r="Z90" s="381" t="s">
        <v>391</v>
      </c>
      <c r="AA90" s="377">
        <v>0</v>
      </c>
      <c r="AB90" s="375"/>
      <c r="AC90" s="375"/>
      <c r="AF90" s="381" t="s">
        <v>391</v>
      </c>
      <c r="AG90" s="377">
        <v>0</v>
      </c>
      <c r="AH90" s="375"/>
      <c r="AI90" s="375"/>
      <c r="AL90" s="381" t="s">
        <v>391</v>
      </c>
      <c r="AM90" s="377">
        <v>0</v>
      </c>
      <c r="AN90" s="375"/>
      <c r="AO90" s="375"/>
      <c r="AR90" s="381" t="s">
        <v>391</v>
      </c>
      <c r="AS90" s="377">
        <v>0</v>
      </c>
      <c r="AT90" s="375"/>
      <c r="AU90" s="375"/>
      <c r="AX90" s="381" t="s">
        <v>391</v>
      </c>
      <c r="AY90" s="377">
        <v>0</v>
      </c>
      <c r="AZ90" s="375"/>
      <c r="BA90" s="375"/>
      <c r="BD90" s="381" t="s">
        <v>391</v>
      </c>
      <c r="BE90" s="377">
        <v>0</v>
      </c>
      <c r="BF90" s="375"/>
      <c r="BG90" s="375"/>
      <c r="BJ90" s="381" t="s">
        <v>391</v>
      </c>
      <c r="BK90" s="377">
        <v>0</v>
      </c>
      <c r="BL90" s="375"/>
      <c r="BM90" s="375"/>
      <c r="BP90" s="381" t="s">
        <v>391</v>
      </c>
      <c r="BQ90" s="377">
        <v>0</v>
      </c>
      <c r="BR90" s="375"/>
      <c r="BS90" s="375"/>
    </row>
    <row r="91" spans="2:71" x14ac:dyDescent="0.3">
      <c r="B91" s="381" t="s">
        <v>392</v>
      </c>
      <c r="C91" s="377">
        <v>0</v>
      </c>
      <c r="D91" s="375"/>
      <c r="E91" s="375"/>
      <c r="H91" s="381" t="s">
        <v>392</v>
      </c>
      <c r="I91" s="377">
        <v>0</v>
      </c>
      <c r="J91" s="375"/>
      <c r="K91" s="375"/>
      <c r="N91" s="381" t="s">
        <v>392</v>
      </c>
      <c r="O91" s="377">
        <v>0</v>
      </c>
      <c r="P91" s="375"/>
      <c r="Q91" s="375"/>
      <c r="T91" s="381" t="s">
        <v>392</v>
      </c>
      <c r="U91" s="377">
        <v>0</v>
      </c>
      <c r="V91" s="375"/>
      <c r="W91" s="375"/>
      <c r="Z91" s="381" t="s">
        <v>392</v>
      </c>
      <c r="AA91" s="377">
        <v>0</v>
      </c>
      <c r="AB91" s="375"/>
      <c r="AC91" s="375"/>
      <c r="AF91" s="381" t="s">
        <v>392</v>
      </c>
      <c r="AG91" s="377">
        <v>0</v>
      </c>
      <c r="AH91" s="375"/>
      <c r="AI91" s="375"/>
      <c r="AL91" s="381" t="s">
        <v>392</v>
      </c>
      <c r="AM91" s="377">
        <v>0</v>
      </c>
      <c r="AN91" s="375"/>
      <c r="AO91" s="375"/>
      <c r="AR91" s="381" t="s">
        <v>392</v>
      </c>
      <c r="AS91" s="377">
        <v>0</v>
      </c>
      <c r="AT91" s="375"/>
      <c r="AU91" s="375"/>
      <c r="AX91" s="381" t="s">
        <v>392</v>
      </c>
      <c r="AY91" s="377">
        <v>0</v>
      </c>
      <c r="AZ91" s="375"/>
      <c r="BA91" s="375"/>
      <c r="BD91" s="381" t="s">
        <v>392</v>
      </c>
      <c r="BE91" s="377">
        <v>0</v>
      </c>
      <c r="BF91" s="375"/>
      <c r="BG91" s="375"/>
      <c r="BJ91" s="381" t="s">
        <v>392</v>
      </c>
      <c r="BK91" s="377">
        <v>0</v>
      </c>
      <c r="BL91" s="375"/>
      <c r="BM91" s="375"/>
      <c r="BP91" s="381" t="s">
        <v>392</v>
      </c>
      <c r="BQ91" s="377">
        <v>0</v>
      </c>
      <c r="BR91" s="375"/>
      <c r="BS91" s="375"/>
    </row>
    <row r="92" spans="2:71" x14ac:dyDescent="0.3">
      <c r="B92" s="381" t="s">
        <v>393</v>
      </c>
      <c r="C92" s="377">
        <v>0</v>
      </c>
      <c r="D92" s="375"/>
      <c r="E92" s="375"/>
      <c r="H92" s="381" t="s">
        <v>393</v>
      </c>
      <c r="I92" s="377">
        <v>0</v>
      </c>
      <c r="J92" s="375"/>
      <c r="K92" s="375"/>
      <c r="N92" s="381" t="s">
        <v>393</v>
      </c>
      <c r="O92" s="377">
        <v>0</v>
      </c>
      <c r="P92" s="375"/>
      <c r="Q92" s="375"/>
      <c r="T92" s="381" t="s">
        <v>393</v>
      </c>
      <c r="U92" s="377">
        <v>0</v>
      </c>
      <c r="V92" s="375"/>
      <c r="W92" s="375"/>
      <c r="Z92" s="381" t="s">
        <v>393</v>
      </c>
      <c r="AA92" s="377">
        <v>0</v>
      </c>
      <c r="AB92" s="375"/>
      <c r="AC92" s="375"/>
      <c r="AF92" s="381" t="s">
        <v>393</v>
      </c>
      <c r="AG92" s="377">
        <v>0</v>
      </c>
      <c r="AH92" s="375"/>
      <c r="AI92" s="375"/>
      <c r="AL92" s="381" t="s">
        <v>393</v>
      </c>
      <c r="AM92" s="377">
        <v>0</v>
      </c>
      <c r="AN92" s="375"/>
      <c r="AO92" s="375"/>
      <c r="AR92" s="381" t="s">
        <v>393</v>
      </c>
      <c r="AS92" s="377">
        <v>0</v>
      </c>
      <c r="AT92" s="375"/>
      <c r="AU92" s="375"/>
      <c r="AX92" s="381" t="s">
        <v>393</v>
      </c>
      <c r="AY92" s="377">
        <v>0</v>
      </c>
      <c r="AZ92" s="375"/>
      <c r="BA92" s="375"/>
      <c r="BD92" s="381" t="s">
        <v>393</v>
      </c>
      <c r="BE92" s="377">
        <v>0</v>
      </c>
      <c r="BF92" s="375"/>
      <c r="BG92" s="375"/>
      <c r="BJ92" s="381" t="s">
        <v>393</v>
      </c>
      <c r="BK92" s="377">
        <v>0</v>
      </c>
      <c r="BL92" s="375"/>
      <c r="BM92" s="375"/>
      <c r="BP92" s="381" t="s">
        <v>393</v>
      </c>
      <c r="BQ92" s="377">
        <v>0</v>
      </c>
      <c r="BR92" s="375"/>
      <c r="BS92" s="375"/>
    </row>
    <row r="93" spans="2:71" x14ac:dyDescent="0.3">
      <c r="B93" s="381" t="s">
        <v>394</v>
      </c>
      <c r="C93" s="377">
        <v>0</v>
      </c>
      <c r="D93" s="375"/>
      <c r="E93" s="375"/>
      <c r="H93" s="381" t="s">
        <v>394</v>
      </c>
      <c r="I93" s="377">
        <v>0</v>
      </c>
      <c r="J93" s="375"/>
      <c r="K93" s="375"/>
      <c r="N93" s="381" t="s">
        <v>394</v>
      </c>
      <c r="O93" s="377">
        <v>0</v>
      </c>
      <c r="P93" s="375"/>
      <c r="Q93" s="375"/>
      <c r="T93" s="381" t="s">
        <v>394</v>
      </c>
      <c r="U93" s="377">
        <v>0</v>
      </c>
      <c r="V93" s="375"/>
      <c r="W93" s="375"/>
      <c r="Z93" s="381" t="s">
        <v>394</v>
      </c>
      <c r="AA93" s="377">
        <v>0</v>
      </c>
      <c r="AB93" s="375"/>
      <c r="AC93" s="375"/>
      <c r="AF93" s="381" t="s">
        <v>394</v>
      </c>
      <c r="AG93" s="377">
        <v>0</v>
      </c>
      <c r="AH93" s="375"/>
      <c r="AI93" s="375"/>
      <c r="AL93" s="381" t="s">
        <v>394</v>
      </c>
      <c r="AM93" s="377">
        <v>0</v>
      </c>
      <c r="AN93" s="375"/>
      <c r="AO93" s="375"/>
      <c r="AR93" s="381" t="s">
        <v>394</v>
      </c>
      <c r="AS93" s="377">
        <v>0</v>
      </c>
      <c r="AT93" s="375"/>
      <c r="AU93" s="375"/>
      <c r="AX93" s="381" t="s">
        <v>394</v>
      </c>
      <c r="AY93" s="377">
        <v>0</v>
      </c>
      <c r="AZ93" s="375"/>
      <c r="BA93" s="375"/>
      <c r="BD93" s="381" t="s">
        <v>394</v>
      </c>
      <c r="BE93" s="377">
        <v>0</v>
      </c>
      <c r="BF93" s="375"/>
      <c r="BG93" s="375"/>
      <c r="BJ93" s="381" t="s">
        <v>394</v>
      </c>
      <c r="BK93" s="377">
        <v>0</v>
      </c>
      <c r="BL93" s="375"/>
      <c r="BM93" s="375"/>
      <c r="BP93" s="381" t="s">
        <v>394</v>
      </c>
      <c r="BQ93" s="377">
        <v>0</v>
      </c>
      <c r="BR93" s="375"/>
      <c r="BS93" s="375"/>
    </row>
    <row r="94" spans="2:71" x14ac:dyDescent="0.3">
      <c r="B94" s="381" t="s">
        <v>395</v>
      </c>
      <c r="C94" s="377">
        <v>0</v>
      </c>
      <c r="D94" s="375"/>
      <c r="E94" s="375"/>
      <c r="H94" s="381" t="s">
        <v>395</v>
      </c>
      <c r="I94" s="377">
        <v>0</v>
      </c>
      <c r="J94" s="375"/>
      <c r="K94" s="375"/>
      <c r="N94" s="381" t="s">
        <v>395</v>
      </c>
      <c r="O94" s="377">
        <v>0</v>
      </c>
      <c r="P94" s="375"/>
      <c r="Q94" s="375"/>
      <c r="T94" s="381" t="s">
        <v>395</v>
      </c>
      <c r="U94" s="377">
        <v>0</v>
      </c>
      <c r="V94" s="375"/>
      <c r="W94" s="375"/>
      <c r="Z94" s="381" t="s">
        <v>395</v>
      </c>
      <c r="AA94" s="377">
        <v>0</v>
      </c>
      <c r="AB94" s="375"/>
      <c r="AC94" s="375"/>
      <c r="AF94" s="381" t="s">
        <v>395</v>
      </c>
      <c r="AG94" s="377">
        <v>0</v>
      </c>
      <c r="AH94" s="375"/>
      <c r="AI94" s="375"/>
      <c r="AL94" s="381" t="s">
        <v>395</v>
      </c>
      <c r="AM94" s="377">
        <v>0</v>
      </c>
      <c r="AN94" s="375"/>
      <c r="AO94" s="375"/>
      <c r="AR94" s="381" t="s">
        <v>395</v>
      </c>
      <c r="AS94" s="377">
        <v>0</v>
      </c>
      <c r="AT94" s="375"/>
      <c r="AU94" s="375"/>
      <c r="AX94" s="381" t="s">
        <v>395</v>
      </c>
      <c r="AY94" s="377">
        <v>0</v>
      </c>
      <c r="AZ94" s="375"/>
      <c r="BA94" s="375"/>
      <c r="BD94" s="381" t="s">
        <v>395</v>
      </c>
      <c r="BE94" s="377">
        <v>0</v>
      </c>
      <c r="BF94" s="375"/>
      <c r="BG94" s="375"/>
      <c r="BJ94" s="381" t="s">
        <v>395</v>
      </c>
      <c r="BK94" s="377">
        <v>0</v>
      </c>
      <c r="BL94" s="375"/>
      <c r="BM94" s="375"/>
      <c r="BP94" s="381" t="s">
        <v>395</v>
      </c>
      <c r="BQ94" s="377">
        <v>0</v>
      </c>
      <c r="BR94" s="375"/>
      <c r="BS94" s="375"/>
    </row>
    <row r="95" spans="2:71" x14ac:dyDescent="0.3">
      <c r="B95" s="381" t="s">
        <v>396</v>
      </c>
      <c r="C95" s="377">
        <v>0</v>
      </c>
      <c r="D95" s="375"/>
      <c r="E95" s="375"/>
      <c r="H95" s="381" t="s">
        <v>396</v>
      </c>
      <c r="I95" s="377">
        <v>0</v>
      </c>
      <c r="J95" s="375"/>
      <c r="K95" s="375"/>
      <c r="N95" s="381" t="s">
        <v>396</v>
      </c>
      <c r="O95" s="377">
        <v>0</v>
      </c>
      <c r="P95" s="375"/>
      <c r="Q95" s="375"/>
      <c r="T95" s="381" t="s">
        <v>396</v>
      </c>
      <c r="U95" s="377">
        <v>0</v>
      </c>
      <c r="V95" s="375"/>
      <c r="W95" s="375"/>
      <c r="Z95" s="381" t="s">
        <v>396</v>
      </c>
      <c r="AA95" s="377">
        <v>0</v>
      </c>
      <c r="AB95" s="375"/>
      <c r="AC95" s="375"/>
      <c r="AF95" s="381" t="s">
        <v>396</v>
      </c>
      <c r="AG95" s="377">
        <v>0</v>
      </c>
      <c r="AH95" s="375"/>
      <c r="AI95" s="375"/>
      <c r="AL95" s="381" t="s">
        <v>396</v>
      </c>
      <c r="AM95" s="377">
        <v>0</v>
      </c>
      <c r="AN95" s="375"/>
      <c r="AO95" s="375"/>
      <c r="AR95" s="381" t="s">
        <v>396</v>
      </c>
      <c r="AS95" s="377">
        <v>0</v>
      </c>
      <c r="AT95" s="375"/>
      <c r="AU95" s="375"/>
      <c r="AX95" s="381" t="s">
        <v>396</v>
      </c>
      <c r="AY95" s="377">
        <v>0</v>
      </c>
      <c r="AZ95" s="375"/>
      <c r="BA95" s="375"/>
      <c r="BD95" s="381" t="s">
        <v>396</v>
      </c>
      <c r="BE95" s="377">
        <v>0</v>
      </c>
      <c r="BF95" s="375"/>
      <c r="BG95" s="375"/>
      <c r="BJ95" s="381" t="s">
        <v>396</v>
      </c>
      <c r="BK95" s="377">
        <v>0</v>
      </c>
      <c r="BL95" s="375"/>
      <c r="BM95" s="375"/>
      <c r="BP95" s="381" t="s">
        <v>396</v>
      </c>
      <c r="BQ95" s="377">
        <v>0</v>
      </c>
      <c r="BR95" s="375"/>
      <c r="BS95" s="375"/>
    </row>
    <row r="96" spans="2:71" x14ac:dyDescent="0.3">
      <c r="B96" s="381" t="s">
        <v>397</v>
      </c>
      <c r="C96" s="377">
        <v>0</v>
      </c>
      <c r="D96" s="375"/>
      <c r="E96" s="375"/>
      <c r="H96" s="381" t="s">
        <v>397</v>
      </c>
      <c r="I96" s="377">
        <v>0</v>
      </c>
      <c r="J96" s="375"/>
      <c r="K96" s="375"/>
      <c r="N96" s="381" t="s">
        <v>397</v>
      </c>
      <c r="O96" s="377">
        <v>0</v>
      </c>
      <c r="P96" s="375"/>
      <c r="Q96" s="375"/>
      <c r="T96" s="381" t="s">
        <v>397</v>
      </c>
      <c r="U96" s="377">
        <v>0</v>
      </c>
      <c r="V96" s="375"/>
      <c r="W96" s="375"/>
      <c r="Z96" s="381" t="s">
        <v>397</v>
      </c>
      <c r="AA96" s="377">
        <v>0</v>
      </c>
      <c r="AB96" s="375"/>
      <c r="AC96" s="375"/>
      <c r="AF96" s="381" t="s">
        <v>397</v>
      </c>
      <c r="AG96" s="377">
        <v>0</v>
      </c>
      <c r="AH96" s="375"/>
      <c r="AI96" s="375"/>
      <c r="AL96" s="381" t="s">
        <v>397</v>
      </c>
      <c r="AM96" s="377">
        <v>0</v>
      </c>
      <c r="AN96" s="375"/>
      <c r="AO96" s="375"/>
      <c r="AR96" s="381" t="s">
        <v>397</v>
      </c>
      <c r="AS96" s="377">
        <v>0</v>
      </c>
      <c r="AT96" s="375"/>
      <c r="AU96" s="375"/>
      <c r="AX96" s="381" t="s">
        <v>397</v>
      </c>
      <c r="AY96" s="377">
        <v>0</v>
      </c>
      <c r="AZ96" s="375"/>
      <c r="BA96" s="375"/>
      <c r="BD96" s="381" t="s">
        <v>397</v>
      </c>
      <c r="BE96" s="377">
        <v>0</v>
      </c>
      <c r="BF96" s="375"/>
      <c r="BG96" s="375"/>
      <c r="BJ96" s="381" t="s">
        <v>397</v>
      </c>
      <c r="BK96" s="377">
        <v>0</v>
      </c>
      <c r="BL96" s="375"/>
      <c r="BM96" s="375"/>
      <c r="BP96" s="381" t="s">
        <v>397</v>
      </c>
      <c r="BQ96" s="377">
        <v>0</v>
      </c>
      <c r="BR96" s="375"/>
      <c r="BS96" s="375"/>
    </row>
    <row r="97" spans="2:71" x14ac:dyDescent="0.3">
      <c r="B97" s="381" t="s">
        <v>398</v>
      </c>
      <c r="C97" s="377">
        <v>0</v>
      </c>
      <c r="D97" s="375"/>
      <c r="E97" s="375"/>
      <c r="H97" s="381" t="s">
        <v>398</v>
      </c>
      <c r="I97" s="377">
        <v>0</v>
      </c>
      <c r="J97" s="375"/>
      <c r="K97" s="375"/>
      <c r="N97" s="381" t="s">
        <v>398</v>
      </c>
      <c r="O97" s="377">
        <v>0</v>
      </c>
      <c r="P97" s="375"/>
      <c r="Q97" s="375"/>
      <c r="T97" s="381" t="s">
        <v>398</v>
      </c>
      <c r="U97" s="377">
        <v>0</v>
      </c>
      <c r="V97" s="375"/>
      <c r="W97" s="375"/>
      <c r="Z97" s="381" t="s">
        <v>398</v>
      </c>
      <c r="AA97" s="377">
        <v>0</v>
      </c>
      <c r="AB97" s="375"/>
      <c r="AC97" s="375"/>
      <c r="AF97" s="381" t="s">
        <v>398</v>
      </c>
      <c r="AG97" s="377">
        <v>0</v>
      </c>
      <c r="AH97" s="375"/>
      <c r="AI97" s="375"/>
      <c r="AL97" s="381" t="s">
        <v>398</v>
      </c>
      <c r="AM97" s="377">
        <v>0</v>
      </c>
      <c r="AN97" s="375"/>
      <c r="AO97" s="375"/>
      <c r="AR97" s="381" t="s">
        <v>398</v>
      </c>
      <c r="AS97" s="377">
        <v>0</v>
      </c>
      <c r="AT97" s="375"/>
      <c r="AU97" s="375"/>
      <c r="AX97" s="381" t="s">
        <v>398</v>
      </c>
      <c r="AY97" s="377">
        <v>0</v>
      </c>
      <c r="AZ97" s="375"/>
      <c r="BA97" s="375"/>
      <c r="BD97" s="381" t="s">
        <v>398</v>
      </c>
      <c r="BE97" s="377">
        <v>0</v>
      </c>
      <c r="BF97" s="375"/>
      <c r="BG97" s="375"/>
      <c r="BJ97" s="381" t="s">
        <v>398</v>
      </c>
      <c r="BK97" s="377">
        <v>0</v>
      </c>
      <c r="BL97" s="375"/>
      <c r="BM97" s="375"/>
      <c r="BP97" s="381" t="s">
        <v>398</v>
      </c>
      <c r="BQ97" s="377">
        <v>0</v>
      </c>
      <c r="BR97" s="375"/>
      <c r="BS97" s="375"/>
    </row>
    <row r="98" spans="2:71" x14ac:dyDescent="0.3">
      <c r="B98" s="381" t="s">
        <v>399</v>
      </c>
      <c r="C98" s="377">
        <v>0</v>
      </c>
      <c r="D98" s="375"/>
      <c r="E98" s="375"/>
      <c r="H98" s="381" t="s">
        <v>399</v>
      </c>
      <c r="I98" s="377">
        <v>0</v>
      </c>
      <c r="J98" s="375"/>
      <c r="K98" s="375"/>
      <c r="N98" s="381" t="s">
        <v>399</v>
      </c>
      <c r="O98" s="377">
        <v>0</v>
      </c>
      <c r="P98" s="375"/>
      <c r="Q98" s="375"/>
      <c r="T98" s="381" t="s">
        <v>399</v>
      </c>
      <c r="U98" s="377">
        <v>0</v>
      </c>
      <c r="V98" s="375"/>
      <c r="W98" s="375"/>
      <c r="Z98" s="381" t="s">
        <v>399</v>
      </c>
      <c r="AA98" s="377">
        <v>0</v>
      </c>
      <c r="AB98" s="375"/>
      <c r="AC98" s="375"/>
      <c r="AF98" s="381" t="s">
        <v>399</v>
      </c>
      <c r="AG98" s="377">
        <v>0</v>
      </c>
      <c r="AH98" s="375"/>
      <c r="AI98" s="375"/>
      <c r="AL98" s="381" t="s">
        <v>399</v>
      </c>
      <c r="AM98" s="377">
        <v>0</v>
      </c>
      <c r="AN98" s="375"/>
      <c r="AO98" s="375"/>
      <c r="AR98" s="381" t="s">
        <v>399</v>
      </c>
      <c r="AS98" s="377">
        <v>0</v>
      </c>
      <c r="AT98" s="375"/>
      <c r="AU98" s="375"/>
      <c r="AX98" s="381" t="s">
        <v>399</v>
      </c>
      <c r="AY98" s="377">
        <v>0</v>
      </c>
      <c r="AZ98" s="375"/>
      <c r="BA98" s="375"/>
      <c r="BD98" s="381" t="s">
        <v>399</v>
      </c>
      <c r="BE98" s="377">
        <v>0</v>
      </c>
      <c r="BF98" s="375"/>
      <c r="BG98" s="375"/>
      <c r="BJ98" s="381" t="s">
        <v>399</v>
      </c>
      <c r="BK98" s="377">
        <v>0</v>
      </c>
      <c r="BL98" s="375"/>
      <c r="BM98" s="375"/>
      <c r="BP98" s="381" t="s">
        <v>399</v>
      </c>
      <c r="BQ98" s="377">
        <v>0</v>
      </c>
      <c r="BR98" s="375"/>
      <c r="BS98" s="375"/>
    </row>
    <row r="99" spans="2:71" x14ac:dyDescent="0.3">
      <c r="B99" s="381" t="s">
        <v>400</v>
      </c>
      <c r="C99" s="377">
        <v>0</v>
      </c>
      <c r="D99" s="375"/>
      <c r="E99" s="375"/>
      <c r="H99" s="381" t="s">
        <v>400</v>
      </c>
      <c r="I99" s="377">
        <v>0</v>
      </c>
      <c r="J99" s="375"/>
      <c r="K99" s="375"/>
      <c r="N99" s="381" t="s">
        <v>400</v>
      </c>
      <c r="O99" s="377">
        <v>0</v>
      </c>
      <c r="P99" s="375"/>
      <c r="Q99" s="375"/>
      <c r="T99" s="381" t="s">
        <v>400</v>
      </c>
      <c r="U99" s="377">
        <v>0</v>
      </c>
      <c r="V99" s="375"/>
      <c r="W99" s="375"/>
      <c r="Z99" s="381" t="s">
        <v>400</v>
      </c>
      <c r="AA99" s="377">
        <v>0</v>
      </c>
      <c r="AB99" s="375"/>
      <c r="AC99" s="375"/>
      <c r="AF99" s="381" t="s">
        <v>400</v>
      </c>
      <c r="AG99" s="377">
        <v>0</v>
      </c>
      <c r="AH99" s="375"/>
      <c r="AI99" s="375"/>
      <c r="AL99" s="381" t="s">
        <v>400</v>
      </c>
      <c r="AM99" s="377">
        <v>0</v>
      </c>
      <c r="AN99" s="375"/>
      <c r="AO99" s="375"/>
      <c r="AR99" s="381" t="s">
        <v>400</v>
      </c>
      <c r="AS99" s="377">
        <v>0</v>
      </c>
      <c r="AT99" s="375"/>
      <c r="AU99" s="375"/>
      <c r="AX99" s="381" t="s">
        <v>400</v>
      </c>
      <c r="AY99" s="377">
        <v>0</v>
      </c>
      <c r="AZ99" s="375"/>
      <c r="BA99" s="375"/>
      <c r="BD99" s="381" t="s">
        <v>400</v>
      </c>
      <c r="BE99" s="377">
        <v>0</v>
      </c>
      <c r="BF99" s="375"/>
      <c r="BG99" s="375"/>
      <c r="BJ99" s="381" t="s">
        <v>400</v>
      </c>
      <c r="BK99" s="377">
        <v>0</v>
      </c>
      <c r="BL99" s="375"/>
      <c r="BM99" s="375"/>
      <c r="BP99" s="381" t="s">
        <v>400</v>
      </c>
      <c r="BQ99" s="377">
        <v>0</v>
      </c>
      <c r="BR99" s="375"/>
      <c r="BS99" s="375"/>
    </row>
    <row r="100" spans="2:71" x14ac:dyDescent="0.3">
      <c r="B100" s="381" t="s">
        <v>401</v>
      </c>
      <c r="C100" s="377">
        <v>0</v>
      </c>
      <c r="D100" s="375"/>
      <c r="E100" s="375"/>
      <c r="H100" s="381" t="s">
        <v>401</v>
      </c>
      <c r="I100" s="377">
        <v>0</v>
      </c>
      <c r="J100" s="375"/>
      <c r="K100" s="375"/>
      <c r="N100" s="381" t="s">
        <v>401</v>
      </c>
      <c r="O100" s="377">
        <v>0</v>
      </c>
      <c r="P100" s="375"/>
      <c r="Q100" s="375"/>
      <c r="T100" s="381" t="s">
        <v>401</v>
      </c>
      <c r="U100" s="377">
        <v>0</v>
      </c>
      <c r="V100" s="375"/>
      <c r="W100" s="375"/>
      <c r="Z100" s="381" t="s">
        <v>401</v>
      </c>
      <c r="AA100" s="377">
        <v>0</v>
      </c>
      <c r="AB100" s="375"/>
      <c r="AC100" s="375"/>
      <c r="AF100" s="381" t="s">
        <v>401</v>
      </c>
      <c r="AG100" s="377">
        <v>0</v>
      </c>
      <c r="AH100" s="375"/>
      <c r="AI100" s="375"/>
      <c r="AL100" s="381" t="s">
        <v>401</v>
      </c>
      <c r="AM100" s="377">
        <v>0</v>
      </c>
      <c r="AN100" s="375"/>
      <c r="AO100" s="375"/>
      <c r="AR100" s="381" t="s">
        <v>401</v>
      </c>
      <c r="AS100" s="377">
        <v>0</v>
      </c>
      <c r="AT100" s="375"/>
      <c r="AU100" s="375"/>
      <c r="AX100" s="381" t="s">
        <v>401</v>
      </c>
      <c r="AY100" s="377">
        <v>0</v>
      </c>
      <c r="AZ100" s="375"/>
      <c r="BA100" s="375"/>
      <c r="BD100" s="381" t="s">
        <v>401</v>
      </c>
      <c r="BE100" s="377">
        <v>0</v>
      </c>
      <c r="BF100" s="375"/>
      <c r="BG100" s="375"/>
      <c r="BJ100" s="381" t="s">
        <v>401</v>
      </c>
      <c r="BK100" s="377">
        <v>0</v>
      </c>
      <c r="BL100" s="375"/>
      <c r="BM100" s="375"/>
      <c r="BP100" s="381" t="s">
        <v>401</v>
      </c>
      <c r="BQ100" s="377">
        <v>0</v>
      </c>
      <c r="BR100" s="375"/>
      <c r="BS100" s="375"/>
    </row>
    <row r="101" spans="2:71" x14ac:dyDescent="0.3">
      <c r="B101" s="381" t="s">
        <v>402</v>
      </c>
      <c r="C101" s="377">
        <v>0</v>
      </c>
      <c r="D101" s="375"/>
      <c r="E101" s="375"/>
      <c r="H101" s="381" t="s">
        <v>402</v>
      </c>
      <c r="I101" s="377">
        <v>0</v>
      </c>
      <c r="J101" s="375"/>
      <c r="K101" s="375"/>
      <c r="N101" s="381" t="s">
        <v>402</v>
      </c>
      <c r="O101" s="377">
        <v>0</v>
      </c>
      <c r="P101" s="375"/>
      <c r="Q101" s="375"/>
      <c r="T101" s="381" t="s">
        <v>402</v>
      </c>
      <c r="U101" s="377">
        <v>0</v>
      </c>
      <c r="V101" s="375"/>
      <c r="W101" s="375"/>
      <c r="Z101" s="381" t="s">
        <v>402</v>
      </c>
      <c r="AA101" s="377">
        <v>0</v>
      </c>
      <c r="AB101" s="375"/>
      <c r="AC101" s="375"/>
      <c r="AF101" s="381" t="s">
        <v>402</v>
      </c>
      <c r="AG101" s="377">
        <v>0</v>
      </c>
      <c r="AH101" s="375"/>
      <c r="AI101" s="375"/>
      <c r="AL101" s="381" t="s">
        <v>402</v>
      </c>
      <c r="AM101" s="377">
        <v>0</v>
      </c>
      <c r="AN101" s="375"/>
      <c r="AO101" s="375"/>
      <c r="AR101" s="381" t="s">
        <v>402</v>
      </c>
      <c r="AS101" s="377">
        <v>0</v>
      </c>
      <c r="AT101" s="375"/>
      <c r="AU101" s="375"/>
      <c r="AX101" s="381" t="s">
        <v>402</v>
      </c>
      <c r="AY101" s="377">
        <v>0</v>
      </c>
      <c r="AZ101" s="375"/>
      <c r="BA101" s="375"/>
      <c r="BD101" s="381" t="s">
        <v>402</v>
      </c>
      <c r="BE101" s="377">
        <v>0</v>
      </c>
      <c r="BF101" s="375"/>
      <c r="BG101" s="375"/>
      <c r="BJ101" s="381" t="s">
        <v>402</v>
      </c>
      <c r="BK101" s="377">
        <v>0</v>
      </c>
      <c r="BL101" s="375"/>
      <c r="BM101" s="375"/>
      <c r="BP101" s="381" t="s">
        <v>402</v>
      </c>
      <c r="BQ101" s="377">
        <v>0</v>
      </c>
      <c r="BR101" s="375"/>
      <c r="BS101" s="375"/>
    </row>
    <row r="102" spans="2:71" x14ac:dyDescent="0.3">
      <c r="B102" s="381" t="s">
        <v>403</v>
      </c>
      <c r="C102" s="377">
        <v>0</v>
      </c>
      <c r="D102" s="375"/>
      <c r="E102" s="375"/>
      <c r="H102" s="381" t="s">
        <v>403</v>
      </c>
      <c r="I102" s="377">
        <v>0</v>
      </c>
      <c r="J102" s="375"/>
      <c r="K102" s="375"/>
      <c r="N102" s="381" t="s">
        <v>403</v>
      </c>
      <c r="O102" s="377">
        <v>0</v>
      </c>
      <c r="P102" s="375"/>
      <c r="Q102" s="375"/>
      <c r="T102" s="381" t="s">
        <v>403</v>
      </c>
      <c r="U102" s="377">
        <v>0</v>
      </c>
      <c r="V102" s="375"/>
      <c r="W102" s="375"/>
      <c r="Z102" s="381" t="s">
        <v>403</v>
      </c>
      <c r="AA102" s="377">
        <v>0</v>
      </c>
      <c r="AB102" s="375"/>
      <c r="AC102" s="375"/>
      <c r="AF102" s="381" t="s">
        <v>403</v>
      </c>
      <c r="AG102" s="377">
        <v>0</v>
      </c>
      <c r="AH102" s="375"/>
      <c r="AI102" s="375"/>
      <c r="AL102" s="381" t="s">
        <v>403</v>
      </c>
      <c r="AM102" s="377">
        <v>0</v>
      </c>
      <c r="AN102" s="375"/>
      <c r="AO102" s="375"/>
      <c r="AR102" s="381" t="s">
        <v>403</v>
      </c>
      <c r="AS102" s="377">
        <v>0</v>
      </c>
      <c r="AT102" s="375"/>
      <c r="AU102" s="375"/>
      <c r="AX102" s="381" t="s">
        <v>403</v>
      </c>
      <c r="AY102" s="377">
        <v>0</v>
      </c>
      <c r="AZ102" s="375"/>
      <c r="BA102" s="375"/>
      <c r="BD102" s="381" t="s">
        <v>403</v>
      </c>
      <c r="BE102" s="377">
        <v>0</v>
      </c>
      <c r="BF102" s="375"/>
      <c r="BG102" s="375"/>
      <c r="BJ102" s="381" t="s">
        <v>403</v>
      </c>
      <c r="BK102" s="377">
        <v>0</v>
      </c>
      <c r="BL102" s="375"/>
      <c r="BM102" s="375"/>
      <c r="BP102" s="381" t="s">
        <v>403</v>
      </c>
      <c r="BQ102" s="377">
        <v>0</v>
      </c>
      <c r="BR102" s="375"/>
      <c r="BS102" s="375"/>
    </row>
    <row r="103" spans="2:71" x14ac:dyDescent="0.3">
      <c r="B103" s="381" t="s">
        <v>404</v>
      </c>
      <c r="C103" s="377">
        <v>0</v>
      </c>
      <c r="D103" s="375"/>
      <c r="E103" s="375"/>
      <c r="H103" s="381" t="s">
        <v>404</v>
      </c>
      <c r="I103" s="377">
        <v>0</v>
      </c>
      <c r="J103" s="375"/>
      <c r="K103" s="375"/>
      <c r="N103" s="381" t="s">
        <v>404</v>
      </c>
      <c r="O103" s="377">
        <v>0</v>
      </c>
      <c r="P103" s="375"/>
      <c r="Q103" s="375"/>
      <c r="T103" s="381" t="s">
        <v>404</v>
      </c>
      <c r="U103" s="377">
        <v>0</v>
      </c>
      <c r="V103" s="375"/>
      <c r="W103" s="375"/>
      <c r="Z103" s="381" t="s">
        <v>404</v>
      </c>
      <c r="AA103" s="377">
        <v>0</v>
      </c>
      <c r="AB103" s="375"/>
      <c r="AC103" s="375"/>
      <c r="AF103" s="381" t="s">
        <v>404</v>
      </c>
      <c r="AG103" s="377">
        <v>0</v>
      </c>
      <c r="AH103" s="375"/>
      <c r="AI103" s="375"/>
      <c r="AL103" s="381" t="s">
        <v>404</v>
      </c>
      <c r="AM103" s="377">
        <v>0</v>
      </c>
      <c r="AN103" s="375"/>
      <c r="AO103" s="375"/>
      <c r="AR103" s="381" t="s">
        <v>404</v>
      </c>
      <c r="AS103" s="377">
        <v>0</v>
      </c>
      <c r="AT103" s="375"/>
      <c r="AU103" s="375"/>
      <c r="AX103" s="381" t="s">
        <v>404</v>
      </c>
      <c r="AY103" s="377">
        <v>0</v>
      </c>
      <c r="AZ103" s="375"/>
      <c r="BA103" s="375"/>
      <c r="BD103" s="381" t="s">
        <v>404</v>
      </c>
      <c r="BE103" s="377">
        <v>0</v>
      </c>
      <c r="BF103" s="375"/>
      <c r="BG103" s="375"/>
      <c r="BJ103" s="381" t="s">
        <v>404</v>
      </c>
      <c r="BK103" s="377">
        <v>0</v>
      </c>
      <c r="BL103" s="375"/>
      <c r="BM103" s="375"/>
      <c r="BP103" s="381" t="s">
        <v>404</v>
      </c>
      <c r="BQ103" s="377">
        <v>0</v>
      </c>
      <c r="BR103" s="375"/>
      <c r="BS103" s="375"/>
    </row>
    <row r="104" spans="2:71" x14ac:dyDescent="0.3">
      <c r="B104" s="381" t="s">
        <v>405</v>
      </c>
      <c r="C104" s="377">
        <v>0</v>
      </c>
      <c r="D104" s="375"/>
      <c r="E104" s="375"/>
      <c r="H104" s="381" t="s">
        <v>405</v>
      </c>
      <c r="I104" s="377">
        <v>0</v>
      </c>
      <c r="J104" s="375"/>
      <c r="K104" s="375"/>
      <c r="N104" s="381" t="s">
        <v>405</v>
      </c>
      <c r="O104" s="377">
        <v>0</v>
      </c>
      <c r="P104" s="375"/>
      <c r="Q104" s="375"/>
      <c r="T104" s="381" t="s">
        <v>405</v>
      </c>
      <c r="U104" s="377">
        <v>0</v>
      </c>
      <c r="V104" s="375"/>
      <c r="W104" s="375"/>
      <c r="Z104" s="381" t="s">
        <v>405</v>
      </c>
      <c r="AA104" s="377">
        <v>0</v>
      </c>
      <c r="AB104" s="375"/>
      <c r="AC104" s="375"/>
      <c r="AF104" s="381" t="s">
        <v>405</v>
      </c>
      <c r="AG104" s="377">
        <v>0</v>
      </c>
      <c r="AH104" s="375"/>
      <c r="AI104" s="375"/>
      <c r="AL104" s="381" t="s">
        <v>405</v>
      </c>
      <c r="AM104" s="377">
        <v>0</v>
      </c>
      <c r="AN104" s="375"/>
      <c r="AO104" s="375"/>
      <c r="AR104" s="381" t="s">
        <v>405</v>
      </c>
      <c r="AS104" s="377">
        <v>0</v>
      </c>
      <c r="AT104" s="375"/>
      <c r="AU104" s="375"/>
      <c r="AX104" s="381" t="s">
        <v>405</v>
      </c>
      <c r="AY104" s="377">
        <v>0</v>
      </c>
      <c r="AZ104" s="375"/>
      <c r="BA104" s="375"/>
      <c r="BD104" s="381" t="s">
        <v>405</v>
      </c>
      <c r="BE104" s="377">
        <v>0</v>
      </c>
      <c r="BF104" s="375"/>
      <c r="BG104" s="375"/>
      <c r="BJ104" s="381" t="s">
        <v>405</v>
      </c>
      <c r="BK104" s="377">
        <v>0</v>
      </c>
      <c r="BL104" s="375"/>
      <c r="BM104" s="375"/>
      <c r="BP104" s="381" t="s">
        <v>405</v>
      </c>
      <c r="BQ104" s="377">
        <v>0</v>
      </c>
      <c r="BR104" s="375"/>
      <c r="BS104" s="375"/>
    </row>
    <row r="105" spans="2:71" x14ac:dyDescent="0.3">
      <c r="B105" s="381" t="s">
        <v>406</v>
      </c>
      <c r="C105" s="377">
        <v>0</v>
      </c>
      <c r="D105" s="375"/>
      <c r="E105" s="375"/>
      <c r="H105" s="381" t="s">
        <v>406</v>
      </c>
      <c r="I105" s="377">
        <v>0</v>
      </c>
      <c r="J105" s="375"/>
      <c r="K105" s="375"/>
      <c r="N105" s="381" t="s">
        <v>406</v>
      </c>
      <c r="O105" s="377">
        <v>0</v>
      </c>
      <c r="P105" s="375"/>
      <c r="Q105" s="375"/>
      <c r="T105" s="381" t="s">
        <v>406</v>
      </c>
      <c r="U105" s="377">
        <v>0</v>
      </c>
      <c r="V105" s="375"/>
      <c r="W105" s="375"/>
      <c r="Z105" s="381" t="s">
        <v>406</v>
      </c>
      <c r="AA105" s="377">
        <v>0</v>
      </c>
      <c r="AB105" s="375"/>
      <c r="AC105" s="375"/>
      <c r="AF105" s="381" t="s">
        <v>406</v>
      </c>
      <c r="AG105" s="377">
        <v>0</v>
      </c>
      <c r="AH105" s="375"/>
      <c r="AI105" s="375"/>
      <c r="AL105" s="381" t="s">
        <v>406</v>
      </c>
      <c r="AM105" s="377">
        <v>0</v>
      </c>
      <c r="AN105" s="375"/>
      <c r="AO105" s="375"/>
      <c r="AR105" s="381" t="s">
        <v>406</v>
      </c>
      <c r="AS105" s="377">
        <v>0</v>
      </c>
      <c r="AT105" s="375"/>
      <c r="AU105" s="375"/>
      <c r="AX105" s="381" t="s">
        <v>406</v>
      </c>
      <c r="AY105" s="377">
        <v>0</v>
      </c>
      <c r="AZ105" s="375"/>
      <c r="BA105" s="375"/>
      <c r="BD105" s="381" t="s">
        <v>406</v>
      </c>
      <c r="BE105" s="377">
        <v>0</v>
      </c>
      <c r="BF105" s="375"/>
      <c r="BG105" s="375"/>
      <c r="BJ105" s="381" t="s">
        <v>406</v>
      </c>
      <c r="BK105" s="377">
        <v>0</v>
      </c>
      <c r="BL105" s="375"/>
      <c r="BM105" s="375"/>
      <c r="BP105" s="381" t="s">
        <v>406</v>
      </c>
      <c r="BQ105" s="377">
        <v>0</v>
      </c>
      <c r="BR105" s="375"/>
      <c r="BS105" s="375"/>
    </row>
    <row r="106" spans="2:71" x14ac:dyDescent="0.3">
      <c r="B106" s="381" t="s">
        <v>407</v>
      </c>
      <c r="C106" s="377">
        <v>0</v>
      </c>
      <c r="D106" s="375"/>
      <c r="E106" s="375"/>
      <c r="H106" s="381" t="s">
        <v>407</v>
      </c>
      <c r="I106" s="377">
        <v>0</v>
      </c>
      <c r="J106" s="375"/>
      <c r="K106" s="375"/>
      <c r="N106" s="381" t="s">
        <v>407</v>
      </c>
      <c r="O106" s="377">
        <v>0</v>
      </c>
      <c r="P106" s="375"/>
      <c r="Q106" s="375"/>
      <c r="T106" s="381" t="s">
        <v>407</v>
      </c>
      <c r="U106" s="377">
        <v>0</v>
      </c>
      <c r="V106" s="375"/>
      <c r="W106" s="375"/>
      <c r="Z106" s="381" t="s">
        <v>407</v>
      </c>
      <c r="AA106" s="377">
        <v>0</v>
      </c>
      <c r="AB106" s="375"/>
      <c r="AC106" s="375"/>
      <c r="AF106" s="381" t="s">
        <v>407</v>
      </c>
      <c r="AG106" s="377">
        <v>0</v>
      </c>
      <c r="AH106" s="375"/>
      <c r="AI106" s="375"/>
      <c r="AL106" s="381" t="s">
        <v>407</v>
      </c>
      <c r="AM106" s="377">
        <v>0</v>
      </c>
      <c r="AN106" s="375"/>
      <c r="AO106" s="375"/>
      <c r="AR106" s="381" t="s">
        <v>407</v>
      </c>
      <c r="AS106" s="377">
        <v>0</v>
      </c>
      <c r="AT106" s="375"/>
      <c r="AU106" s="375"/>
      <c r="AX106" s="381" t="s">
        <v>407</v>
      </c>
      <c r="AY106" s="377">
        <v>0</v>
      </c>
      <c r="AZ106" s="375"/>
      <c r="BA106" s="375"/>
      <c r="BD106" s="381" t="s">
        <v>407</v>
      </c>
      <c r="BE106" s="377">
        <v>0</v>
      </c>
      <c r="BF106" s="375"/>
      <c r="BG106" s="375"/>
      <c r="BJ106" s="381" t="s">
        <v>407</v>
      </c>
      <c r="BK106" s="377">
        <v>0</v>
      </c>
      <c r="BL106" s="375"/>
      <c r="BM106" s="375"/>
      <c r="BP106" s="381" t="s">
        <v>407</v>
      </c>
      <c r="BQ106" s="377">
        <v>0</v>
      </c>
      <c r="BR106" s="375"/>
      <c r="BS106" s="375"/>
    </row>
    <row r="107" spans="2:71" x14ac:dyDescent="0.3">
      <c r="B107" s="381" t="s">
        <v>408</v>
      </c>
      <c r="C107" s="377">
        <v>0</v>
      </c>
      <c r="D107" s="375"/>
      <c r="E107" s="375"/>
      <c r="H107" s="381" t="s">
        <v>408</v>
      </c>
      <c r="I107" s="377">
        <v>0</v>
      </c>
      <c r="J107" s="375"/>
      <c r="K107" s="375"/>
      <c r="N107" s="381" t="s">
        <v>408</v>
      </c>
      <c r="O107" s="377">
        <v>0</v>
      </c>
      <c r="P107" s="375"/>
      <c r="Q107" s="375"/>
      <c r="T107" s="381" t="s">
        <v>408</v>
      </c>
      <c r="U107" s="377">
        <v>0</v>
      </c>
      <c r="V107" s="375"/>
      <c r="W107" s="375"/>
      <c r="Z107" s="381" t="s">
        <v>408</v>
      </c>
      <c r="AA107" s="377">
        <v>0</v>
      </c>
      <c r="AB107" s="375"/>
      <c r="AC107" s="375"/>
      <c r="AF107" s="381" t="s">
        <v>408</v>
      </c>
      <c r="AG107" s="377">
        <v>0</v>
      </c>
      <c r="AH107" s="375"/>
      <c r="AI107" s="375"/>
      <c r="AL107" s="381" t="s">
        <v>408</v>
      </c>
      <c r="AM107" s="377">
        <v>0</v>
      </c>
      <c r="AN107" s="375"/>
      <c r="AO107" s="375"/>
      <c r="AR107" s="381" t="s">
        <v>408</v>
      </c>
      <c r="AS107" s="377">
        <v>0</v>
      </c>
      <c r="AT107" s="375"/>
      <c r="AU107" s="375"/>
      <c r="AX107" s="381" t="s">
        <v>408</v>
      </c>
      <c r="AY107" s="377">
        <v>0</v>
      </c>
      <c r="AZ107" s="375"/>
      <c r="BA107" s="375"/>
      <c r="BD107" s="381" t="s">
        <v>408</v>
      </c>
      <c r="BE107" s="377">
        <v>0</v>
      </c>
      <c r="BF107" s="375"/>
      <c r="BG107" s="375"/>
      <c r="BJ107" s="381" t="s">
        <v>408</v>
      </c>
      <c r="BK107" s="377">
        <v>0</v>
      </c>
      <c r="BL107" s="375"/>
      <c r="BM107" s="375"/>
      <c r="BP107" s="381" t="s">
        <v>408</v>
      </c>
      <c r="BQ107" s="377">
        <v>0</v>
      </c>
      <c r="BR107" s="375"/>
      <c r="BS107" s="375"/>
    </row>
    <row r="108" spans="2:71" x14ac:dyDescent="0.3">
      <c r="B108" s="381" t="s">
        <v>409</v>
      </c>
      <c r="C108" s="377">
        <v>0</v>
      </c>
      <c r="D108" s="375"/>
      <c r="E108" s="375"/>
      <c r="H108" s="381" t="s">
        <v>409</v>
      </c>
      <c r="I108" s="377">
        <v>0</v>
      </c>
      <c r="J108" s="375"/>
      <c r="K108" s="375"/>
      <c r="N108" s="381" t="s">
        <v>409</v>
      </c>
      <c r="O108" s="377">
        <v>0</v>
      </c>
      <c r="P108" s="375"/>
      <c r="Q108" s="375"/>
      <c r="T108" s="381" t="s">
        <v>409</v>
      </c>
      <c r="U108" s="377">
        <v>0</v>
      </c>
      <c r="V108" s="375"/>
      <c r="W108" s="375"/>
      <c r="Z108" s="381" t="s">
        <v>409</v>
      </c>
      <c r="AA108" s="377">
        <v>0</v>
      </c>
      <c r="AB108" s="375"/>
      <c r="AC108" s="375"/>
      <c r="AF108" s="381" t="s">
        <v>409</v>
      </c>
      <c r="AG108" s="377">
        <v>0</v>
      </c>
      <c r="AH108" s="375"/>
      <c r="AI108" s="375"/>
      <c r="AL108" s="381" t="s">
        <v>409</v>
      </c>
      <c r="AM108" s="377">
        <v>0</v>
      </c>
      <c r="AN108" s="375"/>
      <c r="AO108" s="375"/>
      <c r="AR108" s="381" t="s">
        <v>409</v>
      </c>
      <c r="AS108" s="377">
        <v>0</v>
      </c>
      <c r="AT108" s="375"/>
      <c r="AU108" s="375"/>
      <c r="AX108" s="381" t="s">
        <v>409</v>
      </c>
      <c r="AY108" s="377">
        <v>0</v>
      </c>
      <c r="AZ108" s="375"/>
      <c r="BA108" s="375"/>
      <c r="BD108" s="381" t="s">
        <v>409</v>
      </c>
      <c r="BE108" s="377">
        <v>0</v>
      </c>
      <c r="BF108" s="375"/>
      <c r="BG108" s="375"/>
      <c r="BJ108" s="381" t="s">
        <v>409</v>
      </c>
      <c r="BK108" s="377">
        <v>0</v>
      </c>
      <c r="BL108" s="375"/>
      <c r="BM108" s="375"/>
      <c r="BP108" s="381" t="s">
        <v>409</v>
      </c>
      <c r="BQ108" s="377">
        <v>0</v>
      </c>
      <c r="BR108" s="375"/>
      <c r="BS108" s="375"/>
    </row>
    <row r="109" spans="2:71" x14ac:dyDescent="0.3">
      <c r="B109" s="381" t="s">
        <v>410</v>
      </c>
      <c r="C109" s="377">
        <v>0</v>
      </c>
      <c r="D109" s="375"/>
      <c r="E109" s="375"/>
      <c r="H109" s="381" t="s">
        <v>410</v>
      </c>
      <c r="I109" s="377">
        <v>0</v>
      </c>
      <c r="J109" s="375"/>
      <c r="K109" s="375"/>
      <c r="N109" s="381" t="s">
        <v>410</v>
      </c>
      <c r="O109" s="377">
        <v>0</v>
      </c>
      <c r="P109" s="375"/>
      <c r="Q109" s="375"/>
      <c r="T109" s="381" t="s">
        <v>410</v>
      </c>
      <c r="U109" s="377">
        <v>0</v>
      </c>
      <c r="V109" s="375"/>
      <c r="W109" s="375"/>
      <c r="Z109" s="381" t="s">
        <v>410</v>
      </c>
      <c r="AA109" s="377">
        <v>0</v>
      </c>
      <c r="AB109" s="375"/>
      <c r="AC109" s="375"/>
      <c r="AF109" s="381" t="s">
        <v>410</v>
      </c>
      <c r="AG109" s="377">
        <v>0</v>
      </c>
      <c r="AH109" s="375"/>
      <c r="AI109" s="375"/>
      <c r="AL109" s="381" t="s">
        <v>410</v>
      </c>
      <c r="AM109" s="377">
        <v>0</v>
      </c>
      <c r="AN109" s="375"/>
      <c r="AO109" s="375"/>
      <c r="AR109" s="381" t="s">
        <v>410</v>
      </c>
      <c r="AS109" s="377">
        <v>0</v>
      </c>
      <c r="AT109" s="375"/>
      <c r="AU109" s="375"/>
      <c r="AX109" s="381" t="s">
        <v>410</v>
      </c>
      <c r="AY109" s="377">
        <v>0</v>
      </c>
      <c r="AZ109" s="375"/>
      <c r="BA109" s="375"/>
      <c r="BD109" s="381" t="s">
        <v>410</v>
      </c>
      <c r="BE109" s="377">
        <v>0</v>
      </c>
      <c r="BF109" s="375"/>
      <c r="BG109" s="375"/>
      <c r="BJ109" s="381" t="s">
        <v>410</v>
      </c>
      <c r="BK109" s="377">
        <v>0</v>
      </c>
      <c r="BL109" s="375"/>
      <c r="BM109" s="375"/>
      <c r="BP109" s="381" t="s">
        <v>410</v>
      </c>
      <c r="BQ109" s="377">
        <v>0</v>
      </c>
      <c r="BR109" s="375"/>
      <c r="BS109" s="375"/>
    </row>
    <row r="110" spans="2:71" x14ac:dyDescent="0.3">
      <c r="B110" s="381" t="s">
        <v>411</v>
      </c>
      <c r="C110" s="377">
        <v>0</v>
      </c>
      <c r="D110" s="375"/>
      <c r="E110" s="375"/>
      <c r="H110" s="381" t="s">
        <v>411</v>
      </c>
      <c r="I110" s="377">
        <v>0</v>
      </c>
      <c r="J110" s="375"/>
      <c r="K110" s="375"/>
      <c r="N110" s="381" t="s">
        <v>411</v>
      </c>
      <c r="O110" s="377">
        <v>0</v>
      </c>
      <c r="P110" s="375"/>
      <c r="Q110" s="375"/>
      <c r="T110" s="381" t="s">
        <v>411</v>
      </c>
      <c r="U110" s="377">
        <v>0</v>
      </c>
      <c r="V110" s="375"/>
      <c r="W110" s="375"/>
      <c r="Z110" s="381" t="s">
        <v>411</v>
      </c>
      <c r="AA110" s="377">
        <v>0</v>
      </c>
      <c r="AB110" s="375"/>
      <c r="AC110" s="375"/>
      <c r="AF110" s="381" t="s">
        <v>411</v>
      </c>
      <c r="AG110" s="377">
        <v>0</v>
      </c>
      <c r="AH110" s="375"/>
      <c r="AI110" s="375"/>
      <c r="AL110" s="381" t="s">
        <v>411</v>
      </c>
      <c r="AM110" s="377">
        <v>0</v>
      </c>
      <c r="AN110" s="375"/>
      <c r="AO110" s="375"/>
      <c r="AR110" s="381" t="s">
        <v>411</v>
      </c>
      <c r="AS110" s="377">
        <v>0</v>
      </c>
      <c r="AT110" s="375"/>
      <c r="AU110" s="375"/>
      <c r="AX110" s="381" t="s">
        <v>411</v>
      </c>
      <c r="AY110" s="377">
        <v>0</v>
      </c>
      <c r="AZ110" s="375"/>
      <c r="BA110" s="375"/>
      <c r="BD110" s="381" t="s">
        <v>411</v>
      </c>
      <c r="BE110" s="377">
        <v>0</v>
      </c>
      <c r="BF110" s="375"/>
      <c r="BG110" s="375"/>
      <c r="BJ110" s="381" t="s">
        <v>411</v>
      </c>
      <c r="BK110" s="377">
        <v>0</v>
      </c>
      <c r="BL110" s="375"/>
      <c r="BM110" s="375"/>
      <c r="BP110" s="381" t="s">
        <v>411</v>
      </c>
      <c r="BQ110" s="377">
        <v>0</v>
      </c>
      <c r="BR110" s="375"/>
      <c r="BS110" s="375"/>
    </row>
    <row r="111" spans="2:71" x14ac:dyDescent="0.3">
      <c r="B111" s="381" t="s">
        <v>412</v>
      </c>
      <c r="C111" s="377">
        <v>0</v>
      </c>
      <c r="D111" s="375"/>
      <c r="E111" s="375"/>
      <c r="H111" s="381" t="s">
        <v>412</v>
      </c>
      <c r="I111" s="377">
        <v>0</v>
      </c>
      <c r="J111" s="375"/>
      <c r="K111" s="375"/>
      <c r="N111" s="381" t="s">
        <v>412</v>
      </c>
      <c r="O111" s="377">
        <v>0</v>
      </c>
      <c r="P111" s="375"/>
      <c r="Q111" s="375"/>
      <c r="T111" s="381" t="s">
        <v>412</v>
      </c>
      <c r="U111" s="377">
        <v>0</v>
      </c>
      <c r="V111" s="375"/>
      <c r="W111" s="375"/>
      <c r="Z111" s="381" t="s">
        <v>412</v>
      </c>
      <c r="AA111" s="377">
        <v>0</v>
      </c>
      <c r="AB111" s="375"/>
      <c r="AC111" s="375"/>
      <c r="AF111" s="381" t="s">
        <v>412</v>
      </c>
      <c r="AG111" s="377">
        <v>0</v>
      </c>
      <c r="AH111" s="375"/>
      <c r="AI111" s="375"/>
      <c r="AL111" s="381" t="s">
        <v>412</v>
      </c>
      <c r="AM111" s="377">
        <v>0</v>
      </c>
      <c r="AN111" s="375"/>
      <c r="AO111" s="375"/>
      <c r="AR111" s="381" t="s">
        <v>412</v>
      </c>
      <c r="AS111" s="377">
        <v>0</v>
      </c>
      <c r="AT111" s="375"/>
      <c r="AU111" s="375"/>
      <c r="AX111" s="381" t="s">
        <v>412</v>
      </c>
      <c r="AY111" s="377">
        <v>0</v>
      </c>
      <c r="AZ111" s="375"/>
      <c r="BA111" s="375"/>
      <c r="BD111" s="381" t="s">
        <v>412</v>
      </c>
      <c r="BE111" s="377">
        <v>0</v>
      </c>
      <c r="BF111" s="375"/>
      <c r="BG111" s="375"/>
      <c r="BJ111" s="381" t="s">
        <v>412</v>
      </c>
      <c r="BK111" s="377">
        <v>0</v>
      </c>
      <c r="BL111" s="375"/>
      <c r="BM111" s="375"/>
      <c r="BP111" s="381" t="s">
        <v>412</v>
      </c>
      <c r="BQ111" s="377">
        <v>0</v>
      </c>
      <c r="BR111" s="375"/>
      <c r="BS111" s="375"/>
    </row>
    <row r="112" spans="2:71" x14ac:dyDescent="0.3">
      <c r="B112" s="381" t="s">
        <v>413</v>
      </c>
      <c r="C112" s="377">
        <v>0</v>
      </c>
      <c r="D112" s="375"/>
      <c r="E112" s="375"/>
      <c r="H112" s="381" t="s">
        <v>413</v>
      </c>
      <c r="I112" s="377">
        <v>0</v>
      </c>
      <c r="J112" s="375"/>
      <c r="K112" s="375"/>
      <c r="N112" s="381" t="s">
        <v>413</v>
      </c>
      <c r="O112" s="377">
        <v>0</v>
      </c>
      <c r="P112" s="375"/>
      <c r="Q112" s="375"/>
      <c r="T112" s="381" t="s">
        <v>413</v>
      </c>
      <c r="U112" s="377">
        <v>0</v>
      </c>
      <c r="V112" s="375"/>
      <c r="W112" s="375"/>
      <c r="Z112" s="381" t="s">
        <v>413</v>
      </c>
      <c r="AA112" s="377">
        <v>0</v>
      </c>
      <c r="AB112" s="375"/>
      <c r="AC112" s="375"/>
      <c r="AF112" s="381" t="s">
        <v>413</v>
      </c>
      <c r="AG112" s="377">
        <v>0</v>
      </c>
      <c r="AH112" s="375"/>
      <c r="AI112" s="375"/>
      <c r="AL112" s="381" t="s">
        <v>413</v>
      </c>
      <c r="AM112" s="377">
        <v>0</v>
      </c>
      <c r="AN112" s="375"/>
      <c r="AO112" s="375"/>
      <c r="AR112" s="381" t="s">
        <v>413</v>
      </c>
      <c r="AS112" s="377">
        <v>0</v>
      </c>
      <c r="AT112" s="375"/>
      <c r="AU112" s="375"/>
      <c r="AX112" s="381" t="s">
        <v>413</v>
      </c>
      <c r="AY112" s="377">
        <v>0</v>
      </c>
      <c r="AZ112" s="375"/>
      <c r="BA112" s="375"/>
      <c r="BD112" s="381" t="s">
        <v>413</v>
      </c>
      <c r="BE112" s="377">
        <v>0</v>
      </c>
      <c r="BF112" s="375"/>
      <c r="BG112" s="375"/>
      <c r="BJ112" s="381" t="s">
        <v>413</v>
      </c>
      <c r="BK112" s="377">
        <v>0</v>
      </c>
      <c r="BL112" s="375"/>
      <c r="BM112" s="375"/>
      <c r="BP112" s="381" t="s">
        <v>413</v>
      </c>
      <c r="BQ112" s="377">
        <v>0</v>
      </c>
      <c r="BR112" s="375"/>
      <c r="BS112" s="375"/>
    </row>
    <row r="113" spans="1:71" x14ac:dyDescent="0.3">
      <c r="B113" s="381" t="s">
        <v>414</v>
      </c>
      <c r="C113" s="377">
        <v>0</v>
      </c>
      <c r="D113" s="375"/>
      <c r="E113" s="375"/>
      <c r="H113" s="381" t="s">
        <v>414</v>
      </c>
      <c r="I113" s="377">
        <v>0</v>
      </c>
      <c r="J113" s="375"/>
      <c r="K113" s="375"/>
      <c r="N113" s="381" t="s">
        <v>414</v>
      </c>
      <c r="O113" s="377">
        <v>0</v>
      </c>
      <c r="P113" s="375"/>
      <c r="Q113" s="375"/>
      <c r="T113" s="381" t="s">
        <v>414</v>
      </c>
      <c r="U113" s="377">
        <v>0</v>
      </c>
      <c r="V113" s="375"/>
      <c r="W113" s="375"/>
      <c r="Z113" s="381" t="s">
        <v>414</v>
      </c>
      <c r="AA113" s="377">
        <v>0</v>
      </c>
      <c r="AB113" s="375"/>
      <c r="AC113" s="375"/>
      <c r="AF113" s="381" t="s">
        <v>414</v>
      </c>
      <c r="AG113" s="377">
        <v>0</v>
      </c>
      <c r="AH113" s="375"/>
      <c r="AI113" s="375"/>
      <c r="AL113" s="381" t="s">
        <v>414</v>
      </c>
      <c r="AM113" s="377">
        <v>0</v>
      </c>
      <c r="AN113" s="375"/>
      <c r="AO113" s="375"/>
      <c r="AR113" s="381" t="s">
        <v>414</v>
      </c>
      <c r="AS113" s="377">
        <v>0</v>
      </c>
      <c r="AT113" s="375"/>
      <c r="AU113" s="375"/>
      <c r="AX113" s="381" t="s">
        <v>414</v>
      </c>
      <c r="AY113" s="377">
        <v>0</v>
      </c>
      <c r="AZ113" s="375"/>
      <c r="BA113" s="375"/>
      <c r="BD113" s="381" t="s">
        <v>414</v>
      </c>
      <c r="BE113" s="377">
        <v>0</v>
      </c>
      <c r="BF113" s="375"/>
      <c r="BG113" s="375"/>
      <c r="BJ113" s="381" t="s">
        <v>414</v>
      </c>
      <c r="BK113" s="377">
        <v>0</v>
      </c>
      <c r="BL113" s="375"/>
      <c r="BM113" s="375"/>
      <c r="BP113" s="381" t="s">
        <v>414</v>
      </c>
      <c r="BQ113" s="377">
        <v>0</v>
      </c>
      <c r="BR113" s="375"/>
      <c r="BS113" s="375"/>
    </row>
    <row r="114" spans="1:71" x14ac:dyDescent="0.3">
      <c r="B114" s="381" t="s">
        <v>415</v>
      </c>
      <c r="C114" s="377">
        <v>0</v>
      </c>
      <c r="D114" s="375"/>
      <c r="E114" s="375"/>
      <c r="H114" s="381" t="s">
        <v>415</v>
      </c>
      <c r="I114" s="377">
        <v>0</v>
      </c>
      <c r="J114" s="375"/>
      <c r="K114" s="375"/>
      <c r="N114" s="381" t="s">
        <v>415</v>
      </c>
      <c r="O114" s="377">
        <v>0</v>
      </c>
      <c r="P114" s="375"/>
      <c r="Q114" s="375"/>
      <c r="T114" s="381" t="s">
        <v>415</v>
      </c>
      <c r="U114" s="377">
        <v>0</v>
      </c>
      <c r="V114" s="375"/>
      <c r="W114" s="375"/>
      <c r="Z114" s="381" t="s">
        <v>415</v>
      </c>
      <c r="AA114" s="377">
        <v>0</v>
      </c>
      <c r="AB114" s="375"/>
      <c r="AC114" s="375"/>
      <c r="AF114" s="381" t="s">
        <v>415</v>
      </c>
      <c r="AG114" s="377">
        <v>0</v>
      </c>
      <c r="AH114" s="375"/>
      <c r="AI114" s="375"/>
      <c r="AL114" s="381" t="s">
        <v>415</v>
      </c>
      <c r="AM114" s="377">
        <v>0</v>
      </c>
      <c r="AN114" s="375"/>
      <c r="AO114" s="375"/>
      <c r="AR114" s="381" t="s">
        <v>415</v>
      </c>
      <c r="AS114" s="377">
        <v>0</v>
      </c>
      <c r="AT114" s="375"/>
      <c r="AU114" s="375"/>
      <c r="AX114" s="381" t="s">
        <v>415</v>
      </c>
      <c r="AY114" s="377">
        <v>0</v>
      </c>
      <c r="AZ114" s="375"/>
      <c r="BA114" s="375"/>
      <c r="BD114" s="381" t="s">
        <v>415</v>
      </c>
      <c r="BE114" s="377">
        <v>0</v>
      </c>
      <c r="BF114" s="375"/>
      <c r="BG114" s="375"/>
      <c r="BJ114" s="381" t="s">
        <v>415</v>
      </c>
      <c r="BK114" s="377">
        <v>0</v>
      </c>
      <c r="BL114" s="375"/>
      <c r="BM114" s="375"/>
      <c r="BP114" s="381" t="s">
        <v>415</v>
      </c>
      <c r="BQ114" s="377">
        <v>0</v>
      </c>
      <c r="BR114" s="375"/>
      <c r="BS114" s="375"/>
    </row>
    <row r="115" spans="1:71" x14ac:dyDescent="0.3">
      <c r="B115" s="381" t="s">
        <v>416</v>
      </c>
      <c r="C115" s="377">
        <v>0</v>
      </c>
      <c r="D115" s="375"/>
      <c r="E115" s="375"/>
      <c r="H115" s="381" t="s">
        <v>416</v>
      </c>
      <c r="I115" s="377">
        <v>0</v>
      </c>
      <c r="J115" s="375"/>
      <c r="K115" s="375"/>
      <c r="N115" s="381" t="s">
        <v>416</v>
      </c>
      <c r="O115" s="377">
        <v>0</v>
      </c>
      <c r="P115" s="375"/>
      <c r="Q115" s="375"/>
      <c r="T115" s="381" t="s">
        <v>416</v>
      </c>
      <c r="U115" s="377">
        <v>0</v>
      </c>
      <c r="V115" s="375"/>
      <c r="W115" s="375"/>
      <c r="Z115" s="381" t="s">
        <v>416</v>
      </c>
      <c r="AA115" s="377">
        <v>0</v>
      </c>
      <c r="AB115" s="375"/>
      <c r="AC115" s="375"/>
      <c r="AF115" s="381" t="s">
        <v>416</v>
      </c>
      <c r="AG115" s="377">
        <v>0</v>
      </c>
      <c r="AH115" s="375"/>
      <c r="AI115" s="375"/>
      <c r="AL115" s="381" t="s">
        <v>416</v>
      </c>
      <c r="AM115" s="377">
        <v>0</v>
      </c>
      <c r="AN115" s="375"/>
      <c r="AO115" s="375"/>
      <c r="AR115" s="381" t="s">
        <v>416</v>
      </c>
      <c r="AS115" s="377">
        <v>0</v>
      </c>
      <c r="AT115" s="375"/>
      <c r="AU115" s="375"/>
      <c r="AX115" s="381" t="s">
        <v>416</v>
      </c>
      <c r="AY115" s="377">
        <v>0</v>
      </c>
      <c r="AZ115" s="375"/>
      <c r="BA115" s="375"/>
      <c r="BD115" s="381" t="s">
        <v>416</v>
      </c>
      <c r="BE115" s="377">
        <v>0</v>
      </c>
      <c r="BF115" s="375"/>
      <c r="BG115" s="375"/>
      <c r="BJ115" s="381" t="s">
        <v>416</v>
      </c>
      <c r="BK115" s="377">
        <v>0</v>
      </c>
      <c r="BL115" s="375"/>
      <c r="BM115" s="375"/>
      <c r="BP115" s="381" t="s">
        <v>416</v>
      </c>
      <c r="BQ115" s="377">
        <v>0</v>
      </c>
      <c r="BR115" s="375"/>
      <c r="BS115" s="375"/>
    </row>
    <row r="116" spans="1:71" ht="15" thickBot="1" x14ac:dyDescent="0.35">
      <c r="B116" s="381" t="s">
        <v>417</v>
      </c>
      <c r="C116" s="377">
        <v>0</v>
      </c>
      <c r="D116" s="375"/>
      <c r="E116" s="375"/>
      <c r="H116" s="381" t="s">
        <v>417</v>
      </c>
      <c r="I116" s="377">
        <v>0</v>
      </c>
      <c r="J116" s="375"/>
      <c r="K116" s="375"/>
      <c r="N116" s="381" t="s">
        <v>417</v>
      </c>
      <c r="O116" s="377">
        <v>0</v>
      </c>
      <c r="P116" s="375"/>
      <c r="Q116" s="375"/>
      <c r="T116" s="381" t="s">
        <v>417</v>
      </c>
      <c r="U116" s="377">
        <v>0</v>
      </c>
      <c r="V116" s="375"/>
      <c r="W116" s="375"/>
      <c r="Z116" s="381" t="s">
        <v>417</v>
      </c>
      <c r="AA116" s="377">
        <v>0</v>
      </c>
      <c r="AB116" s="375"/>
      <c r="AC116" s="375"/>
      <c r="AF116" s="381" t="s">
        <v>417</v>
      </c>
      <c r="AG116" s="377">
        <v>0</v>
      </c>
      <c r="AH116" s="375"/>
      <c r="AI116" s="375"/>
      <c r="AL116" s="381" t="s">
        <v>417</v>
      </c>
      <c r="AM116" s="377">
        <v>0</v>
      </c>
      <c r="AN116" s="375"/>
      <c r="AO116" s="375"/>
      <c r="AR116" s="381" t="s">
        <v>417</v>
      </c>
      <c r="AS116" s="377">
        <v>0</v>
      </c>
      <c r="AT116" s="375"/>
      <c r="AU116" s="375"/>
      <c r="AX116" s="381" t="s">
        <v>417</v>
      </c>
      <c r="AY116" s="377">
        <v>0</v>
      </c>
      <c r="AZ116" s="375"/>
      <c r="BA116" s="375"/>
      <c r="BD116" s="381" t="s">
        <v>417</v>
      </c>
      <c r="BE116" s="377">
        <v>0</v>
      </c>
      <c r="BF116" s="375"/>
      <c r="BG116" s="375"/>
      <c r="BJ116" s="381" t="s">
        <v>417</v>
      </c>
      <c r="BK116" s="377">
        <v>0</v>
      </c>
      <c r="BL116" s="375"/>
      <c r="BM116" s="375"/>
      <c r="BP116" s="381" t="s">
        <v>417</v>
      </c>
      <c r="BQ116" s="377">
        <v>0</v>
      </c>
      <c r="BR116" s="375"/>
      <c r="BS116" s="375"/>
    </row>
    <row r="117" spans="1:71" s="1200" customFormat="1" ht="16.2" thickBot="1" x14ac:dyDescent="0.35">
      <c r="B117" s="1231" t="s">
        <v>365</v>
      </c>
      <c r="C117" s="1232">
        <f>C64-SUM(C67:C116)</f>
        <v>0</v>
      </c>
      <c r="D117" s="1233"/>
      <c r="E117" s="1234"/>
      <c r="F117" s="1235"/>
      <c r="H117" s="1231" t="s">
        <v>365</v>
      </c>
      <c r="I117" s="1232">
        <f>I64-SUM(I67:I116)</f>
        <v>0</v>
      </c>
      <c r="J117" s="1233"/>
      <c r="K117" s="1234"/>
      <c r="L117" s="1235"/>
      <c r="N117" s="1231" t="s">
        <v>365</v>
      </c>
      <c r="O117" s="1232">
        <f>O64-SUM(O67:O116)</f>
        <v>0</v>
      </c>
      <c r="P117" s="1233"/>
      <c r="Q117" s="1234"/>
      <c r="R117" s="1235"/>
      <c r="T117" s="1231" t="s">
        <v>365</v>
      </c>
      <c r="U117" s="1232">
        <f>U64-SUM(U67:U116)</f>
        <v>0</v>
      </c>
      <c r="V117" s="1233"/>
      <c r="W117" s="1234"/>
      <c r="X117" s="1235"/>
      <c r="Z117" s="1231" t="s">
        <v>365</v>
      </c>
      <c r="AA117" s="1232">
        <f>AA64-SUM(AA67:AA116)</f>
        <v>0</v>
      </c>
      <c r="AB117" s="1233"/>
      <c r="AC117" s="1234"/>
      <c r="AD117" s="1235"/>
      <c r="AF117" s="1231" t="s">
        <v>365</v>
      </c>
      <c r="AG117" s="1232">
        <f>AG64-SUM(AG67:AG116)</f>
        <v>0</v>
      </c>
      <c r="AH117" s="1233"/>
      <c r="AI117" s="1234"/>
      <c r="AJ117" s="1235"/>
      <c r="AL117" s="1231" t="s">
        <v>365</v>
      </c>
      <c r="AM117" s="1232">
        <f>AM64-SUM(AM67:AM116)</f>
        <v>0</v>
      </c>
      <c r="AN117" s="1233"/>
      <c r="AO117" s="1234"/>
      <c r="AP117" s="1235"/>
      <c r="AR117" s="1231" t="s">
        <v>365</v>
      </c>
      <c r="AS117" s="1232">
        <f>AS64-SUM(AS67:AS116)</f>
        <v>0</v>
      </c>
      <c r="AT117" s="1233"/>
      <c r="AU117" s="1234"/>
      <c r="AV117" s="1235"/>
      <c r="AX117" s="1231" t="s">
        <v>365</v>
      </c>
      <c r="AY117" s="1232">
        <f>AY64-SUM(AY67:AY116)</f>
        <v>0</v>
      </c>
      <c r="AZ117" s="1233"/>
      <c r="BA117" s="1234"/>
      <c r="BB117" s="1235"/>
      <c r="BD117" s="1231" t="s">
        <v>365</v>
      </c>
      <c r="BE117" s="1232">
        <f>BE64-SUM(BE67:BE116)</f>
        <v>0</v>
      </c>
      <c r="BF117" s="1233"/>
      <c r="BG117" s="1234"/>
      <c r="BH117" s="1235"/>
      <c r="BJ117" s="1231" t="s">
        <v>365</v>
      </c>
      <c r="BK117" s="1232">
        <f>BK64-SUM(BK67:BK116)</f>
        <v>0</v>
      </c>
      <c r="BL117" s="1233"/>
      <c r="BM117" s="1234"/>
      <c r="BN117" s="1235"/>
      <c r="BP117" s="1231" t="s">
        <v>365</v>
      </c>
      <c r="BQ117" s="1232">
        <f>BQ64-SUM(BQ67:BQ116)</f>
        <v>0</v>
      </c>
      <c r="BR117" s="1233"/>
      <c r="BS117" s="1234"/>
    </row>
    <row r="119" spans="1:71" x14ac:dyDescent="0.3">
      <c r="B119" s="744"/>
      <c r="C119" s="744"/>
      <c r="D119" s="744"/>
      <c r="E119" s="744"/>
    </row>
    <row r="120" spans="1:71" x14ac:dyDescent="0.3">
      <c r="B120" s="373" t="s">
        <v>360</v>
      </c>
      <c r="C120" s="378"/>
      <c r="D120" s="373" t="s">
        <v>361</v>
      </c>
      <c r="E120" s="379"/>
      <c r="H120" s="373" t="s">
        <v>360</v>
      </c>
      <c r="I120" s="378"/>
      <c r="J120" s="373" t="s">
        <v>361</v>
      </c>
      <c r="K120" s="379"/>
      <c r="N120" s="373" t="s">
        <v>360</v>
      </c>
      <c r="O120" s="378"/>
      <c r="P120" s="373" t="s">
        <v>361</v>
      </c>
      <c r="Q120" s="379"/>
      <c r="T120" s="373" t="s">
        <v>360</v>
      </c>
      <c r="U120" s="378"/>
      <c r="V120" s="373" t="s">
        <v>361</v>
      </c>
      <c r="W120" s="379"/>
      <c r="Z120" s="373" t="s">
        <v>360</v>
      </c>
      <c r="AA120" s="378"/>
      <c r="AB120" s="373" t="s">
        <v>361</v>
      </c>
      <c r="AC120" s="379"/>
      <c r="AF120" s="373" t="s">
        <v>360</v>
      </c>
      <c r="AG120" s="378"/>
      <c r="AH120" s="373" t="s">
        <v>361</v>
      </c>
      <c r="AI120" s="379"/>
      <c r="AL120" s="373" t="s">
        <v>360</v>
      </c>
      <c r="AM120" s="378"/>
      <c r="AN120" s="373" t="s">
        <v>361</v>
      </c>
      <c r="AO120" s="379"/>
      <c r="AR120" s="373" t="s">
        <v>360</v>
      </c>
      <c r="AS120" s="378"/>
      <c r="AT120" s="373" t="s">
        <v>361</v>
      </c>
      <c r="AU120" s="379"/>
      <c r="AX120" s="373" t="s">
        <v>360</v>
      </c>
      <c r="AY120" s="378"/>
      <c r="AZ120" s="373" t="s">
        <v>361</v>
      </c>
      <c r="BA120" s="379"/>
      <c r="BD120" s="373" t="s">
        <v>360</v>
      </c>
      <c r="BE120" s="378"/>
      <c r="BF120" s="373" t="s">
        <v>361</v>
      </c>
      <c r="BG120" s="379"/>
      <c r="BJ120" s="373" t="s">
        <v>360</v>
      </c>
      <c r="BK120" s="378"/>
      <c r="BL120" s="373" t="s">
        <v>361</v>
      </c>
      <c r="BM120" s="379"/>
      <c r="BP120" s="373" t="s">
        <v>360</v>
      </c>
      <c r="BQ120" s="378"/>
      <c r="BR120" s="373" t="s">
        <v>361</v>
      </c>
      <c r="BS120" s="379"/>
    </row>
    <row r="121" spans="1:71" x14ac:dyDescent="0.3">
      <c r="B121" s="373" t="s">
        <v>362</v>
      </c>
      <c r="C121" s="378"/>
      <c r="D121" s="373" t="s">
        <v>363</v>
      </c>
      <c r="E121" s="379"/>
      <c r="H121" s="373" t="s">
        <v>362</v>
      </c>
      <c r="I121" s="378"/>
      <c r="J121" s="373" t="s">
        <v>363</v>
      </c>
      <c r="K121" s="379"/>
      <c r="N121" s="373" t="s">
        <v>362</v>
      </c>
      <c r="O121" s="378"/>
      <c r="P121" s="373" t="s">
        <v>363</v>
      </c>
      <c r="Q121" s="379"/>
      <c r="T121" s="373" t="s">
        <v>362</v>
      </c>
      <c r="U121" s="378"/>
      <c r="V121" s="373" t="s">
        <v>363</v>
      </c>
      <c r="W121" s="379"/>
      <c r="Z121" s="373" t="s">
        <v>362</v>
      </c>
      <c r="AA121" s="378"/>
      <c r="AB121" s="373" t="s">
        <v>363</v>
      </c>
      <c r="AC121" s="379"/>
      <c r="AF121" s="373" t="s">
        <v>362</v>
      </c>
      <c r="AG121" s="378"/>
      <c r="AH121" s="373" t="s">
        <v>363</v>
      </c>
      <c r="AI121" s="379"/>
      <c r="AL121" s="373" t="s">
        <v>362</v>
      </c>
      <c r="AM121" s="378"/>
      <c r="AN121" s="373" t="s">
        <v>363</v>
      </c>
      <c r="AO121" s="379"/>
      <c r="AR121" s="373" t="s">
        <v>362</v>
      </c>
      <c r="AS121" s="378"/>
      <c r="AT121" s="373" t="s">
        <v>363</v>
      </c>
      <c r="AU121" s="379"/>
      <c r="AX121" s="373" t="s">
        <v>362</v>
      </c>
      <c r="AY121" s="378"/>
      <c r="AZ121" s="373" t="s">
        <v>363</v>
      </c>
      <c r="BA121" s="379"/>
      <c r="BD121" s="373" t="s">
        <v>362</v>
      </c>
      <c r="BE121" s="378"/>
      <c r="BF121" s="373" t="s">
        <v>363</v>
      </c>
      <c r="BG121" s="379"/>
      <c r="BJ121" s="373" t="s">
        <v>362</v>
      </c>
      <c r="BK121" s="378"/>
      <c r="BL121" s="373" t="s">
        <v>363</v>
      </c>
      <c r="BM121" s="379"/>
      <c r="BP121" s="373" t="s">
        <v>362</v>
      </c>
      <c r="BQ121" s="378"/>
      <c r="BR121" s="373" t="s">
        <v>363</v>
      </c>
      <c r="BS121" s="379"/>
    </row>
    <row r="122" spans="1:71" x14ac:dyDescent="0.3">
      <c r="B122" s="373" t="s">
        <v>364</v>
      </c>
      <c r="C122" s="377">
        <v>0</v>
      </c>
      <c r="D122" s="374"/>
      <c r="E122" s="744"/>
      <c r="H122" s="373" t="s">
        <v>364</v>
      </c>
      <c r="I122" s="377">
        <v>0</v>
      </c>
      <c r="J122" s="374"/>
      <c r="N122" s="373" t="s">
        <v>364</v>
      </c>
      <c r="O122" s="377">
        <v>0</v>
      </c>
      <c r="P122" s="374"/>
      <c r="T122" s="373" t="s">
        <v>364</v>
      </c>
      <c r="U122" s="377">
        <v>0</v>
      </c>
      <c r="V122" s="374"/>
      <c r="Z122" s="373" t="s">
        <v>364</v>
      </c>
      <c r="AA122" s="377">
        <v>0</v>
      </c>
      <c r="AB122" s="374"/>
      <c r="AF122" s="373" t="s">
        <v>364</v>
      </c>
      <c r="AG122" s="377">
        <v>0</v>
      </c>
      <c r="AH122" s="374"/>
      <c r="AL122" s="373" t="s">
        <v>364</v>
      </c>
      <c r="AM122" s="377">
        <v>0</v>
      </c>
      <c r="AN122" s="374"/>
      <c r="AR122" s="373" t="s">
        <v>364</v>
      </c>
      <c r="AS122" s="377">
        <v>0</v>
      </c>
      <c r="AT122" s="374"/>
      <c r="AX122" s="373" t="s">
        <v>364</v>
      </c>
      <c r="AY122" s="377">
        <v>0</v>
      </c>
      <c r="AZ122" s="374"/>
      <c r="BD122" s="373" t="s">
        <v>364</v>
      </c>
      <c r="BE122" s="377">
        <v>0</v>
      </c>
      <c r="BF122" s="374"/>
      <c r="BJ122" s="373" t="s">
        <v>364</v>
      </c>
      <c r="BK122" s="377">
        <v>0</v>
      </c>
      <c r="BL122" s="374"/>
      <c r="BP122" s="373" t="s">
        <v>364</v>
      </c>
      <c r="BQ122" s="377">
        <v>0</v>
      </c>
      <c r="BR122" s="374"/>
    </row>
    <row r="123" spans="1:71" ht="15" thickBot="1" x14ac:dyDescent="0.35">
      <c r="B123" s="372"/>
      <c r="C123" s="744"/>
      <c r="D123" s="744"/>
      <c r="E123" s="744"/>
      <c r="H123" s="372"/>
      <c r="N123" s="372"/>
      <c r="T123" s="372"/>
      <c r="Z123" s="372"/>
      <c r="AF123" s="372"/>
      <c r="AL123" s="372"/>
      <c r="AR123" s="372"/>
      <c r="AX123" s="372"/>
      <c r="BD123" s="372"/>
      <c r="BJ123" s="372"/>
      <c r="BP123" s="372"/>
    </row>
    <row r="124" spans="1:71" s="1199" customFormat="1" thickBot="1" x14ac:dyDescent="0.3">
      <c r="A124" s="19"/>
      <c r="B124" s="1197"/>
      <c r="C124" s="1196" t="s">
        <v>484</v>
      </c>
      <c r="D124" s="1197" t="s">
        <v>366</v>
      </c>
      <c r="E124" s="1198" t="s">
        <v>367</v>
      </c>
      <c r="F124" s="1205"/>
      <c r="G124" s="19"/>
      <c r="H124" s="1197"/>
      <c r="I124" s="1196" t="s">
        <v>484</v>
      </c>
      <c r="J124" s="1197" t="s">
        <v>366</v>
      </c>
      <c r="K124" s="1198" t="s">
        <v>367</v>
      </c>
      <c r="L124" s="1205"/>
      <c r="M124" s="19"/>
      <c r="N124" s="1197"/>
      <c r="O124" s="1196" t="s">
        <v>484</v>
      </c>
      <c r="P124" s="1197" t="s">
        <v>366</v>
      </c>
      <c r="Q124" s="1198" t="s">
        <v>367</v>
      </c>
      <c r="R124" s="1205"/>
      <c r="S124" s="19"/>
      <c r="T124" s="1197"/>
      <c r="U124" s="1196" t="s">
        <v>484</v>
      </c>
      <c r="V124" s="1197" t="s">
        <v>366</v>
      </c>
      <c r="W124" s="1198" t="s">
        <v>367</v>
      </c>
      <c r="X124" s="1205"/>
      <c r="Y124" s="19"/>
      <c r="Z124" s="1197"/>
      <c r="AA124" s="1196" t="s">
        <v>484</v>
      </c>
      <c r="AB124" s="1197" t="s">
        <v>366</v>
      </c>
      <c r="AC124" s="1198" t="s">
        <v>367</v>
      </c>
      <c r="AD124" s="1205"/>
      <c r="AE124" s="19"/>
      <c r="AF124" s="1197"/>
      <c r="AG124" s="1196" t="s">
        <v>484</v>
      </c>
      <c r="AH124" s="1197" t="s">
        <v>366</v>
      </c>
      <c r="AI124" s="1198" t="s">
        <v>367</v>
      </c>
      <c r="AJ124" s="1205"/>
      <c r="AK124" s="19"/>
      <c r="AL124" s="1197"/>
      <c r="AM124" s="1196" t="s">
        <v>484</v>
      </c>
      <c r="AN124" s="1197" t="s">
        <v>366</v>
      </c>
      <c r="AO124" s="1198" t="s">
        <v>367</v>
      </c>
      <c r="AP124" s="1205"/>
      <c r="AQ124" s="19"/>
      <c r="AR124" s="1197"/>
      <c r="AS124" s="1196" t="s">
        <v>484</v>
      </c>
      <c r="AT124" s="1197" t="s">
        <v>366</v>
      </c>
      <c r="AU124" s="1198" t="s">
        <v>367</v>
      </c>
      <c r="AV124" s="1205"/>
      <c r="AW124" s="19"/>
      <c r="AX124" s="1197"/>
      <c r="AY124" s="1196" t="s">
        <v>484</v>
      </c>
      <c r="AZ124" s="1197" t="s">
        <v>366</v>
      </c>
      <c r="BA124" s="1198" t="s">
        <v>367</v>
      </c>
      <c r="BB124" s="1205"/>
      <c r="BC124" s="19"/>
      <c r="BD124" s="1197"/>
      <c r="BE124" s="1196" t="s">
        <v>484</v>
      </c>
      <c r="BF124" s="1197" t="s">
        <v>366</v>
      </c>
      <c r="BG124" s="1198" t="s">
        <v>367</v>
      </c>
      <c r="BH124" s="1205"/>
      <c r="BI124" s="19"/>
      <c r="BJ124" s="1197"/>
      <c r="BK124" s="1196" t="s">
        <v>484</v>
      </c>
      <c r="BL124" s="1197" t="s">
        <v>366</v>
      </c>
      <c r="BM124" s="1198" t="s">
        <v>367</v>
      </c>
      <c r="BN124" s="1205"/>
      <c r="BO124" s="19"/>
      <c r="BP124" s="1197"/>
      <c r="BQ124" s="1196" t="s">
        <v>484</v>
      </c>
      <c r="BR124" s="1197" t="s">
        <v>366</v>
      </c>
      <c r="BS124" s="1198" t="s">
        <v>367</v>
      </c>
    </row>
    <row r="125" spans="1:71" x14ac:dyDescent="0.3">
      <c r="B125" s="380" t="s">
        <v>368</v>
      </c>
      <c r="C125" s="377">
        <v>0</v>
      </c>
      <c r="D125" s="376"/>
      <c r="E125" s="376"/>
      <c r="H125" s="380" t="s">
        <v>368</v>
      </c>
      <c r="I125" s="377">
        <v>0</v>
      </c>
      <c r="J125" s="376"/>
      <c r="K125" s="376"/>
      <c r="N125" s="380" t="s">
        <v>368</v>
      </c>
      <c r="O125" s="377">
        <v>0</v>
      </c>
      <c r="P125" s="376"/>
      <c r="Q125" s="376"/>
      <c r="T125" s="380" t="s">
        <v>368</v>
      </c>
      <c r="U125" s="377">
        <v>0</v>
      </c>
      <c r="V125" s="376"/>
      <c r="W125" s="376"/>
      <c r="Z125" s="380" t="s">
        <v>368</v>
      </c>
      <c r="AA125" s="377">
        <v>0</v>
      </c>
      <c r="AB125" s="376"/>
      <c r="AC125" s="376"/>
      <c r="AF125" s="380" t="s">
        <v>368</v>
      </c>
      <c r="AG125" s="377">
        <v>0</v>
      </c>
      <c r="AH125" s="376"/>
      <c r="AI125" s="376"/>
      <c r="AL125" s="380" t="s">
        <v>368</v>
      </c>
      <c r="AM125" s="377">
        <v>0</v>
      </c>
      <c r="AN125" s="376"/>
      <c r="AO125" s="376"/>
      <c r="AR125" s="380" t="s">
        <v>368</v>
      </c>
      <c r="AS125" s="377">
        <v>0</v>
      </c>
      <c r="AT125" s="376"/>
      <c r="AU125" s="376"/>
      <c r="AX125" s="380" t="s">
        <v>368</v>
      </c>
      <c r="AY125" s="377">
        <v>0</v>
      </c>
      <c r="AZ125" s="376"/>
      <c r="BA125" s="376"/>
      <c r="BD125" s="380" t="s">
        <v>368</v>
      </c>
      <c r="BE125" s="377">
        <v>0</v>
      </c>
      <c r="BF125" s="376"/>
      <c r="BG125" s="376"/>
      <c r="BJ125" s="380" t="s">
        <v>368</v>
      </c>
      <c r="BK125" s="377">
        <v>0</v>
      </c>
      <c r="BL125" s="376"/>
      <c r="BM125" s="376"/>
      <c r="BP125" s="380" t="s">
        <v>368</v>
      </c>
      <c r="BQ125" s="377">
        <v>0</v>
      </c>
      <c r="BR125" s="376"/>
      <c r="BS125" s="376"/>
    </row>
    <row r="126" spans="1:71" x14ac:dyDescent="0.3">
      <c r="B126" s="381" t="s">
        <v>369</v>
      </c>
      <c r="C126" s="377">
        <v>0</v>
      </c>
      <c r="D126" s="375"/>
      <c r="E126" s="375"/>
      <c r="H126" s="381" t="s">
        <v>369</v>
      </c>
      <c r="I126" s="377">
        <v>0</v>
      </c>
      <c r="J126" s="375"/>
      <c r="K126" s="375"/>
      <c r="N126" s="381" t="s">
        <v>369</v>
      </c>
      <c r="O126" s="377">
        <v>0</v>
      </c>
      <c r="P126" s="375"/>
      <c r="Q126" s="375"/>
      <c r="T126" s="381" t="s">
        <v>369</v>
      </c>
      <c r="U126" s="377">
        <v>0</v>
      </c>
      <c r="V126" s="375"/>
      <c r="W126" s="375"/>
      <c r="Z126" s="381" t="s">
        <v>369</v>
      </c>
      <c r="AA126" s="377">
        <v>0</v>
      </c>
      <c r="AB126" s="375"/>
      <c r="AC126" s="375"/>
      <c r="AF126" s="381" t="s">
        <v>369</v>
      </c>
      <c r="AG126" s="377">
        <v>0</v>
      </c>
      <c r="AH126" s="375"/>
      <c r="AI126" s="375"/>
      <c r="AL126" s="381" t="s">
        <v>369</v>
      </c>
      <c r="AM126" s="377">
        <v>0</v>
      </c>
      <c r="AN126" s="375"/>
      <c r="AO126" s="375"/>
      <c r="AR126" s="381" t="s">
        <v>369</v>
      </c>
      <c r="AS126" s="377">
        <v>0</v>
      </c>
      <c r="AT126" s="375"/>
      <c r="AU126" s="375"/>
      <c r="AX126" s="381" t="s">
        <v>369</v>
      </c>
      <c r="AY126" s="377">
        <v>0</v>
      </c>
      <c r="AZ126" s="375"/>
      <c r="BA126" s="375"/>
      <c r="BD126" s="381" t="s">
        <v>369</v>
      </c>
      <c r="BE126" s="377">
        <v>0</v>
      </c>
      <c r="BF126" s="375"/>
      <c r="BG126" s="375"/>
      <c r="BJ126" s="381" t="s">
        <v>369</v>
      </c>
      <c r="BK126" s="377">
        <v>0</v>
      </c>
      <c r="BL126" s="375"/>
      <c r="BM126" s="375"/>
      <c r="BP126" s="381" t="s">
        <v>369</v>
      </c>
      <c r="BQ126" s="377">
        <v>0</v>
      </c>
      <c r="BR126" s="375"/>
      <c r="BS126" s="375"/>
    </row>
    <row r="127" spans="1:71" x14ac:dyDescent="0.3">
      <c r="B127" s="381" t="s">
        <v>370</v>
      </c>
      <c r="C127" s="377">
        <v>0</v>
      </c>
      <c r="D127" s="375"/>
      <c r="E127" s="375"/>
      <c r="H127" s="381" t="s">
        <v>370</v>
      </c>
      <c r="I127" s="377">
        <v>0</v>
      </c>
      <c r="J127" s="375"/>
      <c r="K127" s="375"/>
      <c r="N127" s="381" t="s">
        <v>370</v>
      </c>
      <c r="O127" s="377">
        <v>0</v>
      </c>
      <c r="P127" s="375"/>
      <c r="Q127" s="375"/>
      <c r="T127" s="381" t="s">
        <v>370</v>
      </c>
      <c r="U127" s="377">
        <v>0</v>
      </c>
      <c r="V127" s="375"/>
      <c r="W127" s="375"/>
      <c r="Z127" s="381" t="s">
        <v>370</v>
      </c>
      <c r="AA127" s="377">
        <v>0</v>
      </c>
      <c r="AB127" s="375"/>
      <c r="AC127" s="375"/>
      <c r="AF127" s="381" t="s">
        <v>370</v>
      </c>
      <c r="AG127" s="377">
        <v>0</v>
      </c>
      <c r="AH127" s="375"/>
      <c r="AI127" s="375"/>
      <c r="AL127" s="381" t="s">
        <v>370</v>
      </c>
      <c r="AM127" s="377">
        <v>0</v>
      </c>
      <c r="AN127" s="375"/>
      <c r="AO127" s="375"/>
      <c r="AR127" s="381" t="s">
        <v>370</v>
      </c>
      <c r="AS127" s="377">
        <v>0</v>
      </c>
      <c r="AT127" s="375"/>
      <c r="AU127" s="375"/>
      <c r="AX127" s="381" t="s">
        <v>370</v>
      </c>
      <c r="AY127" s="377">
        <v>0</v>
      </c>
      <c r="AZ127" s="375"/>
      <c r="BA127" s="375"/>
      <c r="BD127" s="381" t="s">
        <v>370</v>
      </c>
      <c r="BE127" s="377">
        <v>0</v>
      </c>
      <c r="BF127" s="375"/>
      <c r="BG127" s="375"/>
      <c r="BJ127" s="381" t="s">
        <v>370</v>
      </c>
      <c r="BK127" s="377">
        <v>0</v>
      </c>
      <c r="BL127" s="375"/>
      <c r="BM127" s="375"/>
      <c r="BP127" s="381" t="s">
        <v>370</v>
      </c>
      <c r="BQ127" s="377">
        <v>0</v>
      </c>
      <c r="BR127" s="375"/>
      <c r="BS127" s="375"/>
    </row>
    <row r="128" spans="1:71" x14ac:dyDescent="0.3">
      <c r="B128" s="381" t="s">
        <v>371</v>
      </c>
      <c r="C128" s="377">
        <v>0</v>
      </c>
      <c r="D128" s="375"/>
      <c r="E128" s="375"/>
      <c r="H128" s="381" t="s">
        <v>371</v>
      </c>
      <c r="I128" s="377">
        <v>0</v>
      </c>
      <c r="J128" s="375"/>
      <c r="K128" s="375"/>
      <c r="N128" s="381" t="s">
        <v>371</v>
      </c>
      <c r="O128" s="377">
        <v>0</v>
      </c>
      <c r="P128" s="375"/>
      <c r="Q128" s="375"/>
      <c r="T128" s="381" t="s">
        <v>371</v>
      </c>
      <c r="U128" s="377">
        <v>0</v>
      </c>
      <c r="V128" s="375"/>
      <c r="W128" s="375"/>
      <c r="Z128" s="381" t="s">
        <v>371</v>
      </c>
      <c r="AA128" s="377">
        <v>0</v>
      </c>
      <c r="AB128" s="375"/>
      <c r="AC128" s="375"/>
      <c r="AF128" s="381" t="s">
        <v>371</v>
      </c>
      <c r="AG128" s="377">
        <v>0</v>
      </c>
      <c r="AH128" s="375"/>
      <c r="AI128" s="375"/>
      <c r="AL128" s="381" t="s">
        <v>371</v>
      </c>
      <c r="AM128" s="377">
        <v>0</v>
      </c>
      <c r="AN128" s="375"/>
      <c r="AO128" s="375"/>
      <c r="AR128" s="381" t="s">
        <v>371</v>
      </c>
      <c r="AS128" s="377">
        <v>0</v>
      </c>
      <c r="AT128" s="375"/>
      <c r="AU128" s="375"/>
      <c r="AX128" s="381" t="s">
        <v>371</v>
      </c>
      <c r="AY128" s="377">
        <v>0</v>
      </c>
      <c r="AZ128" s="375"/>
      <c r="BA128" s="375"/>
      <c r="BD128" s="381" t="s">
        <v>371</v>
      </c>
      <c r="BE128" s="377">
        <v>0</v>
      </c>
      <c r="BF128" s="375"/>
      <c r="BG128" s="375"/>
      <c r="BJ128" s="381" t="s">
        <v>371</v>
      </c>
      <c r="BK128" s="377">
        <v>0</v>
      </c>
      <c r="BL128" s="375"/>
      <c r="BM128" s="375"/>
      <c r="BP128" s="381" t="s">
        <v>371</v>
      </c>
      <c r="BQ128" s="377">
        <v>0</v>
      </c>
      <c r="BR128" s="375"/>
      <c r="BS128" s="375"/>
    </row>
    <row r="129" spans="2:71" x14ac:dyDescent="0.3">
      <c r="B129" s="381" t="s">
        <v>372</v>
      </c>
      <c r="C129" s="377">
        <v>0</v>
      </c>
      <c r="D129" s="375"/>
      <c r="E129" s="375"/>
      <c r="H129" s="381" t="s">
        <v>372</v>
      </c>
      <c r="I129" s="377">
        <v>0</v>
      </c>
      <c r="J129" s="375"/>
      <c r="K129" s="375"/>
      <c r="N129" s="381" t="s">
        <v>372</v>
      </c>
      <c r="O129" s="377">
        <v>0</v>
      </c>
      <c r="P129" s="375"/>
      <c r="Q129" s="375"/>
      <c r="T129" s="381" t="s">
        <v>372</v>
      </c>
      <c r="U129" s="377">
        <v>0</v>
      </c>
      <c r="V129" s="375"/>
      <c r="W129" s="375"/>
      <c r="Z129" s="381" t="s">
        <v>372</v>
      </c>
      <c r="AA129" s="377">
        <v>0</v>
      </c>
      <c r="AB129" s="375"/>
      <c r="AC129" s="375"/>
      <c r="AF129" s="381" t="s">
        <v>372</v>
      </c>
      <c r="AG129" s="377">
        <v>0</v>
      </c>
      <c r="AH129" s="375"/>
      <c r="AI129" s="375"/>
      <c r="AL129" s="381" t="s">
        <v>372</v>
      </c>
      <c r="AM129" s="377">
        <v>0</v>
      </c>
      <c r="AN129" s="375"/>
      <c r="AO129" s="375"/>
      <c r="AR129" s="381" t="s">
        <v>372</v>
      </c>
      <c r="AS129" s="377">
        <v>0</v>
      </c>
      <c r="AT129" s="375"/>
      <c r="AU129" s="375"/>
      <c r="AX129" s="381" t="s">
        <v>372</v>
      </c>
      <c r="AY129" s="377">
        <v>0</v>
      </c>
      <c r="AZ129" s="375"/>
      <c r="BA129" s="375"/>
      <c r="BD129" s="381" t="s">
        <v>372</v>
      </c>
      <c r="BE129" s="377">
        <v>0</v>
      </c>
      <c r="BF129" s="375"/>
      <c r="BG129" s="375"/>
      <c r="BJ129" s="381" t="s">
        <v>372</v>
      </c>
      <c r="BK129" s="377">
        <v>0</v>
      </c>
      <c r="BL129" s="375"/>
      <c r="BM129" s="375"/>
      <c r="BP129" s="381" t="s">
        <v>372</v>
      </c>
      <c r="BQ129" s="377">
        <v>0</v>
      </c>
      <c r="BR129" s="375"/>
      <c r="BS129" s="375"/>
    </row>
    <row r="130" spans="2:71" x14ac:dyDescent="0.3">
      <c r="B130" s="381" t="s">
        <v>373</v>
      </c>
      <c r="C130" s="377">
        <v>0</v>
      </c>
      <c r="D130" s="375"/>
      <c r="E130" s="375"/>
      <c r="H130" s="381" t="s">
        <v>373</v>
      </c>
      <c r="I130" s="377">
        <v>0</v>
      </c>
      <c r="J130" s="375"/>
      <c r="K130" s="375"/>
      <c r="N130" s="381" t="s">
        <v>373</v>
      </c>
      <c r="O130" s="377">
        <v>0</v>
      </c>
      <c r="P130" s="375"/>
      <c r="Q130" s="375"/>
      <c r="T130" s="381" t="s">
        <v>373</v>
      </c>
      <c r="U130" s="377">
        <v>0</v>
      </c>
      <c r="V130" s="375"/>
      <c r="W130" s="375"/>
      <c r="Z130" s="381" t="s">
        <v>373</v>
      </c>
      <c r="AA130" s="377">
        <v>0</v>
      </c>
      <c r="AB130" s="375"/>
      <c r="AC130" s="375"/>
      <c r="AF130" s="381" t="s">
        <v>373</v>
      </c>
      <c r="AG130" s="377">
        <v>0</v>
      </c>
      <c r="AH130" s="375"/>
      <c r="AI130" s="375"/>
      <c r="AL130" s="381" t="s">
        <v>373</v>
      </c>
      <c r="AM130" s="377">
        <v>0</v>
      </c>
      <c r="AN130" s="375"/>
      <c r="AO130" s="375"/>
      <c r="AR130" s="381" t="s">
        <v>373</v>
      </c>
      <c r="AS130" s="377">
        <v>0</v>
      </c>
      <c r="AT130" s="375"/>
      <c r="AU130" s="375"/>
      <c r="AX130" s="381" t="s">
        <v>373</v>
      </c>
      <c r="AY130" s="377">
        <v>0</v>
      </c>
      <c r="AZ130" s="375"/>
      <c r="BA130" s="375"/>
      <c r="BD130" s="381" t="s">
        <v>373</v>
      </c>
      <c r="BE130" s="377">
        <v>0</v>
      </c>
      <c r="BF130" s="375"/>
      <c r="BG130" s="375"/>
      <c r="BJ130" s="381" t="s">
        <v>373</v>
      </c>
      <c r="BK130" s="377">
        <v>0</v>
      </c>
      <c r="BL130" s="375"/>
      <c r="BM130" s="375"/>
      <c r="BP130" s="381" t="s">
        <v>373</v>
      </c>
      <c r="BQ130" s="377">
        <v>0</v>
      </c>
      <c r="BR130" s="375"/>
      <c r="BS130" s="375"/>
    </row>
    <row r="131" spans="2:71" x14ac:dyDescent="0.3">
      <c r="B131" s="381" t="s">
        <v>374</v>
      </c>
      <c r="C131" s="377">
        <v>0</v>
      </c>
      <c r="D131" s="375"/>
      <c r="E131" s="375"/>
      <c r="H131" s="381" t="s">
        <v>374</v>
      </c>
      <c r="I131" s="377">
        <v>0</v>
      </c>
      <c r="J131" s="375"/>
      <c r="K131" s="375"/>
      <c r="N131" s="381" t="s">
        <v>374</v>
      </c>
      <c r="O131" s="377">
        <v>0</v>
      </c>
      <c r="P131" s="375"/>
      <c r="Q131" s="375"/>
      <c r="T131" s="381" t="s">
        <v>374</v>
      </c>
      <c r="U131" s="377">
        <v>0</v>
      </c>
      <c r="V131" s="375"/>
      <c r="W131" s="375"/>
      <c r="Z131" s="381" t="s">
        <v>374</v>
      </c>
      <c r="AA131" s="377">
        <v>0</v>
      </c>
      <c r="AB131" s="375"/>
      <c r="AC131" s="375"/>
      <c r="AF131" s="381" t="s">
        <v>374</v>
      </c>
      <c r="AG131" s="377">
        <v>0</v>
      </c>
      <c r="AH131" s="375"/>
      <c r="AI131" s="375"/>
      <c r="AL131" s="381" t="s">
        <v>374</v>
      </c>
      <c r="AM131" s="377">
        <v>0</v>
      </c>
      <c r="AN131" s="375"/>
      <c r="AO131" s="375"/>
      <c r="AR131" s="381" t="s">
        <v>374</v>
      </c>
      <c r="AS131" s="377">
        <v>0</v>
      </c>
      <c r="AT131" s="375"/>
      <c r="AU131" s="375"/>
      <c r="AX131" s="381" t="s">
        <v>374</v>
      </c>
      <c r="AY131" s="377">
        <v>0</v>
      </c>
      <c r="AZ131" s="375"/>
      <c r="BA131" s="375"/>
      <c r="BD131" s="381" t="s">
        <v>374</v>
      </c>
      <c r="BE131" s="377">
        <v>0</v>
      </c>
      <c r="BF131" s="375"/>
      <c r="BG131" s="375"/>
      <c r="BJ131" s="381" t="s">
        <v>374</v>
      </c>
      <c r="BK131" s="377">
        <v>0</v>
      </c>
      <c r="BL131" s="375"/>
      <c r="BM131" s="375"/>
      <c r="BP131" s="381" t="s">
        <v>374</v>
      </c>
      <c r="BQ131" s="377">
        <v>0</v>
      </c>
      <c r="BR131" s="375"/>
      <c r="BS131" s="375"/>
    </row>
    <row r="132" spans="2:71" x14ac:dyDescent="0.3">
      <c r="B132" s="381" t="s">
        <v>375</v>
      </c>
      <c r="C132" s="377">
        <v>0</v>
      </c>
      <c r="D132" s="375"/>
      <c r="E132" s="375"/>
      <c r="H132" s="381" t="s">
        <v>375</v>
      </c>
      <c r="I132" s="377">
        <v>0</v>
      </c>
      <c r="J132" s="375"/>
      <c r="K132" s="375"/>
      <c r="N132" s="381" t="s">
        <v>375</v>
      </c>
      <c r="O132" s="377">
        <v>0</v>
      </c>
      <c r="P132" s="375"/>
      <c r="Q132" s="375"/>
      <c r="T132" s="381" t="s">
        <v>375</v>
      </c>
      <c r="U132" s="377">
        <v>0</v>
      </c>
      <c r="V132" s="375"/>
      <c r="W132" s="375"/>
      <c r="Z132" s="381" t="s">
        <v>375</v>
      </c>
      <c r="AA132" s="377">
        <v>0</v>
      </c>
      <c r="AB132" s="375"/>
      <c r="AC132" s="375"/>
      <c r="AF132" s="381" t="s">
        <v>375</v>
      </c>
      <c r="AG132" s="377">
        <v>0</v>
      </c>
      <c r="AH132" s="375"/>
      <c r="AI132" s="375"/>
      <c r="AL132" s="381" t="s">
        <v>375</v>
      </c>
      <c r="AM132" s="377">
        <v>0</v>
      </c>
      <c r="AN132" s="375"/>
      <c r="AO132" s="375"/>
      <c r="AR132" s="381" t="s">
        <v>375</v>
      </c>
      <c r="AS132" s="377">
        <v>0</v>
      </c>
      <c r="AT132" s="375"/>
      <c r="AU132" s="375"/>
      <c r="AX132" s="381" t="s">
        <v>375</v>
      </c>
      <c r="AY132" s="377">
        <v>0</v>
      </c>
      <c r="AZ132" s="375"/>
      <c r="BA132" s="375"/>
      <c r="BD132" s="381" t="s">
        <v>375</v>
      </c>
      <c r="BE132" s="377">
        <v>0</v>
      </c>
      <c r="BF132" s="375"/>
      <c r="BG132" s="375"/>
      <c r="BJ132" s="381" t="s">
        <v>375</v>
      </c>
      <c r="BK132" s="377">
        <v>0</v>
      </c>
      <c r="BL132" s="375"/>
      <c r="BM132" s="375"/>
      <c r="BP132" s="381" t="s">
        <v>375</v>
      </c>
      <c r="BQ132" s="377">
        <v>0</v>
      </c>
      <c r="BR132" s="375"/>
      <c r="BS132" s="375"/>
    </row>
    <row r="133" spans="2:71" x14ac:dyDescent="0.3">
      <c r="B133" s="381" t="s">
        <v>376</v>
      </c>
      <c r="C133" s="377">
        <v>0</v>
      </c>
      <c r="D133" s="375"/>
      <c r="E133" s="375"/>
      <c r="H133" s="381" t="s">
        <v>376</v>
      </c>
      <c r="I133" s="377">
        <v>0</v>
      </c>
      <c r="J133" s="375"/>
      <c r="K133" s="375"/>
      <c r="N133" s="381" t="s">
        <v>376</v>
      </c>
      <c r="O133" s="377">
        <v>0</v>
      </c>
      <c r="P133" s="375"/>
      <c r="Q133" s="375"/>
      <c r="T133" s="381" t="s">
        <v>376</v>
      </c>
      <c r="U133" s="377">
        <v>0</v>
      </c>
      <c r="V133" s="375"/>
      <c r="W133" s="375"/>
      <c r="Z133" s="381" t="s">
        <v>376</v>
      </c>
      <c r="AA133" s="377">
        <v>0</v>
      </c>
      <c r="AB133" s="375"/>
      <c r="AC133" s="375"/>
      <c r="AF133" s="381" t="s">
        <v>376</v>
      </c>
      <c r="AG133" s="377">
        <v>0</v>
      </c>
      <c r="AH133" s="375"/>
      <c r="AI133" s="375"/>
      <c r="AL133" s="381" t="s">
        <v>376</v>
      </c>
      <c r="AM133" s="377">
        <v>0</v>
      </c>
      <c r="AN133" s="375"/>
      <c r="AO133" s="375"/>
      <c r="AR133" s="381" t="s">
        <v>376</v>
      </c>
      <c r="AS133" s="377">
        <v>0</v>
      </c>
      <c r="AT133" s="375"/>
      <c r="AU133" s="375"/>
      <c r="AX133" s="381" t="s">
        <v>376</v>
      </c>
      <c r="AY133" s="377">
        <v>0</v>
      </c>
      <c r="AZ133" s="375"/>
      <c r="BA133" s="375"/>
      <c r="BD133" s="381" t="s">
        <v>376</v>
      </c>
      <c r="BE133" s="377">
        <v>0</v>
      </c>
      <c r="BF133" s="375"/>
      <c r="BG133" s="375"/>
      <c r="BJ133" s="381" t="s">
        <v>376</v>
      </c>
      <c r="BK133" s="377">
        <v>0</v>
      </c>
      <c r="BL133" s="375"/>
      <c r="BM133" s="375"/>
      <c r="BP133" s="381" t="s">
        <v>376</v>
      </c>
      <c r="BQ133" s="377">
        <v>0</v>
      </c>
      <c r="BR133" s="375"/>
      <c r="BS133" s="375"/>
    </row>
    <row r="134" spans="2:71" x14ac:dyDescent="0.3">
      <c r="B134" s="381" t="s">
        <v>377</v>
      </c>
      <c r="C134" s="377">
        <v>0</v>
      </c>
      <c r="D134" s="375"/>
      <c r="E134" s="375"/>
      <c r="H134" s="381" t="s">
        <v>377</v>
      </c>
      <c r="I134" s="377">
        <v>0</v>
      </c>
      <c r="J134" s="375"/>
      <c r="K134" s="375"/>
      <c r="N134" s="381" t="s">
        <v>377</v>
      </c>
      <c r="O134" s="377">
        <v>0</v>
      </c>
      <c r="P134" s="375"/>
      <c r="Q134" s="375"/>
      <c r="T134" s="381" t="s">
        <v>377</v>
      </c>
      <c r="U134" s="377">
        <v>0</v>
      </c>
      <c r="V134" s="375"/>
      <c r="W134" s="375"/>
      <c r="Z134" s="381" t="s">
        <v>377</v>
      </c>
      <c r="AA134" s="377">
        <v>0</v>
      </c>
      <c r="AB134" s="375"/>
      <c r="AC134" s="375"/>
      <c r="AF134" s="381" t="s">
        <v>377</v>
      </c>
      <c r="AG134" s="377">
        <v>0</v>
      </c>
      <c r="AH134" s="375"/>
      <c r="AI134" s="375"/>
      <c r="AL134" s="381" t="s">
        <v>377</v>
      </c>
      <c r="AM134" s="377">
        <v>0</v>
      </c>
      <c r="AN134" s="375"/>
      <c r="AO134" s="375"/>
      <c r="AR134" s="381" t="s">
        <v>377</v>
      </c>
      <c r="AS134" s="377">
        <v>0</v>
      </c>
      <c r="AT134" s="375"/>
      <c r="AU134" s="375"/>
      <c r="AX134" s="381" t="s">
        <v>377</v>
      </c>
      <c r="AY134" s="377">
        <v>0</v>
      </c>
      <c r="AZ134" s="375"/>
      <c r="BA134" s="375"/>
      <c r="BD134" s="381" t="s">
        <v>377</v>
      </c>
      <c r="BE134" s="377">
        <v>0</v>
      </c>
      <c r="BF134" s="375"/>
      <c r="BG134" s="375"/>
      <c r="BJ134" s="381" t="s">
        <v>377</v>
      </c>
      <c r="BK134" s="377">
        <v>0</v>
      </c>
      <c r="BL134" s="375"/>
      <c r="BM134" s="375"/>
      <c r="BP134" s="381" t="s">
        <v>377</v>
      </c>
      <c r="BQ134" s="377">
        <v>0</v>
      </c>
      <c r="BR134" s="375"/>
      <c r="BS134" s="375"/>
    </row>
    <row r="135" spans="2:71" x14ac:dyDescent="0.3">
      <c r="B135" s="381" t="s">
        <v>378</v>
      </c>
      <c r="C135" s="377">
        <v>0</v>
      </c>
      <c r="D135" s="375"/>
      <c r="E135" s="375"/>
      <c r="H135" s="381" t="s">
        <v>378</v>
      </c>
      <c r="I135" s="377">
        <v>0</v>
      </c>
      <c r="J135" s="375"/>
      <c r="K135" s="375"/>
      <c r="N135" s="381" t="s">
        <v>378</v>
      </c>
      <c r="O135" s="377">
        <v>0</v>
      </c>
      <c r="P135" s="375"/>
      <c r="Q135" s="375"/>
      <c r="T135" s="381" t="s">
        <v>378</v>
      </c>
      <c r="U135" s="377">
        <v>0</v>
      </c>
      <c r="V135" s="375"/>
      <c r="W135" s="375"/>
      <c r="Z135" s="381" t="s">
        <v>378</v>
      </c>
      <c r="AA135" s="377">
        <v>0</v>
      </c>
      <c r="AB135" s="375"/>
      <c r="AC135" s="375"/>
      <c r="AF135" s="381" t="s">
        <v>378</v>
      </c>
      <c r="AG135" s="377">
        <v>0</v>
      </c>
      <c r="AH135" s="375"/>
      <c r="AI135" s="375"/>
      <c r="AL135" s="381" t="s">
        <v>378</v>
      </c>
      <c r="AM135" s="377">
        <v>0</v>
      </c>
      <c r="AN135" s="375"/>
      <c r="AO135" s="375"/>
      <c r="AR135" s="381" t="s">
        <v>378</v>
      </c>
      <c r="AS135" s="377">
        <v>0</v>
      </c>
      <c r="AT135" s="375"/>
      <c r="AU135" s="375"/>
      <c r="AX135" s="381" t="s">
        <v>378</v>
      </c>
      <c r="AY135" s="377">
        <v>0</v>
      </c>
      <c r="AZ135" s="375"/>
      <c r="BA135" s="375"/>
      <c r="BD135" s="381" t="s">
        <v>378</v>
      </c>
      <c r="BE135" s="377">
        <v>0</v>
      </c>
      <c r="BF135" s="375"/>
      <c r="BG135" s="375"/>
      <c r="BJ135" s="381" t="s">
        <v>378</v>
      </c>
      <c r="BK135" s="377">
        <v>0</v>
      </c>
      <c r="BL135" s="375"/>
      <c r="BM135" s="375"/>
      <c r="BP135" s="381" t="s">
        <v>378</v>
      </c>
      <c r="BQ135" s="377">
        <v>0</v>
      </c>
      <c r="BR135" s="375"/>
      <c r="BS135" s="375"/>
    </row>
    <row r="136" spans="2:71" x14ac:dyDescent="0.3">
      <c r="B136" s="381" t="s">
        <v>379</v>
      </c>
      <c r="C136" s="377">
        <v>0</v>
      </c>
      <c r="D136" s="375"/>
      <c r="E136" s="375"/>
      <c r="H136" s="381" t="s">
        <v>379</v>
      </c>
      <c r="I136" s="377">
        <v>0</v>
      </c>
      <c r="J136" s="375"/>
      <c r="K136" s="375"/>
      <c r="N136" s="381" t="s">
        <v>379</v>
      </c>
      <c r="O136" s="377">
        <v>0</v>
      </c>
      <c r="P136" s="375"/>
      <c r="Q136" s="375"/>
      <c r="T136" s="381" t="s">
        <v>379</v>
      </c>
      <c r="U136" s="377">
        <v>0</v>
      </c>
      <c r="V136" s="375"/>
      <c r="W136" s="375"/>
      <c r="Z136" s="381" t="s">
        <v>379</v>
      </c>
      <c r="AA136" s="377">
        <v>0</v>
      </c>
      <c r="AB136" s="375"/>
      <c r="AC136" s="375"/>
      <c r="AF136" s="381" t="s">
        <v>379</v>
      </c>
      <c r="AG136" s="377">
        <v>0</v>
      </c>
      <c r="AH136" s="375"/>
      <c r="AI136" s="375"/>
      <c r="AL136" s="381" t="s">
        <v>379</v>
      </c>
      <c r="AM136" s="377">
        <v>0</v>
      </c>
      <c r="AN136" s="375"/>
      <c r="AO136" s="375"/>
      <c r="AR136" s="381" t="s">
        <v>379</v>
      </c>
      <c r="AS136" s="377">
        <v>0</v>
      </c>
      <c r="AT136" s="375"/>
      <c r="AU136" s="375"/>
      <c r="AX136" s="381" t="s">
        <v>379</v>
      </c>
      <c r="AY136" s="377">
        <v>0</v>
      </c>
      <c r="AZ136" s="375"/>
      <c r="BA136" s="375"/>
      <c r="BD136" s="381" t="s">
        <v>379</v>
      </c>
      <c r="BE136" s="377">
        <v>0</v>
      </c>
      <c r="BF136" s="375"/>
      <c r="BG136" s="375"/>
      <c r="BJ136" s="381" t="s">
        <v>379</v>
      </c>
      <c r="BK136" s="377">
        <v>0</v>
      </c>
      <c r="BL136" s="375"/>
      <c r="BM136" s="375"/>
      <c r="BP136" s="381" t="s">
        <v>379</v>
      </c>
      <c r="BQ136" s="377">
        <v>0</v>
      </c>
      <c r="BR136" s="375"/>
      <c r="BS136" s="375"/>
    </row>
    <row r="137" spans="2:71" x14ac:dyDescent="0.3">
      <c r="B137" s="381" t="s">
        <v>380</v>
      </c>
      <c r="C137" s="377">
        <v>0</v>
      </c>
      <c r="D137" s="375"/>
      <c r="E137" s="375"/>
      <c r="H137" s="381" t="s">
        <v>380</v>
      </c>
      <c r="I137" s="377">
        <v>0</v>
      </c>
      <c r="J137" s="375"/>
      <c r="K137" s="375"/>
      <c r="N137" s="381" t="s">
        <v>380</v>
      </c>
      <c r="O137" s="377">
        <v>0</v>
      </c>
      <c r="P137" s="375"/>
      <c r="Q137" s="375"/>
      <c r="T137" s="381" t="s">
        <v>380</v>
      </c>
      <c r="U137" s="377">
        <v>0</v>
      </c>
      <c r="V137" s="375"/>
      <c r="W137" s="375"/>
      <c r="Z137" s="381" t="s">
        <v>380</v>
      </c>
      <c r="AA137" s="377">
        <v>0</v>
      </c>
      <c r="AB137" s="375"/>
      <c r="AC137" s="375"/>
      <c r="AF137" s="381" t="s">
        <v>380</v>
      </c>
      <c r="AG137" s="377">
        <v>0</v>
      </c>
      <c r="AH137" s="375"/>
      <c r="AI137" s="375"/>
      <c r="AL137" s="381" t="s">
        <v>380</v>
      </c>
      <c r="AM137" s="377">
        <v>0</v>
      </c>
      <c r="AN137" s="375"/>
      <c r="AO137" s="375"/>
      <c r="AR137" s="381" t="s">
        <v>380</v>
      </c>
      <c r="AS137" s="377">
        <v>0</v>
      </c>
      <c r="AT137" s="375"/>
      <c r="AU137" s="375"/>
      <c r="AX137" s="381" t="s">
        <v>380</v>
      </c>
      <c r="AY137" s="377">
        <v>0</v>
      </c>
      <c r="AZ137" s="375"/>
      <c r="BA137" s="375"/>
      <c r="BD137" s="381" t="s">
        <v>380</v>
      </c>
      <c r="BE137" s="377">
        <v>0</v>
      </c>
      <c r="BF137" s="375"/>
      <c r="BG137" s="375"/>
      <c r="BJ137" s="381" t="s">
        <v>380</v>
      </c>
      <c r="BK137" s="377">
        <v>0</v>
      </c>
      <c r="BL137" s="375"/>
      <c r="BM137" s="375"/>
      <c r="BP137" s="381" t="s">
        <v>380</v>
      </c>
      <c r="BQ137" s="377">
        <v>0</v>
      </c>
      <c r="BR137" s="375"/>
      <c r="BS137" s="375"/>
    </row>
    <row r="138" spans="2:71" x14ac:dyDescent="0.3">
      <c r="B138" s="381" t="s">
        <v>381</v>
      </c>
      <c r="C138" s="377">
        <v>0</v>
      </c>
      <c r="D138" s="375"/>
      <c r="E138" s="375"/>
      <c r="H138" s="381" t="s">
        <v>381</v>
      </c>
      <c r="I138" s="377">
        <v>0</v>
      </c>
      <c r="J138" s="375"/>
      <c r="K138" s="375"/>
      <c r="N138" s="381" t="s">
        <v>381</v>
      </c>
      <c r="O138" s="377">
        <v>0</v>
      </c>
      <c r="P138" s="375"/>
      <c r="Q138" s="375"/>
      <c r="T138" s="381" t="s">
        <v>381</v>
      </c>
      <c r="U138" s="377">
        <v>0</v>
      </c>
      <c r="V138" s="375"/>
      <c r="W138" s="375"/>
      <c r="Z138" s="381" t="s">
        <v>381</v>
      </c>
      <c r="AA138" s="377">
        <v>0</v>
      </c>
      <c r="AB138" s="375"/>
      <c r="AC138" s="375"/>
      <c r="AF138" s="381" t="s">
        <v>381</v>
      </c>
      <c r="AG138" s="377">
        <v>0</v>
      </c>
      <c r="AH138" s="375"/>
      <c r="AI138" s="375"/>
      <c r="AL138" s="381" t="s">
        <v>381</v>
      </c>
      <c r="AM138" s="377">
        <v>0</v>
      </c>
      <c r="AN138" s="375"/>
      <c r="AO138" s="375"/>
      <c r="AR138" s="381" t="s">
        <v>381</v>
      </c>
      <c r="AS138" s="377">
        <v>0</v>
      </c>
      <c r="AT138" s="375"/>
      <c r="AU138" s="375"/>
      <c r="AX138" s="381" t="s">
        <v>381</v>
      </c>
      <c r="AY138" s="377">
        <v>0</v>
      </c>
      <c r="AZ138" s="375"/>
      <c r="BA138" s="375"/>
      <c r="BD138" s="381" t="s">
        <v>381</v>
      </c>
      <c r="BE138" s="377">
        <v>0</v>
      </c>
      <c r="BF138" s="375"/>
      <c r="BG138" s="375"/>
      <c r="BJ138" s="381" t="s">
        <v>381</v>
      </c>
      <c r="BK138" s="377">
        <v>0</v>
      </c>
      <c r="BL138" s="375"/>
      <c r="BM138" s="375"/>
      <c r="BP138" s="381" t="s">
        <v>381</v>
      </c>
      <c r="BQ138" s="377">
        <v>0</v>
      </c>
      <c r="BR138" s="375"/>
      <c r="BS138" s="375"/>
    </row>
    <row r="139" spans="2:71" x14ac:dyDescent="0.3">
      <c r="B139" s="381" t="s">
        <v>382</v>
      </c>
      <c r="C139" s="377">
        <v>0</v>
      </c>
      <c r="D139" s="375"/>
      <c r="E139" s="375"/>
      <c r="H139" s="381" t="s">
        <v>382</v>
      </c>
      <c r="I139" s="377">
        <v>0</v>
      </c>
      <c r="J139" s="375"/>
      <c r="K139" s="375"/>
      <c r="N139" s="381" t="s">
        <v>382</v>
      </c>
      <c r="O139" s="377">
        <v>0</v>
      </c>
      <c r="P139" s="375"/>
      <c r="Q139" s="375"/>
      <c r="T139" s="381" t="s">
        <v>382</v>
      </c>
      <c r="U139" s="377">
        <v>0</v>
      </c>
      <c r="V139" s="375"/>
      <c r="W139" s="375"/>
      <c r="Z139" s="381" t="s">
        <v>382</v>
      </c>
      <c r="AA139" s="377">
        <v>0</v>
      </c>
      <c r="AB139" s="375"/>
      <c r="AC139" s="375"/>
      <c r="AF139" s="381" t="s">
        <v>382</v>
      </c>
      <c r="AG139" s="377">
        <v>0</v>
      </c>
      <c r="AH139" s="375"/>
      <c r="AI139" s="375"/>
      <c r="AL139" s="381" t="s">
        <v>382</v>
      </c>
      <c r="AM139" s="377">
        <v>0</v>
      </c>
      <c r="AN139" s="375"/>
      <c r="AO139" s="375"/>
      <c r="AR139" s="381" t="s">
        <v>382</v>
      </c>
      <c r="AS139" s="377">
        <v>0</v>
      </c>
      <c r="AT139" s="375"/>
      <c r="AU139" s="375"/>
      <c r="AX139" s="381" t="s">
        <v>382</v>
      </c>
      <c r="AY139" s="377">
        <v>0</v>
      </c>
      <c r="AZ139" s="375"/>
      <c r="BA139" s="375"/>
      <c r="BD139" s="381" t="s">
        <v>382</v>
      </c>
      <c r="BE139" s="377">
        <v>0</v>
      </c>
      <c r="BF139" s="375"/>
      <c r="BG139" s="375"/>
      <c r="BJ139" s="381" t="s">
        <v>382</v>
      </c>
      <c r="BK139" s="377">
        <v>0</v>
      </c>
      <c r="BL139" s="375"/>
      <c r="BM139" s="375"/>
      <c r="BP139" s="381" t="s">
        <v>382</v>
      </c>
      <c r="BQ139" s="377">
        <v>0</v>
      </c>
      <c r="BR139" s="375"/>
      <c r="BS139" s="375"/>
    </row>
    <row r="140" spans="2:71" x14ac:dyDescent="0.3">
      <c r="B140" s="381" t="s">
        <v>383</v>
      </c>
      <c r="C140" s="377">
        <v>0</v>
      </c>
      <c r="D140" s="375"/>
      <c r="E140" s="375"/>
      <c r="H140" s="381" t="s">
        <v>383</v>
      </c>
      <c r="I140" s="377">
        <v>0</v>
      </c>
      <c r="J140" s="375"/>
      <c r="K140" s="375"/>
      <c r="N140" s="381" t="s">
        <v>383</v>
      </c>
      <c r="O140" s="377">
        <v>0</v>
      </c>
      <c r="P140" s="375"/>
      <c r="Q140" s="375"/>
      <c r="T140" s="381" t="s">
        <v>383</v>
      </c>
      <c r="U140" s="377">
        <v>0</v>
      </c>
      <c r="V140" s="375"/>
      <c r="W140" s="375"/>
      <c r="Z140" s="381" t="s">
        <v>383</v>
      </c>
      <c r="AA140" s="377">
        <v>0</v>
      </c>
      <c r="AB140" s="375"/>
      <c r="AC140" s="375"/>
      <c r="AF140" s="381" t="s">
        <v>383</v>
      </c>
      <c r="AG140" s="377">
        <v>0</v>
      </c>
      <c r="AH140" s="375"/>
      <c r="AI140" s="375"/>
      <c r="AL140" s="381" t="s">
        <v>383</v>
      </c>
      <c r="AM140" s="377">
        <v>0</v>
      </c>
      <c r="AN140" s="375"/>
      <c r="AO140" s="375"/>
      <c r="AR140" s="381" t="s">
        <v>383</v>
      </c>
      <c r="AS140" s="377">
        <v>0</v>
      </c>
      <c r="AT140" s="375"/>
      <c r="AU140" s="375"/>
      <c r="AX140" s="381" t="s">
        <v>383</v>
      </c>
      <c r="AY140" s="377">
        <v>0</v>
      </c>
      <c r="AZ140" s="375"/>
      <c r="BA140" s="375"/>
      <c r="BD140" s="381" t="s">
        <v>383</v>
      </c>
      <c r="BE140" s="377">
        <v>0</v>
      </c>
      <c r="BF140" s="375"/>
      <c r="BG140" s="375"/>
      <c r="BJ140" s="381" t="s">
        <v>383</v>
      </c>
      <c r="BK140" s="377">
        <v>0</v>
      </c>
      <c r="BL140" s="375"/>
      <c r="BM140" s="375"/>
      <c r="BP140" s="381" t="s">
        <v>383</v>
      </c>
      <c r="BQ140" s="377">
        <v>0</v>
      </c>
      <c r="BR140" s="375"/>
      <c r="BS140" s="375"/>
    </row>
    <row r="141" spans="2:71" x14ac:dyDescent="0.3">
      <c r="B141" s="381" t="s">
        <v>384</v>
      </c>
      <c r="C141" s="377">
        <v>0</v>
      </c>
      <c r="D141" s="375"/>
      <c r="E141" s="375"/>
      <c r="H141" s="381" t="s">
        <v>384</v>
      </c>
      <c r="I141" s="377">
        <v>0</v>
      </c>
      <c r="J141" s="375"/>
      <c r="K141" s="375"/>
      <c r="N141" s="381" t="s">
        <v>384</v>
      </c>
      <c r="O141" s="377">
        <v>0</v>
      </c>
      <c r="P141" s="375"/>
      <c r="Q141" s="375"/>
      <c r="T141" s="381" t="s">
        <v>384</v>
      </c>
      <c r="U141" s="377">
        <v>0</v>
      </c>
      <c r="V141" s="375"/>
      <c r="W141" s="375"/>
      <c r="Z141" s="381" t="s">
        <v>384</v>
      </c>
      <c r="AA141" s="377">
        <v>0</v>
      </c>
      <c r="AB141" s="375"/>
      <c r="AC141" s="375"/>
      <c r="AF141" s="381" t="s">
        <v>384</v>
      </c>
      <c r="AG141" s="377">
        <v>0</v>
      </c>
      <c r="AH141" s="375"/>
      <c r="AI141" s="375"/>
      <c r="AL141" s="381" t="s">
        <v>384</v>
      </c>
      <c r="AM141" s="377">
        <v>0</v>
      </c>
      <c r="AN141" s="375"/>
      <c r="AO141" s="375"/>
      <c r="AR141" s="381" t="s">
        <v>384</v>
      </c>
      <c r="AS141" s="377">
        <v>0</v>
      </c>
      <c r="AT141" s="375"/>
      <c r="AU141" s="375"/>
      <c r="AX141" s="381" t="s">
        <v>384</v>
      </c>
      <c r="AY141" s="377">
        <v>0</v>
      </c>
      <c r="AZ141" s="375"/>
      <c r="BA141" s="375"/>
      <c r="BD141" s="381" t="s">
        <v>384</v>
      </c>
      <c r="BE141" s="377">
        <v>0</v>
      </c>
      <c r="BF141" s="375"/>
      <c r="BG141" s="375"/>
      <c r="BJ141" s="381" t="s">
        <v>384</v>
      </c>
      <c r="BK141" s="377">
        <v>0</v>
      </c>
      <c r="BL141" s="375"/>
      <c r="BM141" s="375"/>
      <c r="BP141" s="381" t="s">
        <v>384</v>
      </c>
      <c r="BQ141" s="377">
        <v>0</v>
      </c>
      <c r="BR141" s="375"/>
      <c r="BS141" s="375"/>
    </row>
    <row r="142" spans="2:71" x14ac:dyDescent="0.3">
      <c r="B142" s="381" t="s">
        <v>385</v>
      </c>
      <c r="C142" s="377">
        <v>0</v>
      </c>
      <c r="D142" s="375"/>
      <c r="E142" s="375"/>
      <c r="H142" s="381" t="s">
        <v>385</v>
      </c>
      <c r="I142" s="377">
        <v>0</v>
      </c>
      <c r="J142" s="375"/>
      <c r="K142" s="375"/>
      <c r="N142" s="381" t="s">
        <v>385</v>
      </c>
      <c r="O142" s="377">
        <v>0</v>
      </c>
      <c r="P142" s="375"/>
      <c r="Q142" s="375"/>
      <c r="T142" s="381" t="s">
        <v>385</v>
      </c>
      <c r="U142" s="377">
        <v>0</v>
      </c>
      <c r="V142" s="375"/>
      <c r="W142" s="375"/>
      <c r="Z142" s="381" t="s">
        <v>385</v>
      </c>
      <c r="AA142" s="377">
        <v>0</v>
      </c>
      <c r="AB142" s="375"/>
      <c r="AC142" s="375"/>
      <c r="AF142" s="381" t="s">
        <v>385</v>
      </c>
      <c r="AG142" s="377">
        <v>0</v>
      </c>
      <c r="AH142" s="375"/>
      <c r="AI142" s="375"/>
      <c r="AL142" s="381" t="s">
        <v>385</v>
      </c>
      <c r="AM142" s="377">
        <v>0</v>
      </c>
      <c r="AN142" s="375"/>
      <c r="AO142" s="375"/>
      <c r="AR142" s="381" t="s">
        <v>385</v>
      </c>
      <c r="AS142" s="377">
        <v>0</v>
      </c>
      <c r="AT142" s="375"/>
      <c r="AU142" s="375"/>
      <c r="AX142" s="381" t="s">
        <v>385</v>
      </c>
      <c r="AY142" s="377">
        <v>0</v>
      </c>
      <c r="AZ142" s="375"/>
      <c r="BA142" s="375"/>
      <c r="BD142" s="381" t="s">
        <v>385</v>
      </c>
      <c r="BE142" s="377">
        <v>0</v>
      </c>
      <c r="BF142" s="375"/>
      <c r="BG142" s="375"/>
      <c r="BJ142" s="381" t="s">
        <v>385</v>
      </c>
      <c r="BK142" s="377">
        <v>0</v>
      </c>
      <c r="BL142" s="375"/>
      <c r="BM142" s="375"/>
      <c r="BP142" s="381" t="s">
        <v>385</v>
      </c>
      <c r="BQ142" s="377">
        <v>0</v>
      </c>
      <c r="BR142" s="375"/>
      <c r="BS142" s="375"/>
    </row>
    <row r="143" spans="2:71" x14ac:dyDescent="0.3">
      <c r="B143" s="381" t="s">
        <v>386</v>
      </c>
      <c r="C143" s="377">
        <v>0</v>
      </c>
      <c r="D143" s="375"/>
      <c r="E143" s="375"/>
      <c r="H143" s="381" t="s">
        <v>386</v>
      </c>
      <c r="I143" s="377">
        <v>0</v>
      </c>
      <c r="J143" s="375"/>
      <c r="K143" s="375"/>
      <c r="N143" s="381" t="s">
        <v>386</v>
      </c>
      <c r="O143" s="377">
        <v>0</v>
      </c>
      <c r="P143" s="375"/>
      <c r="Q143" s="375"/>
      <c r="T143" s="381" t="s">
        <v>386</v>
      </c>
      <c r="U143" s="377">
        <v>0</v>
      </c>
      <c r="V143" s="375"/>
      <c r="W143" s="375"/>
      <c r="Z143" s="381" t="s">
        <v>386</v>
      </c>
      <c r="AA143" s="377">
        <v>0</v>
      </c>
      <c r="AB143" s="375"/>
      <c r="AC143" s="375"/>
      <c r="AF143" s="381" t="s">
        <v>386</v>
      </c>
      <c r="AG143" s="377">
        <v>0</v>
      </c>
      <c r="AH143" s="375"/>
      <c r="AI143" s="375"/>
      <c r="AL143" s="381" t="s">
        <v>386</v>
      </c>
      <c r="AM143" s="377">
        <v>0</v>
      </c>
      <c r="AN143" s="375"/>
      <c r="AO143" s="375"/>
      <c r="AR143" s="381" t="s">
        <v>386</v>
      </c>
      <c r="AS143" s="377">
        <v>0</v>
      </c>
      <c r="AT143" s="375"/>
      <c r="AU143" s="375"/>
      <c r="AX143" s="381" t="s">
        <v>386</v>
      </c>
      <c r="AY143" s="377">
        <v>0</v>
      </c>
      <c r="AZ143" s="375"/>
      <c r="BA143" s="375"/>
      <c r="BD143" s="381" t="s">
        <v>386</v>
      </c>
      <c r="BE143" s="377">
        <v>0</v>
      </c>
      <c r="BF143" s="375"/>
      <c r="BG143" s="375"/>
      <c r="BJ143" s="381" t="s">
        <v>386</v>
      </c>
      <c r="BK143" s="377">
        <v>0</v>
      </c>
      <c r="BL143" s="375"/>
      <c r="BM143" s="375"/>
      <c r="BP143" s="381" t="s">
        <v>386</v>
      </c>
      <c r="BQ143" s="377">
        <v>0</v>
      </c>
      <c r="BR143" s="375"/>
      <c r="BS143" s="375"/>
    </row>
    <row r="144" spans="2:71" x14ac:dyDescent="0.3">
      <c r="B144" s="381" t="s">
        <v>387</v>
      </c>
      <c r="C144" s="377">
        <v>0</v>
      </c>
      <c r="D144" s="375"/>
      <c r="E144" s="375"/>
      <c r="H144" s="381" t="s">
        <v>387</v>
      </c>
      <c r="I144" s="377">
        <v>0</v>
      </c>
      <c r="J144" s="375"/>
      <c r="K144" s="375"/>
      <c r="N144" s="381" t="s">
        <v>387</v>
      </c>
      <c r="O144" s="377">
        <v>0</v>
      </c>
      <c r="P144" s="375"/>
      <c r="Q144" s="375"/>
      <c r="T144" s="381" t="s">
        <v>387</v>
      </c>
      <c r="U144" s="377">
        <v>0</v>
      </c>
      <c r="V144" s="375"/>
      <c r="W144" s="375"/>
      <c r="Z144" s="381" t="s">
        <v>387</v>
      </c>
      <c r="AA144" s="377">
        <v>0</v>
      </c>
      <c r="AB144" s="375"/>
      <c r="AC144" s="375"/>
      <c r="AF144" s="381" t="s">
        <v>387</v>
      </c>
      <c r="AG144" s="377">
        <v>0</v>
      </c>
      <c r="AH144" s="375"/>
      <c r="AI144" s="375"/>
      <c r="AL144" s="381" t="s">
        <v>387</v>
      </c>
      <c r="AM144" s="377">
        <v>0</v>
      </c>
      <c r="AN144" s="375"/>
      <c r="AO144" s="375"/>
      <c r="AR144" s="381" t="s">
        <v>387</v>
      </c>
      <c r="AS144" s="377">
        <v>0</v>
      </c>
      <c r="AT144" s="375"/>
      <c r="AU144" s="375"/>
      <c r="AX144" s="381" t="s">
        <v>387</v>
      </c>
      <c r="AY144" s="377">
        <v>0</v>
      </c>
      <c r="AZ144" s="375"/>
      <c r="BA144" s="375"/>
      <c r="BD144" s="381" t="s">
        <v>387</v>
      </c>
      <c r="BE144" s="377">
        <v>0</v>
      </c>
      <c r="BF144" s="375"/>
      <c r="BG144" s="375"/>
      <c r="BJ144" s="381" t="s">
        <v>387</v>
      </c>
      <c r="BK144" s="377">
        <v>0</v>
      </c>
      <c r="BL144" s="375"/>
      <c r="BM144" s="375"/>
      <c r="BP144" s="381" t="s">
        <v>387</v>
      </c>
      <c r="BQ144" s="377">
        <v>0</v>
      </c>
      <c r="BR144" s="375"/>
      <c r="BS144" s="375"/>
    </row>
    <row r="145" spans="2:71" x14ac:dyDescent="0.3">
      <c r="B145" s="381" t="s">
        <v>388</v>
      </c>
      <c r="C145" s="377">
        <v>0</v>
      </c>
      <c r="D145" s="375"/>
      <c r="E145" s="375"/>
      <c r="H145" s="381" t="s">
        <v>388</v>
      </c>
      <c r="I145" s="377">
        <v>0</v>
      </c>
      <c r="J145" s="375"/>
      <c r="K145" s="375"/>
      <c r="N145" s="381" t="s">
        <v>388</v>
      </c>
      <c r="O145" s="377">
        <v>0</v>
      </c>
      <c r="P145" s="375"/>
      <c r="Q145" s="375"/>
      <c r="T145" s="381" t="s">
        <v>388</v>
      </c>
      <c r="U145" s="377">
        <v>0</v>
      </c>
      <c r="V145" s="375"/>
      <c r="W145" s="375"/>
      <c r="Z145" s="381" t="s">
        <v>388</v>
      </c>
      <c r="AA145" s="377">
        <v>0</v>
      </c>
      <c r="AB145" s="375"/>
      <c r="AC145" s="375"/>
      <c r="AF145" s="381" t="s">
        <v>388</v>
      </c>
      <c r="AG145" s="377">
        <v>0</v>
      </c>
      <c r="AH145" s="375"/>
      <c r="AI145" s="375"/>
      <c r="AL145" s="381" t="s">
        <v>388</v>
      </c>
      <c r="AM145" s="377">
        <v>0</v>
      </c>
      <c r="AN145" s="375"/>
      <c r="AO145" s="375"/>
      <c r="AR145" s="381" t="s">
        <v>388</v>
      </c>
      <c r="AS145" s="377">
        <v>0</v>
      </c>
      <c r="AT145" s="375"/>
      <c r="AU145" s="375"/>
      <c r="AX145" s="381" t="s">
        <v>388</v>
      </c>
      <c r="AY145" s="377">
        <v>0</v>
      </c>
      <c r="AZ145" s="375"/>
      <c r="BA145" s="375"/>
      <c r="BD145" s="381" t="s">
        <v>388</v>
      </c>
      <c r="BE145" s="377">
        <v>0</v>
      </c>
      <c r="BF145" s="375"/>
      <c r="BG145" s="375"/>
      <c r="BJ145" s="381" t="s">
        <v>388</v>
      </c>
      <c r="BK145" s="377">
        <v>0</v>
      </c>
      <c r="BL145" s="375"/>
      <c r="BM145" s="375"/>
      <c r="BP145" s="381" t="s">
        <v>388</v>
      </c>
      <c r="BQ145" s="377">
        <v>0</v>
      </c>
      <c r="BR145" s="375"/>
      <c r="BS145" s="375"/>
    </row>
    <row r="146" spans="2:71" x14ac:dyDescent="0.3">
      <c r="B146" s="381" t="s">
        <v>389</v>
      </c>
      <c r="C146" s="377">
        <v>0</v>
      </c>
      <c r="D146" s="375"/>
      <c r="E146" s="375"/>
      <c r="H146" s="381" t="s">
        <v>389</v>
      </c>
      <c r="I146" s="377">
        <v>0</v>
      </c>
      <c r="J146" s="375"/>
      <c r="K146" s="375"/>
      <c r="N146" s="381" t="s">
        <v>389</v>
      </c>
      <c r="O146" s="377">
        <v>0</v>
      </c>
      <c r="P146" s="375"/>
      <c r="Q146" s="375"/>
      <c r="T146" s="381" t="s">
        <v>389</v>
      </c>
      <c r="U146" s="377">
        <v>0</v>
      </c>
      <c r="V146" s="375"/>
      <c r="W146" s="375"/>
      <c r="Z146" s="381" t="s">
        <v>389</v>
      </c>
      <c r="AA146" s="377">
        <v>0</v>
      </c>
      <c r="AB146" s="375"/>
      <c r="AC146" s="375"/>
      <c r="AF146" s="381" t="s">
        <v>389</v>
      </c>
      <c r="AG146" s="377">
        <v>0</v>
      </c>
      <c r="AH146" s="375"/>
      <c r="AI146" s="375"/>
      <c r="AL146" s="381" t="s">
        <v>389</v>
      </c>
      <c r="AM146" s="377">
        <v>0</v>
      </c>
      <c r="AN146" s="375"/>
      <c r="AO146" s="375"/>
      <c r="AR146" s="381" t="s">
        <v>389</v>
      </c>
      <c r="AS146" s="377">
        <v>0</v>
      </c>
      <c r="AT146" s="375"/>
      <c r="AU146" s="375"/>
      <c r="AX146" s="381" t="s">
        <v>389</v>
      </c>
      <c r="AY146" s="377">
        <v>0</v>
      </c>
      <c r="AZ146" s="375"/>
      <c r="BA146" s="375"/>
      <c r="BD146" s="381" t="s">
        <v>389</v>
      </c>
      <c r="BE146" s="377">
        <v>0</v>
      </c>
      <c r="BF146" s="375"/>
      <c r="BG146" s="375"/>
      <c r="BJ146" s="381" t="s">
        <v>389</v>
      </c>
      <c r="BK146" s="377">
        <v>0</v>
      </c>
      <c r="BL146" s="375"/>
      <c r="BM146" s="375"/>
      <c r="BP146" s="381" t="s">
        <v>389</v>
      </c>
      <c r="BQ146" s="377">
        <v>0</v>
      </c>
      <c r="BR146" s="375"/>
      <c r="BS146" s="375"/>
    </row>
    <row r="147" spans="2:71" x14ac:dyDescent="0.3">
      <c r="B147" s="381" t="s">
        <v>390</v>
      </c>
      <c r="C147" s="377">
        <v>0</v>
      </c>
      <c r="D147" s="375"/>
      <c r="E147" s="375"/>
      <c r="H147" s="381" t="s">
        <v>390</v>
      </c>
      <c r="I147" s="377">
        <v>0</v>
      </c>
      <c r="J147" s="375"/>
      <c r="K147" s="375"/>
      <c r="N147" s="381" t="s">
        <v>390</v>
      </c>
      <c r="O147" s="377">
        <v>0</v>
      </c>
      <c r="P147" s="375"/>
      <c r="Q147" s="375"/>
      <c r="T147" s="381" t="s">
        <v>390</v>
      </c>
      <c r="U147" s="377">
        <v>0</v>
      </c>
      <c r="V147" s="375"/>
      <c r="W147" s="375"/>
      <c r="Z147" s="381" t="s">
        <v>390</v>
      </c>
      <c r="AA147" s="377">
        <v>0</v>
      </c>
      <c r="AB147" s="375"/>
      <c r="AC147" s="375"/>
      <c r="AF147" s="381" t="s">
        <v>390</v>
      </c>
      <c r="AG147" s="377">
        <v>0</v>
      </c>
      <c r="AH147" s="375"/>
      <c r="AI147" s="375"/>
      <c r="AL147" s="381" t="s">
        <v>390</v>
      </c>
      <c r="AM147" s="377">
        <v>0</v>
      </c>
      <c r="AN147" s="375"/>
      <c r="AO147" s="375"/>
      <c r="AR147" s="381" t="s">
        <v>390</v>
      </c>
      <c r="AS147" s="377">
        <v>0</v>
      </c>
      <c r="AT147" s="375"/>
      <c r="AU147" s="375"/>
      <c r="AX147" s="381" t="s">
        <v>390</v>
      </c>
      <c r="AY147" s="377">
        <v>0</v>
      </c>
      <c r="AZ147" s="375"/>
      <c r="BA147" s="375"/>
      <c r="BD147" s="381" t="s">
        <v>390</v>
      </c>
      <c r="BE147" s="377">
        <v>0</v>
      </c>
      <c r="BF147" s="375"/>
      <c r="BG147" s="375"/>
      <c r="BJ147" s="381" t="s">
        <v>390</v>
      </c>
      <c r="BK147" s="377">
        <v>0</v>
      </c>
      <c r="BL147" s="375"/>
      <c r="BM147" s="375"/>
      <c r="BP147" s="381" t="s">
        <v>390</v>
      </c>
      <c r="BQ147" s="377">
        <v>0</v>
      </c>
      <c r="BR147" s="375"/>
      <c r="BS147" s="375"/>
    </row>
    <row r="148" spans="2:71" x14ac:dyDescent="0.3">
      <c r="B148" s="381" t="s">
        <v>391</v>
      </c>
      <c r="C148" s="377">
        <v>0</v>
      </c>
      <c r="D148" s="375"/>
      <c r="E148" s="375"/>
      <c r="H148" s="381" t="s">
        <v>391</v>
      </c>
      <c r="I148" s="377">
        <v>0</v>
      </c>
      <c r="J148" s="375"/>
      <c r="K148" s="375"/>
      <c r="N148" s="381" t="s">
        <v>391</v>
      </c>
      <c r="O148" s="377">
        <v>0</v>
      </c>
      <c r="P148" s="375"/>
      <c r="Q148" s="375"/>
      <c r="T148" s="381" t="s">
        <v>391</v>
      </c>
      <c r="U148" s="377">
        <v>0</v>
      </c>
      <c r="V148" s="375"/>
      <c r="W148" s="375"/>
      <c r="Z148" s="381" t="s">
        <v>391</v>
      </c>
      <c r="AA148" s="377">
        <v>0</v>
      </c>
      <c r="AB148" s="375"/>
      <c r="AC148" s="375"/>
      <c r="AF148" s="381" t="s">
        <v>391</v>
      </c>
      <c r="AG148" s="377">
        <v>0</v>
      </c>
      <c r="AH148" s="375"/>
      <c r="AI148" s="375"/>
      <c r="AL148" s="381" t="s">
        <v>391</v>
      </c>
      <c r="AM148" s="377">
        <v>0</v>
      </c>
      <c r="AN148" s="375"/>
      <c r="AO148" s="375"/>
      <c r="AR148" s="381" t="s">
        <v>391</v>
      </c>
      <c r="AS148" s="377">
        <v>0</v>
      </c>
      <c r="AT148" s="375"/>
      <c r="AU148" s="375"/>
      <c r="AX148" s="381" t="s">
        <v>391</v>
      </c>
      <c r="AY148" s="377">
        <v>0</v>
      </c>
      <c r="AZ148" s="375"/>
      <c r="BA148" s="375"/>
      <c r="BD148" s="381" t="s">
        <v>391</v>
      </c>
      <c r="BE148" s="377">
        <v>0</v>
      </c>
      <c r="BF148" s="375"/>
      <c r="BG148" s="375"/>
      <c r="BJ148" s="381" t="s">
        <v>391</v>
      </c>
      <c r="BK148" s="377">
        <v>0</v>
      </c>
      <c r="BL148" s="375"/>
      <c r="BM148" s="375"/>
      <c r="BP148" s="381" t="s">
        <v>391</v>
      </c>
      <c r="BQ148" s="377">
        <v>0</v>
      </c>
      <c r="BR148" s="375"/>
      <c r="BS148" s="375"/>
    </row>
    <row r="149" spans="2:71" x14ac:dyDescent="0.3">
      <c r="B149" s="381" t="s">
        <v>392</v>
      </c>
      <c r="C149" s="377">
        <v>0</v>
      </c>
      <c r="D149" s="375"/>
      <c r="E149" s="375"/>
      <c r="H149" s="381" t="s">
        <v>392</v>
      </c>
      <c r="I149" s="377">
        <v>0</v>
      </c>
      <c r="J149" s="375"/>
      <c r="K149" s="375"/>
      <c r="N149" s="381" t="s">
        <v>392</v>
      </c>
      <c r="O149" s="377">
        <v>0</v>
      </c>
      <c r="P149" s="375"/>
      <c r="Q149" s="375"/>
      <c r="T149" s="381" t="s">
        <v>392</v>
      </c>
      <c r="U149" s="377">
        <v>0</v>
      </c>
      <c r="V149" s="375"/>
      <c r="W149" s="375"/>
      <c r="Z149" s="381" t="s">
        <v>392</v>
      </c>
      <c r="AA149" s="377">
        <v>0</v>
      </c>
      <c r="AB149" s="375"/>
      <c r="AC149" s="375"/>
      <c r="AF149" s="381" t="s">
        <v>392</v>
      </c>
      <c r="AG149" s="377">
        <v>0</v>
      </c>
      <c r="AH149" s="375"/>
      <c r="AI149" s="375"/>
      <c r="AL149" s="381" t="s">
        <v>392</v>
      </c>
      <c r="AM149" s="377">
        <v>0</v>
      </c>
      <c r="AN149" s="375"/>
      <c r="AO149" s="375"/>
      <c r="AR149" s="381" t="s">
        <v>392</v>
      </c>
      <c r="AS149" s="377">
        <v>0</v>
      </c>
      <c r="AT149" s="375"/>
      <c r="AU149" s="375"/>
      <c r="AX149" s="381" t="s">
        <v>392</v>
      </c>
      <c r="AY149" s="377">
        <v>0</v>
      </c>
      <c r="AZ149" s="375"/>
      <c r="BA149" s="375"/>
      <c r="BD149" s="381" t="s">
        <v>392</v>
      </c>
      <c r="BE149" s="377">
        <v>0</v>
      </c>
      <c r="BF149" s="375"/>
      <c r="BG149" s="375"/>
      <c r="BJ149" s="381" t="s">
        <v>392</v>
      </c>
      <c r="BK149" s="377">
        <v>0</v>
      </c>
      <c r="BL149" s="375"/>
      <c r="BM149" s="375"/>
      <c r="BP149" s="381" t="s">
        <v>392</v>
      </c>
      <c r="BQ149" s="377">
        <v>0</v>
      </c>
      <c r="BR149" s="375"/>
      <c r="BS149" s="375"/>
    </row>
    <row r="150" spans="2:71" x14ac:dyDescent="0.3">
      <c r="B150" s="381" t="s">
        <v>393</v>
      </c>
      <c r="C150" s="377">
        <v>0</v>
      </c>
      <c r="D150" s="375"/>
      <c r="E150" s="375"/>
      <c r="H150" s="381" t="s">
        <v>393</v>
      </c>
      <c r="I150" s="377">
        <v>0</v>
      </c>
      <c r="J150" s="375"/>
      <c r="K150" s="375"/>
      <c r="N150" s="381" t="s">
        <v>393</v>
      </c>
      <c r="O150" s="377">
        <v>0</v>
      </c>
      <c r="P150" s="375"/>
      <c r="Q150" s="375"/>
      <c r="T150" s="381" t="s">
        <v>393</v>
      </c>
      <c r="U150" s="377">
        <v>0</v>
      </c>
      <c r="V150" s="375"/>
      <c r="W150" s="375"/>
      <c r="Z150" s="381" t="s">
        <v>393</v>
      </c>
      <c r="AA150" s="377">
        <v>0</v>
      </c>
      <c r="AB150" s="375"/>
      <c r="AC150" s="375"/>
      <c r="AF150" s="381" t="s">
        <v>393</v>
      </c>
      <c r="AG150" s="377">
        <v>0</v>
      </c>
      <c r="AH150" s="375"/>
      <c r="AI150" s="375"/>
      <c r="AL150" s="381" t="s">
        <v>393</v>
      </c>
      <c r="AM150" s="377">
        <v>0</v>
      </c>
      <c r="AN150" s="375"/>
      <c r="AO150" s="375"/>
      <c r="AR150" s="381" t="s">
        <v>393</v>
      </c>
      <c r="AS150" s="377">
        <v>0</v>
      </c>
      <c r="AT150" s="375"/>
      <c r="AU150" s="375"/>
      <c r="AX150" s="381" t="s">
        <v>393</v>
      </c>
      <c r="AY150" s="377">
        <v>0</v>
      </c>
      <c r="AZ150" s="375"/>
      <c r="BA150" s="375"/>
      <c r="BD150" s="381" t="s">
        <v>393</v>
      </c>
      <c r="BE150" s="377">
        <v>0</v>
      </c>
      <c r="BF150" s="375"/>
      <c r="BG150" s="375"/>
      <c r="BJ150" s="381" t="s">
        <v>393</v>
      </c>
      <c r="BK150" s="377">
        <v>0</v>
      </c>
      <c r="BL150" s="375"/>
      <c r="BM150" s="375"/>
      <c r="BP150" s="381" t="s">
        <v>393</v>
      </c>
      <c r="BQ150" s="377">
        <v>0</v>
      </c>
      <c r="BR150" s="375"/>
      <c r="BS150" s="375"/>
    </row>
    <row r="151" spans="2:71" x14ac:dyDescent="0.3">
      <c r="B151" s="381" t="s">
        <v>394</v>
      </c>
      <c r="C151" s="377">
        <v>0</v>
      </c>
      <c r="D151" s="375"/>
      <c r="E151" s="375"/>
      <c r="H151" s="381" t="s">
        <v>394</v>
      </c>
      <c r="I151" s="377">
        <v>0</v>
      </c>
      <c r="J151" s="375"/>
      <c r="K151" s="375"/>
      <c r="N151" s="381" t="s">
        <v>394</v>
      </c>
      <c r="O151" s="377">
        <v>0</v>
      </c>
      <c r="P151" s="375"/>
      <c r="Q151" s="375"/>
      <c r="T151" s="381" t="s">
        <v>394</v>
      </c>
      <c r="U151" s="377">
        <v>0</v>
      </c>
      <c r="V151" s="375"/>
      <c r="W151" s="375"/>
      <c r="Z151" s="381" t="s">
        <v>394</v>
      </c>
      <c r="AA151" s="377">
        <v>0</v>
      </c>
      <c r="AB151" s="375"/>
      <c r="AC151" s="375"/>
      <c r="AF151" s="381" t="s">
        <v>394</v>
      </c>
      <c r="AG151" s="377">
        <v>0</v>
      </c>
      <c r="AH151" s="375"/>
      <c r="AI151" s="375"/>
      <c r="AL151" s="381" t="s">
        <v>394</v>
      </c>
      <c r="AM151" s="377">
        <v>0</v>
      </c>
      <c r="AN151" s="375"/>
      <c r="AO151" s="375"/>
      <c r="AR151" s="381" t="s">
        <v>394</v>
      </c>
      <c r="AS151" s="377">
        <v>0</v>
      </c>
      <c r="AT151" s="375"/>
      <c r="AU151" s="375"/>
      <c r="AX151" s="381" t="s">
        <v>394</v>
      </c>
      <c r="AY151" s="377">
        <v>0</v>
      </c>
      <c r="AZ151" s="375"/>
      <c r="BA151" s="375"/>
      <c r="BD151" s="381" t="s">
        <v>394</v>
      </c>
      <c r="BE151" s="377">
        <v>0</v>
      </c>
      <c r="BF151" s="375"/>
      <c r="BG151" s="375"/>
      <c r="BJ151" s="381" t="s">
        <v>394</v>
      </c>
      <c r="BK151" s="377">
        <v>0</v>
      </c>
      <c r="BL151" s="375"/>
      <c r="BM151" s="375"/>
      <c r="BP151" s="381" t="s">
        <v>394</v>
      </c>
      <c r="BQ151" s="377">
        <v>0</v>
      </c>
      <c r="BR151" s="375"/>
      <c r="BS151" s="375"/>
    </row>
    <row r="152" spans="2:71" x14ac:dyDescent="0.3">
      <c r="B152" s="381" t="s">
        <v>395</v>
      </c>
      <c r="C152" s="377">
        <v>0</v>
      </c>
      <c r="D152" s="375"/>
      <c r="E152" s="375"/>
      <c r="H152" s="381" t="s">
        <v>395</v>
      </c>
      <c r="I152" s="377">
        <v>0</v>
      </c>
      <c r="J152" s="375"/>
      <c r="K152" s="375"/>
      <c r="N152" s="381" t="s">
        <v>395</v>
      </c>
      <c r="O152" s="377">
        <v>0</v>
      </c>
      <c r="P152" s="375"/>
      <c r="Q152" s="375"/>
      <c r="T152" s="381" t="s">
        <v>395</v>
      </c>
      <c r="U152" s="377">
        <v>0</v>
      </c>
      <c r="V152" s="375"/>
      <c r="W152" s="375"/>
      <c r="Z152" s="381" t="s">
        <v>395</v>
      </c>
      <c r="AA152" s="377">
        <v>0</v>
      </c>
      <c r="AB152" s="375"/>
      <c r="AC152" s="375"/>
      <c r="AF152" s="381" t="s">
        <v>395</v>
      </c>
      <c r="AG152" s="377">
        <v>0</v>
      </c>
      <c r="AH152" s="375"/>
      <c r="AI152" s="375"/>
      <c r="AL152" s="381" t="s">
        <v>395</v>
      </c>
      <c r="AM152" s="377">
        <v>0</v>
      </c>
      <c r="AN152" s="375"/>
      <c r="AO152" s="375"/>
      <c r="AR152" s="381" t="s">
        <v>395</v>
      </c>
      <c r="AS152" s="377">
        <v>0</v>
      </c>
      <c r="AT152" s="375"/>
      <c r="AU152" s="375"/>
      <c r="AX152" s="381" t="s">
        <v>395</v>
      </c>
      <c r="AY152" s="377">
        <v>0</v>
      </c>
      <c r="AZ152" s="375"/>
      <c r="BA152" s="375"/>
      <c r="BD152" s="381" t="s">
        <v>395</v>
      </c>
      <c r="BE152" s="377">
        <v>0</v>
      </c>
      <c r="BF152" s="375"/>
      <c r="BG152" s="375"/>
      <c r="BJ152" s="381" t="s">
        <v>395</v>
      </c>
      <c r="BK152" s="377">
        <v>0</v>
      </c>
      <c r="BL152" s="375"/>
      <c r="BM152" s="375"/>
      <c r="BP152" s="381" t="s">
        <v>395</v>
      </c>
      <c r="BQ152" s="377">
        <v>0</v>
      </c>
      <c r="BR152" s="375"/>
      <c r="BS152" s="375"/>
    </row>
    <row r="153" spans="2:71" x14ac:dyDescent="0.3">
      <c r="B153" s="381" t="s">
        <v>396</v>
      </c>
      <c r="C153" s="377">
        <v>0</v>
      </c>
      <c r="D153" s="375"/>
      <c r="E153" s="375"/>
      <c r="H153" s="381" t="s">
        <v>396</v>
      </c>
      <c r="I153" s="377">
        <v>0</v>
      </c>
      <c r="J153" s="375"/>
      <c r="K153" s="375"/>
      <c r="N153" s="381" t="s">
        <v>396</v>
      </c>
      <c r="O153" s="377">
        <v>0</v>
      </c>
      <c r="P153" s="375"/>
      <c r="Q153" s="375"/>
      <c r="T153" s="381" t="s">
        <v>396</v>
      </c>
      <c r="U153" s="377">
        <v>0</v>
      </c>
      <c r="V153" s="375"/>
      <c r="W153" s="375"/>
      <c r="Z153" s="381" t="s">
        <v>396</v>
      </c>
      <c r="AA153" s="377">
        <v>0</v>
      </c>
      <c r="AB153" s="375"/>
      <c r="AC153" s="375"/>
      <c r="AF153" s="381" t="s">
        <v>396</v>
      </c>
      <c r="AG153" s="377">
        <v>0</v>
      </c>
      <c r="AH153" s="375"/>
      <c r="AI153" s="375"/>
      <c r="AL153" s="381" t="s">
        <v>396</v>
      </c>
      <c r="AM153" s="377">
        <v>0</v>
      </c>
      <c r="AN153" s="375"/>
      <c r="AO153" s="375"/>
      <c r="AR153" s="381" t="s">
        <v>396</v>
      </c>
      <c r="AS153" s="377">
        <v>0</v>
      </c>
      <c r="AT153" s="375"/>
      <c r="AU153" s="375"/>
      <c r="AX153" s="381" t="s">
        <v>396</v>
      </c>
      <c r="AY153" s="377">
        <v>0</v>
      </c>
      <c r="AZ153" s="375"/>
      <c r="BA153" s="375"/>
      <c r="BD153" s="381" t="s">
        <v>396</v>
      </c>
      <c r="BE153" s="377">
        <v>0</v>
      </c>
      <c r="BF153" s="375"/>
      <c r="BG153" s="375"/>
      <c r="BJ153" s="381" t="s">
        <v>396</v>
      </c>
      <c r="BK153" s="377">
        <v>0</v>
      </c>
      <c r="BL153" s="375"/>
      <c r="BM153" s="375"/>
      <c r="BP153" s="381" t="s">
        <v>396</v>
      </c>
      <c r="BQ153" s="377">
        <v>0</v>
      </c>
      <c r="BR153" s="375"/>
      <c r="BS153" s="375"/>
    </row>
    <row r="154" spans="2:71" x14ac:dyDescent="0.3">
      <c r="B154" s="381" t="s">
        <v>397</v>
      </c>
      <c r="C154" s="377">
        <v>0</v>
      </c>
      <c r="D154" s="375"/>
      <c r="E154" s="375"/>
      <c r="H154" s="381" t="s">
        <v>397</v>
      </c>
      <c r="I154" s="377">
        <v>0</v>
      </c>
      <c r="J154" s="375"/>
      <c r="K154" s="375"/>
      <c r="N154" s="381" t="s">
        <v>397</v>
      </c>
      <c r="O154" s="377">
        <v>0</v>
      </c>
      <c r="P154" s="375"/>
      <c r="Q154" s="375"/>
      <c r="T154" s="381" t="s">
        <v>397</v>
      </c>
      <c r="U154" s="377">
        <v>0</v>
      </c>
      <c r="V154" s="375"/>
      <c r="W154" s="375"/>
      <c r="Z154" s="381" t="s">
        <v>397</v>
      </c>
      <c r="AA154" s="377">
        <v>0</v>
      </c>
      <c r="AB154" s="375"/>
      <c r="AC154" s="375"/>
      <c r="AF154" s="381" t="s">
        <v>397</v>
      </c>
      <c r="AG154" s="377">
        <v>0</v>
      </c>
      <c r="AH154" s="375"/>
      <c r="AI154" s="375"/>
      <c r="AL154" s="381" t="s">
        <v>397</v>
      </c>
      <c r="AM154" s="377">
        <v>0</v>
      </c>
      <c r="AN154" s="375"/>
      <c r="AO154" s="375"/>
      <c r="AR154" s="381" t="s">
        <v>397</v>
      </c>
      <c r="AS154" s="377">
        <v>0</v>
      </c>
      <c r="AT154" s="375"/>
      <c r="AU154" s="375"/>
      <c r="AX154" s="381" t="s">
        <v>397</v>
      </c>
      <c r="AY154" s="377">
        <v>0</v>
      </c>
      <c r="AZ154" s="375"/>
      <c r="BA154" s="375"/>
      <c r="BD154" s="381" t="s">
        <v>397</v>
      </c>
      <c r="BE154" s="377">
        <v>0</v>
      </c>
      <c r="BF154" s="375"/>
      <c r="BG154" s="375"/>
      <c r="BJ154" s="381" t="s">
        <v>397</v>
      </c>
      <c r="BK154" s="377">
        <v>0</v>
      </c>
      <c r="BL154" s="375"/>
      <c r="BM154" s="375"/>
      <c r="BP154" s="381" t="s">
        <v>397</v>
      </c>
      <c r="BQ154" s="377">
        <v>0</v>
      </c>
      <c r="BR154" s="375"/>
      <c r="BS154" s="375"/>
    </row>
    <row r="155" spans="2:71" x14ac:dyDescent="0.3">
      <c r="B155" s="381" t="s">
        <v>398</v>
      </c>
      <c r="C155" s="377">
        <v>0</v>
      </c>
      <c r="D155" s="375"/>
      <c r="E155" s="375"/>
      <c r="H155" s="381" t="s">
        <v>398</v>
      </c>
      <c r="I155" s="377">
        <v>0</v>
      </c>
      <c r="J155" s="375"/>
      <c r="K155" s="375"/>
      <c r="N155" s="381" t="s">
        <v>398</v>
      </c>
      <c r="O155" s="377">
        <v>0</v>
      </c>
      <c r="P155" s="375"/>
      <c r="Q155" s="375"/>
      <c r="T155" s="381" t="s">
        <v>398</v>
      </c>
      <c r="U155" s="377">
        <v>0</v>
      </c>
      <c r="V155" s="375"/>
      <c r="W155" s="375"/>
      <c r="Z155" s="381" t="s">
        <v>398</v>
      </c>
      <c r="AA155" s="377">
        <v>0</v>
      </c>
      <c r="AB155" s="375"/>
      <c r="AC155" s="375"/>
      <c r="AF155" s="381" t="s">
        <v>398</v>
      </c>
      <c r="AG155" s="377">
        <v>0</v>
      </c>
      <c r="AH155" s="375"/>
      <c r="AI155" s="375"/>
      <c r="AL155" s="381" t="s">
        <v>398</v>
      </c>
      <c r="AM155" s="377">
        <v>0</v>
      </c>
      <c r="AN155" s="375"/>
      <c r="AO155" s="375"/>
      <c r="AR155" s="381" t="s">
        <v>398</v>
      </c>
      <c r="AS155" s="377">
        <v>0</v>
      </c>
      <c r="AT155" s="375"/>
      <c r="AU155" s="375"/>
      <c r="AX155" s="381" t="s">
        <v>398</v>
      </c>
      <c r="AY155" s="377">
        <v>0</v>
      </c>
      <c r="AZ155" s="375"/>
      <c r="BA155" s="375"/>
      <c r="BD155" s="381" t="s">
        <v>398</v>
      </c>
      <c r="BE155" s="377">
        <v>0</v>
      </c>
      <c r="BF155" s="375"/>
      <c r="BG155" s="375"/>
      <c r="BJ155" s="381" t="s">
        <v>398</v>
      </c>
      <c r="BK155" s="377">
        <v>0</v>
      </c>
      <c r="BL155" s="375"/>
      <c r="BM155" s="375"/>
      <c r="BP155" s="381" t="s">
        <v>398</v>
      </c>
      <c r="BQ155" s="377">
        <v>0</v>
      </c>
      <c r="BR155" s="375"/>
      <c r="BS155" s="375"/>
    </row>
    <row r="156" spans="2:71" x14ac:dyDescent="0.3">
      <c r="B156" s="381" t="s">
        <v>399</v>
      </c>
      <c r="C156" s="377">
        <v>0</v>
      </c>
      <c r="D156" s="375"/>
      <c r="E156" s="375"/>
      <c r="H156" s="381" t="s">
        <v>399</v>
      </c>
      <c r="I156" s="377">
        <v>0</v>
      </c>
      <c r="J156" s="375"/>
      <c r="K156" s="375"/>
      <c r="N156" s="381" t="s">
        <v>399</v>
      </c>
      <c r="O156" s="377">
        <v>0</v>
      </c>
      <c r="P156" s="375"/>
      <c r="Q156" s="375"/>
      <c r="T156" s="381" t="s">
        <v>399</v>
      </c>
      <c r="U156" s="377">
        <v>0</v>
      </c>
      <c r="V156" s="375"/>
      <c r="W156" s="375"/>
      <c r="Z156" s="381" t="s">
        <v>399</v>
      </c>
      <c r="AA156" s="377">
        <v>0</v>
      </c>
      <c r="AB156" s="375"/>
      <c r="AC156" s="375"/>
      <c r="AF156" s="381" t="s">
        <v>399</v>
      </c>
      <c r="AG156" s="377">
        <v>0</v>
      </c>
      <c r="AH156" s="375"/>
      <c r="AI156" s="375"/>
      <c r="AL156" s="381" t="s">
        <v>399</v>
      </c>
      <c r="AM156" s="377">
        <v>0</v>
      </c>
      <c r="AN156" s="375"/>
      <c r="AO156" s="375"/>
      <c r="AR156" s="381" t="s">
        <v>399</v>
      </c>
      <c r="AS156" s="377">
        <v>0</v>
      </c>
      <c r="AT156" s="375"/>
      <c r="AU156" s="375"/>
      <c r="AX156" s="381" t="s">
        <v>399</v>
      </c>
      <c r="AY156" s="377">
        <v>0</v>
      </c>
      <c r="AZ156" s="375"/>
      <c r="BA156" s="375"/>
      <c r="BD156" s="381" t="s">
        <v>399</v>
      </c>
      <c r="BE156" s="377">
        <v>0</v>
      </c>
      <c r="BF156" s="375"/>
      <c r="BG156" s="375"/>
      <c r="BJ156" s="381" t="s">
        <v>399</v>
      </c>
      <c r="BK156" s="377">
        <v>0</v>
      </c>
      <c r="BL156" s="375"/>
      <c r="BM156" s="375"/>
      <c r="BP156" s="381" t="s">
        <v>399</v>
      </c>
      <c r="BQ156" s="377">
        <v>0</v>
      </c>
      <c r="BR156" s="375"/>
      <c r="BS156" s="375"/>
    </row>
    <row r="157" spans="2:71" x14ac:dyDescent="0.3">
      <c r="B157" s="381" t="s">
        <v>400</v>
      </c>
      <c r="C157" s="377">
        <v>0</v>
      </c>
      <c r="D157" s="375"/>
      <c r="E157" s="375"/>
      <c r="H157" s="381" t="s">
        <v>400</v>
      </c>
      <c r="I157" s="377">
        <v>0</v>
      </c>
      <c r="J157" s="375"/>
      <c r="K157" s="375"/>
      <c r="N157" s="381" t="s">
        <v>400</v>
      </c>
      <c r="O157" s="377">
        <v>0</v>
      </c>
      <c r="P157" s="375"/>
      <c r="Q157" s="375"/>
      <c r="T157" s="381" t="s">
        <v>400</v>
      </c>
      <c r="U157" s="377">
        <v>0</v>
      </c>
      <c r="V157" s="375"/>
      <c r="W157" s="375"/>
      <c r="Z157" s="381" t="s">
        <v>400</v>
      </c>
      <c r="AA157" s="377">
        <v>0</v>
      </c>
      <c r="AB157" s="375"/>
      <c r="AC157" s="375"/>
      <c r="AF157" s="381" t="s">
        <v>400</v>
      </c>
      <c r="AG157" s="377">
        <v>0</v>
      </c>
      <c r="AH157" s="375"/>
      <c r="AI157" s="375"/>
      <c r="AL157" s="381" t="s">
        <v>400</v>
      </c>
      <c r="AM157" s="377">
        <v>0</v>
      </c>
      <c r="AN157" s="375"/>
      <c r="AO157" s="375"/>
      <c r="AR157" s="381" t="s">
        <v>400</v>
      </c>
      <c r="AS157" s="377">
        <v>0</v>
      </c>
      <c r="AT157" s="375"/>
      <c r="AU157" s="375"/>
      <c r="AX157" s="381" t="s">
        <v>400</v>
      </c>
      <c r="AY157" s="377">
        <v>0</v>
      </c>
      <c r="AZ157" s="375"/>
      <c r="BA157" s="375"/>
      <c r="BD157" s="381" t="s">
        <v>400</v>
      </c>
      <c r="BE157" s="377">
        <v>0</v>
      </c>
      <c r="BF157" s="375"/>
      <c r="BG157" s="375"/>
      <c r="BJ157" s="381" t="s">
        <v>400</v>
      </c>
      <c r="BK157" s="377">
        <v>0</v>
      </c>
      <c r="BL157" s="375"/>
      <c r="BM157" s="375"/>
      <c r="BP157" s="381" t="s">
        <v>400</v>
      </c>
      <c r="BQ157" s="377">
        <v>0</v>
      </c>
      <c r="BR157" s="375"/>
      <c r="BS157" s="375"/>
    </row>
    <row r="158" spans="2:71" x14ac:dyDescent="0.3">
      <c r="B158" s="381" t="s">
        <v>401</v>
      </c>
      <c r="C158" s="377">
        <v>0</v>
      </c>
      <c r="D158" s="375"/>
      <c r="E158" s="375"/>
      <c r="H158" s="381" t="s">
        <v>401</v>
      </c>
      <c r="I158" s="377">
        <v>0</v>
      </c>
      <c r="J158" s="375"/>
      <c r="K158" s="375"/>
      <c r="N158" s="381" t="s">
        <v>401</v>
      </c>
      <c r="O158" s="377">
        <v>0</v>
      </c>
      <c r="P158" s="375"/>
      <c r="Q158" s="375"/>
      <c r="T158" s="381" t="s">
        <v>401</v>
      </c>
      <c r="U158" s="377">
        <v>0</v>
      </c>
      <c r="V158" s="375"/>
      <c r="W158" s="375"/>
      <c r="Z158" s="381" t="s">
        <v>401</v>
      </c>
      <c r="AA158" s="377">
        <v>0</v>
      </c>
      <c r="AB158" s="375"/>
      <c r="AC158" s="375"/>
      <c r="AF158" s="381" t="s">
        <v>401</v>
      </c>
      <c r="AG158" s="377">
        <v>0</v>
      </c>
      <c r="AH158" s="375"/>
      <c r="AI158" s="375"/>
      <c r="AL158" s="381" t="s">
        <v>401</v>
      </c>
      <c r="AM158" s="377">
        <v>0</v>
      </c>
      <c r="AN158" s="375"/>
      <c r="AO158" s="375"/>
      <c r="AR158" s="381" t="s">
        <v>401</v>
      </c>
      <c r="AS158" s="377">
        <v>0</v>
      </c>
      <c r="AT158" s="375"/>
      <c r="AU158" s="375"/>
      <c r="AX158" s="381" t="s">
        <v>401</v>
      </c>
      <c r="AY158" s="377">
        <v>0</v>
      </c>
      <c r="AZ158" s="375"/>
      <c r="BA158" s="375"/>
      <c r="BD158" s="381" t="s">
        <v>401</v>
      </c>
      <c r="BE158" s="377">
        <v>0</v>
      </c>
      <c r="BF158" s="375"/>
      <c r="BG158" s="375"/>
      <c r="BJ158" s="381" t="s">
        <v>401</v>
      </c>
      <c r="BK158" s="377">
        <v>0</v>
      </c>
      <c r="BL158" s="375"/>
      <c r="BM158" s="375"/>
      <c r="BP158" s="381" t="s">
        <v>401</v>
      </c>
      <c r="BQ158" s="377">
        <v>0</v>
      </c>
      <c r="BR158" s="375"/>
      <c r="BS158" s="375"/>
    </row>
    <row r="159" spans="2:71" x14ac:dyDescent="0.3">
      <c r="B159" s="381" t="s">
        <v>402</v>
      </c>
      <c r="C159" s="377">
        <v>0</v>
      </c>
      <c r="D159" s="375"/>
      <c r="E159" s="375"/>
      <c r="H159" s="381" t="s">
        <v>402</v>
      </c>
      <c r="I159" s="377">
        <v>0</v>
      </c>
      <c r="J159" s="375"/>
      <c r="K159" s="375"/>
      <c r="N159" s="381" t="s">
        <v>402</v>
      </c>
      <c r="O159" s="377">
        <v>0</v>
      </c>
      <c r="P159" s="375"/>
      <c r="Q159" s="375"/>
      <c r="T159" s="381" t="s">
        <v>402</v>
      </c>
      <c r="U159" s="377">
        <v>0</v>
      </c>
      <c r="V159" s="375"/>
      <c r="W159" s="375"/>
      <c r="Z159" s="381" t="s">
        <v>402</v>
      </c>
      <c r="AA159" s="377">
        <v>0</v>
      </c>
      <c r="AB159" s="375"/>
      <c r="AC159" s="375"/>
      <c r="AF159" s="381" t="s">
        <v>402</v>
      </c>
      <c r="AG159" s="377">
        <v>0</v>
      </c>
      <c r="AH159" s="375"/>
      <c r="AI159" s="375"/>
      <c r="AL159" s="381" t="s">
        <v>402</v>
      </c>
      <c r="AM159" s="377">
        <v>0</v>
      </c>
      <c r="AN159" s="375"/>
      <c r="AO159" s="375"/>
      <c r="AR159" s="381" t="s">
        <v>402</v>
      </c>
      <c r="AS159" s="377">
        <v>0</v>
      </c>
      <c r="AT159" s="375"/>
      <c r="AU159" s="375"/>
      <c r="AX159" s="381" t="s">
        <v>402</v>
      </c>
      <c r="AY159" s="377">
        <v>0</v>
      </c>
      <c r="AZ159" s="375"/>
      <c r="BA159" s="375"/>
      <c r="BD159" s="381" t="s">
        <v>402</v>
      </c>
      <c r="BE159" s="377">
        <v>0</v>
      </c>
      <c r="BF159" s="375"/>
      <c r="BG159" s="375"/>
      <c r="BJ159" s="381" t="s">
        <v>402</v>
      </c>
      <c r="BK159" s="377">
        <v>0</v>
      </c>
      <c r="BL159" s="375"/>
      <c r="BM159" s="375"/>
      <c r="BP159" s="381" t="s">
        <v>402</v>
      </c>
      <c r="BQ159" s="377">
        <v>0</v>
      </c>
      <c r="BR159" s="375"/>
      <c r="BS159" s="375"/>
    </row>
    <row r="160" spans="2:71" x14ac:dyDescent="0.3">
      <c r="B160" s="381" t="s">
        <v>403</v>
      </c>
      <c r="C160" s="377">
        <v>0</v>
      </c>
      <c r="D160" s="375"/>
      <c r="E160" s="375"/>
      <c r="H160" s="381" t="s">
        <v>403</v>
      </c>
      <c r="I160" s="377">
        <v>0</v>
      </c>
      <c r="J160" s="375"/>
      <c r="K160" s="375"/>
      <c r="N160" s="381" t="s">
        <v>403</v>
      </c>
      <c r="O160" s="377">
        <v>0</v>
      </c>
      <c r="P160" s="375"/>
      <c r="Q160" s="375"/>
      <c r="T160" s="381" t="s">
        <v>403</v>
      </c>
      <c r="U160" s="377">
        <v>0</v>
      </c>
      <c r="V160" s="375"/>
      <c r="W160" s="375"/>
      <c r="Z160" s="381" t="s">
        <v>403</v>
      </c>
      <c r="AA160" s="377">
        <v>0</v>
      </c>
      <c r="AB160" s="375"/>
      <c r="AC160" s="375"/>
      <c r="AF160" s="381" t="s">
        <v>403</v>
      </c>
      <c r="AG160" s="377">
        <v>0</v>
      </c>
      <c r="AH160" s="375"/>
      <c r="AI160" s="375"/>
      <c r="AL160" s="381" t="s">
        <v>403</v>
      </c>
      <c r="AM160" s="377">
        <v>0</v>
      </c>
      <c r="AN160" s="375"/>
      <c r="AO160" s="375"/>
      <c r="AR160" s="381" t="s">
        <v>403</v>
      </c>
      <c r="AS160" s="377">
        <v>0</v>
      </c>
      <c r="AT160" s="375"/>
      <c r="AU160" s="375"/>
      <c r="AX160" s="381" t="s">
        <v>403</v>
      </c>
      <c r="AY160" s="377">
        <v>0</v>
      </c>
      <c r="AZ160" s="375"/>
      <c r="BA160" s="375"/>
      <c r="BD160" s="381" t="s">
        <v>403</v>
      </c>
      <c r="BE160" s="377">
        <v>0</v>
      </c>
      <c r="BF160" s="375"/>
      <c r="BG160" s="375"/>
      <c r="BJ160" s="381" t="s">
        <v>403</v>
      </c>
      <c r="BK160" s="377">
        <v>0</v>
      </c>
      <c r="BL160" s="375"/>
      <c r="BM160" s="375"/>
      <c r="BP160" s="381" t="s">
        <v>403</v>
      </c>
      <c r="BQ160" s="377">
        <v>0</v>
      </c>
      <c r="BR160" s="375"/>
      <c r="BS160" s="375"/>
    </row>
    <row r="161" spans="2:71" x14ac:dyDescent="0.3">
      <c r="B161" s="381" t="s">
        <v>404</v>
      </c>
      <c r="C161" s="377">
        <v>0</v>
      </c>
      <c r="D161" s="375"/>
      <c r="E161" s="375"/>
      <c r="H161" s="381" t="s">
        <v>404</v>
      </c>
      <c r="I161" s="377">
        <v>0</v>
      </c>
      <c r="J161" s="375"/>
      <c r="K161" s="375"/>
      <c r="N161" s="381" t="s">
        <v>404</v>
      </c>
      <c r="O161" s="377">
        <v>0</v>
      </c>
      <c r="P161" s="375"/>
      <c r="Q161" s="375"/>
      <c r="T161" s="381" t="s">
        <v>404</v>
      </c>
      <c r="U161" s="377">
        <v>0</v>
      </c>
      <c r="V161" s="375"/>
      <c r="W161" s="375"/>
      <c r="Z161" s="381" t="s">
        <v>404</v>
      </c>
      <c r="AA161" s="377">
        <v>0</v>
      </c>
      <c r="AB161" s="375"/>
      <c r="AC161" s="375"/>
      <c r="AF161" s="381" t="s">
        <v>404</v>
      </c>
      <c r="AG161" s="377">
        <v>0</v>
      </c>
      <c r="AH161" s="375"/>
      <c r="AI161" s="375"/>
      <c r="AL161" s="381" t="s">
        <v>404</v>
      </c>
      <c r="AM161" s="377">
        <v>0</v>
      </c>
      <c r="AN161" s="375"/>
      <c r="AO161" s="375"/>
      <c r="AR161" s="381" t="s">
        <v>404</v>
      </c>
      <c r="AS161" s="377">
        <v>0</v>
      </c>
      <c r="AT161" s="375"/>
      <c r="AU161" s="375"/>
      <c r="AX161" s="381" t="s">
        <v>404</v>
      </c>
      <c r="AY161" s="377">
        <v>0</v>
      </c>
      <c r="AZ161" s="375"/>
      <c r="BA161" s="375"/>
      <c r="BD161" s="381" t="s">
        <v>404</v>
      </c>
      <c r="BE161" s="377">
        <v>0</v>
      </c>
      <c r="BF161" s="375"/>
      <c r="BG161" s="375"/>
      <c r="BJ161" s="381" t="s">
        <v>404</v>
      </c>
      <c r="BK161" s="377">
        <v>0</v>
      </c>
      <c r="BL161" s="375"/>
      <c r="BM161" s="375"/>
      <c r="BP161" s="381" t="s">
        <v>404</v>
      </c>
      <c r="BQ161" s="377">
        <v>0</v>
      </c>
      <c r="BR161" s="375"/>
      <c r="BS161" s="375"/>
    </row>
    <row r="162" spans="2:71" x14ac:dyDescent="0.3">
      <c r="B162" s="381" t="s">
        <v>405</v>
      </c>
      <c r="C162" s="377">
        <v>0</v>
      </c>
      <c r="D162" s="375"/>
      <c r="E162" s="375"/>
      <c r="H162" s="381" t="s">
        <v>405</v>
      </c>
      <c r="I162" s="377">
        <v>0</v>
      </c>
      <c r="J162" s="375"/>
      <c r="K162" s="375"/>
      <c r="N162" s="381" t="s">
        <v>405</v>
      </c>
      <c r="O162" s="377">
        <v>0</v>
      </c>
      <c r="P162" s="375"/>
      <c r="Q162" s="375"/>
      <c r="T162" s="381" t="s">
        <v>405</v>
      </c>
      <c r="U162" s="377">
        <v>0</v>
      </c>
      <c r="V162" s="375"/>
      <c r="W162" s="375"/>
      <c r="Z162" s="381" t="s">
        <v>405</v>
      </c>
      <c r="AA162" s="377">
        <v>0</v>
      </c>
      <c r="AB162" s="375"/>
      <c r="AC162" s="375"/>
      <c r="AF162" s="381" t="s">
        <v>405</v>
      </c>
      <c r="AG162" s="377">
        <v>0</v>
      </c>
      <c r="AH162" s="375"/>
      <c r="AI162" s="375"/>
      <c r="AL162" s="381" t="s">
        <v>405</v>
      </c>
      <c r="AM162" s="377">
        <v>0</v>
      </c>
      <c r="AN162" s="375"/>
      <c r="AO162" s="375"/>
      <c r="AR162" s="381" t="s">
        <v>405</v>
      </c>
      <c r="AS162" s="377">
        <v>0</v>
      </c>
      <c r="AT162" s="375"/>
      <c r="AU162" s="375"/>
      <c r="AX162" s="381" t="s">
        <v>405</v>
      </c>
      <c r="AY162" s="377">
        <v>0</v>
      </c>
      <c r="AZ162" s="375"/>
      <c r="BA162" s="375"/>
      <c r="BD162" s="381" t="s">
        <v>405</v>
      </c>
      <c r="BE162" s="377">
        <v>0</v>
      </c>
      <c r="BF162" s="375"/>
      <c r="BG162" s="375"/>
      <c r="BJ162" s="381" t="s">
        <v>405</v>
      </c>
      <c r="BK162" s="377">
        <v>0</v>
      </c>
      <c r="BL162" s="375"/>
      <c r="BM162" s="375"/>
      <c r="BP162" s="381" t="s">
        <v>405</v>
      </c>
      <c r="BQ162" s="377">
        <v>0</v>
      </c>
      <c r="BR162" s="375"/>
      <c r="BS162" s="375"/>
    </row>
    <row r="163" spans="2:71" x14ac:dyDescent="0.3">
      <c r="B163" s="381" t="s">
        <v>406</v>
      </c>
      <c r="C163" s="377">
        <v>0</v>
      </c>
      <c r="D163" s="375"/>
      <c r="E163" s="375"/>
      <c r="H163" s="381" t="s">
        <v>406</v>
      </c>
      <c r="I163" s="377">
        <v>0</v>
      </c>
      <c r="J163" s="375"/>
      <c r="K163" s="375"/>
      <c r="N163" s="381" t="s">
        <v>406</v>
      </c>
      <c r="O163" s="377">
        <v>0</v>
      </c>
      <c r="P163" s="375"/>
      <c r="Q163" s="375"/>
      <c r="T163" s="381" t="s">
        <v>406</v>
      </c>
      <c r="U163" s="377">
        <v>0</v>
      </c>
      <c r="V163" s="375"/>
      <c r="W163" s="375"/>
      <c r="Z163" s="381" t="s">
        <v>406</v>
      </c>
      <c r="AA163" s="377">
        <v>0</v>
      </c>
      <c r="AB163" s="375"/>
      <c r="AC163" s="375"/>
      <c r="AF163" s="381" t="s">
        <v>406</v>
      </c>
      <c r="AG163" s="377">
        <v>0</v>
      </c>
      <c r="AH163" s="375"/>
      <c r="AI163" s="375"/>
      <c r="AL163" s="381" t="s">
        <v>406</v>
      </c>
      <c r="AM163" s="377">
        <v>0</v>
      </c>
      <c r="AN163" s="375"/>
      <c r="AO163" s="375"/>
      <c r="AR163" s="381" t="s">
        <v>406</v>
      </c>
      <c r="AS163" s="377">
        <v>0</v>
      </c>
      <c r="AT163" s="375"/>
      <c r="AU163" s="375"/>
      <c r="AX163" s="381" t="s">
        <v>406</v>
      </c>
      <c r="AY163" s="377">
        <v>0</v>
      </c>
      <c r="AZ163" s="375"/>
      <c r="BA163" s="375"/>
      <c r="BD163" s="381" t="s">
        <v>406</v>
      </c>
      <c r="BE163" s="377">
        <v>0</v>
      </c>
      <c r="BF163" s="375"/>
      <c r="BG163" s="375"/>
      <c r="BJ163" s="381" t="s">
        <v>406</v>
      </c>
      <c r="BK163" s="377">
        <v>0</v>
      </c>
      <c r="BL163" s="375"/>
      <c r="BM163" s="375"/>
      <c r="BP163" s="381" t="s">
        <v>406</v>
      </c>
      <c r="BQ163" s="377">
        <v>0</v>
      </c>
      <c r="BR163" s="375"/>
      <c r="BS163" s="375"/>
    </row>
    <row r="164" spans="2:71" x14ac:dyDescent="0.3">
      <c r="B164" s="381" t="s">
        <v>407</v>
      </c>
      <c r="C164" s="377">
        <v>0</v>
      </c>
      <c r="D164" s="375"/>
      <c r="E164" s="375"/>
      <c r="H164" s="381" t="s">
        <v>407</v>
      </c>
      <c r="I164" s="377">
        <v>0</v>
      </c>
      <c r="J164" s="375"/>
      <c r="K164" s="375"/>
      <c r="N164" s="381" t="s">
        <v>407</v>
      </c>
      <c r="O164" s="377">
        <v>0</v>
      </c>
      <c r="P164" s="375"/>
      <c r="Q164" s="375"/>
      <c r="T164" s="381" t="s">
        <v>407</v>
      </c>
      <c r="U164" s="377">
        <v>0</v>
      </c>
      <c r="V164" s="375"/>
      <c r="W164" s="375"/>
      <c r="Z164" s="381" t="s">
        <v>407</v>
      </c>
      <c r="AA164" s="377">
        <v>0</v>
      </c>
      <c r="AB164" s="375"/>
      <c r="AC164" s="375"/>
      <c r="AF164" s="381" t="s">
        <v>407</v>
      </c>
      <c r="AG164" s="377">
        <v>0</v>
      </c>
      <c r="AH164" s="375"/>
      <c r="AI164" s="375"/>
      <c r="AL164" s="381" t="s">
        <v>407</v>
      </c>
      <c r="AM164" s="377">
        <v>0</v>
      </c>
      <c r="AN164" s="375"/>
      <c r="AO164" s="375"/>
      <c r="AR164" s="381" t="s">
        <v>407</v>
      </c>
      <c r="AS164" s="377">
        <v>0</v>
      </c>
      <c r="AT164" s="375"/>
      <c r="AU164" s="375"/>
      <c r="AX164" s="381" t="s">
        <v>407</v>
      </c>
      <c r="AY164" s="377">
        <v>0</v>
      </c>
      <c r="AZ164" s="375"/>
      <c r="BA164" s="375"/>
      <c r="BD164" s="381" t="s">
        <v>407</v>
      </c>
      <c r="BE164" s="377">
        <v>0</v>
      </c>
      <c r="BF164" s="375"/>
      <c r="BG164" s="375"/>
      <c r="BJ164" s="381" t="s">
        <v>407</v>
      </c>
      <c r="BK164" s="377">
        <v>0</v>
      </c>
      <c r="BL164" s="375"/>
      <c r="BM164" s="375"/>
      <c r="BP164" s="381" t="s">
        <v>407</v>
      </c>
      <c r="BQ164" s="377">
        <v>0</v>
      </c>
      <c r="BR164" s="375"/>
      <c r="BS164" s="375"/>
    </row>
    <row r="165" spans="2:71" x14ac:dyDescent="0.3">
      <c r="B165" s="381" t="s">
        <v>408</v>
      </c>
      <c r="C165" s="377">
        <v>0</v>
      </c>
      <c r="D165" s="375"/>
      <c r="E165" s="375"/>
      <c r="H165" s="381" t="s">
        <v>408</v>
      </c>
      <c r="I165" s="377">
        <v>0</v>
      </c>
      <c r="J165" s="375"/>
      <c r="K165" s="375"/>
      <c r="N165" s="381" t="s">
        <v>408</v>
      </c>
      <c r="O165" s="377">
        <v>0</v>
      </c>
      <c r="P165" s="375"/>
      <c r="Q165" s="375"/>
      <c r="T165" s="381" t="s">
        <v>408</v>
      </c>
      <c r="U165" s="377">
        <v>0</v>
      </c>
      <c r="V165" s="375"/>
      <c r="W165" s="375"/>
      <c r="Z165" s="381" t="s">
        <v>408</v>
      </c>
      <c r="AA165" s="377">
        <v>0</v>
      </c>
      <c r="AB165" s="375"/>
      <c r="AC165" s="375"/>
      <c r="AF165" s="381" t="s">
        <v>408</v>
      </c>
      <c r="AG165" s="377">
        <v>0</v>
      </c>
      <c r="AH165" s="375"/>
      <c r="AI165" s="375"/>
      <c r="AL165" s="381" t="s">
        <v>408</v>
      </c>
      <c r="AM165" s="377">
        <v>0</v>
      </c>
      <c r="AN165" s="375"/>
      <c r="AO165" s="375"/>
      <c r="AR165" s="381" t="s">
        <v>408</v>
      </c>
      <c r="AS165" s="377">
        <v>0</v>
      </c>
      <c r="AT165" s="375"/>
      <c r="AU165" s="375"/>
      <c r="AX165" s="381" t="s">
        <v>408</v>
      </c>
      <c r="AY165" s="377">
        <v>0</v>
      </c>
      <c r="AZ165" s="375"/>
      <c r="BA165" s="375"/>
      <c r="BD165" s="381" t="s">
        <v>408</v>
      </c>
      <c r="BE165" s="377">
        <v>0</v>
      </c>
      <c r="BF165" s="375"/>
      <c r="BG165" s="375"/>
      <c r="BJ165" s="381" t="s">
        <v>408</v>
      </c>
      <c r="BK165" s="377">
        <v>0</v>
      </c>
      <c r="BL165" s="375"/>
      <c r="BM165" s="375"/>
      <c r="BP165" s="381" t="s">
        <v>408</v>
      </c>
      <c r="BQ165" s="377">
        <v>0</v>
      </c>
      <c r="BR165" s="375"/>
      <c r="BS165" s="375"/>
    </row>
    <row r="166" spans="2:71" x14ac:dyDescent="0.3">
      <c r="B166" s="381" t="s">
        <v>409</v>
      </c>
      <c r="C166" s="377">
        <v>0</v>
      </c>
      <c r="D166" s="375"/>
      <c r="E166" s="375"/>
      <c r="H166" s="381" t="s">
        <v>409</v>
      </c>
      <c r="I166" s="377">
        <v>0</v>
      </c>
      <c r="J166" s="375"/>
      <c r="K166" s="375"/>
      <c r="N166" s="381" t="s">
        <v>409</v>
      </c>
      <c r="O166" s="377">
        <v>0</v>
      </c>
      <c r="P166" s="375"/>
      <c r="Q166" s="375"/>
      <c r="T166" s="381" t="s">
        <v>409</v>
      </c>
      <c r="U166" s="377">
        <v>0</v>
      </c>
      <c r="V166" s="375"/>
      <c r="W166" s="375"/>
      <c r="Z166" s="381" t="s">
        <v>409</v>
      </c>
      <c r="AA166" s="377">
        <v>0</v>
      </c>
      <c r="AB166" s="375"/>
      <c r="AC166" s="375"/>
      <c r="AF166" s="381" t="s">
        <v>409</v>
      </c>
      <c r="AG166" s="377">
        <v>0</v>
      </c>
      <c r="AH166" s="375"/>
      <c r="AI166" s="375"/>
      <c r="AL166" s="381" t="s">
        <v>409</v>
      </c>
      <c r="AM166" s="377">
        <v>0</v>
      </c>
      <c r="AN166" s="375"/>
      <c r="AO166" s="375"/>
      <c r="AR166" s="381" t="s">
        <v>409</v>
      </c>
      <c r="AS166" s="377">
        <v>0</v>
      </c>
      <c r="AT166" s="375"/>
      <c r="AU166" s="375"/>
      <c r="AX166" s="381" t="s">
        <v>409</v>
      </c>
      <c r="AY166" s="377">
        <v>0</v>
      </c>
      <c r="AZ166" s="375"/>
      <c r="BA166" s="375"/>
      <c r="BD166" s="381" t="s">
        <v>409</v>
      </c>
      <c r="BE166" s="377">
        <v>0</v>
      </c>
      <c r="BF166" s="375"/>
      <c r="BG166" s="375"/>
      <c r="BJ166" s="381" t="s">
        <v>409</v>
      </c>
      <c r="BK166" s="377">
        <v>0</v>
      </c>
      <c r="BL166" s="375"/>
      <c r="BM166" s="375"/>
      <c r="BP166" s="381" t="s">
        <v>409</v>
      </c>
      <c r="BQ166" s="377">
        <v>0</v>
      </c>
      <c r="BR166" s="375"/>
      <c r="BS166" s="375"/>
    </row>
    <row r="167" spans="2:71" x14ac:dyDescent="0.3">
      <c r="B167" s="381" t="s">
        <v>410</v>
      </c>
      <c r="C167" s="377">
        <v>0</v>
      </c>
      <c r="D167" s="375"/>
      <c r="E167" s="375"/>
      <c r="H167" s="381" t="s">
        <v>410</v>
      </c>
      <c r="I167" s="377">
        <v>0</v>
      </c>
      <c r="J167" s="375"/>
      <c r="K167" s="375"/>
      <c r="N167" s="381" t="s">
        <v>410</v>
      </c>
      <c r="O167" s="377">
        <v>0</v>
      </c>
      <c r="P167" s="375"/>
      <c r="Q167" s="375"/>
      <c r="T167" s="381" t="s">
        <v>410</v>
      </c>
      <c r="U167" s="377">
        <v>0</v>
      </c>
      <c r="V167" s="375"/>
      <c r="W167" s="375"/>
      <c r="Z167" s="381" t="s">
        <v>410</v>
      </c>
      <c r="AA167" s="377">
        <v>0</v>
      </c>
      <c r="AB167" s="375"/>
      <c r="AC167" s="375"/>
      <c r="AF167" s="381" t="s">
        <v>410</v>
      </c>
      <c r="AG167" s="377">
        <v>0</v>
      </c>
      <c r="AH167" s="375"/>
      <c r="AI167" s="375"/>
      <c r="AL167" s="381" t="s">
        <v>410</v>
      </c>
      <c r="AM167" s="377">
        <v>0</v>
      </c>
      <c r="AN167" s="375"/>
      <c r="AO167" s="375"/>
      <c r="AR167" s="381" t="s">
        <v>410</v>
      </c>
      <c r="AS167" s="377">
        <v>0</v>
      </c>
      <c r="AT167" s="375"/>
      <c r="AU167" s="375"/>
      <c r="AX167" s="381" t="s">
        <v>410</v>
      </c>
      <c r="AY167" s="377">
        <v>0</v>
      </c>
      <c r="AZ167" s="375"/>
      <c r="BA167" s="375"/>
      <c r="BD167" s="381" t="s">
        <v>410</v>
      </c>
      <c r="BE167" s="377">
        <v>0</v>
      </c>
      <c r="BF167" s="375"/>
      <c r="BG167" s="375"/>
      <c r="BJ167" s="381" t="s">
        <v>410</v>
      </c>
      <c r="BK167" s="377">
        <v>0</v>
      </c>
      <c r="BL167" s="375"/>
      <c r="BM167" s="375"/>
      <c r="BP167" s="381" t="s">
        <v>410</v>
      </c>
      <c r="BQ167" s="377">
        <v>0</v>
      </c>
      <c r="BR167" s="375"/>
      <c r="BS167" s="375"/>
    </row>
    <row r="168" spans="2:71" x14ac:dyDescent="0.3">
      <c r="B168" s="381" t="s">
        <v>411</v>
      </c>
      <c r="C168" s="377">
        <v>0</v>
      </c>
      <c r="D168" s="375"/>
      <c r="E168" s="375"/>
      <c r="H168" s="381" t="s">
        <v>411</v>
      </c>
      <c r="I168" s="377">
        <v>0</v>
      </c>
      <c r="J168" s="375"/>
      <c r="K168" s="375"/>
      <c r="N168" s="381" t="s">
        <v>411</v>
      </c>
      <c r="O168" s="377">
        <v>0</v>
      </c>
      <c r="P168" s="375"/>
      <c r="Q168" s="375"/>
      <c r="T168" s="381" t="s">
        <v>411</v>
      </c>
      <c r="U168" s="377">
        <v>0</v>
      </c>
      <c r="V168" s="375"/>
      <c r="W168" s="375"/>
      <c r="Z168" s="381" t="s">
        <v>411</v>
      </c>
      <c r="AA168" s="377">
        <v>0</v>
      </c>
      <c r="AB168" s="375"/>
      <c r="AC168" s="375"/>
      <c r="AF168" s="381" t="s">
        <v>411</v>
      </c>
      <c r="AG168" s="377">
        <v>0</v>
      </c>
      <c r="AH168" s="375"/>
      <c r="AI168" s="375"/>
      <c r="AL168" s="381" t="s">
        <v>411</v>
      </c>
      <c r="AM168" s="377">
        <v>0</v>
      </c>
      <c r="AN168" s="375"/>
      <c r="AO168" s="375"/>
      <c r="AR168" s="381" t="s">
        <v>411</v>
      </c>
      <c r="AS168" s="377">
        <v>0</v>
      </c>
      <c r="AT168" s="375"/>
      <c r="AU168" s="375"/>
      <c r="AX168" s="381" t="s">
        <v>411</v>
      </c>
      <c r="AY168" s="377">
        <v>0</v>
      </c>
      <c r="AZ168" s="375"/>
      <c r="BA168" s="375"/>
      <c r="BD168" s="381" t="s">
        <v>411</v>
      </c>
      <c r="BE168" s="377">
        <v>0</v>
      </c>
      <c r="BF168" s="375"/>
      <c r="BG168" s="375"/>
      <c r="BJ168" s="381" t="s">
        <v>411</v>
      </c>
      <c r="BK168" s="377">
        <v>0</v>
      </c>
      <c r="BL168" s="375"/>
      <c r="BM168" s="375"/>
      <c r="BP168" s="381" t="s">
        <v>411</v>
      </c>
      <c r="BQ168" s="377">
        <v>0</v>
      </c>
      <c r="BR168" s="375"/>
      <c r="BS168" s="375"/>
    </row>
    <row r="169" spans="2:71" x14ac:dyDescent="0.3">
      <c r="B169" s="381" t="s">
        <v>412</v>
      </c>
      <c r="C169" s="377">
        <v>0</v>
      </c>
      <c r="D169" s="375"/>
      <c r="E169" s="375"/>
      <c r="H169" s="381" t="s">
        <v>412</v>
      </c>
      <c r="I169" s="377">
        <v>0</v>
      </c>
      <c r="J169" s="375"/>
      <c r="K169" s="375"/>
      <c r="N169" s="381" t="s">
        <v>412</v>
      </c>
      <c r="O169" s="377">
        <v>0</v>
      </c>
      <c r="P169" s="375"/>
      <c r="Q169" s="375"/>
      <c r="T169" s="381" t="s">
        <v>412</v>
      </c>
      <c r="U169" s="377">
        <v>0</v>
      </c>
      <c r="V169" s="375"/>
      <c r="W169" s="375"/>
      <c r="Z169" s="381" t="s">
        <v>412</v>
      </c>
      <c r="AA169" s="377">
        <v>0</v>
      </c>
      <c r="AB169" s="375"/>
      <c r="AC169" s="375"/>
      <c r="AF169" s="381" t="s">
        <v>412</v>
      </c>
      <c r="AG169" s="377">
        <v>0</v>
      </c>
      <c r="AH169" s="375"/>
      <c r="AI169" s="375"/>
      <c r="AL169" s="381" t="s">
        <v>412</v>
      </c>
      <c r="AM169" s="377">
        <v>0</v>
      </c>
      <c r="AN169" s="375"/>
      <c r="AO169" s="375"/>
      <c r="AR169" s="381" t="s">
        <v>412</v>
      </c>
      <c r="AS169" s="377">
        <v>0</v>
      </c>
      <c r="AT169" s="375"/>
      <c r="AU169" s="375"/>
      <c r="AX169" s="381" t="s">
        <v>412</v>
      </c>
      <c r="AY169" s="377">
        <v>0</v>
      </c>
      <c r="AZ169" s="375"/>
      <c r="BA169" s="375"/>
      <c r="BD169" s="381" t="s">
        <v>412</v>
      </c>
      <c r="BE169" s="377">
        <v>0</v>
      </c>
      <c r="BF169" s="375"/>
      <c r="BG169" s="375"/>
      <c r="BJ169" s="381" t="s">
        <v>412</v>
      </c>
      <c r="BK169" s="377">
        <v>0</v>
      </c>
      <c r="BL169" s="375"/>
      <c r="BM169" s="375"/>
      <c r="BP169" s="381" t="s">
        <v>412</v>
      </c>
      <c r="BQ169" s="377">
        <v>0</v>
      </c>
      <c r="BR169" s="375"/>
      <c r="BS169" s="375"/>
    </row>
    <row r="170" spans="2:71" x14ac:dyDescent="0.3">
      <c r="B170" s="381" t="s">
        <v>413</v>
      </c>
      <c r="C170" s="377">
        <v>0</v>
      </c>
      <c r="D170" s="375"/>
      <c r="E170" s="375"/>
      <c r="H170" s="381" t="s">
        <v>413</v>
      </c>
      <c r="I170" s="377">
        <v>0</v>
      </c>
      <c r="J170" s="375"/>
      <c r="K170" s="375"/>
      <c r="N170" s="381" t="s">
        <v>413</v>
      </c>
      <c r="O170" s="377">
        <v>0</v>
      </c>
      <c r="P170" s="375"/>
      <c r="Q170" s="375"/>
      <c r="T170" s="381" t="s">
        <v>413</v>
      </c>
      <c r="U170" s="377">
        <v>0</v>
      </c>
      <c r="V170" s="375"/>
      <c r="W170" s="375"/>
      <c r="Z170" s="381" t="s">
        <v>413</v>
      </c>
      <c r="AA170" s="377">
        <v>0</v>
      </c>
      <c r="AB170" s="375"/>
      <c r="AC170" s="375"/>
      <c r="AF170" s="381" t="s">
        <v>413</v>
      </c>
      <c r="AG170" s="377">
        <v>0</v>
      </c>
      <c r="AH170" s="375"/>
      <c r="AI170" s="375"/>
      <c r="AL170" s="381" t="s">
        <v>413</v>
      </c>
      <c r="AM170" s="377">
        <v>0</v>
      </c>
      <c r="AN170" s="375"/>
      <c r="AO170" s="375"/>
      <c r="AR170" s="381" t="s">
        <v>413</v>
      </c>
      <c r="AS170" s="377">
        <v>0</v>
      </c>
      <c r="AT170" s="375"/>
      <c r="AU170" s="375"/>
      <c r="AX170" s="381" t="s">
        <v>413</v>
      </c>
      <c r="AY170" s="377">
        <v>0</v>
      </c>
      <c r="AZ170" s="375"/>
      <c r="BA170" s="375"/>
      <c r="BD170" s="381" t="s">
        <v>413</v>
      </c>
      <c r="BE170" s="377">
        <v>0</v>
      </c>
      <c r="BF170" s="375"/>
      <c r="BG170" s="375"/>
      <c r="BJ170" s="381" t="s">
        <v>413</v>
      </c>
      <c r="BK170" s="377">
        <v>0</v>
      </c>
      <c r="BL170" s="375"/>
      <c r="BM170" s="375"/>
      <c r="BP170" s="381" t="s">
        <v>413</v>
      </c>
      <c r="BQ170" s="377">
        <v>0</v>
      </c>
      <c r="BR170" s="375"/>
      <c r="BS170" s="375"/>
    </row>
    <row r="171" spans="2:71" x14ac:dyDescent="0.3">
      <c r="B171" s="381" t="s">
        <v>414</v>
      </c>
      <c r="C171" s="377">
        <v>0</v>
      </c>
      <c r="D171" s="375"/>
      <c r="E171" s="375"/>
      <c r="H171" s="381" t="s">
        <v>414</v>
      </c>
      <c r="I171" s="377">
        <v>0</v>
      </c>
      <c r="J171" s="375"/>
      <c r="K171" s="375"/>
      <c r="N171" s="381" t="s">
        <v>414</v>
      </c>
      <c r="O171" s="377">
        <v>0</v>
      </c>
      <c r="P171" s="375"/>
      <c r="Q171" s="375"/>
      <c r="T171" s="381" t="s">
        <v>414</v>
      </c>
      <c r="U171" s="377">
        <v>0</v>
      </c>
      <c r="V171" s="375"/>
      <c r="W171" s="375"/>
      <c r="Z171" s="381" t="s">
        <v>414</v>
      </c>
      <c r="AA171" s="377">
        <v>0</v>
      </c>
      <c r="AB171" s="375"/>
      <c r="AC171" s="375"/>
      <c r="AF171" s="381" t="s">
        <v>414</v>
      </c>
      <c r="AG171" s="377">
        <v>0</v>
      </c>
      <c r="AH171" s="375"/>
      <c r="AI171" s="375"/>
      <c r="AL171" s="381" t="s">
        <v>414</v>
      </c>
      <c r="AM171" s="377">
        <v>0</v>
      </c>
      <c r="AN171" s="375"/>
      <c r="AO171" s="375"/>
      <c r="AR171" s="381" t="s">
        <v>414</v>
      </c>
      <c r="AS171" s="377">
        <v>0</v>
      </c>
      <c r="AT171" s="375"/>
      <c r="AU171" s="375"/>
      <c r="AX171" s="381" t="s">
        <v>414</v>
      </c>
      <c r="AY171" s="377">
        <v>0</v>
      </c>
      <c r="AZ171" s="375"/>
      <c r="BA171" s="375"/>
      <c r="BD171" s="381" t="s">
        <v>414</v>
      </c>
      <c r="BE171" s="377">
        <v>0</v>
      </c>
      <c r="BF171" s="375"/>
      <c r="BG171" s="375"/>
      <c r="BJ171" s="381" t="s">
        <v>414</v>
      </c>
      <c r="BK171" s="377">
        <v>0</v>
      </c>
      <c r="BL171" s="375"/>
      <c r="BM171" s="375"/>
      <c r="BP171" s="381" t="s">
        <v>414</v>
      </c>
      <c r="BQ171" s="377">
        <v>0</v>
      </c>
      <c r="BR171" s="375"/>
      <c r="BS171" s="375"/>
    </row>
    <row r="172" spans="2:71" x14ac:dyDescent="0.3">
      <c r="B172" s="381" t="s">
        <v>415</v>
      </c>
      <c r="C172" s="377">
        <v>0</v>
      </c>
      <c r="D172" s="375"/>
      <c r="E172" s="375"/>
      <c r="H172" s="381" t="s">
        <v>415</v>
      </c>
      <c r="I172" s="377">
        <v>0</v>
      </c>
      <c r="J172" s="375"/>
      <c r="K172" s="375"/>
      <c r="N172" s="381" t="s">
        <v>415</v>
      </c>
      <c r="O172" s="377">
        <v>0</v>
      </c>
      <c r="P172" s="375"/>
      <c r="Q172" s="375"/>
      <c r="T172" s="381" t="s">
        <v>415</v>
      </c>
      <c r="U172" s="377">
        <v>0</v>
      </c>
      <c r="V172" s="375"/>
      <c r="W172" s="375"/>
      <c r="Z172" s="381" t="s">
        <v>415</v>
      </c>
      <c r="AA172" s="377">
        <v>0</v>
      </c>
      <c r="AB172" s="375"/>
      <c r="AC172" s="375"/>
      <c r="AF172" s="381" t="s">
        <v>415</v>
      </c>
      <c r="AG172" s="377">
        <v>0</v>
      </c>
      <c r="AH172" s="375"/>
      <c r="AI172" s="375"/>
      <c r="AL172" s="381" t="s">
        <v>415</v>
      </c>
      <c r="AM172" s="377">
        <v>0</v>
      </c>
      <c r="AN172" s="375"/>
      <c r="AO172" s="375"/>
      <c r="AR172" s="381" t="s">
        <v>415</v>
      </c>
      <c r="AS172" s="377">
        <v>0</v>
      </c>
      <c r="AT172" s="375"/>
      <c r="AU172" s="375"/>
      <c r="AX172" s="381" t="s">
        <v>415</v>
      </c>
      <c r="AY172" s="377">
        <v>0</v>
      </c>
      <c r="AZ172" s="375"/>
      <c r="BA172" s="375"/>
      <c r="BD172" s="381" t="s">
        <v>415</v>
      </c>
      <c r="BE172" s="377">
        <v>0</v>
      </c>
      <c r="BF172" s="375"/>
      <c r="BG172" s="375"/>
      <c r="BJ172" s="381" t="s">
        <v>415</v>
      </c>
      <c r="BK172" s="377">
        <v>0</v>
      </c>
      <c r="BL172" s="375"/>
      <c r="BM172" s="375"/>
      <c r="BP172" s="381" t="s">
        <v>415</v>
      </c>
      <c r="BQ172" s="377">
        <v>0</v>
      </c>
      <c r="BR172" s="375"/>
      <c r="BS172" s="375"/>
    </row>
    <row r="173" spans="2:71" x14ac:dyDescent="0.3">
      <c r="B173" s="381" t="s">
        <v>416</v>
      </c>
      <c r="C173" s="377">
        <v>0</v>
      </c>
      <c r="D173" s="375"/>
      <c r="E173" s="375"/>
      <c r="H173" s="381" t="s">
        <v>416</v>
      </c>
      <c r="I173" s="377">
        <v>0</v>
      </c>
      <c r="J173" s="375"/>
      <c r="K173" s="375"/>
      <c r="N173" s="381" t="s">
        <v>416</v>
      </c>
      <c r="O173" s="377">
        <v>0</v>
      </c>
      <c r="P173" s="375"/>
      <c r="Q173" s="375"/>
      <c r="T173" s="381" t="s">
        <v>416</v>
      </c>
      <c r="U173" s="377">
        <v>0</v>
      </c>
      <c r="V173" s="375"/>
      <c r="W173" s="375"/>
      <c r="Z173" s="381" t="s">
        <v>416</v>
      </c>
      <c r="AA173" s="377">
        <v>0</v>
      </c>
      <c r="AB173" s="375"/>
      <c r="AC173" s="375"/>
      <c r="AF173" s="381" t="s">
        <v>416</v>
      </c>
      <c r="AG173" s="377">
        <v>0</v>
      </c>
      <c r="AH173" s="375"/>
      <c r="AI173" s="375"/>
      <c r="AL173" s="381" t="s">
        <v>416</v>
      </c>
      <c r="AM173" s="377">
        <v>0</v>
      </c>
      <c r="AN173" s="375"/>
      <c r="AO173" s="375"/>
      <c r="AR173" s="381" t="s">
        <v>416</v>
      </c>
      <c r="AS173" s="377">
        <v>0</v>
      </c>
      <c r="AT173" s="375"/>
      <c r="AU173" s="375"/>
      <c r="AX173" s="381" t="s">
        <v>416</v>
      </c>
      <c r="AY173" s="377">
        <v>0</v>
      </c>
      <c r="AZ173" s="375"/>
      <c r="BA173" s="375"/>
      <c r="BD173" s="381" t="s">
        <v>416</v>
      </c>
      <c r="BE173" s="377">
        <v>0</v>
      </c>
      <c r="BF173" s="375"/>
      <c r="BG173" s="375"/>
      <c r="BJ173" s="381" t="s">
        <v>416</v>
      </c>
      <c r="BK173" s="377">
        <v>0</v>
      </c>
      <c r="BL173" s="375"/>
      <c r="BM173" s="375"/>
      <c r="BP173" s="381" t="s">
        <v>416</v>
      </c>
      <c r="BQ173" s="377">
        <v>0</v>
      </c>
      <c r="BR173" s="375"/>
      <c r="BS173" s="375"/>
    </row>
    <row r="174" spans="2:71" ht="15" thickBot="1" x14ac:dyDescent="0.35">
      <c r="B174" s="381" t="s">
        <v>417</v>
      </c>
      <c r="C174" s="377">
        <v>0</v>
      </c>
      <c r="D174" s="375"/>
      <c r="E174" s="375"/>
      <c r="H174" s="381" t="s">
        <v>417</v>
      </c>
      <c r="I174" s="377">
        <v>0</v>
      </c>
      <c r="J174" s="375"/>
      <c r="K174" s="375"/>
      <c r="N174" s="381" t="s">
        <v>417</v>
      </c>
      <c r="O174" s="377">
        <v>0</v>
      </c>
      <c r="P174" s="375"/>
      <c r="Q174" s="375"/>
      <c r="T174" s="381" t="s">
        <v>417</v>
      </c>
      <c r="U174" s="377">
        <v>0</v>
      </c>
      <c r="V174" s="375"/>
      <c r="W174" s="375"/>
      <c r="Z174" s="381" t="s">
        <v>417</v>
      </c>
      <c r="AA174" s="377">
        <v>0</v>
      </c>
      <c r="AB174" s="375"/>
      <c r="AC174" s="375"/>
      <c r="AF174" s="381" t="s">
        <v>417</v>
      </c>
      <c r="AG174" s="377">
        <v>0</v>
      </c>
      <c r="AH174" s="375"/>
      <c r="AI174" s="375"/>
      <c r="AL174" s="381" t="s">
        <v>417</v>
      </c>
      <c r="AM174" s="377">
        <v>0</v>
      </c>
      <c r="AN174" s="375"/>
      <c r="AO174" s="375"/>
      <c r="AR174" s="381" t="s">
        <v>417</v>
      </c>
      <c r="AS174" s="377">
        <v>0</v>
      </c>
      <c r="AT174" s="375"/>
      <c r="AU174" s="375"/>
      <c r="AX174" s="381" t="s">
        <v>417</v>
      </c>
      <c r="AY174" s="377">
        <v>0</v>
      </c>
      <c r="AZ174" s="375"/>
      <c r="BA174" s="375"/>
      <c r="BD174" s="381" t="s">
        <v>417</v>
      </c>
      <c r="BE174" s="377">
        <v>0</v>
      </c>
      <c r="BF174" s="375"/>
      <c r="BG174" s="375"/>
      <c r="BJ174" s="381" t="s">
        <v>417</v>
      </c>
      <c r="BK174" s="377">
        <v>0</v>
      </c>
      <c r="BL174" s="375"/>
      <c r="BM174" s="375"/>
      <c r="BP174" s="381" t="s">
        <v>417</v>
      </c>
      <c r="BQ174" s="377">
        <v>0</v>
      </c>
      <c r="BR174" s="375"/>
      <c r="BS174" s="375"/>
    </row>
    <row r="175" spans="2:71" s="1200" customFormat="1" ht="16.2" thickBot="1" x14ac:dyDescent="0.35">
      <c r="B175" s="1231" t="s">
        <v>365</v>
      </c>
      <c r="C175" s="1232">
        <f>C122-SUM(C125:C174)</f>
        <v>0</v>
      </c>
      <c r="D175" s="1233"/>
      <c r="E175" s="1234"/>
      <c r="F175" s="1235"/>
      <c r="H175" s="1231" t="s">
        <v>365</v>
      </c>
      <c r="I175" s="1232">
        <f>I122-SUM(I125:I174)</f>
        <v>0</v>
      </c>
      <c r="J175" s="1233"/>
      <c r="K175" s="1234"/>
      <c r="L175" s="1235"/>
      <c r="N175" s="1231" t="s">
        <v>365</v>
      </c>
      <c r="O175" s="1232">
        <f>O122-SUM(O125:O174)</f>
        <v>0</v>
      </c>
      <c r="P175" s="1233"/>
      <c r="Q175" s="1234"/>
      <c r="R175" s="1235"/>
      <c r="T175" s="1231" t="s">
        <v>365</v>
      </c>
      <c r="U175" s="1232">
        <f>U122-SUM(U125:U174)</f>
        <v>0</v>
      </c>
      <c r="V175" s="1233"/>
      <c r="W175" s="1234"/>
      <c r="X175" s="1235"/>
      <c r="Z175" s="1231" t="s">
        <v>365</v>
      </c>
      <c r="AA175" s="1232">
        <f>AA122-SUM(AA125:AA174)</f>
        <v>0</v>
      </c>
      <c r="AB175" s="1233"/>
      <c r="AC175" s="1234"/>
      <c r="AD175" s="1235"/>
      <c r="AF175" s="1231" t="s">
        <v>365</v>
      </c>
      <c r="AG175" s="1232">
        <f>AG122-SUM(AG125:AG174)</f>
        <v>0</v>
      </c>
      <c r="AH175" s="1233"/>
      <c r="AI175" s="1234"/>
      <c r="AJ175" s="1235"/>
      <c r="AL175" s="1231" t="s">
        <v>365</v>
      </c>
      <c r="AM175" s="1232">
        <f>AM122-SUM(AM125:AM174)</f>
        <v>0</v>
      </c>
      <c r="AN175" s="1233"/>
      <c r="AO175" s="1234"/>
      <c r="AP175" s="1235"/>
      <c r="AR175" s="1231" t="s">
        <v>365</v>
      </c>
      <c r="AS175" s="1232">
        <f>AS122-SUM(AS125:AS174)</f>
        <v>0</v>
      </c>
      <c r="AT175" s="1233"/>
      <c r="AU175" s="1234"/>
      <c r="AV175" s="1235"/>
      <c r="AX175" s="1231" t="s">
        <v>365</v>
      </c>
      <c r="AY175" s="1232">
        <f>AY122-SUM(AY125:AY174)</f>
        <v>0</v>
      </c>
      <c r="AZ175" s="1233"/>
      <c r="BA175" s="1234"/>
      <c r="BB175" s="1235"/>
      <c r="BD175" s="1231" t="s">
        <v>365</v>
      </c>
      <c r="BE175" s="1232">
        <f>BE122-SUM(BE125:BE174)</f>
        <v>0</v>
      </c>
      <c r="BF175" s="1233"/>
      <c r="BG175" s="1234"/>
      <c r="BH175" s="1235"/>
      <c r="BJ175" s="1231" t="s">
        <v>365</v>
      </c>
      <c r="BK175" s="1232">
        <f>BK122-SUM(BK125:BK174)</f>
        <v>0</v>
      </c>
      <c r="BL175" s="1233"/>
      <c r="BM175" s="1234"/>
      <c r="BN175" s="1235"/>
      <c r="BP175" s="1231" t="s">
        <v>365</v>
      </c>
      <c r="BQ175" s="1232">
        <f>BQ122-SUM(BQ125:BQ174)</f>
        <v>0</v>
      </c>
      <c r="BR175" s="1233"/>
      <c r="BS175" s="1234"/>
    </row>
    <row r="177" spans="1:71" x14ac:dyDescent="0.3">
      <c r="B177" s="744"/>
      <c r="C177" s="744"/>
      <c r="D177" s="744"/>
      <c r="E177" s="744"/>
    </row>
    <row r="178" spans="1:71" x14ac:dyDescent="0.3">
      <c r="B178" s="373" t="s">
        <v>360</v>
      </c>
      <c r="C178" s="378"/>
      <c r="D178" s="373" t="s">
        <v>361</v>
      </c>
      <c r="E178" s="379"/>
      <c r="H178" s="373" t="s">
        <v>360</v>
      </c>
      <c r="I178" s="378"/>
      <c r="J178" s="373" t="s">
        <v>361</v>
      </c>
      <c r="K178" s="379"/>
      <c r="N178" s="373" t="s">
        <v>360</v>
      </c>
      <c r="O178" s="378"/>
      <c r="P178" s="373" t="s">
        <v>361</v>
      </c>
      <c r="Q178" s="379"/>
      <c r="T178" s="373" t="s">
        <v>360</v>
      </c>
      <c r="U178" s="378"/>
      <c r="V178" s="373" t="s">
        <v>361</v>
      </c>
      <c r="W178" s="379"/>
      <c r="Z178" s="373" t="s">
        <v>360</v>
      </c>
      <c r="AA178" s="378"/>
      <c r="AB178" s="373" t="s">
        <v>361</v>
      </c>
      <c r="AC178" s="379"/>
      <c r="AF178" s="373" t="s">
        <v>360</v>
      </c>
      <c r="AG178" s="378"/>
      <c r="AH178" s="373" t="s">
        <v>361</v>
      </c>
      <c r="AI178" s="379"/>
      <c r="AL178" s="373" t="s">
        <v>360</v>
      </c>
      <c r="AM178" s="378"/>
      <c r="AN178" s="373" t="s">
        <v>361</v>
      </c>
      <c r="AO178" s="379"/>
      <c r="AR178" s="373" t="s">
        <v>360</v>
      </c>
      <c r="AS178" s="378"/>
      <c r="AT178" s="373" t="s">
        <v>361</v>
      </c>
      <c r="AU178" s="379"/>
      <c r="AX178" s="373" t="s">
        <v>360</v>
      </c>
      <c r="AY178" s="378"/>
      <c r="AZ178" s="373" t="s">
        <v>361</v>
      </c>
      <c r="BA178" s="379"/>
      <c r="BD178" s="373" t="s">
        <v>360</v>
      </c>
      <c r="BE178" s="378"/>
      <c r="BF178" s="373" t="s">
        <v>361</v>
      </c>
      <c r="BG178" s="379"/>
      <c r="BJ178" s="373" t="s">
        <v>360</v>
      </c>
      <c r="BK178" s="378"/>
      <c r="BL178" s="373" t="s">
        <v>361</v>
      </c>
      <c r="BM178" s="379"/>
      <c r="BP178" s="373" t="s">
        <v>360</v>
      </c>
      <c r="BQ178" s="378"/>
      <c r="BR178" s="373" t="s">
        <v>361</v>
      </c>
      <c r="BS178" s="379"/>
    </row>
    <row r="179" spans="1:71" x14ac:dyDescent="0.3">
      <c r="B179" s="373" t="s">
        <v>362</v>
      </c>
      <c r="C179" s="378"/>
      <c r="D179" s="373" t="s">
        <v>363</v>
      </c>
      <c r="E179" s="379"/>
      <c r="H179" s="373" t="s">
        <v>362</v>
      </c>
      <c r="I179" s="378"/>
      <c r="J179" s="373" t="s">
        <v>363</v>
      </c>
      <c r="K179" s="379"/>
      <c r="N179" s="373" t="s">
        <v>362</v>
      </c>
      <c r="O179" s="378"/>
      <c r="P179" s="373" t="s">
        <v>363</v>
      </c>
      <c r="Q179" s="379"/>
      <c r="T179" s="373" t="s">
        <v>362</v>
      </c>
      <c r="U179" s="378"/>
      <c r="V179" s="373" t="s">
        <v>363</v>
      </c>
      <c r="W179" s="379"/>
      <c r="Z179" s="373" t="s">
        <v>362</v>
      </c>
      <c r="AA179" s="378"/>
      <c r="AB179" s="373" t="s">
        <v>363</v>
      </c>
      <c r="AC179" s="379"/>
      <c r="AF179" s="373" t="s">
        <v>362</v>
      </c>
      <c r="AG179" s="378"/>
      <c r="AH179" s="373" t="s">
        <v>363</v>
      </c>
      <c r="AI179" s="379"/>
      <c r="AL179" s="373" t="s">
        <v>362</v>
      </c>
      <c r="AM179" s="378"/>
      <c r="AN179" s="373" t="s">
        <v>363</v>
      </c>
      <c r="AO179" s="379"/>
      <c r="AR179" s="373" t="s">
        <v>362</v>
      </c>
      <c r="AS179" s="378"/>
      <c r="AT179" s="373" t="s">
        <v>363</v>
      </c>
      <c r="AU179" s="379"/>
      <c r="AX179" s="373" t="s">
        <v>362</v>
      </c>
      <c r="AY179" s="378"/>
      <c r="AZ179" s="373" t="s">
        <v>363</v>
      </c>
      <c r="BA179" s="379"/>
      <c r="BD179" s="373" t="s">
        <v>362</v>
      </c>
      <c r="BE179" s="378"/>
      <c r="BF179" s="373" t="s">
        <v>363</v>
      </c>
      <c r="BG179" s="379"/>
      <c r="BJ179" s="373" t="s">
        <v>362</v>
      </c>
      <c r="BK179" s="378"/>
      <c r="BL179" s="373" t="s">
        <v>363</v>
      </c>
      <c r="BM179" s="379"/>
      <c r="BP179" s="373" t="s">
        <v>362</v>
      </c>
      <c r="BQ179" s="378"/>
      <c r="BR179" s="373" t="s">
        <v>363</v>
      </c>
      <c r="BS179" s="379"/>
    </row>
    <row r="180" spans="1:71" x14ac:dyDescent="0.3">
      <c r="B180" s="373" t="s">
        <v>364</v>
      </c>
      <c r="C180" s="377">
        <v>0</v>
      </c>
      <c r="D180" s="374"/>
      <c r="E180" s="744"/>
      <c r="H180" s="373" t="s">
        <v>364</v>
      </c>
      <c r="I180" s="377">
        <v>0</v>
      </c>
      <c r="J180" s="374"/>
      <c r="N180" s="373" t="s">
        <v>364</v>
      </c>
      <c r="O180" s="377">
        <v>0</v>
      </c>
      <c r="P180" s="374"/>
      <c r="T180" s="373" t="s">
        <v>364</v>
      </c>
      <c r="U180" s="377">
        <v>0</v>
      </c>
      <c r="V180" s="374"/>
      <c r="Z180" s="373" t="s">
        <v>364</v>
      </c>
      <c r="AA180" s="377">
        <v>0</v>
      </c>
      <c r="AB180" s="374"/>
      <c r="AF180" s="373" t="s">
        <v>364</v>
      </c>
      <c r="AG180" s="377">
        <v>0</v>
      </c>
      <c r="AH180" s="374"/>
      <c r="AL180" s="373" t="s">
        <v>364</v>
      </c>
      <c r="AM180" s="377">
        <v>0</v>
      </c>
      <c r="AN180" s="374"/>
      <c r="AR180" s="373" t="s">
        <v>364</v>
      </c>
      <c r="AS180" s="377">
        <v>0</v>
      </c>
      <c r="AT180" s="374"/>
      <c r="AX180" s="373" t="s">
        <v>364</v>
      </c>
      <c r="AY180" s="377">
        <v>0</v>
      </c>
      <c r="AZ180" s="374"/>
      <c r="BD180" s="373" t="s">
        <v>364</v>
      </c>
      <c r="BE180" s="377">
        <v>0</v>
      </c>
      <c r="BF180" s="374"/>
      <c r="BJ180" s="373" t="s">
        <v>364</v>
      </c>
      <c r="BK180" s="377">
        <v>0</v>
      </c>
      <c r="BL180" s="374"/>
      <c r="BP180" s="373" t="s">
        <v>364</v>
      </c>
      <c r="BQ180" s="377">
        <v>0</v>
      </c>
      <c r="BR180" s="374"/>
    </row>
    <row r="181" spans="1:71" ht="15" thickBot="1" x14ac:dyDescent="0.35">
      <c r="B181" s="372"/>
      <c r="C181" s="744"/>
      <c r="D181" s="744"/>
      <c r="E181" s="744"/>
      <c r="H181" s="372"/>
      <c r="N181" s="372"/>
      <c r="T181" s="372"/>
      <c r="Z181" s="372"/>
      <c r="AF181" s="372"/>
      <c r="AL181" s="372"/>
      <c r="AR181" s="372"/>
      <c r="AX181" s="372"/>
      <c r="BD181" s="372"/>
      <c r="BJ181" s="372"/>
      <c r="BP181" s="372"/>
    </row>
    <row r="182" spans="1:71" s="1199" customFormat="1" thickBot="1" x14ac:dyDescent="0.3">
      <c r="A182" s="19"/>
      <c r="B182" s="1197"/>
      <c r="C182" s="1196" t="s">
        <v>484</v>
      </c>
      <c r="D182" s="1197" t="s">
        <v>366</v>
      </c>
      <c r="E182" s="1198" t="s">
        <v>367</v>
      </c>
      <c r="F182" s="1205"/>
      <c r="G182" s="19"/>
      <c r="H182" s="1197"/>
      <c r="I182" s="1196" t="s">
        <v>484</v>
      </c>
      <c r="J182" s="1197" t="s">
        <v>366</v>
      </c>
      <c r="K182" s="1198" t="s">
        <v>367</v>
      </c>
      <c r="L182" s="1205"/>
      <c r="M182" s="19"/>
      <c r="N182" s="1197"/>
      <c r="O182" s="1196" t="s">
        <v>484</v>
      </c>
      <c r="P182" s="1197" t="s">
        <v>366</v>
      </c>
      <c r="Q182" s="1198" t="s">
        <v>367</v>
      </c>
      <c r="R182" s="1205"/>
      <c r="S182" s="19"/>
      <c r="T182" s="1197"/>
      <c r="U182" s="1196" t="s">
        <v>484</v>
      </c>
      <c r="V182" s="1197" t="s">
        <v>366</v>
      </c>
      <c r="W182" s="1198" t="s">
        <v>367</v>
      </c>
      <c r="X182" s="1205"/>
      <c r="Y182" s="19"/>
      <c r="Z182" s="1197"/>
      <c r="AA182" s="1196" t="s">
        <v>484</v>
      </c>
      <c r="AB182" s="1197" t="s">
        <v>366</v>
      </c>
      <c r="AC182" s="1198" t="s">
        <v>367</v>
      </c>
      <c r="AD182" s="1205"/>
      <c r="AE182" s="19"/>
      <c r="AF182" s="1197"/>
      <c r="AG182" s="1196" t="s">
        <v>484</v>
      </c>
      <c r="AH182" s="1197" t="s">
        <v>366</v>
      </c>
      <c r="AI182" s="1198" t="s">
        <v>367</v>
      </c>
      <c r="AJ182" s="1205"/>
      <c r="AK182" s="19"/>
      <c r="AL182" s="1197"/>
      <c r="AM182" s="1196" t="s">
        <v>484</v>
      </c>
      <c r="AN182" s="1197" t="s">
        <v>366</v>
      </c>
      <c r="AO182" s="1198" t="s">
        <v>367</v>
      </c>
      <c r="AP182" s="1205"/>
      <c r="AQ182" s="19"/>
      <c r="AR182" s="1197"/>
      <c r="AS182" s="1196" t="s">
        <v>484</v>
      </c>
      <c r="AT182" s="1197" t="s">
        <v>366</v>
      </c>
      <c r="AU182" s="1198" t="s">
        <v>367</v>
      </c>
      <c r="AV182" s="1205"/>
      <c r="AW182" s="19"/>
      <c r="AX182" s="1197"/>
      <c r="AY182" s="1196" t="s">
        <v>484</v>
      </c>
      <c r="AZ182" s="1197" t="s">
        <v>366</v>
      </c>
      <c r="BA182" s="1198" t="s">
        <v>367</v>
      </c>
      <c r="BB182" s="1205"/>
      <c r="BC182" s="19"/>
      <c r="BD182" s="1197"/>
      <c r="BE182" s="1196" t="s">
        <v>484</v>
      </c>
      <c r="BF182" s="1197" t="s">
        <v>366</v>
      </c>
      <c r="BG182" s="1198" t="s">
        <v>367</v>
      </c>
      <c r="BH182" s="1205"/>
      <c r="BI182" s="19"/>
      <c r="BJ182" s="1197"/>
      <c r="BK182" s="1196" t="s">
        <v>484</v>
      </c>
      <c r="BL182" s="1197" t="s">
        <v>366</v>
      </c>
      <c r="BM182" s="1198" t="s">
        <v>367</v>
      </c>
      <c r="BN182" s="1205"/>
      <c r="BO182" s="19"/>
      <c r="BP182" s="1197"/>
      <c r="BQ182" s="1196" t="s">
        <v>484</v>
      </c>
      <c r="BR182" s="1197" t="s">
        <v>366</v>
      </c>
      <c r="BS182" s="1198" t="s">
        <v>367</v>
      </c>
    </row>
    <row r="183" spans="1:71" x14ac:dyDescent="0.3">
      <c r="B183" s="380" t="s">
        <v>368</v>
      </c>
      <c r="C183" s="377">
        <v>0</v>
      </c>
      <c r="D183" s="376"/>
      <c r="E183" s="376"/>
      <c r="H183" s="380" t="s">
        <v>368</v>
      </c>
      <c r="I183" s="377">
        <v>0</v>
      </c>
      <c r="J183" s="376"/>
      <c r="K183" s="376"/>
      <c r="N183" s="380" t="s">
        <v>368</v>
      </c>
      <c r="O183" s="377">
        <v>0</v>
      </c>
      <c r="P183" s="376"/>
      <c r="Q183" s="376"/>
      <c r="T183" s="380" t="s">
        <v>368</v>
      </c>
      <c r="U183" s="377">
        <v>0</v>
      </c>
      <c r="V183" s="376"/>
      <c r="W183" s="376"/>
      <c r="Z183" s="380" t="s">
        <v>368</v>
      </c>
      <c r="AA183" s="377">
        <v>0</v>
      </c>
      <c r="AB183" s="376"/>
      <c r="AC183" s="376"/>
      <c r="AF183" s="380" t="s">
        <v>368</v>
      </c>
      <c r="AG183" s="377">
        <v>0</v>
      </c>
      <c r="AH183" s="376"/>
      <c r="AI183" s="376"/>
      <c r="AL183" s="380" t="s">
        <v>368</v>
      </c>
      <c r="AM183" s="377">
        <v>0</v>
      </c>
      <c r="AN183" s="376"/>
      <c r="AO183" s="376"/>
      <c r="AR183" s="380" t="s">
        <v>368</v>
      </c>
      <c r="AS183" s="377">
        <v>0</v>
      </c>
      <c r="AT183" s="376"/>
      <c r="AU183" s="376"/>
      <c r="AX183" s="380" t="s">
        <v>368</v>
      </c>
      <c r="AY183" s="377">
        <v>0</v>
      </c>
      <c r="AZ183" s="376"/>
      <c r="BA183" s="376"/>
      <c r="BD183" s="380" t="s">
        <v>368</v>
      </c>
      <c r="BE183" s="377">
        <v>0</v>
      </c>
      <c r="BF183" s="376"/>
      <c r="BG183" s="376"/>
      <c r="BJ183" s="380" t="s">
        <v>368</v>
      </c>
      <c r="BK183" s="377">
        <v>0</v>
      </c>
      <c r="BL183" s="376"/>
      <c r="BM183" s="376"/>
      <c r="BP183" s="380" t="s">
        <v>368</v>
      </c>
      <c r="BQ183" s="377">
        <v>0</v>
      </c>
      <c r="BR183" s="376"/>
      <c r="BS183" s="376"/>
    </row>
    <row r="184" spans="1:71" x14ac:dyDescent="0.3">
      <c r="B184" s="381" t="s">
        <v>369</v>
      </c>
      <c r="C184" s="377">
        <v>0</v>
      </c>
      <c r="D184" s="375"/>
      <c r="E184" s="375"/>
      <c r="H184" s="381" t="s">
        <v>369</v>
      </c>
      <c r="I184" s="377">
        <v>0</v>
      </c>
      <c r="J184" s="375"/>
      <c r="K184" s="375"/>
      <c r="N184" s="381" t="s">
        <v>369</v>
      </c>
      <c r="O184" s="377">
        <v>0</v>
      </c>
      <c r="P184" s="375"/>
      <c r="Q184" s="375"/>
      <c r="T184" s="381" t="s">
        <v>369</v>
      </c>
      <c r="U184" s="377">
        <v>0</v>
      </c>
      <c r="V184" s="375"/>
      <c r="W184" s="375"/>
      <c r="Z184" s="381" t="s">
        <v>369</v>
      </c>
      <c r="AA184" s="377">
        <v>0</v>
      </c>
      <c r="AB184" s="375"/>
      <c r="AC184" s="375"/>
      <c r="AF184" s="381" t="s">
        <v>369</v>
      </c>
      <c r="AG184" s="377">
        <v>0</v>
      </c>
      <c r="AH184" s="375"/>
      <c r="AI184" s="375"/>
      <c r="AL184" s="381" t="s">
        <v>369</v>
      </c>
      <c r="AM184" s="377">
        <v>0</v>
      </c>
      <c r="AN184" s="375"/>
      <c r="AO184" s="375"/>
      <c r="AR184" s="381" t="s">
        <v>369</v>
      </c>
      <c r="AS184" s="377">
        <v>0</v>
      </c>
      <c r="AT184" s="375"/>
      <c r="AU184" s="375"/>
      <c r="AX184" s="381" t="s">
        <v>369</v>
      </c>
      <c r="AY184" s="377">
        <v>0</v>
      </c>
      <c r="AZ184" s="375"/>
      <c r="BA184" s="375"/>
      <c r="BD184" s="381" t="s">
        <v>369</v>
      </c>
      <c r="BE184" s="377">
        <v>0</v>
      </c>
      <c r="BF184" s="375"/>
      <c r="BG184" s="375"/>
      <c r="BJ184" s="381" t="s">
        <v>369</v>
      </c>
      <c r="BK184" s="377">
        <v>0</v>
      </c>
      <c r="BL184" s="375"/>
      <c r="BM184" s="375"/>
      <c r="BP184" s="381" t="s">
        <v>369</v>
      </c>
      <c r="BQ184" s="377">
        <v>0</v>
      </c>
      <c r="BR184" s="375"/>
      <c r="BS184" s="375"/>
    </row>
    <row r="185" spans="1:71" x14ac:dyDescent="0.3">
      <c r="B185" s="381" t="s">
        <v>370</v>
      </c>
      <c r="C185" s="377">
        <v>0</v>
      </c>
      <c r="D185" s="375"/>
      <c r="E185" s="375"/>
      <c r="H185" s="381" t="s">
        <v>370</v>
      </c>
      <c r="I185" s="377">
        <v>0</v>
      </c>
      <c r="J185" s="375"/>
      <c r="K185" s="375"/>
      <c r="N185" s="381" t="s">
        <v>370</v>
      </c>
      <c r="O185" s="377">
        <v>0</v>
      </c>
      <c r="P185" s="375"/>
      <c r="Q185" s="375"/>
      <c r="T185" s="381" t="s">
        <v>370</v>
      </c>
      <c r="U185" s="377">
        <v>0</v>
      </c>
      <c r="V185" s="375"/>
      <c r="W185" s="375"/>
      <c r="Z185" s="381" t="s">
        <v>370</v>
      </c>
      <c r="AA185" s="377">
        <v>0</v>
      </c>
      <c r="AB185" s="375"/>
      <c r="AC185" s="375"/>
      <c r="AF185" s="381" t="s">
        <v>370</v>
      </c>
      <c r="AG185" s="377">
        <v>0</v>
      </c>
      <c r="AH185" s="375"/>
      <c r="AI185" s="375"/>
      <c r="AL185" s="381" t="s">
        <v>370</v>
      </c>
      <c r="AM185" s="377">
        <v>0</v>
      </c>
      <c r="AN185" s="375"/>
      <c r="AO185" s="375"/>
      <c r="AR185" s="381" t="s">
        <v>370</v>
      </c>
      <c r="AS185" s="377">
        <v>0</v>
      </c>
      <c r="AT185" s="375"/>
      <c r="AU185" s="375"/>
      <c r="AX185" s="381" t="s">
        <v>370</v>
      </c>
      <c r="AY185" s="377">
        <v>0</v>
      </c>
      <c r="AZ185" s="375"/>
      <c r="BA185" s="375"/>
      <c r="BD185" s="381" t="s">
        <v>370</v>
      </c>
      <c r="BE185" s="377">
        <v>0</v>
      </c>
      <c r="BF185" s="375"/>
      <c r="BG185" s="375"/>
      <c r="BJ185" s="381" t="s">
        <v>370</v>
      </c>
      <c r="BK185" s="377">
        <v>0</v>
      </c>
      <c r="BL185" s="375"/>
      <c r="BM185" s="375"/>
      <c r="BP185" s="381" t="s">
        <v>370</v>
      </c>
      <c r="BQ185" s="377">
        <v>0</v>
      </c>
      <c r="BR185" s="375"/>
      <c r="BS185" s="375"/>
    </row>
    <row r="186" spans="1:71" x14ac:dyDescent="0.3">
      <c r="B186" s="381" t="s">
        <v>371</v>
      </c>
      <c r="C186" s="377">
        <v>0</v>
      </c>
      <c r="D186" s="375"/>
      <c r="E186" s="375"/>
      <c r="H186" s="381" t="s">
        <v>371</v>
      </c>
      <c r="I186" s="377">
        <v>0</v>
      </c>
      <c r="J186" s="375"/>
      <c r="K186" s="375"/>
      <c r="N186" s="381" t="s">
        <v>371</v>
      </c>
      <c r="O186" s="377">
        <v>0</v>
      </c>
      <c r="P186" s="375"/>
      <c r="Q186" s="375"/>
      <c r="T186" s="381" t="s">
        <v>371</v>
      </c>
      <c r="U186" s="377">
        <v>0</v>
      </c>
      <c r="V186" s="375"/>
      <c r="W186" s="375"/>
      <c r="Z186" s="381" t="s">
        <v>371</v>
      </c>
      <c r="AA186" s="377">
        <v>0</v>
      </c>
      <c r="AB186" s="375"/>
      <c r="AC186" s="375"/>
      <c r="AF186" s="381" t="s">
        <v>371</v>
      </c>
      <c r="AG186" s="377">
        <v>0</v>
      </c>
      <c r="AH186" s="375"/>
      <c r="AI186" s="375"/>
      <c r="AL186" s="381" t="s">
        <v>371</v>
      </c>
      <c r="AM186" s="377">
        <v>0</v>
      </c>
      <c r="AN186" s="375"/>
      <c r="AO186" s="375"/>
      <c r="AR186" s="381" t="s">
        <v>371</v>
      </c>
      <c r="AS186" s="377">
        <v>0</v>
      </c>
      <c r="AT186" s="375"/>
      <c r="AU186" s="375"/>
      <c r="AX186" s="381" t="s">
        <v>371</v>
      </c>
      <c r="AY186" s="377">
        <v>0</v>
      </c>
      <c r="AZ186" s="375"/>
      <c r="BA186" s="375"/>
      <c r="BD186" s="381" t="s">
        <v>371</v>
      </c>
      <c r="BE186" s="377">
        <v>0</v>
      </c>
      <c r="BF186" s="375"/>
      <c r="BG186" s="375"/>
      <c r="BJ186" s="381" t="s">
        <v>371</v>
      </c>
      <c r="BK186" s="377">
        <v>0</v>
      </c>
      <c r="BL186" s="375"/>
      <c r="BM186" s="375"/>
      <c r="BP186" s="381" t="s">
        <v>371</v>
      </c>
      <c r="BQ186" s="377">
        <v>0</v>
      </c>
      <c r="BR186" s="375"/>
      <c r="BS186" s="375"/>
    </row>
    <row r="187" spans="1:71" x14ac:dyDescent="0.3">
      <c r="B187" s="381" t="s">
        <v>372</v>
      </c>
      <c r="C187" s="377">
        <v>0</v>
      </c>
      <c r="D187" s="375"/>
      <c r="E187" s="375"/>
      <c r="H187" s="381" t="s">
        <v>372</v>
      </c>
      <c r="I187" s="377">
        <v>0</v>
      </c>
      <c r="J187" s="375"/>
      <c r="K187" s="375"/>
      <c r="N187" s="381" t="s">
        <v>372</v>
      </c>
      <c r="O187" s="377">
        <v>0</v>
      </c>
      <c r="P187" s="375"/>
      <c r="Q187" s="375"/>
      <c r="T187" s="381" t="s">
        <v>372</v>
      </c>
      <c r="U187" s="377">
        <v>0</v>
      </c>
      <c r="V187" s="375"/>
      <c r="W187" s="375"/>
      <c r="Z187" s="381" t="s">
        <v>372</v>
      </c>
      <c r="AA187" s="377">
        <v>0</v>
      </c>
      <c r="AB187" s="375"/>
      <c r="AC187" s="375"/>
      <c r="AF187" s="381" t="s">
        <v>372</v>
      </c>
      <c r="AG187" s="377">
        <v>0</v>
      </c>
      <c r="AH187" s="375"/>
      <c r="AI187" s="375"/>
      <c r="AL187" s="381" t="s">
        <v>372</v>
      </c>
      <c r="AM187" s="377">
        <v>0</v>
      </c>
      <c r="AN187" s="375"/>
      <c r="AO187" s="375"/>
      <c r="AR187" s="381" t="s">
        <v>372</v>
      </c>
      <c r="AS187" s="377">
        <v>0</v>
      </c>
      <c r="AT187" s="375"/>
      <c r="AU187" s="375"/>
      <c r="AX187" s="381" t="s">
        <v>372</v>
      </c>
      <c r="AY187" s="377">
        <v>0</v>
      </c>
      <c r="AZ187" s="375"/>
      <c r="BA187" s="375"/>
      <c r="BD187" s="381" t="s">
        <v>372</v>
      </c>
      <c r="BE187" s="377">
        <v>0</v>
      </c>
      <c r="BF187" s="375"/>
      <c r="BG187" s="375"/>
      <c r="BJ187" s="381" t="s">
        <v>372</v>
      </c>
      <c r="BK187" s="377">
        <v>0</v>
      </c>
      <c r="BL187" s="375"/>
      <c r="BM187" s="375"/>
      <c r="BP187" s="381" t="s">
        <v>372</v>
      </c>
      <c r="BQ187" s="377">
        <v>0</v>
      </c>
      <c r="BR187" s="375"/>
      <c r="BS187" s="375"/>
    </row>
    <row r="188" spans="1:71" x14ac:dyDescent="0.3">
      <c r="B188" s="381" t="s">
        <v>373</v>
      </c>
      <c r="C188" s="377">
        <v>0</v>
      </c>
      <c r="D188" s="375"/>
      <c r="E188" s="375"/>
      <c r="H188" s="381" t="s">
        <v>373</v>
      </c>
      <c r="I188" s="377">
        <v>0</v>
      </c>
      <c r="J188" s="375"/>
      <c r="K188" s="375"/>
      <c r="N188" s="381" t="s">
        <v>373</v>
      </c>
      <c r="O188" s="377">
        <v>0</v>
      </c>
      <c r="P188" s="375"/>
      <c r="Q188" s="375"/>
      <c r="T188" s="381" t="s">
        <v>373</v>
      </c>
      <c r="U188" s="377">
        <v>0</v>
      </c>
      <c r="V188" s="375"/>
      <c r="W188" s="375"/>
      <c r="Z188" s="381" t="s">
        <v>373</v>
      </c>
      <c r="AA188" s="377">
        <v>0</v>
      </c>
      <c r="AB188" s="375"/>
      <c r="AC188" s="375"/>
      <c r="AF188" s="381" t="s">
        <v>373</v>
      </c>
      <c r="AG188" s="377">
        <v>0</v>
      </c>
      <c r="AH188" s="375"/>
      <c r="AI188" s="375"/>
      <c r="AL188" s="381" t="s">
        <v>373</v>
      </c>
      <c r="AM188" s="377">
        <v>0</v>
      </c>
      <c r="AN188" s="375"/>
      <c r="AO188" s="375"/>
      <c r="AR188" s="381" t="s">
        <v>373</v>
      </c>
      <c r="AS188" s="377">
        <v>0</v>
      </c>
      <c r="AT188" s="375"/>
      <c r="AU188" s="375"/>
      <c r="AX188" s="381" t="s">
        <v>373</v>
      </c>
      <c r="AY188" s="377">
        <v>0</v>
      </c>
      <c r="AZ188" s="375"/>
      <c r="BA188" s="375"/>
      <c r="BD188" s="381" t="s">
        <v>373</v>
      </c>
      <c r="BE188" s="377">
        <v>0</v>
      </c>
      <c r="BF188" s="375"/>
      <c r="BG188" s="375"/>
      <c r="BJ188" s="381" t="s">
        <v>373</v>
      </c>
      <c r="BK188" s="377">
        <v>0</v>
      </c>
      <c r="BL188" s="375"/>
      <c r="BM188" s="375"/>
      <c r="BP188" s="381" t="s">
        <v>373</v>
      </c>
      <c r="BQ188" s="377">
        <v>0</v>
      </c>
      <c r="BR188" s="375"/>
      <c r="BS188" s="375"/>
    </row>
    <row r="189" spans="1:71" x14ac:dyDescent="0.3">
      <c r="B189" s="381" t="s">
        <v>374</v>
      </c>
      <c r="C189" s="377">
        <v>0</v>
      </c>
      <c r="D189" s="375"/>
      <c r="E189" s="375"/>
      <c r="H189" s="381" t="s">
        <v>374</v>
      </c>
      <c r="I189" s="377">
        <v>0</v>
      </c>
      <c r="J189" s="375"/>
      <c r="K189" s="375"/>
      <c r="N189" s="381" t="s">
        <v>374</v>
      </c>
      <c r="O189" s="377">
        <v>0</v>
      </c>
      <c r="P189" s="375"/>
      <c r="Q189" s="375"/>
      <c r="T189" s="381" t="s">
        <v>374</v>
      </c>
      <c r="U189" s="377">
        <v>0</v>
      </c>
      <c r="V189" s="375"/>
      <c r="W189" s="375"/>
      <c r="Z189" s="381" t="s">
        <v>374</v>
      </c>
      <c r="AA189" s="377">
        <v>0</v>
      </c>
      <c r="AB189" s="375"/>
      <c r="AC189" s="375"/>
      <c r="AF189" s="381" t="s">
        <v>374</v>
      </c>
      <c r="AG189" s="377">
        <v>0</v>
      </c>
      <c r="AH189" s="375"/>
      <c r="AI189" s="375"/>
      <c r="AL189" s="381" t="s">
        <v>374</v>
      </c>
      <c r="AM189" s="377">
        <v>0</v>
      </c>
      <c r="AN189" s="375"/>
      <c r="AO189" s="375"/>
      <c r="AR189" s="381" t="s">
        <v>374</v>
      </c>
      <c r="AS189" s="377">
        <v>0</v>
      </c>
      <c r="AT189" s="375"/>
      <c r="AU189" s="375"/>
      <c r="AX189" s="381" t="s">
        <v>374</v>
      </c>
      <c r="AY189" s="377">
        <v>0</v>
      </c>
      <c r="AZ189" s="375"/>
      <c r="BA189" s="375"/>
      <c r="BD189" s="381" t="s">
        <v>374</v>
      </c>
      <c r="BE189" s="377">
        <v>0</v>
      </c>
      <c r="BF189" s="375"/>
      <c r="BG189" s="375"/>
      <c r="BJ189" s="381" t="s">
        <v>374</v>
      </c>
      <c r="BK189" s="377">
        <v>0</v>
      </c>
      <c r="BL189" s="375"/>
      <c r="BM189" s="375"/>
      <c r="BP189" s="381" t="s">
        <v>374</v>
      </c>
      <c r="BQ189" s="377">
        <v>0</v>
      </c>
      <c r="BR189" s="375"/>
      <c r="BS189" s="375"/>
    </row>
    <row r="190" spans="1:71" x14ac:dyDescent="0.3">
      <c r="B190" s="381" t="s">
        <v>375</v>
      </c>
      <c r="C190" s="377">
        <v>0</v>
      </c>
      <c r="D190" s="375"/>
      <c r="E190" s="375"/>
      <c r="H190" s="381" t="s">
        <v>375</v>
      </c>
      <c r="I190" s="377">
        <v>0</v>
      </c>
      <c r="J190" s="375"/>
      <c r="K190" s="375"/>
      <c r="N190" s="381" t="s">
        <v>375</v>
      </c>
      <c r="O190" s="377">
        <v>0</v>
      </c>
      <c r="P190" s="375"/>
      <c r="Q190" s="375"/>
      <c r="T190" s="381" t="s">
        <v>375</v>
      </c>
      <c r="U190" s="377">
        <v>0</v>
      </c>
      <c r="V190" s="375"/>
      <c r="W190" s="375"/>
      <c r="Z190" s="381" t="s">
        <v>375</v>
      </c>
      <c r="AA190" s="377">
        <v>0</v>
      </c>
      <c r="AB190" s="375"/>
      <c r="AC190" s="375"/>
      <c r="AF190" s="381" t="s">
        <v>375</v>
      </c>
      <c r="AG190" s="377">
        <v>0</v>
      </c>
      <c r="AH190" s="375"/>
      <c r="AI190" s="375"/>
      <c r="AL190" s="381" t="s">
        <v>375</v>
      </c>
      <c r="AM190" s="377">
        <v>0</v>
      </c>
      <c r="AN190" s="375"/>
      <c r="AO190" s="375"/>
      <c r="AR190" s="381" t="s">
        <v>375</v>
      </c>
      <c r="AS190" s="377">
        <v>0</v>
      </c>
      <c r="AT190" s="375"/>
      <c r="AU190" s="375"/>
      <c r="AX190" s="381" t="s">
        <v>375</v>
      </c>
      <c r="AY190" s="377">
        <v>0</v>
      </c>
      <c r="AZ190" s="375"/>
      <c r="BA190" s="375"/>
      <c r="BD190" s="381" t="s">
        <v>375</v>
      </c>
      <c r="BE190" s="377">
        <v>0</v>
      </c>
      <c r="BF190" s="375"/>
      <c r="BG190" s="375"/>
      <c r="BJ190" s="381" t="s">
        <v>375</v>
      </c>
      <c r="BK190" s="377">
        <v>0</v>
      </c>
      <c r="BL190" s="375"/>
      <c r="BM190" s="375"/>
      <c r="BP190" s="381" t="s">
        <v>375</v>
      </c>
      <c r="BQ190" s="377">
        <v>0</v>
      </c>
      <c r="BR190" s="375"/>
      <c r="BS190" s="375"/>
    </row>
    <row r="191" spans="1:71" x14ac:dyDescent="0.3">
      <c r="B191" s="381" t="s">
        <v>376</v>
      </c>
      <c r="C191" s="377">
        <v>0</v>
      </c>
      <c r="D191" s="375"/>
      <c r="E191" s="375"/>
      <c r="H191" s="381" t="s">
        <v>376</v>
      </c>
      <c r="I191" s="377">
        <v>0</v>
      </c>
      <c r="J191" s="375"/>
      <c r="K191" s="375"/>
      <c r="N191" s="381" t="s">
        <v>376</v>
      </c>
      <c r="O191" s="377">
        <v>0</v>
      </c>
      <c r="P191" s="375"/>
      <c r="Q191" s="375"/>
      <c r="T191" s="381" t="s">
        <v>376</v>
      </c>
      <c r="U191" s="377">
        <v>0</v>
      </c>
      <c r="V191" s="375"/>
      <c r="W191" s="375"/>
      <c r="Z191" s="381" t="s">
        <v>376</v>
      </c>
      <c r="AA191" s="377">
        <v>0</v>
      </c>
      <c r="AB191" s="375"/>
      <c r="AC191" s="375"/>
      <c r="AF191" s="381" t="s">
        <v>376</v>
      </c>
      <c r="AG191" s="377">
        <v>0</v>
      </c>
      <c r="AH191" s="375"/>
      <c r="AI191" s="375"/>
      <c r="AL191" s="381" t="s">
        <v>376</v>
      </c>
      <c r="AM191" s="377">
        <v>0</v>
      </c>
      <c r="AN191" s="375"/>
      <c r="AO191" s="375"/>
      <c r="AR191" s="381" t="s">
        <v>376</v>
      </c>
      <c r="AS191" s="377">
        <v>0</v>
      </c>
      <c r="AT191" s="375"/>
      <c r="AU191" s="375"/>
      <c r="AX191" s="381" t="s">
        <v>376</v>
      </c>
      <c r="AY191" s="377">
        <v>0</v>
      </c>
      <c r="AZ191" s="375"/>
      <c r="BA191" s="375"/>
      <c r="BD191" s="381" t="s">
        <v>376</v>
      </c>
      <c r="BE191" s="377">
        <v>0</v>
      </c>
      <c r="BF191" s="375"/>
      <c r="BG191" s="375"/>
      <c r="BJ191" s="381" t="s">
        <v>376</v>
      </c>
      <c r="BK191" s="377">
        <v>0</v>
      </c>
      <c r="BL191" s="375"/>
      <c r="BM191" s="375"/>
      <c r="BP191" s="381" t="s">
        <v>376</v>
      </c>
      <c r="BQ191" s="377">
        <v>0</v>
      </c>
      <c r="BR191" s="375"/>
      <c r="BS191" s="375"/>
    </row>
    <row r="192" spans="1:71" x14ac:dyDescent="0.3">
      <c r="B192" s="381" t="s">
        <v>377</v>
      </c>
      <c r="C192" s="377">
        <v>0</v>
      </c>
      <c r="D192" s="375"/>
      <c r="E192" s="375"/>
      <c r="H192" s="381" t="s">
        <v>377</v>
      </c>
      <c r="I192" s="377">
        <v>0</v>
      </c>
      <c r="J192" s="375"/>
      <c r="K192" s="375"/>
      <c r="N192" s="381" t="s">
        <v>377</v>
      </c>
      <c r="O192" s="377">
        <v>0</v>
      </c>
      <c r="P192" s="375"/>
      <c r="Q192" s="375"/>
      <c r="T192" s="381" t="s">
        <v>377</v>
      </c>
      <c r="U192" s="377">
        <v>0</v>
      </c>
      <c r="V192" s="375"/>
      <c r="W192" s="375"/>
      <c r="Z192" s="381" t="s">
        <v>377</v>
      </c>
      <c r="AA192" s="377">
        <v>0</v>
      </c>
      <c r="AB192" s="375"/>
      <c r="AC192" s="375"/>
      <c r="AF192" s="381" t="s">
        <v>377</v>
      </c>
      <c r="AG192" s="377">
        <v>0</v>
      </c>
      <c r="AH192" s="375"/>
      <c r="AI192" s="375"/>
      <c r="AL192" s="381" t="s">
        <v>377</v>
      </c>
      <c r="AM192" s="377">
        <v>0</v>
      </c>
      <c r="AN192" s="375"/>
      <c r="AO192" s="375"/>
      <c r="AR192" s="381" t="s">
        <v>377</v>
      </c>
      <c r="AS192" s="377">
        <v>0</v>
      </c>
      <c r="AT192" s="375"/>
      <c r="AU192" s="375"/>
      <c r="AX192" s="381" t="s">
        <v>377</v>
      </c>
      <c r="AY192" s="377">
        <v>0</v>
      </c>
      <c r="AZ192" s="375"/>
      <c r="BA192" s="375"/>
      <c r="BD192" s="381" t="s">
        <v>377</v>
      </c>
      <c r="BE192" s="377">
        <v>0</v>
      </c>
      <c r="BF192" s="375"/>
      <c r="BG192" s="375"/>
      <c r="BJ192" s="381" t="s">
        <v>377</v>
      </c>
      <c r="BK192" s="377">
        <v>0</v>
      </c>
      <c r="BL192" s="375"/>
      <c r="BM192" s="375"/>
      <c r="BP192" s="381" t="s">
        <v>377</v>
      </c>
      <c r="BQ192" s="377">
        <v>0</v>
      </c>
      <c r="BR192" s="375"/>
      <c r="BS192" s="375"/>
    </row>
    <row r="193" spans="2:71" x14ac:dyDescent="0.3">
      <c r="B193" s="381" t="s">
        <v>378</v>
      </c>
      <c r="C193" s="377">
        <v>0</v>
      </c>
      <c r="D193" s="375"/>
      <c r="E193" s="375"/>
      <c r="H193" s="381" t="s">
        <v>378</v>
      </c>
      <c r="I193" s="377">
        <v>0</v>
      </c>
      <c r="J193" s="375"/>
      <c r="K193" s="375"/>
      <c r="N193" s="381" t="s">
        <v>378</v>
      </c>
      <c r="O193" s="377">
        <v>0</v>
      </c>
      <c r="P193" s="375"/>
      <c r="Q193" s="375"/>
      <c r="T193" s="381" t="s">
        <v>378</v>
      </c>
      <c r="U193" s="377">
        <v>0</v>
      </c>
      <c r="V193" s="375"/>
      <c r="W193" s="375"/>
      <c r="Z193" s="381" t="s">
        <v>378</v>
      </c>
      <c r="AA193" s="377">
        <v>0</v>
      </c>
      <c r="AB193" s="375"/>
      <c r="AC193" s="375"/>
      <c r="AF193" s="381" t="s">
        <v>378</v>
      </c>
      <c r="AG193" s="377">
        <v>0</v>
      </c>
      <c r="AH193" s="375"/>
      <c r="AI193" s="375"/>
      <c r="AL193" s="381" t="s">
        <v>378</v>
      </c>
      <c r="AM193" s="377">
        <v>0</v>
      </c>
      <c r="AN193" s="375"/>
      <c r="AO193" s="375"/>
      <c r="AR193" s="381" t="s">
        <v>378</v>
      </c>
      <c r="AS193" s="377">
        <v>0</v>
      </c>
      <c r="AT193" s="375"/>
      <c r="AU193" s="375"/>
      <c r="AX193" s="381" t="s">
        <v>378</v>
      </c>
      <c r="AY193" s="377">
        <v>0</v>
      </c>
      <c r="AZ193" s="375"/>
      <c r="BA193" s="375"/>
      <c r="BD193" s="381" t="s">
        <v>378</v>
      </c>
      <c r="BE193" s="377">
        <v>0</v>
      </c>
      <c r="BF193" s="375"/>
      <c r="BG193" s="375"/>
      <c r="BJ193" s="381" t="s">
        <v>378</v>
      </c>
      <c r="BK193" s="377">
        <v>0</v>
      </c>
      <c r="BL193" s="375"/>
      <c r="BM193" s="375"/>
      <c r="BP193" s="381" t="s">
        <v>378</v>
      </c>
      <c r="BQ193" s="377">
        <v>0</v>
      </c>
      <c r="BR193" s="375"/>
      <c r="BS193" s="375"/>
    </row>
    <row r="194" spans="2:71" x14ac:dyDescent="0.3">
      <c r="B194" s="381" t="s">
        <v>379</v>
      </c>
      <c r="C194" s="377">
        <v>0</v>
      </c>
      <c r="D194" s="375"/>
      <c r="E194" s="375"/>
      <c r="H194" s="381" t="s">
        <v>379</v>
      </c>
      <c r="I194" s="377">
        <v>0</v>
      </c>
      <c r="J194" s="375"/>
      <c r="K194" s="375"/>
      <c r="N194" s="381" t="s">
        <v>379</v>
      </c>
      <c r="O194" s="377">
        <v>0</v>
      </c>
      <c r="P194" s="375"/>
      <c r="Q194" s="375"/>
      <c r="T194" s="381" t="s">
        <v>379</v>
      </c>
      <c r="U194" s="377">
        <v>0</v>
      </c>
      <c r="V194" s="375"/>
      <c r="W194" s="375"/>
      <c r="Z194" s="381" t="s">
        <v>379</v>
      </c>
      <c r="AA194" s="377">
        <v>0</v>
      </c>
      <c r="AB194" s="375"/>
      <c r="AC194" s="375"/>
      <c r="AF194" s="381" t="s">
        <v>379</v>
      </c>
      <c r="AG194" s="377">
        <v>0</v>
      </c>
      <c r="AH194" s="375"/>
      <c r="AI194" s="375"/>
      <c r="AL194" s="381" t="s">
        <v>379</v>
      </c>
      <c r="AM194" s="377">
        <v>0</v>
      </c>
      <c r="AN194" s="375"/>
      <c r="AO194" s="375"/>
      <c r="AR194" s="381" t="s">
        <v>379</v>
      </c>
      <c r="AS194" s="377">
        <v>0</v>
      </c>
      <c r="AT194" s="375"/>
      <c r="AU194" s="375"/>
      <c r="AX194" s="381" t="s">
        <v>379</v>
      </c>
      <c r="AY194" s="377">
        <v>0</v>
      </c>
      <c r="AZ194" s="375"/>
      <c r="BA194" s="375"/>
      <c r="BD194" s="381" t="s">
        <v>379</v>
      </c>
      <c r="BE194" s="377">
        <v>0</v>
      </c>
      <c r="BF194" s="375"/>
      <c r="BG194" s="375"/>
      <c r="BJ194" s="381" t="s">
        <v>379</v>
      </c>
      <c r="BK194" s="377">
        <v>0</v>
      </c>
      <c r="BL194" s="375"/>
      <c r="BM194" s="375"/>
      <c r="BP194" s="381" t="s">
        <v>379</v>
      </c>
      <c r="BQ194" s="377">
        <v>0</v>
      </c>
      <c r="BR194" s="375"/>
      <c r="BS194" s="375"/>
    </row>
    <row r="195" spans="2:71" x14ac:dyDescent="0.3">
      <c r="B195" s="381" t="s">
        <v>380</v>
      </c>
      <c r="C195" s="377">
        <v>0</v>
      </c>
      <c r="D195" s="375"/>
      <c r="E195" s="375"/>
      <c r="H195" s="381" t="s">
        <v>380</v>
      </c>
      <c r="I195" s="377">
        <v>0</v>
      </c>
      <c r="J195" s="375"/>
      <c r="K195" s="375"/>
      <c r="N195" s="381" t="s">
        <v>380</v>
      </c>
      <c r="O195" s="377">
        <v>0</v>
      </c>
      <c r="P195" s="375"/>
      <c r="Q195" s="375"/>
      <c r="T195" s="381" t="s">
        <v>380</v>
      </c>
      <c r="U195" s="377">
        <v>0</v>
      </c>
      <c r="V195" s="375"/>
      <c r="W195" s="375"/>
      <c r="Z195" s="381" t="s">
        <v>380</v>
      </c>
      <c r="AA195" s="377">
        <v>0</v>
      </c>
      <c r="AB195" s="375"/>
      <c r="AC195" s="375"/>
      <c r="AF195" s="381" t="s">
        <v>380</v>
      </c>
      <c r="AG195" s="377">
        <v>0</v>
      </c>
      <c r="AH195" s="375"/>
      <c r="AI195" s="375"/>
      <c r="AL195" s="381" t="s">
        <v>380</v>
      </c>
      <c r="AM195" s="377">
        <v>0</v>
      </c>
      <c r="AN195" s="375"/>
      <c r="AO195" s="375"/>
      <c r="AR195" s="381" t="s">
        <v>380</v>
      </c>
      <c r="AS195" s="377">
        <v>0</v>
      </c>
      <c r="AT195" s="375"/>
      <c r="AU195" s="375"/>
      <c r="AX195" s="381" t="s">
        <v>380</v>
      </c>
      <c r="AY195" s="377">
        <v>0</v>
      </c>
      <c r="AZ195" s="375"/>
      <c r="BA195" s="375"/>
      <c r="BD195" s="381" t="s">
        <v>380</v>
      </c>
      <c r="BE195" s="377">
        <v>0</v>
      </c>
      <c r="BF195" s="375"/>
      <c r="BG195" s="375"/>
      <c r="BJ195" s="381" t="s">
        <v>380</v>
      </c>
      <c r="BK195" s="377">
        <v>0</v>
      </c>
      <c r="BL195" s="375"/>
      <c r="BM195" s="375"/>
      <c r="BP195" s="381" t="s">
        <v>380</v>
      </c>
      <c r="BQ195" s="377">
        <v>0</v>
      </c>
      <c r="BR195" s="375"/>
      <c r="BS195" s="375"/>
    </row>
    <row r="196" spans="2:71" x14ac:dyDescent="0.3">
      <c r="B196" s="381" t="s">
        <v>381</v>
      </c>
      <c r="C196" s="377">
        <v>0</v>
      </c>
      <c r="D196" s="375"/>
      <c r="E196" s="375"/>
      <c r="H196" s="381" t="s">
        <v>381</v>
      </c>
      <c r="I196" s="377">
        <v>0</v>
      </c>
      <c r="J196" s="375"/>
      <c r="K196" s="375"/>
      <c r="N196" s="381" t="s">
        <v>381</v>
      </c>
      <c r="O196" s="377">
        <v>0</v>
      </c>
      <c r="P196" s="375"/>
      <c r="Q196" s="375"/>
      <c r="T196" s="381" t="s">
        <v>381</v>
      </c>
      <c r="U196" s="377">
        <v>0</v>
      </c>
      <c r="V196" s="375"/>
      <c r="W196" s="375"/>
      <c r="Z196" s="381" t="s">
        <v>381</v>
      </c>
      <c r="AA196" s="377">
        <v>0</v>
      </c>
      <c r="AB196" s="375"/>
      <c r="AC196" s="375"/>
      <c r="AF196" s="381" t="s">
        <v>381</v>
      </c>
      <c r="AG196" s="377">
        <v>0</v>
      </c>
      <c r="AH196" s="375"/>
      <c r="AI196" s="375"/>
      <c r="AL196" s="381" t="s">
        <v>381</v>
      </c>
      <c r="AM196" s="377">
        <v>0</v>
      </c>
      <c r="AN196" s="375"/>
      <c r="AO196" s="375"/>
      <c r="AR196" s="381" t="s">
        <v>381</v>
      </c>
      <c r="AS196" s="377">
        <v>0</v>
      </c>
      <c r="AT196" s="375"/>
      <c r="AU196" s="375"/>
      <c r="AX196" s="381" t="s">
        <v>381</v>
      </c>
      <c r="AY196" s="377">
        <v>0</v>
      </c>
      <c r="AZ196" s="375"/>
      <c r="BA196" s="375"/>
      <c r="BD196" s="381" t="s">
        <v>381</v>
      </c>
      <c r="BE196" s="377">
        <v>0</v>
      </c>
      <c r="BF196" s="375"/>
      <c r="BG196" s="375"/>
      <c r="BJ196" s="381" t="s">
        <v>381</v>
      </c>
      <c r="BK196" s="377">
        <v>0</v>
      </c>
      <c r="BL196" s="375"/>
      <c r="BM196" s="375"/>
      <c r="BP196" s="381" t="s">
        <v>381</v>
      </c>
      <c r="BQ196" s="377">
        <v>0</v>
      </c>
      <c r="BR196" s="375"/>
      <c r="BS196" s="375"/>
    </row>
    <row r="197" spans="2:71" x14ac:dyDescent="0.3">
      <c r="B197" s="381" t="s">
        <v>382</v>
      </c>
      <c r="C197" s="377">
        <v>0</v>
      </c>
      <c r="D197" s="375"/>
      <c r="E197" s="375"/>
      <c r="H197" s="381" t="s">
        <v>382</v>
      </c>
      <c r="I197" s="377">
        <v>0</v>
      </c>
      <c r="J197" s="375"/>
      <c r="K197" s="375"/>
      <c r="N197" s="381" t="s">
        <v>382</v>
      </c>
      <c r="O197" s="377">
        <v>0</v>
      </c>
      <c r="P197" s="375"/>
      <c r="Q197" s="375"/>
      <c r="T197" s="381" t="s">
        <v>382</v>
      </c>
      <c r="U197" s="377">
        <v>0</v>
      </c>
      <c r="V197" s="375"/>
      <c r="W197" s="375"/>
      <c r="Z197" s="381" t="s">
        <v>382</v>
      </c>
      <c r="AA197" s="377">
        <v>0</v>
      </c>
      <c r="AB197" s="375"/>
      <c r="AC197" s="375"/>
      <c r="AF197" s="381" t="s">
        <v>382</v>
      </c>
      <c r="AG197" s="377">
        <v>0</v>
      </c>
      <c r="AH197" s="375"/>
      <c r="AI197" s="375"/>
      <c r="AL197" s="381" t="s">
        <v>382</v>
      </c>
      <c r="AM197" s="377">
        <v>0</v>
      </c>
      <c r="AN197" s="375"/>
      <c r="AO197" s="375"/>
      <c r="AR197" s="381" t="s">
        <v>382</v>
      </c>
      <c r="AS197" s="377">
        <v>0</v>
      </c>
      <c r="AT197" s="375"/>
      <c r="AU197" s="375"/>
      <c r="AX197" s="381" t="s">
        <v>382</v>
      </c>
      <c r="AY197" s="377">
        <v>0</v>
      </c>
      <c r="AZ197" s="375"/>
      <c r="BA197" s="375"/>
      <c r="BD197" s="381" t="s">
        <v>382</v>
      </c>
      <c r="BE197" s="377">
        <v>0</v>
      </c>
      <c r="BF197" s="375"/>
      <c r="BG197" s="375"/>
      <c r="BJ197" s="381" t="s">
        <v>382</v>
      </c>
      <c r="BK197" s="377">
        <v>0</v>
      </c>
      <c r="BL197" s="375"/>
      <c r="BM197" s="375"/>
      <c r="BP197" s="381" t="s">
        <v>382</v>
      </c>
      <c r="BQ197" s="377">
        <v>0</v>
      </c>
      <c r="BR197" s="375"/>
      <c r="BS197" s="375"/>
    </row>
    <row r="198" spans="2:71" x14ac:dyDescent="0.3">
      <c r="B198" s="381" t="s">
        <v>383</v>
      </c>
      <c r="C198" s="377">
        <v>0</v>
      </c>
      <c r="D198" s="375"/>
      <c r="E198" s="375"/>
      <c r="H198" s="381" t="s">
        <v>383</v>
      </c>
      <c r="I198" s="377">
        <v>0</v>
      </c>
      <c r="J198" s="375"/>
      <c r="K198" s="375"/>
      <c r="N198" s="381" t="s">
        <v>383</v>
      </c>
      <c r="O198" s="377">
        <v>0</v>
      </c>
      <c r="P198" s="375"/>
      <c r="Q198" s="375"/>
      <c r="T198" s="381" t="s">
        <v>383</v>
      </c>
      <c r="U198" s="377">
        <v>0</v>
      </c>
      <c r="V198" s="375"/>
      <c r="W198" s="375"/>
      <c r="Z198" s="381" t="s">
        <v>383</v>
      </c>
      <c r="AA198" s="377">
        <v>0</v>
      </c>
      <c r="AB198" s="375"/>
      <c r="AC198" s="375"/>
      <c r="AF198" s="381" t="s">
        <v>383</v>
      </c>
      <c r="AG198" s="377">
        <v>0</v>
      </c>
      <c r="AH198" s="375"/>
      <c r="AI198" s="375"/>
      <c r="AL198" s="381" t="s">
        <v>383</v>
      </c>
      <c r="AM198" s="377">
        <v>0</v>
      </c>
      <c r="AN198" s="375"/>
      <c r="AO198" s="375"/>
      <c r="AR198" s="381" t="s">
        <v>383</v>
      </c>
      <c r="AS198" s="377">
        <v>0</v>
      </c>
      <c r="AT198" s="375"/>
      <c r="AU198" s="375"/>
      <c r="AX198" s="381" t="s">
        <v>383</v>
      </c>
      <c r="AY198" s="377">
        <v>0</v>
      </c>
      <c r="AZ198" s="375"/>
      <c r="BA198" s="375"/>
      <c r="BD198" s="381" t="s">
        <v>383</v>
      </c>
      <c r="BE198" s="377">
        <v>0</v>
      </c>
      <c r="BF198" s="375"/>
      <c r="BG198" s="375"/>
      <c r="BJ198" s="381" t="s">
        <v>383</v>
      </c>
      <c r="BK198" s="377">
        <v>0</v>
      </c>
      <c r="BL198" s="375"/>
      <c r="BM198" s="375"/>
      <c r="BP198" s="381" t="s">
        <v>383</v>
      </c>
      <c r="BQ198" s="377">
        <v>0</v>
      </c>
      <c r="BR198" s="375"/>
      <c r="BS198" s="375"/>
    </row>
    <row r="199" spans="2:71" x14ac:dyDescent="0.3">
      <c r="B199" s="381" t="s">
        <v>384</v>
      </c>
      <c r="C199" s="377">
        <v>0</v>
      </c>
      <c r="D199" s="375"/>
      <c r="E199" s="375"/>
      <c r="H199" s="381" t="s">
        <v>384</v>
      </c>
      <c r="I199" s="377">
        <v>0</v>
      </c>
      <c r="J199" s="375"/>
      <c r="K199" s="375"/>
      <c r="N199" s="381" t="s">
        <v>384</v>
      </c>
      <c r="O199" s="377">
        <v>0</v>
      </c>
      <c r="P199" s="375"/>
      <c r="Q199" s="375"/>
      <c r="T199" s="381" t="s">
        <v>384</v>
      </c>
      <c r="U199" s="377">
        <v>0</v>
      </c>
      <c r="V199" s="375"/>
      <c r="W199" s="375"/>
      <c r="Z199" s="381" t="s">
        <v>384</v>
      </c>
      <c r="AA199" s="377">
        <v>0</v>
      </c>
      <c r="AB199" s="375"/>
      <c r="AC199" s="375"/>
      <c r="AF199" s="381" t="s">
        <v>384</v>
      </c>
      <c r="AG199" s="377">
        <v>0</v>
      </c>
      <c r="AH199" s="375"/>
      <c r="AI199" s="375"/>
      <c r="AL199" s="381" t="s">
        <v>384</v>
      </c>
      <c r="AM199" s="377">
        <v>0</v>
      </c>
      <c r="AN199" s="375"/>
      <c r="AO199" s="375"/>
      <c r="AR199" s="381" t="s">
        <v>384</v>
      </c>
      <c r="AS199" s="377">
        <v>0</v>
      </c>
      <c r="AT199" s="375"/>
      <c r="AU199" s="375"/>
      <c r="AX199" s="381" t="s">
        <v>384</v>
      </c>
      <c r="AY199" s="377">
        <v>0</v>
      </c>
      <c r="AZ199" s="375"/>
      <c r="BA199" s="375"/>
      <c r="BD199" s="381" t="s">
        <v>384</v>
      </c>
      <c r="BE199" s="377">
        <v>0</v>
      </c>
      <c r="BF199" s="375"/>
      <c r="BG199" s="375"/>
      <c r="BJ199" s="381" t="s">
        <v>384</v>
      </c>
      <c r="BK199" s="377">
        <v>0</v>
      </c>
      <c r="BL199" s="375"/>
      <c r="BM199" s="375"/>
      <c r="BP199" s="381" t="s">
        <v>384</v>
      </c>
      <c r="BQ199" s="377">
        <v>0</v>
      </c>
      <c r="BR199" s="375"/>
      <c r="BS199" s="375"/>
    </row>
    <row r="200" spans="2:71" x14ac:dyDescent="0.3">
      <c r="B200" s="381" t="s">
        <v>385</v>
      </c>
      <c r="C200" s="377">
        <v>0</v>
      </c>
      <c r="D200" s="375"/>
      <c r="E200" s="375"/>
      <c r="H200" s="381" t="s">
        <v>385</v>
      </c>
      <c r="I200" s="377">
        <v>0</v>
      </c>
      <c r="J200" s="375"/>
      <c r="K200" s="375"/>
      <c r="N200" s="381" t="s">
        <v>385</v>
      </c>
      <c r="O200" s="377">
        <v>0</v>
      </c>
      <c r="P200" s="375"/>
      <c r="Q200" s="375"/>
      <c r="T200" s="381" t="s">
        <v>385</v>
      </c>
      <c r="U200" s="377">
        <v>0</v>
      </c>
      <c r="V200" s="375"/>
      <c r="W200" s="375"/>
      <c r="Z200" s="381" t="s">
        <v>385</v>
      </c>
      <c r="AA200" s="377">
        <v>0</v>
      </c>
      <c r="AB200" s="375"/>
      <c r="AC200" s="375"/>
      <c r="AF200" s="381" t="s">
        <v>385</v>
      </c>
      <c r="AG200" s="377">
        <v>0</v>
      </c>
      <c r="AH200" s="375"/>
      <c r="AI200" s="375"/>
      <c r="AL200" s="381" t="s">
        <v>385</v>
      </c>
      <c r="AM200" s="377">
        <v>0</v>
      </c>
      <c r="AN200" s="375"/>
      <c r="AO200" s="375"/>
      <c r="AR200" s="381" t="s">
        <v>385</v>
      </c>
      <c r="AS200" s="377">
        <v>0</v>
      </c>
      <c r="AT200" s="375"/>
      <c r="AU200" s="375"/>
      <c r="AX200" s="381" t="s">
        <v>385</v>
      </c>
      <c r="AY200" s="377">
        <v>0</v>
      </c>
      <c r="AZ200" s="375"/>
      <c r="BA200" s="375"/>
      <c r="BD200" s="381" t="s">
        <v>385</v>
      </c>
      <c r="BE200" s="377">
        <v>0</v>
      </c>
      <c r="BF200" s="375"/>
      <c r="BG200" s="375"/>
      <c r="BJ200" s="381" t="s">
        <v>385</v>
      </c>
      <c r="BK200" s="377">
        <v>0</v>
      </c>
      <c r="BL200" s="375"/>
      <c r="BM200" s="375"/>
      <c r="BP200" s="381" t="s">
        <v>385</v>
      </c>
      <c r="BQ200" s="377">
        <v>0</v>
      </c>
      <c r="BR200" s="375"/>
      <c r="BS200" s="375"/>
    </row>
    <row r="201" spans="2:71" x14ac:dyDescent="0.3">
      <c r="B201" s="381" t="s">
        <v>386</v>
      </c>
      <c r="C201" s="377">
        <v>0</v>
      </c>
      <c r="D201" s="375"/>
      <c r="E201" s="375"/>
      <c r="H201" s="381" t="s">
        <v>386</v>
      </c>
      <c r="I201" s="377">
        <v>0</v>
      </c>
      <c r="J201" s="375"/>
      <c r="K201" s="375"/>
      <c r="N201" s="381" t="s">
        <v>386</v>
      </c>
      <c r="O201" s="377">
        <v>0</v>
      </c>
      <c r="P201" s="375"/>
      <c r="Q201" s="375"/>
      <c r="T201" s="381" t="s">
        <v>386</v>
      </c>
      <c r="U201" s="377">
        <v>0</v>
      </c>
      <c r="V201" s="375"/>
      <c r="W201" s="375"/>
      <c r="Z201" s="381" t="s">
        <v>386</v>
      </c>
      <c r="AA201" s="377">
        <v>0</v>
      </c>
      <c r="AB201" s="375"/>
      <c r="AC201" s="375"/>
      <c r="AF201" s="381" t="s">
        <v>386</v>
      </c>
      <c r="AG201" s="377">
        <v>0</v>
      </c>
      <c r="AH201" s="375"/>
      <c r="AI201" s="375"/>
      <c r="AL201" s="381" t="s">
        <v>386</v>
      </c>
      <c r="AM201" s="377">
        <v>0</v>
      </c>
      <c r="AN201" s="375"/>
      <c r="AO201" s="375"/>
      <c r="AR201" s="381" t="s">
        <v>386</v>
      </c>
      <c r="AS201" s="377">
        <v>0</v>
      </c>
      <c r="AT201" s="375"/>
      <c r="AU201" s="375"/>
      <c r="AX201" s="381" t="s">
        <v>386</v>
      </c>
      <c r="AY201" s="377">
        <v>0</v>
      </c>
      <c r="AZ201" s="375"/>
      <c r="BA201" s="375"/>
      <c r="BD201" s="381" t="s">
        <v>386</v>
      </c>
      <c r="BE201" s="377">
        <v>0</v>
      </c>
      <c r="BF201" s="375"/>
      <c r="BG201" s="375"/>
      <c r="BJ201" s="381" t="s">
        <v>386</v>
      </c>
      <c r="BK201" s="377">
        <v>0</v>
      </c>
      <c r="BL201" s="375"/>
      <c r="BM201" s="375"/>
      <c r="BP201" s="381" t="s">
        <v>386</v>
      </c>
      <c r="BQ201" s="377">
        <v>0</v>
      </c>
      <c r="BR201" s="375"/>
      <c r="BS201" s="375"/>
    </row>
    <row r="202" spans="2:71" x14ac:dyDescent="0.3">
      <c r="B202" s="381" t="s">
        <v>387</v>
      </c>
      <c r="C202" s="377">
        <v>0</v>
      </c>
      <c r="D202" s="375"/>
      <c r="E202" s="375"/>
      <c r="H202" s="381" t="s">
        <v>387</v>
      </c>
      <c r="I202" s="377">
        <v>0</v>
      </c>
      <c r="J202" s="375"/>
      <c r="K202" s="375"/>
      <c r="N202" s="381" t="s">
        <v>387</v>
      </c>
      <c r="O202" s="377">
        <v>0</v>
      </c>
      <c r="P202" s="375"/>
      <c r="Q202" s="375"/>
      <c r="T202" s="381" t="s">
        <v>387</v>
      </c>
      <c r="U202" s="377">
        <v>0</v>
      </c>
      <c r="V202" s="375"/>
      <c r="W202" s="375"/>
      <c r="Z202" s="381" t="s">
        <v>387</v>
      </c>
      <c r="AA202" s="377">
        <v>0</v>
      </c>
      <c r="AB202" s="375"/>
      <c r="AC202" s="375"/>
      <c r="AF202" s="381" t="s">
        <v>387</v>
      </c>
      <c r="AG202" s="377">
        <v>0</v>
      </c>
      <c r="AH202" s="375"/>
      <c r="AI202" s="375"/>
      <c r="AL202" s="381" t="s">
        <v>387</v>
      </c>
      <c r="AM202" s="377">
        <v>0</v>
      </c>
      <c r="AN202" s="375"/>
      <c r="AO202" s="375"/>
      <c r="AR202" s="381" t="s">
        <v>387</v>
      </c>
      <c r="AS202" s="377">
        <v>0</v>
      </c>
      <c r="AT202" s="375"/>
      <c r="AU202" s="375"/>
      <c r="AX202" s="381" t="s">
        <v>387</v>
      </c>
      <c r="AY202" s="377">
        <v>0</v>
      </c>
      <c r="AZ202" s="375"/>
      <c r="BA202" s="375"/>
      <c r="BD202" s="381" t="s">
        <v>387</v>
      </c>
      <c r="BE202" s="377">
        <v>0</v>
      </c>
      <c r="BF202" s="375"/>
      <c r="BG202" s="375"/>
      <c r="BJ202" s="381" t="s">
        <v>387</v>
      </c>
      <c r="BK202" s="377">
        <v>0</v>
      </c>
      <c r="BL202" s="375"/>
      <c r="BM202" s="375"/>
      <c r="BP202" s="381" t="s">
        <v>387</v>
      </c>
      <c r="BQ202" s="377">
        <v>0</v>
      </c>
      <c r="BR202" s="375"/>
      <c r="BS202" s="375"/>
    </row>
    <row r="203" spans="2:71" x14ac:dyDescent="0.3">
      <c r="B203" s="381" t="s">
        <v>388</v>
      </c>
      <c r="C203" s="377">
        <v>0</v>
      </c>
      <c r="D203" s="375"/>
      <c r="E203" s="375"/>
      <c r="H203" s="381" t="s">
        <v>388</v>
      </c>
      <c r="I203" s="377">
        <v>0</v>
      </c>
      <c r="J203" s="375"/>
      <c r="K203" s="375"/>
      <c r="N203" s="381" t="s">
        <v>388</v>
      </c>
      <c r="O203" s="377">
        <v>0</v>
      </c>
      <c r="P203" s="375"/>
      <c r="Q203" s="375"/>
      <c r="T203" s="381" t="s">
        <v>388</v>
      </c>
      <c r="U203" s="377">
        <v>0</v>
      </c>
      <c r="V203" s="375"/>
      <c r="W203" s="375"/>
      <c r="Z203" s="381" t="s">
        <v>388</v>
      </c>
      <c r="AA203" s="377">
        <v>0</v>
      </c>
      <c r="AB203" s="375"/>
      <c r="AC203" s="375"/>
      <c r="AF203" s="381" t="s">
        <v>388</v>
      </c>
      <c r="AG203" s="377">
        <v>0</v>
      </c>
      <c r="AH203" s="375"/>
      <c r="AI203" s="375"/>
      <c r="AL203" s="381" t="s">
        <v>388</v>
      </c>
      <c r="AM203" s="377">
        <v>0</v>
      </c>
      <c r="AN203" s="375"/>
      <c r="AO203" s="375"/>
      <c r="AR203" s="381" t="s">
        <v>388</v>
      </c>
      <c r="AS203" s="377">
        <v>0</v>
      </c>
      <c r="AT203" s="375"/>
      <c r="AU203" s="375"/>
      <c r="AX203" s="381" t="s">
        <v>388</v>
      </c>
      <c r="AY203" s="377">
        <v>0</v>
      </c>
      <c r="AZ203" s="375"/>
      <c r="BA203" s="375"/>
      <c r="BD203" s="381" t="s">
        <v>388</v>
      </c>
      <c r="BE203" s="377">
        <v>0</v>
      </c>
      <c r="BF203" s="375"/>
      <c r="BG203" s="375"/>
      <c r="BJ203" s="381" t="s">
        <v>388</v>
      </c>
      <c r="BK203" s="377">
        <v>0</v>
      </c>
      <c r="BL203" s="375"/>
      <c r="BM203" s="375"/>
      <c r="BP203" s="381" t="s">
        <v>388</v>
      </c>
      <c r="BQ203" s="377">
        <v>0</v>
      </c>
      <c r="BR203" s="375"/>
      <c r="BS203" s="375"/>
    </row>
    <row r="204" spans="2:71" x14ac:dyDescent="0.3">
      <c r="B204" s="381" t="s">
        <v>389</v>
      </c>
      <c r="C204" s="377">
        <v>0</v>
      </c>
      <c r="D204" s="375"/>
      <c r="E204" s="375"/>
      <c r="H204" s="381" t="s">
        <v>389</v>
      </c>
      <c r="I204" s="377">
        <v>0</v>
      </c>
      <c r="J204" s="375"/>
      <c r="K204" s="375"/>
      <c r="N204" s="381" t="s">
        <v>389</v>
      </c>
      <c r="O204" s="377">
        <v>0</v>
      </c>
      <c r="P204" s="375"/>
      <c r="Q204" s="375"/>
      <c r="T204" s="381" t="s">
        <v>389</v>
      </c>
      <c r="U204" s="377">
        <v>0</v>
      </c>
      <c r="V204" s="375"/>
      <c r="W204" s="375"/>
      <c r="Z204" s="381" t="s">
        <v>389</v>
      </c>
      <c r="AA204" s="377">
        <v>0</v>
      </c>
      <c r="AB204" s="375"/>
      <c r="AC204" s="375"/>
      <c r="AF204" s="381" t="s">
        <v>389</v>
      </c>
      <c r="AG204" s="377">
        <v>0</v>
      </c>
      <c r="AH204" s="375"/>
      <c r="AI204" s="375"/>
      <c r="AL204" s="381" t="s">
        <v>389</v>
      </c>
      <c r="AM204" s="377">
        <v>0</v>
      </c>
      <c r="AN204" s="375"/>
      <c r="AO204" s="375"/>
      <c r="AR204" s="381" t="s">
        <v>389</v>
      </c>
      <c r="AS204" s="377">
        <v>0</v>
      </c>
      <c r="AT204" s="375"/>
      <c r="AU204" s="375"/>
      <c r="AX204" s="381" t="s">
        <v>389</v>
      </c>
      <c r="AY204" s="377">
        <v>0</v>
      </c>
      <c r="AZ204" s="375"/>
      <c r="BA204" s="375"/>
      <c r="BD204" s="381" t="s">
        <v>389</v>
      </c>
      <c r="BE204" s="377">
        <v>0</v>
      </c>
      <c r="BF204" s="375"/>
      <c r="BG204" s="375"/>
      <c r="BJ204" s="381" t="s">
        <v>389</v>
      </c>
      <c r="BK204" s="377">
        <v>0</v>
      </c>
      <c r="BL204" s="375"/>
      <c r="BM204" s="375"/>
      <c r="BP204" s="381" t="s">
        <v>389</v>
      </c>
      <c r="BQ204" s="377">
        <v>0</v>
      </c>
      <c r="BR204" s="375"/>
      <c r="BS204" s="375"/>
    </row>
    <row r="205" spans="2:71" x14ac:dyDescent="0.3">
      <c r="B205" s="381" t="s">
        <v>390</v>
      </c>
      <c r="C205" s="377">
        <v>0</v>
      </c>
      <c r="D205" s="375"/>
      <c r="E205" s="375"/>
      <c r="H205" s="381" t="s">
        <v>390</v>
      </c>
      <c r="I205" s="377">
        <v>0</v>
      </c>
      <c r="J205" s="375"/>
      <c r="K205" s="375"/>
      <c r="N205" s="381" t="s">
        <v>390</v>
      </c>
      <c r="O205" s="377">
        <v>0</v>
      </c>
      <c r="P205" s="375"/>
      <c r="Q205" s="375"/>
      <c r="T205" s="381" t="s">
        <v>390</v>
      </c>
      <c r="U205" s="377">
        <v>0</v>
      </c>
      <c r="V205" s="375"/>
      <c r="W205" s="375"/>
      <c r="Z205" s="381" t="s">
        <v>390</v>
      </c>
      <c r="AA205" s="377">
        <v>0</v>
      </c>
      <c r="AB205" s="375"/>
      <c r="AC205" s="375"/>
      <c r="AF205" s="381" t="s">
        <v>390</v>
      </c>
      <c r="AG205" s="377">
        <v>0</v>
      </c>
      <c r="AH205" s="375"/>
      <c r="AI205" s="375"/>
      <c r="AL205" s="381" t="s">
        <v>390</v>
      </c>
      <c r="AM205" s="377">
        <v>0</v>
      </c>
      <c r="AN205" s="375"/>
      <c r="AO205" s="375"/>
      <c r="AR205" s="381" t="s">
        <v>390</v>
      </c>
      <c r="AS205" s="377">
        <v>0</v>
      </c>
      <c r="AT205" s="375"/>
      <c r="AU205" s="375"/>
      <c r="AX205" s="381" t="s">
        <v>390</v>
      </c>
      <c r="AY205" s="377">
        <v>0</v>
      </c>
      <c r="AZ205" s="375"/>
      <c r="BA205" s="375"/>
      <c r="BD205" s="381" t="s">
        <v>390</v>
      </c>
      <c r="BE205" s="377">
        <v>0</v>
      </c>
      <c r="BF205" s="375"/>
      <c r="BG205" s="375"/>
      <c r="BJ205" s="381" t="s">
        <v>390</v>
      </c>
      <c r="BK205" s="377">
        <v>0</v>
      </c>
      <c r="BL205" s="375"/>
      <c r="BM205" s="375"/>
      <c r="BP205" s="381" t="s">
        <v>390</v>
      </c>
      <c r="BQ205" s="377">
        <v>0</v>
      </c>
      <c r="BR205" s="375"/>
      <c r="BS205" s="375"/>
    </row>
    <row r="206" spans="2:71" x14ac:dyDescent="0.3">
      <c r="B206" s="381" t="s">
        <v>391</v>
      </c>
      <c r="C206" s="377">
        <v>0</v>
      </c>
      <c r="D206" s="375"/>
      <c r="E206" s="375"/>
      <c r="H206" s="381" t="s">
        <v>391</v>
      </c>
      <c r="I206" s="377">
        <v>0</v>
      </c>
      <c r="J206" s="375"/>
      <c r="K206" s="375"/>
      <c r="N206" s="381" t="s">
        <v>391</v>
      </c>
      <c r="O206" s="377">
        <v>0</v>
      </c>
      <c r="P206" s="375"/>
      <c r="Q206" s="375"/>
      <c r="T206" s="381" t="s">
        <v>391</v>
      </c>
      <c r="U206" s="377">
        <v>0</v>
      </c>
      <c r="V206" s="375"/>
      <c r="W206" s="375"/>
      <c r="Z206" s="381" t="s">
        <v>391</v>
      </c>
      <c r="AA206" s="377">
        <v>0</v>
      </c>
      <c r="AB206" s="375"/>
      <c r="AC206" s="375"/>
      <c r="AF206" s="381" t="s">
        <v>391</v>
      </c>
      <c r="AG206" s="377">
        <v>0</v>
      </c>
      <c r="AH206" s="375"/>
      <c r="AI206" s="375"/>
      <c r="AL206" s="381" t="s">
        <v>391</v>
      </c>
      <c r="AM206" s="377">
        <v>0</v>
      </c>
      <c r="AN206" s="375"/>
      <c r="AO206" s="375"/>
      <c r="AR206" s="381" t="s">
        <v>391</v>
      </c>
      <c r="AS206" s="377">
        <v>0</v>
      </c>
      <c r="AT206" s="375"/>
      <c r="AU206" s="375"/>
      <c r="AX206" s="381" t="s">
        <v>391</v>
      </c>
      <c r="AY206" s="377">
        <v>0</v>
      </c>
      <c r="AZ206" s="375"/>
      <c r="BA206" s="375"/>
      <c r="BD206" s="381" t="s">
        <v>391</v>
      </c>
      <c r="BE206" s="377">
        <v>0</v>
      </c>
      <c r="BF206" s="375"/>
      <c r="BG206" s="375"/>
      <c r="BJ206" s="381" t="s">
        <v>391</v>
      </c>
      <c r="BK206" s="377">
        <v>0</v>
      </c>
      <c r="BL206" s="375"/>
      <c r="BM206" s="375"/>
      <c r="BP206" s="381" t="s">
        <v>391</v>
      </c>
      <c r="BQ206" s="377">
        <v>0</v>
      </c>
      <c r="BR206" s="375"/>
      <c r="BS206" s="375"/>
    </row>
    <row r="207" spans="2:71" x14ac:dyDescent="0.3">
      <c r="B207" s="381" t="s">
        <v>392</v>
      </c>
      <c r="C207" s="377">
        <v>0</v>
      </c>
      <c r="D207" s="375"/>
      <c r="E207" s="375"/>
      <c r="H207" s="381" t="s">
        <v>392</v>
      </c>
      <c r="I207" s="377">
        <v>0</v>
      </c>
      <c r="J207" s="375"/>
      <c r="K207" s="375"/>
      <c r="N207" s="381" t="s">
        <v>392</v>
      </c>
      <c r="O207" s="377">
        <v>0</v>
      </c>
      <c r="P207" s="375"/>
      <c r="Q207" s="375"/>
      <c r="T207" s="381" t="s">
        <v>392</v>
      </c>
      <c r="U207" s="377">
        <v>0</v>
      </c>
      <c r="V207" s="375"/>
      <c r="W207" s="375"/>
      <c r="Z207" s="381" t="s">
        <v>392</v>
      </c>
      <c r="AA207" s="377">
        <v>0</v>
      </c>
      <c r="AB207" s="375"/>
      <c r="AC207" s="375"/>
      <c r="AF207" s="381" t="s">
        <v>392</v>
      </c>
      <c r="AG207" s="377">
        <v>0</v>
      </c>
      <c r="AH207" s="375"/>
      <c r="AI207" s="375"/>
      <c r="AL207" s="381" t="s">
        <v>392</v>
      </c>
      <c r="AM207" s="377">
        <v>0</v>
      </c>
      <c r="AN207" s="375"/>
      <c r="AO207" s="375"/>
      <c r="AR207" s="381" t="s">
        <v>392</v>
      </c>
      <c r="AS207" s="377">
        <v>0</v>
      </c>
      <c r="AT207" s="375"/>
      <c r="AU207" s="375"/>
      <c r="AX207" s="381" t="s">
        <v>392</v>
      </c>
      <c r="AY207" s="377">
        <v>0</v>
      </c>
      <c r="AZ207" s="375"/>
      <c r="BA207" s="375"/>
      <c r="BD207" s="381" t="s">
        <v>392</v>
      </c>
      <c r="BE207" s="377">
        <v>0</v>
      </c>
      <c r="BF207" s="375"/>
      <c r="BG207" s="375"/>
      <c r="BJ207" s="381" t="s">
        <v>392</v>
      </c>
      <c r="BK207" s="377">
        <v>0</v>
      </c>
      <c r="BL207" s="375"/>
      <c r="BM207" s="375"/>
      <c r="BP207" s="381" t="s">
        <v>392</v>
      </c>
      <c r="BQ207" s="377">
        <v>0</v>
      </c>
      <c r="BR207" s="375"/>
      <c r="BS207" s="375"/>
    </row>
    <row r="208" spans="2:71" x14ac:dyDescent="0.3">
      <c r="B208" s="381" t="s">
        <v>393</v>
      </c>
      <c r="C208" s="377">
        <v>0</v>
      </c>
      <c r="D208" s="375"/>
      <c r="E208" s="375"/>
      <c r="H208" s="381" t="s">
        <v>393</v>
      </c>
      <c r="I208" s="377">
        <v>0</v>
      </c>
      <c r="J208" s="375"/>
      <c r="K208" s="375"/>
      <c r="N208" s="381" t="s">
        <v>393</v>
      </c>
      <c r="O208" s="377">
        <v>0</v>
      </c>
      <c r="P208" s="375"/>
      <c r="Q208" s="375"/>
      <c r="T208" s="381" t="s">
        <v>393</v>
      </c>
      <c r="U208" s="377">
        <v>0</v>
      </c>
      <c r="V208" s="375"/>
      <c r="W208" s="375"/>
      <c r="Z208" s="381" t="s">
        <v>393</v>
      </c>
      <c r="AA208" s="377">
        <v>0</v>
      </c>
      <c r="AB208" s="375"/>
      <c r="AC208" s="375"/>
      <c r="AF208" s="381" t="s">
        <v>393</v>
      </c>
      <c r="AG208" s="377">
        <v>0</v>
      </c>
      <c r="AH208" s="375"/>
      <c r="AI208" s="375"/>
      <c r="AL208" s="381" t="s">
        <v>393</v>
      </c>
      <c r="AM208" s="377">
        <v>0</v>
      </c>
      <c r="AN208" s="375"/>
      <c r="AO208" s="375"/>
      <c r="AR208" s="381" t="s">
        <v>393</v>
      </c>
      <c r="AS208" s="377">
        <v>0</v>
      </c>
      <c r="AT208" s="375"/>
      <c r="AU208" s="375"/>
      <c r="AX208" s="381" t="s">
        <v>393</v>
      </c>
      <c r="AY208" s="377">
        <v>0</v>
      </c>
      <c r="AZ208" s="375"/>
      <c r="BA208" s="375"/>
      <c r="BD208" s="381" t="s">
        <v>393</v>
      </c>
      <c r="BE208" s="377">
        <v>0</v>
      </c>
      <c r="BF208" s="375"/>
      <c r="BG208" s="375"/>
      <c r="BJ208" s="381" t="s">
        <v>393</v>
      </c>
      <c r="BK208" s="377">
        <v>0</v>
      </c>
      <c r="BL208" s="375"/>
      <c r="BM208" s="375"/>
      <c r="BP208" s="381" t="s">
        <v>393</v>
      </c>
      <c r="BQ208" s="377">
        <v>0</v>
      </c>
      <c r="BR208" s="375"/>
      <c r="BS208" s="375"/>
    </row>
    <row r="209" spans="2:71" x14ac:dyDescent="0.3">
      <c r="B209" s="381" t="s">
        <v>394</v>
      </c>
      <c r="C209" s="377">
        <v>0</v>
      </c>
      <c r="D209" s="375"/>
      <c r="E209" s="375"/>
      <c r="H209" s="381" t="s">
        <v>394</v>
      </c>
      <c r="I209" s="377">
        <v>0</v>
      </c>
      <c r="J209" s="375"/>
      <c r="K209" s="375"/>
      <c r="N209" s="381" t="s">
        <v>394</v>
      </c>
      <c r="O209" s="377">
        <v>0</v>
      </c>
      <c r="P209" s="375"/>
      <c r="Q209" s="375"/>
      <c r="T209" s="381" t="s">
        <v>394</v>
      </c>
      <c r="U209" s="377">
        <v>0</v>
      </c>
      <c r="V209" s="375"/>
      <c r="W209" s="375"/>
      <c r="Z209" s="381" t="s">
        <v>394</v>
      </c>
      <c r="AA209" s="377">
        <v>0</v>
      </c>
      <c r="AB209" s="375"/>
      <c r="AC209" s="375"/>
      <c r="AF209" s="381" t="s">
        <v>394</v>
      </c>
      <c r="AG209" s="377">
        <v>0</v>
      </c>
      <c r="AH209" s="375"/>
      <c r="AI209" s="375"/>
      <c r="AL209" s="381" t="s">
        <v>394</v>
      </c>
      <c r="AM209" s="377">
        <v>0</v>
      </c>
      <c r="AN209" s="375"/>
      <c r="AO209" s="375"/>
      <c r="AR209" s="381" t="s">
        <v>394</v>
      </c>
      <c r="AS209" s="377">
        <v>0</v>
      </c>
      <c r="AT209" s="375"/>
      <c r="AU209" s="375"/>
      <c r="AX209" s="381" t="s">
        <v>394</v>
      </c>
      <c r="AY209" s="377">
        <v>0</v>
      </c>
      <c r="AZ209" s="375"/>
      <c r="BA209" s="375"/>
      <c r="BD209" s="381" t="s">
        <v>394</v>
      </c>
      <c r="BE209" s="377">
        <v>0</v>
      </c>
      <c r="BF209" s="375"/>
      <c r="BG209" s="375"/>
      <c r="BJ209" s="381" t="s">
        <v>394</v>
      </c>
      <c r="BK209" s="377">
        <v>0</v>
      </c>
      <c r="BL209" s="375"/>
      <c r="BM209" s="375"/>
      <c r="BP209" s="381" t="s">
        <v>394</v>
      </c>
      <c r="BQ209" s="377">
        <v>0</v>
      </c>
      <c r="BR209" s="375"/>
      <c r="BS209" s="375"/>
    </row>
    <row r="210" spans="2:71" x14ac:dyDescent="0.3">
      <c r="B210" s="381" t="s">
        <v>395</v>
      </c>
      <c r="C210" s="377">
        <v>0</v>
      </c>
      <c r="D210" s="375"/>
      <c r="E210" s="375"/>
      <c r="H210" s="381" t="s">
        <v>395</v>
      </c>
      <c r="I210" s="377">
        <v>0</v>
      </c>
      <c r="J210" s="375"/>
      <c r="K210" s="375"/>
      <c r="N210" s="381" t="s">
        <v>395</v>
      </c>
      <c r="O210" s="377">
        <v>0</v>
      </c>
      <c r="P210" s="375"/>
      <c r="Q210" s="375"/>
      <c r="T210" s="381" t="s">
        <v>395</v>
      </c>
      <c r="U210" s="377">
        <v>0</v>
      </c>
      <c r="V210" s="375"/>
      <c r="W210" s="375"/>
      <c r="Z210" s="381" t="s">
        <v>395</v>
      </c>
      <c r="AA210" s="377">
        <v>0</v>
      </c>
      <c r="AB210" s="375"/>
      <c r="AC210" s="375"/>
      <c r="AF210" s="381" t="s">
        <v>395</v>
      </c>
      <c r="AG210" s="377">
        <v>0</v>
      </c>
      <c r="AH210" s="375"/>
      <c r="AI210" s="375"/>
      <c r="AL210" s="381" t="s">
        <v>395</v>
      </c>
      <c r="AM210" s="377">
        <v>0</v>
      </c>
      <c r="AN210" s="375"/>
      <c r="AO210" s="375"/>
      <c r="AR210" s="381" t="s">
        <v>395</v>
      </c>
      <c r="AS210" s="377">
        <v>0</v>
      </c>
      <c r="AT210" s="375"/>
      <c r="AU210" s="375"/>
      <c r="AX210" s="381" t="s">
        <v>395</v>
      </c>
      <c r="AY210" s="377">
        <v>0</v>
      </c>
      <c r="AZ210" s="375"/>
      <c r="BA210" s="375"/>
      <c r="BD210" s="381" t="s">
        <v>395</v>
      </c>
      <c r="BE210" s="377">
        <v>0</v>
      </c>
      <c r="BF210" s="375"/>
      <c r="BG210" s="375"/>
      <c r="BJ210" s="381" t="s">
        <v>395</v>
      </c>
      <c r="BK210" s="377">
        <v>0</v>
      </c>
      <c r="BL210" s="375"/>
      <c r="BM210" s="375"/>
      <c r="BP210" s="381" t="s">
        <v>395</v>
      </c>
      <c r="BQ210" s="377">
        <v>0</v>
      </c>
      <c r="BR210" s="375"/>
      <c r="BS210" s="375"/>
    </row>
    <row r="211" spans="2:71" x14ac:dyDescent="0.3">
      <c r="B211" s="381" t="s">
        <v>396</v>
      </c>
      <c r="C211" s="377">
        <v>0</v>
      </c>
      <c r="D211" s="375"/>
      <c r="E211" s="375"/>
      <c r="H211" s="381" t="s">
        <v>396</v>
      </c>
      <c r="I211" s="377">
        <v>0</v>
      </c>
      <c r="J211" s="375"/>
      <c r="K211" s="375"/>
      <c r="N211" s="381" t="s">
        <v>396</v>
      </c>
      <c r="O211" s="377">
        <v>0</v>
      </c>
      <c r="P211" s="375"/>
      <c r="Q211" s="375"/>
      <c r="T211" s="381" t="s">
        <v>396</v>
      </c>
      <c r="U211" s="377">
        <v>0</v>
      </c>
      <c r="V211" s="375"/>
      <c r="W211" s="375"/>
      <c r="Z211" s="381" t="s">
        <v>396</v>
      </c>
      <c r="AA211" s="377">
        <v>0</v>
      </c>
      <c r="AB211" s="375"/>
      <c r="AC211" s="375"/>
      <c r="AF211" s="381" t="s">
        <v>396</v>
      </c>
      <c r="AG211" s="377">
        <v>0</v>
      </c>
      <c r="AH211" s="375"/>
      <c r="AI211" s="375"/>
      <c r="AL211" s="381" t="s">
        <v>396</v>
      </c>
      <c r="AM211" s="377">
        <v>0</v>
      </c>
      <c r="AN211" s="375"/>
      <c r="AO211" s="375"/>
      <c r="AR211" s="381" t="s">
        <v>396</v>
      </c>
      <c r="AS211" s="377">
        <v>0</v>
      </c>
      <c r="AT211" s="375"/>
      <c r="AU211" s="375"/>
      <c r="AX211" s="381" t="s">
        <v>396</v>
      </c>
      <c r="AY211" s="377">
        <v>0</v>
      </c>
      <c r="AZ211" s="375"/>
      <c r="BA211" s="375"/>
      <c r="BD211" s="381" t="s">
        <v>396</v>
      </c>
      <c r="BE211" s="377">
        <v>0</v>
      </c>
      <c r="BF211" s="375"/>
      <c r="BG211" s="375"/>
      <c r="BJ211" s="381" t="s">
        <v>396</v>
      </c>
      <c r="BK211" s="377">
        <v>0</v>
      </c>
      <c r="BL211" s="375"/>
      <c r="BM211" s="375"/>
      <c r="BP211" s="381" t="s">
        <v>396</v>
      </c>
      <c r="BQ211" s="377">
        <v>0</v>
      </c>
      <c r="BR211" s="375"/>
      <c r="BS211" s="375"/>
    </row>
    <row r="212" spans="2:71" x14ac:dyDescent="0.3">
      <c r="B212" s="381" t="s">
        <v>397</v>
      </c>
      <c r="C212" s="377">
        <v>0</v>
      </c>
      <c r="D212" s="375"/>
      <c r="E212" s="375"/>
      <c r="H212" s="381" t="s">
        <v>397</v>
      </c>
      <c r="I212" s="377">
        <v>0</v>
      </c>
      <c r="J212" s="375"/>
      <c r="K212" s="375"/>
      <c r="N212" s="381" t="s">
        <v>397</v>
      </c>
      <c r="O212" s="377">
        <v>0</v>
      </c>
      <c r="P212" s="375"/>
      <c r="Q212" s="375"/>
      <c r="T212" s="381" t="s">
        <v>397</v>
      </c>
      <c r="U212" s="377">
        <v>0</v>
      </c>
      <c r="V212" s="375"/>
      <c r="W212" s="375"/>
      <c r="Z212" s="381" t="s">
        <v>397</v>
      </c>
      <c r="AA212" s="377">
        <v>0</v>
      </c>
      <c r="AB212" s="375"/>
      <c r="AC212" s="375"/>
      <c r="AF212" s="381" t="s">
        <v>397</v>
      </c>
      <c r="AG212" s="377">
        <v>0</v>
      </c>
      <c r="AH212" s="375"/>
      <c r="AI212" s="375"/>
      <c r="AL212" s="381" t="s">
        <v>397</v>
      </c>
      <c r="AM212" s="377">
        <v>0</v>
      </c>
      <c r="AN212" s="375"/>
      <c r="AO212" s="375"/>
      <c r="AR212" s="381" t="s">
        <v>397</v>
      </c>
      <c r="AS212" s="377">
        <v>0</v>
      </c>
      <c r="AT212" s="375"/>
      <c r="AU212" s="375"/>
      <c r="AX212" s="381" t="s">
        <v>397</v>
      </c>
      <c r="AY212" s="377">
        <v>0</v>
      </c>
      <c r="AZ212" s="375"/>
      <c r="BA212" s="375"/>
      <c r="BD212" s="381" t="s">
        <v>397</v>
      </c>
      <c r="BE212" s="377">
        <v>0</v>
      </c>
      <c r="BF212" s="375"/>
      <c r="BG212" s="375"/>
      <c r="BJ212" s="381" t="s">
        <v>397</v>
      </c>
      <c r="BK212" s="377">
        <v>0</v>
      </c>
      <c r="BL212" s="375"/>
      <c r="BM212" s="375"/>
      <c r="BP212" s="381" t="s">
        <v>397</v>
      </c>
      <c r="BQ212" s="377">
        <v>0</v>
      </c>
      <c r="BR212" s="375"/>
      <c r="BS212" s="375"/>
    </row>
    <row r="213" spans="2:71" x14ac:dyDescent="0.3">
      <c r="B213" s="381" t="s">
        <v>398</v>
      </c>
      <c r="C213" s="377">
        <v>0</v>
      </c>
      <c r="D213" s="375"/>
      <c r="E213" s="375"/>
      <c r="H213" s="381" t="s">
        <v>398</v>
      </c>
      <c r="I213" s="377">
        <v>0</v>
      </c>
      <c r="J213" s="375"/>
      <c r="K213" s="375"/>
      <c r="N213" s="381" t="s">
        <v>398</v>
      </c>
      <c r="O213" s="377">
        <v>0</v>
      </c>
      <c r="P213" s="375"/>
      <c r="Q213" s="375"/>
      <c r="T213" s="381" t="s">
        <v>398</v>
      </c>
      <c r="U213" s="377">
        <v>0</v>
      </c>
      <c r="V213" s="375"/>
      <c r="W213" s="375"/>
      <c r="Z213" s="381" t="s">
        <v>398</v>
      </c>
      <c r="AA213" s="377">
        <v>0</v>
      </c>
      <c r="AB213" s="375"/>
      <c r="AC213" s="375"/>
      <c r="AF213" s="381" t="s">
        <v>398</v>
      </c>
      <c r="AG213" s="377">
        <v>0</v>
      </c>
      <c r="AH213" s="375"/>
      <c r="AI213" s="375"/>
      <c r="AL213" s="381" t="s">
        <v>398</v>
      </c>
      <c r="AM213" s="377">
        <v>0</v>
      </c>
      <c r="AN213" s="375"/>
      <c r="AO213" s="375"/>
      <c r="AR213" s="381" t="s">
        <v>398</v>
      </c>
      <c r="AS213" s="377">
        <v>0</v>
      </c>
      <c r="AT213" s="375"/>
      <c r="AU213" s="375"/>
      <c r="AX213" s="381" t="s">
        <v>398</v>
      </c>
      <c r="AY213" s="377">
        <v>0</v>
      </c>
      <c r="AZ213" s="375"/>
      <c r="BA213" s="375"/>
      <c r="BD213" s="381" t="s">
        <v>398</v>
      </c>
      <c r="BE213" s="377">
        <v>0</v>
      </c>
      <c r="BF213" s="375"/>
      <c r="BG213" s="375"/>
      <c r="BJ213" s="381" t="s">
        <v>398</v>
      </c>
      <c r="BK213" s="377">
        <v>0</v>
      </c>
      <c r="BL213" s="375"/>
      <c r="BM213" s="375"/>
      <c r="BP213" s="381" t="s">
        <v>398</v>
      </c>
      <c r="BQ213" s="377">
        <v>0</v>
      </c>
      <c r="BR213" s="375"/>
      <c r="BS213" s="375"/>
    </row>
    <row r="214" spans="2:71" x14ac:dyDescent="0.3">
      <c r="B214" s="381" t="s">
        <v>399</v>
      </c>
      <c r="C214" s="377">
        <v>0</v>
      </c>
      <c r="D214" s="375"/>
      <c r="E214" s="375"/>
      <c r="H214" s="381" t="s">
        <v>399</v>
      </c>
      <c r="I214" s="377">
        <v>0</v>
      </c>
      <c r="J214" s="375"/>
      <c r="K214" s="375"/>
      <c r="N214" s="381" t="s">
        <v>399</v>
      </c>
      <c r="O214" s="377">
        <v>0</v>
      </c>
      <c r="P214" s="375"/>
      <c r="Q214" s="375"/>
      <c r="T214" s="381" t="s">
        <v>399</v>
      </c>
      <c r="U214" s="377">
        <v>0</v>
      </c>
      <c r="V214" s="375"/>
      <c r="W214" s="375"/>
      <c r="Z214" s="381" t="s">
        <v>399</v>
      </c>
      <c r="AA214" s="377">
        <v>0</v>
      </c>
      <c r="AB214" s="375"/>
      <c r="AC214" s="375"/>
      <c r="AF214" s="381" t="s">
        <v>399</v>
      </c>
      <c r="AG214" s="377">
        <v>0</v>
      </c>
      <c r="AH214" s="375"/>
      <c r="AI214" s="375"/>
      <c r="AL214" s="381" t="s">
        <v>399</v>
      </c>
      <c r="AM214" s="377">
        <v>0</v>
      </c>
      <c r="AN214" s="375"/>
      <c r="AO214" s="375"/>
      <c r="AR214" s="381" t="s">
        <v>399</v>
      </c>
      <c r="AS214" s="377">
        <v>0</v>
      </c>
      <c r="AT214" s="375"/>
      <c r="AU214" s="375"/>
      <c r="AX214" s="381" t="s">
        <v>399</v>
      </c>
      <c r="AY214" s="377">
        <v>0</v>
      </c>
      <c r="AZ214" s="375"/>
      <c r="BA214" s="375"/>
      <c r="BD214" s="381" t="s">
        <v>399</v>
      </c>
      <c r="BE214" s="377">
        <v>0</v>
      </c>
      <c r="BF214" s="375"/>
      <c r="BG214" s="375"/>
      <c r="BJ214" s="381" t="s">
        <v>399</v>
      </c>
      <c r="BK214" s="377">
        <v>0</v>
      </c>
      <c r="BL214" s="375"/>
      <c r="BM214" s="375"/>
      <c r="BP214" s="381" t="s">
        <v>399</v>
      </c>
      <c r="BQ214" s="377">
        <v>0</v>
      </c>
      <c r="BR214" s="375"/>
      <c r="BS214" s="375"/>
    </row>
    <row r="215" spans="2:71" x14ac:dyDescent="0.3">
      <c r="B215" s="381" t="s">
        <v>400</v>
      </c>
      <c r="C215" s="377">
        <v>0</v>
      </c>
      <c r="D215" s="375"/>
      <c r="E215" s="375"/>
      <c r="H215" s="381" t="s">
        <v>400</v>
      </c>
      <c r="I215" s="377">
        <v>0</v>
      </c>
      <c r="J215" s="375"/>
      <c r="K215" s="375"/>
      <c r="N215" s="381" t="s">
        <v>400</v>
      </c>
      <c r="O215" s="377">
        <v>0</v>
      </c>
      <c r="P215" s="375"/>
      <c r="Q215" s="375"/>
      <c r="T215" s="381" t="s">
        <v>400</v>
      </c>
      <c r="U215" s="377">
        <v>0</v>
      </c>
      <c r="V215" s="375"/>
      <c r="W215" s="375"/>
      <c r="Z215" s="381" t="s">
        <v>400</v>
      </c>
      <c r="AA215" s="377">
        <v>0</v>
      </c>
      <c r="AB215" s="375"/>
      <c r="AC215" s="375"/>
      <c r="AF215" s="381" t="s">
        <v>400</v>
      </c>
      <c r="AG215" s="377">
        <v>0</v>
      </c>
      <c r="AH215" s="375"/>
      <c r="AI215" s="375"/>
      <c r="AL215" s="381" t="s">
        <v>400</v>
      </c>
      <c r="AM215" s="377">
        <v>0</v>
      </c>
      <c r="AN215" s="375"/>
      <c r="AO215" s="375"/>
      <c r="AR215" s="381" t="s">
        <v>400</v>
      </c>
      <c r="AS215" s="377">
        <v>0</v>
      </c>
      <c r="AT215" s="375"/>
      <c r="AU215" s="375"/>
      <c r="AX215" s="381" t="s">
        <v>400</v>
      </c>
      <c r="AY215" s="377">
        <v>0</v>
      </c>
      <c r="AZ215" s="375"/>
      <c r="BA215" s="375"/>
      <c r="BD215" s="381" t="s">
        <v>400</v>
      </c>
      <c r="BE215" s="377">
        <v>0</v>
      </c>
      <c r="BF215" s="375"/>
      <c r="BG215" s="375"/>
      <c r="BJ215" s="381" t="s">
        <v>400</v>
      </c>
      <c r="BK215" s="377">
        <v>0</v>
      </c>
      <c r="BL215" s="375"/>
      <c r="BM215" s="375"/>
      <c r="BP215" s="381" t="s">
        <v>400</v>
      </c>
      <c r="BQ215" s="377">
        <v>0</v>
      </c>
      <c r="BR215" s="375"/>
      <c r="BS215" s="375"/>
    </row>
    <row r="216" spans="2:71" x14ac:dyDescent="0.3">
      <c r="B216" s="381" t="s">
        <v>401</v>
      </c>
      <c r="C216" s="377">
        <v>0</v>
      </c>
      <c r="D216" s="375"/>
      <c r="E216" s="375"/>
      <c r="H216" s="381" t="s">
        <v>401</v>
      </c>
      <c r="I216" s="377">
        <v>0</v>
      </c>
      <c r="J216" s="375"/>
      <c r="K216" s="375"/>
      <c r="N216" s="381" t="s">
        <v>401</v>
      </c>
      <c r="O216" s="377">
        <v>0</v>
      </c>
      <c r="P216" s="375"/>
      <c r="Q216" s="375"/>
      <c r="T216" s="381" t="s">
        <v>401</v>
      </c>
      <c r="U216" s="377">
        <v>0</v>
      </c>
      <c r="V216" s="375"/>
      <c r="W216" s="375"/>
      <c r="Z216" s="381" t="s">
        <v>401</v>
      </c>
      <c r="AA216" s="377">
        <v>0</v>
      </c>
      <c r="AB216" s="375"/>
      <c r="AC216" s="375"/>
      <c r="AF216" s="381" t="s">
        <v>401</v>
      </c>
      <c r="AG216" s="377">
        <v>0</v>
      </c>
      <c r="AH216" s="375"/>
      <c r="AI216" s="375"/>
      <c r="AL216" s="381" t="s">
        <v>401</v>
      </c>
      <c r="AM216" s="377">
        <v>0</v>
      </c>
      <c r="AN216" s="375"/>
      <c r="AO216" s="375"/>
      <c r="AR216" s="381" t="s">
        <v>401</v>
      </c>
      <c r="AS216" s="377">
        <v>0</v>
      </c>
      <c r="AT216" s="375"/>
      <c r="AU216" s="375"/>
      <c r="AX216" s="381" t="s">
        <v>401</v>
      </c>
      <c r="AY216" s="377">
        <v>0</v>
      </c>
      <c r="AZ216" s="375"/>
      <c r="BA216" s="375"/>
      <c r="BD216" s="381" t="s">
        <v>401</v>
      </c>
      <c r="BE216" s="377">
        <v>0</v>
      </c>
      <c r="BF216" s="375"/>
      <c r="BG216" s="375"/>
      <c r="BJ216" s="381" t="s">
        <v>401</v>
      </c>
      <c r="BK216" s="377">
        <v>0</v>
      </c>
      <c r="BL216" s="375"/>
      <c r="BM216" s="375"/>
      <c r="BP216" s="381" t="s">
        <v>401</v>
      </c>
      <c r="BQ216" s="377">
        <v>0</v>
      </c>
      <c r="BR216" s="375"/>
      <c r="BS216" s="375"/>
    </row>
    <row r="217" spans="2:71" x14ac:dyDescent="0.3">
      <c r="B217" s="381" t="s">
        <v>402</v>
      </c>
      <c r="C217" s="377">
        <v>0</v>
      </c>
      <c r="D217" s="375"/>
      <c r="E217" s="375"/>
      <c r="H217" s="381" t="s">
        <v>402</v>
      </c>
      <c r="I217" s="377">
        <v>0</v>
      </c>
      <c r="J217" s="375"/>
      <c r="K217" s="375"/>
      <c r="N217" s="381" t="s">
        <v>402</v>
      </c>
      <c r="O217" s="377">
        <v>0</v>
      </c>
      <c r="P217" s="375"/>
      <c r="Q217" s="375"/>
      <c r="T217" s="381" t="s">
        <v>402</v>
      </c>
      <c r="U217" s="377">
        <v>0</v>
      </c>
      <c r="V217" s="375"/>
      <c r="W217" s="375"/>
      <c r="Z217" s="381" t="s">
        <v>402</v>
      </c>
      <c r="AA217" s="377">
        <v>0</v>
      </c>
      <c r="AB217" s="375"/>
      <c r="AC217" s="375"/>
      <c r="AF217" s="381" t="s">
        <v>402</v>
      </c>
      <c r="AG217" s="377">
        <v>0</v>
      </c>
      <c r="AH217" s="375"/>
      <c r="AI217" s="375"/>
      <c r="AL217" s="381" t="s">
        <v>402</v>
      </c>
      <c r="AM217" s="377">
        <v>0</v>
      </c>
      <c r="AN217" s="375"/>
      <c r="AO217" s="375"/>
      <c r="AR217" s="381" t="s">
        <v>402</v>
      </c>
      <c r="AS217" s="377">
        <v>0</v>
      </c>
      <c r="AT217" s="375"/>
      <c r="AU217" s="375"/>
      <c r="AX217" s="381" t="s">
        <v>402</v>
      </c>
      <c r="AY217" s="377">
        <v>0</v>
      </c>
      <c r="AZ217" s="375"/>
      <c r="BA217" s="375"/>
      <c r="BD217" s="381" t="s">
        <v>402</v>
      </c>
      <c r="BE217" s="377">
        <v>0</v>
      </c>
      <c r="BF217" s="375"/>
      <c r="BG217" s="375"/>
      <c r="BJ217" s="381" t="s">
        <v>402</v>
      </c>
      <c r="BK217" s="377">
        <v>0</v>
      </c>
      <c r="BL217" s="375"/>
      <c r="BM217" s="375"/>
      <c r="BP217" s="381" t="s">
        <v>402</v>
      </c>
      <c r="BQ217" s="377">
        <v>0</v>
      </c>
      <c r="BR217" s="375"/>
      <c r="BS217" s="375"/>
    </row>
    <row r="218" spans="2:71" x14ac:dyDescent="0.3">
      <c r="B218" s="381" t="s">
        <v>403</v>
      </c>
      <c r="C218" s="377">
        <v>0</v>
      </c>
      <c r="D218" s="375"/>
      <c r="E218" s="375"/>
      <c r="H218" s="381" t="s">
        <v>403</v>
      </c>
      <c r="I218" s="377">
        <v>0</v>
      </c>
      <c r="J218" s="375"/>
      <c r="K218" s="375"/>
      <c r="N218" s="381" t="s">
        <v>403</v>
      </c>
      <c r="O218" s="377">
        <v>0</v>
      </c>
      <c r="P218" s="375"/>
      <c r="Q218" s="375"/>
      <c r="T218" s="381" t="s">
        <v>403</v>
      </c>
      <c r="U218" s="377">
        <v>0</v>
      </c>
      <c r="V218" s="375"/>
      <c r="W218" s="375"/>
      <c r="Z218" s="381" t="s">
        <v>403</v>
      </c>
      <c r="AA218" s="377">
        <v>0</v>
      </c>
      <c r="AB218" s="375"/>
      <c r="AC218" s="375"/>
      <c r="AF218" s="381" t="s">
        <v>403</v>
      </c>
      <c r="AG218" s="377">
        <v>0</v>
      </c>
      <c r="AH218" s="375"/>
      <c r="AI218" s="375"/>
      <c r="AL218" s="381" t="s">
        <v>403</v>
      </c>
      <c r="AM218" s="377">
        <v>0</v>
      </c>
      <c r="AN218" s="375"/>
      <c r="AO218" s="375"/>
      <c r="AR218" s="381" t="s">
        <v>403</v>
      </c>
      <c r="AS218" s="377">
        <v>0</v>
      </c>
      <c r="AT218" s="375"/>
      <c r="AU218" s="375"/>
      <c r="AX218" s="381" t="s">
        <v>403</v>
      </c>
      <c r="AY218" s="377">
        <v>0</v>
      </c>
      <c r="AZ218" s="375"/>
      <c r="BA218" s="375"/>
      <c r="BD218" s="381" t="s">
        <v>403</v>
      </c>
      <c r="BE218" s="377">
        <v>0</v>
      </c>
      <c r="BF218" s="375"/>
      <c r="BG218" s="375"/>
      <c r="BJ218" s="381" t="s">
        <v>403</v>
      </c>
      <c r="BK218" s="377">
        <v>0</v>
      </c>
      <c r="BL218" s="375"/>
      <c r="BM218" s="375"/>
      <c r="BP218" s="381" t="s">
        <v>403</v>
      </c>
      <c r="BQ218" s="377">
        <v>0</v>
      </c>
      <c r="BR218" s="375"/>
      <c r="BS218" s="375"/>
    </row>
    <row r="219" spans="2:71" x14ac:dyDescent="0.3">
      <c r="B219" s="381" t="s">
        <v>404</v>
      </c>
      <c r="C219" s="377">
        <v>0</v>
      </c>
      <c r="D219" s="375"/>
      <c r="E219" s="375"/>
      <c r="H219" s="381" t="s">
        <v>404</v>
      </c>
      <c r="I219" s="377">
        <v>0</v>
      </c>
      <c r="J219" s="375"/>
      <c r="K219" s="375"/>
      <c r="N219" s="381" t="s">
        <v>404</v>
      </c>
      <c r="O219" s="377">
        <v>0</v>
      </c>
      <c r="P219" s="375"/>
      <c r="Q219" s="375"/>
      <c r="T219" s="381" t="s">
        <v>404</v>
      </c>
      <c r="U219" s="377">
        <v>0</v>
      </c>
      <c r="V219" s="375"/>
      <c r="W219" s="375"/>
      <c r="Z219" s="381" t="s">
        <v>404</v>
      </c>
      <c r="AA219" s="377">
        <v>0</v>
      </c>
      <c r="AB219" s="375"/>
      <c r="AC219" s="375"/>
      <c r="AF219" s="381" t="s">
        <v>404</v>
      </c>
      <c r="AG219" s="377">
        <v>0</v>
      </c>
      <c r="AH219" s="375"/>
      <c r="AI219" s="375"/>
      <c r="AL219" s="381" t="s">
        <v>404</v>
      </c>
      <c r="AM219" s="377">
        <v>0</v>
      </c>
      <c r="AN219" s="375"/>
      <c r="AO219" s="375"/>
      <c r="AR219" s="381" t="s">
        <v>404</v>
      </c>
      <c r="AS219" s="377">
        <v>0</v>
      </c>
      <c r="AT219" s="375"/>
      <c r="AU219" s="375"/>
      <c r="AX219" s="381" t="s">
        <v>404</v>
      </c>
      <c r="AY219" s="377">
        <v>0</v>
      </c>
      <c r="AZ219" s="375"/>
      <c r="BA219" s="375"/>
      <c r="BD219" s="381" t="s">
        <v>404</v>
      </c>
      <c r="BE219" s="377">
        <v>0</v>
      </c>
      <c r="BF219" s="375"/>
      <c r="BG219" s="375"/>
      <c r="BJ219" s="381" t="s">
        <v>404</v>
      </c>
      <c r="BK219" s="377">
        <v>0</v>
      </c>
      <c r="BL219" s="375"/>
      <c r="BM219" s="375"/>
      <c r="BP219" s="381" t="s">
        <v>404</v>
      </c>
      <c r="BQ219" s="377">
        <v>0</v>
      </c>
      <c r="BR219" s="375"/>
      <c r="BS219" s="375"/>
    </row>
    <row r="220" spans="2:71" x14ac:dyDescent="0.3">
      <c r="B220" s="381" t="s">
        <v>405</v>
      </c>
      <c r="C220" s="377">
        <v>0</v>
      </c>
      <c r="D220" s="375"/>
      <c r="E220" s="375"/>
      <c r="H220" s="381" t="s">
        <v>405</v>
      </c>
      <c r="I220" s="377">
        <v>0</v>
      </c>
      <c r="J220" s="375"/>
      <c r="K220" s="375"/>
      <c r="N220" s="381" t="s">
        <v>405</v>
      </c>
      <c r="O220" s="377">
        <v>0</v>
      </c>
      <c r="P220" s="375"/>
      <c r="Q220" s="375"/>
      <c r="T220" s="381" t="s">
        <v>405</v>
      </c>
      <c r="U220" s="377">
        <v>0</v>
      </c>
      <c r="V220" s="375"/>
      <c r="W220" s="375"/>
      <c r="Z220" s="381" t="s">
        <v>405</v>
      </c>
      <c r="AA220" s="377">
        <v>0</v>
      </c>
      <c r="AB220" s="375"/>
      <c r="AC220" s="375"/>
      <c r="AF220" s="381" t="s">
        <v>405</v>
      </c>
      <c r="AG220" s="377">
        <v>0</v>
      </c>
      <c r="AH220" s="375"/>
      <c r="AI220" s="375"/>
      <c r="AL220" s="381" t="s">
        <v>405</v>
      </c>
      <c r="AM220" s="377">
        <v>0</v>
      </c>
      <c r="AN220" s="375"/>
      <c r="AO220" s="375"/>
      <c r="AR220" s="381" t="s">
        <v>405</v>
      </c>
      <c r="AS220" s="377">
        <v>0</v>
      </c>
      <c r="AT220" s="375"/>
      <c r="AU220" s="375"/>
      <c r="AX220" s="381" t="s">
        <v>405</v>
      </c>
      <c r="AY220" s="377">
        <v>0</v>
      </c>
      <c r="AZ220" s="375"/>
      <c r="BA220" s="375"/>
      <c r="BD220" s="381" t="s">
        <v>405</v>
      </c>
      <c r="BE220" s="377">
        <v>0</v>
      </c>
      <c r="BF220" s="375"/>
      <c r="BG220" s="375"/>
      <c r="BJ220" s="381" t="s">
        <v>405</v>
      </c>
      <c r="BK220" s="377">
        <v>0</v>
      </c>
      <c r="BL220" s="375"/>
      <c r="BM220" s="375"/>
      <c r="BP220" s="381" t="s">
        <v>405</v>
      </c>
      <c r="BQ220" s="377">
        <v>0</v>
      </c>
      <c r="BR220" s="375"/>
      <c r="BS220" s="375"/>
    </row>
    <row r="221" spans="2:71" x14ac:dyDescent="0.3">
      <c r="B221" s="381" t="s">
        <v>406</v>
      </c>
      <c r="C221" s="377">
        <v>0</v>
      </c>
      <c r="D221" s="375"/>
      <c r="E221" s="375"/>
      <c r="H221" s="381" t="s">
        <v>406</v>
      </c>
      <c r="I221" s="377">
        <v>0</v>
      </c>
      <c r="J221" s="375"/>
      <c r="K221" s="375"/>
      <c r="N221" s="381" t="s">
        <v>406</v>
      </c>
      <c r="O221" s="377">
        <v>0</v>
      </c>
      <c r="P221" s="375"/>
      <c r="Q221" s="375"/>
      <c r="T221" s="381" t="s">
        <v>406</v>
      </c>
      <c r="U221" s="377">
        <v>0</v>
      </c>
      <c r="V221" s="375"/>
      <c r="W221" s="375"/>
      <c r="Z221" s="381" t="s">
        <v>406</v>
      </c>
      <c r="AA221" s="377">
        <v>0</v>
      </c>
      <c r="AB221" s="375"/>
      <c r="AC221" s="375"/>
      <c r="AF221" s="381" t="s">
        <v>406</v>
      </c>
      <c r="AG221" s="377">
        <v>0</v>
      </c>
      <c r="AH221" s="375"/>
      <c r="AI221" s="375"/>
      <c r="AL221" s="381" t="s">
        <v>406</v>
      </c>
      <c r="AM221" s="377">
        <v>0</v>
      </c>
      <c r="AN221" s="375"/>
      <c r="AO221" s="375"/>
      <c r="AR221" s="381" t="s">
        <v>406</v>
      </c>
      <c r="AS221" s="377">
        <v>0</v>
      </c>
      <c r="AT221" s="375"/>
      <c r="AU221" s="375"/>
      <c r="AX221" s="381" t="s">
        <v>406</v>
      </c>
      <c r="AY221" s="377">
        <v>0</v>
      </c>
      <c r="AZ221" s="375"/>
      <c r="BA221" s="375"/>
      <c r="BD221" s="381" t="s">
        <v>406</v>
      </c>
      <c r="BE221" s="377">
        <v>0</v>
      </c>
      <c r="BF221" s="375"/>
      <c r="BG221" s="375"/>
      <c r="BJ221" s="381" t="s">
        <v>406</v>
      </c>
      <c r="BK221" s="377">
        <v>0</v>
      </c>
      <c r="BL221" s="375"/>
      <c r="BM221" s="375"/>
      <c r="BP221" s="381" t="s">
        <v>406</v>
      </c>
      <c r="BQ221" s="377">
        <v>0</v>
      </c>
      <c r="BR221" s="375"/>
      <c r="BS221" s="375"/>
    </row>
    <row r="222" spans="2:71" x14ac:dyDescent="0.3">
      <c r="B222" s="381" t="s">
        <v>407</v>
      </c>
      <c r="C222" s="377">
        <v>0</v>
      </c>
      <c r="D222" s="375"/>
      <c r="E222" s="375"/>
      <c r="H222" s="381" t="s">
        <v>407</v>
      </c>
      <c r="I222" s="377">
        <v>0</v>
      </c>
      <c r="J222" s="375"/>
      <c r="K222" s="375"/>
      <c r="N222" s="381" t="s">
        <v>407</v>
      </c>
      <c r="O222" s="377">
        <v>0</v>
      </c>
      <c r="P222" s="375"/>
      <c r="Q222" s="375"/>
      <c r="T222" s="381" t="s">
        <v>407</v>
      </c>
      <c r="U222" s="377">
        <v>0</v>
      </c>
      <c r="V222" s="375"/>
      <c r="W222" s="375"/>
      <c r="Z222" s="381" t="s">
        <v>407</v>
      </c>
      <c r="AA222" s="377">
        <v>0</v>
      </c>
      <c r="AB222" s="375"/>
      <c r="AC222" s="375"/>
      <c r="AF222" s="381" t="s">
        <v>407</v>
      </c>
      <c r="AG222" s="377">
        <v>0</v>
      </c>
      <c r="AH222" s="375"/>
      <c r="AI222" s="375"/>
      <c r="AL222" s="381" t="s">
        <v>407</v>
      </c>
      <c r="AM222" s="377">
        <v>0</v>
      </c>
      <c r="AN222" s="375"/>
      <c r="AO222" s="375"/>
      <c r="AR222" s="381" t="s">
        <v>407</v>
      </c>
      <c r="AS222" s="377">
        <v>0</v>
      </c>
      <c r="AT222" s="375"/>
      <c r="AU222" s="375"/>
      <c r="AX222" s="381" t="s">
        <v>407</v>
      </c>
      <c r="AY222" s="377">
        <v>0</v>
      </c>
      <c r="AZ222" s="375"/>
      <c r="BA222" s="375"/>
      <c r="BD222" s="381" t="s">
        <v>407</v>
      </c>
      <c r="BE222" s="377">
        <v>0</v>
      </c>
      <c r="BF222" s="375"/>
      <c r="BG222" s="375"/>
      <c r="BJ222" s="381" t="s">
        <v>407</v>
      </c>
      <c r="BK222" s="377">
        <v>0</v>
      </c>
      <c r="BL222" s="375"/>
      <c r="BM222" s="375"/>
      <c r="BP222" s="381" t="s">
        <v>407</v>
      </c>
      <c r="BQ222" s="377">
        <v>0</v>
      </c>
      <c r="BR222" s="375"/>
      <c r="BS222" s="375"/>
    </row>
    <row r="223" spans="2:71" x14ac:dyDescent="0.3">
      <c r="B223" s="381" t="s">
        <v>408</v>
      </c>
      <c r="C223" s="377">
        <v>0</v>
      </c>
      <c r="D223" s="375"/>
      <c r="E223" s="375"/>
      <c r="H223" s="381" t="s">
        <v>408</v>
      </c>
      <c r="I223" s="377">
        <v>0</v>
      </c>
      <c r="J223" s="375"/>
      <c r="K223" s="375"/>
      <c r="N223" s="381" t="s">
        <v>408</v>
      </c>
      <c r="O223" s="377">
        <v>0</v>
      </c>
      <c r="P223" s="375"/>
      <c r="Q223" s="375"/>
      <c r="T223" s="381" t="s">
        <v>408</v>
      </c>
      <c r="U223" s="377">
        <v>0</v>
      </c>
      <c r="V223" s="375"/>
      <c r="W223" s="375"/>
      <c r="Z223" s="381" t="s">
        <v>408</v>
      </c>
      <c r="AA223" s="377">
        <v>0</v>
      </c>
      <c r="AB223" s="375"/>
      <c r="AC223" s="375"/>
      <c r="AF223" s="381" t="s">
        <v>408</v>
      </c>
      <c r="AG223" s="377">
        <v>0</v>
      </c>
      <c r="AH223" s="375"/>
      <c r="AI223" s="375"/>
      <c r="AL223" s="381" t="s">
        <v>408</v>
      </c>
      <c r="AM223" s="377">
        <v>0</v>
      </c>
      <c r="AN223" s="375"/>
      <c r="AO223" s="375"/>
      <c r="AR223" s="381" t="s">
        <v>408</v>
      </c>
      <c r="AS223" s="377">
        <v>0</v>
      </c>
      <c r="AT223" s="375"/>
      <c r="AU223" s="375"/>
      <c r="AX223" s="381" t="s">
        <v>408</v>
      </c>
      <c r="AY223" s="377">
        <v>0</v>
      </c>
      <c r="AZ223" s="375"/>
      <c r="BA223" s="375"/>
      <c r="BD223" s="381" t="s">
        <v>408</v>
      </c>
      <c r="BE223" s="377">
        <v>0</v>
      </c>
      <c r="BF223" s="375"/>
      <c r="BG223" s="375"/>
      <c r="BJ223" s="381" t="s">
        <v>408</v>
      </c>
      <c r="BK223" s="377">
        <v>0</v>
      </c>
      <c r="BL223" s="375"/>
      <c r="BM223" s="375"/>
      <c r="BP223" s="381" t="s">
        <v>408</v>
      </c>
      <c r="BQ223" s="377">
        <v>0</v>
      </c>
      <c r="BR223" s="375"/>
      <c r="BS223" s="375"/>
    </row>
    <row r="224" spans="2:71" x14ac:dyDescent="0.3">
      <c r="B224" s="381" t="s">
        <v>409</v>
      </c>
      <c r="C224" s="377">
        <v>0</v>
      </c>
      <c r="D224" s="375"/>
      <c r="E224" s="375"/>
      <c r="H224" s="381" t="s">
        <v>409</v>
      </c>
      <c r="I224" s="377">
        <v>0</v>
      </c>
      <c r="J224" s="375"/>
      <c r="K224" s="375"/>
      <c r="N224" s="381" t="s">
        <v>409</v>
      </c>
      <c r="O224" s="377">
        <v>0</v>
      </c>
      <c r="P224" s="375"/>
      <c r="Q224" s="375"/>
      <c r="T224" s="381" t="s">
        <v>409</v>
      </c>
      <c r="U224" s="377">
        <v>0</v>
      </c>
      <c r="V224" s="375"/>
      <c r="W224" s="375"/>
      <c r="Z224" s="381" t="s">
        <v>409</v>
      </c>
      <c r="AA224" s="377">
        <v>0</v>
      </c>
      <c r="AB224" s="375"/>
      <c r="AC224" s="375"/>
      <c r="AF224" s="381" t="s">
        <v>409</v>
      </c>
      <c r="AG224" s="377">
        <v>0</v>
      </c>
      <c r="AH224" s="375"/>
      <c r="AI224" s="375"/>
      <c r="AL224" s="381" t="s">
        <v>409</v>
      </c>
      <c r="AM224" s="377">
        <v>0</v>
      </c>
      <c r="AN224" s="375"/>
      <c r="AO224" s="375"/>
      <c r="AR224" s="381" t="s">
        <v>409</v>
      </c>
      <c r="AS224" s="377">
        <v>0</v>
      </c>
      <c r="AT224" s="375"/>
      <c r="AU224" s="375"/>
      <c r="AX224" s="381" t="s">
        <v>409</v>
      </c>
      <c r="AY224" s="377">
        <v>0</v>
      </c>
      <c r="AZ224" s="375"/>
      <c r="BA224" s="375"/>
      <c r="BD224" s="381" t="s">
        <v>409</v>
      </c>
      <c r="BE224" s="377">
        <v>0</v>
      </c>
      <c r="BF224" s="375"/>
      <c r="BG224" s="375"/>
      <c r="BJ224" s="381" t="s">
        <v>409</v>
      </c>
      <c r="BK224" s="377">
        <v>0</v>
      </c>
      <c r="BL224" s="375"/>
      <c r="BM224" s="375"/>
      <c r="BP224" s="381" t="s">
        <v>409</v>
      </c>
      <c r="BQ224" s="377">
        <v>0</v>
      </c>
      <c r="BR224" s="375"/>
      <c r="BS224" s="375"/>
    </row>
    <row r="225" spans="1:71" x14ac:dyDescent="0.3">
      <c r="B225" s="381" t="s">
        <v>410</v>
      </c>
      <c r="C225" s="377">
        <v>0</v>
      </c>
      <c r="D225" s="375"/>
      <c r="E225" s="375"/>
      <c r="H225" s="381" t="s">
        <v>410</v>
      </c>
      <c r="I225" s="377">
        <v>0</v>
      </c>
      <c r="J225" s="375"/>
      <c r="K225" s="375"/>
      <c r="N225" s="381" t="s">
        <v>410</v>
      </c>
      <c r="O225" s="377">
        <v>0</v>
      </c>
      <c r="P225" s="375"/>
      <c r="Q225" s="375"/>
      <c r="T225" s="381" t="s">
        <v>410</v>
      </c>
      <c r="U225" s="377">
        <v>0</v>
      </c>
      <c r="V225" s="375"/>
      <c r="W225" s="375"/>
      <c r="Z225" s="381" t="s">
        <v>410</v>
      </c>
      <c r="AA225" s="377">
        <v>0</v>
      </c>
      <c r="AB225" s="375"/>
      <c r="AC225" s="375"/>
      <c r="AF225" s="381" t="s">
        <v>410</v>
      </c>
      <c r="AG225" s="377">
        <v>0</v>
      </c>
      <c r="AH225" s="375"/>
      <c r="AI225" s="375"/>
      <c r="AL225" s="381" t="s">
        <v>410</v>
      </c>
      <c r="AM225" s="377">
        <v>0</v>
      </c>
      <c r="AN225" s="375"/>
      <c r="AO225" s="375"/>
      <c r="AR225" s="381" t="s">
        <v>410</v>
      </c>
      <c r="AS225" s="377">
        <v>0</v>
      </c>
      <c r="AT225" s="375"/>
      <c r="AU225" s="375"/>
      <c r="AX225" s="381" t="s">
        <v>410</v>
      </c>
      <c r="AY225" s="377">
        <v>0</v>
      </c>
      <c r="AZ225" s="375"/>
      <c r="BA225" s="375"/>
      <c r="BD225" s="381" t="s">
        <v>410</v>
      </c>
      <c r="BE225" s="377">
        <v>0</v>
      </c>
      <c r="BF225" s="375"/>
      <c r="BG225" s="375"/>
      <c r="BJ225" s="381" t="s">
        <v>410</v>
      </c>
      <c r="BK225" s="377">
        <v>0</v>
      </c>
      <c r="BL225" s="375"/>
      <c r="BM225" s="375"/>
      <c r="BP225" s="381" t="s">
        <v>410</v>
      </c>
      <c r="BQ225" s="377">
        <v>0</v>
      </c>
      <c r="BR225" s="375"/>
      <c r="BS225" s="375"/>
    </row>
    <row r="226" spans="1:71" x14ac:dyDescent="0.3">
      <c r="B226" s="381" t="s">
        <v>411</v>
      </c>
      <c r="C226" s="377">
        <v>0</v>
      </c>
      <c r="D226" s="375"/>
      <c r="E226" s="375"/>
      <c r="H226" s="381" t="s">
        <v>411</v>
      </c>
      <c r="I226" s="377">
        <v>0</v>
      </c>
      <c r="J226" s="375"/>
      <c r="K226" s="375"/>
      <c r="N226" s="381" t="s">
        <v>411</v>
      </c>
      <c r="O226" s="377">
        <v>0</v>
      </c>
      <c r="P226" s="375"/>
      <c r="Q226" s="375"/>
      <c r="T226" s="381" t="s">
        <v>411</v>
      </c>
      <c r="U226" s="377">
        <v>0</v>
      </c>
      <c r="V226" s="375"/>
      <c r="W226" s="375"/>
      <c r="Z226" s="381" t="s">
        <v>411</v>
      </c>
      <c r="AA226" s="377">
        <v>0</v>
      </c>
      <c r="AB226" s="375"/>
      <c r="AC226" s="375"/>
      <c r="AF226" s="381" t="s">
        <v>411</v>
      </c>
      <c r="AG226" s="377">
        <v>0</v>
      </c>
      <c r="AH226" s="375"/>
      <c r="AI226" s="375"/>
      <c r="AL226" s="381" t="s">
        <v>411</v>
      </c>
      <c r="AM226" s="377">
        <v>0</v>
      </c>
      <c r="AN226" s="375"/>
      <c r="AO226" s="375"/>
      <c r="AR226" s="381" t="s">
        <v>411</v>
      </c>
      <c r="AS226" s="377">
        <v>0</v>
      </c>
      <c r="AT226" s="375"/>
      <c r="AU226" s="375"/>
      <c r="AX226" s="381" t="s">
        <v>411</v>
      </c>
      <c r="AY226" s="377">
        <v>0</v>
      </c>
      <c r="AZ226" s="375"/>
      <c r="BA226" s="375"/>
      <c r="BD226" s="381" t="s">
        <v>411</v>
      </c>
      <c r="BE226" s="377">
        <v>0</v>
      </c>
      <c r="BF226" s="375"/>
      <c r="BG226" s="375"/>
      <c r="BJ226" s="381" t="s">
        <v>411</v>
      </c>
      <c r="BK226" s="377">
        <v>0</v>
      </c>
      <c r="BL226" s="375"/>
      <c r="BM226" s="375"/>
      <c r="BP226" s="381" t="s">
        <v>411</v>
      </c>
      <c r="BQ226" s="377">
        <v>0</v>
      </c>
      <c r="BR226" s="375"/>
      <c r="BS226" s="375"/>
    </row>
    <row r="227" spans="1:71" x14ac:dyDescent="0.3">
      <c r="B227" s="381" t="s">
        <v>412</v>
      </c>
      <c r="C227" s="377">
        <v>0</v>
      </c>
      <c r="D227" s="375"/>
      <c r="E227" s="375"/>
      <c r="H227" s="381" t="s">
        <v>412</v>
      </c>
      <c r="I227" s="377">
        <v>0</v>
      </c>
      <c r="J227" s="375"/>
      <c r="K227" s="375"/>
      <c r="N227" s="381" t="s">
        <v>412</v>
      </c>
      <c r="O227" s="377">
        <v>0</v>
      </c>
      <c r="P227" s="375"/>
      <c r="Q227" s="375"/>
      <c r="T227" s="381" t="s">
        <v>412</v>
      </c>
      <c r="U227" s="377">
        <v>0</v>
      </c>
      <c r="V227" s="375"/>
      <c r="W227" s="375"/>
      <c r="Z227" s="381" t="s">
        <v>412</v>
      </c>
      <c r="AA227" s="377">
        <v>0</v>
      </c>
      <c r="AB227" s="375"/>
      <c r="AC227" s="375"/>
      <c r="AF227" s="381" t="s">
        <v>412</v>
      </c>
      <c r="AG227" s="377">
        <v>0</v>
      </c>
      <c r="AH227" s="375"/>
      <c r="AI227" s="375"/>
      <c r="AL227" s="381" t="s">
        <v>412</v>
      </c>
      <c r="AM227" s="377">
        <v>0</v>
      </c>
      <c r="AN227" s="375"/>
      <c r="AO227" s="375"/>
      <c r="AR227" s="381" t="s">
        <v>412</v>
      </c>
      <c r="AS227" s="377">
        <v>0</v>
      </c>
      <c r="AT227" s="375"/>
      <c r="AU227" s="375"/>
      <c r="AX227" s="381" t="s">
        <v>412</v>
      </c>
      <c r="AY227" s="377">
        <v>0</v>
      </c>
      <c r="AZ227" s="375"/>
      <c r="BA227" s="375"/>
      <c r="BD227" s="381" t="s">
        <v>412</v>
      </c>
      <c r="BE227" s="377">
        <v>0</v>
      </c>
      <c r="BF227" s="375"/>
      <c r="BG227" s="375"/>
      <c r="BJ227" s="381" t="s">
        <v>412</v>
      </c>
      <c r="BK227" s="377">
        <v>0</v>
      </c>
      <c r="BL227" s="375"/>
      <c r="BM227" s="375"/>
      <c r="BP227" s="381" t="s">
        <v>412</v>
      </c>
      <c r="BQ227" s="377">
        <v>0</v>
      </c>
      <c r="BR227" s="375"/>
      <c r="BS227" s="375"/>
    </row>
    <row r="228" spans="1:71" x14ac:dyDescent="0.3">
      <c r="B228" s="381" t="s">
        <v>413</v>
      </c>
      <c r="C228" s="377">
        <v>0</v>
      </c>
      <c r="D228" s="375"/>
      <c r="E228" s="375"/>
      <c r="H228" s="381" t="s">
        <v>413</v>
      </c>
      <c r="I228" s="377">
        <v>0</v>
      </c>
      <c r="J228" s="375"/>
      <c r="K228" s="375"/>
      <c r="N228" s="381" t="s">
        <v>413</v>
      </c>
      <c r="O228" s="377">
        <v>0</v>
      </c>
      <c r="P228" s="375"/>
      <c r="Q228" s="375"/>
      <c r="T228" s="381" t="s">
        <v>413</v>
      </c>
      <c r="U228" s="377">
        <v>0</v>
      </c>
      <c r="V228" s="375"/>
      <c r="W228" s="375"/>
      <c r="Z228" s="381" t="s">
        <v>413</v>
      </c>
      <c r="AA228" s="377">
        <v>0</v>
      </c>
      <c r="AB228" s="375"/>
      <c r="AC228" s="375"/>
      <c r="AF228" s="381" t="s">
        <v>413</v>
      </c>
      <c r="AG228" s="377">
        <v>0</v>
      </c>
      <c r="AH228" s="375"/>
      <c r="AI228" s="375"/>
      <c r="AL228" s="381" t="s">
        <v>413</v>
      </c>
      <c r="AM228" s="377">
        <v>0</v>
      </c>
      <c r="AN228" s="375"/>
      <c r="AO228" s="375"/>
      <c r="AR228" s="381" t="s">
        <v>413</v>
      </c>
      <c r="AS228" s="377">
        <v>0</v>
      </c>
      <c r="AT228" s="375"/>
      <c r="AU228" s="375"/>
      <c r="AX228" s="381" t="s">
        <v>413</v>
      </c>
      <c r="AY228" s="377">
        <v>0</v>
      </c>
      <c r="AZ228" s="375"/>
      <c r="BA228" s="375"/>
      <c r="BD228" s="381" t="s">
        <v>413</v>
      </c>
      <c r="BE228" s="377">
        <v>0</v>
      </c>
      <c r="BF228" s="375"/>
      <c r="BG228" s="375"/>
      <c r="BJ228" s="381" t="s">
        <v>413</v>
      </c>
      <c r="BK228" s="377">
        <v>0</v>
      </c>
      <c r="BL228" s="375"/>
      <c r="BM228" s="375"/>
      <c r="BP228" s="381" t="s">
        <v>413</v>
      </c>
      <c r="BQ228" s="377">
        <v>0</v>
      </c>
      <c r="BR228" s="375"/>
      <c r="BS228" s="375"/>
    </row>
    <row r="229" spans="1:71" x14ac:dyDescent="0.3">
      <c r="B229" s="381" t="s">
        <v>414</v>
      </c>
      <c r="C229" s="377">
        <v>0</v>
      </c>
      <c r="D229" s="375"/>
      <c r="E229" s="375"/>
      <c r="H229" s="381" t="s">
        <v>414</v>
      </c>
      <c r="I229" s="377">
        <v>0</v>
      </c>
      <c r="J229" s="375"/>
      <c r="K229" s="375"/>
      <c r="N229" s="381" t="s">
        <v>414</v>
      </c>
      <c r="O229" s="377">
        <v>0</v>
      </c>
      <c r="P229" s="375"/>
      <c r="Q229" s="375"/>
      <c r="T229" s="381" t="s">
        <v>414</v>
      </c>
      <c r="U229" s="377">
        <v>0</v>
      </c>
      <c r="V229" s="375"/>
      <c r="W229" s="375"/>
      <c r="Z229" s="381" t="s">
        <v>414</v>
      </c>
      <c r="AA229" s="377">
        <v>0</v>
      </c>
      <c r="AB229" s="375"/>
      <c r="AC229" s="375"/>
      <c r="AF229" s="381" t="s">
        <v>414</v>
      </c>
      <c r="AG229" s="377">
        <v>0</v>
      </c>
      <c r="AH229" s="375"/>
      <c r="AI229" s="375"/>
      <c r="AL229" s="381" t="s">
        <v>414</v>
      </c>
      <c r="AM229" s="377">
        <v>0</v>
      </c>
      <c r="AN229" s="375"/>
      <c r="AO229" s="375"/>
      <c r="AR229" s="381" t="s">
        <v>414</v>
      </c>
      <c r="AS229" s="377">
        <v>0</v>
      </c>
      <c r="AT229" s="375"/>
      <c r="AU229" s="375"/>
      <c r="AX229" s="381" t="s">
        <v>414</v>
      </c>
      <c r="AY229" s="377">
        <v>0</v>
      </c>
      <c r="AZ229" s="375"/>
      <c r="BA229" s="375"/>
      <c r="BD229" s="381" t="s">
        <v>414</v>
      </c>
      <c r="BE229" s="377">
        <v>0</v>
      </c>
      <c r="BF229" s="375"/>
      <c r="BG229" s="375"/>
      <c r="BJ229" s="381" t="s">
        <v>414</v>
      </c>
      <c r="BK229" s="377">
        <v>0</v>
      </c>
      <c r="BL229" s="375"/>
      <c r="BM229" s="375"/>
      <c r="BP229" s="381" t="s">
        <v>414</v>
      </c>
      <c r="BQ229" s="377">
        <v>0</v>
      </c>
      <c r="BR229" s="375"/>
      <c r="BS229" s="375"/>
    </row>
    <row r="230" spans="1:71" x14ac:dyDescent="0.3">
      <c r="B230" s="381" t="s">
        <v>415</v>
      </c>
      <c r="C230" s="377">
        <v>0</v>
      </c>
      <c r="D230" s="375"/>
      <c r="E230" s="375"/>
      <c r="H230" s="381" t="s">
        <v>415</v>
      </c>
      <c r="I230" s="377">
        <v>0</v>
      </c>
      <c r="J230" s="375"/>
      <c r="K230" s="375"/>
      <c r="N230" s="381" t="s">
        <v>415</v>
      </c>
      <c r="O230" s="377">
        <v>0</v>
      </c>
      <c r="P230" s="375"/>
      <c r="Q230" s="375"/>
      <c r="T230" s="381" t="s">
        <v>415</v>
      </c>
      <c r="U230" s="377">
        <v>0</v>
      </c>
      <c r="V230" s="375"/>
      <c r="W230" s="375"/>
      <c r="Z230" s="381" t="s">
        <v>415</v>
      </c>
      <c r="AA230" s="377">
        <v>0</v>
      </c>
      <c r="AB230" s="375"/>
      <c r="AC230" s="375"/>
      <c r="AF230" s="381" t="s">
        <v>415</v>
      </c>
      <c r="AG230" s="377">
        <v>0</v>
      </c>
      <c r="AH230" s="375"/>
      <c r="AI230" s="375"/>
      <c r="AL230" s="381" t="s">
        <v>415</v>
      </c>
      <c r="AM230" s="377">
        <v>0</v>
      </c>
      <c r="AN230" s="375"/>
      <c r="AO230" s="375"/>
      <c r="AR230" s="381" t="s">
        <v>415</v>
      </c>
      <c r="AS230" s="377">
        <v>0</v>
      </c>
      <c r="AT230" s="375"/>
      <c r="AU230" s="375"/>
      <c r="AX230" s="381" t="s">
        <v>415</v>
      </c>
      <c r="AY230" s="377">
        <v>0</v>
      </c>
      <c r="AZ230" s="375"/>
      <c r="BA230" s="375"/>
      <c r="BD230" s="381" t="s">
        <v>415</v>
      </c>
      <c r="BE230" s="377">
        <v>0</v>
      </c>
      <c r="BF230" s="375"/>
      <c r="BG230" s="375"/>
      <c r="BJ230" s="381" t="s">
        <v>415</v>
      </c>
      <c r="BK230" s="377">
        <v>0</v>
      </c>
      <c r="BL230" s="375"/>
      <c r="BM230" s="375"/>
      <c r="BP230" s="381" t="s">
        <v>415</v>
      </c>
      <c r="BQ230" s="377">
        <v>0</v>
      </c>
      <c r="BR230" s="375"/>
      <c r="BS230" s="375"/>
    </row>
    <row r="231" spans="1:71" x14ac:dyDescent="0.3">
      <c r="B231" s="381" t="s">
        <v>416</v>
      </c>
      <c r="C231" s="377">
        <v>0</v>
      </c>
      <c r="D231" s="375"/>
      <c r="E231" s="375"/>
      <c r="H231" s="381" t="s">
        <v>416</v>
      </c>
      <c r="I231" s="377">
        <v>0</v>
      </c>
      <c r="J231" s="375"/>
      <c r="K231" s="375"/>
      <c r="N231" s="381" t="s">
        <v>416</v>
      </c>
      <c r="O231" s="377">
        <v>0</v>
      </c>
      <c r="P231" s="375"/>
      <c r="Q231" s="375"/>
      <c r="T231" s="381" t="s">
        <v>416</v>
      </c>
      <c r="U231" s="377">
        <v>0</v>
      </c>
      <c r="V231" s="375"/>
      <c r="W231" s="375"/>
      <c r="Z231" s="381" t="s">
        <v>416</v>
      </c>
      <c r="AA231" s="377">
        <v>0</v>
      </c>
      <c r="AB231" s="375"/>
      <c r="AC231" s="375"/>
      <c r="AF231" s="381" t="s">
        <v>416</v>
      </c>
      <c r="AG231" s="377">
        <v>0</v>
      </c>
      <c r="AH231" s="375"/>
      <c r="AI231" s="375"/>
      <c r="AL231" s="381" t="s">
        <v>416</v>
      </c>
      <c r="AM231" s="377">
        <v>0</v>
      </c>
      <c r="AN231" s="375"/>
      <c r="AO231" s="375"/>
      <c r="AR231" s="381" t="s">
        <v>416</v>
      </c>
      <c r="AS231" s="377">
        <v>0</v>
      </c>
      <c r="AT231" s="375"/>
      <c r="AU231" s="375"/>
      <c r="AX231" s="381" t="s">
        <v>416</v>
      </c>
      <c r="AY231" s="377">
        <v>0</v>
      </c>
      <c r="AZ231" s="375"/>
      <c r="BA231" s="375"/>
      <c r="BD231" s="381" t="s">
        <v>416</v>
      </c>
      <c r="BE231" s="377">
        <v>0</v>
      </c>
      <c r="BF231" s="375"/>
      <c r="BG231" s="375"/>
      <c r="BJ231" s="381" t="s">
        <v>416</v>
      </c>
      <c r="BK231" s="377">
        <v>0</v>
      </c>
      <c r="BL231" s="375"/>
      <c r="BM231" s="375"/>
      <c r="BP231" s="381" t="s">
        <v>416</v>
      </c>
      <c r="BQ231" s="377">
        <v>0</v>
      </c>
      <c r="BR231" s="375"/>
      <c r="BS231" s="375"/>
    </row>
    <row r="232" spans="1:71" ht="15" thickBot="1" x14ac:dyDescent="0.35">
      <c r="B232" s="381" t="s">
        <v>417</v>
      </c>
      <c r="C232" s="377">
        <v>0</v>
      </c>
      <c r="D232" s="375"/>
      <c r="E232" s="375"/>
      <c r="H232" s="381" t="s">
        <v>417</v>
      </c>
      <c r="I232" s="377">
        <v>0</v>
      </c>
      <c r="J232" s="375"/>
      <c r="K232" s="375"/>
      <c r="N232" s="381" t="s">
        <v>417</v>
      </c>
      <c r="O232" s="377">
        <v>0</v>
      </c>
      <c r="P232" s="375"/>
      <c r="Q232" s="375"/>
      <c r="T232" s="381" t="s">
        <v>417</v>
      </c>
      <c r="U232" s="377">
        <v>0</v>
      </c>
      <c r="V232" s="375"/>
      <c r="W232" s="375"/>
      <c r="Z232" s="381" t="s">
        <v>417</v>
      </c>
      <c r="AA232" s="377">
        <v>0</v>
      </c>
      <c r="AB232" s="375"/>
      <c r="AC232" s="375"/>
      <c r="AF232" s="381" t="s">
        <v>417</v>
      </c>
      <c r="AG232" s="377">
        <v>0</v>
      </c>
      <c r="AH232" s="375"/>
      <c r="AI232" s="375"/>
      <c r="AL232" s="381" t="s">
        <v>417</v>
      </c>
      <c r="AM232" s="377">
        <v>0</v>
      </c>
      <c r="AN232" s="375"/>
      <c r="AO232" s="375"/>
      <c r="AR232" s="381" t="s">
        <v>417</v>
      </c>
      <c r="AS232" s="377">
        <v>0</v>
      </c>
      <c r="AT232" s="375"/>
      <c r="AU232" s="375"/>
      <c r="AX232" s="381" t="s">
        <v>417</v>
      </c>
      <c r="AY232" s="377">
        <v>0</v>
      </c>
      <c r="AZ232" s="375"/>
      <c r="BA232" s="375"/>
      <c r="BD232" s="381" t="s">
        <v>417</v>
      </c>
      <c r="BE232" s="377">
        <v>0</v>
      </c>
      <c r="BF232" s="375"/>
      <c r="BG232" s="375"/>
      <c r="BJ232" s="381" t="s">
        <v>417</v>
      </c>
      <c r="BK232" s="377">
        <v>0</v>
      </c>
      <c r="BL232" s="375"/>
      <c r="BM232" s="375"/>
      <c r="BP232" s="381" t="s">
        <v>417</v>
      </c>
      <c r="BQ232" s="377">
        <v>0</v>
      </c>
      <c r="BR232" s="375"/>
      <c r="BS232" s="375"/>
    </row>
    <row r="233" spans="1:71" s="1200" customFormat="1" ht="16.2" thickBot="1" x14ac:dyDescent="0.35">
      <c r="B233" s="1231" t="s">
        <v>365</v>
      </c>
      <c r="C233" s="1232">
        <f>C180-SUM(C183:C232)</f>
        <v>0</v>
      </c>
      <c r="D233" s="1233"/>
      <c r="E233" s="1234"/>
      <c r="F233" s="1235"/>
      <c r="H233" s="1231" t="s">
        <v>365</v>
      </c>
      <c r="I233" s="1232">
        <f>I180-SUM(I183:I232)</f>
        <v>0</v>
      </c>
      <c r="J233" s="1233"/>
      <c r="K233" s="1234"/>
      <c r="L233" s="1235"/>
      <c r="N233" s="1231" t="s">
        <v>365</v>
      </c>
      <c r="O233" s="1232">
        <f>O180-SUM(O183:O232)</f>
        <v>0</v>
      </c>
      <c r="P233" s="1233"/>
      <c r="Q233" s="1234"/>
      <c r="R233" s="1235"/>
      <c r="T233" s="1231" t="s">
        <v>365</v>
      </c>
      <c r="U233" s="1232">
        <f>U180-SUM(U183:U232)</f>
        <v>0</v>
      </c>
      <c r="V233" s="1233"/>
      <c r="W233" s="1234"/>
      <c r="X233" s="1235"/>
      <c r="Z233" s="1231" t="s">
        <v>365</v>
      </c>
      <c r="AA233" s="1232">
        <f>AA180-SUM(AA183:AA232)</f>
        <v>0</v>
      </c>
      <c r="AB233" s="1233"/>
      <c r="AC233" s="1234"/>
      <c r="AD233" s="1235"/>
      <c r="AF233" s="1231" t="s">
        <v>365</v>
      </c>
      <c r="AG233" s="1232">
        <f>AG180-SUM(AG183:AG232)</f>
        <v>0</v>
      </c>
      <c r="AH233" s="1233"/>
      <c r="AI233" s="1234"/>
      <c r="AJ233" s="1235"/>
      <c r="AL233" s="1231" t="s">
        <v>365</v>
      </c>
      <c r="AM233" s="1232">
        <f>AM180-SUM(AM183:AM232)</f>
        <v>0</v>
      </c>
      <c r="AN233" s="1233"/>
      <c r="AO233" s="1234"/>
      <c r="AP233" s="1235"/>
      <c r="AR233" s="1231" t="s">
        <v>365</v>
      </c>
      <c r="AS233" s="1232">
        <f>AS180-SUM(AS183:AS232)</f>
        <v>0</v>
      </c>
      <c r="AT233" s="1233"/>
      <c r="AU233" s="1234"/>
      <c r="AV233" s="1235"/>
      <c r="AX233" s="1231" t="s">
        <v>365</v>
      </c>
      <c r="AY233" s="1232">
        <f>AY180-SUM(AY183:AY232)</f>
        <v>0</v>
      </c>
      <c r="AZ233" s="1233"/>
      <c r="BA233" s="1234"/>
      <c r="BB233" s="1235"/>
      <c r="BD233" s="1231" t="s">
        <v>365</v>
      </c>
      <c r="BE233" s="1232">
        <f>BE180-SUM(BE183:BE232)</f>
        <v>0</v>
      </c>
      <c r="BF233" s="1233"/>
      <c r="BG233" s="1234"/>
      <c r="BH233" s="1235"/>
      <c r="BJ233" s="1231" t="s">
        <v>365</v>
      </c>
      <c r="BK233" s="1232">
        <f>BK180-SUM(BK183:BK232)</f>
        <v>0</v>
      </c>
      <c r="BL233" s="1233"/>
      <c r="BM233" s="1234"/>
      <c r="BN233" s="1235"/>
      <c r="BP233" s="1231" t="s">
        <v>365</v>
      </c>
      <c r="BQ233" s="1232">
        <f>BQ180-SUM(BQ183:BQ232)</f>
        <v>0</v>
      </c>
      <c r="BR233" s="1233"/>
      <c r="BS233" s="1234"/>
    </row>
    <row r="234" spans="1:71" s="744" customFormat="1" x14ac:dyDescent="0.3">
      <c r="B234" s="1192"/>
      <c r="C234" s="1193"/>
      <c r="D234" s="1194"/>
      <c r="E234" s="1194"/>
      <c r="F234" s="1204"/>
      <c r="H234" s="1192"/>
      <c r="I234" s="1193"/>
      <c r="J234" s="1194"/>
      <c r="K234" s="1194"/>
      <c r="L234" s="1204"/>
      <c r="N234" s="1192"/>
      <c r="O234" s="1193"/>
      <c r="P234" s="1194"/>
      <c r="Q234" s="1194"/>
      <c r="R234" s="1204"/>
      <c r="T234" s="1192"/>
      <c r="U234" s="1193"/>
      <c r="V234" s="1194"/>
      <c r="W234" s="1194"/>
      <c r="X234" s="1204"/>
      <c r="Z234" s="1192"/>
      <c r="AA234" s="1193"/>
      <c r="AB234" s="1194"/>
      <c r="AC234" s="1194"/>
      <c r="AD234" s="1204"/>
      <c r="AF234" s="1192"/>
      <c r="AG234" s="1193"/>
      <c r="AH234" s="1194"/>
      <c r="AI234" s="1194"/>
      <c r="AJ234" s="1204"/>
      <c r="AL234" s="1192"/>
      <c r="AM234" s="1193"/>
      <c r="AN234" s="1194"/>
      <c r="AO234" s="1194"/>
      <c r="AP234" s="1204"/>
      <c r="AR234" s="1192"/>
      <c r="AS234" s="1193"/>
      <c r="AT234" s="1194"/>
      <c r="AU234" s="1194"/>
      <c r="AV234" s="1204"/>
      <c r="AX234" s="1192"/>
      <c r="AY234" s="1193"/>
      <c r="AZ234" s="1194"/>
      <c r="BA234" s="1194"/>
      <c r="BB234" s="1204"/>
      <c r="BD234" s="1192"/>
      <c r="BE234" s="1193"/>
      <c r="BF234" s="1194"/>
      <c r="BG234" s="1194"/>
      <c r="BH234" s="1204"/>
      <c r="BJ234" s="1192"/>
      <c r="BK234" s="1193"/>
      <c r="BL234" s="1194"/>
      <c r="BM234" s="1194"/>
      <c r="BN234" s="1204"/>
      <c r="BP234" s="1192"/>
      <c r="BQ234" s="1193"/>
      <c r="BR234" s="1194"/>
      <c r="BS234" s="1194"/>
    </row>
    <row r="235" spans="1:71" x14ac:dyDescent="0.3">
      <c r="B235" s="744"/>
      <c r="C235" s="744"/>
      <c r="D235" s="744"/>
      <c r="E235" s="744"/>
    </row>
    <row r="236" spans="1:71" x14ac:dyDescent="0.3">
      <c r="B236" s="373" t="s">
        <v>360</v>
      </c>
      <c r="C236" s="378"/>
      <c r="D236" s="373" t="s">
        <v>361</v>
      </c>
      <c r="E236" s="379"/>
      <c r="H236" s="373" t="s">
        <v>360</v>
      </c>
      <c r="I236" s="378"/>
      <c r="J236" s="373" t="s">
        <v>361</v>
      </c>
      <c r="K236" s="379"/>
      <c r="N236" s="373" t="s">
        <v>360</v>
      </c>
      <c r="O236" s="378"/>
      <c r="P236" s="373" t="s">
        <v>361</v>
      </c>
      <c r="Q236" s="379"/>
      <c r="T236" s="373" t="s">
        <v>360</v>
      </c>
      <c r="U236" s="378"/>
      <c r="V236" s="373" t="s">
        <v>361</v>
      </c>
      <c r="W236" s="379"/>
      <c r="Z236" s="373" t="s">
        <v>360</v>
      </c>
      <c r="AA236" s="378"/>
      <c r="AB236" s="373" t="s">
        <v>361</v>
      </c>
      <c r="AC236" s="379"/>
      <c r="AF236" s="373" t="s">
        <v>360</v>
      </c>
      <c r="AG236" s="378"/>
      <c r="AH236" s="373" t="s">
        <v>361</v>
      </c>
      <c r="AI236" s="379"/>
      <c r="AL236" s="373" t="s">
        <v>360</v>
      </c>
      <c r="AM236" s="378"/>
      <c r="AN236" s="373" t="s">
        <v>361</v>
      </c>
      <c r="AO236" s="379"/>
      <c r="AR236" s="373" t="s">
        <v>360</v>
      </c>
      <c r="AS236" s="378"/>
      <c r="AT236" s="373" t="s">
        <v>361</v>
      </c>
      <c r="AU236" s="379"/>
      <c r="AX236" s="373" t="s">
        <v>360</v>
      </c>
      <c r="AY236" s="378"/>
      <c r="AZ236" s="373" t="s">
        <v>361</v>
      </c>
      <c r="BA236" s="379"/>
      <c r="BD236" s="373" t="s">
        <v>360</v>
      </c>
      <c r="BE236" s="378"/>
      <c r="BF236" s="373" t="s">
        <v>361</v>
      </c>
      <c r="BG236" s="379"/>
      <c r="BJ236" s="373" t="s">
        <v>360</v>
      </c>
      <c r="BK236" s="378"/>
      <c r="BL236" s="373" t="s">
        <v>361</v>
      </c>
      <c r="BM236" s="379"/>
      <c r="BP236" s="373" t="s">
        <v>360</v>
      </c>
      <c r="BQ236" s="378"/>
      <c r="BR236" s="373" t="s">
        <v>361</v>
      </c>
      <c r="BS236" s="379"/>
    </row>
    <row r="237" spans="1:71" x14ac:dyDescent="0.3">
      <c r="B237" s="373" t="s">
        <v>362</v>
      </c>
      <c r="C237" s="378"/>
      <c r="D237" s="373" t="s">
        <v>363</v>
      </c>
      <c r="E237" s="379"/>
      <c r="H237" s="373" t="s">
        <v>362</v>
      </c>
      <c r="I237" s="378"/>
      <c r="J237" s="373" t="s">
        <v>363</v>
      </c>
      <c r="K237" s="379"/>
      <c r="N237" s="373" t="s">
        <v>362</v>
      </c>
      <c r="O237" s="378"/>
      <c r="P237" s="373" t="s">
        <v>363</v>
      </c>
      <c r="Q237" s="379"/>
      <c r="T237" s="373" t="s">
        <v>362</v>
      </c>
      <c r="U237" s="378"/>
      <c r="V237" s="373" t="s">
        <v>363</v>
      </c>
      <c r="W237" s="379"/>
      <c r="Z237" s="373" t="s">
        <v>362</v>
      </c>
      <c r="AA237" s="378"/>
      <c r="AB237" s="373" t="s">
        <v>363</v>
      </c>
      <c r="AC237" s="379"/>
      <c r="AF237" s="373" t="s">
        <v>362</v>
      </c>
      <c r="AG237" s="378"/>
      <c r="AH237" s="373" t="s">
        <v>363</v>
      </c>
      <c r="AI237" s="379"/>
      <c r="AL237" s="373" t="s">
        <v>362</v>
      </c>
      <c r="AM237" s="378"/>
      <c r="AN237" s="373" t="s">
        <v>363</v>
      </c>
      <c r="AO237" s="379"/>
      <c r="AR237" s="373" t="s">
        <v>362</v>
      </c>
      <c r="AS237" s="378"/>
      <c r="AT237" s="373" t="s">
        <v>363</v>
      </c>
      <c r="AU237" s="379"/>
      <c r="AX237" s="373" t="s">
        <v>362</v>
      </c>
      <c r="AY237" s="378"/>
      <c r="AZ237" s="373" t="s">
        <v>363</v>
      </c>
      <c r="BA237" s="379"/>
      <c r="BD237" s="373" t="s">
        <v>362</v>
      </c>
      <c r="BE237" s="378"/>
      <c r="BF237" s="373" t="s">
        <v>363</v>
      </c>
      <c r="BG237" s="379"/>
      <c r="BJ237" s="373" t="s">
        <v>362</v>
      </c>
      <c r="BK237" s="378"/>
      <c r="BL237" s="373" t="s">
        <v>363</v>
      </c>
      <c r="BM237" s="379"/>
      <c r="BP237" s="373" t="s">
        <v>362</v>
      </c>
      <c r="BQ237" s="378"/>
      <c r="BR237" s="373" t="s">
        <v>363</v>
      </c>
      <c r="BS237" s="379"/>
    </row>
    <row r="238" spans="1:71" x14ac:dyDescent="0.3">
      <c r="B238" s="373" t="s">
        <v>364</v>
      </c>
      <c r="C238" s="377">
        <v>0</v>
      </c>
      <c r="D238" s="374"/>
      <c r="E238" s="744"/>
      <c r="H238" s="373" t="s">
        <v>364</v>
      </c>
      <c r="I238" s="377">
        <v>0</v>
      </c>
      <c r="J238" s="374"/>
      <c r="N238" s="373" t="s">
        <v>364</v>
      </c>
      <c r="O238" s="377">
        <v>0</v>
      </c>
      <c r="P238" s="374"/>
      <c r="T238" s="373" t="s">
        <v>364</v>
      </c>
      <c r="U238" s="377">
        <v>0</v>
      </c>
      <c r="V238" s="374"/>
      <c r="Z238" s="373" t="s">
        <v>364</v>
      </c>
      <c r="AA238" s="377">
        <v>0</v>
      </c>
      <c r="AB238" s="374"/>
      <c r="AF238" s="373" t="s">
        <v>364</v>
      </c>
      <c r="AG238" s="377">
        <v>0</v>
      </c>
      <c r="AH238" s="374"/>
      <c r="AL238" s="373" t="s">
        <v>364</v>
      </c>
      <c r="AM238" s="377">
        <v>0</v>
      </c>
      <c r="AN238" s="374"/>
      <c r="AR238" s="373" t="s">
        <v>364</v>
      </c>
      <c r="AS238" s="377">
        <v>0</v>
      </c>
      <c r="AT238" s="374"/>
      <c r="AX238" s="373" t="s">
        <v>364</v>
      </c>
      <c r="AY238" s="377">
        <v>0</v>
      </c>
      <c r="AZ238" s="374"/>
      <c r="BD238" s="373" t="s">
        <v>364</v>
      </c>
      <c r="BE238" s="377">
        <v>0</v>
      </c>
      <c r="BF238" s="374"/>
      <c r="BJ238" s="373" t="s">
        <v>364</v>
      </c>
      <c r="BK238" s="377">
        <v>0</v>
      </c>
      <c r="BL238" s="374"/>
      <c r="BP238" s="373" t="s">
        <v>364</v>
      </c>
      <c r="BQ238" s="377">
        <v>0</v>
      </c>
      <c r="BR238" s="374"/>
    </row>
    <row r="239" spans="1:71" ht="15" thickBot="1" x14ac:dyDescent="0.35">
      <c r="B239" s="372"/>
      <c r="C239" s="744"/>
      <c r="D239" s="744"/>
      <c r="E239" s="744"/>
      <c r="H239" s="372"/>
      <c r="N239" s="372"/>
      <c r="T239" s="372"/>
      <c r="Z239" s="372"/>
      <c r="AF239" s="372"/>
      <c r="AL239" s="372"/>
      <c r="AR239" s="372"/>
      <c r="AX239" s="372"/>
      <c r="BD239" s="372"/>
      <c r="BJ239" s="372"/>
      <c r="BP239" s="372"/>
    </row>
    <row r="240" spans="1:71" s="1199" customFormat="1" thickBot="1" x14ac:dyDescent="0.3">
      <c r="A240" s="19"/>
      <c r="B240" s="1197"/>
      <c r="C240" s="1196" t="s">
        <v>484</v>
      </c>
      <c r="D240" s="1197" t="s">
        <v>366</v>
      </c>
      <c r="E240" s="1198" t="s">
        <v>367</v>
      </c>
      <c r="F240" s="1205"/>
      <c r="G240" s="19"/>
      <c r="H240" s="1197"/>
      <c r="I240" s="1196" t="s">
        <v>484</v>
      </c>
      <c r="J240" s="1197" t="s">
        <v>366</v>
      </c>
      <c r="K240" s="1198" t="s">
        <v>367</v>
      </c>
      <c r="L240" s="1205"/>
      <c r="M240" s="19"/>
      <c r="N240" s="1197"/>
      <c r="O240" s="1196" t="s">
        <v>484</v>
      </c>
      <c r="P240" s="1197" t="s">
        <v>366</v>
      </c>
      <c r="Q240" s="1198" t="s">
        <v>367</v>
      </c>
      <c r="R240" s="1205"/>
      <c r="S240" s="19"/>
      <c r="T240" s="1197"/>
      <c r="U240" s="1196" t="s">
        <v>484</v>
      </c>
      <c r="V240" s="1197" t="s">
        <v>366</v>
      </c>
      <c r="W240" s="1198" t="s">
        <v>367</v>
      </c>
      <c r="X240" s="1205"/>
      <c r="Y240" s="19"/>
      <c r="Z240" s="1197"/>
      <c r="AA240" s="1196" t="s">
        <v>484</v>
      </c>
      <c r="AB240" s="1197" t="s">
        <v>366</v>
      </c>
      <c r="AC240" s="1198" t="s">
        <v>367</v>
      </c>
      <c r="AD240" s="1205"/>
      <c r="AE240" s="19"/>
      <c r="AF240" s="1197"/>
      <c r="AG240" s="1196" t="s">
        <v>484</v>
      </c>
      <c r="AH240" s="1197" t="s">
        <v>366</v>
      </c>
      <c r="AI240" s="1198" t="s">
        <v>367</v>
      </c>
      <c r="AJ240" s="1205"/>
      <c r="AK240" s="19"/>
      <c r="AL240" s="1197"/>
      <c r="AM240" s="1196" t="s">
        <v>484</v>
      </c>
      <c r="AN240" s="1197" t="s">
        <v>366</v>
      </c>
      <c r="AO240" s="1198" t="s">
        <v>367</v>
      </c>
      <c r="AP240" s="1205"/>
      <c r="AQ240" s="19"/>
      <c r="AR240" s="1197"/>
      <c r="AS240" s="1196" t="s">
        <v>484</v>
      </c>
      <c r="AT240" s="1197" t="s">
        <v>366</v>
      </c>
      <c r="AU240" s="1198" t="s">
        <v>367</v>
      </c>
      <c r="AV240" s="1205"/>
      <c r="AW240" s="19"/>
      <c r="AX240" s="1197"/>
      <c r="AY240" s="1196" t="s">
        <v>484</v>
      </c>
      <c r="AZ240" s="1197" t="s">
        <v>366</v>
      </c>
      <c r="BA240" s="1198" t="s">
        <v>367</v>
      </c>
      <c r="BB240" s="1205"/>
      <c r="BC240" s="19"/>
      <c r="BD240" s="1197"/>
      <c r="BE240" s="1196" t="s">
        <v>484</v>
      </c>
      <c r="BF240" s="1197" t="s">
        <v>366</v>
      </c>
      <c r="BG240" s="1198" t="s">
        <v>367</v>
      </c>
      <c r="BH240" s="1205"/>
      <c r="BI240" s="19"/>
      <c r="BJ240" s="1197"/>
      <c r="BK240" s="1196" t="s">
        <v>484</v>
      </c>
      <c r="BL240" s="1197" t="s">
        <v>366</v>
      </c>
      <c r="BM240" s="1198" t="s">
        <v>367</v>
      </c>
      <c r="BN240" s="1205"/>
      <c r="BO240" s="19"/>
      <c r="BP240" s="1197"/>
      <c r="BQ240" s="1196" t="s">
        <v>484</v>
      </c>
      <c r="BR240" s="1197" t="s">
        <v>366</v>
      </c>
      <c r="BS240" s="1198" t="s">
        <v>367</v>
      </c>
    </row>
    <row r="241" spans="2:71" x14ac:dyDescent="0.3">
      <c r="B241" s="380" t="s">
        <v>368</v>
      </c>
      <c r="C241" s="377">
        <v>0</v>
      </c>
      <c r="D241" s="376"/>
      <c r="E241" s="376"/>
      <c r="H241" s="380" t="s">
        <v>368</v>
      </c>
      <c r="I241" s="377">
        <v>0</v>
      </c>
      <c r="J241" s="376"/>
      <c r="K241" s="376"/>
      <c r="N241" s="380" t="s">
        <v>368</v>
      </c>
      <c r="O241" s="377">
        <v>0</v>
      </c>
      <c r="P241" s="376"/>
      <c r="Q241" s="376"/>
      <c r="T241" s="380" t="s">
        <v>368</v>
      </c>
      <c r="U241" s="377">
        <v>0</v>
      </c>
      <c r="V241" s="376"/>
      <c r="W241" s="376"/>
      <c r="Z241" s="380" t="s">
        <v>368</v>
      </c>
      <c r="AA241" s="377">
        <v>0</v>
      </c>
      <c r="AB241" s="376"/>
      <c r="AC241" s="376"/>
      <c r="AF241" s="380" t="s">
        <v>368</v>
      </c>
      <c r="AG241" s="377">
        <v>0</v>
      </c>
      <c r="AH241" s="376"/>
      <c r="AI241" s="376"/>
      <c r="AL241" s="380" t="s">
        <v>368</v>
      </c>
      <c r="AM241" s="377">
        <v>0</v>
      </c>
      <c r="AN241" s="376"/>
      <c r="AO241" s="376"/>
      <c r="AR241" s="380" t="s">
        <v>368</v>
      </c>
      <c r="AS241" s="377">
        <v>0</v>
      </c>
      <c r="AT241" s="376"/>
      <c r="AU241" s="376"/>
      <c r="AX241" s="380" t="s">
        <v>368</v>
      </c>
      <c r="AY241" s="377">
        <v>0</v>
      </c>
      <c r="AZ241" s="376"/>
      <c r="BA241" s="376"/>
      <c r="BD241" s="380" t="s">
        <v>368</v>
      </c>
      <c r="BE241" s="377">
        <v>0</v>
      </c>
      <c r="BF241" s="376"/>
      <c r="BG241" s="376"/>
      <c r="BJ241" s="380" t="s">
        <v>368</v>
      </c>
      <c r="BK241" s="377">
        <v>0</v>
      </c>
      <c r="BL241" s="376"/>
      <c r="BM241" s="376"/>
      <c r="BP241" s="380" t="s">
        <v>368</v>
      </c>
      <c r="BQ241" s="377">
        <v>0</v>
      </c>
      <c r="BR241" s="376"/>
      <c r="BS241" s="376"/>
    </row>
    <row r="242" spans="2:71" x14ac:dyDescent="0.3">
      <c r="B242" s="381" t="s">
        <v>369</v>
      </c>
      <c r="C242" s="377">
        <v>0</v>
      </c>
      <c r="D242" s="375"/>
      <c r="E242" s="375"/>
      <c r="H242" s="381" t="s">
        <v>369</v>
      </c>
      <c r="I242" s="377">
        <v>0</v>
      </c>
      <c r="J242" s="375"/>
      <c r="K242" s="375"/>
      <c r="N242" s="381" t="s">
        <v>369</v>
      </c>
      <c r="O242" s="377">
        <v>0</v>
      </c>
      <c r="P242" s="375"/>
      <c r="Q242" s="375"/>
      <c r="T242" s="381" t="s">
        <v>369</v>
      </c>
      <c r="U242" s="377">
        <v>0</v>
      </c>
      <c r="V242" s="375"/>
      <c r="W242" s="375"/>
      <c r="Z242" s="381" t="s">
        <v>369</v>
      </c>
      <c r="AA242" s="377">
        <v>0</v>
      </c>
      <c r="AB242" s="375"/>
      <c r="AC242" s="375"/>
      <c r="AF242" s="381" t="s">
        <v>369</v>
      </c>
      <c r="AG242" s="377">
        <v>0</v>
      </c>
      <c r="AH242" s="375"/>
      <c r="AI242" s="375"/>
      <c r="AL242" s="381" t="s">
        <v>369</v>
      </c>
      <c r="AM242" s="377">
        <v>0</v>
      </c>
      <c r="AN242" s="375"/>
      <c r="AO242" s="375"/>
      <c r="AR242" s="381" t="s">
        <v>369</v>
      </c>
      <c r="AS242" s="377">
        <v>0</v>
      </c>
      <c r="AT242" s="375"/>
      <c r="AU242" s="375"/>
      <c r="AX242" s="381" t="s">
        <v>369</v>
      </c>
      <c r="AY242" s="377">
        <v>0</v>
      </c>
      <c r="AZ242" s="375"/>
      <c r="BA242" s="375"/>
      <c r="BD242" s="381" t="s">
        <v>369</v>
      </c>
      <c r="BE242" s="377">
        <v>0</v>
      </c>
      <c r="BF242" s="375"/>
      <c r="BG242" s="375"/>
      <c r="BJ242" s="381" t="s">
        <v>369</v>
      </c>
      <c r="BK242" s="377">
        <v>0</v>
      </c>
      <c r="BL242" s="375"/>
      <c r="BM242" s="375"/>
      <c r="BP242" s="381" t="s">
        <v>369</v>
      </c>
      <c r="BQ242" s="377">
        <v>0</v>
      </c>
      <c r="BR242" s="375"/>
      <c r="BS242" s="375"/>
    </row>
    <row r="243" spans="2:71" x14ac:dyDescent="0.3">
      <c r="B243" s="381" t="s">
        <v>370</v>
      </c>
      <c r="C243" s="377">
        <v>0</v>
      </c>
      <c r="D243" s="375"/>
      <c r="E243" s="375"/>
      <c r="H243" s="381" t="s">
        <v>370</v>
      </c>
      <c r="I243" s="377">
        <v>0</v>
      </c>
      <c r="J243" s="375"/>
      <c r="K243" s="375"/>
      <c r="N243" s="381" t="s">
        <v>370</v>
      </c>
      <c r="O243" s="377">
        <v>0</v>
      </c>
      <c r="P243" s="375"/>
      <c r="Q243" s="375"/>
      <c r="T243" s="381" t="s">
        <v>370</v>
      </c>
      <c r="U243" s="377">
        <v>0</v>
      </c>
      <c r="V243" s="375"/>
      <c r="W243" s="375"/>
      <c r="Z243" s="381" t="s">
        <v>370</v>
      </c>
      <c r="AA243" s="377">
        <v>0</v>
      </c>
      <c r="AB243" s="375"/>
      <c r="AC243" s="375"/>
      <c r="AF243" s="381" t="s">
        <v>370</v>
      </c>
      <c r="AG243" s="377">
        <v>0</v>
      </c>
      <c r="AH243" s="375"/>
      <c r="AI243" s="375"/>
      <c r="AL243" s="381" t="s">
        <v>370</v>
      </c>
      <c r="AM243" s="377">
        <v>0</v>
      </c>
      <c r="AN243" s="375"/>
      <c r="AO243" s="375"/>
      <c r="AR243" s="381" t="s">
        <v>370</v>
      </c>
      <c r="AS243" s="377">
        <v>0</v>
      </c>
      <c r="AT243" s="375"/>
      <c r="AU243" s="375"/>
      <c r="AX243" s="381" t="s">
        <v>370</v>
      </c>
      <c r="AY243" s="377">
        <v>0</v>
      </c>
      <c r="AZ243" s="375"/>
      <c r="BA243" s="375"/>
      <c r="BD243" s="381" t="s">
        <v>370</v>
      </c>
      <c r="BE243" s="377">
        <v>0</v>
      </c>
      <c r="BF243" s="375"/>
      <c r="BG243" s="375"/>
      <c r="BJ243" s="381" t="s">
        <v>370</v>
      </c>
      <c r="BK243" s="377">
        <v>0</v>
      </c>
      <c r="BL243" s="375"/>
      <c r="BM243" s="375"/>
      <c r="BP243" s="381" t="s">
        <v>370</v>
      </c>
      <c r="BQ243" s="377">
        <v>0</v>
      </c>
      <c r="BR243" s="375"/>
      <c r="BS243" s="375"/>
    </row>
    <row r="244" spans="2:71" x14ac:dyDescent="0.3">
      <c r="B244" s="381" t="s">
        <v>371</v>
      </c>
      <c r="C244" s="377">
        <v>0</v>
      </c>
      <c r="D244" s="375"/>
      <c r="E244" s="375"/>
      <c r="H244" s="381" t="s">
        <v>371</v>
      </c>
      <c r="I244" s="377">
        <v>0</v>
      </c>
      <c r="J244" s="375"/>
      <c r="K244" s="375"/>
      <c r="N244" s="381" t="s">
        <v>371</v>
      </c>
      <c r="O244" s="377">
        <v>0</v>
      </c>
      <c r="P244" s="375"/>
      <c r="Q244" s="375"/>
      <c r="T244" s="381" t="s">
        <v>371</v>
      </c>
      <c r="U244" s="377">
        <v>0</v>
      </c>
      <c r="V244" s="375"/>
      <c r="W244" s="375"/>
      <c r="Z244" s="381" t="s">
        <v>371</v>
      </c>
      <c r="AA244" s="377">
        <v>0</v>
      </c>
      <c r="AB244" s="375"/>
      <c r="AC244" s="375"/>
      <c r="AF244" s="381" t="s">
        <v>371</v>
      </c>
      <c r="AG244" s="377">
        <v>0</v>
      </c>
      <c r="AH244" s="375"/>
      <c r="AI244" s="375"/>
      <c r="AL244" s="381" t="s">
        <v>371</v>
      </c>
      <c r="AM244" s="377">
        <v>0</v>
      </c>
      <c r="AN244" s="375"/>
      <c r="AO244" s="375"/>
      <c r="AR244" s="381" t="s">
        <v>371</v>
      </c>
      <c r="AS244" s="377">
        <v>0</v>
      </c>
      <c r="AT244" s="375"/>
      <c r="AU244" s="375"/>
      <c r="AX244" s="381" t="s">
        <v>371</v>
      </c>
      <c r="AY244" s="377">
        <v>0</v>
      </c>
      <c r="AZ244" s="375"/>
      <c r="BA244" s="375"/>
      <c r="BD244" s="381" t="s">
        <v>371</v>
      </c>
      <c r="BE244" s="377">
        <v>0</v>
      </c>
      <c r="BF244" s="375"/>
      <c r="BG244" s="375"/>
      <c r="BJ244" s="381" t="s">
        <v>371</v>
      </c>
      <c r="BK244" s="377">
        <v>0</v>
      </c>
      <c r="BL244" s="375"/>
      <c r="BM244" s="375"/>
      <c r="BP244" s="381" t="s">
        <v>371</v>
      </c>
      <c r="BQ244" s="377">
        <v>0</v>
      </c>
      <c r="BR244" s="375"/>
      <c r="BS244" s="375"/>
    </row>
    <row r="245" spans="2:71" x14ac:dyDescent="0.3">
      <c r="B245" s="381" t="s">
        <v>372</v>
      </c>
      <c r="C245" s="377">
        <v>0</v>
      </c>
      <c r="D245" s="375"/>
      <c r="E245" s="375"/>
      <c r="H245" s="381" t="s">
        <v>372</v>
      </c>
      <c r="I245" s="377">
        <v>0</v>
      </c>
      <c r="J245" s="375"/>
      <c r="K245" s="375"/>
      <c r="N245" s="381" t="s">
        <v>372</v>
      </c>
      <c r="O245" s="377">
        <v>0</v>
      </c>
      <c r="P245" s="375"/>
      <c r="Q245" s="375"/>
      <c r="T245" s="381" t="s">
        <v>372</v>
      </c>
      <c r="U245" s="377">
        <v>0</v>
      </c>
      <c r="V245" s="375"/>
      <c r="W245" s="375"/>
      <c r="Z245" s="381" t="s">
        <v>372</v>
      </c>
      <c r="AA245" s="377">
        <v>0</v>
      </c>
      <c r="AB245" s="375"/>
      <c r="AC245" s="375"/>
      <c r="AF245" s="381" t="s">
        <v>372</v>
      </c>
      <c r="AG245" s="377">
        <v>0</v>
      </c>
      <c r="AH245" s="375"/>
      <c r="AI245" s="375"/>
      <c r="AL245" s="381" t="s">
        <v>372</v>
      </c>
      <c r="AM245" s="377">
        <v>0</v>
      </c>
      <c r="AN245" s="375"/>
      <c r="AO245" s="375"/>
      <c r="AR245" s="381" t="s">
        <v>372</v>
      </c>
      <c r="AS245" s="377">
        <v>0</v>
      </c>
      <c r="AT245" s="375"/>
      <c r="AU245" s="375"/>
      <c r="AX245" s="381" t="s">
        <v>372</v>
      </c>
      <c r="AY245" s="377">
        <v>0</v>
      </c>
      <c r="AZ245" s="375"/>
      <c r="BA245" s="375"/>
      <c r="BD245" s="381" t="s">
        <v>372</v>
      </c>
      <c r="BE245" s="377">
        <v>0</v>
      </c>
      <c r="BF245" s="375"/>
      <c r="BG245" s="375"/>
      <c r="BJ245" s="381" t="s">
        <v>372</v>
      </c>
      <c r="BK245" s="377">
        <v>0</v>
      </c>
      <c r="BL245" s="375"/>
      <c r="BM245" s="375"/>
      <c r="BP245" s="381" t="s">
        <v>372</v>
      </c>
      <c r="BQ245" s="377">
        <v>0</v>
      </c>
      <c r="BR245" s="375"/>
      <c r="BS245" s="375"/>
    </row>
    <row r="246" spans="2:71" x14ac:dyDescent="0.3">
      <c r="B246" s="381" t="s">
        <v>373</v>
      </c>
      <c r="C246" s="377">
        <v>0</v>
      </c>
      <c r="D246" s="375"/>
      <c r="E246" s="375"/>
      <c r="H246" s="381" t="s">
        <v>373</v>
      </c>
      <c r="I246" s="377">
        <v>0</v>
      </c>
      <c r="J246" s="375"/>
      <c r="K246" s="375"/>
      <c r="N246" s="381" t="s">
        <v>373</v>
      </c>
      <c r="O246" s="377">
        <v>0</v>
      </c>
      <c r="P246" s="375"/>
      <c r="Q246" s="375"/>
      <c r="T246" s="381" t="s">
        <v>373</v>
      </c>
      <c r="U246" s="377">
        <v>0</v>
      </c>
      <c r="V246" s="375"/>
      <c r="W246" s="375"/>
      <c r="Z246" s="381" t="s">
        <v>373</v>
      </c>
      <c r="AA246" s="377">
        <v>0</v>
      </c>
      <c r="AB246" s="375"/>
      <c r="AC246" s="375"/>
      <c r="AF246" s="381" t="s">
        <v>373</v>
      </c>
      <c r="AG246" s="377">
        <v>0</v>
      </c>
      <c r="AH246" s="375"/>
      <c r="AI246" s="375"/>
      <c r="AL246" s="381" t="s">
        <v>373</v>
      </c>
      <c r="AM246" s="377">
        <v>0</v>
      </c>
      <c r="AN246" s="375"/>
      <c r="AO246" s="375"/>
      <c r="AR246" s="381" t="s">
        <v>373</v>
      </c>
      <c r="AS246" s="377">
        <v>0</v>
      </c>
      <c r="AT246" s="375"/>
      <c r="AU246" s="375"/>
      <c r="AX246" s="381" t="s">
        <v>373</v>
      </c>
      <c r="AY246" s="377">
        <v>0</v>
      </c>
      <c r="AZ246" s="375"/>
      <c r="BA246" s="375"/>
      <c r="BD246" s="381" t="s">
        <v>373</v>
      </c>
      <c r="BE246" s="377">
        <v>0</v>
      </c>
      <c r="BF246" s="375"/>
      <c r="BG246" s="375"/>
      <c r="BJ246" s="381" t="s">
        <v>373</v>
      </c>
      <c r="BK246" s="377">
        <v>0</v>
      </c>
      <c r="BL246" s="375"/>
      <c r="BM246" s="375"/>
      <c r="BP246" s="381" t="s">
        <v>373</v>
      </c>
      <c r="BQ246" s="377">
        <v>0</v>
      </c>
      <c r="BR246" s="375"/>
      <c r="BS246" s="375"/>
    </row>
    <row r="247" spans="2:71" x14ac:dyDescent="0.3">
      <c r="B247" s="381" t="s">
        <v>374</v>
      </c>
      <c r="C247" s="377">
        <v>0</v>
      </c>
      <c r="D247" s="375"/>
      <c r="E247" s="375"/>
      <c r="H247" s="381" t="s">
        <v>374</v>
      </c>
      <c r="I247" s="377">
        <v>0</v>
      </c>
      <c r="J247" s="375"/>
      <c r="K247" s="375"/>
      <c r="N247" s="381" t="s">
        <v>374</v>
      </c>
      <c r="O247" s="377">
        <v>0</v>
      </c>
      <c r="P247" s="375"/>
      <c r="Q247" s="375"/>
      <c r="T247" s="381" t="s">
        <v>374</v>
      </c>
      <c r="U247" s="377">
        <v>0</v>
      </c>
      <c r="V247" s="375"/>
      <c r="W247" s="375"/>
      <c r="Z247" s="381" t="s">
        <v>374</v>
      </c>
      <c r="AA247" s="377">
        <v>0</v>
      </c>
      <c r="AB247" s="375"/>
      <c r="AC247" s="375"/>
      <c r="AF247" s="381" t="s">
        <v>374</v>
      </c>
      <c r="AG247" s="377">
        <v>0</v>
      </c>
      <c r="AH247" s="375"/>
      <c r="AI247" s="375"/>
      <c r="AL247" s="381" t="s">
        <v>374</v>
      </c>
      <c r="AM247" s="377">
        <v>0</v>
      </c>
      <c r="AN247" s="375"/>
      <c r="AO247" s="375"/>
      <c r="AR247" s="381" t="s">
        <v>374</v>
      </c>
      <c r="AS247" s="377">
        <v>0</v>
      </c>
      <c r="AT247" s="375"/>
      <c r="AU247" s="375"/>
      <c r="AX247" s="381" t="s">
        <v>374</v>
      </c>
      <c r="AY247" s="377">
        <v>0</v>
      </c>
      <c r="AZ247" s="375"/>
      <c r="BA247" s="375"/>
      <c r="BD247" s="381" t="s">
        <v>374</v>
      </c>
      <c r="BE247" s="377">
        <v>0</v>
      </c>
      <c r="BF247" s="375"/>
      <c r="BG247" s="375"/>
      <c r="BJ247" s="381" t="s">
        <v>374</v>
      </c>
      <c r="BK247" s="377">
        <v>0</v>
      </c>
      <c r="BL247" s="375"/>
      <c r="BM247" s="375"/>
      <c r="BP247" s="381" t="s">
        <v>374</v>
      </c>
      <c r="BQ247" s="377">
        <v>0</v>
      </c>
      <c r="BR247" s="375"/>
      <c r="BS247" s="375"/>
    </row>
    <row r="248" spans="2:71" x14ac:dyDescent="0.3">
      <c r="B248" s="381" t="s">
        <v>375</v>
      </c>
      <c r="C248" s="377">
        <v>0</v>
      </c>
      <c r="D248" s="375"/>
      <c r="E248" s="375"/>
      <c r="H248" s="381" t="s">
        <v>375</v>
      </c>
      <c r="I248" s="377">
        <v>0</v>
      </c>
      <c r="J248" s="375"/>
      <c r="K248" s="375"/>
      <c r="N248" s="381" t="s">
        <v>375</v>
      </c>
      <c r="O248" s="377">
        <v>0</v>
      </c>
      <c r="P248" s="375"/>
      <c r="Q248" s="375"/>
      <c r="T248" s="381" t="s">
        <v>375</v>
      </c>
      <c r="U248" s="377">
        <v>0</v>
      </c>
      <c r="V248" s="375"/>
      <c r="W248" s="375"/>
      <c r="Z248" s="381" t="s">
        <v>375</v>
      </c>
      <c r="AA248" s="377">
        <v>0</v>
      </c>
      <c r="AB248" s="375"/>
      <c r="AC248" s="375"/>
      <c r="AF248" s="381" t="s">
        <v>375</v>
      </c>
      <c r="AG248" s="377">
        <v>0</v>
      </c>
      <c r="AH248" s="375"/>
      <c r="AI248" s="375"/>
      <c r="AL248" s="381" t="s">
        <v>375</v>
      </c>
      <c r="AM248" s="377">
        <v>0</v>
      </c>
      <c r="AN248" s="375"/>
      <c r="AO248" s="375"/>
      <c r="AR248" s="381" t="s">
        <v>375</v>
      </c>
      <c r="AS248" s="377">
        <v>0</v>
      </c>
      <c r="AT248" s="375"/>
      <c r="AU248" s="375"/>
      <c r="AX248" s="381" t="s">
        <v>375</v>
      </c>
      <c r="AY248" s="377">
        <v>0</v>
      </c>
      <c r="AZ248" s="375"/>
      <c r="BA248" s="375"/>
      <c r="BD248" s="381" t="s">
        <v>375</v>
      </c>
      <c r="BE248" s="377">
        <v>0</v>
      </c>
      <c r="BF248" s="375"/>
      <c r="BG248" s="375"/>
      <c r="BJ248" s="381" t="s">
        <v>375</v>
      </c>
      <c r="BK248" s="377">
        <v>0</v>
      </c>
      <c r="BL248" s="375"/>
      <c r="BM248" s="375"/>
      <c r="BP248" s="381" t="s">
        <v>375</v>
      </c>
      <c r="BQ248" s="377">
        <v>0</v>
      </c>
      <c r="BR248" s="375"/>
      <c r="BS248" s="375"/>
    </row>
    <row r="249" spans="2:71" x14ac:dyDescent="0.3">
      <c r="B249" s="381" t="s">
        <v>376</v>
      </c>
      <c r="C249" s="377">
        <v>0</v>
      </c>
      <c r="D249" s="375"/>
      <c r="E249" s="375"/>
      <c r="H249" s="381" t="s">
        <v>376</v>
      </c>
      <c r="I249" s="377">
        <v>0</v>
      </c>
      <c r="J249" s="375"/>
      <c r="K249" s="375"/>
      <c r="N249" s="381" t="s">
        <v>376</v>
      </c>
      <c r="O249" s="377">
        <v>0</v>
      </c>
      <c r="P249" s="375"/>
      <c r="Q249" s="375"/>
      <c r="T249" s="381" t="s">
        <v>376</v>
      </c>
      <c r="U249" s="377">
        <v>0</v>
      </c>
      <c r="V249" s="375"/>
      <c r="W249" s="375"/>
      <c r="Z249" s="381" t="s">
        <v>376</v>
      </c>
      <c r="AA249" s="377">
        <v>0</v>
      </c>
      <c r="AB249" s="375"/>
      <c r="AC249" s="375"/>
      <c r="AF249" s="381" t="s">
        <v>376</v>
      </c>
      <c r="AG249" s="377">
        <v>0</v>
      </c>
      <c r="AH249" s="375"/>
      <c r="AI249" s="375"/>
      <c r="AL249" s="381" t="s">
        <v>376</v>
      </c>
      <c r="AM249" s="377">
        <v>0</v>
      </c>
      <c r="AN249" s="375"/>
      <c r="AO249" s="375"/>
      <c r="AR249" s="381" t="s">
        <v>376</v>
      </c>
      <c r="AS249" s="377">
        <v>0</v>
      </c>
      <c r="AT249" s="375"/>
      <c r="AU249" s="375"/>
      <c r="AX249" s="381" t="s">
        <v>376</v>
      </c>
      <c r="AY249" s="377">
        <v>0</v>
      </c>
      <c r="AZ249" s="375"/>
      <c r="BA249" s="375"/>
      <c r="BD249" s="381" t="s">
        <v>376</v>
      </c>
      <c r="BE249" s="377">
        <v>0</v>
      </c>
      <c r="BF249" s="375"/>
      <c r="BG249" s="375"/>
      <c r="BJ249" s="381" t="s">
        <v>376</v>
      </c>
      <c r="BK249" s="377">
        <v>0</v>
      </c>
      <c r="BL249" s="375"/>
      <c r="BM249" s="375"/>
      <c r="BP249" s="381" t="s">
        <v>376</v>
      </c>
      <c r="BQ249" s="377">
        <v>0</v>
      </c>
      <c r="BR249" s="375"/>
      <c r="BS249" s="375"/>
    </row>
    <row r="250" spans="2:71" x14ac:dyDescent="0.3">
      <c r="B250" s="381" t="s">
        <v>377</v>
      </c>
      <c r="C250" s="377">
        <v>0</v>
      </c>
      <c r="D250" s="375"/>
      <c r="E250" s="375"/>
      <c r="H250" s="381" t="s">
        <v>377</v>
      </c>
      <c r="I250" s="377">
        <v>0</v>
      </c>
      <c r="J250" s="375"/>
      <c r="K250" s="375"/>
      <c r="N250" s="381" t="s">
        <v>377</v>
      </c>
      <c r="O250" s="377">
        <v>0</v>
      </c>
      <c r="P250" s="375"/>
      <c r="Q250" s="375"/>
      <c r="T250" s="381" t="s">
        <v>377</v>
      </c>
      <c r="U250" s="377">
        <v>0</v>
      </c>
      <c r="V250" s="375"/>
      <c r="W250" s="375"/>
      <c r="Z250" s="381" t="s">
        <v>377</v>
      </c>
      <c r="AA250" s="377">
        <v>0</v>
      </c>
      <c r="AB250" s="375"/>
      <c r="AC250" s="375"/>
      <c r="AF250" s="381" t="s">
        <v>377</v>
      </c>
      <c r="AG250" s="377">
        <v>0</v>
      </c>
      <c r="AH250" s="375"/>
      <c r="AI250" s="375"/>
      <c r="AL250" s="381" t="s">
        <v>377</v>
      </c>
      <c r="AM250" s="377">
        <v>0</v>
      </c>
      <c r="AN250" s="375"/>
      <c r="AO250" s="375"/>
      <c r="AR250" s="381" t="s">
        <v>377</v>
      </c>
      <c r="AS250" s="377">
        <v>0</v>
      </c>
      <c r="AT250" s="375"/>
      <c r="AU250" s="375"/>
      <c r="AX250" s="381" t="s">
        <v>377</v>
      </c>
      <c r="AY250" s="377">
        <v>0</v>
      </c>
      <c r="AZ250" s="375"/>
      <c r="BA250" s="375"/>
      <c r="BD250" s="381" t="s">
        <v>377</v>
      </c>
      <c r="BE250" s="377">
        <v>0</v>
      </c>
      <c r="BF250" s="375"/>
      <c r="BG250" s="375"/>
      <c r="BJ250" s="381" t="s">
        <v>377</v>
      </c>
      <c r="BK250" s="377">
        <v>0</v>
      </c>
      <c r="BL250" s="375"/>
      <c r="BM250" s="375"/>
      <c r="BP250" s="381" t="s">
        <v>377</v>
      </c>
      <c r="BQ250" s="377">
        <v>0</v>
      </c>
      <c r="BR250" s="375"/>
      <c r="BS250" s="375"/>
    </row>
    <row r="251" spans="2:71" x14ac:dyDescent="0.3">
      <c r="B251" s="381" t="s">
        <v>378</v>
      </c>
      <c r="C251" s="377">
        <v>0</v>
      </c>
      <c r="D251" s="375"/>
      <c r="E251" s="375"/>
      <c r="H251" s="381" t="s">
        <v>378</v>
      </c>
      <c r="I251" s="377">
        <v>0</v>
      </c>
      <c r="J251" s="375"/>
      <c r="K251" s="375"/>
      <c r="N251" s="381" t="s">
        <v>378</v>
      </c>
      <c r="O251" s="377">
        <v>0</v>
      </c>
      <c r="P251" s="375"/>
      <c r="Q251" s="375"/>
      <c r="T251" s="381" t="s">
        <v>378</v>
      </c>
      <c r="U251" s="377">
        <v>0</v>
      </c>
      <c r="V251" s="375"/>
      <c r="W251" s="375"/>
      <c r="Z251" s="381" t="s">
        <v>378</v>
      </c>
      <c r="AA251" s="377">
        <v>0</v>
      </c>
      <c r="AB251" s="375"/>
      <c r="AC251" s="375"/>
      <c r="AF251" s="381" t="s">
        <v>378</v>
      </c>
      <c r="AG251" s="377">
        <v>0</v>
      </c>
      <c r="AH251" s="375"/>
      <c r="AI251" s="375"/>
      <c r="AL251" s="381" t="s">
        <v>378</v>
      </c>
      <c r="AM251" s="377">
        <v>0</v>
      </c>
      <c r="AN251" s="375"/>
      <c r="AO251" s="375"/>
      <c r="AR251" s="381" t="s">
        <v>378</v>
      </c>
      <c r="AS251" s="377">
        <v>0</v>
      </c>
      <c r="AT251" s="375"/>
      <c r="AU251" s="375"/>
      <c r="AX251" s="381" t="s">
        <v>378</v>
      </c>
      <c r="AY251" s="377">
        <v>0</v>
      </c>
      <c r="AZ251" s="375"/>
      <c r="BA251" s="375"/>
      <c r="BD251" s="381" t="s">
        <v>378</v>
      </c>
      <c r="BE251" s="377">
        <v>0</v>
      </c>
      <c r="BF251" s="375"/>
      <c r="BG251" s="375"/>
      <c r="BJ251" s="381" t="s">
        <v>378</v>
      </c>
      <c r="BK251" s="377">
        <v>0</v>
      </c>
      <c r="BL251" s="375"/>
      <c r="BM251" s="375"/>
      <c r="BP251" s="381" t="s">
        <v>378</v>
      </c>
      <c r="BQ251" s="377">
        <v>0</v>
      </c>
      <c r="BR251" s="375"/>
      <c r="BS251" s="375"/>
    </row>
    <row r="252" spans="2:71" x14ac:dyDescent="0.3">
      <c r="B252" s="381" t="s">
        <v>379</v>
      </c>
      <c r="C252" s="377">
        <v>0</v>
      </c>
      <c r="D252" s="375"/>
      <c r="E252" s="375"/>
      <c r="H252" s="381" t="s">
        <v>379</v>
      </c>
      <c r="I252" s="377">
        <v>0</v>
      </c>
      <c r="J252" s="375"/>
      <c r="K252" s="375"/>
      <c r="N252" s="381" t="s">
        <v>379</v>
      </c>
      <c r="O252" s="377">
        <v>0</v>
      </c>
      <c r="P252" s="375"/>
      <c r="Q252" s="375"/>
      <c r="T252" s="381" t="s">
        <v>379</v>
      </c>
      <c r="U252" s="377">
        <v>0</v>
      </c>
      <c r="V252" s="375"/>
      <c r="W252" s="375"/>
      <c r="Z252" s="381" t="s">
        <v>379</v>
      </c>
      <c r="AA252" s="377">
        <v>0</v>
      </c>
      <c r="AB252" s="375"/>
      <c r="AC252" s="375"/>
      <c r="AF252" s="381" t="s">
        <v>379</v>
      </c>
      <c r="AG252" s="377">
        <v>0</v>
      </c>
      <c r="AH252" s="375"/>
      <c r="AI252" s="375"/>
      <c r="AL252" s="381" t="s">
        <v>379</v>
      </c>
      <c r="AM252" s="377">
        <v>0</v>
      </c>
      <c r="AN252" s="375"/>
      <c r="AO252" s="375"/>
      <c r="AR252" s="381" t="s">
        <v>379</v>
      </c>
      <c r="AS252" s="377">
        <v>0</v>
      </c>
      <c r="AT252" s="375"/>
      <c r="AU252" s="375"/>
      <c r="AX252" s="381" t="s">
        <v>379</v>
      </c>
      <c r="AY252" s="377">
        <v>0</v>
      </c>
      <c r="AZ252" s="375"/>
      <c r="BA252" s="375"/>
      <c r="BD252" s="381" t="s">
        <v>379</v>
      </c>
      <c r="BE252" s="377">
        <v>0</v>
      </c>
      <c r="BF252" s="375"/>
      <c r="BG252" s="375"/>
      <c r="BJ252" s="381" t="s">
        <v>379</v>
      </c>
      <c r="BK252" s="377">
        <v>0</v>
      </c>
      <c r="BL252" s="375"/>
      <c r="BM252" s="375"/>
      <c r="BP252" s="381" t="s">
        <v>379</v>
      </c>
      <c r="BQ252" s="377">
        <v>0</v>
      </c>
      <c r="BR252" s="375"/>
      <c r="BS252" s="375"/>
    </row>
    <row r="253" spans="2:71" x14ac:dyDescent="0.3">
      <c r="B253" s="381" t="s">
        <v>380</v>
      </c>
      <c r="C253" s="377">
        <v>0</v>
      </c>
      <c r="D253" s="375"/>
      <c r="E253" s="375"/>
      <c r="H253" s="381" t="s">
        <v>380</v>
      </c>
      <c r="I253" s="377">
        <v>0</v>
      </c>
      <c r="J253" s="375"/>
      <c r="K253" s="375"/>
      <c r="N253" s="381" t="s">
        <v>380</v>
      </c>
      <c r="O253" s="377">
        <v>0</v>
      </c>
      <c r="P253" s="375"/>
      <c r="Q253" s="375"/>
      <c r="T253" s="381" t="s">
        <v>380</v>
      </c>
      <c r="U253" s="377">
        <v>0</v>
      </c>
      <c r="V253" s="375"/>
      <c r="W253" s="375"/>
      <c r="Z253" s="381" t="s">
        <v>380</v>
      </c>
      <c r="AA253" s="377">
        <v>0</v>
      </c>
      <c r="AB253" s="375"/>
      <c r="AC253" s="375"/>
      <c r="AF253" s="381" t="s">
        <v>380</v>
      </c>
      <c r="AG253" s="377">
        <v>0</v>
      </c>
      <c r="AH253" s="375"/>
      <c r="AI253" s="375"/>
      <c r="AL253" s="381" t="s">
        <v>380</v>
      </c>
      <c r="AM253" s="377">
        <v>0</v>
      </c>
      <c r="AN253" s="375"/>
      <c r="AO253" s="375"/>
      <c r="AR253" s="381" t="s">
        <v>380</v>
      </c>
      <c r="AS253" s="377">
        <v>0</v>
      </c>
      <c r="AT253" s="375"/>
      <c r="AU253" s="375"/>
      <c r="AX253" s="381" t="s">
        <v>380</v>
      </c>
      <c r="AY253" s="377">
        <v>0</v>
      </c>
      <c r="AZ253" s="375"/>
      <c r="BA253" s="375"/>
      <c r="BD253" s="381" t="s">
        <v>380</v>
      </c>
      <c r="BE253" s="377">
        <v>0</v>
      </c>
      <c r="BF253" s="375"/>
      <c r="BG253" s="375"/>
      <c r="BJ253" s="381" t="s">
        <v>380</v>
      </c>
      <c r="BK253" s="377">
        <v>0</v>
      </c>
      <c r="BL253" s="375"/>
      <c r="BM253" s="375"/>
      <c r="BP253" s="381" t="s">
        <v>380</v>
      </c>
      <c r="BQ253" s="377">
        <v>0</v>
      </c>
      <c r="BR253" s="375"/>
      <c r="BS253" s="375"/>
    </row>
    <row r="254" spans="2:71" x14ac:dyDescent="0.3">
      <c r="B254" s="381" t="s">
        <v>381</v>
      </c>
      <c r="C254" s="377">
        <v>0</v>
      </c>
      <c r="D254" s="375"/>
      <c r="E254" s="375"/>
      <c r="H254" s="381" t="s">
        <v>381</v>
      </c>
      <c r="I254" s="377">
        <v>0</v>
      </c>
      <c r="J254" s="375"/>
      <c r="K254" s="375"/>
      <c r="N254" s="381" t="s">
        <v>381</v>
      </c>
      <c r="O254" s="377">
        <v>0</v>
      </c>
      <c r="P254" s="375"/>
      <c r="Q254" s="375"/>
      <c r="T254" s="381" t="s">
        <v>381</v>
      </c>
      <c r="U254" s="377">
        <v>0</v>
      </c>
      <c r="V254" s="375"/>
      <c r="W254" s="375"/>
      <c r="Z254" s="381" t="s">
        <v>381</v>
      </c>
      <c r="AA254" s="377">
        <v>0</v>
      </c>
      <c r="AB254" s="375"/>
      <c r="AC254" s="375"/>
      <c r="AF254" s="381" t="s">
        <v>381</v>
      </c>
      <c r="AG254" s="377">
        <v>0</v>
      </c>
      <c r="AH254" s="375"/>
      <c r="AI254" s="375"/>
      <c r="AL254" s="381" t="s">
        <v>381</v>
      </c>
      <c r="AM254" s="377">
        <v>0</v>
      </c>
      <c r="AN254" s="375"/>
      <c r="AO254" s="375"/>
      <c r="AR254" s="381" t="s">
        <v>381</v>
      </c>
      <c r="AS254" s="377">
        <v>0</v>
      </c>
      <c r="AT254" s="375"/>
      <c r="AU254" s="375"/>
      <c r="AX254" s="381" t="s">
        <v>381</v>
      </c>
      <c r="AY254" s="377">
        <v>0</v>
      </c>
      <c r="AZ254" s="375"/>
      <c r="BA254" s="375"/>
      <c r="BD254" s="381" t="s">
        <v>381</v>
      </c>
      <c r="BE254" s="377">
        <v>0</v>
      </c>
      <c r="BF254" s="375"/>
      <c r="BG254" s="375"/>
      <c r="BJ254" s="381" t="s">
        <v>381</v>
      </c>
      <c r="BK254" s="377">
        <v>0</v>
      </c>
      <c r="BL254" s="375"/>
      <c r="BM254" s="375"/>
      <c r="BP254" s="381" t="s">
        <v>381</v>
      </c>
      <c r="BQ254" s="377">
        <v>0</v>
      </c>
      <c r="BR254" s="375"/>
      <c r="BS254" s="375"/>
    </row>
    <row r="255" spans="2:71" x14ac:dyDescent="0.3">
      <c r="B255" s="381" t="s">
        <v>382</v>
      </c>
      <c r="C255" s="377">
        <v>0</v>
      </c>
      <c r="D255" s="375"/>
      <c r="E255" s="375"/>
      <c r="H255" s="381" t="s">
        <v>382</v>
      </c>
      <c r="I255" s="377">
        <v>0</v>
      </c>
      <c r="J255" s="375"/>
      <c r="K255" s="375"/>
      <c r="N255" s="381" t="s">
        <v>382</v>
      </c>
      <c r="O255" s="377">
        <v>0</v>
      </c>
      <c r="P255" s="375"/>
      <c r="Q255" s="375"/>
      <c r="T255" s="381" t="s">
        <v>382</v>
      </c>
      <c r="U255" s="377">
        <v>0</v>
      </c>
      <c r="V255" s="375"/>
      <c r="W255" s="375"/>
      <c r="Z255" s="381" t="s">
        <v>382</v>
      </c>
      <c r="AA255" s="377">
        <v>0</v>
      </c>
      <c r="AB255" s="375"/>
      <c r="AC255" s="375"/>
      <c r="AF255" s="381" t="s">
        <v>382</v>
      </c>
      <c r="AG255" s="377">
        <v>0</v>
      </c>
      <c r="AH255" s="375"/>
      <c r="AI255" s="375"/>
      <c r="AL255" s="381" t="s">
        <v>382</v>
      </c>
      <c r="AM255" s="377">
        <v>0</v>
      </c>
      <c r="AN255" s="375"/>
      <c r="AO255" s="375"/>
      <c r="AR255" s="381" t="s">
        <v>382</v>
      </c>
      <c r="AS255" s="377">
        <v>0</v>
      </c>
      <c r="AT255" s="375"/>
      <c r="AU255" s="375"/>
      <c r="AX255" s="381" t="s">
        <v>382</v>
      </c>
      <c r="AY255" s="377">
        <v>0</v>
      </c>
      <c r="AZ255" s="375"/>
      <c r="BA255" s="375"/>
      <c r="BD255" s="381" t="s">
        <v>382</v>
      </c>
      <c r="BE255" s="377">
        <v>0</v>
      </c>
      <c r="BF255" s="375"/>
      <c r="BG255" s="375"/>
      <c r="BJ255" s="381" t="s">
        <v>382</v>
      </c>
      <c r="BK255" s="377">
        <v>0</v>
      </c>
      <c r="BL255" s="375"/>
      <c r="BM255" s="375"/>
      <c r="BP255" s="381" t="s">
        <v>382</v>
      </c>
      <c r="BQ255" s="377">
        <v>0</v>
      </c>
      <c r="BR255" s="375"/>
      <c r="BS255" s="375"/>
    </row>
    <row r="256" spans="2:71" x14ac:dyDescent="0.3">
      <c r="B256" s="381" t="s">
        <v>383</v>
      </c>
      <c r="C256" s="377">
        <v>0</v>
      </c>
      <c r="D256" s="375"/>
      <c r="E256" s="375"/>
      <c r="H256" s="381" t="s">
        <v>383</v>
      </c>
      <c r="I256" s="377">
        <v>0</v>
      </c>
      <c r="J256" s="375"/>
      <c r="K256" s="375"/>
      <c r="N256" s="381" t="s">
        <v>383</v>
      </c>
      <c r="O256" s="377">
        <v>0</v>
      </c>
      <c r="P256" s="375"/>
      <c r="Q256" s="375"/>
      <c r="T256" s="381" t="s">
        <v>383</v>
      </c>
      <c r="U256" s="377">
        <v>0</v>
      </c>
      <c r="V256" s="375"/>
      <c r="W256" s="375"/>
      <c r="Z256" s="381" t="s">
        <v>383</v>
      </c>
      <c r="AA256" s="377">
        <v>0</v>
      </c>
      <c r="AB256" s="375"/>
      <c r="AC256" s="375"/>
      <c r="AF256" s="381" t="s">
        <v>383</v>
      </c>
      <c r="AG256" s="377">
        <v>0</v>
      </c>
      <c r="AH256" s="375"/>
      <c r="AI256" s="375"/>
      <c r="AL256" s="381" t="s">
        <v>383</v>
      </c>
      <c r="AM256" s="377">
        <v>0</v>
      </c>
      <c r="AN256" s="375"/>
      <c r="AO256" s="375"/>
      <c r="AR256" s="381" t="s">
        <v>383</v>
      </c>
      <c r="AS256" s="377">
        <v>0</v>
      </c>
      <c r="AT256" s="375"/>
      <c r="AU256" s="375"/>
      <c r="AX256" s="381" t="s">
        <v>383</v>
      </c>
      <c r="AY256" s="377">
        <v>0</v>
      </c>
      <c r="AZ256" s="375"/>
      <c r="BA256" s="375"/>
      <c r="BD256" s="381" t="s">
        <v>383</v>
      </c>
      <c r="BE256" s="377">
        <v>0</v>
      </c>
      <c r="BF256" s="375"/>
      <c r="BG256" s="375"/>
      <c r="BJ256" s="381" t="s">
        <v>383</v>
      </c>
      <c r="BK256" s="377">
        <v>0</v>
      </c>
      <c r="BL256" s="375"/>
      <c r="BM256" s="375"/>
      <c r="BP256" s="381" t="s">
        <v>383</v>
      </c>
      <c r="BQ256" s="377">
        <v>0</v>
      </c>
      <c r="BR256" s="375"/>
      <c r="BS256" s="375"/>
    </row>
    <row r="257" spans="2:71" x14ac:dyDescent="0.3">
      <c r="B257" s="381" t="s">
        <v>384</v>
      </c>
      <c r="C257" s="377">
        <v>0</v>
      </c>
      <c r="D257" s="375"/>
      <c r="E257" s="375"/>
      <c r="H257" s="381" t="s">
        <v>384</v>
      </c>
      <c r="I257" s="377">
        <v>0</v>
      </c>
      <c r="J257" s="375"/>
      <c r="K257" s="375"/>
      <c r="N257" s="381" t="s">
        <v>384</v>
      </c>
      <c r="O257" s="377">
        <v>0</v>
      </c>
      <c r="P257" s="375"/>
      <c r="Q257" s="375"/>
      <c r="T257" s="381" t="s">
        <v>384</v>
      </c>
      <c r="U257" s="377">
        <v>0</v>
      </c>
      <c r="V257" s="375"/>
      <c r="W257" s="375"/>
      <c r="Z257" s="381" t="s">
        <v>384</v>
      </c>
      <c r="AA257" s="377">
        <v>0</v>
      </c>
      <c r="AB257" s="375"/>
      <c r="AC257" s="375"/>
      <c r="AF257" s="381" t="s">
        <v>384</v>
      </c>
      <c r="AG257" s="377">
        <v>0</v>
      </c>
      <c r="AH257" s="375"/>
      <c r="AI257" s="375"/>
      <c r="AL257" s="381" t="s">
        <v>384</v>
      </c>
      <c r="AM257" s="377">
        <v>0</v>
      </c>
      <c r="AN257" s="375"/>
      <c r="AO257" s="375"/>
      <c r="AR257" s="381" t="s">
        <v>384</v>
      </c>
      <c r="AS257" s="377">
        <v>0</v>
      </c>
      <c r="AT257" s="375"/>
      <c r="AU257" s="375"/>
      <c r="AX257" s="381" t="s">
        <v>384</v>
      </c>
      <c r="AY257" s="377">
        <v>0</v>
      </c>
      <c r="AZ257" s="375"/>
      <c r="BA257" s="375"/>
      <c r="BD257" s="381" t="s">
        <v>384</v>
      </c>
      <c r="BE257" s="377">
        <v>0</v>
      </c>
      <c r="BF257" s="375"/>
      <c r="BG257" s="375"/>
      <c r="BJ257" s="381" t="s">
        <v>384</v>
      </c>
      <c r="BK257" s="377">
        <v>0</v>
      </c>
      <c r="BL257" s="375"/>
      <c r="BM257" s="375"/>
      <c r="BP257" s="381" t="s">
        <v>384</v>
      </c>
      <c r="BQ257" s="377">
        <v>0</v>
      </c>
      <c r="BR257" s="375"/>
      <c r="BS257" s="375"/>
    </row>
    <row r="258" spans="2:71" x14ac:dyDescent="0.3">
      <c r="B258" s="381" t="s">
        <v>385</v>
      </c>
      <c r="C258" s="377">
        <v>0</v>
      </c>
      <c r="D258" s="375"/>
      <c r="E258" s="375"/>
      <c r="H258" s="381" t="s">
        <v>385</v>
      </c>
      <c r="I258" s="377">
        <v>0</v>
      </c>
      <c r="J258" s="375"/>
      <c r="K258" s="375"/>
      <c r="N258" s="381" t="s">
        <v>385</v>
      </c>
      <c r="O258" s="377">
        <v>0</v>
      </c>
      <c r="P258" s="375"/>
      <c r="Q258" s="375"/>
      <c r="T258" s="381" t="s">
        <v>385</v>
      </c>
      <c r="U258" s="377">
        <v>0</v>
      </c>
      <c r="V258" s="375"/>
      <c r="W258" s="375"/>
      <c r="Z258" s="381" t="s">
        <v>385</v>
      </c>
      <c r="AA258" s="377">
        <v>0</v>
      </c>
      <c r="AB258" s="375"/>
      <c r="AC258" s="375"/>
      <c r="AF258" s="381" t="s">
        <v>385</v>
      </c>
      <c r="AG258" s="377">
        <v>0</v>
      </c>
      <c r="AH258" s="375"/>
      <c r="AI258" s="375"/>
      <c r="AL258" s="381" t="s">
        <v>385</v>
      </c>
      <c r="AM258" s="377">
        <v>0</v>
      </c>
      <c r="AN258" s="375"/>
      <c r="AO258" s="375"/>
      <c r="AR258" s="381" t="s">
        <v>385</v>
      </c>
      <c r="AS258" s="377">
        <v>0</v>
      </c>
      <c r="AT258" s="375"/>
      <c r="AU258" s="375"/>
      <c r="AX258" s="381" t="s">
        <v>385</v>
      </c>
      <c r="AY258" s="377">
        <v>0</v>
      </c>
      <c r="AZ258" s="375"/>
      <c r="BA258" s="375"/>
      <c r="BD258" s="381" t="s">
        <v>385</v>
      </c>
      <c r="BE258" s="377">
        <v>0</v>
      </c>
      <c r="BF258" s="375"/>
      <c r="BG258" s="375"/>
      <c r="BJ258" s="381" t="s">
        <v>385</v>
      </c>
      <c r="BK258" s="377">
        <v>0</v>
      </c>
      <c r="BL258" s="375"/>
      <c r="BM258" s="375"/>
      <c r="BP258" s="381" t="s">
        <v>385</v>
      </c>
      <c r="BQ258" s="377">
        <v>0</v>
      </c>
      <c r="BR258" s="375"/>
      <c r="BS258" s="375"/>
    </row>
    <row r="259" spans="2:71" x14ac:dyDescent="0.3">
      <c r="B259" s="381" t="s">
        <v>386</v>
      </c>
      <c r="C259" s="377">
        <v>0</v>
      </c>
      <c r="D259" s="375"/>
      <c r="E259" s="375"/>
      <c r="H259" s="381" t="s">
        <v>386</v>
      </c>
      <c r="I259" s="377">
        <v>0</v>
      </c>
      <c r="J259" s="375"/>
      <c r="K259" s="375"/>
      <c r="N259" s="381" t="s">
        <v>386</v>
      </c>
      <c r="O259" s="377">
        <v>0</v>
      </c>
      <c r="P259" s="375"/>
      <c r="Q259" s="375"/>
      <c r="T259" s="381" t="s">
        <v>386</v>
      </c>
      <c r="U259" s="377">
        <v>0</v>
      </c>
      <c r="V259" s="375"/>
      <c r="W259" s="375"/>
      <c r="Z259" s="381" t="s">
        <v>386</v>
      </c>
      <c r="AA259" s="377">
        <v>0</v>
      </c>
      <c r="AB259" s="375"/>
      <c r="AC259" s="375"/>
      <c r="AF259" s="381" t="s">
        <v>386</v>
      </c>
      <c r="AG259" s="377">
        <v>0</v>
      </c>
      <c r="AH259" s="375"/>
      <c r="AI259" s="375"/>
      <c r="AL259" s="381" t="s">
        <v>386</v>
      </c>
      <c r="AM259" s="377">
        <v>0</v>
      </c>
      <c r="AN259" s="375"/>
      <c r="AO259" s="375"/>
      <c r="AR259" s="381" t="s">
        <v>386</v>
      </c>
      <c r="AS259" s="377">
        <v>0</v>
      </c>
      <c r="AT259" s="375"/>
      <c r="AU259" s="375"/>
      <c r="AX259" s="381" t="s">
        <v>386</v>
      </c>
      <c r="AY259" s="377">
        <v>0</v>
      </c>
      <c r="AZ259" s="375"/>
      <c r="BA259" s="375"/>
      <c r="BD259" s="381" t="s">
        <v>386</v>
      </c>
      <c r="BE259" s="377">
        <v>0</v>
      </c>
      <c r="BF259" s="375"/>
      <c r="BG259" s="375"/>
      <c r="BJ259" s="381" t="s">
        <v>386</v>
      </c>
      <c r="BK259" s="377">
        <v>0</v>
      </c>
      <c r="BL259" s="375"/>
      <c r="BM259" s="375"/>
      <c r="BP259" s="381" t="s">
        <v>386</v>
      </c>
      <c r="BQ259" s="377">
        <v>0</v>
      </c>
      <c r="BR259" s="375"/>
      <c r="BS259" s="375"/>
    </row>
    <row r="260" spans="2:71" x14ac:dyDescent="0.3">
      <c r="B260" s="381" t="s">
        <v>387</v>
      </c>
      <c r="C260" s="377">
        <v>0</v>
      </c>
      <c r="D260" s="375"/>
      <c r="E260" s="375"/>
      <c r="H260" s="381" t="s">
        <v>387</v>
      </c>
      <c r="I260" s="377">
        <v>0</v>
      </c>
      <c r="J260" s="375"/>
      <c r="K260" s="375"/>
      <c r="N260" s="381" t="s">
        <v>387</v>
      </c>
      <c r="O260" s="377">
        <v>0</v>
      </c>
      <c r="P260" s="375"/>
      <c r="Q260" s="375"/>
      <c r="T260" s="381" t="s">
        <v>387</v>
      </c>
      <c r="U260" s="377">
        <v>0</v>
      </c>
      <c r="V260" s="375"/>
      <c r="W260" s="375"/>
      <c r="Z260" s="381" t="s">
        <v>387</v>
      </c>
      <c r="AA260" s="377">
        <v>0</v>
      </c>
      <c r="AB260" s="375"/>
      <c r="AC260" s="375"/>
      <c r="AF260" s="381" t="s">
        <v>387</v>
      </c>
      <c r="AG260" s="377">
        <v>0</v>
      </c>
      <c r="AH260" s="375"/>
      <c r="AI260" s="375"/>
      <c r="AL260" s="381" t="s">
        <v>387</v>
      </c>
      <c r="AM260" s="377">
        <v>0</v>
      </c>
      <c r="AN260" s="375"/>
      <c r="AO260" s="375"/>
      <c r="AR260" s="381" t="s">
        <v>387</v>
      </c>
      <c r="AS260" s="377">
        <v>0</v>
      </c>
      <c r="AT260" s="375"/>
      <c r="AU260" s="375"/>
      <c r="AX260" s="381" t="s">
        <v>387</v>
      </c>
      <c r="AY260" s="377">
        <v>0</v>
      </c>
      <c r="AZ260" s="375"/>
      <c r="BA260" s="375"/>
      <c r="BD260" s="381" t="s">
        <v>387</v>
      </c>
      <c r="BE260" s="377">
        <v>0</v>
      </c>
      <c r="BF260" s="375"/>
      <c r="BG260" s="375"/>
      <c r="BJ260" s="381" t="s">
        <v>387</v>
      </c>
      <c r="BK260" s="377">
        <v>0</v>
      </c>
      <c r="BL260" s="375"/>
      <c r="BM260" s="375"/>
      <c r="BP260" s="381" t="s">
        <v>387</v>
      </c>
      <c r="BQ260" s="377">
        <v>0</v>
      </c>
      <c r="BR260" s="375"/>
      <c r="BS260" s="375"/>
    </row>
    <row r="261" spans="2:71" x14ac:dyDescent="0.3">
      <c r="B261" s="381" t="s">
        <v>388</v>
      </c>
      <c r="C261" s="377">
        <v>0</v>
      </c>
      <c r="D261" s="375"/>
      <c r="E261" s="375"/>
      <c r="H261" s="381" t="s">
        <v>388</v>
      </c>
      <c r="I261" s="377">
        <v>0</v>
      </c>
      <c r="J261" s="375"/>
      <c r="K261" s="375"/>
      <c r="N261" s="381" t="s">
        <v>388</v>
      </c>
      <c r="O261" s="377">
        <v>0</v>
      </c>
      <c r="P261" s="375"/>
      <c r="Q261" s="375"/>
      <c r="T261" s="381" t="s">
        <v>388</v>
      </c>
      <c r="U261" s="377">
        <v>0</v>
      </c>
      <c r="V261" s="375"/>
      <c r="W261" s="375"/>
      <c r="Z261" s="381" t="s">
        <v>388</v>
      </c>
      <c r="AA261" s="377">
        <v>0</v>
      </c>
      <c r="AB261" s="375"/>
      <c r="AC261" s="375"/>
      <c r="AF261" s="381" t="s">
        <v>388</v>
      </c>
      <c r="AG261" s="377">
        <v>0</v>
      </c>
      <c r="AH261" s="375"/>
      <c r="AI261" s="375"/>
      <c r="AL261" s="381" t="s">
        <v>388</v>
      </c>
      <c r="AM261" s="377">
        <v>0</v>
      </c>
      <c r="AN261" s="375"/>
      <c r="AO261" s="375"/>
      <c r="AR261" s="381" t="s">
        <v>388</v>
      </c>
      <c r="AS261" s="377">
        <v>0</v>
      </c>
      <c r="AT261" s="375"/>
      <c r="AU261" s="375"/>
      <c r="AX261" s="381" t="s">
        <v>388</v>
      </c>
      <c r="AY261" s="377">
        <v>0</v>
      </c>
      <c r="AZ261" s="375"/>
      <c r="BA261" s="375"/>
      <c r="BD261" s="381" t="s">
        <v>388</v>
      </c>
      <c r="BE261" s="377">
        <v>0</v>
      </c>
      <c r="BF261" s="375"/>
      <c r="BG261" s="375"/>
      <c r="BJ261" s="381" t="s">
        <v>388</v>
      </c>
      <c r="BK261" s="377">
        <v>0</v>
      </c>
      <c r="BL261" s="375"/>
      <c r="BM261" s="375"/>
      <c r="BP261" s="381" t="s">
        <v>388</v>
      </c>
      <c r="BQ261" s="377">
        <v>0</v>
      </c>
      <c r="BR261" s="375"/>
      <c r="BS261" s="375"/>
    </row>
    <row r="262" spans="2:71" x14ac:dyDescent="0.3">
      <c r="B262" s="381" t="s">
        <v>389</v>
      </c>
      <c r="C262" s="377">
        <v>0</v>
      </c>
      <c r="D262" s="375"/>
      <c r="E262" s="375"/>
      <c r="H262" s="381" t="s">
        <v>389</v>
      </c>
      <c r="I262" s="377">
        <v>0</v>
      </c>
      <c r="J262" s="375"/>
      <c r="K262" s="375"/>
      <c r="N262" s="381" t="s">
        <v>389</v>
      </c>
      <c r="O262" s="377">
        <v>0</v>
      </c>
      <c r="P262" s="375"/>
      <c r="Q262" s="375"/>
      <c r="T262" s="381" t="s">
        <v>389</v>
      </c>
      <c r="U262" s="377">
        <v>0</v>
      </c>
      <c r="V262" s="375"/>
      <c r="W262" s="375"/>
      <c r="Z262" s="381" t="s">
        <v>389</v>
      </c>
      <c r="AA262" s="377">
        <v>0</v>
      </c>
      <c r="AB262" s="375"/>
      <c r="AC262" s="375"/>
      <c r="AF262" s="381" t="s">
        <v>389</v>
      </c>
      <c r="AG262" s="377">
        <v>0</v>
      </c>
      <c r="AH262" s="375"/>
      <c r="AI262" s="375"/>
      <c r="AL262" s="381" t="s">
        <v>389</v>
      </c>
      <c r="AM262" s="377">
        <v>0</v>
      </c>
      <c r="AN262" s="375"/>
      <c r="AO262" s="375"/>
      <c r="AR262" s="381" t="s">
        <v>389</v>
      </c>
      <c r="AS262" s="377">
        <v>0</v>
      </c>
      <c r="AT262" s="375"/>
      <c r="AU262" s="375"/>
      <c r="AX262" s="381" t="s">
        <v>389</v>
      </c>
      <c r="AY262" s="377">
        <v>0</v>
      </c>
      <c r="AZ262" s="375"/>
      <c r="BA262" s="375"/>
      <c r="BD262" s="381" t="s">
        <v>389</v>
      </c>
      <c r="BE262" s="377">
        <v>0</v>
      </c>
      <c r="BF262" s="375"/>
      <c r="BG262" s="375"/>
      <c r="BJ262" s="381" t="s">
        <v>389</v>
      </c>
      <c r="BK262" s="377">
        <v>0</v>
      </c>
      <c r="BL262" s="375"/>
      <c r="BM262" s="375"/>
      <c r="BP262" s="381" t="s">
        <v>389</v>
      </c>
      <c r="BQ262" s="377">
        <v>0</v>
      </c>
      <c r="BR262" s="375"/>
      <c r="BS262" s="375"/>
    </row>
    <row r="263" spans="2:71" x14ac:dyDescent="0.3">
      <c r="B263" s="381" t="s">
        <v>390</v>
      </c>
      <c r="C263" s="377">
        <v>0</v>
      </c>
      <c r="D263" s="375"/>
      <c r="E263" s="375"/>
      <c r="H263" s="381" t="s">
        <v>390</v>
      </c>
      <c r="I263" s="377">
        <v>0</v>
      </c>
      <c r="J263" s="375"/>
      <c r="K263" s="375"/>
      <c r="N263" s="381" t="s">
        <v>390</v>
      </c>
      <c r="O263" s="377">
        <v>0</v>
      </c>
      <c r="P263" s="375"/>
      <c r="Q263" s="375"/>
      <c r="T263" s="381" t="s">
        <v>390</v>
      </c>
      <c r="U263" s="377">
        <v>0</v>
      </c>
      <c r="V263" s="375"/>
      <c r="W263" s="375"/>
      <c r="Z263" s="381" t="s">
        <v>390</v>
      </c>
      <c r="AA263" s="377">
        <v>0</v>
      </c>
      <c r="AB263" s="375"/>
      <c r="AC263" s="375"/>
      <c r="AF263" s="381" t="s">
        <v>390</v>
      </c>
      <c r="AG263" s="377">
        <v>0</v>
      </c>
      <c r="AH263" s="375"/>
      <c r="AI263" s="375"/>
      <c r="AL263" s="381" t="s">
        <v>390</v>
      </c>
      <c r="AM263" s="377">
        <v>0</v>
      </c>
      <c r="AN263" s="375"/>
      <c r="AO263" s="375"/>
      <c r="AR263" s="381" t="s">
        <v>390</v>
      </c>
      <c r="AS263" s="377">
        <v>0</v>
      </c>
      <c r="AT263" s="375"/>
      <c r="AU263" s="375"/>
      <c r="AX263" s="381" t="s">
        <v>390</v>
      </c>
      <c r="AY263" s="377">
        <v>0</v>
      </c>
      <c r="AZ263" s="375"/>
      <c r="BA263" s="375"/>
      <c r="BD263" s="381" t="s">
        <v>390</v>
      </c>
      <c r="BE263" s="377">
        <v>0</v>
      </c>
      <c r="BF263" s="375"/>
      <c r="BG263" s="375"/>
      <c r="BJ263" s="381" t="s">
        <v>390</v>
      </c>
      <c r="BK263" s="377">
        <v>0</v>
      </c>
      <c r="BL263" s="375"/>
      <c r="BM263" s="375"/>
      <c r="BP263" s="381" t="s">
        <v>390</v>
      </c>
      <c r="BQ263" s="377">
        <v>0</v>
      </c>
      <c r="BR263" s="375"/>
      <c r="BS263" s="375"/>
    </row>
    <row r="264" spans="2:71" x14ac:dyDescent="0.3">
      <c r="B264" s="381" t="s">
        <v>391</v>
      </c>
      <c r="C264" s="377">
        <v>0</v>
      </c>
      <c r="D264" s="375"/>
      <c r="E264" s="375"/>
      <c r="H264" s="381" t="s">
        <v>391</v>
      </c>
      <c r="I264" s="377">
        <v>0</v>
      </c>
      <c r="J264" s="375"/>
      <c r="K264" s="375"/>
      <c r="N264" s="381" t="s">
        <v>391</v>
      </c>
      <c r="O264" s="377">
        <v>0</v>
      </c>
      <c r="P264" s="375"/>
      <c r="Q264" s="375"/>
      <c r="T264" s="381" t="s">
        <v>391</v>
      </c>
      <c r="U264" s="377">
        <v>0</v>
      </c>
      <c r="V264" s="375"/>
      <c r="W264" s="375"/>
      <c r="Z264" s="381" t="s">
        <v>391</v>
      </c>
      <c r="AA264" s="377">
        <v>0</v>
      </c>
      <c r="AB264" s="375"/>
      <c r="AC264" s="375"/>
      <c r="AF264" s="381" t="s">
        <v>391</v>
      </c>
      <c r="AG264" s="377">
        <v>0</v>
      </c>
      <c r="AH264" s="375"/>
      <c r="AI264" s="375"/>
      <c r="AL264" s="381" t="s">
        <v>391</v>
      </c>
      <c r="AM264" s="377">
        <v>0</v>
      </c>
      <c r="AN264" s="375"/>
      <c r="AO264" s="375"/>
      <c r="AR264" s="381" t="s">
        <v>391</v>
      </c>
      <c r="AS264" s="377">
        <v>0</v>
      </c>
      <c r="AT264" s="375"/>
      <c r="AU264" s="375"/>
      <c r="AX264" s="381" t="s">
        <v>391</v>
      </c>
      <c r="AY264" s="377">
        <v>0</v>
      </c>
      <c r="AZ264" s="375"/>
      <c r="BA264" s="375"/>
      <c r="BD264" s="381" t="s">
        <v>391</v>
      </c>
      <c r="BE264" s="377">
        <v>0</v>
      </c>
      <c r="BF264" s="375"/>
      <c r="BG264" s="375"/>
      <c r="BJ264" s="381" t="s">
        <v>391</v>
      </c>
      <c r="BK264" s="377">
        <v>0</v>
      </c>
      <c r="BL264" s="375"/>
      <c r="BM264" s="375"/>
      <c r="BP264" s="381" t="s">
        <v>391</v>
      </c>
      <c r="BQ264" s="377">
        <v>0</v>
      </c>
      <c r="BR264" s="375"/>
      <c r="BS264" s="375"/>
    </row>
    <row r="265" spans="2:71" x14ac:dyDescent="0.3">
      <c r="B265" s="381" t="s">
        <v>392</v>
      </c>
      <c r="C265" s="377">
        <v>0</v>
      </c>
      <c r="D265" s="375"/>
      <c r="E265" s="375"/>
      <c r="H265" s="381" t="s">
        <v>392</v>
      </c>
      <c r="I265" s="377">
        <v>0</v>
      </c>
      <c r="J265" s="375"/>
      <c r="K265" s="375"/>
      <c r="N265" s="381" t="s">
        <v>392</v>
      </c>
      <c r="O265" s="377">
        <v>0</v>
      </c>
      <c r="P265" s="375"/>
      <c r="Q265" s="375"/>
      <c r="T265" s="381" t="s">
        <v>392</v>
      </c>
      <c r="U265" s="377">
        <v>0</v>
      </c>
      <c r="V265" s="375"/>
      <c r="W265" s="375"/>
      <c r="Z265" s="381" t="s">
        <v>392</v>
      </c>
      <c r="AA265" s="377">
        <v>0</v>
      </c>
      <c r="AB265" s="375"/>
      <c r="AC265" s="375"/>
      <c r="AF265" s="381" t="s">
        <v>392</v>
      </c>
      <c r="AG265" s="377">
        <v>0</v>
      </c>
      <c r="AH265" s="375"/>
      <c r="AI265" s="375"/>
      <c r="AL265" s="381" t="s">
        <v>392</v>
      </c>
      <c r="AM265" s="377">
        <v>0</v>
      </c>
      <c r="AN265" s="375"/>
      <c r="AO265" s="375"/>
      <c r="AR265" s="381" t="s">
        <v>392</v>
      </c>
      <c r="AS265" s="377">
        <v>0</v>
      </c>
      <c r="AT265" s="375"/>
      <c r="AU265" s="375"/>
      <c r="AX265" s="381" t="s">
        <v>392</v>
      </c>
      <c r="AY265" s="377">
        <v>0</v>
      </c>
      <c r="AZ265" s="375"/>
      <c r="BA265" s="375"/>
      <c r="BD265" s="381" t="s">
        <v>392</v>
      </c>
      <c r="BE265" s="377">
        <v>0</v>
      </c>
      <c r="BF265" s="375"/>
      <c r="BG265" s="375"/>
      <c r="BJ265" s="381" t="s">
        <v>392</v>
      </c>
      <c r="BK265" s="377">
        <v>0</v>
      </c>
      <c r="BL265" s="375"/>
      <c r="BM265" s="375"/>
      <c r="BP265" s="381" t="s">
        <v>392</v>
      </c>
      <c r="BQ265" s="377">
        <v>0</v>
      </c>
      <c r="BR265" s="375"/>
      <c r="BS265" s="375"/>
    </row>
    <row r="266" spans="2:71" x14ac:dyDescent="0.3">
      <c r="B266" s="381" t="s">
        <v>393</v>
      </c>
      <c r="C266" s="377">
        <v>0</v>
      </c>
      <c r="D266" s="375"/>
      <c r="E266" s="375"/>
      <c r="H266" s="381" t="s">
        <v>393</v>
      </c>
      <c r="I266" s="377">
        <v>0</v>
      </c>
      <c r="J266" s="375"/>
      <c r="K266" s="375"/>
      <c r="N266" s="381" t="s">
        <v>393</v>
      </c>
      <c r="O266" s="377">
        <v>0</v>
      </c>
      <c r="P266" s="375"/>
      <c r="Q266" s="375"/>
      <c r="T266" s="381" t="s">
        <v>393</v>
      </c>
      <c r="U266" s="377">
        <v>0</v>
      </c>
      <c r="V266" s="375"/>
      <c r="W266" s="375"/>
      <c r="Z266" s="381" t="s">
        <v>393</v>
      </c>
      <c r="AA266" s="377">
        <v>0</v>
      </c>
      <c r="AB266" s="375"/>
      <c r="AC266" s="375"/>
      <c r="AF266" s="381" t="s">
        <v>393</v>
      </c>
      <c r="AG266" s="377">
        <v>0</v>
      </c>
      <c r="AH266" s="375"/>
      <c r="AI266" s="375"/>
      <c r="AL266" s="381" t="s">
        <v>393</v>
      </c>
      <c r="AM266" s="377">
        <v>0</v>
      </c>
      <c r="AN266" s="375"/>
      <c r="AO266" s="375"/>
      <c r="AR266" s="381" t="s">
        <v>393</v>
      </c>
      <c r="AS266" s="377">
        <v>0</v>
      </c>
      <c r="AT266" s="375"/>
      <c r="AU266" s="375"/>
      <c r="AX266" s="381" t="s">
        <v>393</v>
      </c>
      <c r="AY266" s="377">
        <v>0</v>
      </c>
      <c r="AZ266" s="375"/>
      <c r="BA266" s="375"/>
      <c r="BD266" s="381" t="s">
        <v>393</v>
      </c>
      <c r="BE266" s="377">
        <v>0</v>
      </c>
      <c r="BF266" s="375"/>
      <c r="BG266" s="375"/>
      <c r="BJ266" s="381" t="s">
        <v>393</v>
      </c>
      <c r="BK266" s="377">
        <v>0</v>
      </c>
      <c r="BL266" s="375"/>
      <c r="BM266" s="375"/>
      <c r="BP266" s="381" t="s">
        <v>393</v>
      </c>
      <c r="BQ266" s="377">
        <v>0</v>
      </c>
      <c r="BR266" s="375"/>
      <c r="BS266" s="375"/>
    </row>
    <row r="267" spans="2:71" x14ac:dyDescent="0.3">
      <c r="B267" s="381" t="s">
        <v>394</v>
      </c>
      <c r="C267" s="377">
        <v>0</v>
      </c>
      <c r="D267" s="375"/>
      <c r="E267" s="375"/>
      <c r="H267" s="381" t="s">
        <v>394</v>
      </c>
      <c r="I267" s="377">
        <v>0</v>
      </c>
      <c r="J267" s="375"/>
      <c r="K267" s="375"/>
      <c r="N267" s="381" t="s">
        <v>394</v>
      </c>
      <c r="O267" s="377">
        <v>0</v>
      </c>
      <c r="P267" s="375"/>
      <c r="Q267" s="375"/>
      <c r="T267" s="381" t="s">
        <v>394</v>
      </c>
      <c r="U267" s="377">
        <v>0</v>
      </c>
      <c r="V267" s="375"/>
      <c r="W267" s="375"/>
      <c r="Z267" s="381" t="s">
        <v>394</v>
      </c>
      <c r="AA267" s="377">
        <v>0</v>
      </c>
      <c r="AB267" s="375"/>
      <c r="AC267" s="375"/>
      <c r="AF267" s="381" t="s">
        <v>394</v>
      </c>
      <c r="AG267" s="377">
        <v>0</v>
      </c>
      <c r="AH267" s="375"/>
      <c r="AI267" s="375"/>
      <c r="AL267" s="381" t="s">
        <v>394</v>
      </c>
      <c r="AM267" s="377">
        <v>0</v>
      </c>
      <c r="AN267" s="375"/>
      <c r="AO267" s="375"/>
      <c r="AR267" s="381" t="s">
        <v>394</v>
      </c>
      <c r="AS267" s="377">
        <v>0</v>
      </c>
      <c r="AT267" s="375"/>
      <c r="AU267" s="375"/>
      <c r="AX267" s="381" t="s">
        <v>394</v>
      </c>
      <c r="AY267" s="377">
        <v>0</v>
      </c>
      <c r="AZ267" s="375"/>
      <c r="BA267" s="375"/>
      <c r="BD267" s="381" t="s">
        <v>394</v>
      </c>
      <c r="BE267" s="377">
        <v>0</v>
      </c>
      <c r="BF267" s="375"/>
      <c r="BG267" s="375"/>
      <c r="BJ267" s="381" t="s">
        <v>394</v>
      </c>
      <c r="BK267" s="377">
        <v>0</v>
      </c>
      <c r="BL267" s="375"/>
      <c r="BM267" s="375"/>
      <c r="BP267" s="381" t="s">
        <v>394</v>
      </c>
      <c r="BQ267" s="377">
        <v>0</v>
      </c>
      <c r="BR267" s="375"/>
      <c r="BS267" s="375"/>
    </row>
    <row r="268" spans="2:71" x14ac:dyDescent="0.3">
      <c r="B268" s="381" t="s">
        <v>395</v>
      </c>
      <c r="C268" s="377">
        <v>0</v>
      </c>
      <c r="D268" s="375"/>
      <c r="E268" s="375"/>
      <c r="H268" s="381" t="s">
        <v>395</v>
      </c>
      <c r="I268" s="377">
        <v>0</v>
      </c>
      <c r="J268" s="375"/>
      <c r="K268" s="375"/>
      <c r="N268" s="381" t="s">
        <v>395</v>
      </c>
      <c r="O268" s="377">
        <v>0</v>
      </c>
      <c r="P268" s="375"/>
      <c r="Q268" s="375"/>
      <c r="T268" s="381" t="s">
        <v>395</v>
      </c>
      <c r="U268" s="377">
        <v>0</v>
      </c>
      <c r="V268" s="375"/>
      <c r="W268" s="375"/>
      <c r="Z268" s="381" t="s">
        <v>395</v>
      </c>
      <c r="AA268" s="377">
        <v>0</v>
      </c>
      <c r="AB268" s="375"/>
      <c r="AC268" s="375"/>
      <c r="AF268" s="381" t="s">
        <v>395</v>
      </c>
      <c r="AG268" s="377">
        <v>0</v>
      </c>
      <c r="AH268" s="375"/>
      <c r="AI268" s="375"/>
      <c r="AL268" s="381" t="s">
        <v>395</v>
      </c>
      <c r="AM268" s="377">
        <v>0</v>
      </c>
      <c r="AN268" s="375"/>
      <c r="AO268" s="375"/>
      <c r="AR268" s="381" t="s">
        <v>395</v>
      </c>
      <c r="AS268" s="377">
        <v>0</v>
      </c>
      <c r="AT268" s="375"/>
      <c r="AU268" s="375"/>
      <c r="AX268" s="381" t="s">
        <v>395</v>
      </c>
      <c r="AY268" s="377">
        <v>0</v>
      </c>
      <c r="AZ268" s="375"/>
      <c r="BA268" s="375"/>
      <c r="BD268" s="381" t="s">
        <v>395</v>
      </c>
      <c r="BE268" s="377">
        <v>0</v>
      </c>
      <c r="BF268" s="375"/>
      <c r="BG268" s="375"/>
      <c r="BJ268" s="381" t="s">
        <v>395</v>
      </c>
      <c r="BK268" s="377">
        <v>0</v>
      </c>
      <c r="BL268" s="375"/>
      <c r="BM268" s="375"/>
      <c r="BP268" s="381" t="s">
        <v>395</v>
      </c>
      <c r="BQ268" s="377">
        <v>0</v>
      </c>
      <c r="BR268" s="375"/>
      <c r="BS268" s="375"/>
    </row>
    <row r="269" spans="2:71" x14ac:dyDescent="0.3">
      <c r="B269" s="381" t="s">
        <v>396</v>
      </c>
      <c r="C269" s="377">
        <v>0</v>
      </c>
      <c r="D269" s="375"/>
      <c r="E269" s="375"/>
      <c r="H269" s="381" t="s">
        <v>396</v>
      </c>
      <c r="I269" s="377">
        <v>0</v>
      </c>
      <c r="J269" s="375"/>
      <c r="K269" s="375"/>
      <c r="N269" s="381" t="s">
        <v>396</v>
      </c>
      <c r="O269" s="377">
        <v>0</v>
      </c>
      <c r="P269" s="375"/>
      <c r="Q269" s="375"/>
      <c r="T269" s="381" t="s">
        <v>396</v>
      </c>
      <c r="U269" s="377">
        <v>0</v>
      </c>
      <c r="V269" s="375"/>
      <c r="W269" s="375"/>
      <c r="Z269" s="381" t="s">
        <v>396</v>
      </c>
      <c r="AA269" s="377">
        <v>0</v>
      </c>
      <c r="AB269" s="375"/>
      <c r="AC269" s="375"/>
      <c r="AF269" s="381" t="s">
        <v>396</v>
      </c>
      <c r="AG269" s="377">
        <v>0</v>
      </c>
      <c r="AH269" s="375"/>
      <c r="AI269" s="375"/>
      <c r="AL269" s="381" t="s">
        <v>396</v>
      </c>
      <c r="AM269" s="377">
        <v>0</v>
      </c>
      <c r="AN269" s="375"/>
      <c r="AO269" s="375"/>
      <c r="AR269" s="381" t="s">
        <v>396</v>
      </c>
      <c r="AS269" s="377">
        <v>0</v>
      </c>
      <c r="AT269" s="375"/>
      <c r="AU269" s="375"/>
      <c r="AX269" s="381" t="s">
        <v>396</v>
      </c>
      <c r="AY269" s="377">
        <v>0</v>
      </c>
      <c r="AZ269" s="375"/>
      <c r="BA269" s="375"/>
      <c r="BD269" s="381" t="s">
        <v>396</v>
      </c>
      <c r="BE269" s="377">
        <v>0</v>
      </c>
      <c r="BF269" s="375"/>
      <c r="BG269" s="375"/>
      <c r="BJ269" s="381" t="s">
        <v>396</v>
      </c>
      <c r="BK269" s="377">
        <v>0</v>
      </c>
      <c r="BL269" s="375"/>
      <c r="BM269" s="375"/>
      <c r="BP269" s="381" t="s">
        <v>396</v>
      </c>
      <c r="BQ269" s="377">
        <v>0</v>
      </c>
      <c r="BR269" s="375"/>
      <c r="BS269" s="375"/>
    </row>
    <row r="270" spans="2:71" x14ac:dyDescent="0.3">
      <c r="B270" s="381" t="s">
        <v>397</v>
      </c>
      <c r="C270" s="377">
        <v>0</v>
      </c>
      <c r="D270" s="375"/>
      <c r="E270" s="375"/>
      <c r="H270" s="381" t="s">
        <v>397</v>
      </c>
      <c r="I270" s="377">
        <v>0</v>
      </c>
      <c r="J270" s="375"/>
      <c r="K270" s="375"/>
      <c r="N270" s="381" t="s">
        <v>397</v>
      </c>
      <c r="O270" s="377">
        <v>0</v>
      </c>
      <c r="P270" s="375"/>
      <c r="Q270" s="375"/>
      <c r="T270" s="381" t="s">
        <v>397</v>
      </c>
      <c r="U270" s="377">
        <v>0</v>
      </c>
      <c r="V270" s="375"/>
      <c r="W270" s="375"/>
      <c r="Z270" s="381" t="s">
        <v>397</v>
      </c>
      <c r="AA270" s="377">
        <v>0</v>
      </c>
      <c r="AB270" s="375"/>
      <c r="AC270" s="375"/>
      <c r="AF270" s="381" t="s">
        <v>397</v>
      </c>
      <c r="AG270" s="377">
        <v>0</v>
      </c>
      <c r="AH270" s="375"/>
      <c r="AI270" s="375"/>
      <c r="AL270" s="381" t="s">
        <v>397</v>
      </c>
      <c r="AM270" s="377">
        <v>0</v>
      </c>
      <c r="AN270" s="375"/>
      <c r="AO270" s="375"/>
      <c r="AR270" s="381" t="s">
        <v>397</v>
      </c>
      <c r="AS270" s="377">
        <v>0</v>
      </c>
      <c r="AT270" s="375"/>
      <c r="AU270" s="375"/>
      <c r="AX270" s="381" t="s">
        <v>397</v>
      </c>
      <c r="AY270" s="377">
        <v>0</v>
      </c>
      <c r="AZ270" s="375"/>
      <c r="BA270" s="375"/>
      <c r="BD270" s="381" t="s">
        <v>397</v>
      </c>
      <c r="BE270" s="377">
        <v>0</v>
      </c>
      <c r="BF270" s="375"/>
      <c r="BG270" s="375"/>
      <c r="BJ270" s="381" t="s">
        <v>397</v>
      </c>
      <c r="BK270" s="377">
        <v>0</v>
      </c>
      <c r="BL270" s="375"/>
      <c r="BM270" s="375"/>
      <c r="BP270" s="381" t="s">
        <v>397</v>
      </c>
      <c r="BQ270" s="377">
        <v>0</v>
      </c>
      <c r="BR270" s="375"/>
      <c r="BS270" s="375"/>
    </row>
    <row r="271" spans="2:71" x14ac:dyDescent="0.3">
      <c r="B271" s="381" t="s">
        <v>398</v>
      </c>
      <c r="C271" s="377">
        <v>0</v>
      </c>
      <c r="D271" s="375"/>
      <c r="E271" s="375"/>
      <c r="H271" s="381" t="s">
        <v>398</v>
      </c>
      <c r="I271" s="377">
        <v>0</v>
      </c>
      <c r="J271" s="375"/>
      <c r="K271" s="375"/>
      <c r="N271" s="381" t="s">
        <v>398</v>
      </c>
      <c r="O271" s="377">
        <v>0</v>
      </c>
      <c r="P271" s="375"/>
      <c r="Q271" s="375"/>
      <c r="T271" s="381" t="s">
        <v>398</v>
      </c>
      <c r="U271" s="377">
        <v>0</v>
      </c>
      <c r="V271" s="375"/>
      <c r="W271" s="375"/>
      <c r="Z271" s="381" t="s">
        <v>398</v>
      </c>
      <c r="AA271" s="377">
        <v>0</v>
      </c>
      <c r="AB271" s="375"/>
      <c r="AC271" s="375"/>
      <c r="AF271" s="381" t="s">
        <v>398</v>
      </c>
      <c r="AG271" s="377">
        <v>0</v>
      </c>
      <c r="AH271" s="375"/>
      <c r="AI271" s="375"/>
      <c r="AL271" s="381" t="s">
        <v>398</v>
      </c>
      <c r="AM271" s="377">
        <v>0</v>
      </c>
      <c r="AN271" s="375"/>
      <c r="AO271" s="375"/>
      <c r="AR271" s="381" t="s">
        <v>398</v>
      </c>
      <c r="AS271" s="377">
        <v>0</v>
      </c>
      <c r="AT271" s="375"/>
      <c r="AU271" s="375"/>
      <c r="AX271" s="381" t="s">
        <v>398</v>
      </c>
      <c r="AY271" s="377">
        <v>0</v>
      </c>
      <c r="AZ271" s="375"/>
      <c r="BA271" s="375"/>
      <c r="BD271" s="381" t="s">
        <v>398</v>
      </c>
      <c r="BE271" s="377">
        <v>0</v>
      </c>
      <c r="BF271" s="375"/>
      <c r="BG271" s="375"/>
      <c r="BJ271" s="381" t="s">
        <v>398</v>
      </c>
      <c r="BK271" s="377">
        <v>0</v>
      </c>
      <c r="BL271" s="375"/>
      <c r="BM271" s="375"/>
      <c r="BP271" s="381" t="s">
        <v>398</v>
      </c>
      <c r="BQ271" s="377">
        <v>0</v>
      </c>
      <c r="BR271" s="375"/>
      <c r="BS271" s="375"/>
    </row>
    <row r="272" spans="2:71" x14ac:dyDescent="0.3">
      <c r="B272" s="381" t="s">
        <v>399</v>
      </c>
      <c r="C272" s="377">
        <v>0</v>
      </c>
      <c r="D272" s="375"/>
      <c r="E272" s="375"/>
      <c r="H272" s="381" t="s">
        <v>399</v>
      </c>
      <c r="I272" s="377">
        <v>0</v>
      </c>
      <c r="J272" s="375"/>
      <c r="K272" s="375"/>
      <c r="N272" s="381" t="s">
        <v>399</v>
      </c>
      <c r="O272" s="377">
        <v>0</v>
      </c>
      <c r="P272" s="375"/>
      <c r="Q272" s="375"/>
      <c r="T272" s="381" t="s">
        <v>399</v>
      </c>
      <c r="U272" s="377">
        <v>0</v>
      </c>
      <c r="V272" s="375"/>
      <c r="W272" s="375"/>
      <c r="Z272" s="381" t="s">
        <v>399</v>
      </c>
      <c r="AA272" s="377">
        <v>0</v>
      </c>
      <c r="AB272" s="375"/>
      <c r="AC272" s="375"/>
      <c r="AF272" s="381" t="s">
        <v>399</v>
      </c>
      <c r="AG272" s="377">
        <v>0</v>
      </c>
      <c r="AH272" s="375"/>
      <c r="AI272" s="375"/>
      <c r="AL272" s="381" t="s">
        <v>399</v>
      </c>
      <c r="AM272" s="377">
        <v>0</v>
      </c>
      <c r="AN272" s="375"/>
      <c r="AO272" s="375"/>
      <c r="AR272" s="381" t="s">
        <v>399</v>
      </c>
      <c r="AS272" s="377">
        <v>0</v>
      </c>
      <c r="AT272" s="375"/>
      <c r="AU272" s="375"/>
      <c r="AX272" s="381" t="s">
        <v>399</v>
      </c>
      <c r="AY272" s="377">
        <v>0</v>
      </c>
      <c r="AZ272" s="375"/>
      <c r="BA272" s="375"/>
      <c r="BD272" s="381" t="s">
        <v>399</v>
      </c>
      <c r="BE272" s="377">
        <v>0</v>
      </c>
      <c r="BF272" s="375"/>
      <c r="BG272" s="375"/>
      <c r="BJ272" s="381" t="s">
        <v>399</v>
      </c>
      <c r="BK272" s="377">
        <v>0</v>
      </c>
      <c r="BL272" s="375"/>
      <c r="BM272" s="375"/>
      <c r="BP272" s="381" t="s">
        <v>399</v>
      </c>
      <c r="BQ272" s="377">
        <v>0</v>
      </c>
      <c r="BR272" s="375"/>
      <c r="BS272" s="375"/>
    </row>
    <row r="273" spans="2:71" x14ac:dyDescent="0.3">
      <c r="B273" s="381" t="s">
        <v>400</v>
      </c>
      <c r="C273" s="377">
        <v>0</v>
      </c>
      <c r="D273" s="375"/>
      <c r="E273" s="375"/>
      <c r="H273" s="381" t="s">
        <v>400</v>
      </c>
      <c r="I273" s="377">
        <v>0</v>
      </c>
      <c r="J273" s="375"/>
      <c r="K273" s="375"/>
      <c r="N273" s="381" t="s">
        <v>400</v>
      </c>
      <c r="O273" s="377">
        <v>0</v>
      </c>
      <c r="P273" s="375"/>
      <c r="Q273" s="375"/>
      <c r="T273" s="381" t="s">
        <v>400</v>
      </c>
      <c r="U273" s="377">
        <v>0</v>
      </c>
      <c r="V273" s="375"/>
      <c r="W273" s="375"/>
      <c r="Z273" s="381" t="s">
        <v>400</v>
      </c>
      <c r="AA273" s="377">
        <v>0</v>
      </c>
      <c r="AB273" s="375"/>
      <c r="AC273" s="375"/>
      <c r="AF273" s="381" t="s">
        <v>400</v>
      </c>
      <c r="AG273" s="377">
        <v>0</v>
      </c>
      <c r="AH273" s="375"/>
      <c r="AI273" s="375"/>
      <c r="AL273" s="381" t="s">
        <v>400</v>
      </c>
      <c r="AM273" s="377">
        <v>0</v>
      </c>
      <c r="AN273" s="375"/>
      <c r="AO273" s="375"/>
      <c r="AR273" s="381" t="s">
        <v>400</v>
      </c>
      <c r="AS273" s="377">
        <v>0</v>
      </c>
      <c r="AT273" s="375"/>
      <c r="AU273" s="375"/>
      <c r="AX273" s="381" t="s">
        <v>400</v>
      </c>
      <c r="AY273" s="377">
        <v>0</v>
      </c>
      <c r="AZ273" s="375"/>
      <c r="BA273" s="375"/>
      <c r="BD273" s="381" t="s">
        <v>400</v>
      </c>
      <c r="BE273" s="377">
        <v>0</v>
      </c>
      <c r="BF273" s="375"/>
      <c r="BG273" s="375"/>
      <c r="BJ273" s="381" t="s">
        <v>400</v>
      </c>
      <c r="BK273" s="377">
        <v>0</v>
      </c>
      <c r="BL273" s="375"/>
      <c r="BM273" s="375"/>
      <c r="BP273" s="381" t="s">
        <v>400</v>
      </c>
      <c r="BQ273" s="377">
        <v>0</v>
      </c>
      <c r="BR273" s="375"/>
      <c r="BS273" s="375"/>
    </row>
    <row r="274" spans="2:71" x14ac:dyDescent="0.3">
      <c r="B274" s="381" t="s">
        <v>401</v>
      </c>
      <c r="C274" s="377">
        <v>0</v>
      </c>
      <c r="D274" s="375"/>
      <c r="E274" s="375"/>
      <c r="H274" s="381" t="s">
        <v>401</v>
      </c>
      <c r="I274" s="377">
        <v>0</v>
      </c>
      <c r="J274" s="375"/>
      <c r="K274" s="375"/>
      <c r="N274" s="381" t="s">
        <v>401</v>
      </c>
      <c r="O274" s="377">
        <v>0</v>
      </c>
      <c r="P274" s="375"/>
      <c r="Q274" s="375"/>
      <c r="T274" s="381" t="s">
        <v>401</v>
      </c>
      <c r="U274" s="377">
        <v>0</v>
      </c>
      <c r="V274" s="375"/>
      <c r="W274" s="375"/>
      <c r="Z274" s="381" t="s">
        <v>401</v>
      </c>
      <c r="AA274" s="377">
        <v>0</v>
      </c>
      <c r="AB274" s="375"/>
      <c r="AC274" s="375"/>
      <c r="AF274" s="381" t="s">
        <v>401</v>
      </c>
      <c r="AG274" s="377">
        <v>0</v>
      </c>
      <c r="AH274" s="375"/>
      <c r="AI274" s="375"/>
      <c r="AL274" s="381" t="s">
        <v>401</v>
      </c>
      <c r="AM274" s="377">
        <v>0</v>
      </c>
      <c r="AN274" s="375"/>
      <c r="AO274" s="375"/>
      <c r="AR274" s="381" t="s">
        <v>401</v>
      </c>
      <c r="AS274" s="377">
        <v>0</v>
      </c>
      <c r="AT274" s="375"/>
      <c r="AU274" s="375"/>
      <c r="AX274" s="381" t="s">
        <v>401</v>
      </c>
      <c r="AY274" s="377">
        <v>0</v>
      </c>
      <c r="AZ274" s="375"/>
      <c r="BA274" s="375"/>
      <c r="BD274" s="381" t="s">
        <v>401</v>
      </c>
      <c r="BE274" s="377">
        <v>0</v>
      </c>
      <c r="BF274" s="375"/>
      <c r="BG274" s="375"/>
      <c r="BJ274" s="381" t="s">
        <v>401</v>
      </c>
      <c r="BK274" s="377">
        <v>0</v>
      </c>
      <c r="BL274" s="375"/>
      <c r="BM274" s="375"/>
      <c r="BP274" s="381" t="s">
        <v>401</v>
      </c>
      <c r="BQ274" s="377">
        <v>0</v>
      </c>
      <c r="BR274" s="375"/>
      <c r="BS274" s="375"/>
    </row>
    <row r="275" spans="2:71" x14ac:dyDescent="0.3">
      <c r="B275" s="381" t="s">
        <v>402</v>
      </c>
      <c r="C275" s="377">
        <v>0</v>
      </c>
      <c r="D275" s="375"/>
      <c r="E275" s="375"/>
      <c r="H275" s="381" t="s">
        <v>402</v>
      </c>
      <c r="I275" s="377">
        <v>0</v>
      </c>
      <c r="J275" s="375"/>
      <c r="K275" s="375"/>
      <c r="N275" s="381" t="s">
        <v>402</v>
      </c>
      <c r="O275" s="377">
        <v>0</v>
      </c>
      <c r="P275" s="375"/>
      <c r="Q275" s="375"/>
      <c r="T275" s="381" t="s">
        <v>402</v>
      </c>
      <c r="U275" s="377">
        <v>0</v>
      </c>
      <c r="V275" s="375"/>
      <c r="W275" s="375"/>
      <c r="Z275" s="381" t="s">
        <v>402</v>
      </c>
      <c r="AA275" s="377">
        <v>0</v>
      </c>
      <c r="AB275" s="375"/>
      <c r="AC275" s="375"/>
      <c r="AF275" s="381" t="s">
        <v>402</v>
      </c>
      <c r="AG275" s="377">
        <v>0</v>
      </c>
      <c r="AH275" s="375"/>
      <c r="AI275" s="375"/>
      <c r="AL275" s="381" t="s">
        <v>402</v>
      </c>
      <c r="AM275" s="377">
        <v>0</v>
      </c>
      <c r="AN275" s="375"/>
      <c r="AO275" s="375"/>
      <c r="AR275" s="381" t="s">
        <v>402</v>
      </c>
      <c r="AS275" s="377">
        <v>0</v>
      </c>
      <c r="AT275" s="375"/>
      <c r="AU275" s="375"/>
      <c r="AX275" s="381" t="s">
        <v>402</v>
      </c>
      <c r="AY275" s="377">
        <v>0</v>
      </c>
      <c r="AZ275" s="375"/>
      <c r="BA275" s="375"/>
      <c r="BD275" s="381" t="s">
        <v>402</v>
      </c>
      <c r="BE275" s="377">
        <v>0</v>
      </c>
      <c r="BF275" s="375"/>
      <c r="BG275" s="375"/>
      <c r="BJ275" s="381" t="s">
        <v>402</v>
      </c>
      <c r="BK275" s="377">
        <v>0</v>
      </c>
      <c r="BL275" s="375"/>
      <c r="BM275" s="375"/>
      <c r="BP275" s="381" t="s">
        <v>402</v>
      </c>
      <c r="BQ275" s="377">
        <v>0</v>
      </c>
      <c r="BR275" s="375"/>
      <c r="BS275" s="375"/>
    </row>
    <row r="276" spans="2:71" x14ac:dyDescent="0.3">
      <c r="B276" s="381" t="s">
        <v>403</v>
      </c>
      <c r="C276" s="377">
        <v>0</v>
      </c>
      <c r="D276" s="375"/>
      <c r="E276" s="375"/>
      <c r="H276" s="381" t="s">
        <v>403</v>
      </c>
      <c r="I276" s="377">
        <v>0</v>
      </c>
      <c r="J276" s="375"/>
      <c r="K276" s="375"/>
      <c r="N276" s="381" t="s">
        <v>403</v>
      </c>
      <c r="O276" s="377">
        <v>0</v>
      </c>
      <c r="P276" s="375"/>
      <c r="Q276" s="375"/>
      <c r="T276" s="381" t="s">
        <v>403</v>
      </c>
      <c r="U276" s="377">
        <v>0</v>
      </c>
      <c r="V276" s="375"/>
      <c r="W276" s="375"/>
      <c r="Z276" s="381" t="s">
        <v>403</v>
      </c>
      <c r="AA276" s="377">
        <v>0</v>
      </c>
      <c r="AB276" s="375"/>
      <c r="AC276" s="375"/>
      <c r="AF276" s="381" t="s">
        <v>403</v>
      </c>
      <c r="AG276" s="377">
        <v>0</v>
      </c>
      <c r="AH276" s="375"/>
      <c r="AI276" s="375"/>
      <c r="AL276" s="381" t="s">
        <v>403</v>
      </c>
      <c r="AM276" s="377">
        <v>0</v>
      </c>
      <c r="AN276" s="375"/>
      <c r="AO276" s="375"/>
      <c r="AR276" s="381" t="s">
        <v>403</v>
      </c>
      <c r="AS276" s="377">
        <v>0</v>
      </c>
      <c r="AT276" s="375"/>
      <c r="AU276" s="375"/>
      <c r="AX276" s="381" t="s">
        <v>403</v>
      </c>
      <c r="AY276" s="377">
        <v>0</v>
      </c>
      <c r="AZ276" s="375"/>
      <c r="BA276" s="375"/>
      <c r="BD276" s="381" t="s">
        <v>403</v>
      </c>
      <c r="BE276" s="377">
        <v>0</v>
      </c>
      <c r="BF276" s="375"/>
      <c r="BG276" s="375"/>
      <c r="BJ276" s="381" t="s">
        <v>403</v>
      </c>
      <c r="BK276" s="377">
        <v>0</v>
      </c>
      <c r="BL276" s="375"/>
      <c r="BM276" s="375"/>
      <c r="BP276" s="381" t="s">
        <v>403</v>
      </c>
      <c r="BQ276" s="377">
        <v>0</v>
      </c>
      <c r="BR276" s="375"/>
      <c r="BS276" s="375"/>
    </row>
    <row r="277" spans="2:71" x14ac:dyDescent="0.3">
      <c r="B277" s="381" t="s">
        <v>404</v>
      </c>
      <c r="C277" s="377">
        <v>0</v>
      </c>
      <c r="D277" s="375"/>
      <c r="E277" s="375"/>
      <c r="H277" s="381" t="s">
        <v>404</v>
      </c>
      <c r="I277" s="377">
        <v>0</v>
      </c>
      <c r="J277" s="375"/>
      <c r="K277" s="375"/>
      <c r="N277" s="381" t="s">
        <v>404</v>
      </c>
      <c r="O277" s="377">
        <v>0</v>
      </c>
      <c r="P277" s="375"/>
      <c r="Q277" s="375"/>
      <c r="T277" s="381" t="s">
        <v>404</v>
      </c>
      <c r="U277" s="377">
        <v>0</v>
      </c>
      <c r="V277" s="375"/>
      <c r="W277" s="375"/>
      <c r="Z277" s="381" t="s">
        <v>404</v>
      </c>
      <c r="AA277" s="377">
        <v>0</v>
      </c>
      <c r="AB277" s="375"/>
      <c r="AC277" s="375"/>
      <c r="AF277" s="381" t="s">
        <v>404</v>
      </c>
      <c r="AG277" s="377">
        <v>0</v>
      </c>
      <c r="AH277" s="375"/>
      <c r="AI277" s="375"/>
      <c r="AL277" s="381" t="s">
        <v>404</v>
      </c>
      <c r="AM277" s="377">
        <v>0</v>
      </c>
      <c r="AN277" s="375"/>
      <c r="AO277" s="375"/>
      <c r="AR277" s="381" t="s">
        <v>404</v>
      </c>
      <c r="AS277" s="377">
        <v>0</v>
      </c>
      <c r="AT277" s="375"/>
      <c r="AU277" s="375"/>
      <c r="AX277" s="381" t="s">
        <v>404</v>
      </c>
      <c r="AY277" s="377">
        <v>0</v>
      </c>
      <c r="AZ277" s="375"/>
      <c r="BA277" s="375"/>
      <c r="BD277" s="381" t="s">
        <v>404</v>
      </c>
      <c r="BE277" s="377">
        <v>0</v>
      </c>
      <c r="BF277" s="375"/>
      <c r="BG277" s="375"/>
      <c r="BJ277" s="381" t="s">
        <v>404</v>
      </c>
      <c r="BK277" s="377">
        <v>0</v>
      </c>
      <c r="BL277" s="375"/>
      <c r="BM277" s="375"/>
      <c r="BP277" s="381" t="s">
        <v>404</v>
      </c>
      <c r="BQ277" s="377">
        <v>0</v>
      </c>
      <c r="BR277" s="375"/>
      <c r="BS277" s="375"/>
    </row>
    <row r="278" spans="2:71" x14ac:dyDescent="0.3">
      <c r="B278" s="381" t="s">
        <v>405</v>
      </c>
      <c r="C278" s="377">
        <v>0</v>
      </c>
      <c r="D278" s="375"/>
      <c r="E278" s="375"/>
      <c r="H278" s="381" t="s">
        <v>405</v>
      </c>
      <c r="I278" s="377">
        <v>0</v>
      </c>
      <c r="J278" s="375"/>
      <c r="K278" s="375"/>
      <c r="N278" s="381" t="s">
        <v>405</v>
      </c>
      <c r="O278" s="377">
        <v>0</v>
      </c>
      <c r="P278" s="375"/>
      <c r="Q278" s="375"/>
      <c r="T278" s="381" t="s">
        <v>405</v>
      </c>
      <c r="U278" s="377">
        <v>0</v>
      </c>
      <c r="V278" s="375"/>
      <c r="W278" s="375"/>
      <c r="Z278" s="381" t="s">
        <v>405</v>
      </c>
      <c r="AA278" s="377">
        <v>0</v>
      </c>
      <c r="AB278" s="375"/>
      <c r="AC278" s="375"/>
      <c r="AF278" s="381" t="s">
        <v>405</v>
      </c>
      <c r="AG278" s="377">
        <v>0</v>
      </c>
      <c r="AH278" s="375"/>
      <c r="AI278" s="375"/>
      <c r="AL278" s="381" t="s">
        <v>405</v>
      </c>
      <c r="AM278" s="377">
        <v>0</v>
      </c>
      <c r="AN278" s="375"/>
      <c r="AO278" s="375"/>
      <c r="AR278" s="381" t="s">
        <v>405</v>
      </c>
      <c r="AS278" s="377">
        <v>0</v>
      </c>
      <c r="AT278" s="375"/>
      <c r="AU278" s="375"/>
      <c r="AX278" s="381" t="s">
        <v>405</v>
      </c>
      <c r="AY278" s="377">
        <v>0</v>
      </c>
      <c r="AZ278" s="375"/>
      <c r="BA278" s="375"/>
      <c r="BD278" s="381" t="s">
        <v>405</v>
      </c>
      <c r="BE278" s="377">
        <v>0</v>
      </c>
      <c r="BF278" s="375"/>
      <c r="BG278" s="375"/>
      <c r="BJ278" s="381" t="s">
        <v>405</v>
      </c>
      <c r="BK278" s="377">
        <v>0</v>
      </c>
      <c r="BL278" s="375"/>
      <c r="BM278" s="375"/>
      <c r="BP278" s="381" t="s">
        <v>405</v>
      </c>
      <c r="BQ278" s="377">
        <v>0</v>
      </c>
      <c r="BR278" s="375"/>
      <c r="BS278" s="375"/>
    </row>
    <row r="279" spans="2:71" x14ac:dyDescent="0.3">
      <c r="B279" s="381" t="s">
        <v>406</v>
      </c>
      <c r="C279" s="377">
        <v>0</v>
      </c>
      <c r="D279" s="375"/>
      <c r="E279" s="375"/>
      <c r="H279" s="381" t="s">
        <v>406</v>
      </c>
      <c r="I279" s="377">
        <v>0</v>
      </c>
      <c r="J279" s="375"/>
      <c r="K279" s="375"/>
      <c r="N279" s="381" t="s">
        <v>406</v>
      </c>
      <c r="O279" s="377">
        <v>0</v>
      </c>
      <c r="P279" s="375"/>
      <c r="Q279" s="375"/>
      <c r="T279" s="381" t="s">
        <v>406</v>
      </c>
      <c r="U279" s="377">
        <v>0</v>
      </c>
      <c r="V279" s="375"/>
      <c r="W279" s="375"/>
      <c r="Z279" s="381" t="s">
        <v>406</v>
      </c>
      <c r="AA279" s="377">
        <v>0</v>
      </c>
      <c r="AB279" s="375"/>
      <c r="AC279" s="375"/>
      <c r="AF279" s="381" t="s">
        <v>406</v>
      </c>
      <c r="AG279" s="377">
        <v>0</v>
      </c>
      <c r="AH279" s="375"/>
      <c r="AI279" s="375"/>
      <c r="AL279" s="381" t="s">
        <v>406</v>
      </c>
      <c r="AM279" s="377">
        <v>0</v>
      </c>
      <c r="AN279" s="375"/>
      <c r="AO279" s="375"/>
      <c r="AR279" s="381" t="s">
        <v>406</v>
      </c>
      <c r="AS279" s="377">
        <v>0</v>
      </c>
      <c r="AT279" s="375"/>
      <c r="AU279" s="375"/>
      <c r="AX279" s="381" t="s">
        <v>406</v>
      </c>
      <c r="AY279" s="377">
        <v>0</v>
      </c>
      <c r="AZ279" s="375"/>
      <c r="BA279" s="375"/>
      <c r="BD279" s="381" t="s">
        <v>406</v>
      </c>
      <c r="BE279" s="377">
        <v>0</v>
      </c>
      <c r="BF279" s="375"/>
      <c r="BG279" s="375"/>
      <c r="BJ279" s="381" t="s">
        <v>406</v>
      </c>
      <c r="BK279" s="377">
        <v>0</v>
      </c>
      <c r="BL279" s="375"/>
      <c r="BM279" s="375"/>
      <c r="BP279" s="381" t="s">
        <v>406</v>
      </c>
      <c r="BQ279" s="377">
        <v>0</v>
      </c>
      <c r="BR279" s="375"/>
      <c r="BS279" s="375"/>
    </row>
    <row r="280" spans="2:71" x14ac:dyDescent="0.3">
      <c r="B280" s="381" t="s">
        <v>407</v>
      </c>
      <c r="C280" s="377">
        <v>0</v>
      </c>
      <c r="D280" s="375"/>
      <c r="E280" s="375"/>
      <c r="H280" s="381" t="s">
        <v>407</v>
      </c>
      <c r="I280" s="377">
        <v>0</v>
      </c>
      <c r="J280" s="375"/>
      <c r="K280" s="375"/>
      <c r="N280" s="381" t="s">
        <v>407</v>
      </c>
      <c r="O280" s="377">
        <v>0</v>
      </c>
      <c r="P280" s="375"/>
      <c r="Q280" s="375"/>
      <c r="T280" s="381" t="s">
        <v>407</v>
      </c>
      <c r="U280" s="377">
        <v>0</v>
      </c>
      <c r="V280" s="375"/>
      <c r="W280" s="375"/>
      <c r="Z280" s="381" t="s">
        <v>407</v>
      </c>
      <c r="AA280" s="377">
        <v>0</v>
      </c>
      <c r="AB280" s="375"/>
      <c r="AC280" s="375"/>
      <c r="AF280" s="381" t="s">
        <v>407</v>
      </c>
      <c r="AG280" s="377">
        <v>0</v>
      </c>
      <c r="AH280" s="375"/>
      <c r="AI280" s="375"/>
      <c r="AL280" s="381" t="s">
        <v>407</v>
      </c>
      <c r="AM280" s="377">
        <v>0</v>
      </c>
      <c r="AN280" s="375"/>
      <c r="AO280" s="375"/>
      <c r="AR280" s="381" t="s">
        <v>407</v>
      </c>
      <c r="AS280" s="377">
        <v>0</v>
      </c>
      <c r="AT280" s="375"/>
      <c r="AU280" s="375"/>
      <c r="AX280" s="381" t="s">
        <v>407</v>
      </c>
      <c r="AY280" s="377">
        <v>0</v>
      </c>
      <c r="AZ280" s="375"/>
      <c r="BA280" s="375"/>
      <c r="BD280" s="381" t="s">
        <v>407</v>
      </c>
      <c r="BE280" s="377">
        <v>0</v>
      </c>
      <c r="BF280" s="375"/>
      <c r="BG280" s="375"/>
      <c r="BJ280" s="381" t="s">
        <v>407</v>
      </c>
      <c r="BK280" s="377">
        <v>0</v>
      </c>
      <c r="BL280" s="375"/>
      <c r="BM280" s="375"/>
      <c r="BP280" s="381" t="s">
        <v>407</v>
      </c>
      <c r="BQ280" s="377">
        <v>0</v>
      </c>
      <c r="BR280" s="375"/>
      <c r="BS280" s="375"/>
    </row>
    <row r="281" spans="2:71" x14ac:dyDescent="0.3">
      <c r="B281" s="381" t="s">
        <v>408</v>
      </c>
      <c r="C281" s="377">
        <v>0</v>
      </c>
      <c r="D281" s="375"/>
      <c r="E281" s="375"/>
      <c r="H281" s="381" t="s">
        <v>408</v>
      </c>
      <c r="I281" s="377">
        <v>0</v>
      </c>
      <c r="J281" s="375"/>
      <c r="K281" s="375"/>
      <c r="N281" s="381" t="s">
        <v>408</v>
      </c>
      <c r="O281" s="377">
        <v>0</v>
      </c>
      <c r="P281" s="375"/>
      <c r="Q281" s="375"/>
      <c r="T281" s="381" t="s">
        <v>408</v>
      </c>
      <c r="U281" s="377">
        <v>0</v>
      </c>
      <c r="V281" s="375"/>
      <c r="W281" s="375"/>
      <c r="Z281" s="381" t="s">
        <v>408</v>
      </c>
      <c r="AA281" s="377">
        <v>0</v>
      </c>
      <c r="AB281" s="375"/>
      <c r="AC281" s="375"/>
      <c r="AF281" s="381" t="s">
        <v>408</v>
      </c>
      <c r="AG281" s="377">
        <v>0</v>
      </c>
      <c r="AH281" s="375"/>
      <c r="AI281" s="375"/>
      <c r="AL281" s="381" t="s">
        <v>408</v>
      </c>
      <c r="AM281" s="377">
        <v>0</v>
      </c>
      <c r="AN281" s="375"/>
      <c r="AO281" s="375"/>
      <c r="AR281" s="381" t="s">
        <v>408</v>
      </c>
      <c r="AS281" s="377">
        <v>0</v>
      </c>
      <c r="AT281" s="375"/>
      <c r="AU281" s="375"/>
      <c r="AX281" s="381" t="s">
        <v>408</v>
      </c>
      <c r="AY281" s="377">
        <v>0</v>
      </c>
      <c r="AZ281" s="375"/>
      <c r="BA281" s="375"/>
      <c r="BD281" s="381" t="s">
        <v>408</v>
      </c>
      <c r="BE281" s="377">
        <v>0</v>
      </c>
      <c r="BF281" s="375"/>
      <c r="BG281" s="375"/>
      <c r="BJ281" s="381" t="s">
        <v>408</v>
      </c>
      <c r="BK281" s="377">
        <v>0</v>
      </c>
      <c r="BL281" s="375"/>
      <c r="BM281" s="375"/>
      <c r="BP281" s="381" t="s">
        <v>408</v>
      </c>
      <c r="BQ281" s="377">
        <v>0</v>
      </c>
      <c r="BR281" s="375"/>
      <c r="BS281" s="375"/>
    </row>
    <row r="282" spans="2:71" x14ac:dyDescent="0.3">
      <c r="B282" s="381" t="s">
        <v>409</v>
      </c>
      <c r="C282" s="377">
        <v>0</v>
      </c>
      <c r="D282" s="375"/>
      <c r="E282" s="375"/>
      <c r="H282" s="381" t="s">
        <v>409</v>
      </c>
      <c r="I282" s="377">
        <v>0</v>
      </c>
      <c r="J282" s="375"/>
      <c r="K282" s="375"/>
      <c r="N282" s="381" t="s">
        <v>409</v>
      </c>
      <c r="O282" s="377">
        <v>0</v>
      </c>
      <c r="P282" s="375"/>
      <c r="Q282" s="375"/>
      <c r="T282" s="381" t="s">
        <v>409</v>
      </c>
      <c r="U282" s="377">
        <v>0</v>
      </c>
      <c r="V282" s="375"/>
      <c r="W282" s="375"/>
      <c r="Z282" s="381" t="s">
        <v>409</v>
      </c>
      <c r="AA282" s="377">
        <v>0</v>
      </c>
      <c r="AB282" s="375"/>
      <c r="AC282" s="375"/>
      <c r="AF282" s="381" t="s">
        <v>409</v>
      </c>
      <c r="AG282" s="377">
        <v>0</v>
      </c>
      <c r="AH282" s="375"/>
      <c r="AI282" s="375"/>
      <c r="AL282" s="381" t="s">
        <v>409</v>
      </c>
      <c r="AM282" s="377">
        <v>0</v>
      </c>
      <c r="AN282" s="375"/>
      <c r="AO282" s="375"/>
      <c r="AR282" s="381" t="s">
        <v>409</v>
      </c>
      <c r="AS282" s="377">
        <v>0</v>
      </c>
      <c r="AT282" s="375"/>
      <c r="AU282" s="375"/>
      <c r="AX282" s="381" t="s">
        <v>409</v>
      </c>
      <c r="AY282" s="377">
        <v>0</v>
      </c>
      <c r="AZ282" s="375"/>
      <c r="BA282" s="375"/>
      <c r="BD282" s="381" t="s">
        <v>409</v>
      </c>
      <c r="BE282" s="377">
        <v>0</v>
      </c>
      <c r="BF282" s="375"/>
      <c r="BG282" s="375"/>
      <c r="BJ282" s="381" t="s">
        <v>409</v>
      </c>
      <c r="BK282" s="377">
        <v>0</v>
      </c>
      <c r="BL282" s="375"/>
      <c r="BM282" s="375"/>
      <c r="BP282" s="381" t="s">
        <v>409</v>
      </c>
      <c r="BQ282" s="377">
        <v>0</v>
      </c>
      <c r="BR282" s="375"/>
      <c r="BS282" s="375"/>
    </row>
    <row r="283" spans="2:71" x14ac:dyDescent="0.3">
      <c r="B283" s="381" t="s">
        <v>410</v>
      </c>
      <c r="C283" s="377">
        <v>0</v>
      </c>
      <c r="D283" s="375"/>
      <c r="E283" s="375"/>
      <c r="H283" s="381" t="s">
        <v>410</v>
      </c>
      <c r="I283" s="377">
        <v>0</v>
      </c>
      <c r="J283" s="375"/>
      <c r="K283" s="375"/>
      <c r="N283" s="381" t="s">
        <v>410</v>
      </c>
      <c r="O283" s="377">
        <v>0</v>
      </c>
      <c r="P283" s="375"/>
      <c r="Q283" s="375"/>
      <c r="T283" s="381" t="s">
        <v>410</v>
      </c>
      <c r="U283" s="377">
        <v>0</v>
      </c>
      <c r="V283" s="375"/>
      <c r="W283" s="375"/>
      <c r="Z283" s="381" t="s">
        <v>410</v>
      </c>
      <c r="AA283" s="377">
        <v>0</v>
      </c>
      <c r="AB283" s="375"/>
      <c r="AC283" s="375"/>
      <c r="AF283" s="381" t="s">
        <v>410</v>
      </c>
      <c r="AG283" s="377">
        <v>0</v>
      </c>
      <c r="AH283" s="375"/>
      <c r="AI283" s="375"/>
      <c r="AL283" s="381" t="s">
        <v>410</v>
      </c>
      <c r="AM283" s="377">
        <v>0</v>
      </c>
      <c r="AN283" s="375"/>
      <c r="AO283" s="375"/>
      <c r="AR283" s="381" t="s">
        <v>410</v>
      </c>
      <c r="AS283" s="377">
        <v>0</v>
      </c>
      <c r="AT283" s="375"/>
      <c r="AU283" s="375"/>
      <c r="AX283" s="381" t="s">
        <v>410</v>
      </c>
      <c r="AY283" s="377">
        <v>0</v>
      </c>
      <c r="AZ283" s="375"/>
      <c r="BA283" s="375"/>
      <c r="BD283" s="381" t="s">
        <v>410</v>
      </c>
      <c r="BE283" s="377">
        <v>0</v>
      </c>
      <c r="BF283" s="375"/>
      <c r="BG283" s="375"/>
      <c r="BJ283" s="381" t="s">
        <v>410</v>
      </c>
      <c r="BK283" s="377">
        <v>0</v>
      </c>
      <c r="BL283" s="375"/>
      <c r="BM283" s="375"/>
      <c r="BP283" s="381" t="s">
        <v>410</v>
      </c>
      <c r="BQ283" s="377">
        <v>0</v>
      </c>
      <c r="BR283" s="375"/>
      <c r="BS283" s="375"/>
    </row>
    <row r="284" spans="2:71" x14ac:dyDescent="0.3">
      <c r="B284" s="381" t="s">
        <v>411</v>
      </c>
      <c r="C284" s="377">
        <v>0</v>
      </c>
      <c r="D284" s="375"/>
      <c r="E284" s="375"/>
      <c r="H284" s="381" t="s">
        <v>411</v>
      </c>
      <c r="I284" s="377">
        <v>0</v>
      </c>
      <c r="J284" s="375"/>
      <c r="K284" s="375"/>
      <c r="N284" s="381" t="s">
        <v>411</v>
      </c>
      <c r="O284" s="377">
        <v>0</v>
      </c>
      <c r="P284" s="375"/>
      <c r="Q284" s="375"/>
      <c r="T284" s="381" t="s">
        <v>411</v>
      </c>
      <c r="U284" s="377">
        <v>0</v>
      </c>
      <c r="V284" s="375"/>
      <c r="W284" s="375"/>
      <c r="Z284" s="381" t="s">
        <v>411</v>
      </c>
      <c r="AA284" s="377">
        <v>0</v>
      </c>
      <c r="AB284" s="375"/>
      <c r="AC284" s="375"/>
      <c r="AF284" s="381" t="s">
        <v>411</v>
      </c>
      <c r="AG284" s="377">
        <v>0</v>
      </c>
      <c r="AH284" s="375"/>
      <c r="AI284" s="375"/>
      <c r="AL284" s="381" t="s">
        <v>411</v>
      </c>
      <c r="AM284" s="377">
        <v>0</v>
      </c>
      <c r="AN284" s="375"/>
      <c r="AO284" s="375"/>
      <c r="AR284" s="381" t="s">
        <v>411</v>
      </c>
      <c r="AS284" s="377">
        <v>0</v>
      </c>
      <c r="AT284" s="375"/>
      <c r="AU284" s="375"/>
      <c r="AX284" s="381" t="s">
        <v>411</v>
      </c>
      <c r="AY284" s="377">
        <v>0</v>
      </c>
      <c r="AZ284" s="375"/>
      <c r="BA284" s="375"/>
      <c r="BD284" s="381" t="s">
        <v>411</v>
      </c>
      <c r="BE284" s="377">
        <v>0</v>
      </c>
      <c r="BF284" s="375"/>
      <c r="BG284" s="375"/>
      <c r="BJ284" s="381" t="s">
        <v>411</v>
      </c>
      <c r="BK284" s="377">
        <v>0</v>
      </c>
      <c r="BL284" s="375"/>
      <c r="BM284" s="375"/>
      <c r="BP284" s="381" t="s">
        <v>411</v>
      </c>
      <c r="BQ284" s="377">
        <v>0</v>
      </c>
      <c r="BR284" s="375"/>
      <c r="BS284" s="375"/>
    </row>
    <row r="285" spans="2:71" x14ac:dyDescent="0.3">
      <c r="B285" s="381" t="s">
        <v>412</v>
      </c>
      <c r="C285" s="377">
        <v>0</v>
      </c>
      <c r="D285" s="375"/>
      <c r="E285" s="375"/>
      <c r="H285" s="381" t="s">
        <v>412</v>
      </c>
      <c r="I285" s="377">
        <v>0</v>
      </c>
      <c r="J285" s="375"/>
      <c r="K285" s="375"/>
      <c r="N285" s="381" t="s">
        <v>412</v>
      </c>
      <c r="O285" s="377">
        <v>0</v>
      </c>
      <c r="P285" s="375"/>
      <c r="Q285" s="375"/>
      <c r="T285" s="381" t="s">
        <v>412</v>
      </c>
      <c r="U285" s="377">
        <v>0</v>
      </c>
      <c r="V285" s="375"/>
      <c r="W285" s="375"/>
      <c r="Z285" s="381" t="s">
        <v>412</v>
      </c>
      <c r="AA285" s="377">
        <v>0</v>
      </c>
      <c r="AB285" s="375"/>
      <c r="AC285" s="375"/>
      <c r="AF285" s="381" t="s">
        <v>412</v>
      </c>
      <c r="AG285" s="377">
        <v>0</v>
      </c>
      <c r="AH285" s="375"/>
      <c r="AI285" s="375"/>
      <c r="AL285" s="381" t="s">
        <v>412</v>
      </c>
      <c r="AM285" s="377">
        <v>0</v>
      </c>
      <c r="AN285" s="375"/>
      <c r="AO285" s="375"/>
      <c r="AR285" s="381" t="s">
        <v>412</v>
      </c>
      <c r="AS285" s="377">
        <v>0</v>
      </c>
      <c r="AT285" s="375"/>
      <c r="AU285" s="375"/>
      <c r="AX285" s="381" t="s">
        <v>412</v>
      </c>
      <c r="AY285" s="377">
        <v>0</v>
      </c>
      <c r="AZ285" s="375"/>
      <c r="BA285" s="375"/>
      <c r="BD285" s="381" t="s">
        <v>412</v>
      </c>
      <c r="BE285" s="377">
        <v>0</v>
      </c>
      <c r="BF285" s="375"/>
      <c r="BG285" s="375"/>
      <c r="BJ285" s="381" t="s">
        <v>412</v>
      </c>
      <c r="BK285" s="377">
        <v>0</v>
      </c>
      <c r="BL285" s="375"/>
      <c r="BM285" s="375"/>
      <c r="BP285" s="381" t="s">
        <v>412</v>
      </c>
      <c r="BQ285" s="377">
        <v>0</v>
      </c>
      <c r="BR285" s="375"/>
      <c r="BS285" s="375"/>
    </row>
    <row r="286" spans="2:71" x14ac:dyDescent="0.3">
      <c r="B286" s="381" t="s">
        <v>413</v>
      </c>
      <c r="C286" s="377">
        <v>0</v>
      </c>
      <c r="D286" s="375"/>
      <c r="E286" s="375"/>
      <c r="H286" s="381" t="s">
        <v>413</v>
      </c>
      <c r="I286" s="377">
        <v>0</v>
      </c>
      <c r="J286" s="375"/>
      <c r="K286" s="375"/>
      <c r="N286" s="381" t="s">
        <v>413</v>
      </c>
      <c r="O286" s="377">
        <v>0</v>
      </c>
      <c r="P286" s="375"/>
      <c r="Q286" s="375"/>
      <c r="T286" s="381" t="s">
        <v>413</v>
      </c>
      <c r="U286" s="377">
        <v>0</v>
      </c>
      <c r="V286" s="375"/>
      <c r="W286" s="375"/>
      <c r="Z286" s="381" t="s">
        <v>413</v>
      </c>
      <c r="AA286" s="377">
        <v>0</v>
      </c>
      <c r="AB286" s="375"/>
      <c r="AC286" s="375"/>
      <c r="AF286" s="381" t="s">
        <v>413</v>
      </c>
      <c r="AG286" s="377">
        <v>0</v>
      </c>
      <c r="AH286" s="375"/>
      <c r="AI286" s="375"/>
      <c r="AL286" s="381" t="s">
        <v>413</v>
      </c>
      <c r="AM286" s="377">
        <v>0</v>
      </c>
      <c r="AN286" s="375"/>
      <c r="AO286" s="375"/>
      <c r="AR286" s="381" t="s">
        <v>413</v>
      </c>
      <c r="AS286" s="377">
        <v>0</v>
      </c>
      <c r="AT286" s="375"/>
      <c r="AU286" s="375"/>
      <c r="AX286" s="381" t="s">
        <v>413</v>
      </c>
      <c r="AY286" s="377">
        <v>0</v>
      </c>
      <c r="AZ286" s="375"/>
      <c r="BA286" s="375"/>
      <c r="BD286" s="381" t="s">
        <v>413</v>
      </c>
      <c r="BE286" s="377">
        <v>0</v>
      </c>
      <c r="BF286" s="375"/>
      <c r="BG286" s="375"/>
      <c r="BJ286" s="381" t="s">
        <v>413</v>
      </c>
      <c r="BK286" s="377">
        <v>0</v>
      </c>
      <c r="BL286" s="375"/>
      <c r="BM286" s="375"/>
      <c r="BP286" s="381" t="s">
        <v>413</v>
      </c>
      <c r="BQ286" s="377">
        <v>0</v>
      </c>
      <c r="BR286" s="375"/>
      <c r="BS286" s="375"/>
    </row>
    <row r="287" spans="2:71" x14ac:dyDescent="0.3">
      <c r="B287" s="381" t="s">
        <v>414</v>
      </c>
      <c r="C287" s="377">
        <v>0</v>
      </c>
      <c r="D287" s="375"/>
      <c r="E287" s="375"/>
      <c r="H287" s="381" t="s">
        <v>414</v>
      </c>
      <c r="I287" s="377">
        <v>0</v>
      </c>
      <c r="J287" s="375"/>
      <c r="K287" s="375"/>
      <c r="N287" s="381" t="s">
        <v>414</v>
      </c>
      <c r="O287" s="377">
        <v>0</v>
      </c>
      <c r="P287" s="375"/>
      <c r="Q287" s="375"/>
      <c r="T287" s="381" t="s">
        <v>414</v>
      </c>
      <c r="U287" s="377">
        <v>0</v>
      </c>
      <c r="V287" s="375"/>
      <c r="W287" s="375"/>
      <c r="Z287" s="381" t="s">
        <v>414</v>
      </c>
      <c r="AA287" s="377">
        <v>0</v>
      </c>
      <c r="AB287" s="375"/>
      <c r="AC287" s="375"/>
      <c r="AF287" s="381" t="s">
        <v>414</v>
      </c>
      <c r="AG287" s="377">
        <v>0</v>
      </c>
      <c r="AH287" s="375"/>
      <c r="AI287" s="375"/>
      <c r="AL287" s="381" t="s">
        <v>414</v>
      </c>
      <c r="AM287" s="377">
        <v>0</v>
      </c>
      <c r="AN287" s="375"/>
      <c r="AO287" s="375"/>
      <c r="AR287" s="381" t="s">
        <v>414</v>
      </c>
      <c r="AS287" s="377">
        <v>0</v>
      </c>
      <c r="AT287" s="375"/>
      <c r="AU287" s="375"/>
      <c r="AX287" s="381" t="s">
        <v>414</v>
      </c>
      <c r="AY287" s="377">
        <v>0</v>
      </c>
      <c r="AZ287" s="375"/>
      <c r="BA287" s="375"/>
      <c r="BD287" s="381" t="s">
        <v>414</v>
      </c>
      <c r="BE287" s="377">
        <v>0</v>
      </c>
      <c r="BF287" s="375"/>
      <c r="BG287" s="375"/>
      <c r="BJ287" s="381" t="s">
        <v>414</v>
      </c>
      <c r="BK287" s="377">
        <v>0</v>
      </c>
      <c r="BL287" s="375"/>
      <c r="BM287" s="375"/>
      <c r="BP287" s="381" t="s">
        <v>414</v>
      </c>
      <c r="BQ287" s="377">
        <v>0</v>
      </c>
      <c r="BR287" s="375"/>
      <c r="BS287" s="375"/>
    </row>
    <row r="288" spans="2:71" x14ac:dyDescent="0.3">
      <c r="B288" s="381" t="s">
        <v>415</v>
      </c>
      <c r="C288" s="377">
        <v>0</v>
      </c>
      <c r="D288" s="375"/>
      <c r="E288" s="375"/>
      <c r="H288" s="381" t="s">
        <v>415</v>
      </c>
      <c r="I288" s="377">
        <v>0</v>
      </c>
      <c r="J288" s="375"/>
      <c r="K288" s="375"/>
      <c r="N288" s="381" t="s">
        <v>415</v>
      </c>
      <c r="O288" s="377">
        <v>0</v>
      </c>
      <c r="P288" s="375"/>
      <c r="Q288" s="375"/>
      <c r="T288" s="381" t="s">
        <v>415</v>
      </c>
      <c r="U288" s="377">
        <v>0</v>
      </c>
      <c r="V288" s="375"/>
      <c r="W288" s="375"/>
      <c r="Z288" s="381" t="s">
        <v>415</v>
      </c>
      <c r="AA288" s="377">
        <v>0</v>
      </c>
      <c r="AB288" s="375"/>
      <c r="AC288" s="375"/>
      <c r="AF288" s="381" t="s">
        <v>415</v>
      </c>
      <c r="AG288" s="377">
        <v>0</v>
      </c>
      <c r="AH288" s="375"/>
      <c r="AI288" s="375"/>
      <c r="AL288" s="381" t="s">
        <v>415</v>
      </c>
      <c r="AM288" s="377">
        <v>0</v>
      </c>
      <c r="AN288" s="375"/>
      <c r="AO288" s="375"/>
      <c r="AR288" s="381" t="s">
        <v>415</v>
      </c>
      <c r="AS288" s="377">
        <v>0</v>
      </c>
      <c r="AT288" s="375"/>
      <c r="AU288" s="375"/>
      <c r="AX288" s="381" t="s">
        <v>415</v>
      </c>
      <c r="AY288" s="377">
        <v>0</v>
      </c>
      <c r="AZ288" s="375"/>
      <c r="BA288" s="375"/>
      <c r="BD288" s="381" t="s">
        <v>415</v>
      </c>
      <c r="BE288" s="377">
        <v>0</v>
      </c>
      <c r="BF288" s="375"/>
      <c r="BG288" s="375"/>
      <c r="BJ288" s="381" t="s">
        <v>415</v>
      </c>
      <c r="BK288" s="377">
        <v>0</v>
      </c>
      <c r="BL288" s="375"/>
      <c r="BM288" s="375"/>
      <c r="BP288" s="381" t="s">
        <v>415</v>
      </c>
      <c r="BQ288" s="377">
        <v>0</v>
      </c>
      <c r="BR288" s="375"/>
      <c r="BS288" s="375"/>
    </row>
    <row r="289" spans="1:71" x14ac:dyDescent="0.3">
      <c r="B289" s="381" t="s">
        <v>416</v>
      </c>
      <c r="C289" s="377">
        <v>0</v>
      </c>
      <c r="D289" s="375"/>
      <c r="E289" s="375"/>
      <c r="H289" s="381" t="s">
        <v>416</v>
      </c>
      <c r="I289" s="377">
        <v>0</v>
      </c>
      <c r="J289" s="375"/>
      <c r="K289" s="375"/>
      <c r="N289" s="381" t="s">
        <v>416</v>
      </c>
      <c r="O289" s="377">
        <v>0</v>
      </c>
      <c r="P289" s="375"/>
      <c r="Q289" s="375"/>
      <c r="T289" s="381" t="s">
        <v>416</v>
      </c>
      <c r="U289" s="377">
        <v>0</v>
      </c>
      <c r="V289" s="375"/>
      <c r="W289" s="375"/>
      <c r="Z289" s="381" t="s">
        <v>416</v>
      </c>
      <c r="AA289" s="377">
        <v>0</v>
      </c>
      <c r="AB289" s="375"/>
      <c r="AC289" s="375"/>
      <c r="AF289" s="381" t="s">
        <v>416</v>
      </c>
      <c r="AG289" s="377">
        <v>0</v>
      </c>
      <c r="AH289" s="375"/>
      <c r="AI289" s="375"/>
      <c r="AL289" s="381" t="s">
        <v>416</v>
      </c>
      <c r="AM289" s="377">
        <v>0</v>
      </c>
      <c r="AN289" s="375"/>
      <c r="AO289" s="375"/>
      <c r="AR289" s="381" t="s">
        <v>416</v>
      </c>
      <c r="AS289" s="377">
        <v>0</v>
      </c>
      <c r="AT289" s="375"/>
      <c r="AU289" s="375"/>
      <c r="AX289" s="381" t="s">
        <v>416</v>
      </c>
      <c r="AY289" s="377">
        <v>0</v>
      </c>
      <c r="AZ289" s="375"/>
      <c r="BA289" s="375"/>
      <c r="BD289" s="381" t="s">
        <v>416</v>
      </c>
      <c r="BE289" s="377">
        <v>0</v>
      </c>
      <c r="BF289" s="375"/>
      <c r="BG289" s="375"/>
      <c r="BJ289" s="381" t="s">
        <v>416</v>
      </c>
      <c r="BK289" s="377">
        <v>0</v>
      </c>
      <c r="BL289" s="375"/>
      <c r="BM289" s="375"/>
      <c r="BP289" s="381" t="s">
        <v>416</v>
      </c>
      <c r="BQ289" s="377">
        <v>0</v>
      </c>
      <c r="BR289" s="375"/>
      <c r="BS289" s="375"/>
    </row>
    <row r="290" spans="1:71" ht="15" thickBot="1" x14ac:dyDescent="0.35">
      <c r="B290" s="381" t="s">
        <v>417</v>
      </c>
      <c r="C290" s="377">
        <v>0</v>
      </c>
      <c r="D290" s="375"/>
      <c r="E290" s="375"/>
      <c r="H290" s="381" t="s">
        <v>417</v>
      </c>
      <c r="I290" s="377">
        <v>0</v>
      </c>
      <c r="J290" s="375"/>
      <c r="K290" s="375"/>
      <c r="N290" s="381" t="s">
        <v>417</v>
      </c>
      <c r="O290" s="377">
        <v>0</v>
      </c>
      <c r="P290" s="375"/>
      <c r="Q290" s="375"/>
      <c r="T290" s="381" t="s">
        <v>417</v>
      </c>
      <c r="U290" s="377">
        <v>0</v>
      </c>
      <c r="V290" s="375"/>
      <c r="W290" s="375"/>
      <c r="Z290" s="381" t="s">
        <v>417</v>
      </c>
      <c r="AA290" s="377">
        <v>0</v>
      </c>
      <c r="AB290" s="375"/>
      <c r="AC290" s="375"/>
      <c r="AF290" s="381" t="s">
        <v>417</v>
      </c>
      <c r="AG290" s="377">
        <v>0</v>
      </c>
      <c r="AH290" s="375"/>
      <c r="AI290" s="375"/>
      <c r="AL290" s="381" t="s">
        <v>417</v>
      </c>
      <c r="AM290" s="377">
        <v>0</v>
      </c>
      <c r="AN290" s="375"/>
      <c r="AO290" s="375"/>
      <c r="AR290" s="381" t="s">
        <v>417</v>
      </c>
      <c r="AS290" s="377">
        <v>0</v>
      </c>
      <c r="AT290" s="375"/>
      <c r="AU290" s="375"/>
      <c r="AX290" s="381" t="s">
        <v>417</v>
      </c>
      <c r="AY290" s="377">
        <v>0</v>
      </c>
      <c r="AZ290" s="375"/>
      <c r="BA290" s="375"/>
      <c r="BD290" s="381" t="s">
        <v>417</v>
      </c>
      <c r="BE290" s="377">
        <v>0</v>
      </c>
      <c r="BF290" s="375"/>
      <c r="BG290" s="375"/>
      <c r="BJ290" s="381" t="s">
        <v>417</v>
      </c>
      <c r="BK290" s="377">
        <v>0</v>
      </c>
      <c r="BL290" s="375"/>
      <c r="BM290" s="375"/>
      <c r="BP290" s="381" t="s">
        <v>417</v>
      </c>
      <c r="BQ290" s="377">
        <v>0</v>
      </c>
      <c r="BR290" s="375"/>
      <c r="BS290" s="375"/>
    </row>
    <row r="291" spans="1:71" s="1200" customFormat="1" ht="16.2" thickBot="1" x14ac:dyDescent="0.35">
      <c r="B291" s="1231" t="s">
        <v>365</v>
      </c>
      <c r="C291" s="1232">
        <f>C238-SUM(C241:C290)</f>
        <v>0</v>
      </c>
      <c r="D291" s="1233"/>
      <c r="E291" s="1234"/>
      <c r="F291" s="1235"/>
      <c r="H291" s="1231" t="s">
        <v>365</v>
      </c>
      <c r="I291" s="1232">
        <f>I238-SUM(I241:I290)</f>
        <v>0</v>
      </c>
      <c r="J291" s="1233"/>
      <c r="K291" s="1234"/>
      <c r="L291" s="1235"/>
      <c r="N291" s="1231" t="s">
        <v>365</v>
      </c>
      <c r="O291" s="1232">
        <f>O238-SUM(O241:O290)</f>
        <v>0</v>
      </c>
      <c r="P291" s="1233"/>
      <c r="Q291" s="1234"/>
      <c r="R291" s="1235"/>
      <c r="T291" s="1231" t="s">
        <v>365</v>
      </c>
      <c r="U291" s="1232">
        <f>U238-SUM(U241:U290)</f>
        <v>0</v>
      </c>
      <c r="V291" s="1233"/>
      <c r="W291" s="1234"/>
      <c r="X291" s="1235"/>
      <c r="Z291" s="1231" t="s">
        <v>365</v>
      </c>
      <c r="AA291" s="1232">
        <f>AA238-SUM(AA241:AA290)</f>
        <v>0</v>
      </c>
      <c r="AB291" s="1233"/>
      <c r="AC291" s="1234"/>
      <c r="AD291" s="1235"/>
      <c r="AF291" s="1231" t="s">
        <v>365</v>
      </c>
      <c r="AG291" s="1232">
        <f>AG238-SUM(AG241:AG290)</f>
        <v>0</v>
      </c>
      <c r="AH291" s="1233"/>
      <c r="AI291" s="1234"/>
      <c r="AJ291" s="1235"/>
      <c r="AL291" s="1231" t="s">
        <v>365</v>
      </c>
      <c r="AM291" s="1232">
        <f>AM238-SUM(AM241:AM290)</f>
        <v>0</v>
      </c>
      <c r="AN291" s="1233"/>
      <c r="AO291" s="1234"/>
      <c r="AP291" s="1235"/>
      <c r="AR291" s="1231" t="s">
        <v>365</v>
      </c>
      <c r="AS291" s="1232">
        <f>AS238-SUM(AS241:AS290)</f>
        <v>0</v>
      </c>
      <c r="AT291" s="1233"/>
      <c r="AU291" s="1234"/>
      <c r="AV291" s="1235"/>
      <c r="AX291" s="1231" t="s">
        <v>365</v>
      </c>
      <c r="AY291" s="1232">
        <f>AY238-SUM(AY241:AY290)</f>
        <v>0</v>
      </c>
      <c r="AZ291" s="1233"/>
      <c r="BA291" s="1234"/>
      <c r="BB291" s="1235"/>
      <c r="BD291" s="1231" t="s">
        <v>365</v>
      </c>
      <c r="BE291" s="1232">
        <f>BE238-SUM(BE241:BE290)</f>
        <v>0</v>
      </c>
      <c r="BF291" s="1233"/>
      <c r="BG291" s="1234"/>
      <c r="BH291" s="1235"/>
      <c r="BJ291" s="1231" t="s">
        <v>365</v>
      </c>
      <c r="BK291" s="1232">
        <f>BK238-SUM(BK241:BK290)</f>
        <v>0</v>
      </c>
      <c r="BL291" s="1233"/>
      <c r="BM291" s="1234"/>
      <c r="BN291" s="1235"/>
      <c r="BP291" s="1231" t="s">
        <v>365</v>
      </c>
      <c r="BQ291" s="1232">
        <f>BQ238-SUM(BQ241:BQ290)</f>
        <v>0</v>
      </c>
      <c r="BR291" s="1233"/>
      <c r="BS291" s="1234"/>
    </row>
    <row r="292" spans="1:71" s="711" customFormat="1" x14ac:dyDescent="0.3">
      <c r="B292" s="1192"/>
      <c r="C292" s="1193"/>
      <c r="D292" s="1194"/>
      <c r="E292" s="1194"/>
      <c r="F292" s="1206"/>
      <c r="H292" s="1192"/>
      <c r="I292" s="1193"/>
      <c r="J292" s="1194"/>
      <c r="K292" s="1194"/>
      <c r="L292" s="1206"/>
      <c r="N292" s="1192"/>
      <c r="O292" s="1193"/>
      <c r="P292" s="1194"/>
      <c r="Q292" s="1194"/>
      <c r="R292" s="1206"/>
      <c r="T292" s="1192"/>
      <c r="U292" s="1193"/>
      <c r="V292" s="1194"/>
      <c r="W292" s="1194"/>
      <c r="X292" s="1206"/>
      <c r="Z292" s="1192"/>
      <c r="AA292" s="1193"/>
      <c r="AB292" s="1194"/>
      <c r="AC292" s="1194"/>
      <c r="AD292" s="1206"/>
      <c r="AF292" s="1192"/>
      <c r="AG292" s="1193"/>
      <c r="AH292" s="1194"/>
      <c r="AI292" s="1194"/>
      <c r="AJ292" s="1206"/>
      <c r="AL292" s="1192"/>
      <c r="AM292" s="1193"/>
      <c r="AN292" s="1194"/>
      <c r="AO292" s="1194"/>
      <c r="AP292" s="1206"/>
      <c r="AR292" s="1192"/>
      <c r="AS292" s="1193"/>
      <c r="AT292" s="1194"/>
      <c r="AU292" s="1194"/>
      <c r="AV292" s="1206"/>
      <c r="AX292" s="1192"/>
      <c r="AY292" s="1193"/>
      <c r="AZ292" s="1194"/>
      <c r="BA292" s="1194"/>
      <c r="BB292" s="1206"/>
      <c r="BD292" s="1192"/>
      <c r="BE292" s="1193"/>
      <c r="BF292" s="1194"/>
      <c r="BG292" s="1194"/>
      <c r="BH292" s="1206"/>
      <c r="BJ292" s="1192"/>
      <c r="BK292" s="1193"/>
      <c r="BL292" s="1194"/>
      <c r="BM292" s="1194"/>
      <c r="BN292" s="1206"/>
      <c r="BP292" s="1192"/>
      <c r="BQ292" s="1193"/>
      <c r="BR292" s="1194"/>
      <c r="BS292" s="1194"/>
    </row>
    <row r="293" spans="1:71" x14ac:dyDescent="0.3">
      <c r="B293" s="744"/>
      <c r="C293" s="744"/>
      <c r="D293" s="744"/>
      <c r="E293" s="744"/>
    </row>
    <row r="294" spans="1:71" x14ac:dyDescent="0.3">
      <c r="B294" s="373" t="s">
        <v>360</v>
      </c>
      <c r="C294" s="378"/>
      <c r="D294" s="373" t="s">
        <v>361</v>
      </c>
      <c r="E294" s="379"/>
      <c r="H294" s="373" t="s">
        <v>360</v>
      </c>
      <c r="I294" s="378"/>
      <c r="J294" s="373" t="s">
        <v>361</v>
      </c>
      <c r="K294" s="379"/>
      <c r="N294" s="373" t="s">
        <v>360</v>
      </c>
      <c r="O294" s="378"/>
      <c r="P294" s="373" t="s">
        <v>361</v>
      </c>
      <c r="Q294" s="379"/>
      <c r="T294" s="373" t="s">
        <v>360</v>
      </c>
      <c r="U294" s="378"/>
      <c r="V294" s="373" t="s">
        <v>361</v>
      </c>
      <c r="W294" s="379"/>
      <c r="Z294" s="373" t="s">
        <v>360</v>
      </c>
      <c r="AA294" s="378"/>
      <c r="AB294" s="373" t="s">
        <v>361</v>
      </c>
      <c r="AC294" s="379"/>
      <c r="AF294" s="373" t="s">
        <v>360</v>
      </c>
      <c r="AG294" s="378"/>
      <c r="AH294" s="373" t="s">
        <v>361</v>
      </c>
      <c r="AI294" s="379"/>
      <c r="AL294" s="373" t="s">
        <v>360</v>
      </c>
      <c r="AM294" s="378"/>
      <c r="AN294" s="373" t="s">
        <v>361</v>
      </c>
      <c r="AO294" s="379"/>
      <c r="AR294" s="373" t="s">
        <v>360</v>
      </c>
      <c r="AS294" s="378"/>
      <c r="AT294" s="373" t="s">
        <v>361</v>
      </c>
      <c r="AU294" s="379"/>
      <c r="AX294" s="373" t="s">
        <v>360</v>
      </c>
      <c r="AY294" s="378"/>
      <c r="AZ294" s="373" t="s">
        <v>361</v>
      </c>
      <c r="BA294" s="379"/>
      <c r="BD294" s="373" t="s">
        <v>360</v>
      </c>
      <c r="BE294" s="378"/>
      <c r="BF294" s="373" t="s">
        <v>361</v>
      </c>
      <c r="BG294" s="379"/>
      <c r="BJ294" s="373" t="s">
        <v>360</v>
      </c>
      <c r="BK294" s="378"/>
      <c r="BL294" s="373" t="s">
        <v>361</v>
      </c>
      <c r="BM294" s="379"/>
      <c r="BP294" s="373" t="s">
        <v>360</v>
      </c>
      <c r="BQ294" s="378"/>
      <c r="BR294" s="373" t="s">
        <v>361</v>
      </c>
      <c r="BS294" s="379"/>
    </row>
    <row r="295" spans="1:71" x14ac:dyDescent="0.3">
      <c r="B295" s="373" t="s">
        <v>362</v>
      </c>
      <c r="C295" s="378"/>
      <c r="D295" s="373" t="s">
        <v>363</v>
      </c>
      <c r="E295" s="379"/>
      <c r="H295" s="373" t="s">
        <v>362</v>
      </c>
      <c r="I295" s="378"/>
      <c r="J295" s="373" t="s">
        <v>363</v>
      </c>
      <c r="K295" s="379"/>
      <c r="N295" s="373" t="s">
        <v>362</v>
      </c>
      <c r="O295" s="378"/>
      <c r="P295" s="373" t="s">
        <v>363</v>
      </c>
      <c r="Q295" s="379"/>
      <c r="T295" s="373" t="s">
        <v>362</v>
      </c>
      <c r="U295" s="378"/>
      <c r="V295" s="373" t="s">
        <v>363</v>
      </c>
      <c r="W295" s="379"/>
      <c r="Z295" s="373" t="s">
        <v>362</v>
      </c>
      <c r="AA295" s="378"/>
      <c r="AB295" s="373" t="s">
        <v>363</v>
      </c>
      <c r="AC295" s="379"/>
      <c r="AF295" s="373" t="s">
        <v>362</v>
      </c>
      <c r="AG295" s="378"/>
      <c r="AH295" s="373" t="s">
        <v>363</v>
      </c>
      <c r="AI295" s="379"/>
      <c r="AL295" s="373" t="s">
        <v>362</v>
      </c>
      <c r="AM295" s="378"/>
      <c r="AN295" s="373" t="s">
        <v>363</v>
      </c>
      <c r="AO295" s="379"/>
      <c r="AR295" s="373" t="s">
        <v>362</v>
      </c>
      <c r="AS295" s="378"/>
      <c r="AT295" s="373" t="s">
        <v>363</v>
      </c>
      <c r="AU295" s="379"/>
      <c r="AX295" s="373" t="s">
        <v>362</v>
      </c>
      <c r="AY295" s="378"/>
      <c r="AZ295" s="373" t="s">
        <v>363</v>
      </c>
      <c r="BA295" s="379"/>
      <c r="BD295" s="373" t="s">
        <v>362</v>
      </c>
      <c r="BE295" s="378"/>
      <c r="BF295" s="373" t="s">
        <v>363</v>
      </c>
      <c r="BG295" s="379"/>
      <c r="BJ295" s="373" t="s">
        <v>362</v>
      </c>
      <c r="BK295" s="378"/>
      <c r="BL295" s="373" t="s">
        <v>363</v>
      </c>
      <c r="BM295" s="379"/>
      <c r="BP295" s="373" t="s">
        <v>362</v>
      </c>
      <c r="BQ295" s="378"/>
      <c r="BR295" s="373" t="s">
        <v>363</v>
      </c>
      <c r="BS295" s="379"/>
    </row>
    <row r="296" spans="1:71" x14ac:dyDescent="0.3">
      <c r="B296" s="373" t="s">
        <v>364</v>
      </c>
      <c r="C296" s="377">
        <v>0</v>
      </c>
      <c r="D296" s="374"/>
      <c r="E296" s="744"/>
      <c r="H296" s="373" t="s">
        <v>364</v>
      </c>
      <c r="I296" s="377">
        <v>0</v>
      </c>
      <c r="J296" s="374"/>
      <c r="N296" s="373" t="s">
        <v>364</v>
      </c>
      <c r="O296" s="377">
        <v>0</v>
      </c>
      <c r="P296" s="374"/>
      <c r="T296" s="373" t="s">
        <v>364</v>
      </c>
      <c r="U296" s="377">
        <v>0</v>
      </c>
      <c r="V296" s="374"/>
      <c r="Z296" s="373" t="s">
        <v>364</v>
      </c>
      <c r="AA296" s="377">
        <v>0</v>
      </c>
      <c r="AB296" s="374"/>
      <c r="AF296" s="373" t="s">
        <v>364</v>
      </c>
      <c r="AG296" s="377">
        <v>0</v>
      </c>
      <c r="AH296" s="374"/>
      <c r="AL296" s="373" t="s">
        <v>364</v>
      </c>
      <c r="AM296" s="377">
        <v>0</v>
      </c>
      <c r="AN296" s="374"/>
      <c r="AR296" s="373" t="s">
        <v>364</v>
      </c>
      <c r="AS296" s="377">
        <v>0</v>
      </c>
      <c r="AT296" s="374"/>
      <c r="AX296" s="373" t="s">
        <v>364</v>
      </c>
      <c r="AY296" s="377">
        <v>0</v>
      </c>
      <c r="AZ296" s="374"/>
      <c r="BD296" s="373" t="s">
        <v>364</v>
      </c>
      <c r="BE296" s="377">
        <v>0</v>
      </c>
      <c r="BF296" s="374"/>
      <c r="BJ296" s="373" t="s">
        <v>364</v>
      </c>
      <c r="BK296" s="377">
        <v>0</v>
      </c>
      <c r="BL296" s="374"/>
      <c r="BP296" s="373" t="s">
        <v>364</v>
      </c>
      <c r="BQ296" s="377">
        <v>0</v>
      </c>
      <c r="BR296" s="374"/>
    </row>
    <row r="297" spans="1:71" ht="15" thickBot="1" x14ac:dyDescent="0.35">
      <c r="B297" s="372"/>
      <c r="C297" s="744"/>
      <c r="D297" s="744"/>
      <c r="E297" s="744"/>
      <c r="H297" s="372"/>
      <c r="N297" s="372"/>
      <c r="T297" s="372"/>
      <c r="Z297" s="372"/>
      <c r="AF297" s="372"/>
      <c r="AL297" s="372"/>
      <c r="AR297" s="372"/>
      <c r="AX297" s="372"/>
      <c r="BD297" s="372"/>
      <c r="BJ297" s="372"/>
      <c r="BP297" s="372"/>
    </row>
    <row r="298" spans="1:71" s="1199" customFormat="1" thickBot="1" x14ac:dyDescent="0.3">
      <c r="A298" s="19"/>
      <c r="B298" s="1197"/>
      <c r="C298" s="1196" t="s">
        <v>484</v>
      </c>
      <c r="D298" s="1197" t="s">
        <v>366</v>
      </c>
      <c r="E298" s="1198" t="s">
        <v>367</v>
      </c>
      <c r="F298" s="1205"/>
      <c r="G298" s="19"/>
      <c r="H298" s="1197"/>
      <c r="I298" s="1196" t="s">
        <v>484</v>
      </c>
      <c r="J298" s="1197" t="s">
        <v>366</v>
      </c>
      <c r="K298" s="1198" t="s">
        <v>367</v>
      </c>
      <c r="L298" s="1205"/>
      <c r="M298" s="19"/>
      <c r="N298" s="1197"/>
      <c r="O298" s="1196" t="s">
        <v>484</v>
      </c>
      <c r="P298" s="1197" t="s">
        <v>366</v>
      </c>
      <c r="Q298" s="1198" t="s">
        <v>367</v>
      </c>
      <c r="R298" s="1205"/>
      <c r="S298" s="19"/>
      <c r="T298" s="1197"/>
      <c r="U298" s="1196" t="s">
        <v>484</v>
      </c>
      <c r="V298" s="1197" t="s">
        <v>366</v>
      </c>
      <c r="W298" s="1198" t="s">
        <v>367</v>
      </c>
      <c r="X298" s="1205"/>
      <c r="Y298" s="19"/>
      <c r="Z298" s="1197"/>
      <c r="AA298" s="1196" t="s">
        <v>484</v>
      </c>
      <c r="AB298" s="1197" t="s">
        <v>366</v>
      </c>
      <c r="AC298" s="1198" t="s">
        <v>367</v>
      </c>
      <c r="AD298" s="1205"/>
      <c r="AE298" s="19"/>
      <c r="AF298" s="1197"/>
      <c r="AG298" s="1196" t="s">
        <v>484</v>
      </c>
      <c r="AH298" s="1197" t="s">
        <v>366</v>
      </c>
      <c r="AI298" s="1198" t="s">
        <v>367</v>
      </c>
      <c r="AJ298" s="1205"/>
      <c r="AK298" s="19"/>
      <c r="AL298" s="1197"/>
      <c r="AM298" s="1196" t="s">
        <v>484</v>
      </c>
      <c r="AN298" s="1197" t="s">
        <v>366</v>
      </c>
      <c r="AO298" s="1198" t="s">
        <v>367</v>
      </c>
      <c r="AP298" s="1205"/>
      <c r="AQ298" s="19"/>
      <c r="AR298" s="1197"/>
      <c r="AS298" s="1196" t="s">
        <v>484</v>
      </c>
      <c r="AT298" s="1197" t="s">
        <v>366</v>
      </c>
      <c r="AU298" s="1198" t="s">
        <v>367</v>
      </c>
      <c r="AV298" s="1205"/>
      <c r="AW298" s="19"/>
      <c r="AX298" s="1197"/>
      <c r="AY298" s="1196" t="s">
        <v>484</v>
      </c>
      <c r="AZ298" s="1197" t="s">
        <v>366</v>
      </c>
      <c r="BA298" s="1198" t="s">
        <v>367</v>
      </c>
      <c r="BB298" s="1205"/>
      <c r="BC298" s="19"/>
      <c r="BD298" s="1197"/>
      <c r="BE298" s="1196" t="s">
        <v>484</v>
      </c>
      <c r="BF298" s="1197" t="s">
        <v>366</v>
      </c>
      <c r="BG298" s="1198" t="s">
        <v>367</v>
      </c>
      <c r="BH298" s="1205"/>
      <c r="BI298" s="19"/>
      <c r="BJ298" s="1197"/>
      <c r="BK298" s="1196" t="s">
        <v>484</v>
      </c>
      <c r="BL298" s="1197" t="s">
        <v>366</v>
      </c>
      <c r="BM298" s="1198" t="s">
        <v>367</v>
      </c>
      <c r="BN298" s="1205"/>
      <c r="BO298" s="19"/>
      <c r="BP298" s="1197"/>
      <c r="BQ298" s="1196" t="s">
        <v>484</v>
      </c>
      <c r="BR298" s="1197" t="s">
        <v>366</v>
      </c>
      <c r="BS298" s="1198" t="s">
        <v>367</v>
      </c>
    </row>
    <row r="299" spans="1:71" x14ac:dyDescent="0.3">
      <c r="B299" s="380" t="s">
        <v>368</v>
      </c>
      <c r="C299" s="377">
        <v>0</v>
      </c>
      <c r="D299" s="376"/>
      <c r="E299" s="376"/>
      <c r="H299" s="380" t="s">
        <v>368</v>
      </c>
      <c r="I299" s="377">
        <v>0</v>
      </c>
      <c r="J299" s="376"/>
      <c r="K299" s="376"/>
      <c r="N299" s="380" t="s">
        <v>368</v>
      </c>
      <c r="O299" s="377">
        <v>0</v>
      </c>
      <c r="P299" s="376"/>
      <c r="Q299" s="376"/>
      <c r="T299" s="380" t="s">
        <v>368</v>
      </c>
      <c r="U299" s="377">
        <v>0</v>
      </c>
      <c r="V299" s="376"/>
      <c r="W299" s="376"/>
      <c r="Z299" s="380" t="s">
        <v>368</v>
      </c>
      <c r="AA299" s="377">
        <v>0</v>
      </c>
      <c r="AB299" s="376"/>
      <c r="AC299" s="376"/>
      <c r="AF299" s="380" t="s">
        <v>368</v>
      </c>
      <c r="AG299" s="377">
        <v>0</v>
      </c>
      <c r="AH299" s="376"/>
      <c r="AI299" s="376"/>
      <c r="AL299" s="380" t="s">
        <v>368</v>
      </c>
      <c r="AM299" s="377">
        <v>0</v>
      </c>
      <c r="AN299" s="376"/>
      <c r="AO299" s="376"/>
      <c r="AR299" s="380" t="s">
        <v>368</v>
      </c>
      <c r="AS299" s="377">
        <v>0</v>
      </c>
      <c r="AT299" s="376"/>
      <c r="AU299" s="376"/>
      <c r="AX299" s="380" t="s">
        <v>368</v>
      </c>
      <c r="AY299" s="377">
        <v>0</v>
      </c>
      <c r="AZ299" s="376"/>
      <c r="BA299" s="376"/>
      <c r="BD299" s="380" t="s">
        <v>368</v>
      </c>
      <c r="BE299" s="377">
        <v>0</v>
      </c>
      <c r="BF299" s="376"/>
      <c r="BG299" s="376"/>
      <c r="BJ299" s="380" t="s">
        <v>368</v>
      </c>
      <c r="BK299" s="377">
        <v>0</v>
      </c>
      <c r="BL299" s="376"/>
      <c r="BM299" s="376"/>
      <c r="BP299" s="380" t="s">
        <v>368</v>
      </c>
      <c r="BQ299" s="377">
        <v>0</v>
      </c>
      <c r="BR299" s="376"/>
      <c r="BS299" s="376"/>
    </row>
    <row r="300" spans="1:71" x14ac:dyDescent="0.3">
      <c r="B300" s="381" t="s">
        <v>369</v>
      </c>
      <c r="C300" s="377">
        <v>0</v>
      </c>
      <c r="D300" s="375"/>
      <c r="E300" s="375"/>
      <c r="H300" s="381" t="s">
        <v>369</v>
      </c>
      <c r="I300" s="377">
        <v>0</v>
      </c>
      <c r="J300" s="375"/>
      <c r="K300" s="375"/>
      <c r="N300" s="381" t="s">
        <v>369</v>
      </c>
      <c r="O300" s="377">
        <v>0</v>
      </c>
      <c r="P300" s="375"/>
      <c r="Q300" s="375"/>
      <c r="T300" s="381" t="s">
        <v>369</v>
      </c>
      <c r="U300" s="377">
        <v>0</v>
      </c>
      <c r="V300" s="375"/>
      <c r="W300" s="375"/>
      <c r="Z300" s="381" t="s">
        <v>369</v>
      </c>
      <c r="AA300" s="377">
        <v>0</v>
      </c>
      <c r="AB300" s="375"/>
      <c r="AC300" s="375"/>
      <c r="AF300" s="381" t="s">
        <v>369</v>
      </c>
      <c r="AG300" s="377">
        <v>0</v>
      </c>
      <c r="AH300" s="375"/>
      <c r="AI300" s="375"/>
      <c r="AL300" s="381" t="s">
        <v>369</v>
      </c>
      <c r="AM300" s="377">
        <v>0</v>
      </c>
      <c r="AN300" s="375"/>
      <c r="AO300" s="375"/>
      <c r="AR300" s="381" t="s">
        <v>369</v>
      </c>
      <c r="AS300" s="377">
        <v>0</v>
      </c>
      <c r="AT300" s="375"/>
      <c r="AU300" s="375"/>
      <c r="AX300" s="381" t="s">
        <v>369</v>
      </c>
      <c r="AY300" s="377">
        <v>0</v>
      </c>
      <c r="AZ300" s="375"/>
      <c r="BA300" s="375"/>
      <c r="BD300" s="381" t="s">
        <v>369</v>
      </c>
      <c r="BE300" s="377">
        <v>0</v>
      </c>
      <c r="BF300" s="375"/>
      <c r="BG300" s="375"/>
      <c r="BJ300" s="381" t="s">
        <v>369</v>
      </c>
      <c r="BK300" s="377">
        <v>0</v>
      </c>
      <c r="BL300" s="375"/>
      <c r="BM300" s="375"/>
      <c r="BP300" s="381" t="s">
        <v>369</v>
      </c>
      <c r="BQ300" s="377">
        <v>0</v>
      </c>
      <c r="BR300" s="375"/>
      <c r="BS300" s="375"/>
    </row>
    <row r="301" spans="1:71" x14ac:dyDescent="0.3">
      <c r="B301" s="381" t="s">
        <v>370</v>
      </c>
      <c r="C301" s="377">
        <v>0</v>
      </c>
      <c r="D301" s="375"/>
      <c r="E301" s="375"/>
      <c r="H301" s="381" t="s">
        <v>370</v>
      </c>
      <c r="I301" s="377">
        <v>0</v>
      </c>
      <c r="J301" s="375"/>
      <c r="K301" s="375"/>
      <c r="N301" s="381" t="s">
        <v>370</v>
      </c>
      <c r="O301" s="377">
        <v>0</v>
      </c>
      <c r="P301" s="375"/>
      <c r="Q301" s="375"/>
      <c r="T301" s="381" t="s">
        <v>370</v>
      </c>
      <c r="U301" s="377">
        <v>0</v>
      </c>
      <c r="V301" s="375"/>
      <c r="W301" s="375"/>
      <c r="Z301" s="381" t="s">
        <v>370</v>
      </c>
      <c r="AA301" s="377">
        <v>0</v>
      </c>
      <c r="AB301" s="375"/>
      <c r="AC301" s="375"/>
      <c r="AF301" s="381" t="s">
        <v>370</v>
      </c>
      <c r="AG301" s="377">
        <v>0</v>
      </c>
      <c r="AH301" s="375"/>
      <c r="AI301" s="375"/>
      <c r="AL301" s="381" t="s">
        <v>370</v>
      </c>
      <c r="AM301" s="377">
        <v>0</v>
      </c>
      <c r="AN301" s="375"/>
      <c r="AO301" s="375"/>
      <c r="AR301" s="381" t="s">
        <v>370</v>
      </c>
      <c r="AS301" s="377">
        <v>0</v>
      </c>
      <c r="AT301" s="375"/>
      <c r="AU301" s="375"/>
      <c r="AX301" s="381" t="s">
        <v>370</v>
      </c>
      <c r="AY301" s="377">
        <v>0</v>
      </c>
      <c r="AZ301" s="375"/>
      <c r="BA301" s="375"/>
      <c r="BD301" s="381" t="s">
        <v>370</v>
      </c>
      <c r="BE301" s="377">
        <v>0</v>
      </c>
      <c r="BF301" s="375"/>
      <c r="BG301" s="375"/>
      <c r="BJ301" s="381" t="s">
        <v>370</v>
      </c>
      <c r="BK301" s="377">
        <v>0</v>
      </c>
      <c r="BL301" s="375"/>
      <c r="BM301" s="375"/>
      <c r="BP301" s="381" t="s">
        <v>370</v>
      </c>
      <c r="BQ301" s="377">
        <v>0</v>
      </c>
      <c r="BR301" s="375"/>
      <c r="BS301" s="375"/>
    </row>
    <row r="302" spans="1:71" x14ac:dyDescent="0.3">
      <c r="B302" s="381" t="s">
        <v>371</v>
      </c>
      <c r="C302" s="377">
        <v>0</v>
      </c>
      <c r="D302" s="375"/>
      <c r="E302" s="375"/>
      <c r="H302" s="381" t="s">
        <v>371</v>
      </c>
      <c r="I302" s="377">
        <v>0</v>
      </c>
      <c r="J302" s="375"/>
      <c r="K302" s="375"/>
      <c r="N302" s="381" t="s">
        <v>371</v>
      </c>
      <c r="O302" s="377">
        <v>0</v>
      </c>
      <c r="P302" s="375"/>
      <c r="Q302" s="375"/>
      <c r="T302" s="381" t="s">
        <v>371</v>
      </c>
      <c r="U302" s="377">
        <v>0</v>
      </c>
      <c r="V302" s="375"/>
      <c r="W302" s="375"/>
      <c r="Z302" s="381" t="s">
        <v>371</v>
      </c>
      <c r="AA302" s="377">
        <v>0</v>
      </c>
      <c r="AB302" s="375"/>
      <c r="AC302" s="375"/>
      <c r="AF302" s="381" t="s">
        <v>371</v>
      </c>
      <c r="AG302" s="377">
        <v>0</v>
      </c>
      <c r="AH302" s="375"/>
      <c r="AI302" s="375"/>
      <c r="AL302" s="381" t="s">
        <v>371</v>
      </c>
      <c r="AM302" s="377">
        <v>0</v>
      </c>
      <c r="AN302" s="375"/>
      <c r="AO302" s="375"/>
      <c r="AR302" s="381" t="s">
        <v>371</v>
      </c>
      <c r="AS302" s="377">
        <v>0</v>
      </c>
      <c r="AT302" s="375"/>
      <c r="AU302" s="375"/>
      <c r="AX302" s="381" t="s">
        <v>371</v>
      </c>
      <c r="AY302" s="377">
        <v>0</v>
      </c>
      <c r="AZ302" s="375"/>
      <c r="BA302" s="375"/>
      <c r="BD302" s="381" t="s">
        <v>371</v>
      </c>
      <c r="BE302" s="377">
        <v>0</v>
      </c>
      <c r="BF302" s="375"/>
      <c r="BG302" s="375"/>
      <c r="BJ302" s="381" t="s">
        <v>371</v>
      </c>
      <c r="BK302" s="377">
        <v>0</v>
      </c>
      <c r="BL302" s="375"/>
      <c r="BM302" s="375"/>
      <c r="BP302" s="381" t="s">
        <v>371</v>
      </c>
      <c r="BQ302" s="377">
        <v>0</v>
      </c>
      <c r="BR302" s="375"/>
      <c r="BS302" s="375"/>
    </row>
    <row r="303" spans="1:71" x14ac:dyDescent="0.3">
      <c r="B303" s="381" t="s">
        <v>372</v>
      </c>
      <c r="C303" s="377">
        <v>0</v>
      </c>
      <c r="D303" s="375"/>
      <c r="E303" s="375"/>
      <c r="H303" s="381" t="s">
        <v>372</v>
      </c>
      <c r="I303" s="377">
        <v>0</v>
      </c>
      <c r="J303" s="375"/>
      <c r="K303" s="375"/>
      <c r="N303" s="381" t="s">
        <v>372</v>
      </c>
      <c r="O303" s="377">
        <v>0</v>
      </c>
      <c r="P303" s="375"/>
      <c r="Q303" s="375"/>
      <c r="T303" s="381" t="s">
        <v>372</v>
      </c>
      <c r="U303" s="377">
        <v>0</v>
      </c>
      <c r="V303" s="375"/>
      <c r="W303" s="375"/>
      <c r="Z303" s="381" t="s">
        <v>372</v>
      </c>
      <c r="AA303" s="377">
        <v>0</v>
      </c>
      <c r="AB303" s="375"/>
      <c r="AC303" s="375"/>
      <c r="AF303" s="381" t="s">
        <v>372</v>
      </c>
      <c r="AG303" s="377">
        <v>0</v>
      </c>
      <c r="AH303" s="375"/>
      <c r="AI303" s="375"/>
      <c r="AL303" s="381" t="s">
        <v>372</v>
      </c>
      <c r="AM303" s="377">
        <v>0</v>
      </c>
      <c r="AN303" s="375"/>
      <c r="AO303" s="375"/>
      <c r="AR303" s="381" t="s">
        <v>372</v>
      </c>
      <c r="AS303" s="377">
        <v>0</v>
      </c>
      <c r="AT303" s="375"/>
      <c r="AU303" s="375"/>
      <c r="AX303" s="381" t="s">
        <v>372</v>
      </c>
      <c r="AY303" s="377">
        <v>0</v>
      </c>
      <c r="AZ303" s="375"/>
      <c r="BA303" s="375"/>
      <c r="BD303" s="381" t="s">
        <v>372</v>
      </c>
      <c r="BE303" s="377">
        <v>0</v>
      </c>
      <c r="BF303" s="375"/>
      <c r="BG303" s="375"/>
      <c r="BJ303" s="381" t="s">
        <v>372</v>
      </c>
      <c r="BK303" s="377">
        <v>0</v>
      </c>
      <c r="BL303" s="375"/>
      <c r="BM303" s="375"/>
      <c r="BP303" s="381" t="s">
        <v>372</v>
      </c>
      <c r="BQ303" s="377">
        <v>0</v>
      </c>
      <c r="BR303" s="375"/>
      <c r="BS303" s="375"/>
    </row>
    <row r="304" spans="1:71" x14ac:dyDescent="0.3">
      <c r="B304" s="381" t="s">
        <v>373</v>
      </c>
      <c r="C304" s="377">
        <v>0</v>
      </c>
      <c r="D304" s="375"/>
      <c r="E304" s="375"/>
      <c r="H304" s="381" t="s">
        <v>373</v>
      </c>
      <c r="I304" s="377">
        <v>0</v>
      </c>
      <c r="J304" s="375"/>
      <c r="K304" s="375"/>
      <c r="N304" s="381" t="s">
        <v>373</v>
      </c>
      <c r="O304" s="377">
        <v>0</v>
      </c>
      <c r="P304" s="375"/>
      <c r="Q304" s="375"/>
      <c r="T304" s="381" t="s">
        <v>373</v>
      </c>
      <c r="U304" s="377">
        <v>0</v>
      </c>
      <c r="V304" s="375"/>
      <c r="W304" s="375"/>
      <c r="Z304" s="381" t="s">
        <v>373</v>
      </c>
      <c r="AA304" s="377">
        <v>0</v>
      </c>
      <c r="AB304" s="375"/>
      <c r="AC304" s="375"/>
      <c r="AF304" s="381" t="s">
        <v>373</v>
      </c>
      <c r="AG304" s="377">
        <v>0</v>
      </c>
      <c r="AH304" s="375"/>
      <c r="AI304" s="375"/>
      <c r="AL304" s="381" t="s">
        <v>373</v>
      </c>
      <c r="AM304" s="377">
        <v>0</v>
      </c>
      <c r="AN304" s="375"/>
      <c r="AO304" s="375"/>
      <c r="AR304" s="381" t="s">
        <v>373</v>
      </c>
      <c r="AS304" s="377">
        <v>0</v>
      </c>
      <c r="AT304" s="375"/>
      <c r="AU304" s="375"/>
      <c r="AX304" s="381" t="s">
        <v>373</v>
      </c>
      <c r="AY304" s="377">
        <v>0</v>
      </c>
      <c r="AZ304" s="375"/>
      <c r="BA304" s="375"/>
      <c r="BD304" s="381" t="s">
        <v>373</v>
      </c>
      <c r="BE304" s="377">
        <v>0</v>
      </c>
      <c r="BF304" s="375"/>
      <c r="BG304" s="375"/>
      <c r="BJ304" s="381" t="s">
        <v>373</v>
      </c>
      <c r="BK304" s="377">
        <v>0</v>
      </c>
      <c r="BL304" s="375"/>
      <c r="BM304" s="375"/>
      <c r="BP304" s="381" t="s">
        <v>373</v>
      </c>
      <c r="BQ304" s="377">
        <v>0</v>
      </c>
      <c r="BR304" s="375"/>
      <c r="BS304" s="375"/>
    </row>
    <row r="305" spans="2:71" x14ac:dyDescent="0.3">
      <c r="B305" s="381" t="s">
        <v>374</v>
      </c>
      <c r="C305" s="377">
        <v>0</v>
      </c>
      <c r="D305" s="375"/>
      <c r="E305" s="375"/>
      <c r="H305" s="381" t="s">
        <v>374</v>
      </c>
      <c r="I305" s="377">
        <v>0</v>
      </c>
      <c r="J305" s="375"/>
      <c r="K305" s="375"/>
      <c r="N305" s="381" t="s">
        <v>374</v>
      </c>
      <c r="O305" s="377">
        <v>0</v>
      </c>
      <c r="P305" s="375"/>
      <c r="Q305" s="375"/>
      <c r="T305" s="381" t="s">
        <v>374</v>
      </c>
      <c r="U305" s="377">
        <v>0</v>
      </c>
      <c r="V305" s="375"/>
      <c r="W305" s="375"/>
      <c r="Z305" s="381" t="s">
        <v>374</v>
      </c>
      <c r="AA305" s="377">
        <v>0</v>
      </c>
      <c r="AB305" s="375"/>
      <c r="AC305" s="375"/>
      <c r="AF305" s="381" t="s">
        <v>374</v>
      </c>
      <c r="AG305" s="377">
        <v>0</v>
      </c>
      <c r="AH305" s="375"/>
      <c r="AI305" s="375"/>
      <c r="AL305" s="381" t="s">
        <v>374</v>
      </c>
      <c r="AM305" s="377">
        <v>0</v>
      </c>
      <c r="AN305" s="375"/>
      <c r="AO305" s="375"/>
      <c r="AR305" s="381" t="s">
        <v>374</v>
      </c>
      <c r="AS305" s="377">
        <v>0</v>
      </c>
      <c r="AT305" s="375"/>
      <c r="AU305" s="375"/>
      <c r="AX305" s="381" t="s">
        <v>374</v>
      </c>
      <c r="AY305" s="377">
        <v>0</v>
      </c>
      <c r="AZ305" s="375"/>
      <c r="BA305" s="375"/>
      <c r="BD305" s="381" t="s">
        <v>374</v>
      </c>
      <c r="BE305" s="377">
        <v>0</v>
      </c>
      <c r="BF305" s="375"/>
      <c r="BG305" s="375"/>
      <c r="BJ305" s="381" t="s">
        <v>374</v>
      </c>
      <c r="BK305" s="377">
        <v>0</v>
      </c>
      <c r="BL305" s="375"/>
      <c r="BM305" s="375"/>
      <c r="BP305" s="381" t="s">
        <v>374</v>
      </c>
      <c r="BQ305" s="377">
        <v>0</v>
      </c>
      <c r="BR305" s="375"/>
      <c r="BS305" s="375"/>
    </row>
    <row r="306" spans="2:71" x14ac:dyDescent="0.3">
      <c r="B306" s="381" t="s">
        <v>375</v>
      </c>
      <c r="C306" s="377">
        <v>0</v>
      </c>
      <c r="D306" s="375"/>
      <c r="E306" s="375"/>
      <c r="H306" s="381" t="s">
        <v>375</v>
      </c>
      <c r="I306" s="377">
        <v>0</v>
      </c>
      <c r="J306" s="375"/>
      <c r="K306" s="375"/>
      <c r="N306" s="381" t="s">
        <v>375</v>
      </c>
      <c r="O306" s="377">
        <v>0</v>
      </c>
      <c r="P306" s="375"/>
      <c r="Q306" s="375"/>
      <c r="T306" s="381" t="s">
        <v>375</v>
      </c>
      <c r="U306" s="377">
        <v>0</v>
      </c>
      <c r="V306" s="375"/>
      <c r="W306" s="375"/>
      <c r="Z306" s="381" t="s">
        <v>375</v>
      </c>
      <c r="AA306" s="377">
        <v>0</v>
      </c>
      <c r="AB306" s="375"/>
      <c r="AC306" s="375"/>
      <c r="AF306" s="381" t="s">
        <v>375</v>
      </c>
      <c r="AG306" s="377">
        <v>0</v>
      </c>
      <c r="AH306" s="375"/>
      <c r="AI306" s="375"/>
      <c r="AL306" s="381" t="s">
        <v>375</v>
      </c>
      <c r="AM306" s="377">
        <v>0</v>
      </c>
      <c r="AN306" s="375"/>
      <c r="AO306" s="375"/>
      <c r="AR306" s="381" t="s">
        <v>375</v>
      </c>
      <c r="AS306" s="377">
        <v>0</v>
      </c>
      <c r="AT306" s="375"/>
      <c r="AU306" s="375"/>
      <c r="AX306" s="381" t="s">
        <v>375</v>
      </c>
      <c r="AY306" s="377">
        <v>0</v>
      </c>
      <c r="AZ306" s="375"/>
      <c r="BA306" s="375"/>
      <c r="BD306" s="381" t="s">
        <v>375</v>
      </c>
      <c r="BE306" s="377">
        <v>0</v>
      </c>
      <c r="BF306" s="375"/>
      <c r="BG306" s="375"/>
      <c r="BJ306" s="381" t="s">
        <v>375</v>
      </c>
      <c r="BK306" s="377">
        <v>0</v>
      </c>
      <c r="BL306" s="375"/>
      <c r="BM306" s="375"/>
      <c r="BP306" s="381" t="s">
        <v>375</v>
      </c>
      <c r="BQ306" s="377">
        <v>0</v>
      </c>
      <c r="BR306" s="375"/>
      <c r="BS306" s="375"/>
    </row>
    <row r="307" spans="2:71" x14ac:dyDescent="0.3">
      <c r="B307" s="381" t="s">
        <v>376</v>
      </c>
      <c r="C307" s="377">
        <v>0</v>
      </c>
      <c r="D307" s="375"/>
      <c r="E307" s="375"/>
      <c r="H307" s="381" t="s">
        <v>376</v>
      </c>
      <c r="I307" s="377">
        <v>0</v>
      </c>
      <c r="J307" s="375"/>
      <c r="K307" s="375"/>
      <c r="N307" s="381" t="s">
        <v>376</v>
      </c>
      <c r="O307" s="377">
        <v>0</v>
      </c>
      <c r="P307" s="375"/>
      <c r="Q307" s="375"/>
      <c r="T307" s="381" t="s">
        <v>376</v>
      </c>
      <c r="U307" s="377">
        <v>0</v>
      </c>
      <c r="V307" s="375"/>
      <c r="W307" s="375"/>
      <c r="Z307" s="381" t="s">
        <v>376</v>
      </c>
      <c r="AA307" s="377">
        <v>0</v>
      </c>
      <c r="AB307" s="375"/>
      <c r="AC307" s="375"/>
      <c r="AF307" s="381" t="s">
        <v>376</v>
      </c>
      <c r="AG307" s="377">
        <v>0</v>
      </c>
      <c r="AH307" s="375"/>
      <c r="AI307" s="375"/>
      <c r="AL307" s="381" t="s">
        <v>376</v>
      </c>
      <c r="AM307" s="377">
        <v>0</v>
      </c>
      <c r="AN307" s="375"/>
      <c r="AO307" s="375"/>
      <c r="AR307" s="381" t="s">
        <v>376</v>
      </c>
      <c r="AS307" s="377">
        <v>0</v>
      </c>
      <c r="AT307" s="375"/>
      <c r="AU307" s="375"/>
      <c r="AX307" s="381" t="s">
        <v>376</v>
      </c>
      <c r="AY307" s="377">
        <v>0</v>
      </c>
      <c r="AZ307" s="375"/>
      <c r="BA307" s="375"/>
      <c r="BD307" s="381" t="s">
        <v>376</v>
      </c>
      <c r="BE307" s="377">
        <v>0</v>
      </c>
      <c r="BF307" s="375"/>
      <c r="BG307" s="375"/>
      <c r="BJ307" s="381" t="s">
        <v>376</v>
      </c>
      <c r="BK307" s="377">
        <v>0</v>
      </c>
      <c r="BL307" s="375"/>
      <c r="BM307" s="375"/>
      <c r="BP307" s="381" t="s">
        <v>376</v>
      </c>
      <c r="BQ307" s="377">
        <v>0</v>
      </c>
      <c r="BR307" s="375"/>
      <c r="BS307" s="375"/>
    </row>
    <row r="308" spans="2:71" x14ac:dyDescent="0.3">
      <c r="B308" s="381" t="s">
        <v>377</v>
      </c>
      <c r="C308" s="377">
        <v>0</v>
      </c>
      <c r="D308" s="375"/>
      <c r="E308" s="375"/>
      <c r="H308" s="381" t="s">
        <v>377</v>
      </c>
      <c r="I308" s="377">
        <v>0</v>
      </c>
      <c r="J308" s="375"/>
      <c r="K308" s="375"/>
      <c r="N308" s="381" t="s">
        <v>377</v>
      </c>
      <c r="O308" s="377">
        <v>0</v>
      </c>
      <c r="P308" s="375"/>
      <c r="Q308" s="375"/>
      <c r="T308" s="381" t="s">
        <v>377</v>
      </c>
      <c r="U308" s="377">
        <v>0</v>
      </c>
      <c r="V308" s="375"/>
      <c r="W308" s="375"/>
      <c r="Z308" s="381" t="s">
        <v>377</v>
      </c>
      <c r="AA308" s="377">
        <v>0</v>
      </c>
      <c r="AB308" s="375"/>
      <c r="AC308" s="375"/>
      <c r="AF308" s="381" t="s">
        <v>377</v>
      </c>
      <c r="AG308" s="377">
        <v>0</v>
      </c>
      <c r="AH308" s="375"/>
      <c r="AI308" s="375"/>
      <c r="AL308" s="381" t="s">
        <v>377</v>
      </c>
      <c r="AM308" s="377">
        <v>0</v>
      </c>
      <c r="AN308" s="375"/>
      <c r="AO308" s="375"/>
      <c r="AR308" s="381" t="s">
        <v>377</v>
      </c>
      <c r="AS308" s="377">
        <v>0</v>
      </c>
      <c r="AT308" s="375"/>
      <c r="AU308" s="375"/>
      <c r="AX308" s="381" t="s">
        <v>377</v>
      </c>
      <c r="AY308" s="377">
        <v>0</v>
      </c>
      <c r="AZ308" s="375"/>
      <c r="BA308" s="375"/>
      <c r="BD308" s="381" t="s">
        <v>377</v>
      </c>
      <c r="BE308" s="377">
        <v>0</v>
      </c>
      <c r="BF308" s="375"/>
      <c r="BG308" s="375"/>
      <c r="BJ308" s="381" t="s">
        <v>377</v>
      </c>
      <c r="BK308" s="377">
        <v>0</v>
      </c>
      <c r="BL308" s="375"/>
      <c r="BM308" s="375"/>
      <c r="BP308" s="381" t="s">
        <v>377</v>
      </c>
      <c r="BQ308" s="377">
        <v>0</v>
      </c>
      <c r="BR308" s="375"/>
      <c r="BS308" s="375"/>
    </row>
    <row r="309" spans="2:71" x14ac:dyDescent="0.3">
      <c r="B309" s="381" t="s">
        <v>378</v>
      </c>
      <c r="C309" s="377">
        <v>0</v>
      </c>
      <c r="D309" s="375"/>
      <c r="E309" s="375"/>
      <c r="H309" s="381" t="s">
        <v>378</v>
      </c>
      <c r="I309" s="377">
        <v>0</v>
      </c>
      <c r="J309" s="375"/>
      <c r="K309" s="375"/>
      <c r="N309" s="381" t="s">
        <v>378</v>
      </c>
      <c r="O309" s="377">
        <v>0</v>
      </c>
      <c r="P309" s="375"/>
      <c r="Q309" s="375"/>
      <c r="T309" s="381" t="s">
        <v>378</v>
      </c>
      <c r="U309" s="377">
        <v>0</v>
      </c>
      <c r="V309" s="375"/>
      <c r="W309" s="375"/>
      <c r="Z309" s="381" t="s">
        <v>378</v>
      </c>
      <c r="AA309" s="377">
        <v>0</v>
      </c>
      <c r="AB309" s="375"/>
      <c r="AC309" s="375"/>
      <c r="AF309" s="381" t="s">
        <v>378</v>
      </c>
      <c r="AG309" s="377">
        <v>0</v>
      </c>
      <c r="AH309" s="375"/>
      <c r="AI309" s="375"/>
      <c r="AL309" s="381" t="s">
        <v>378</v>
      </c>
      <c r="AM309" s="377">
        <v>0</v>
      </c>
      <c r="AN309" s="375"/>
      <c r="AO309" s="375"/>
      <c r="AR309" s="381" t="s">
        <v>378</v>
      </c>
      <c r="AS309" s="377">
        <v>0</v>
      </c>
      <c r="AT309" s="375"/>
      <c r="AU309" s="375"/>
      <c r="AX309" s="381" t="s">
        <v>378</v>
      </c>
      <c r="AY309" s="377">
        <v>0</v>
      </c>
      <c r="AZ309" s="375"/>
      <c r="BA309" s="375"/>
      <c r="BD309" s="381" t="s">
        <v>378</v>
      </c>
      <c r="BE309" s="377">
        <v>0</v>
      </c>
      <c r="BF309" s="375"/>
      <c r="BG309" s="375"/>
      <c r="BJ309" s="381" t="s">
        <v>378</v>
      </c>
      <c r="BK309" s="377">
        <v>0</v>
      </c>
      <c r="BL309" s="375"/>
      <c r="BM309" s="375"/>
      <c r="BP309" s="381" t="s">
        <v>378</v>
      </c>
      <c r="BQ309" s="377">
        <v>0</v>
      </c>
      <c r="BR309" s="375"/>
      <c r="BS309" s="375"/>
    </row>
    <row r="310" spans="2:71" x14ac:dyDescent="0.3">
      <c r="B310" s="381" t="s">
        <v>379</v>
      </c>
      <c r="C310" s="377">
        <v>0</v>
      </c>
      <c r="D310" s="375"/>
      <c r="E310" s="375"/>
      <c r="H310" s="381" t="s">
        <v>379</v>
      </c>
      <c r="I310" s="377">
        <v>0</v>
      </c>
      <c r="J310" s="375"/>
      <c r="K310" s="375"/>
      <c r="N310" s="381" t="s">
        <v>379</v>
      </c>
      <c r="O310" s="377">
        <v>0</v>
      </c>
      <c r="P310" s="375"/>
      <c r="Q310" s="375"/>
      <c r="T310" s="381" t="s">
        <v>379</v>
      </c>
      <c r="U310" s="377">
        <v>0</v>
      </c>
      <c r="V310" s="375"/>
      <c r="W310" s="375"/>
      <c r="Z310" s="381" t="s">
        <v>379</v>
      </c>
      <c r="AA310" s="377">
        <v>0</v>
      </c>
      <c r="AB310" s="375"/>
      <c r="AC310" s="375"/>
      <c r="AF310" s="381" t="s">
        <v>379</v>
      </c>
      <c r="AG310" s="377">
        <v>0</v>
      </c>
      <c r="AH310" s="375"/>
      <c r="AI310" s="375"/>
      <c r="AL310" s="381" t="s">
        <v>379</v>
      </c>
      <c r="AM310" s="377">
        <v>0</v>
      </c>
      <c r="AN310" s="375"/>
      <c r="AO310" s="375"/>
      <c r="AR310" s="381" t="s">
        <v>379</v>
      </c>
      <c r="AS310" s="377">
        <v>0</v>
      </c>
      <c r="AT310" s="375"/>
      <c r="AU310" s="375"/>
      <c r="AX310" s="381" t="s">
        <v>379</v>
      </c>
      <c r="AY310" s="377">
        <v>0</v>
      </c>
      <c r="AZ310" s="375"/>
      <c r="BA310" s="375"/>
      <c r="BD310" s="381" t="s">
        <v>379</v>
      </c>
      <c r="BE310" s="377">
        <v>0</v>
      </c>
      <c r="BF310" s="375"/>
      <c r="BG310" s="375"/>
      <c r="BJ310" s="381" t="s">
        <v>379</v>
      </c>
      <c r="BK310" s="377">
        <v>0</v>
      </c>
      <c r="BL310" s="375"/>
      <c r="BM310" s="375"/>
      <c r="BP310" s="381" t="s">
        <v>379</v>
      </c>
      <c r="BQ310" s="377">
        <v>0</v>
      </c>
      <c r="BR310" s="375"/>
      <c r="BS310" s="375"/>
    </row>
    <row r="311" spans="2:71" x14ac:dyDescent="0.3">
      <c r="B311" s="381" t="s">
        <v>380</v>
      </c>
      <c r="C311" s="377">
        <v>0</v>
      </c>
      <c r="D311" s="375"/>
      <c r="E311" s="375"/>
      <c r="H311" s="381" t="s">
        <v>380</v>
      </c>
      <c r="I311" s="377">
        <v>0</v>
      </c>
      <c r="J311" s="375"/>
      <c r="K311" s="375"/>
      <c r="N311" s="381" t="s">
        <v>380</v>
      </c>
      <c r="O311" s="377">
        <v>0</v>
      </c>
      <c r="P311" s="375"/>
      <c r="Q311" s="375"/>
      <c r="T311" s="381" t="s">
        <v>380</v>
      </c>
      <c r="U311" s="377">
        <v>0</v>
      </c>
      <c r="V311" s="375"/>
      <c r="W311" s="375"/>
      <c r="Z311" s="381" t="s">
        <v>380</v>
      </c>
      <c r="AA311" s="377">
        <v>0</v>
      </c>
      <c r="AB311" s="375"/>
      <c r="AC311" s="375"/>
      <c r="AF311" s="381" t="s">
        <v>380</v>
      </c>
      <c r="AG311" s="377">
        <v>0</v>
      </c>
      <c r="AH311" s="375"/>
      <c r="AI311" s="375"/>
      <c r="AL311" s="381" t="s">
        <v>380</v>
      </c>
      <c r="AM311" s="377">
        <v>0</v>
      </c>
      <c r="AN311" s="375"/>
      <c r="AO311" s="375"/>
      <c r="AR311" s="381" t="s">
        <v>380</v>
      </c>
      <c r="AS311" s="377">
        <v>0</v>
      </c>
      <c r="AT311" s="375"/>
      <c r="AU311" s="375"/>
      <c r="AX311" s="381" t="s">
        <v>380</v>
      </c>
      <c r="AY311" s="377">
        <v>0</v>
      </c>
      <c r="AZ311" s="375"/>
      <c r="BA311" s="375"/>
      <c r="BD311" s="381" t="s">
        <v>380</v>
      </c>
      <c r="BE311" s="377">
        <v>0</v>
      </c>
      <c r="BF311" s="375"/>
      <c r="BG311" s="375"/>
      <c r="BJ311" s="381" t="s">
        <v>380</v>
      </c>
      <c r="BK311" s="377">
        <v>0</v>
      </c>
      <c r="BL311" s="375"/>
      <c r="BM311" s="375"/>
      <c r="BP311" s="381" t="s">
        <v>380</v>
      </c>
      <c r="BQ311" s="377">
        <v>0</v>
      </c>
      <c r="BR311" s="375"/>
      <c r="BS311" s="375"/>
    </row>
    <row r="312" spans="2:71" x14ac:dyDescent="0.3">
      <c r="B312" s="381" t="s">
        <v>381</v>
      </c>
      <c r="C312" s="377">
        <v>0</v>
      </c>
      <c r="D312" s="375"/>
      <c r="E312" s="375"/>
      <c r="H312" s="381" t="s">
        <v>381</v>
      </c>
      <c r="I312" s="377">
        <v>0</v>
      </c>
      <c r="J312" s="375"/>
      <c r="K312" s="375"/>
      <c r="N312" s="381" t="s">
        <v>381</v>
      </c>
      <c r="O312" s="377">
        <v>0</v>
      </c>
      <c r="P312" s="375"/>
      <c r="Q312" s="375"/>
      <c r="T312" s="381" t="s">
        <v>381</v>
      </c>
      <c r="U312" s="377">
        <v>0</v>
      </c>
      <c r="V312" s="375"/>
      <c r="W312" s="375"/>
      <c r="Z312" s="381" t="s">
        <v>381</v>
      </c>
      <c r="AA312" s="377">
        <v>0</v>
      </c>
      <c r="AB312" s="375"/>
      <c r="AC312" s="375"/>
      <c r="AF312" s="381" t="s">
        <v>381</v>
      </c>
      <c r="AG312" s="377">
        <v>0</v>
      </c>
      <c r="AH312" s="375"/>
      <c r="AI312" s="375"/>
      <c r="AL312" s="381" t="s">
        <v>381</v>
      </c>
      <c r="AM312" s="377">
        <v>0</v>
      </c>
      <c r="AN312" s="375"/>
      <c r="AO312" s="375"/>
      <c r="AR312" s="381" t="s">
        <v>381</v>
      </c>
      <c r="AS312" s="377">
        <v>0</v>
      </c>
      <c r="AT312" s="375"/>
      <c r="AU312" s="375"/>
      <c r="AX312" s="381" t="s">
        <v>381</v>
      </c>
      <c r="AY312" s="377">
        <v>0</v>
      </c>
      <c r="AZ312" s="375"/>
      <c r="BA312" s="375"/>
      <c r="BD312" s="381" t="s">
        <v>381</v>
      </c>
      <c r="BE312" s="377">
        <v>0</v>
      </c>
      <c r="BF312" s="375"/>
      <c r="BG312" s="375"/>
      <c r="BJ312" s="381" t="s">
        <v>381</v>
      </c>
      <c r="BK312" s="377">
        <v>0</v>
      </c>
      <c r="BL312" s="375"/>
      <c r="BM312" s="375"/>
      <c r="BP312" s="381" t="s">
        <v>381</v>
      </c>
      <c r="BQ312" s="377">
        <v>0</v>
      </c>
      <c r="BR312" s="375"/>
      <c r="BS312" s="375"/>
    </row>
    <row r="313" spans="2:71" x14ac:dyDescent="0.3">
      <c r="B313" s="381" t="s">
        <v>382</v>
      </c>
      <c r="C313" s="377">
        <v>0</v>
      </c>
      <c r="D313" s="375"/>
      <c r="E313" s="375"/>
      <c r="H313" s="381" t="s">
        <v>382</v>
      </c>
      <c r="I313" s="377">
        <v>0</v>
      </c>
      <c r="J313" s="375"/>
      <c r="K313" s="375"/>
      <c r="N313" s="381" t="s">
        <v>382</v>
      </c>
      <c r="O313" s="377">
        <v>0</v>
      </c>
      <c r="P313" s="375"/>
      <c r="Q313" s="375"/>
      <c r="T313" s="381" t="s">
        <v>382</v>
      </c>
      <c r="U313" s="377">
        <v>0</v>
      </c>
      <c r="V313" s="375"/>
      <c r="W313" s="375"/>
      <c r="Z313" s="381" t="s">
        <v>382</v>
      </c>
      <c r="AA313" s="377">
        <v>0</v>
      </c>
      <c r="AB313" s="375"/>
      <c r="AC313" s="375"/>
      <c r="AF313" s="381" t="s">
        <v>382</v>
      </c>
      <c r="AG313" s="377">
        <v>0</v>
      </c>
      <c r="AH313" s="375"/>
      <c r="AI313" s="375"/>
      <c r="AL313" s="381" t="s">
        <v>382</v>
      </c>
      <c r="AM313" s="377">
        <v>0</v>
      </c>
      <c r="AN313" s="375"/>
      <c r="AO313" s="375"/>
      <c r="AR313" s="381" t="s">
        <v>382</v>
      </c>
      <c r="AS313" s="377">
        <v>0</v>
      </c>
      <c r="AT313" s="375"/>
      <c r="AU313" s="375"/>
      <c r="AX313" s="381" t="s">
        <v>382</v>
      </c>
      <c r="AY313" s="377">
        <v>0</v>
      </c>
      <c r="AZ313" s="375"/>
      <c r="BA313" s="375"/>
      <c r="BD313" s="381" t="s">
        <v>382</v>
      </c>
      <c r="BE313" s="377">
        <v>0</v>
      </c>
      <c r="BF313" s="375"/>
      <c r="BG313" s="375"/>
      <c r="BJ313" s="381" t="s">
        <v>382</v>
      </c>
      <c r="BK313" s="377">
        <v>0</v>
      </c>
      <c r="BL313" s="375"/>
      <c r="BM313" s="375"/>
      <c r="BP313" s="381" t="s">
        <v>382</v>
      </c>
      <c r="BQ313" s="377">
        <v>0</v>
      </c>
      <c r="BR313" s="375"/>
      <c r="BS313" s="375"/>
    </row>
    <row r="314" spans="2:71" x14ac:dyDescent="0.3">
      <c r="B314" s="381" t="s">
        <v>383</v>
      </c>
      <c r="C314" s="377">
        <v>0</v>
      </c>
      <c r="D314" s="375"/>
      <c r="E314" s="375"/>
      <c r="H314" s="381" t="s">
        <v>383</v>
      </c>
      <c r="I314" s="377">
        <v>0</v>
      </c>
      <c r="J314" s="375"/>
      <c r="K314" s="375"/>
      <c r="N314" s="381" t="s">
        <v>383</v>
      </c>
      <c r="O314" s="377">
        <v>0</v>
      </c>
      <c r="P314" s="375"/>
      <c r="Q314" s="375"/>
      <c r="T314" s="381" t="s">
        <v>383</v>
      </c>
      <c r="U314" s="377">
        <v>0</v>
      </c>
      <c r="V314" s="375"/>
      <c r="W314" s="375"/>
      <c r="Z314" s="381" t="s">
        <v>383</v>
      </c>
      <c r="AA314" s="377">
        <v>0</v>
      </c>
      <c r="AB314" s="375"/>
      <c r="AC314" s="375"/>
      <c r="AF314" s="381" t="s">
        <v>383</v>
      </c>
      <c r="AG314" s="377">
        <v>0</v>
      </c>
      <c r="AH314" s="375"/>
      <c r="AI314" s="375"/>
      <c r="AL314" s="381" t="s">
        <v>383</v>
      </c>
      <c r="AM314" s="377">
        <v>0</v>
      </c>
      <c r="AN314" s="375"/>
      <c r="AO314" s="375"/>
      <c r="AR314" s="381" t="s">
        <v>383</v>
      </c>
      <c r="AS314" s="377">
        <v>0</v>
      </c>
      <c r="AT314" s="375"/>
      <c r="AU314" s="375"/>
      <c r="AX314" s="381" t="s">
        <v>383</v>
      </c>
      <c r="AY314" s="377">
        <v>0</v>
      </c>
      <c r="AZ314" s="375"/>
      <c r="BA314" s="375"/>
      <c r="BD314" s="381" t="s">
        <v>383</v>
      </c>
      <c r="BE314" s="377">
        <v>0</v>
      </c>
      <c r="BF314" s="375"/>
      <c r="BG314" s="375"/>
      <c r="BJ314" s="381" t="s">
        <v>383</v>
      </c>
      <c r="BK314" s="377">
        <v>0</v>
      </c>
      <c r="BL314" s="375"/>
      <c r="BM314" s="375"/>
      <c r="BP314" s="381" t="s">
        <v>383</v>
      </c>
      <c r="BQ314" s="377">
        <v>0</v>
      </c>
      <c r="BR314" s="375"/>
      <c r="BS314" s="375"/>
    </row>
    <row r="315" spans="2:71" x14ac:dyDescent="0.3">
      <c r="B315" s="381" t="s">
        <v>384</v>
      </c>
      <c r="C315" s="377">
        <v>0</v>
      </c>
      <c r="D315" s="375"/>
      <c r="E315" s="375"/>
      <c r="H315" s="381" t="s">
        <v>384</v>
      </c>
      <c r="I315" s="377">
        <v>0</v>
      </c>
      <c r="J315" s="375"/>
      <c r="K315" s="375"/>
      <c r="N315" s="381" t="s">
        <v>384</v>
      </c>
      <c r="O315" s="377">
        <v>0</v>
      </c>
      <c r="P315" s="375"/>
      <c r="Q315" s="375"/>
      <c r="T315" s="381" t="s">
        <v>384</v>
      </c>
      <c r="U315" s="377">
        <v>0</v>
      </c>
      <c r="V315" s="375"/>
      <c r="W315" s="375"/>
      <c r="Z315" s="381" t="s">
        <v>384</v>
      </c>
      <c r="AA315" s="377">
        <v>0</v>
      </c>
      <c r="AB315" s="375"/>
      <c r="AC315" s="375"/>
      <c r="AF315" s="381" t="s">
        <v>384</v>
      </c>
      <c r="AG315" s="377">
        <v>0</v>
      </c>
      <c r="AH315" s="375"/>
      <c r="AI315" s="375"/>
      <c r="AL315" s="381" t="s">
        <v>384</v>
      </c>
      <c r="AM315" s="377">
        <v>0</v>
      </c>
      <c r="AN315" s="375"/>
      <c r="AO315" s="375"/>
      <c r="AR315" s="381" t="s">
        <v>384</v>
      </c>
      <c r="AS315" s="377">
        <v>0</v>
      </c>
      <c r="AT315" s="375"/>
      <c r="AU315" s="375"/>
      <c r="AX315" s="381" t="s">
        <v>384</v>
      </c>
      <c r="AY315" s="377">
        <v>0</v>
      </c>
      <c r="AZ315" s="375"/>
      <c r="BA315" s="375"/>
      <c r="BD315" s="381" t="s">
        <v>384</v>
      </c>
      <c r="BE315" s="377">
        <v>0</v>
      </c>
      <c r="BF315" s="375"/>
      <c r="BG315" s="375"/>
      <c r="BJ315" s="381" t="s">
        <v>384</v>
      </c>
      <c r="BK315" s="377">
        <v>0</v>
      </c>
      <c r="BL315" s="375"/>
      <c r="BM315" s="375"/>
      <c r="BP315" s="381" t="s">
        <v>384</v>
      </c>
      <c r="BQ315" s="377">
        <v>0</v>
      </c>
      <c r="BR315" s="375"/>
      <c r="BS315" s="375"/>
    </row>
    <row r="316" spans="2:71" x14ac:dyDescent="0.3">
      <c r="B316" s="381" t="s">
        <v>385</v>
      </c>
      <c r="C316" s="377">
        <v>0</v>
      </c>
      <c r="D316" s="375"/>
      <c r="E316" s="375"/>
      <c r="H316" s="381" t="s">
        <v>385</v>
      </c>
      <c r="I316" s="377">
        <v>0</v>
      </c>
      <c r="J316" s="375"/>
      <c r="K316" s="375"/>
      <c r="N316" s="381" t="s">
        <v>385</v>
      </c>
      <c r="O316" s="377">
        <v>0</v>
      </c>
      <c r="P316" s="375"/>
      <c r="Q316" s="375"/>
      <c r="T316" s="381" t="s">
        <v>385</v>
      </c>
      <c r="U316" s="377">
        <v>0</v>
      </c>
      <c r="V316" s="375"/>
      <c r="W316" s="375"/>
      <c r="Z316" s="381" t="s">
        <v>385</v>
      </c>
      <c r="AA316" s="377">
        <v>0</v>
      </c>
      <c r="AB316" s="375"/>
      <c r="AC316" s="375"/>
      <c r="AF316" s="381" t="s">
        <v>385</v>
      </c>
      <c r="AG316" s="377">
        <v>0</v>
      </c>
      <c r="AH316" s="375"/>
      <c r="AI316" s="375"/>
      <c r="AL316" s="381" t="s">
        <v>385</v>
      </c>
      <c r="AM316" s="377">
        <v>0</v>
      </c>
      <c r="AN316" s="375"/>
      <c r="AO316" s="375"/>
      <c r="AR316" s="381" t="s">
        <v>385</v>
      </c>
      <c r="AS316" s="377">
        <v>0</v>
      </c>
      <c r="AT316" s="375"/>
      <c r="AU316" s="375"/>
      <c r="AX316" s="381" t="s">
        <v>385</v>
      </c>
      <c r="AY316" s="377">
        <v>0</v>
      </c>
      <c r="AZ316" s="375"/>
      <c r="BA316" s="375"/>
      <c r="BD316" s="381" t="s">
        <v>385</v>
      </c>
      <c r="BE316" s="377">
        <v>0</v>
      </c>
      <c r="BF316" s="375"/>
      <c r="BG316" s="375"/>
      <c r="BJ316" s="381" t="s">
        <v>385</v>
      </c>
      <c r="BK316" s="377">
        <v>0</v>
      </c>
      <c r="BL316" s="375"/>
      <c r="BM316" s="375"/>
      <c r="BP316" s="381" t="s">
        <v>385</v>
      </c>
      <c r="BQ316" s="377">
        <v>0</v>
      </c>
      <c r="BR316" s="375"/>
      <c r="BS316" s="375"/>
    </row>
    <row r="317" spans="2:71" x14ac:dyDescent="0.3">
      <c r="B317" s="381" t="s">
        <v>386</v>
      </c>
      <c r="C317" s="377">
        <v>0</v>
      </c>
      <c r="D317" s="375"/>
      <c r="E317" s="375"/>
      <c r="H317" s="381" t="s">
        <v>386</v>
      </c>
      <c r="I317" s="377">
        <v>0</v>
      </c>
      <c r="J317" s="375"/>
      <c r="K317" s="375"/>
      <c r="N317" s="381" t="s">
        <v>386</v>
      </c>
      <c r="O317" s="377">
        <v>0</v>
      </c>
      <c r="P317" s="375"/>
      <c r="Q317" s="375"/>
      <c r="T317" s="381" t="s">
        <v>386</v>
      </c>
      <c r="U317" s="377">
        <v>0</v>
      </c>
      <c r="V317" s="375"/>
      <c r="W317" s="375"/>
      <c r="Z317" s="381" t="s">
        <v>386</v>
      </c>
      <c r="AA317" s="377">
        <v>0</v>
      </c>
      <c r="AB317" s="375"/>
      <c r="AC317" s="375"/>
      <c r="AF317" s="381" t="s">
        <v>386</v>
      </c>
      <c r="AG317" s="377">
        <v>0</v>
      </c>
      <c r="AH317" s="375"/>
      <c r="AI317" s="375"/>
      <c r="AL317" s="381" t="s">
        <v>386</v>
      </c>
      <c r="AM317" s="377">
        <v>0</v>
      </c>
      <c r="AN317" s="375"/>
      <c r="AO317" s="375"/>
      <c r="AR317" s="381" t="s">
        <v>386</v>
      </c>
      <c r="AS317" s="377">
        <v>0</v>
      </c>
      <c r="AT317" s="375"/>
      <c r="AU317" s="375"/>
      <c r="AX317" s="381" t="s">
        <v>386</v>
      </c>
      <c r="AY317" s="377">
        <v>0</v>
      </c>
      <c r="AZ317" s="375"/>
      <c r="BA317" s="375"/>
      <c r="BD317" s="381" t="s">
        <v>386</v>
      </c>
      <c r="BE317" s="377">
        <v>0</v>
      </c>
      <c r="BF317" s="375"/>
      <c r="BG317" s="375"/>
      <c r="BJ317" s="381" t="s">
        <v>386</v>
      </c>
      <c r="BK317" s="377">
        <v>0</v>
      </c>
      <c r="BL317" s="375"/>
      <c r="BM317" s="375"/>
      <c r="BP317" s="381" t="s">
        <v>386</v>
      </c>
      <c r="BQ317" s="377">
        <v>0</v>
      </c>
      <c r="BR317" s="375"/>
      <c r="BS317" s="375"/>
    </row>
    <row r="318" spans="2:71" x14ac:dyDescent="0.3">
      <c r="B318" s="381" t="s">
        <v>387</v>
      </c>
      <c r="C318" s="377">
        <v>0</v>
      </c>
      <c r="D318" s="375"/>
      <c r="E318" s="375"/>
      <c r="H318" s="381" t="s">
        <v>387</v>
      </c>
      <c r="I318" s="377">
        <v>0</v>
      </c>
      <c r="J318" s="375"/>
      <c r="K318" s="375"/>
      <c r="N318" s="381" t="s">
        <v>387</v>
      </c>
      <c r="O318" s="377">
        <v>0</v>
      </c>
      <c r="P318" s="375"/>
      <c r="Q318" s="375"/>
      <c r="T318" s="381" t="s">
        <v>387</v>
      </c>
      <c r="U318" s="377">
        <v>0</v>
      </c>
      <c r="V318" s="375"/>
      <c r="W318" s="375"/>
      <c r="Z318" s="381" t="s">
        <v>387</v>
      </c>
      <c r="AA318" s="377">
        <v>0</v>
      </c>
      <c r="AB318" s="375"/>
      <c r="AC318" s="375"/>
      <c r="AF318" s="381" t="s">
        <v>387</v>
      </c>
      <c r="AG318" s="377">
        <v>0</v>
      </c>
      <c r="AH318" s="375"/>
      <c r="AI318" s="375"/>
      <c r="AL318" s="381" t="s">
        <v>387</v>
      </c>
      <c r="AM318" s="377">
        <v>0</v>
      </c>
      <c r="AN318" s="375"/>
      <c r="AO318" s="375"/>
      <c r="AR318" s="381" t="s">
        <v>387</v>
      </c>
      <c r="AS318" s="377">
        <v>0</v>
      </c>
      <c r="AT318" s="375"/>
      <c r="AU318" s="375"/>
      <c r="AX318" s="381" t="s">
        <v>387</v>
      </c>
      <c r="AY318" s="377">
        <v>0</v>
      </c>
      <c r="AZ318" s="375"/>
      <c r="BA318" s="375"/>
      <c r="BD318" s="381" t="s">
        <v>387</v>
      </c>
      <c r="BE318" s="377">
        <v>0</v>
      </c>
      <c r="BF318" s="375"/>
      <c r="BG318" s="375"/>
      <c r="BJ318" s="381" t="s">
        <v>387</v>
      </c>
      <c r="BK318" s="377">
        <v>0</v>
      </c>
      <c r="BL318" s="375"/>
      <c r="BM318" s="375"/>
      <c r="BP318" s="381" t="s">
        <v>387</v>
      </c>
      <c r="BQ318" s="377">
        <v>0</v>
      </c>
      <c r="BR318" s="375"/>
      <c r="BS318" s="375"/>
    </row>
    <row r="319" spans="2:71" x14ac:dyDescent="0.3">
      <c r="B319" s="381" t="s">
        <v>388</v>
      </c>
      <c r="C319" s="377">
        <v>0</v>
      </c>
      <c r="D319" s="375"/>
      <c r="E319" s="375"/>
      <c r="H319" s="381" t="s">
        <v>388</v>
      </c>
      <c r="I319" s="377">
        <v>0</v>
      </c>
      <c r="J319" s="375"/>
      <c r="K319" s="375"/>
      <c r="N319" s="381" t="s">
        <v>388</v>
      </c>
      <c r="O319" s="377">
        <v>0</v>
      </c>
      <c r="P319" s="375"/>
      <c r="Q319" s="375"/>
      <c r="T319" s="381" t="s">
        <v>388</v>
      </c>
      <c r="U319" s="377">
        <v>0</v>
      </c>
      <c r="V319" s="375"/>
      <c r="W319" s="375"/>
      <c r="Z319" s="381" t="s">
        <v>388</v>
      </c>
      <c r="AA319" s="377">
        <v>0</v>
      </c>
      <c r="AB319" s="375"/>
      <c r="AC319" s="375"/>
      <c r="AF319" s="381" t="s">
        <v>388</v>
      </c>
      <c r="AG319" s="377">
        <v>0</v>
      </c>
      <c r="AH319" s="375"/>
      <c r="AI319" s="375"/>
      <c r="AL319" s="381" t="s">
        <v>388</v>
      </c>
      <c r="AM319" s="377">
        <v>0</v>
      </c>
      <c r="AN319" s="375"/>
      <c r="AO319" s="375"/>
      <c r="AR319" s="381" t="s">
        <v>388</v>
      </c>
      <c r="AS319" s="377">
        <v>0</v>
      </c>
      <c r="AT319" s="375"/>
      <c r="AU319" s="375"/>
      <c r="AX319" s="381" t="s">
        <v>388</v>
      </c>
      <c r="AY319" s="377">
        <v>0</v>
      </c>
      <c r="AZ319" s="375"/>
      <c r="BA319" s="375"/>
      <c r="BD319" s="381" t="s">
        <v>388</v>
      </c>
      <c r="BE319" s="377">
        <v>0</v>
      </c>
      <c r="BF319" s="375"/>
      <c r="BG319" s="375"/>
      <c r="BJ319" s="381" t="s">
        <v>388</v>
      </c>
      <c r="BK319" s="377">
        <v>0</v>
      </c>
      <c r="BL319" s="375"/>
      <c r="BM319" s="375"/>
      <c r="BP319" s="381" t="s">
        <v>388</v>
      </c>
      <c r="BQ319" s="377">
        <v>0</v>
      </c>
      <c r="BR319" s="375"/>
      <c r="BS319" s="375"/>
    </row>
    <row r="320" spans="2:71" x14ac:dyDescent="0.3">
      <c r="B320" s="381" t="s">
        <v>389</v>
      </c>
      <c r="C320" s="377">
        <v>0</v>
      </c>
      <c r="D320" s="375"/>
      <c r="E320" s="375"/>
      <c r="H320" s="381" t="s">
        <v>389</v>
      </c>
      <c r="I320" s="377">
        <v>0</v>
      </c>
      <c r="J320" s="375"/>
      <c r="K320" s="375"/>
      <c r="N320" s="381" t="s">
        <v>389</v>
      </c>
      <c r="O320" s="377">
        <v>0</v>
      </c>
      <c r="P320" s="375"/>
      <c r="Q320" s="375"/>
      <c r="T320" s="381" t="s">
        <v>389</v>
      </c>
      <c r="U320" s="377">
        <v>0</v>
      </c>
      <c r="V320" s="375"/>
      <c r="W320" s="375"/>
      <c r="Z320" s="381" t="s">
        <v>389</v>
      </c>
      <c r="AA320" s="377">
        <v>0</v>
      </c>
      <c r="AB320" s="375"/>
      <c r="AC320" s="375"/>
      <c r="AF320" s="381" t="s">
        <v>389</v>
      </c>
      <c r="AG320" s="377">
        <v>0</v>
      </c>
      <c r="AH320" s="375"/>
      <c r="AI320" s="375"/>
      <c r="AL320" s="381" t="s">
        <v>389</v>
      </c>
      <c r="AM320" s="377">
        <v>0</v>
      </c>
      <c r="AN320" s="375"/>
      <c r="AO320" s="375"/>
      <c r="AR320" s="381" t="s">
        <v>389</v>
      </c>
      <c r="AS320" s="377">
        <v>0</v>
      </c>
      <c r="AT320" s="375"/>
      <c r="AU320" s="375"/>
      <c r="AX320" s="381" t="s">
        <v>389</v>
      </c>
      <c r="AY320" s="377">
        <v>0</v>
      </c>
      <c r="AZ320" s="375"/>
      <c r="BA320" s="375"/>
      <c r="BD320" s="381" t="s">
        <v>389</v>
      </c>
      <c r="BE320" s="377">
        <v>0</v>
      </c>
      <c r="BF320" s="375"/>
      <c r="BG320" s="375"/>
      <c r="BJ320" s="381" t="s">
        <v>389</v>
      </c>
      <c r="BK320" s="377">
        <v>0</v>
      </c>
      <c r="BL320" s="375"/>
      <c r="BM320" s="375"/>
      <c r="BP320" s="381" t="s">
        <v>389</v>
      </c>
      <c r="BQ320" s="377">
        <v>0</v>
      </c>
      <c r="BR320" s="375"/>
      <c r="BS320" s="375"/>
    </row>
    <row r="321" spans="2:71" x14ac:dyDescent="0.3">
      <c r="B321" s="381" t="s">
        <v>390</v>
      </c>
      <c r="C321" s="377">
        <v>0</v>
      </c>
      <c r="D321" s="375"/>
      <c r="E321" s="375"/>
      <c r="H321" s="381" t="s">
        <v>390</v>
      </c>
      <c r="I321" s="377">
        <v>0</v>
      </c>
      <c r="J321" s="375"/>
      <c r="K321" s="375"/>
      <c r="N321" s="381" t="s">
        <v>390</v>
      </c>
      <c r="O321" s="377">
        <v>0</v>
      </c>
      <c r="P321" s="375"/>
      <c r="Q321" s="375"/>
      <c r="T321" s="381" t="s">
        <v>390</v>
      </c>
      <c r="U321" s="377">
        <v>0</v>
      </c>
      <c r="V321" s="375"/>
      <c r="W321" s="375"/>
      <c r="Z321" s="381" t="s">
        <v>390</v>
      </c>
      <c r="AA321" s="377">
        <v>0</v>
      </c>
      <c r="AB321" s="375"/>
      <c r="AC321" s="375"/>
      <c r="AF321" s="381" t="s">
        <v>390</v>
      </c>
      <c r="AG321" s="377">
        <v>0</v>
      </c>
      <c r="AH321" s="375"/>
      <c r="AI321" s="375"/>
      <c r="AL321" s="381" t="s">
        <v>390</v>
      </c>
      <c r="AM321" s="377">
        <v>0</v>
      </c>
      <c r="AN321" s="375"/>
      <c r="AO321" s="375"/>
      <c r="AR321" s="381" t="s">
        <v>390</v>
      </c>
      <c r="AS321" s="377">
        <v>0</v>
      </c>
      <c r="AT321" s="375"/>
      <c r="AU321" s="375"/>
      <c r="AX321" s="381" t="s">
        <v>390</v>
      </c>
      <c r="AY321" s="377">
        <v>0</v>
      </c>
      <c r="AZ321" s="375"/>
      <c r="BA321" s="375"/>
      <c r="BD321" s="381" t="s">
        <v>390</v>
      </c>
      <c r="BE321" s="377">
        <v>0</v>
      </c>
      <c r="BF321" s="375"/>
      <c r="BG321" s="375"/>
      <c r="BJ321" s="381" t="s">
        <v>390</v>
      </c>
      <c r="BK321" s="377">
        <v>0</v>
      </c>
      <c r="BL321" s="375"/>
      <c r="BM321" s="375"/>
      <c r="BP321" s="381" t="s">
        <v>390</v>
      </c>
      <c r="BQ321" s="377">
        <v>0</v>
      </c>
      <c r="BR321" s="375"/>
      <c r="BS321" s="375"/>
    </row>
    <row r="322" spans="2:71" x14ac:dyDescent="0.3">
      <c r="B322" s="381" t="s">
        <v>391</v>
      </c>
      <c r="C322" s="377">
        <v>0</v>
      </c>
      <c r="D322" s="375"/>
      <c r="E322" s="375"/>
      <c r="H322" s="381" t="s">
        <v>391</v>
      </c>
      <c r="I322" s="377">
        <v>0</v>
      </c>
      <c r="J322" s="375"/>
      <c r="K322" s="375"/>
      <c r="N322" s="381" t="s">
        <v>391</v>
      </c>
      <c r="O322" s="377">
        <v>0</v>
      </c>
      <c r="P322" s="375"/>
      <c r="Q322" s="375"/>
      <c r="T322" s="381" t="s">
        <v>391</v>
      </c>
      <c r="U322" s="377">
        <v>0</v>
      </c>
      <c r="V322" s="375"/>
      <c r="W322" s="375"/>
      <c r="Z322" s="381" t="s">
        <v>391</v>
      </c>
      <c r="AA322" s="377">
        <v>0</v>
      </c>
      <c r="AB322" s="375"/>
      <c r="AC322" s="375"/>
      <c r="AF322" s="381" t="s">
        <v>391</v>
      </c>
      <c r="AG322" s="377">
        <v>0</v>
      </c>
      <c r="AH322" s="375"/>
      <c r="AI322" s="375"/>
      <c r="AL322" s="381" t="s">
        <v>391</v>
      </c>
      <c r="AM322" s="377">
        <v>0</v>
      </c>
      <c r="AN322" s="375"/>
      <c r="AO322" s="375"/>
      <c r="AR322" s="381" t="s">
        <v>391</v>
      </c>
      <c r="AS322" s="377">
        <v>0</v>
      </c>
      <c r="AT322" s="375"/>
      <c r="AU322" s="375"/>
      <c r="AX322" s="381" t="s">
        <v>391</v>
      </c>
      <c r="AY322" s="377">
        <v>0</v>
      </c>
      <c r="AZ322" s="375"/>
      <c r="BA322" s="375"/>
      <c r="BD322" s="381" t="s">
        <v>391</v>
      </c>
      <c r="BE322" s="377">
        <v>0</v>
      </c>
      <c r="BF322" s="375"/>
      <c r="BG322" s="375"/>
      <c r="BJ322" s="381" t="s">
        <v>391</v>
      </c>
      <c r="BK322" s="377">
        <v>0</v>
      </c>
      <c r="BL322" s="375"/>
      <c r="BM322" s="375"/>
      <c r="BP322" s="381" t="s">
        <v>391</v>
      </c>
      <c r="BQ322" s="377">
        <v>0</v>
      </c>
      <c r="BR322" s="375"/>
      <c r="BS322" s="375"/>
    </row>
    <row r="323" spans="2:71" x14ac:dyDescent="0.3">
      <c r="B323" s="381" t="s">
        <v>392</v>
      </c>
      <c r="C323" s="377">
        <v>0</v>
      </c>
      <c r="D323" s="375"/>
      <c r="E323" s="375"/>
      <c r="H323" s="381" t="s">
        <v>392</v>
      </c>
      <c r="I323" s="377">
        <v>0</v>
      </c>
      <c r="J323" s="375"/>
      <c r="K323" s="375"/>
      <c r="N323" s="381" t="s">
        <v>392</v>
      </c>
      <c r="O323" s="377">
        <v>0</v>
      </c>
      <c r="P323" s="375"/>
      <c r="Q323" s="375"/>
      <c r="T323" s="381" t="s">
        <v>392</v>
      </c>
      <c r="U323" s="377">
        <v>0</v>
      </c>
      <c r="V323" s="375"/>
      <c r="W323" s="375"/>
      <c r="Z323" s="381" t="s">
        <v>392</v>
      </c>
      <c r="AA323" s="377">
        <v>0</v>
      </c>
      <c r="AB323" s="375"/>
      <c r="AC323" s="375"/>
      <c r="AF323" s="381" t="s">
        <v>392</v>
      </c>
      <c r="AG323" s="377">
        <v>0</v>
      </c>
      <c r="AH323" s="375"/>
      <c r="AI323" s="375"/>
      <c r="AL323" s="381" t="s">
        <v>392</v>
      </c>
      <c r="AM323" s="377">
        <v>0</v>
      </c>
      <c r="AN323" s="375"/>
      <c r="AO323" s="375"/>
      <c r="AR323" s="381" t="s">
        <v>392</v>
      </c>
      <c r="AS323" s="377">
        <v>0</v>
      </c>
      <c r="AT323" s="375"/>
      <c r="AU323" s="375"/>
      <c r="AX323" s="381" t="s">
        <v>392</v>
      </c>
      <c r="AY323" s="377">
        <v>0</v>
      </c>
      <c r="AZ323" s="375"/>
      <c r="BA323" s="375"/>
      <c r="BD323" s="381" t="s">
        <v>392</v>
      </c>
      <c r="BE323" s="377">
        <v>0</v>
      </c>
      <c r="BF323" s="375"/>
      <c r="BG323" s="375"/>
      <c r="BJ323" s="381" t="s">
        <v>392</v>
      </c>
      <c r="BK323" s="377">
        <v>0</v>
      </c>
      <c r="BL323" s="375"/>
      <c r="BM323" s="375"/>
      <c r="BP323" s="381" t="s">
        <v>392</v>
      </c>
      <c r="BQ323" s="377">
        <v>0</v>
      </c>
      <c r="BR323" s="375"/>
      <c r="BS323" s="375"/>
    </row>
    <row r="324" spans="2:71" x14ac:dyDescent="0.3">
      <c r="B324" s="381" t="s">
        <v>393</v>
      </c>
      <c r="C324" s="377">
        <v>0</v>
      </c>
      <c r="D324" s="375"/>
      <c r="E324" s="375"/>
      <c r="H324" s="381" t="s">
        <v>393</v>
      </c>
      <c r="I324" s="377">
        <v>0</v>
      </c>
      <c r="J324" s="375"/>
      <c r="K324" s="375"/>
      <c r="N324" s="381" t="s">
        <v>393</v>
      </c>
      <c r="O324" s="377">
        <v>0</v>
      </c>
      <c r="P324" s="375"/>
      <c r="Q324" s="375"/>
      <c r="T324" s="381" t="s">
        <v>393</v>
      </c>
      <c r="U324" s="377">
        <v>0</v>
      </c>
      <c r="V324" s="375"/>
      <c r="W324" s="375"/>
      <c r="Z324" s="381" t="s">
        <v>393</v>
      </c>
      <c r="AA324" s="377">
        <v>0</v>
      </c>
      <c r="AB324" s="375"/>
      <c r="AC324" s="375"/>
      <c r="AF324" s="381" t="s">
        <v>393</v>
      </c>
      <c r="AG324" s="377">
        <v>0</v>
      </c>
      <c r="AH324" s="375"/>
      <c r="AI324" s="375"/>
      <c r="AL324" s="381" t="s">
        <v>393</v>
      </c>
      <c r="AM324" s="377">
        <v>0</v>
      </c>
      <c r="AN324" s="375"/>
      <c r="AO324" s="375"/>
      <c r="AR324" s="381" t="s">
        <v>393</v>
      </c>
      <c r="AS324" s="377">
        <v>0</v>
      </c>
      <c r="AT324" s="375"/>
      <c r="AU324" s="375"/>
      <c r="AX324" s="381" t="s">
        <v>393</v>
      </c>
      <c r="AY324" s="377">
        <v>0</v>
      </c>
      <c r="AZ324" s="375"/>
      <c r="BA324" s="375"/>
      <c r="BD324" s="381" t="s">
        <v>393</v>
      </c>
      <c r="BE324" s="377">
        <v>0</v>
      </c>
      <c r="BF324" s="375"/>
      <c r="BG324" s="375"/>
      <c r="BJ324" s="381" t="s">
        <v>393</v>
      </c>
      <c r="BK324" s="377">
        <v>0</v>
      </c>
      <c r="BL324" s="375"/>
      <c r="BM324" s="375"/>
      <c r="BP324" s="381" t="s">
        <v>393</v>
      </c>
      <c r="BQ324" s="377">
        <v>0</v>
      </c>
      <c r="BR324" s="375"/>
      <c r="BS324" s="375"/>
    </row>
    <row r="325" spans="2:71" x14ac:dyDescent="0.3">
      <c r="B325" s="381" t="s">
        <v>394</v>
      </c>
      <c r="C325" s="377">
        <v>0</v>
      </c>
      <c r="D325" s="375"/>
      <c r="E325" s="375"/>
      <c r="H325" s="381" t="s">
        <v>394</v>
      </c>
      <c r="I325" s="377">
        <v>0</v>
      </c>
      <c r="J325" s="375"/>
      <c r="K325" s="375"/>
      <c r="N325" s="381" t="s">
        <v>394</v>
      </c>
      <c r="O325" s="377">
        <v>0</v>
      </c>
      <c r="P325" s="375"/>
      <c r="Q325" s="375"/>
      <c r="T325" s="381" t="s">
        <v>394</v>
      </c>
      <c r="U325" s="377">
        <v>0</v>
      </c>
      <c r="V325" s="375"/>
      <c r="W325" s="375"/>
      <c r="Z325" s="381" t="s">
        <v>394</v>
      </c>
      <c r="AA325" s="377">
        <v>0</v>
      </c>
      <c r="AB325" s="375"/>
      <c r="AC325" s="375"/>
      <c r="AF325" s="381" t="s">
        <v>394</v>
      </c>
      <c r="AG325" s="377">
        <v>0</v>
      </c>
      <c r="AH325" s="375"/>
      <c r="AI325" s="375"/>
      <c r="AL325" s="381" t="s">
        <v>394</v>
      </c>
      <c r="AM325" s="377">
        <v>0</v>
      </c>
      <c r="AN325" s="375"/>
      <c r="AO325" s="375"/>
      <c r="AR325" s="381" t="s">
        <v>394</v>
      </c>
      <c r="AS325" s="377">
        <v>0</v>
      </c>
      <c r="AT325" s="375"/>
      <c r="AU325" s="375"/>
      <c r="AX325" s="381" t="s">
        <v>394</v>
      </c>
      <c r="AY325" s="377">
        <v>0</v>
      </c>
      <c r="AZ325" s="375"/>
      <c r="BA325" s="375"/>
      <c r="BD325" s="381" t="s">
        <v>394</v>
      </c>
      <c r="BE325" s="377">
        <v>0</v>
      </c>
      <c r="BF325" s="375"/>
      <c r="BG325" s="375"/>
      <c r="BJ325" s="381" t="s">
        <v>394</v>
      </c>
      <c r="BK325" s="377">
        <v>0</v>
      </c>
      <c r="BL325" s="375"/>
      <c r="BM325" s="375"/>
      <c r="BP325" s="381" t="s">
        <v>394</v>
      </c>
      <c r="BQ325" s="377">
        <v>0</v>
      </c>
      <c r="BR325" s="375"/>
      <c r="BS325" s="375"/>
    </row>
    <row r="326" spans="2:71" x14ac:dyDescent="0.3">
      <c r="B326" s="381" t="s">
        <v>395</v>
      </c>
      <c r="C326" s="377">
        <v>0</v>
      </c>
      <c r="D326" s="375"/>
      <c r="E326" s="375"/>
      <c r="H326" s="381" t="s">
        <v>395</v>
      </c>
      <c r="I326" s="377">
        <v>0</v>
      </c>
      <c r="J326" s="375"/>
      <c r="K326" s="375"/>
      <c r="N326" s="381" t="s">
        <v>395</v>
      </c>
      <c r="O326" s="377">
        <v>0</v>
      </c>
      <c r="P326" s="375"/>
      <c r="Q326" s="375"/>
      <c r="T326" s="381" t="s">
        <v>395</v>
      </c>
      <c r="U326" s="377">
        <v>0</v>
      </c>
      <c r="V326" s="375"/>
      <c r="W326" s="375"/>
      <c r="Z326" s="381" t="s">
        <v>395</v>
      </c>
      <c r="AA326" s="377">
        <v>0</v>
      </c>
      <c r="AB326" s="375"/>
      <c r="AC326" s="375"/>
      <c r="AF326" s="381" t="s">
        <v>395</v>
      </c>
      <c r="AG326" s="377">
        <v>0</v>
      </c>
      <c r="AH326" s="375"/>
      <c r="AI326" s="375"/>
      <c r="AL326" s="381" t="s">
        <v>395</v>
      </c>
      <c r="AM326" s="377">
        <v>0</v>
      </c>
      <c r="AN326" s="375"/>
      <c r="AO326" s="375"/>
      <c r="AR326" s="381" t="s">
        <v>395</v>
      </c>
      <c r="AS326" s="377">
        <v>0</v>
      </c>
      <c r="AT326" s="375"/>
      <c r="AU326" s="375"/>
      <c r="AX326" s="381" t="s">
        <v>395</v>
      </c>
      <c r="AY326" s="377">
        <v>0</v>
      </c>
      <c r="AZ326" s="375"/>
      <c r="BA326" s="375"/>
      <c r="BD326" s="381" t="s">
        <v>395</v>
      </c>
      <c r="BE326" s="377">
        <v>0</v>
      </c>
      <c r="BF326" s="375"/>
      <c r="BG326" s="375"/>
      <c r="BJ326" s="381" t="s">
        <v>395</v>
      </c>
      <c r="BK326" s="377">
        <v>0</v>
      </c>
      <c r="BL326" s="375"/>
      <c r="BM326" s="375"/>
      <c r="BP326" s="381" t="s">
        <v>395</v>
      </c>
      <c r="BQ326" s="377">
        <v>0</v>
      </c>
      <c r="BR326" s="375"/>
      <c r="BS326" s="375"/>
    </row>
    <row r="327" spans="2:71" x14ac:dyDescent="0.3">
      <c r="B327" s="381" t="s">
        <v>396</v>
      </c>
      <c r="C327" s="377">
        <v>0</v>
      </c>
      <c r="D327" s="375"/>
      <c r="E327" s="375"/>
      <c r="H327" s="381" t="s">
        <v>396</v>
      </c>
      <c r="I327" s="377">
        <v>0</v>
      </c>
      <c r="J327" s="375"/>
      <c r="K327" s="375"/>
      <c r="N327" s="381" t="s">
        <v>396</v>
      </c>
      <c r="O327" s="377">
        <v>0</v>
      </c>
      <c r="P327" s="375"/>
      <c r="Q327" s="375"/>
      <c r="T327" s="381" t="s">
        <v>396</v>
      </c>
      <c r="U327" s="377">
        <v>0</v>
      </c>
      <c r="V327" s="375"/>
      <c r="W327" s="375"/>
      <c r="Z327" s="381" t="s">
        <v>396</v>
      </c>
      <c r="AA327" s="377">
        <v>0</v>
      </c>
      <c r="AB327" s="375"/>
      <c r="AC327" s="375"/>
      <c r="AF327" s="381" t="s">
        <v>396</v>
      </c>
      <c r="AG327" s="377">
        <v>0</v>
      </c>
      <c r="AH327" s="375"/>
      <c r="AI327" s="375"/>
      <c r="AL327" s="381" t="s">
        <v>396</v>
      </c>
      <c r="AM327" s="377">
        <v>0</v>
      </c>
      <c r="AN327" s="375"/>
      <c r="AO327" s="375"/>
      <c r="AR327" s="381" t="s">
        <v>396</v>
      </c>
      <c r="AS327" s="377">
        <v>0</v>
      </c>
      <c r="AT327" s="375"/>
      <c r="AU327" s="375"/>
      <c r="AX327" s="381" t="s">
        <v>396</v>
      </c>
      <c r="AY327" s="377">
        <v>0</v>
      </c>
      <c r="AZ327" s="375"/>
      <c r="BA327" s="375"/>
      <c r="BD327" s="381" t="s">
        <v>396</v>
      </c>
      <c r="BE327" s="377">
        <v>0</v>
      </c>
      <c r="BF327" s="375"/>
      <c r="BG327" s="375"/>
      <c r="BJ327" s="381" t="s">
        <v>396</v>
      </c>
      <c r="BK327" s="377">
        <v>0</v>
      </c>
      <c r="BL327" s="375"/>
      <c r="BM327" s="375"/>
      <c r="BP327" s="381" t="s">
        <v>396</v>
      </c>
      <c r="BQ327" s="377">
        <v>0</v>
      </c>
      <c r="BR327" s="375"/>
      <c r="BS327" s="375"/>
    </row>
    <row r="328" spans="2:71" x14ac:dyDescent="0.3">
      <c r="B328" s="381" t="s">
        <v>397</v>
      </c>
      <c r="C328" s="377">
        <v>0</v>
      </c>
      <c r="D328" s="375"/>
      <c r="E328" s="375"/>
      <c r="H328" s="381" t="s">
        <v>397</v>
      </c>
      <c r="I328" s="377">
        <v>0</v>
      </c>
      <c r="J328" s="375"/>
      <c r="K328" s="375"/>
      <c r="N328" s="381" t="s">
        <v>397</v>
      </c>
      <c r="O328" s="377">
        <v>0</v>
      </c>
      <c r="P328" s="375"/>
      <c r="Q328" s="375"/>
      <c r="T328" s="381" t="s">
        <v>397</v>
      </c>
      <c r="U328" s="377">
        <v>0</v>
      </c>
      <c r="V328" s="375"/>
      <c r="W328" s="375"/>
      <c r="Z328" s="381" t="s">
        <v>397</v>
      </c>
      <c r="AA328" s="377">
        <v>0</v>
      </c>
      <c r="AB328" s="375"/>
      <c r="AC328" s="375"/>
      <c r="AF328" s="381" t="s">
        <v>397</v>
      </c>
      <c r="AG328" s="377">
        <v>0</v>
      </c>
      <c r="AH328" s="375"/>
      <c r="AI328" s="375"/>
      <c r="AL328" s="381" t="s">
        <v>397</v>
      </c>
      <c r="AM328" s="377">
        <v>0</v>
      </c>
      <c r="AN328" s="375"/>
      <c r="AO328" s="375"/>
      <c r="AR328" s="381" t="s">
        <v>397</v>
      </c>
      <c r="AS328" s="377">
        <v>0</v>
      </c>
      <c r="AT328" s="375"/>
      <c r="AU328" s="375"/>
      <c r="AX328" s="381" t="s">
        <v>397</v>
      </c>
      <c r="AY328" s="377">
        <v>0</v>
      </c>
      <c r="AZ328" s="375"/>
      <c r="BA328" s="375"/>
      <c r="BD328" s="381" t="s">
        <v>397</v>
      </c>
      <c r="BE328" s="377">
        <v>0</v>
      </c>
      <c r="BF328" s="375"/>
      <c r="BG328" s="375"/>
      <c r="BJ328" s="381" t="s">
        <v>397</v>
      </c>
      <c r="BK328" s="377">
        <v>0</v>
      </c>
      <c r="BL328" s="375"/>
      <c r="BM328" s="375"/>
      <c r="BP328" s="381" t="s">
        <v>397</v>
      </c>
      <c r="BQ328" s="377">
        <v>0</v>
      </c>
      <c r="BR328" s="375"/>
      <c r="BS328" s="375"/>
    </row>
    <row r="329" spans="2:71" x14ac:dyDescent="0.3">
      <c r="B329" s="381" t="s">
        <v>398</v>
      </c>
      <c r="C329" s="377">
        <v>0</v>
      </c>
      <c r="D329" s="375"/>
      <c r="E329" s="375"/>
      <c r="H329" s="381" t="s">
        <v>398</v>
      </c>
      <c r="I329" s="377">
        <v>0</v>
      </c>
      <c r="J329" s="375"/>
      <c r="K329" s="375"/>
      <c r="N329" s="381" t="s">
        <v>398</v>
      </c>
      <c r="O329" s="377">
        <v>0</v>
      </c>
      <c r="P329" s="375"/>
      <c r="Q329" s="375"/>
      <c r="T329" s="381" t="s">
        <v>398</v>
      </c>
      <c r="U329" s="377">
        <v>0</v>
      </c>
      <c r="V329" s="375"/>
      <c r="W329" s="375"/>
      <c r="Z329" s="381" t="s">
        <v>398</v>
      </c>
      <c r="AA329" s="377">
        <v>0</v>
      </c>
      <c r="AB329" s="375"/>
      <c r="AC329" s="375"/>
      <c r="AF329" s="381" t="s">
        <v>398</v>
      </c>
      <c r="AG329" s="377">
        <v>0</v>
      </c>
      <c r="AH329" s="375"/>
      <c r="AI329" s="375"/>
      <c r="AL329" s="381" t="s">
        <v>398</v>
      </c>
      <c r="AM329" s="377">
        <v>0</v>
      </c>
      <c r="AN329" s="375"/>
      <c r="AO329" s="375"/>
      <c r="AR329" s="381" t="s">
        <v>398</v>
      </c>
      <c r="AS329" s="377">
        <v>0</v>
      </c>
      <c r="AT329" s="375"/>
      <c r="AU329" s="375"/>
      <c r="AX329" s="381" t="s">
        <v>398</v>
      </c>
      <c r="AY329" s="377">
        <v>0</v>
      </c>
      <c r="AZ329" s="375"/>
      <c r="BA329" s="375"/>
      <c r="BD329" s="381" t="s">
        <v>398</v>
      </c>
      <c r="BE329" s="377">
        <v>0</v>
      </c>
      <c r="BF329" s="375"/>
      <c r="BG329" s="375"/>
      <c r="BJ329" s="381" t="s">
        <v>398</v>
      </c>
      <c r="BK329" s="377">
        <v>0</v>
      </c>
      <c r="BL329" s="375"/>
      <c r="BM329" s="375"/>
      <c r="BP329" s="381" t="s">
        <v>398</v>
      </c>
      <c r="BQ329" s="377">
        <v>0</v>
      </c>
      <c r="BR329" s="375"/>
      <c r="BS329" s="375"/>
    </row>
    <row r="330" spans="2:71" x14ac:dyDescent="0.3">
      <c r="B330" s="381" t="s">
        <v>399</v>
      </c>
      <c r="C330" s="377">
        <v>0</v>
      </c>
      <c r="D330" s="375"/>
      <c r="E330" s="375"/>
      <c r="H330" s="381" t="s">
        <v>399</v>
      </c>
      <c r="I330" s="377">
        <v>0</v>
      </c>
      <c r="J330" s="375"/>
      <c r="K330" s="375"/>
      <c r="N330" s="381" t="s">
        <v>399</v>
      </c>
      <c r="O330" s="377">
        <v>0</v>
      </c>
      <c r="P330" s="375"/>
      <c r="Q330" s="375"/>
      <c r="T330" s="381" t="s">
        <v>399</v>
      </c>
      <c r="U330" s="377">
        <v>0</v>
      </c>
      <c r="V330" s="375"/>
      <c r="W330" s="375"/>
      <c r="Z330" s="381" t="s">
        <v>399</v>
      </c>
      <c r="AA330" s="377">
        <v>0</v>
      </c>
      <c r="AB330" s="375"/>
      <c r="AC330" s="375"/>
      <c r="AF330" s="381" t="s">
        <v>399</v>
      </c>
      <c r="AG330" s="377">
        <v>0</v>
      </c>
      <c r="AH330" s="375"/>
      <c r="AI330" s="375"/>
      <c r="AL330" s="381" t="s">
        <v>399</v>
      </c>
      <c r="AM330" s="377">
        <v>0</v>
      </c>
      <c r="AN330" s="375"/>
      <c r="AO330" s="375"/>
      <c r="AR330" s="381" t="s">
        <v>399</v>
      </c>
      <c r="AS330" s="377">
        <v>0</v>
      </c>
      <c r="AT330" s="375"/>
      <c r="AU330" s="375"/>
      <c r="AX330" s="381" t="s">
        <v>399</v>
      </c>
      <c r="AY330" s="377">
        <v>0</v>
      </c>
      <c r="AZ330" s="375"/>
      <c r="BA330" s="375"/>
      <c r="BD330" s="381" t="s">
        <v>399</v>
      </c>
      <c r="BE330" s="377">
        <v>0</v>
      </c>
      <c r="BF330" s="375"/>
      <c r="BG330" s="375"/>
      <c r="BJ330" s="381" t="s">
        <v>399</v>
      </c>
      <c r="BK330" s="377">
        <v>0</v>
      </c>
      <c r="BL330" s="375"/>
      <c r="BM330" s="375"/>
      <c r="BP330" s="381" t="s">
        <v>399</v>
      </c>
      <c r="BQ330" s="377">
        <v>0</v>
      </c>
      <c r="BR330" s="375"/>
      <c r="BS330" s="375"/>
    </row>
    <row r="331" spans="2:71" x14ac:dyDescent="0.3">
      <c r="B331" s="381" t="s">
        <v>400</v>
      </c>
      <c r="C331" s="377">
        <v>0</v>
      </c>
      <c r="D331" s="375"/>
      <c r="E331" s="375"/>
      <c r="H331" s="381" t="s">
        <v>400</v>
      </c>
      <c r="I331" s="377">
        <v>0</v>
      </c>
      <c r="J331" s="375"/>
      <c r="K331" s="375"/>
      <c r="N331" s="381" t="s">
        <v>400</v>
      </c>
      <c r="O331" s="377">
        <v>0</v>
      </c>
      <c r="P331" s="375"/>
      <c r="Q331" s="375"/>
      <c r="T331" s="381" t="s">
        <v>400</v>
      </c>
      <c r="U331" s="377">
        <v>0</v>
      </c>
      <c r="V331" s="375"/>
      <c r="W331" s="375"/>
      <c r="Z331" s="381" t="s">
        <v>400</v>
      </c>
      <c r="AA331" s="377">
        <v>0</v>
      </c>
      <c r="AB331" s="375"/>
      <c r="AC331" s="375"/>
      <c r="AF331" s="381" t="s">
        <v>400</v>
      </c>
      <c r="AG331" s="377">
        <v>0</v>
      </c>
      <c r="AH331" s="375"/>
      <c r="AI331" s="375"/>
      <c r="AL331" s="381" t="s">
        <v>400</v>
      </c>
      <c r="AM331" s="377">
        <v>0</v>
      </c>
      <c r="AN331" s="375"/>
      <c r="AO331" s="375"/>
      <c r="AR331" s="381" t="s">
        <v>400</v>
      </c>
      <c r="AS331" s="377">
        <v>0</v>
      </c>
      <c r="AT331" s="375"/>
      <c r="AU331" s="375"/>
      <c r="AX331" s="381" t="s">
        <v>400</v>
      </c>
      <c r="AY331" s="377">
        <v>0</v>
      </c>
      <c r="AZ331" s="375"/>
      <c r="BA331" s="375"/>
      <c r="BD331" s="381" t="s">
        <v>400</v>
      </c>
      <c r="BE331" s="377">
        <v>0</v>
      </c>
      <c r="BF331" s="375"/>
      <c r="BG331" s="375"/>
      <c r="BJ331" s="381" t="s">
        <v>400</v>
      </c>
      <c r="BK331" s="377">
        <v>0</v>
      </c>
      <c r="BL331" s="375"/>
      <c r="BM331" s="375"/>
      <c r="BP331" s="381" t="s">
        <v>400</v>
      </c>
      <c r="BQ331" s="377">
        <v>0</v>
      </c>
      <c r="BR331" s="375"/>
      <c r="BS331" s="375"/>
    </row>
    <row r="332" spans="2:71" x14ac:dyDescent="0.3">
      <c r="B332" s="381" t="s">
        <v>401</v>
      </c>
      <c r="C332" s="377">
        <v>0</v>
      </c>
      <c r="D332" s="375"/>
      <c r="E332" s="375"/>
      <c r="H332" s="381" t="s">
        <v>401</v>
      </c>
      <c r="I332" s="377">
        <v>0</v>
      </c>
      <c r="J332" s="375"/>
      <c r="K332" s="375"/>
      <c r="N332" s="381" t="s">
        <v>401</v>
      </c>
      <c r="O332" s="377">
        <v>0</v>
      </c>
      <c r="P332" s="375"/>
      <c r="Q332" s="375"/>
      <c r="T332" s="381" t="s">
        <v>401</v>
      </c>
      <c r="U332" s="377">
        <v>0</v>
      </c>
      <c r="V332" s="375"/>
      <c r="W332" s="375"/>
      <c r="Z332" s="381" t="s">
        <v>401</v>
      </c>
      <c r="AA332" s="377">
        <v>0</v>
      </c>
      <c r="AB332" s="375"/>
      <c r="AC332" s="375"/>
      <c r="AF332" s="381" t="s">
        <v>401</v>
      </c>
      <c r="AG332" s="377">
        <v>0</v>
      </c>
      <c r="AH332" s="375"/>
      <c r="AI332" s="375"/>
      <c r="AL332" s="381" t="s">
        <v>401</v>
      </c>
      <c r="AM332" s="377">
        <v>0</v>
      </c>
      <c r="AN332" s="375"/>
      <c r="AO332" s="375"/>
      <c r="AR332" s="381" t="s">
        <v>401</v>
      </c>
      <c r="AS332" s="377">
        <v>0</v>
      </c>
      <c r="AT332" s="375"/>
      <c r="AU332" s="375"/>
      <c r="AX332" s="381" t="s">
        <v>401</v>
      </c>
      <c r="AY332" s="377">
        <v>0</v>
      </c>
      <c r="AZ332" s="375"/>
      <c r="BA332" s="375"/>
      <c r="BD332" s="381" t="s">
        <v>401</v>
      </c>
      <c r="BE332" s="377">
        <v>0</v>
      </c>
      <c r="BF332" s="375"/>
      <c r="BG332" s="375"/>
      <c r="BJ332" s="381" t="s">
        <v>401</v>
      </c>
      <c r="BK332" s="377">
        <v>0</v>
      </c>
      <c r="BL332" s="375"/>
      <c r="BM332" s="375"/>
      <c r="BP332" s="381" t="s">
        <v>401</v>
      </c>
      <c r="BQ332" s="377">
        <v>0</v>
      </c>
      <c r="BR332" s="375"/>
      <c r="BS332" s="375"/>
    </row>
    <row r="333" spans="2:71" x14ac:dyDescent="0.3">
      <c r="B333" s="381" t="s">
        <v>402</v>
      </c>
      <c r="C333" s="377">
        <v>0</v>
      </c>
      <c r="D333" s="375"/>
      <c r="E333" s="375"/>
      <c r="H333" s="381" t="s">
        <v>402</v>
      </c>
      <c r="I333" s="377">
        <v>0</v>
      </c>
      <c r="J333" s="375"/>
      <c r="K333" s="375"/>
      <c r="N333" s="381" t="s">
        <v>402</v>
      </c>
      <c r="O333" s="377">
        <v>0</v>
      </c>
      <c r="P333" s="375"/>
      <c r="Q333" s="375"/>
      <c r="T333" s="381" t="s">
        <v>402</v>
      </c>
      <c r="U333" s="377">
        <v>0</v>
      </c>
      <c r="V333" s="375"/>
      <c r="W333" s="375"/>
      <c r="Z333" s="381" t="s">
        <v>402</v>
      </c>
      <c r="AA333" s="377">
        <v>0</v>
      </c>
      <c r="AB333" s="375"/>
      <c r="AC333" s="375"/>
      <c r="AF333" s="381" t="s">
        <v>402</v>
      </c>
      <c r="AG333" s="377">
        <v>0</v>
      </c>
      <c r="AH333" s="375"/>
      <c r="AI333" s="375"/>
      <c r="AL333" s="381" t="s">
        <v>402</v>
      </c>
      <c r="AM333" s="377">
        <v>0</v>
      </c>
      <c r="AN333" s="375"/>
      <c r="AO333" s="375"/>
      <c r="AR333" s="381" t="s">
        <v>402</v>
      </c>
      <c r="AS333" s="377">
        <v>0</v>
      </c>
      <c r="AT333" s="375"/>
      <c r="AU333" s="375"/>
      <c r="AX333" s="381" t="s">
        <v>402</v>
      </c>
      <c r="AY333" s="377">
        <v>0</v>
      </c>
      <c r="AZ333" s="375"/>
      <c r="BA333" s="375"/>
      <c r="BD333" s="381" t="s">
        <v>402</v>
      </c>
      <c r="BE333" s="377">
        <v>0</v>
      </c>
      <c r="BF333" s="375"/>
      <c r="BG333" s="375"/>
      <c r="BJ333" s="381" t="s">
        <v>402</v>
      </c>
      <c r="BK333" s="377">
        <v>0</v>
      </c>
      <c r="BL333" s="375"/>
      <c r="BM333" s="375"/>
      <c r="BP333" s="381" t="s">
        <v>402</v>
      </c>
      <c r="BQ333" s="377">
        <v>0</v>
      </c>
      <c r="BR333" s="375"/>
      <c r="BS333" s="375"/>
    </row>
    <row r="334" spans="2:71" x14ac:dyDescent="0.3">
      <c r="B334" s="381" t="s">
        <v>403</v>
      </c>
      <c r="C334" s="377">
        <v>0</v>
      </c>
      <c r="D334" s="375"/>
      <c r="E334" s="375"/>
      <c r="H334" s="381" t="s">
        <v>403</v>
      </c>
      <c r="I334" s="377">
        <v>0</v>
      </c>
      <c r="J334" s="375"/>
      <c r="K334" s="375"/>
      <c r="N334" s="381" t="s">
        <v>403</v>
      </c>
      <c r="O334" s="377">
        <v>0</v>
      </c>
      <c r="P334" s="375"/>
      <c r="Q334" s="375"/>
      <c r="T334" s="381" t="s">
        <v>403</v>
      </c>
      <c r="U334" s="377">
        <v>0</v>
      </c>
      <c r="V334" s="375"/>
      <c r="W334" s="375"/>
      <c r="Z334" s="381" t="s">
        <v>403</v>
      </c>
      <c r="AA334" s="377">
        <v>0</v>
      </c>
      <c r="AB334" s="375"/>
      <c r="AC334" s="375"/>
      <c r="AF334" s="381" t="s">
        <v>403</v>
      </c>
      <c r="AG334" s="377">
        <v>0</v>
      </c>
      <c r="AH334" s="375"/>
      <c r="AI334" s="375"/>
      <c r="AL334" s="381" t="s">
        <v>403</v>
      </c>
      <c r="AM334" s="377">
        <v>0</v>
      </c>
      <c r="AN334" s="375"/>
      <c r="AO334" s="375"/>
      <c r="AR334" s="381" t="s">
        <v>403</v>
      </c>
      <c r="AS334" s="377">
        <v>0</v>
      </c>
      <c r="AT334" s="375"/>
      <c r="AU334" s="375"/>
      <c r="AX334" s="381" t="s">
        <v>403</v>
      </c>
      <c r="AY334" s="377">
        <v>0</v>
      </c>
      <c r="AZ334" s="375"/>
      <c r="BA334" s="375"/>
      <c r="BD334" s="381" t="s">
        <v>403</v>
      </c>
      <c r="BE334" s="377">
        <v>0</v>
      </c>
      <c r="BF334" s="375"/>
      <c r="BG334" s="375"/>
      <c r="BJ334" s="381" t="s">
        <v>403</v>
      </c>
      <c r="BK334" s="377">
        <v>0</v>
      </c>
      <c r="BL334" s="375"/>
      <c r="BM334" s="375"/>
      <c r="BP334" s="381" t="s">
        <v>403</v>
      </c>
      <c r="BQ334" s="377">
        <v>0</v>
      </c>
      <c r="BR334" s="375"/>
      <c r="BS334" s="375"/>
    </row>
    <row r="335" spans="2:71" x14ac:dyDescent="0.3">
      <c r="B335" s="381" t="s">
        <v>404</v>
      </c>
      <c r="C335" s="377">
        <v>0</v>
      </c>
      <c r="D335" s="375"/>
      <c r="E335" s="375"/>
      <c r="H335" s="381" t="s">
        <v>404</v>
      </c>
      <c r="I335" s="377">
        <v>0</v>
      </c>
      <c r="J335" s="375"/>
      <c r="K335" s="375"/>
      <c r="N335" s="381" t="s">
        <v>404</v>
      </c>
      <c r="O335" s="377">
        <v>0</v>
      </c>
      <c r="P335" s="375"/>
      <c r="Q335" s="375"/>
      <c r="T335" s="381" t="s">
        <v>404</v>
      </c>
      <c r="U335" s="377">
        <v>0</v>
      </c>
      <c r="V335" s="375"/>
      <c r="W335" s="375"/>
      <c r="Z335" s="381" t="s">
        <v>404</v>
      </c>
      <c r="AA335" s="377">
        <v>0</v>
      </c>
      <c r="AB335" s="375"/>
      <c r="AC335" s="375"/>
      <c r="AF335" s="381" t="s">
        <v>404</v>
      </c>
      <c r="AG335" s="377">
        <v>0</v>
      </c>
      <c r="AH335" s="375"/>
      <c r="AI335" s="375"/>
      <c r="AL335" s="381" t="s">
        <v>404</v>
      </c>
      <c r="AM335" s="377">
        <v>0</v>
      </c>
      <c r="AN335" s="375"/>
      <c r="AO335" s="375"/>
      <c r="AR335" s="381" t="s">
        <v>404</v>
      </c>
      <c r="AS335" s="377">
        <v>0</v>
      </c>
      <c r="AT335" s="375"/>
      <c r="AU335" s="375"/>
      <c r="AX335" s="381" t="s">
        <v>404</v>
      </c>
      <c r="AY335" s="377">
        <v>0</v>
      </c>
      <c r="AZ335" s="375"/>
      <c r="BA335" s="375"/>
      <c r="BD335" s="381" t="s">
        <v>404</v>
      </c>
      <c r="BE335" s="377">
        <v>0</v>
      </c>
      <c r="BF335" s="375"/>
      <c r="BG335" s="375"/>
      <c r="BJ335" s="381" t="s">
        <v>404</v>
      </c>
      <c r="BK335" s="377">
        <v>0</v>
      </c>
      <c r="BL335" s="375"/>
      <c r="BM335" s="375"/>
      <c r="BP335" s="381" t="s">
        <v>404</v>
      </c>
      <c r="BQ335" s="377">
        <v>0</v>
      </c>
      <c r="BR335" s="375"/>
      <c r="BS335" s="375"/>
    </row>
    <row r="336" spans="2:71" x14ac:dyDescent="0.3">
      <c r="B336" s="381" t="s">
        <v>405</v>
      </c>
      <c r="C336" s="377">
        <v>0</v>
      </c>
      <c r="D336" s="375"/>
      <c r="E336" s="375"/>
      <c r="H336" s="381" t="s">
        <v>405</v>
      </c>
      <c r="I336" s="377">
        <v>0</v>
      </c>
      <c r="J336" s="375"/>
      <c r="K336" s="375"/>
      <c r="N336" s="381" t="s">
        <v>405</v>
      </c>
      <c r="O336" s="377">
        <v>0</v>
      </c>
      <c r="P336" s="375"/>
      <c r="Q336" s="375"/>
      <c r="T336" s="381" t="s">
        <v>405</v>
      </c>
      <c r="U336" s="377">
        <v>0</v>
      </c>
      <c r="V336" s="375"/>
      <c r="W336" s="375"/>
      <c r="Z336" s="381" t="s">
        <v>405</v>
      </c>
      <c r="AA336" s="377">
        <v>0</v>
      </c>
      <c r="AB336" s="375"/>
      <c r="AC336" s="375"/>
      <c r="AF336" s="381" t="s">
        <v>405</v>
      </c>
      <c r="AG336" s="377">
        <v>0</v>
      </c>
      <c r="AH336" s="375"/>
      <c r="AI336" s="375"/>
      <c r="AL336" s="381" t="s">
        <v>405</v>
      </c>
      <c r="AM336" s="377">
        <v>0</v>
      </c>
      <c r="AN336" s="375"/>
      <c r="AO336" s="375"/>
      <c r="AR336" s="381" t="s">
        <v>405</v>
      </c>
      <c r="AS336" s="377">
        <v>0</v>
      </c>
      <c r="AT336" s="375"/>
      <c r="AU336" s="375"/>
      <c r="AX336" s="381" t="s">
        <v>405</v>
      </c>
      <c r="AY336" s="377">
        <v>0</v>
      </c>
      <c r="AZ336" s="375"/>
      <c r="BA336" s="375"/>
      <c r="BD336" s="381" t="s">
        <v>405</v>
      </c>
      <c r="BE336" s="377">
        <v>0</v>
      </c>
      <c r="BF336" s="375"/>
      <c r="BG336" s="375"/>
      <c r="BJ336" s="381" t="s">
        <v>405</v>
      </c>
      <c r="BK336" s="377">
        <v>0</v>
      </c>
      <c r="BL336" s="375"/>
      <c r="BM336" s="375"/>
      <c r="BP336" s="381" t="s">
        <v>405</v>
      </c>
      <c r="BQ336" s="377">
        <v>0</v>
      </c>
      <c r="BR336" s="375"/>
      <c r="BS336" s="375"/>
    </row>
    <row r="337" spans="2:71" x14ac:dyDescent="0.3">
      <c r="B337" s="381" t="s">
        <v>406</v>
      </c>
      <c r="C337" s="377">
        <v>0</v>
      </c>
      <c r="D337" s="375"/>
      <c r="E337" s="375"/>
      <c r="H337" s="381" t="s">
        <v>406</v>
      </c>
      <c r="I337" s="377">
        <v>0</v>
      </c>
      <c r="J337" s="375"/>
      <c r="K337" s="375"/>
      <c r="N337" s="381" t="s">
        <v>406</v>
      </c>
      <c r="O337" s="377">
        <v>0</v>
      </c>
      <c r="P337" s="375"/>
      <c r="Q337" s="375"/>
      <c r="T337" s="381" t="s">
        <v>406</v>
      </c>
      <c r="U337" s="377">
        <v>0</v>
      </c>
      <c r="V337" s="375"/>
      <c r="W337" s="375"/>
      <c r="Z337" s="381" t="s">
        <v>406</v>
      </c>
      <c r="AA337" s="377">
        <v>0</v>
      </c>
      <c r="AB337" s="375"/>
      <c r="AC337" s="375"/>
      <c r="AF337" s="381" t="s">
        <v>406</v>
      </c>
      <c r="AG337" s="377">
        <v>0</v>
      </c>
      <c r="AH337" s="375"/>
      <c r="AI337" s="375"/>
      <c r="AL337" s="381" t="s">
        <v>406</v>
      </c>
      <c r="AM337" s="377">
        <v>0</v>
      </c>
      <c r="AN337" s="375"/>
      <c r="AO337" s="375"/>
      <c r="AR337" s="381" t="s">
        <v>406</v>
      </c>
      <c r="AS337" s="377">
        <v>0</v>
      </c>
      <c r="AT337" s="375"/>
      <c r="AU337" s="375"/>
      <c r="AX337" s="381" t="s">
        <v>406</v>
      </c>
      <c r="AY337" s="377">
        <v>0</v>
      </c>
      <c r="AZ337" s="375"/>
      <c r="BA337" s="375"/>
      <c r="BD337" s="381" t="s">
        <v>406</v>
      </c>
      <c r="BE337" s="377">
        <v>0</v>
      </c>
      <c r="BF337" s="375"/>
      <c r="BG337" s="375"/>
      <c r="BJ337" s="381" t="s">
        <v>406</v>
      </c>
      <c r="BK337" s="377">
        <v>0</v>
      </c>
      <c r="BL337" s="375"/>
      <c r="BM337" s="375"/>
      <c r="BP337" s="381" t="s">
        <v>406</v>
      </c>
      <c r="BQ337" s="377">
        <v>0</v>
      </c>
      <c r="BR337" s="375"/>
      <c r="BS337" s="375"/>
    </row>
    <row r="338" spans="2:71" x14ac:dyDescent="0.3">
      <c r="B338" s="381" t="s">
        <v>407</v>
      </c>
      <c r="C338" s="377">
        <v>0</v>
      </c>
      <c r="D338" s="375"/>
      <c r="E338" s="375"/>
      <c r="H338" s="381" t="s">
        <v>407</v>
      </c>
      <c r="I338" s="377">
        <v>0</v>
      </c>
      <c r="J338" s="375"/>
      <c r="K338" s="375"/>
      <c r="N338" s="381" t="s">
        <v>407</v>
      </c>
      <c r="O338" s="377">
        <v>0</v>
      </c>
      <c r="P338" s="375"/>
      <c r="Q338" s="375"/>
      <c r="T338" s="381" t="s">
        <v>407</v>
      </c>
      <c r="U338" s="377">
        <v>0</v>
      </c>
      <c r="V338" s="375"/>
      <c r="W338" s="375"/>
      <c r="Z338" s="381" t="s">
        <v>407</v>
      </c>
      <c r="AA338" s="377">
        <v>0</v>
      </c>
      <c r="AB338" s="375"/>
      <c r="AC338" s="375"/>
      <c r="AF338" s="381" t="s">
        <v>407</v>
      </c>
      <c r="AG338" s="377">
        <v>0</v>
      </c>
      <c r="AH338" s="375"/>
      <c r="AI338" s="375"/>
      <c r="AL338" s="381" t="s">
        <v>407</v>
      </c>
      <c r="AM338" s="377">
        <v>0</v>
      </c>
      <c r="AN338" s="375"/>
      <c r="AO338" s="375"/>
      <c r="AR338" s="381" t="s">
        <v>407</v>
      </c>
      <c r="AS338" s="377">
        <v>0</v>
      </c>
      <c r="AT338" s="375"/>
      <c r="AU338" s="375"/>
      <c r="AX338" s="381" t="s">
        <v>407</v>
      </c>
      <c r="AY338" s="377">
        <v>0</v>
      </c>
      <c r="AZ338" s="375"/>
      <c r="BA338" s="375"/>
      <c r="BD338" s="381" t="s">
        <v>407</v>
      </c>
      <c r="BE338" s="377">
        <v>0</v>
      </c>
      <c r="BF338" s="375"/>
      <c r="BG338" s="375"/>
      <c r="BJ338" s="381" t="s">
        <v>407</v>
      </c>
      <c r="BK338" s="377">
        <v>0</v>
      </c>
      <c r="BL338" s="375"/>
      <c r="BM338" s="375"/>
      <c r="BP338" s="381" t="s">
        <v>407</v>
      </c>
      <c r="BQ338" s="377">
        <v>0</v>
      </c>
      <c r="BR338" s="375"/>
      <c r="BS338" s="375"/>
    </row>
    <row r="339" spans="2:71" x14ac:dyDescent="0.3">
      <c r="B339" s="381" t="s">
        <v>408</v>
      </c>
      <c r="C339" s="377">
        <v>0</v>
      </c>
      <c r="D339" s="375"/>
      <c r="E339" s="375"/>
      <c r="H339" s="381" t="s">
        <v>408</v>
      </c>
      <c r="I339" s="377">
        <v>0</v>
      </c>
      <c r="J339" s="375"/>
      <c r="K339" s="375"/>
      <c r="N339" s="381" t="s">
        <v>408</v>
      </c>
      <c r="O339" s="377">
        <v>0</v>
      </c>
      <c r="P339" s="375"/>
      <c r="Q339" s="375"/>
      <c r="T339" s="381" t="s">
        <v>408</v>
      </c>
      <c r="U339" s="377">
        <v>0</v>
      </c>
      <c r="V339" s="375"/>
      <c r="W339" s="375"/>
      <c r="Z339" s="381" t="s">
        <v>408</v>
      </c>
      <c r="AA339" s="377">
        <v>0</v>
      </c>
      <c r="AB339" s="375"/>
      <c r="AC339" s="375"/>
      <c r="AF339" s="381" t="s">
        <v>408</v>
      </c>
      <c r="AG339" s="377">
        <v>0</v>
      </c>
      <c r="AH339" s="375"/>
      <c r="AI339" s="375"/>
      <c r="AL339" s="381" t="s">
        <v>408</v>
      </c>
      <c r="AM339" s="377">
        <v>0</v>
      </c>
      <c r="AN339" s="375"/>
      <c r="AO339" s="375"/>
      <c r="AR339" s="381" t="s">
        <v>408</v>
      </c>
      <c r="AS339" s="377">
        <v>0</v>
      </c>
      <c r="AT339" s="375"/>
      <c r="AU339" s="375"/>
      <c r="AX339" s="381" t="s">
        <v>408</v>
      </c>
      <c r="AY339" s="377">
        <v>0</v>
      </c>
      <c r="AZ339" s="375"/>
      <c r="BA339" s="375"/>
      <c r="BD339" s="381" t="s">
        <v>408</v>
      </c>
      <c r="BE339" s="377">
        <v>0</v>
      </c>
      <c r="BF339" s="375"/>
      <c r="BG339" s="375"/>
      <c r="BJ339" s="381" t="s">
        <v>408</v>
      </c>
      <c r="BK339" s="377">
        <v>0</v>
      </c>
      <c r="BL339" s="375"/>
      <c r="BM339" s="375"/>
      <c r="BP339" s="381" t="s">
        <v>408</v>
      </c>
      <c r="BQ339" s="377">
        <v>0</v>
      </c>
      <c r="BR339" s="375"/>
      <c r="BS339" s="375"/>
    </row>
    <row r="340" spans="2:71" x14ac:dyDescent="0.3">
      <c r="B340" s="381" t="s">
        <v>409</v>
      </c>
      <c r="C340" s="377">
        <v>0</v>
      </c>
      <c r="D340" s="375"/>
      <c r="E340" s="375"/>
      <c r="H340" s="381" t="s">
        <v>409</v>
      </c>
      <c r="I340" s="377">
        <v>0</v>
      </c>
      <c r="J340" s="375"/>
      <c r="K340" s="375"/>
      <c r="N340" s="381" t="s">
        <v>409</v>
      </c>
      <c r="O340" s="377">
        <v>0</v>
      </c>
      <c r="P340" s="375"/>
      <c r="Q340" s="375"/>
      <c r="T340" s="381" t="s">
        <v>409</v>
      </c>
      <c r="U340" s="377">
        <v>0</v>
      </c>
      <c r="V340" s="375"/>
      <c r="W340" s="375"/>
      <c r="Z340" s="381" t="s">
        <v>409</v>
      </c>
      <c r="AA340" s="377">
        <v>0</v>
      </c>
      <c r="AB340" s="375"/>
      <c r="AC340" s="375"/>
      <c r="AF340" s="381" t="s">
        <v>409</v>
      </c>
      <c r="AG340" s="377">
        <v>0</v>
      </c>
      <c r="AH340" s="375"/>
      <c r="AI340" s="375"/>
      <c r="AL340" s="381" t="s">
        <v>409</v>
      </c>
      <c r="AM340" s="377">
        <v>0</v>
      </c>
      <c r="AN340" s="375"/>
      <c r="AO340" s="375"/>
      <c r="AR340" s="381" t="s">
        <v>409</v>
      </c>
      <c r="AS340" s="377">
        <v>0</v>
      </c>
      <c r="AT340" s="375"/>
      <c r="AU340" s="375"/>
      <c r="AX340" s="381" t="s">
        <v>409</v>
      </c>
      <c r="AY340" s="377">
        <v>0</v>
      </c>
      <c r="AZ340" s="375"/>
      <c r="BA340" s="375"/>
      <c r="BD340" s="381" t="s">
        <v>409</v>
      </c>
      <c r="BE340" s="377">
        <v>0</v>
      </c>
      <c r="BF340" s="375"/>
      <c r="BG340" s="375"/>
      <c r="BJ340" s="381" t="s">
        <v>409</v>
      </c>
      <c r="BK340" s="377">
        <v>0</v>
      </c>
      <c r="BL340" s="375"/>
      <c r="BM340" s="375"/>
      <c r="BP340" s="381" t="s">
        <v>409</v>
      </c>
      <c r="BQ340" s="377">
        <v>0</v>
      </c>
      <c r="BR340" s="375"/>
      <c r="BS340" s="375"/>
    </row>
    <row r="341" spans="2:71" x14ac:dyDescent="0.3">
      <c r="B341" s="381" t="s">
        <v>410</v>
      </c>
      <c r="C341" s="377">
        <v>0</v>
      </c>
      <c r="D341" s="375"/>
      <c r="E341" s="375"/>
      <c r="H341" s="381" t="s">
        <v>410</v>
      </c>
      <c r="I341" s="377">
        <v>0</v>
      </c>
      <c r="J341" s="375"/>
      <c r="K341" s="375"/>
      <c r="N341" s="381" t="s">
        <v>410</v>
      </c>
      <c r="O341" s="377">
        <v>0</v>
      </c>
      <c r="P341" s="375"/>
      <c r="Q341" s="375"/>
      <c r="T341" s="381" t="s">
        <v>410</v>
      </c>
      <c r="U341" s="377">
        <v>0</v>
      </c>
      <c r="V341" s="375"/>
      <c r="W341" s="375"/>
      <c r="Z341" s="381" t="s">
        <v>410</v>
      </c>
      <c r="AA341" s="377">
        <v>0</v>
      </c>
      <c r="AB341" s="375"/>
      <c r="AC341" s="375"/>
      <c r="AF341" s="381" t="s">
        <v>410</v>
      </c>
      <c r="AG341" s="377">
        <v>0</v>
      </c>
      <c r="AH341" s="375"/>
      <c r="AI341" s="375"/>
      <c r="AL341" s="381" t="s">
        <v>410</v>
      </c>
      <c r="AM341" s="377">
        <v>0</v>
      </c>
      <c r="AN341" s="375"/>
      <c r="AO341" s="375"/>
      <c r="AR341" s="381" t="s">
        <v>410</v>
      </c>
      <c r="AS341" s="377">
        <v>0</v>
      </c>
      <c r="AT341" s="375"/>
      <c r="AU341" s="375"/>
      <c r="AX341" s="381" t="s">
        <v>410</v>
      </c>
      <c r="AY341" s="377">
        <v>0</v>
      </c>
      <c r="AZ341" s="375"/>
      <c r="BA341" s="375"/>
      <c r="BD341" s="381" t="s">
        <v>410</v>
      </c>
      <c r="BE341" s="377">
        <v>0</v>
      </c>
      <c r="BF341" s="375"/>
      <c r="BG341" s="375"/>
      <c r="BJ341" s="381" t="s">
        <v>410</v>
      </c>
      <c r="BK341" s="377">
        <v>0</v>
      </c>
      <c r="BL341" s="375"/>
      <c r="BM341" s="375"/>
      <c r="BP341" s="381" t="s">
        <v>410</v>
      </c>
      <c r="BQ341" s="377">
        <v>0</v>
      </c>
      <c r="BR341" s="375"/>
      <c r="BS341" s="375"/>
    </row>
    <row r="342" spans="2:71" x14ac:dyDescent="0.3">
      <c r="B342" s="381" t="s">
        <v>411</v>
      </c>
      <c r="C342" s="377">
        <v>0</v>
      </c>
      <c r="D342" s="375"/>
      <c r="E342" s="375"/>
      <c r="H342" s="381" t="s">
        <v>411</v>
      </c>
      <c r="I342" s="377">
        <v>0</v>
      </c>
      <c r="J342" s="375"/>
      <c r="K342" s="375"/>
      <c r="N342" s="381" t="s">
        <v>411</v>
      </c>
      <c r="O342" s="377">
        <v>0</v>
      </c>
      <c r="P342" s="375"/>
      <c r="Q342" s="375"/>
      <c r="T342" s="381" t="s">
        <v>411</v>
      </c>
      <c r="U342" s="377">
        <v>0</v>
      </c>
      <c r="V342" s="375"/>
      <c r="W342" s="375"/>
      <c r="Z342" s="381" t="s">
        <v>411</v>
      </c>
      <c r="AA342" s="377">
        <v>0</v>
      </c>
      <c r="AB342" s="375"/>
      <c r="AC342" s="375"/>
      <c r="AF342" s="381" t="s">
        <v>411</v>
      </c>
      <c r="AG342" s="377">
        <v>0</v>
      </c>
      <c r="AH342" s="375"/>
      <c r="AI342" s="375"/>
      <c r="AL342" s="381" t="s">
        <v>411</v>
      </c>
      <c r="AM342" s="377">
        <v>0</v>
      </c>
      <c r="AN342" s="375"/>
      <c r="AO342" s="375"/>
      <c r="AR342" s="381" t="s">
        <v>411</v>
      </c>
      <c r="AS342" s="377">
        <v>0</v>
      </c>
      <c r="AT342" s="375"/>
      <c r="AU342" s="375"/>
      <c r="AX342" s="381" t="s">
        <v>411</v>
      </c>
      <c r="AY342" s="377">
        <v>0</v>
      </c>
      <c r="AZ342" s="375"/>
      <c r="BA342" s="375"/>
      <c r="BD342" s="381" t="s">
        <v>411</v>
      </c>
      <c r="BE342" s="377">
        <v>0</v>
      </c>
      <c r="BF342" s="375"/>
      <c r="BG342" s="375"/>
      <c r="BJ342" s="381" t="s">
        <v>411</v>
      </c>
      <c r="BK342" s="377">
        <v>0</v>
      </c>
      <c r="BL342" s="375"/>
      <c r="BM342" s="375"/>
      <c r="BP342" s="381" t="s">
        <v>411</v>
      </c>
      <c r="BQ342" s="377">
        <v>0</v>
      </c>
      <c r="BR342" s="375"/>
      <c r="BS342" s="375"/>
    </row>
    <row r="343" spans="2:71" x14ac:dyDescent="0.3">
      <c r="B343" s="381" t="s">
        <v>412</v>
      </c>
      <c r="C343" s="377">
        <v>0</v>
      </c>
      <c r="D343" s="375"/>
      <c r="E343" s="375"/>
      <c r="H343" s="381" t="s">
        <v>412</v>
      </c>
      <c r="I343" s="377">
        <v>0</v>
      </c>
      <c r="J343" s="375"/>
      <c r="K343" s="375"/>
      <c r="N343" s="381" t="s">
        <v>412</v>
      </c>
      <c r="O343" s="377">
        <v>0</v>
      </c>
      <c r="P343" s="375"/>
      <c r="Q343" s="375"/>
      <c r="T343" s="381" t="s">
        <v>412</v>
      </c>
      <c r="U343" s="377">
        <v>0</v>
      </c>
      <c r="V343" s="375"/>
      <c r="W343" s="375"/>
      <c r="Z343" s="381" t="s">
        <v>412</v>
      </c>
      <c r="AA343" s="377">
        <v>0</v>
      </c>
      <c r="AB343" s="375"/>
      <c r="AC343" s="375"/>
      <c r="AF343" s="381" t="s">
        <v>412</v>
      </c>
      <c r="AG343" s="377">
        <v>0</v>
      </c>
      <c r="AH343" s="375"/>
      <c r="AI343" s="375"/>
      <c r="AL343" s="381" t="s">
        <v>412</v>
      </c>
      <c r="AM343" s="377">
        <v>0</v>
      </c>
      <c r="AN343" s="375"/>
      <c r="AO343" s="375"/>
      <c r="AR343" s="381" t="s">
        <v>412</v>
      </c>
      <c r="AS343" s="377">
        <v>0</v>
      </c>
      <c r="AT343" s="375"/>
      <c r="AU343" s="375"/>
      <c r="AX343" s="381" t="s">
        <v>412</v>
      </c>
      <c r="AY343" s="377">
        <v>0</v>
      </c>
      <c r="AZ343" s="375"/>
      <c r="BA343" s="375"/>
      <c r="BD343" s="381" t="s">
        <v>412</v>
      </c>
      <c r="BE343" s="377">
        <v>0</v>
      </c>
      <c r="BF343" s="375"/>
      <c r="BG343" s="375"/>
      <c r="BJ343" s="381" t="s">
        <v>412</v>
      </c>
      <c r="BK343" s="377">
        <v>0</v>
      </c>
      <c r="BL343" s="375"/>
      <c r="BM343" s="375"/>
      <c r="BP343" s="381" t="s">
        <v>412</v>
      </c>
      <c r="BQ343" s="377">
        <v>0</v>
      </c>
      <c r="BR343" s="375"/>
      <c r="BS343" s="375"/>
    </row>
    <row r="344" spans="2:71" x14ac:dyDescent="0.3">
      <c r="B344" s="381" t="s">
        <v>413</v>
      </c>
      <c r="C344" s="377">
        <v>0</v>
      </c>
      <c r="D344" s="375"/>
      <c r="E344" s="375"/>
      <c r="H344" s="381" t="s">
        <v>413</v>
      </c>
      <c r="I344" s="377">
        <v>0</v>
      </c>
      <c r="J344" s="375"/>
      <c r="K344" s="375"/>
      <c r="N344" s="381" t="s">
        <v>413</v>
      </c>
      <c r="O344" s="377">
        <v>0</v>
      </c>
      <c r="P344" s="375"/>
      <c r="Q344" s="375"/>
      <c r="T344" s="381" t="s">
        <v>413</v>
      </c>
      <c r="U344" s="377">
        <v>0</v>
      </c>
      <c r="V344" s="375"/>
      <c r="W344" s="375"/>
      <c r="Z344" s="381" t="s">
        <v>413</v>
      </c>
      <c r="AA344" s="377">
        <v>0</v>
      </c>
      <c r="AB344" s="375"/>
      <c r="AC344" s="375"/>
      <c r="AF344" s="381" t="s">
        <v>413</v>
      </c>
      <c r="AG344" s="377">
        <v>0</v>
      </c>
      <c r="AH344" s="375"/>
      <c r="AI344" s="375"/>
      <c r="AL344" s="381" t="s">
        <v>413</v>
      </c>
      <c r="AM344" s="377">
        <v>0</v>
      </c>
      <c r="AN344" s="375"/>
      <c r="AO344" s="375"/>
      <c r="AR344" s="381" t="s">
        <v>413</v>
      </c>
      <c r="AS344" s="377">
        <v>0</v>
      </c>
      <c r="AT344" s="375"/>
      <c r="AU344" s="375"/>
      <c r="AX344" s="381" t="s">
        <v>413</v>
      </c>
      <c r="AY344" s="377">
        <v>0</v>
      </c>
      <c r="AZ344" s="375"/>
      <c r="BA344" s="375"/>
      <c r="BD344" s="381" t="s">
        <v>413</v>
      </c>
      <c r="BE344" s="377">
        <v>0</v>
      </c>
      <c r="BF344" s="375"/>
      <c r="BG344" s="375"/>
      <c r="BJ344" s="381" t="s">
        <v>413</v>
      </c>
      <c r="BK344" s="377">
        <v>0</v>
      </c>
      <c r="BL344" s="375"/>
      <c r="BM344" s="375"/>
      <c r="BP344" s="381" t="s">
        <v>413</v>
      </c>
      <c r="BQ344" s="377">
        <v>0</v>
      </c>
      <c r="BR344" s="375"/>
      <c r="BS344" s="375"/>
    </row>
    <row r="345" spans="2:71" x14ac:dyDescent="0.3">
      <c r="B345" s="381" t="s">
        <v>414</v>
      </c>
      <c r="C345" s="377">
        <v>0</v>
      </c>
      <c r="D345" s="375"/>
      <c r="E345" s="375"/>
      <c r="H345" s="381" t="s">
        <v>414</v>
      </c>
      <c r="I345" s="377">
        <v>0</v>
      </c>
      <c r="J345" s="375"/>
      <c r="K345" s="375"/>
      <c r="N345" s="381" t="s">
        <v>414</v>
      </c>
      <c r="O345" s="377">
        <v>0</v>
      </c>
      <c r="P345" s="375"/>
      <c r="Q345" s="375"/>
      <c r="T345" s="381" t="s">
        <v>414</v>
      </c>
      <c r="U345" s="377">
        <v>0</v>
      </c>
      <c r="V345" s="375"/>
      <c r="W345" s="375"/>
      <c r="Z345" s="381" t="s">
        <v>414</v>
      </c>
      <c r="AA345" s="377">
        <v>0</v>
      </c>
      <c r="AB345" s="375"/>
      <c r="AC345" s="375"/>
      <c r="AF345" s="381" t="s">
        <v>414</v>
      </c>
      <c r="AG345" s="377">
        <v>0</v>
      </c>
      <c r="AH345" s="375"/>
      <c r="AI345" s="375"/>
      <c r="AL345" s="381" t="s">
        <v>414</v>
      </c>
      <c r="AM345" s="377">
        <v>0</v>
      </c>
      <c r="AN345" s="375"/>
      <c r="AO345" s="375"/>
      <c r="AR345" s="381" t="s">
        <v>414</v>
      </c>
      <c r="AS345" s="377">
        <v>0</v>
      </c>
      <c r="AT345" s="375"/>
      <c r="AU345" s="375"/>
      <c r="AX345" s="381" t="s">
        <v>414</v>
      </c>
      <c r="AY345" s="377">
        <v>0</v>
      </c>
      <c r="AZ345" s="375"/>
      <c r="BA345" s="375"/>
      <c r="BD345" s="381" t="s">
        <v>414</v>
      </c>
      <c r="BE345" s="377">
        <v>0</v>
      </c>
      <c r="BF345" s="375"/>
      <c r="BG345" s="375"/>
      <c r="BJ345" s="381" t="s">
        <v>414</v>
      </c>
      <c r="BK345" s="377">
        <v>0</v>
      </c>
      <c r="BL345" s="375"/>
      <c r="BM345" s="375"/>
      <c r="BP345" s="381" t="s">
        <v>414</v>
      </c>
      <c r="BQ345" s="377">
        <v>0</v>
      </c>
      <c r="BR345" s="375"/>
      <c r="BS345" s="375"/>
    </row>
    <row r="346" spans="2:71" x14ac:dyDescent="0.3">
      <c r="B346" s="381" t="s">
        <v>415</v>
      </c>
      <c r="C346" s="377">
        <v>0</v>
      </c>
      <c r="D346" s="375"/>
      <c r="E346" s="375"/>
      <c r="H346" s="381" t="s">
        <v>415</v>
      </c>
      <c r="I346" s="377">
        <v>0</v>
      </c>
      <c r="J346" s="375"/>
      <c r="K346" s="375"/>
      <c r="N346" s="381" t="s">
        <v>415</v>
      </c>
      <c r="O346" s="377">
        <v>0</v>
      </c>
      <c r="P346" s="375"/>
      <c r="Q346" s="375"/>
      <c r="T346" s="381" t="s">
        <v>415</v>
      </c>
      <c r="U346" s="377">
        <v>0</v>
      </c>
      <c r="V346" s="375"/>
      <c r="W346" s="375"/>
      <c r="Z346" s="381" t="s">
        <v>415</v>
      </c>
      <c r="AA346" s="377">
        <v>0</v>
      </c>
      <c r="AB346" s="375"/>
      <c r="AC346" s="375"/>
      <c r="AF346" s="381" t="s">
        <v>415</v>
      </c>
      <c r="AG346" s="377">
        <v>0</v>
      </c>
      <c r="AH346" s="375"/>
      <c r="AI346" s="375"/>
      <c r="AL346" s="381" t="s">
        <v>415</v>
      </c>
      <c r="AM346" s="377">
        <v>0</v>
      </c>
      <c r="AN346" s="375"/>
      <c r="AO346" s="375"/>
      <c r="AR346" s="381" t="s">
        <v>415</v>
      </c>
      <c r="AS346" s="377">
        <v>0</v>
      </c>
      <c r="AT346" s="375"/>
      <c r="AU346" s="375"/>
      <c r="AX346" s="381" t="s">
        <v>415</v>
      </c>
      <c r="AY346" s="377">
        <v>0</v>
      </c>
      <c r="AZ346" s="375"/>
      <c r="BA346" s="375"/>
      <c r="BD346" s="381" t="s">
        <v>415</v>
      </c>
      <c r="BE346" s="377">
        <v>0</v>
      </c>
      <c r="BF346" s="375"/>
      <c r="BG346" s="375"/>
      <c r="BJ346" s="381" t="s">
        <v>415</v>
      </c>
      <c r="BK346" s="377">
        <v>0</v>
      </c>
      <c r="BL346" s="375"/>
      <c r="BM346" s="375"/>
      <c r="BP346" s="381" t="s">
        <v>415</v>
      </c>
      <c r="BQ346" s="377">
        <v>0</v>
      </c>
      <c r="BR346" s="375"/>
      <c r="BS346" s="375"/>
    </row>
    <row r="347" spans="2:71" x14ac:dyDescent="0.3">
      <c r="B347" s="381" t="s">
        <v>416</v>
      </c>
      <c r="C347" s="377">
        <v>0</v>
      </c>
      <c r="D347" s="375"/>
      <c r="E347" s="375"/>
      <c r="H347" s="381" t="s">
        <v>416</v>
      </c>
      <c r="I347" s="377">
        <v>0</v>
      </c>
      <c r="J347" s="375"/>
      <c r="K347" s="375"/>
      <c r="N347" s="381" t="s">
        <v>416</v>
      </c>
      <c r="O347" s="377">
        <v>0</v>
      </c>
      <c r="P347" s="375"/>
      <c r="Q347" s="375"/>
      <c r="T347" s="381" t="s">
        <v>416</v>
      </c>
      <c r="U347" s="377">
        <v>0</v>
      </c>
      <c r="V347" s="375"/>
      <c r="W347" s="375"/>
      <c r="Z347" s="381" t="s">
        <v>416</v>
      </c>
      <c r="AA347" s="377">
        <v>0</v>
      </c>
      <c r="AB347" s="375"/>
      <c r="AC347" s="375"/>
      <c r="AF347" s="381" t="s">
        <v>416</v>
      </c>
      <c r="AG347" s="377">
        <v>0</v>
      </c>
      <c r="AH347" s="375"/>
      <c r="AI347" s="375"/>
      <c r="AL347" s="381" t="s">
        <v>416</v>
      </c>
      <c r="AM347" s="377">
        <v>0</v>
      </c>
      <c r="AN347" s="375"/>
      <c r="AO347" s="375"/>
      <c r="AR347" s="381" t="s">
        <v>416</v>
      </c>
      <c r="AS347" s="377">
        <v>0</v>
      </c>
      <c r="AT347" s="375"/>
      <c r="AU347" s="375"/>
      <c r="AX347" s="381" t="s">
        <v>416</v>
      </c>
      <c r="AY347" s="377">
        <v>0</v>
      </c>
      <c r="AZ347" s="375"/>
      <c r="BA347" s="375"/>
      <c r="BD347" s="381" t="s">
        <v>416</v>
      </c>
      <c r="BE347" s="377">
        <v>0</v>
      </c>
      <c r="BF347" s="375"/>
      <c r="BG347" s="375"/>
      <c r="BJ347" s="381" t="s">
        <v>416</v>
      </c>
      <c r="BK347" s="377">
        <v>0</v>
      </c>
      <c r="BL347" s="375"/>
      <c r="BM347" s="375"/>
      <c r="BP347" s="381" t="s">
        <v>416</v>
      </c>
      <c r="BQ347" s="377">
        <v>0</v>
      </c>
      <c r="BR347" s="375"/>
      <c r="BS347" s="375"/>
    </row>
    <row r="348" spans="2:71" ht="15" thickBot="1" x14ac:dyDescent="0.35">
      <c r="B348" s="381" t="s">
        <v>417</v>
      </c>
      <c r="C348" s="377">
        <v>0</v>
      </c>
      <c r="D348" s="375"/>
      <c r="E348" s="375"/>
      <c r="H348" s="381" t="s">
        <v>417</v>
      </c>
      <c r="I348" s="377">
        <v>0</v>
      </c>
      <c r="J348" s="375"/>
      <c r="K348" s="375"/>
      <c r="N348" s="381" t="s">
        <v>417</v>
      </c>
      <c r="O348" s="377">
        <v>0</v>
      </c>
      <c r="P348" s="375"/>
      <c r="Q348" s="375"/>
      <c r="T348" s="381" t="s">
        <v>417</v>
      </c>
      <c r="U348" s="377">
        <v>0</v>
      </c>
      <c r="V348" s="375"/>
      <c r="W348" s="375"/>
      <c r="Z348" s="381" t="s">
        <v>417</v>
      </c>
      <c r="AA348" s="377">
        <v>0</v>
      </c>
      <c r="AB348" s="375"/>
      <c r="AC348" s="375"/>
      <c r="AF348" s="381" t="s">
        <v>417</v>
      </c>
      <c r="AG348" s="377">
        <v>0</v>
      </c>
      <c r="AH348" s="375"/>
      <c r="AI348" s="375"/>
      <c r="AL348" s="381" t="s">
        <v>417</v>
      </c>
      <c r="AM348" s="377">
        <v>0</v>
      </c>
      <c r="AN348" s="375"/>
      <c r="AO348" s="375"/>
      <c r="AR348" s="381" t="s">
        <v>417</v>
      </c>
      <c r="AS348" s="377">
        <v>0</v>
      </c>
      <c r="AT348" s="375"/>
      <c r="AU348" s="375"/>
      <c r="AX348" s="381" t="s">
        <v>417</v>
      </c>
      <c r="AY348" s="377">
        <v>0</v>
      </c>
      <c r="AZ348" s="375"/>
      <c r="BA348" s="375"/>
      <c r="BD348" s="381" t="s">
        <v>417</v>
      </c>
      <c r="BE348" s="377">
        <v>0</v>
      </c>
      <c r="BF348" s="375"/>
      <c r="BG348" s="375"/>
      <c r="BJ348" s="381" t="s">
        <v>417</v>
      </c>
      <c r="BK348" s="377">
        <v>0</v>
      </c>
      <c r="BL348" s="375"/>
      <c r="BM348" s="375"/>
      <c r="BP348" s="381" t="s">
        <v>417</v>
      </c>
      <c r="BQ348" s="377">
        <v>0</v>
      </c>
      <c r="BR348" s="375"/>
      <c r="BS348" s="375"/>
    </row>
    <row r="349" spans="2:71" s="1200" customFormat="1" ht="16.2" thickBot="1" x14ac:dyDescent="0.35">
      <c r="B349" s="1231" t="s">
        <v>365</v>
      </c>
      <c r="C349" s="1232">
        <f>C296-SUM(C299:C348)</f>
        <v>0</v>
      </c>
      <c r="D349" s="1233"/>
      <c r="E349" s="1234"/>
      <c r="F349" s="1235"/>
      <c r="H349" s="1231" t="s">
        <v>365</v>
      </c>
      <c r="I349" s="1232">
        <f>I296-SUM(I299:I348)</f>
        <v>0</v>
      </c>
      <c r="J349" s="1233"/>
      <c r="K349" s="1234"/>
      <c r="L349" s="1235"/>
      <c r="N349" s="1231" t="s">
        <v>365</v>
      </c>
      <c r="O349" s="1232">
        <f>O296-SUM(O299:O348)</f>
        <v>0</v>
      </c>
      <c r="P349" s="1233"/>
      <c r="Q349" s="1234"/>
      <c r="R349" s="1235"/>
      <c r="T349" s="1231" t="s">
        <v>365</v>
      </c>
      <c r="U349" s="1232">
        <f>U296-SUM(U299:U348)</f>
        <v>0</v>
      </c>
      <c r="V349" s="1233"/>
      <c r="W349" s="1234"/>
      <c r="X349" s="1235"/>
      <c r="Z349" s="1231" t="s">
        <v>365</v>
      </c>
      <c r="AA349" s="1232">
        <f>AA296-SUM(AA299:AA348)</f>
        <v>0</v>
      </c>
      <c r="AB349" s="1233"/>
      <c r="AC349" s="1234"/>
      <c r="AD349" s="1235"/>
      <c r="AF349" s="1231" t="s">
        <v>365</v>
      </c>
      <c r="AG349" s="1232">
        <f>AG296-SUM(AG299:AG348)</f>
        <v>0</v>
      </c>
      <c r="AH349" s="1233"/>
      <c r="AI349" s="1234"/>
      <c r="AJ349" s="1235"/>
      <c r="AL349" s="1231" t="s">
        <v>365</v>
      </c>
      <c r="AM349" s="1232">
        <f>AM296-SUM(AM299:AM348)</f>
        <v>0</v>
      </c>
      <c r="AN349" s="1233"/>
      <c r="AO349" s="1234"/>
      <c r="AP349" s="1235"/>
      <c r="AR349" s="1231" t="s">
        <v>365</v>
      </c>
      <c r="AS349" s="1232">
        <f>AS296-SUM(AS299:AS348)</f>
        <v>0</v>
      </c>
      <c r="AT349" s="1233"/>
      <c r="AU349" s="1234"/>
      <c r="AV349" s="1235"/>
      <c r="AX349" s="1231" t="s">
        <v>365</v>
      </c>
      <c r="AY349" s="1232">
        <f>AY296-SUM(AY299:AY348)</f>
        <v>0</v>
      </c>
      <c r="AZ349" s="1233"/>
      <c r="BA349" s="1234"/>
      <c r="BB349" s="1235"/>
      <c r="BD349" s="1231" t="s">
        <v>365</v>
      </c>
      <c r="BE349" s="1232">
        <f>BE296-SUM(BE299:BE348)</f>
        <v>0</v>
      </c>
      <c r="BF349" s="1233"/>
      <c r="BG349" s="1234"/>
      <c r="BH349" s="1235"/>
      <c r="BJ349" s="1231" t="s">
        <v>365</v>
      </c>
      <c r="BK349" s="1232">
        <f>BK296-SUM(BK299:BK348)</f>
        <v>0</v>
      </c>
      <c r="BL349" s="1233"/>
      <c r="BM349" s="1234"/>
      <c r="BN349" s="1235"/>
      <c r="BP349" s="1231" t="s">
        <v>365</v>
      </c>
      <c r="BQ349" s="1232">
        <f>BQ296-SUM(BQ299:BQ348)</f>
        <v>0</v>
      </c>
      <c r="BR349" s="1233"/>
      <c r="BS349" s="1234"/>
    </row>
  </sheetData>
  <mergeCells count="12">
    <mergeCell ref="BQ2:BR2"/>
    <mergeCell ref="BK2:BL2"/>
    <mergeCell ref="BE2:BF2"/>
    <mergeCell ref="AY2:AZ2"/>
    <mergeCell ref="AS2:AT2"/>
    <mergeCell ref="I2:J2"/>
    <mergeCell ref="C2:D2"/>
    <mergeCell ref="AM2:AN2"/>
    <mergeCell ref="AG2:AH2"/>
    <mergeCell ref="AA2:AB2"/>
    <mergeCell ref="U2:V2"/>
    <mergeCell ref="O2:P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AK444"/>
  <sheetViews>
    <sheetView workbookViewId="0">
      <pane xSplit="2" ySplit="4" topLeftCell="C5" activePane="bottomRight" state="frozen"/>
      <selection pane="topRight" activeCell="C1" sqref="C1"/>
      <selection pane="bottomLeft" activeCell="A5" sqref="A5"/>
      <selection pane="bottomRight" activeCell="D445" sqref="D445"/>
    </sheetView>
  </sheetViews>
  <sheetFormatPr defaultColWidth="8.88671875" defaultRowHeight="13.8" x14ac:dyDescent="0.3"/>
  <cols>
    <col min="1" max="1" width="50.77734375" style="272" bestFit="1" customWidth="1"/>
    <col min="2" max="2" width="9.5546875" style="752" customWidth="1"/>
    <col min="3" max="4" width="22.77734375" style="272" customWidth="1"/>
    <col min="5" max="5" width="8.88671875" style="1300" customWidth="1"/>
    <col min="6" max="6" width="22.77734375" style="1507" customWidth="1"/>
    <col min="7" max="7" width="10.33203125" style="1300" customWidth="1"/>
    <col min="8" max="8" width="24.77734375" style="272" customWidth="1"/>
    <col min="9" max="9" width="4.6640625" style="272" customWidth="1"/>
    <col min="10" max="10" width="9.33203125" style="1299" bestFit="1" customWidth="1"/>
    <col min="11" max="11" width="24.77734375" style="272" customWidth="1"/>
    <col min="12" max="16384" width="8.88671875" style="272"/>
  </cols>
  <sheetData>
    <row r="2" spans="1:11" ht="30" x14ac:dyDescent="0.3">
      <c r="A2" s="1854" t="s">
        <v>316</v>
      </c>
      <c r="B2" s="1854"/>
      <c r="C2" s="1854"/>
      <c r="D2" s="1854"/>
      <c r="E2" s="1854"/>
      <c r="F2" s="1854"/>
      <c r="G2" s="1854"/>
      <c r="H2" s="1854"/>
      <c r="I2" s="1854"/>
      <c r="J2" s="1854"/>
      <c r="K2" s="1854"/>
    </row>
    <row r="3" spans="1:11" ht="21" thickBot="1" x14ac:dyDescent="0.35">
      <c r="A3" s="1506"/>
    </row>
    <row r="4" spans="1:11" s="1307" customFormat="1" ht="32.4" customHeight="1" thickBot="1" x14ac:dyDescent="0.35">
      <c r="A4" s="1301" t="s">
        <v>321</v>
      </c>
      <c r="B4" s="1456"/>
      <c r="C4" s="1302" t="s">
        <v>317</v>
      </c>
      <c r="D4" s="1303" t="s">
        <v>318</v>
      </c>
      <c r="E4" s="1304" t="s">
        <v>319</v>
      </c>
      <c r="F4" s="1305" t="s">
        <v>320</v>
      </c>
      <c r="G4" s="1304" t="s">
        <v>435</v>
      </c>
      <c r="H4" s="1306" t="s">
        <v>322</v>
      </c>
      <c r="J4" s="1302" t="s">
        <v>323</v>
      </c>
      <c r="K4" s="1306" t="s">
        <v>324</v>
      </c>
    </row>
    <row r="5" spans="1:11" ht="15" customHeight="1" x14ac:dyDescent="0.3">
      <c r="A5" s="747" t="s">
        <v>5</v>
      </c>
      <c r="B5" s="1593">
        <v>111100</v>
      </c>
      <c r="C5" s="1308">
        <f>SUMIF('Expenditures - all orgs'!$C$19:$C$3604, B5,'Expenditures - all orgs'!$D$19:$D$3604)</f>
        <v>0</v>
      </c>
      <c r="D5" s="293">
        <f>'Budget Detail - AAAAAA'!D10+'Budget Detail - AAAAAA'!E10+'Budget Detail - BBBBBB'!D10+'Budget Detail - BBBBBB'!E10+'Budget Detail - CCCCCC'!D10+'Budget Detail - CCCCCC'!E10+'Budget Detail - DDDDDD'!D10+'Budget Detail - DDDDDD'!E10+'Budget Detail - EEEEEE'!D10+'Budget Detail - EEEEEE'!E10+'Budget Detail - FFFFFF'!D10+'Budget Detail - FFFFFF'!E10+'Budget Detail - GGGGGG'!D10+'Budget Detail - GGGGGG'!E10+'Budget Detail - HHHHHH'!D10+'Budget Detail - HHHHHH'!E10+'Budget Detail - IIIIII'!D10+'Budget Detail - IIIIII'!E10+'Budget Detail - JJJJJJ'!D10+'Budget Detail - JJJJJJ'!E10+'Budget Detail - KKKKKK'!D10+'Budget Detail - KKKKKK'!E10+'Budget Detail - LLLLLL'!D10+'Budget Detail - LLLLLL'!E10</f>
        <v>0</v>
      </c>
      <c r="E5" s="187">
        <v>1</v>
      </c>
      <c r="F5" s="1508">
        <f>D5/E5</f>
        <v>0</v>
      </c>
      <c r="G5" s="1342">
        <v>1</v>
      </c>
      <c r="H5" s="1509">
        <f>F5*G5</f>
        <v>0</v>
      </c>
      <c r="J5" s="226">
        <v>1</v>
      </c>
      <c r="K5" s="1509">
        <f>H5*J5</f>
        <v>0</v>
      </c>
    </row>
    <row r="6" spans="1:11" ht="15" customHeight="1" x14ac:dyDescent="0.3">
      <c r="A6" s="233" t="s">
        <v>6</v>
      </c>
      <c r="B6" s="1593">
        <v>111200</v>
      </c>
      <c r="C6" s="292">
        <f>SUMIF('Expenditures - all orgs'!$C$19:$C$3604, B6,'Expenditures - all orgs'!$D$19:$D$3604)</f>
        <v>0</v>
      </c>
      <c r="D6" s="293">
        <f>'Budget Detail - AAAAAA'!D11+'Budget Detail - AAAAAA'!E11+'Budget Detail - BBBBBB'!D11+'Budget Detail - BBBBBB'!E11+'Budget Detail - CCCCCC'!D11+'Budget Detail - CCCCCC'!E11+'Budget Detail - DDDDDD'!D11+'Budget Detail - DDDDDD'!E11+'Budget Detail - EEEEEE'!D11+'Budget Detail - EEEEEE'!E11+'Budget Detail - FFFFFF'!D11+'Budget Detail - FFFFFF'!E11+'Budget Detail - GGGGGG'!D11+'Budget Detail - GGGGGG'!E11+'Budget Detail - HHHHHH'!D11+'Budget Detail - HHHHHH'!E11+'Budget Detail - IIIIII'!D11+'Budget Detail - IIIIII'!E11+'Budget Detail - JJJJJJ'!D11+'Budget Detail - JJJJJJ'!E11+'Budget Detail - KKKKKK'!D11+'Budget Detail - KKKKKK'!E11+'Budget Detail - LLLLLL'!D11+'Budget Detail - LLLLLL'!E11</f>
        <v>0</v>
      </c>
      <c r="E6" s="187">
        <v>1</v>
      </c>
      <c r="F6" s="1508">
        <f t="shared" ref="F6:F65" si="0">D6/E6</f>
        <v>0</v>
      </c>
      <c r="G6" s="1343">
        <v>1</v>
      </c>
      <c r="H6" s="1510">
        <f t="shared" ref="H6:H65" si="1">F6*G6</f>
        <v>0</v>
      </c>
      <c r="J6" s="227">
        <v>1</v>
      </c>
      <c r="K6" s="1509">
        <f t="shared" ref="K6:K70" si="2">H6*J6</f>
        <v>0</v>
      </c>
    </row>
    <row r="7" spans="1:11" ht="15" customHeight="1" x14ac:dyDescent="0.3">
      <c r="A7" s="233" t="s">
        <v>110</v>
      </c>
      <c r="B7" s="1593">
        <v>111210</v>
      </c>
      <c r="C7" s="292">
        <f>SUMIF('Expenditures - all orgs'!$C$19:$C$3604, B7,'Expenditures - all orgs'!$D$19:$D$3604)</f>
        <v>0</v>
      </c>
      <c r="D7" s="293">
        <f>'Budget Detail - AAAAAA'!D12+'Budget Detail - AAAAAA'!E12+'Budget Detail - BBBBBB'!D12+'Budget Detail - BBBBBB'!E12+'Budget Detail - CCCCCC'!D12+'Budget Detail - CCCCCC'!E12+'Budget Detail - DDDDDD'!D12+'Budget Detail - DDDDDD'!E12+'Budget Detail - EEEEEE'!D12+'Budget Detail - EEEEEE'!E12+'Budget Detail - FFFFFF'!D12+'Budget Detail - FFFFFF'!E12+'Budget Detail - GGGGGG'!D12+'Budget Detail - GGGGGG'!E12+'Budget Detail - HHHHHH'!D12+'Budget Detail - HHHHHH'!E12+'Budget Detail - IIIIII'!D12+'Budget Detail - IIIIII'!E12+'Budget Detail - JJJJJJ'!D12+'Budget Detail - JJJJJJ'!E12+'Budget Detail - KKKKKK'!D12+'Budget Detail - KKKKKK'!E12+'Budget Detail - LLLLLL'!D12+'Budget Detail - LLLLLL'!E12</f>
        <v>0</v>
      </c>
      <c r="E7" s="187">
        <v>1</v>
      </c>
      <c r="F7" s="1508">
        <f t="shared" si="0"/>
        <v>0</v>
      </c>
      <c r="G7" s="1343">
        <v>1</v>
      </c>
      <c r="H7" s="1510">
        <f t="shared" si="1"/>
        <v>0</v>
      </c>
      <c r="J7" s="227">
        <v>1</v>
      </c>
      <c r="K7" s="1509">
        <f t="shared" si="2"/>
        <v>0</v>
      </c>
    </row>
    <row r="8" spans="1:11" ht="15" customHeight="1" x14ac:dyDescent="0.3">
      <c r="A8" s="233" t="s">
        <v>309</v>
      </c>
      <c r="B8" s="1593">
        <v>111220</v>
      </c>
      <c r="C8" s="292">
        <f>SUMIF('Expenditures - all orgs'!$C$19:$C$3604, B8,'Expenditures - all orgs'!$D$19:$D$3604)</f>
        <v>0</v>
      </c>
      <c r="D8" s="293">
        <f>'Budget Detail - AAAAAA'!D13+'Budget Detail - AAAAAA'!E13+'Budget Detail - BBBBBB'!D13+'Budget Detail - BBBBBB'!E13+'Budget Detail - CCCCCC'!D13+'Budget Detail - CCCCCC'!E13+'Budget Detail - DDDDDD'!D13+'Budget Detail - DDDDDD'!E13+'Budget Detail - EEEEEE'!D13+'Budget Detail - EEEEEE'!E13+'Budget Detail - FFFFFF'!D13+'Budget Detail - FFFFFF'!E13+'Budget Detail - GGGGGG'!D13+'Budget Detail - GGGGGG'!E13+'Budget Detail - HHHHHH'!D13+'Budget Detail - HHHHHH'!E13+'Budget Detail - IIIIII'!D13+'Budget Detail - IIIIII'!E13+'Budget Detail - JJJJJJ'!D13+'Budget Detail - JJJJJJ'!E13+'Budget Detail - KKKKKK'!D13+'Budget Detail - KKKKKK'!E13+'Budget Detail - LLLLLL'!D13+'Budget Detail - LLLLLL'!E13</f>
        <v>0</v>
      </c>
      <c r="E8" s="187">
        <v>1</v>
      </c>
      <c r="F8" s="1508">
        <f t="shared" si="0"/>
        <v>0</v>
      </c>
      <c r="G8" s="1343">
        <v>1</v>
      </c>
      <c r="H8" s="1510">
        <f t="shared" si="1"/>
        <v>0</v>
      </c>
      <c r="J8" s="227">
        <v>1</v>
      </c>
      <c r="K8" s="1509">
        <f t="shared" si="2"/>
        <v>0</v>
      </c>
    </row>
    <row r="9" spans="1:11" ht="15" customHeight="1" x14ac:dyDescent="0.3">
      <c r="A9" s="233" t="s">
        <v>7</v>
      </c>
      <c r="B9" s="1593">
        <v>111300</v>
      </c>
      <c r="C9" s="292">
        <f>SUMIF('Expenditures - all orgs'!$C$19:$C$3604, B9,'Expenditures - all orgs'!$D$19:$D$3604)</f>
        <v>0</v>
      </c>
      <c r="D9" s="293">
        <f>'Budget Detail - AAAAAA'!D14+'Budget Detail - AAAAAA'!E14+'Budget Detail - BBBBBB'!D14+'Budget Detail - BBBBBB'!E14+'Budget Detail - CCCCCC'!D14+'Budget Detail - CCCCCC'!E14+'Budget Detail - DDDDDD'!D14+'Budget Detail - DDDDDD'!E14+'Budget Detail - EEEEEE'!D14+'Budget Detail - EEEEEE'!E14+'Budget Detail - FFFFFF'!D14+'Budget Detail - FFFFFF'!E14+'Budget Detail - GGGGGG'!D14+'Budget Detail - GGGGGG'!E14+'Budget Detail - HHHHHH'!D14+'Budget Detail - HHHHHH'!E14+'Budget Detail - IIIIII'!D14+'Budget Detail - IIIIII'!E14+'Budget Detail - JJJJJJ'!D14+'Budget Detail - JJJJJJ'!E14+'Budget Detail - KKKKKK'!D14+'Budget Detail - KKKKKK'!E14+'Budget Detail - LLLLLL'!D14+'Budget Detail - LLLLLL'!E14</f>
        <v>0</v>
      </c>
      <c r="E9" s="187">
        <v>1</v>
      </c>
      <c r="F9" s="1508">
        <f t="shared" si="0"/>
        <v>0</v>
      </c>
      <c r="G9" s="1343">
        <v>1</v>
      </c>
      <c r="H9" s="1510">
        <f t="shared" si="1"/>
        <v>0</v>
      </c>
      <c r="J9" s="227">
        <v>1</v>
      </c>
      <c r="K9" s="1509">
        <f t="shared" si="2"/>
        <v>0</v>
      </c>
    </row>
    <row r="10" spans="1:11" ht="15" customHeight="1" x14ac:dyDescent="0.3">
      <c r="A10" s="242" t="s">
        <v>529</v>
      </c>
      <c r="B10" s="1593">
        <v>111310</v>
      </c>
      <c r="C10" s="292">
        <f>SUMIF('Expenditures - all orgs'!$C$19:$C$3604, B10,'Expenditures - all orgs'!$D$19:$D$3604)</f>
        <v>0</v>
      </c>
      <c r="D10" s="293">
        <f>'Budget Detail - AAAAAA'!D15+'Budget Detail - AAAAAA'!E15+'Budget Detail - BBBBBB'!D15+'Budget Detail - BBBBBB'!E15+'Budget Detail - CCCCCC'!D15+'Budget Detail - CCCCCC'!E15+'Budget Detail - DDDDDD'!D15+'Budget Detail - DDDDDD'!E15+'Budget Detail - EEEEEE'!D15+'Budget Detail - EEEEEE'!E15+'Budget Detail - FFFFFF'!D15+'Budget Detail - FFFFFF'!E15+'Budget Detail - GGGGGG'!D15+'Budget Detail - GGGGGG'!E15+'Budget Detail - HHHHHH'!D15+'Budget Detail - HHHHHH'!E15+'Budget Detail - IIIIII'!D15+'Budget Detail - IIIIII'!E15+'Budget Detail - JJJJJJ'!D15+'Budget Detail - JJJJJJ'!E15+'Budget Detail - KKKKKK'!D15+'Budget Detail - KKKKKK'!E15+'Budget Detail - LLLLLL'!D15+'Budget Detail - LLLLLL'!E15</f>
        <v>0</v>
      </c>
      <c r="E10" s="187">
        <v>1</v>
      </c>
      <c r="F10" s="1508">
        <f t="shared" ref="F10" si="3">D10/E10</f>
        <v>0</v>
      </c>
      <c r="G10" s="1343">
        <v>1</v>
      </c>
      <c r="H10" s="1510">
        <f t="shared" ref="H10" si="4">F10*G10</f>
        <v>0</v>
      </c>
      <c r="J10" s="227">
        <v>1</v>
      </c>
      <c r="K10" s="1509">
        <f t="shared" ref="K10" si="5">H10*J10</f>
        <v>0</v>
      </c>
    </row>
    <row r="11" spans="1:11" ht="15" customHeight="1" x14ac:dyDescent="0.3">
      <c r="A11" s="233" t="s">
        <v>8</v>
      </c>
      <c r="B11" s="1593">
        <v>111400</v>
      </c>
      <c r="C11" s="292">
        <f>SUMIF('Expenditures - all orgs'!$C$19:$C$3604, B11,'Expenditures - all orgs'!$D$19:$D$3604)</f>
        <v>0</v>
      </c>
      <c r="D11" s="293">
        <f>'Budget Detail - AAAAAA'!D16+'Budget Detail - AAAAAA'!E16+'Budget Detail - BBBBBB'!D16+'Budget Detail - BBBBBB'!E16+'Budget Detail - CCCCCC'!D16+'Budget Detail - CCCCCC'!E16+'Budget Detail - DDDDDD'!D16+'Budget Detail - DDDDDD'!E16+'Budget Detail - EEEEEE'!D16+'Budget Detail - EEEEEE'!E16+'Budget Detail - FFFFFF'!D16+'Budget Detail - FFFFFF'!E16+'Budget Detail - GGGGGG'!D16+'Budget Detail - GGGGGG'!E16+'Budget Detail - HHHHHH'!D16+'Budget Detail - HHHHHH'!E16+'Budget Detail - IIIIII'!D16+'Budget Detail - IIIIII'!E16+'Budget Detail - JJJJJJ'!D16+'Budget Detail - JJJJJJ'!E16+'Budget Detail - KKKKKK'!D16+'Budget Detail - KKKKKK'!E16+'Budget Detail - LLLLLL'!D16+'Budget Detail - LLLLLL'!E16</f>
        <v>0</v>
      </c>
      <c r="E11" s="187">
        <v>1</v>
      </c>
      <c r="F11" s="1508">
        <f t="shared" si="0"/>
        <v>0</v>
      </c>
      <c r="G11" s="1343">
        <v>1</v>
      </c>
      <c r="H11" s="1510">
        <f t="shared" si="1"/>
        <v>0</v>
      </c>
      <c r="J11" s="227">
        <v>1</v>
      </c>
      <c r="K11" s="1509">
        <f t="shared" si="2"/>
        <v>0</v>
      </c>
    </row>
    <row r="12" spans="1:11" ht="15" customHeight="1" x14ac:dyDescent="0.3">
      <c r="A12" s="233" t="s">
        <v>9</v>
      </c>
      <c r="B12" s="1593">
        <v>111500</v>
      </c>
      <c r="C12" s="292">
        <f>SUMIF('Expenditures - all orgs'!$C$19:$C$3604, B12,'Expenditures - all orgs'!$D$19:$D$3604)</f>
        <v>0</v>
      </c>
      <c r="D12" s="293">
        <f>'Budget Detail - AAAAAA'!D17+'Budget Detail - AAAAAA'!E17+'Budget Detail - BBBBBB'!D17+'Budget Detail - BBBBBB'!E17+'Budget Detail - CCCCCC'!D17+'Budget Detail - CCCCCC'!E17+'Budget Detail - DDDDDD'!D17+'Budget Detail - DDDDDD'!E17+'Budget Detail - EEEEEE'!D17+'Budget Detail - EEEEEE'!E17+'Budget Detail - FFFFFF'!D17+'Budget Detail - FFFFFF'!E17+'Budget Detail - GGGGGG'!D17+'Budget Detail - GGGGGG'!E17+'Budget Detail - HHHHHH'!D17+'Budget Detail - HHHHHH'!E17+'Budget Detail - IIIIII'!D17+'Budget Detail - IIIIII'!E17+'Budget Detail - JJJJJJ'!D17+'Budget Detail - JJJJJJ'!E17+'Budget Detail - KKKKKK'!D17+'Budget Detail - KKKKKK'!E17+'Budget Detail - LLLLLL'!D17+'Budget Detail - LLLLLL'!E17</f>
        <v>0</v>
      </c>
      <c r="E12" s="187">
        <v>1</v>
      </c>
      <c r="F12" s="1508">
        <f t="shared" si="0"/>
        <v>0</v>
      </c>
      <c r="G12" s="1343">
        <v>1</v>
      </c>
      <c r="H12" s="1510">
        <f t="shared" si="1"/>
        <v>0</v>
      </c>
      <c r="J12" s="227">
        <v>1</v>
      </c>
      <c r="K12" s="1509">
        <f t="shared" si="2"/>
        <v>0</v>
      </c>
    </row>
    <row r="13" spans="1:11" ht="15" customHeight="1" x14ac:dyDescent="0.3">
      <c r="A13" s="233" t="s">
        <v>10</v>
      </c>
      <c r="B13" s="1593">
        <v>111600</v>
      </c>
      <c r="C13" s="292">
        <f>SUMIF('Expenditures - all orgs'!$C$19:$C$3604, B13,'Expenditures - all orgs'!$D$19:$D$3604)</f>
        <v>0</v>
      </c>
      <c r="D13" s="293">
        <f>'Budget Detail - AAAAAA'!D18+'Budget Detail - AAAAAA'!E18+'Budget Detail - BBBBBB'!D18+'Budget Detail - BBBBBB'!E18+'Budget Detail - CCCCCC'!D18+'Budget Detail - CCCCCC'!E18+'Budget Detail - DDDDDD'!D18+'Budget Detail - DDDDDD'!E18+'Budget Detail - EEEEEE'!D18+'Budget Detail - EEEEEE'!E18+'Budget Detail - FFFFFF'!D18+'Budget Detail - FFFFFF'!E18+'Budget Detail - GGGGGG'!D18+'Budget Detail - GGGGGG'!E18+'Budget Detail - HHHHHH'!D18+'Budget Detail - HHHHHH'!E18+'Budget Detail - IIIIII'!D18+'Budget Detail - IIIIII'!E18+'Budget Detail - JJJJJJ'!D18+'Budget Detail - JJJJJJ'!E18+'Budget Detail - KKKKKK'!D18+'Budget Detail - KKKKKK'!E18+'Budget Detail - LLLLLL'!D18+'Budget Detail - LLLLLL'!E18</f>
        <v>0</v>
      </c>
      <c r="E13" s="187">
        <v>1</v>
      </c>
      <c r="F13" s="1508">
        <f t="shared" si="0"/>
        <v>0</v>
      </c>
      <c r="G13" s="1343">
        <v>1</v>
      </c>
      <c r="H13" s="1510">
        <f t="shared" si="1"/>
        <v>0</v>
      </c>
      <c r="J13" s="227">
        <v>1</v>
      </c>
      <c r="K13" s="1509">
        <f t="shared" si="2"/>
        <v>0</v>
      </c>
    </row>
    <row r="14" spans="1:11" ht="15" customHeight="1" x14ac:dyDescent="0.3">
      <c r="A14" s="233" t="s">
        <v>11</v>
      </c>
      <c r="B14" s="1593">
        <v>111700</v>
      </c>
      <c r="C14" s="292">
        <f>SUMIF('Expenditures - all orgs'!$C$19:$C$3604, B14,'Expenditures - all orgs'!$D$19:$D$3604)</f>
        <v>0</v>
      </c>
      <c r="D14" s="293">
        <f>'Budget Detail - AAAAAA'!D19+'Budget Detail - AAAAAA'!E19+'Budget Detail - BBBBBB'!D19+'Budget Detail - BBBBBB'!E19+'Budget Detail - CCCCCC'!D19+'Budget Detail - CCCCCC'!E19+'Budget Detail - DDDDDD'!D19+'Budget Detail - DDDDDD'!E19+'Budget Detail - EEEEEE'!D19+'Budget Detail - EEEEEE'!E19+'Budget Detail - FFFFFF'!D19+'Budget Detail - FFFFFF'!E19+'Budget Detail - GGGGGG'!D19+'Budget Detail - GGGGGG'!E19+'Budget Detail - HHHHHH'!D19+'Budget Detail - HHHHHH'!E19+'Budget Detail - IIIIII'!D19+'Budget Detail - IIIIII'!E19+'Budget Detail - JJJJJJ'!D19+'Budget Detail - JJJJJJ'!E19+'Budget Detail - KKKKKK'!D19+'Budget Detail - KKKKKK'!E19+'Budget Detail - LLLLLL'!D19+'Budget Detail - LLLLLL'!E19</f>
        <v>0</v>
      </c>
      <c r="E14" s="187">
        <v>1</v>
      </c>
      <c r="F14" s="1508">
        <f t="shared" si="0"/>
        <v>0</v>
      </c>
      <c r="G14" s="1343">
        <v>1</v>
      </c>
      <c r="H14" s="1510">
        <f t="shared" si="1"/>
        <v>0</v>
      </c>
      <c r="J14" s="227">
        <v>1</v>
      </c>
      <c r="K14" s="1509">
        <f t="shared" si="2"/>
        <v>0</v>
      </c>
    </row>
    <row r="15" spans="1:11" ht="15" customHeight="1" x14ac:dyDescent="0.3">
      <c r="A15" s="233" t="s">
        <v>12</v>
      </c>
      <c r="B15" s="1593">
        <v>111800</v>
      </c>
      <c r="C15" s="292">
        <f>SUMIF('Expenditures - all orgs'!$C$19:$C$3604, B15,'Expenditures - all orgs'!$D$19:$D$3604)</f>
        <v>0</v>
      </c>
      <c r="D15" s="293">
        <f>'Budget Detail - AAAAAA'!D20+'Budget Detail - AAAAAA'!E20+'Budget Detail - BBBBBB'!D20+'Budget Detail - BBBBBB'!E20+'Budget Detail - CCCCCC'!D20+'Budget Detail - CCCCCC'!E20+'Budget Detail - DDDDDD'!D20+'Budget Detail - DDDDDD'!E20+'Budget Detail - EEEEEE'!D20+'Budget Detail - EEEEEE'!E20+'Budget Detail - FFFFFF'!D20+'Budget Detail - FFFFFF'!E20+'Budget Detail - GGGGGG'!D20+'Budget Detail - GGGGGG'!E20+'Budget Detail - HHHHHH'!D20+'Budget Detail - HHHHHH'!E20+'Budget Detail - IIIIII'!D20+'Budget Detail - IIIIII'!E20+'Budget Detail - JJJJJJ'!D20+'Budget Detail - JJJJJJ'!E20+'Budget Detail - KKKKKK'!D20+'Budget Detail - KKKKKK'!E20+'Budget Detail - LLLLLL'!D20+'Budget Detail - LLLLLL'!E20</f>
        <v>0</v>
      </c>
      <c r="E15" s="187">
        <v>1</v>
      </c>
      <c r="F15" s="1508">
        <f t="shared" si="0"/>
        <v>0</v>
      </c>
      <c r="G15" s="1343">
        <v>1</v>
      </c>
      <c r="H15" s="1510">
        <f t="shared" si="1"/>
        <v>0</v>
      </c>
      <c r="J15" s="227">
        <v>1</v>
      </c>
      <c r="K15" s="1509">
        <f t="shared" si="2"/>
        <v>0</v>
      </c>
    </row>
    <row r="16" spans="1:11" ht="15" customHeight="1" x14ac:dyDescent="0.3">
      <c r="A16" s="233" t="s">
        <v>109</v>
      </c>
      <c r="B16" s="1593">
        <v>111900</v>
      </c>
      <c r="C16" s="292">
        <f>SUMIF('Expenditures - all orgs'!$C$19:$C$3604, B16,'Expenditures - all orgs'!$D$19:$D$3604)</f>
        <v>0</v>
      </c>
      <c r="D16" s="293">
        <f>'Budget Detail - AAAAAA'!D21+'Budget Detail - AAAAAA'!E21+'Budget Detail - BBBBBB'!D21+'Budget Detail - BBBBBB'!E21+'Budget Detail - CCCCCC'!D21+'Budget Detail - CCCCCC'!E21+'Budget Detail - DDDDDD'!D21+'Budget Detail - DDDDDD'!E21+'Budget Detail - EEEEEE'!D21+'Budget Detail - EEEEEE'!E21+'Budget Detail - FFFFFF'!D21+'Budget Detail - FFFFFF'!E21+'Budget Detail - GGGGGG'!D21+'Budget Detail - GGGGGG'!E21+'Budget Detail - HHHHHH'!D21+'Budget Detail - HHHHHH'!E21+'Budget Detail - IIIIII'!D21+'Budget Detail - IIIIII'!E21+'Budget Detail - JJJJJJ'!D21+'Budget Detail - JJJJJJ'!E21+'Budget Detail - KKKKKK'!D21+'Budget Detail - KKKKKK'!E21+'Budget Detail - LLLLLL'!D21+'Budget Detail - LLLLLL'!E21</f>
        <v>0</v>
      </c>
      <c r="E16" s="187">
        <v>1</v>
      </c>
      <c r="F16" s="1508">
        <f t="shared" si="0"/>
        <v>0</v>
      </c>
      <c r="G16" s="1343">
        <v>1</v>
      </c>
      <c r="H16" s="1510">
        <f t="shared" si="1"/>
        <v>0</v>
      </c>
      <c r="J16" s="227">
        <v>1</v>
      </c>
      <c r="K16" s="1509">
        <f t="shared" si="2"/>
        <v>0</v>
      </c>
    </row>
    <row r="17" spans="1:11" ht="15" customHeight="1" x14ac:dyDescent="0.3">
      <c r="A17" s="747" t="s">
        <v>1</v>
      </c>
      <c r="B17" s="1593">
        <v>112100</v>
      </c>
      <c r="C17" s="292">
        <f>SUMIF('Expenditures - all orgs'!$C$19:$C$3604, B17,'Expenditures - all orgs'!$D$19:$D$3604)</f>
        <v>0</v>
      </c>
      <c r="D17" s="293">
        <f>'Budget Detail - AAAAAA'!D22+'Budget Detail - AAAAAA'!E22+'Budget Detail - BBBBBB'!D22+'Budget Detail - BBBBBB'!E22+'Budget Detail - CCCCCC'!D22+'Budget Detail - CCCCCC'!E22+'Budget Detail - DDDDDD'!D22+'Budget Detail - DDDDDD'!E22+'Budget Detail - EEEEEE'!D22+'Budget Detail - EEEEEE'!E22+'Budget Detail - FFFFFF'!D22+'Budget Detail - FFFFFF'!E22+'Budget Detail - GGGGGG'!D22+'Budget Detail - GGGGGG'!E22+'Budget Detail - HHHHHH'!D22+'Budget Detail - HHHHHH'!E22+'Budget Detail - IIIIII'!D22+'Budget Detail - IIIIII'!E22+'Budget Detail - JJJJJJ'!D22+'Budget Detail - JJJJJJ'!E22+'Budget Detail - KKKKKK'!D22+'Budget Detail - KKKKKK'!E22+'Budget Detail - LLLLLL'!D22+'Budget Detail - LLLLLL'!E22</f>
        <v>0</v>
      </c>
      <c r="E17" s="187">
        <v>1</v>
      </c>
      <c r="F17" s="1508">
        <f t="shared" si="0"/>
        <v>0</v>
      </c>
      <c r="G17" s="1343">
        <v>1</v>
      </c>
      <c r="H17" s="1510">
        <f t="shared" si="1"/>
        <v>0</v>
      </c>
      <c r="J17" s="227">
        <v>1</v>
      </c>
      <c r="K17" s="1509">
        <f t="shared" si="2"/>
        <v>0</v>
      </c>
    </row>
    <row r="18" spans="1:11" ht="15" customHeight="1" x14ac:dyDescent="0.3">
      <c r="A18" s="747" t="s">
        <v>89</v>
      </c>
      <c r="B18" s="1593">
        <v>112110</v>
      </c>
      <c r="C18" s="292">
        <f>SUMIF('Expenditures - all orgs'!$C$19:$C$3604, B18,'Expenditures - all orgs'!$D$19:$D$3604)</f>
        <v>0</v>
      </c>
      <c r="D18" s="293">
        <f>'Budget Detail - AAAAAA'!D23+'Budget Detail - AAAAAA'!E23+'Budget Detail - BBBBBB'!D23+'Budget Detail - BBBBBB'!E23+'Budget Detail - CCCCCC'!D23+'Budget Detail - CCCCCC'!E23+'Budget Detail - DDDDDD'!D23+'Budget Detail - DDDDDD'!E23+'Budget Detail - EEEEEE'!D23+'Budget Detail - EEEEEE'!E23+'Budget Detail - FFFFFF'!D23+'Budget Detail - FFFFFF'!E23+'Budget Detail - GGGGGG'!D23+'Budget Detail - GGGGGG'!E23+'Budget Detail - HHHHHH'!D23+'Budget Detail - HHHHHH'!E23+'Budget Detail - IIIIII'!D23+'Budget Detail - IIIIII'!E23+'Budget Detail - JJJJJJ'!D23+'Budget Detail - JJJJJJ'!E23+'Budget Detail - KKKKKK'!D23+'Budget Detail - KKKKKK'!E23+'Budget Detail - LLLLLL'!D23+'Budget Detail - LLLLLL'!E23</f>
        <v>0</v>
      </c>
      <c r="E18" s="187">
        <v>1</v>
      </c>
      <c r="F18" s="1508">
        <f t="shared" si="0"/>
        <v>0</v>
      </c>
      <c r="G18" s="1343">
        <v>1</v>
      </c>
      <c r="H18" s="1510">
        <f t="shared" si="1"/>
        <v>0</v>
      </c>
      <c r="J18" s="227">
        <v>1</v>
      </c>
      <c r="K18" s="1509">
        <f t="shared" si="2"/>
        <v>0</v>
      </c>
    </row>
    <row r="19" spans="1:11" ht="15" customHeight="1" x14ac:dyDescent="0.3">
      <c r="A19" s="747" t="s">
        <v>174</v>
      </c>
      <c r="B19" s="1593">
        <v>112130</v>
      </c>
      <c r="C19" s="292">
        <f>SUMIF('Expenditures - all orgs'!$C$19:$C$3604, B19,'Expenditures - all orgs'!$D$19:$D$3604)</f>
        <v>0</v>
      </c>
      <c r="D19" s="293">
        <f>'Budget Detail - AAAAAA'!D24+'Budget Detail - AAAAAA'!E24+'Budget Detail - BBBBBB'!D24+'Budget Detail - BBBBBB'!E24+'Budget Detail - CCCCCC'!D24+'Budget Detail - CCCCCC'!E24+'Budget Detail - DDDDDD'!D24+'Budget Detail - DDDDDD'!E24+'Budget Detail - EEEEEE'!D24+'Budget Detail - EEEEEE'!E24+'Budget Detail - FFFFFF'!D24+'Budget Detail - FFFFFF'!E24+'Budget Detail - GGGGGG'!D24+'Budget Detail - GGGGGG'!E24+'Budget Detail - HHHHHH'!D24+'Budget Detail - HHHHHH'!E24+'Budget Detail - IIIIII'!D24+'Budget Detail - IIIIII'!E24+'Budget Detail - JJJJJJ'!D24+'Budget Detail - JJJJJJ'!E24+'Budget Detail - KKKKKK'!D24+'Budget Detail - KKKKKK'!E24+'Budget Detail - LLLLLL'!D24+'Budget Detail - LLLLLL'!E24</f>
        <v>0</v>
      </c>
      <c r="E19" s="187">
        <v>1</v>
      </c>
      <c r="F19" s="1508">
        <f t="shared" si="0"/>
        <v>0</v>
      </c>
      <c r="G19" s="1343">
        <v>1</v>
      </c>
      <c r="H19" s="1510">
        <f t="shared" si="1"/>
        <v>0</v>
      </c>
      <c r="J19" s="227">
        <v>1</v>
      </c>
      <c r="K19" s="1509">
        <f t="shared" si="2"/>
        <v>0</v>
      </c>
    </row>
    <row r="20" spans="1:11" ht="15" customHeight="1" x14ac:dyDescent="0.3">
      <c r="A20" s="233" t="s">
        <v>2</v>
      </c>
      <c r="B20" s="1593">
        <v>112300</v>
      </c>
      <c r="C20" s="292">
        <f>SUMIF('Expenditures - all orgs'!$C$19:$C$3604, B20,'Expenditures - all orgs'!$D$19:$D$3604)</f>
        <v>0</v>
      </c>
      <c r="D20" s="293">
        <f>'Budget Detail - AAAAAA'!D25+'Budget Detail - AAAAAA'!E25+'Budget Detail - BBBBBB'!D25+'Budget Detail - BBBBBB'!E25+'Budget Detail - CCCCCC'!D25+'Budget Detail - CCCCCC'!E25+'Budget Detail - DDDDDD'!D25+'Budget Detail - DDDDDD'!E25+'Budget Detail - EEEEEE'!D25+'Budget Detail - EEEEEE'!E25+'Budget Detail - FFFFFF'!D25+'Budget Detail - FFFFFF'!E25+'Budget Detail - GGGGGG'!D25+'Budget Detail - GGGGGG'!E25+'Budget Detail - HHHHHH'!D25+'Budget Detail - HHHHHH'!E25+'Budget Detail - IIIIII'!D25+'Budget Detail - IIIIII'!E25+'Budget Detail - JJJJJJ'!D25+'Budget Detail - JJJJJJ'!E25+'Budget Detail - KKKKKK'!D25+'Budget Detail - KKKKKK'!E25+'Budget Detail - LLLLLL'!D25+'Budget Detail - LLLLLL'!E25</f>
        <v>0</v>
      </c>
      <c r="E20" s="187">
        <v>1</v>
      </c>
      <c r="F20" s="1508">
        <f t="shared" si="0"/>
        <v>0</v>
      </c>
      <c r="G20" s="1343">
        <v>1</v>
      </c>
      <c r="H20" s="1510">
        <f t="shared" si="1"/>
        <v>0</v>
      </c>
      <c r="J20" s="227">
        <v>1</v>
      </c>
      <c r="K20" s="1509">
        <f t="shared" si="2"/>
        <v>0</v>
      </c>
    </row>
    <row r="21" spans="1:11" ht="15" customHeight="1" x14ac:dyDescent="0.3">
      <c r="A21" s="233" t="s">
        <v>88</v>
      </c>
      <c r="B21" s="1593">
        <v>112310</v>
      </c>
      <c r="C21" s="292">
        <f>SUMIF('Expenditures - all orgs'!$C$19:$C$3604, B21,'Expenditures - all orgs'!$D$19:$D$3604)</f>
        <v>0</v>
      </c>
      <c r="D21" s="293">
        <f>'Budget Detail - AAAAAA'!D26+'Budget Detail - AAAAAA'!E26+'Budget Detail - BBBBBB'!D26+'Budget Detail - BBBBBB'!E26+'Budget Detail - CCCCCC'!D26+'Budget Detail - CCCCCC'!E26+'Budget Detail - DDDDDD'!D26+'Budget Detail - DDDDDD'!E26+'Budget Detail - EEEEEE'!D26+'Budget Detail - EEEEEE'!E26+'Budget Detail - FFFFFF'!D26+'Budget Detail - FFFFFF'!E26+'Budget Detail - GGGGGG'!D26+'Budget Detail - GGGGGG'!E26+'Budget Detail - HHHHHH'!D26+'Budget Detail - HHHHHH'!E26+'Budget Detail - IIIIII'!D26+'Budget Detail - IIIIII'!E26+'Budget Detail - JJJJJJ'!D26+'Budget Detail - JJJJJJ'!E26+'Budget Detail - KKKKKK'!D26+'Budget Detail - KKKKKK'!E26+'Budget Detail - LLLLLL'!D26+'Budget Detail - LLLLLL'!E26</f>
        <v>0</v>
      </c>
      <c r="E21" s="187">
        <v>1</v>
      </c>
      <c r="F21" s="1508">
        <f t="shared" si="0"/>
        <v>0</v>
      </c>
      <c r="G21" s="1343">
        <v>1</v>
      </c>
      <c r="H21" s="1510">
        <f t="shared" si="1"/>
        <v>0</v>
      </c>
      <c r="J21" s="227">
        <v>1</v>
      </c>
      <c r="K21" s="1509">
        <f t="shared" si="2"/>
        <v>0</v>
      </c>
    </row>
    <row r="22" spans="1:11" ht="15" customHeight="1" x14ac:dyDescent="0.3">
      <c r="A22" s="233" t="s">
        <v>64</v>
      </c>
      <c r="B22" s="1593">
        <v>112500</v>
      </c>
      <c r="C22" s="292">
        <f>SUMIF('Expenditures - all orgs'!$C$19:$C$3604, B22,'Expenditures - all orgs'!$D$19:$D$3604)</f>
        <v>0</v>
      </c>
      <c r="D22" s="293">
        <f>'Budget Detail - AAAAAA'!D27+'Budget Detail - AAAAAA'!E27+'Budget Detail - BBBBBB'!D27+'Budget Detail - BBBBBB'!E27+'Budget Detail - CCCCCC'!D27+'Budget Detail - CCCCCC'!E27+'Budget Detail - DDDDDD'!D27+'Budget Detail - DDDDDD'!E27+'Budget Detail - EEEEEE'!D27+'Budget Detail - EEEEEE'!E27+'Budget Detail - FFFFFF'!D27+'Budget Detail - FFFFFF'!E27+'Budget Detail - GGGGGG'!D27+'Budget Detail - GGGGGG'!E27+'Budget Detail - HHHHHH'!D27+'Budget Detail - HHHHHH'!E27+'Budget Detail - IIIIII'!D27+'Budget Detail - IIIIII'!E27+'Budget Detail - JJJJJJ'!D27+'Budget Detail - JJJJJJ'!E27+'Budget Detail - KKKKKK'!D27+'Budget Detail - KKKKKK'!E27+'Budget Detail - LLLLLL'!D27+'Budget Detail - LLLLLL'!E27</f>
        <v>0</v>
      </c>
      <c r="E22" s="187">
        <v>1</v>
      </c>
      <c r="F22" s="1508">
        <f t="shared" si="0"/>
        <v>0</v>
      </c>
      <c r="G22" s="1343">
        <v>1</v>
      </c>
      <c r="H22" s="1510">
        <f t="shared" si="1"/>
        <v>0</v>
      </c>
      <c r="J22" s="227">
        <v>1</v>
      </c>
      <c r="K22" s="1509">
        <f t="shared" si="2"/>
        <v>0</v>
      </c>
    </row>
    <row r="23" spans="1:11" ht="15" customHeight="1" x14ac:dyDescent="0.3">
      <c r="A23" s="233" t="s">
        <v>65</v>
      </c>
      <c r="B23" s="1593">
        <v>112600</v>
      </c>
      <c r="C23" s="292">
        <f>SUMIF('Expenditures - all orgs'!$C$19:$C$3604, B23,'Expenditures - all orgs'!$D$19:$D$3604)</f>
        <v>0</v>
      </c>
      <c r="D23" s="293">
        <f>'Budget Detail - AAAAAA'!D28+'Budget Detail - AAAAAA'!E28+'Budget Detail - BBBBBB'!D28+'Budget Detail - BBBBBB'!E28+'Budget Detail - CCCCCC'!D28+'Budget Detail - CCCCCC'!E28+'Budget Detail - DDDDDD'!D28+'Budget Detail - DDDDDD'!E28+'Budget Detail - EEEEEE'!D28+'Budget Detail - EEEEEE'!E28+'Budget Detail - FFFFFF'!D28+'Budget Detail - FFFFFF'!E28+'Budget Detail - GGGGGG'!D28+'Budget Detail - GGGGGG'!E28+'Budget Detail - HHHHHH'!D28+'Budget Detail - HHHHHH'!E28+'Budget Detail - IIIIII'!D28+'Budget Detail - IIIIII'!E28+'Budget Detail - JJJJJJ'!D28+'Budget Detail - JJJJJJ'!E28+'Budget Detail - KKKKKK'!D28+'Budget Detail - KKKKKK'!E28+'Budget Detail - LLLLLL'!D28+'Budget Detail - LLLLLL'!E28</f>
        <v>0</v>
      </c>
      <c r="E23" s="187">
        <v>1</v>
      </c>
      <c r="F23" s="1508">
        <f t="shared" si="0"/>
        <v>0</v>
      </c>
      <c r="G23" s="1343">
        <v>1</v>
      </c>
      <c r="H23" s="1510">
        <f t="shared" si="1"/>
        <v>0</v>
      </c>
      <c r="J23" s="227">
        <v>1</v>
      </c>
      <c r="K23" s="1509">
        <f t="shared" si="2"/>
        <v>0</v>
      </c>
    </row>
    <row r="24" spans="1:11" ht="15" customHeight="1" x14ac:dyDescent="0.3">
      <c r="A24" s="233" t="s">
        <v>163</v>
      </c>
      <c r="B24" s="1593">
        <v>112610</v>
      </c>
      <c r="C24" s="292">
        <f>SUMIF('Expenditures - all orgs'!$C$19:$C$3604, B24,'Expenditures - all orgs'!$D$19:$D$3604)</f>
        <v>0</v>
      </c>
      <c r="D24" s="293">
        <f>'Budget Detail - AAAAAA'!D29+'Budget Detail - AAAAAA'!E29+'Budget Detail - BBBBBB'!D29+'Budget Detail - BBBBBB'!E29+'Budget Detail - CCCCCC'!D29+'Budget Detail - CCCCCC'!E29+'Budget Detail - DDDDDD'!D29+'Budget Detail - DDDDDD'!E29+'Budget Detail - EEEEEE'!D29+'Budget Detail - EEEEEE'!E29+'Budget Detail - FFFFFF'!D29+'Budget Detail - FFFFFF'!E29+'Budget Detail - GGGGGG'!D29+'Budget Detail - GGGGGG'!E29+'Budget Detail - HHHHHH'!D29+'Budget Detail - HHHHHH'!E29+'Budget Detail - IIIIII'!D29+'Budget Detail - IIIIII'!E29+'Budget Detail - JJJJJJ'!D29+'Budget Detail - JJJJJJ'!E29+'Budget Detail - KKKKKK'!D29+'Budget Detail - KKKKKK'!E29+'Budget Detail - LLLLLL'!D29+'Budget Detail - LLLLLL'!E29</f>
        <v>0</v>
      </c>
      <c r="E24" s="187">
        <v>1</v>
      </c>
      <c r="F24" s="1508">
        <f t="shared" si="0"/>
        <v>0</v>
      </c>
      <c r="G24" s="1343">
        <v>1</v>
      </c>
      <c r="H24" s="1510">
        <f t="shared" si="1"/>
        <v>0</v>
      </c>
      <c r="J24" s="227">
        <v>1</v>
      </c>
      <c r="K24" s="1509">
        <f t="shared" si="2"/>
        <v>0</v>
      </c>
    </row>
    <row r="25" spans="1:11" ht="15" customHeight="1" x14ac:dyDescent="0.3">
      <c r="A25" s="233" t="s">
        <v>68</v>
      </c>
      <c r="B25" s="1593">
        <v>112620</v>
      </c>
      <c r="C25" s="292">
        <f>SUMIF('Expenditures - all orgs'!$C$19:$C$3604, B25,'Expenditures - all orgs'!$D$19:$D$3604)</f>
        <v>0</v>
      </c>
      <c r="D25" s="293">
        <f>'Budget Detail - AAAAAA'!D30+'Budget Detail - AAAAAA'!E30+'Budget Detail - BBBBBB'!D30+'Budget Detail - BBBBBB'!E30+'Budget Detail - CCCCCC'!D30+'Budget Detail - CCCCCC'!E30+'Budget Detail - DDDDDD'!D30+'Budget Detail - DDDDDD'!E30+'Budget Detail - EEEEEE'!D30+'Budget Detail - EEEEEE'!E30+'Budget Detail - FFFFFF'!D30+'Budget Detail - FFFFFF'!E30+'Budget Detail - GGGGGG'!D30+'Budget Detail - GGGGGG'!E30+'Budget Detail - HHHHHH'!D30+'Budget Detail - HHHHHH'!E30+'Budget Detail - IIIIII'!D30+'Budget Detail - IIIIII'!E30+'Budget Detail - JJJJJJ'!D30+'Budget Detail - JJJJJJ'!E30+'Budget Detail - KKKKKK'!D30+'Budget Detail - KKKKKK'!E30+'Budget Detail - LLLLLL'!D30+'Budget Detail - LLLLLL'!E30</f>
        <v>0</v>
      </c>
      <c r="E25" s="187">
        <v>1</v>
      </c>
      <c r="F25" s="1508">
        <f t="shared" si="0"/>
        <v>0</v>
      </c>
      <c r="G25" s="1343">
        <v>1</v>
      </c>
      <c r="H25" s="1510">
        <f t="shared" si="1"/>
        <v>0</v>
      </c>
      <c r="J25" s="227">
        <v>1</v>
      </c>
      <c r="K25" s="1509">
        <f t="shared" si="2"/>
        <v>0</v>
      </c>
    </row>
    <row r="26" spans="1:11" ht="15" customHeight="1" x14ac:dyDescent="0.3">
      <c r="A26" s="233" t="s">
        <v>162</v>
      </c>
      <c r="B26" s="1593">
        <v>112800</v>
      </c>
      <c r="C26" s="292">
        <f>SUMIF('Expenditures - all orgs'!$C$19:$C$3604, B26,'Expenditures - all orgs'!$D$19:$D$3604)</f>
        <v>0</v>
      </c>
      <c r="D26" s="293">
        <f>'Budget Detail - AAAAAA'!D31+'Budget Detail - AAAAAA'!E31+'Budget Detail - BBBBBB'!D31+'Budget Detail - BBBBBB'!E31+'Budget Detail - CCCCCC'!D31+'Budget Detail - CCCCCC'!E31+'Budget Detail - DDDDDD'!D31+'Budget Detail - DDDDDD'!E31+'Budget Detail - EEEEEE'!D31+'Budget Detail - EEEEEE'!E31+'Budget Detail - FFFFFF'!D31+'Budget Detail - FFFFFF'!E31+'Budget Detail - GGGGGG'!D31+'Budget Detail - GGGGGG'!E31+'Budget Detail - HHHHHH'!D31+'Budget Detail - HHHHHH'!E31+'Budget Detail - IIIIII'!D31+'Budget Detail - IIIIII'!E31+'Budget Detail - JJJJJJ'!D31+'Budget Detail - JJJJJJ'!E31+'Budget Detail - KKKKKK'!D31+'Budget Detail - KKKKKK'!E31+'Budget Detail - LLLLLL'!D31+'Budget Detail - LLLLLL'!E31</f>
        <v>0</v>
      </c>
      <c r="E26" s="187">
        <v>1</v>
      </c>
      <c r="F26" s="1508">
        <f t="shared" si="0"/>
        <v>0</v>
      </c>
      <c r="G26" s="1343">
        <v>1</v>
      </c>
      <c r="H26" s="1510">
        <f t="shared" si="1"/>
        <v>0</v>
      </c>
      <c r="J26" s="227">
        <v>1</v>
      </c>
      <c r="K26" s="1509">
        <f t="shared" si="2"/>
        <v>0</v>
      </c>
    </row>
    <row r="27" spans="1:11" ht="15" customHeight="1" x14ac:dyDescent="0.3">
      <c r="A27" s="233" t="s">
        <v>164</v>
      </c>
      <c r="B27" s="1593">
        <v>112810</v>
      </c>
      <c r="C27" s="292">
        <f>SUMIF('Expenditures - all orgs'!$C$19:$C$3604, B27,'Expenditures - all orgs'!$D$19:$D$3604)</f>
        <v>0</v>
      </c>
      <c r="D27" s="293">
        <f>'Budget Detail - AAAAAA'!D32+'Budget Detail - AAAAAA'!E32+'Budget Detail - BBBBBB'!D32+'Budget Detail - BBBBBB'!E32+'Budget Detail - CCCCCC'!D32+'Budget Detail - CCCCCC'!E32+'Budget Detail - DDDDDD'!D32+'Budget Detail - DDDDDD'!E32+'Budget Detail - EEEEEE'!D32+'Budget Detail - EEEEEE'!E32+'Budget Detail - FFFFFF'!D32+'Budget Detail - FFFFFF'!E32+'Budget Detail - GGGGGG'!D32+'Budget Detail - GGGGGG'!E32+'Budget Detail - HHHHHH'!D32+'Budget Detail - HHHHHH'!E32+'Budget Detail - IIIIII'!D32+'Budget Detail - IIIIII'!E32+'Budget Detail - JJJJJJ'!D32+'Budget Detail - JJJJJJ'!E32+'Budget Detail - KKKKKK'!D32+'Budget Detail - KKKKKK'!E32+'Budget Detail - LLLLLL'!D32+'Budget Detail - LLLLLL'!E32</f>
        <v>0</v>
      </c>
      <c r="E27" s="187">
        <v>1</v>
      </c>
      <c r="F27" s="1508">
        <f t="shared" si="0"/>
        <v>0</v>
      </c>
      <c r="G27" s="1343">
        <v>1</v>
      </c>
      <c r="H27" s="1510">
        <f t="shared" si="1"/>
        <v>0</v>
      </c>
      <c r="J27" s="227">
        <v>1</v>
      </c>
      <c r="K27" s="1509">
        <f t="shared" si="2"/>
        <v>0</v>
      </c>
    </row>
    <row r="28" spans="1:11" ht="15" customHeight="1" x14ac:dyDescent="0.3">
      <c r="A28" s="233" t="s">
        <v>165</v>
      </c>
      <c r="B28" s="1593">
        <v>112820</v>
      </c>
      <c r="C28" s="292">
        <f>SUMIF('Expenditures - all orgs'!$C$19:$C$3604, B28,'Expenditures - all orgs'!$D$19:$D$3604)</f>
        <v>0</v>
      </c>
      <c r="D28" s="293">
        <f>'Budget Detail - AAAAAA'!D33+'Budget Detail - AAAAAA'!E33+'Budget Detail - BBBBBB'!D33+'Budget Detail - BBBBBB'!E33+'Budget Detail - CCCCCC'!D33+'Budget Detail - CCCCCC'!E33+'Budget Detail - DDDDDD'!D33+'Budget Detail - DDDDDD'!E33+'Budget Detail - EEEEEE'!D33+'Budget Detail - EEEEEE'!E33+'Budget Detail - FFFFFF'!D33+'Budget Detail - FFFFFF'!E33+'Budget Detail - GGGGGG'!D33+'Budget Detail - GGGGGG'!E33+'Budget Detail - HHHHHH'!D33+'Budget Detail - HHHHHH'!E33+'Budget Detail - IIIIII'!D33+'Budget Detail - IIIIII'!E33+'Budget Detail - JJJJJJ'!D33+'Budget Detail - JJJJJJ'!E33+'Budget Detail - KKKKKK'!D33+'Budget Detail - KKKKKK'!E33+'Budget Detail - LLLLLL'!D33+'Budget Detail - LLLLLL'!E33</f>
        <v>0</v>
      </c>
      <c r="E28" s="187">
        <v>1</v>
      </c>
      <c r="F28" s="1508">
        <f t="shared" si="0"/>
        <v>0</v>
      </c>
      <c r="G28" s="1343">
        <v>1</v>
      </c>
      <c r="H28" s="1510">
        <f t="shared" si="1"/>
        <v>0</v>
      </c>
      <c r="J28" s="227">
        <v>1</v>
      </c>
      <c r="K28" s="1509">
        <f t="shared" si="2"/>
        <v>0</v>
      </c>
    </row>
    <row r="29" spans="1:11" ht="15" customHeight="1" x14ac:dyDescent="0.3">
      <c r="A29" s="233" t="s">
        <v>166</v>
      </c>
      <c r="B29" s="1593">
        <v>112900</v>
      </c>
      <c r="C29" s="292">
        <f>SUMIF('Expenditures - all orgs'!$C$19:$C$3604, B29,'Expenditures - all orgs'!$D$19:$D$3604)</f>
        <v>0</v>
      </c>
      <c r="D29" s="293">
        <f>'Budget Detail - AAAAAA'!D34+'Budget Detail - AAAAAA'!E34+'Budget Detail - BBBBBB'!D34+'Budget Detail - BBBBBB'!E34+'Budget Detail - CCCCCC'!D34+'Budget Detail - CCCCCC'!E34+'Budget Detail - DDDDDD'!D34+'Budget Detail - DDDDDD'!E34+'Budget Detail - EEEEEE'!D34+'Budget Detail - EEEEEE'!E34+'Budget Detail - FFFFFF'!D34+'Budget Detail - FFFFFF'!E34+'Budget Detail - GGGGGG'!D34+'Budget Detail - GGGGGG'!E34+'Budget Detail - HHHHHH'!D34+'Budget Detail - HHHHHH'!E34+'Budget Detail - IIIIII'!D34+'Budget Detail - IIIIII'!E34+'Budget Detail - JJJJJJ'!D34+'Budget Detail - JJJJJJ'!E34+'Budget Detail - KKKKKK'!D34+'Budget Detail - KKKKKK'!E34+'Budget Detail - LLLLLL'!D34+'Budget Detail - LLLLLL'!E34</f>
        <v>0</v>
      </c>
      <c r="E29" s="187">
        <v>1</v>
      </c>
      <c r="F29" s="1508">
        <f t="shared" si="0"/>
        <v>0</v>
      </c>
      <c r="G29" s="1343">
        <v>1</v>
      </c>
      <c r="H29" s="1510">
        <f t="shared" si="1"/>
        <v>0</v>
      </c>
      <c r="J29" s="227">
        <v>1</v>
      </c>
      <c r="K29" s="1509">
        <f t="shared" si="2"/>
        <v>0</v>
      </c>
    </row>
    <row r="30" spans="1:11" ht="15" customHeight="1" x14ac:dyDescent="0.3">
      <c r="A30" s="233" t="s">
        <v>63</v>
      </c>
      <c r="B30" s="1593">
        <v>113100</v>
      </c>
      <c r="C30" s="292">
        <f>SUMIF('Expenditures - all orgs'!$C$19:$C$3604, B30,'Expenditures - all orgs'!$D$19:$D$3604)</f>
        <v>0</v>
      </c>
      <c r="D30" s="293">
        <f>'Budget Detail - AAAAAA'!D35+'Budget Detail - AAAAAA'!E35+'Budget Detail - BBBBBB'!D35+'Budget Detail - BBBBBB'!E35+'Budget Detail - CCCCCC'!D35+'Budget Detail - CCCCCC'!E35+'Budget Detail - DDDDDD'!D35+'Budget Detail - DDDDDD'!E35+'Budget Detail - EEEEEE'!D35+'Budget Detail - EEEEEE'!E35+'Budget Detail - FFFFFF'!D35+'Budget Detail - FFFFFF'!E35+'Budget Detail - GGGGGG'!D35+'Budget Detail - GGGGGG'!E35+'Budget Detail - HHHHHH'!D35+'Budget Detail - HHHHHH'!E35+'Budget Detail - IIIIII'!D35+'Budget Detail - IIIIII'!E35+'Budget Detail - JJJJJJ'!D35+'Budget Detail - JJJJJJ'!E35+'Budget Detail - KKKKKK'!D35+'Budget Detail - KKKKKK'!E35+'Budget Detail - LLLLLL'!D35+'Budget Detail - LLLLLL'!E35</f>
        <v>0</v>
      </c>
      <c r="E30" s="187">
        <v>1</v>
      </c>
      <c r="F30" s="1508">
        <f t="shared" si="0"/>
        <v>0</v>
      </c>
      <c r="G30" s="1343">
        <v>1</v>
      </c>
      <c r="H30" s="1510">
        <f t="shared" si="1"/>
        <v>0</v>
      </c>
      <c r="J30" s="227">
        <v>1</v>
      </c>
      <c r="K30" s="1509">
        <f t="shared" si="2"/>
        <v>0</v>
      </c>
    </row>
    <row r="31" spans="1:11" ht="15" customHeight="1" x14ac:dyDescent="0.3">
      <c r="A31" s="233" t="s">
        <v>159</v>
      </c>
      <c r="B31" s="1593">
        <v>113115</v>
      </c>
      <c r="C31" s="292">
        <f>SUMIF('Expenditures - all orgs'!$C$19:$C$3604, B31,'Expenditures - all orgs'!$D$19:$D$3604)</f>
        <v>0</v>
      </c>
      <c r="D31" s="293">
        <f>'Budget Detail - AAAAAA'!D36+'Budget Detail - AAAAAA'!E36+'Budget Detail - BBBBBB'!D36+'Budget Detail - BBBBBB'!E36+'Budget Detail - CCCCCC'!D36+'Budget Detail - CCCCCC'!E36+'Budget Detail - DDDDDD'!D36+'Budget Detail - DDDDDD'!E36+'Budget Detail - EEEEEE'!D36+'Budget Detail - EEEEEE'!E36+'Budget Detail - FFFFFF'!D36+'Budget Detail - FFFFFF'!E36+'Budget Detail - GGGGGG'!D36+'Budget Detail - GGGGGG'!E36+'Budget Detail - HHHHHH'!D36+'Budget Detail - HHHHHH'!E36+'Budget Detail - IIIIII'!D36+'Budget Detail - IIIIII'!E36+'Budget Detail - JJJJJJ'!D36+'Budget Detail - JJJJJJ'!E36+'Budget Detail - KKKKKK'!D36+'Budget Detail - KKKKKK'!E36+'Budget Detail - LLLLLL'!D36+'Budget Detail - LLLLLL'!E36</f>
        <v>0</v>
      </c>
      <c r="E31" s="187">
        <v>1</v>
      </c>
      <c r="F31" s="1508">
        <f t="shared" si="0"/>
        <v>0</v>
      </c>
      <c r="G31" s="1343">
        <v>1</v>
      </c>
      <c r="H31" s="1510">
        <f t="shared" si="1"/>
        <v>0</v>
      </c>
      <c r="J31" s="227">
        <v>1</v>
      </c>
      <c r="K31" s="1509">
        <f t="shared" si="2"/>
        <v>0</v>
      </c>
    </row>
    <row r="32" spans="1:11" ht="15" customHeight="1" x14ac:dyDescent="0.3">
      <c r="A32" s="233" t="s">
        <v>13</v>
      </c>
      <c r="B32" s="1593">
        <v>113800</v>
      </c>
      <c r="C32" s="292">
        <f>SUMIF('Expenditures - all orgs'!$C$19:$C$3604, B32,'Expenditures - all orgs'!$D$19:$D$3604)</f>
        <v>0</v>
      </c>
      <c r="D32" s="293">
        <f>'Budget Detail - AAAAAA'!D37+'Budget Detail - AAAAAA'!E37+'Budget Detail - BBBBBB'!D37+'Budget Detail - BBBBBB'!E37+'Budget Detail - CCCCCC'!D37+'Budget Detail - CCCCCC'!E37+'Budget Detail - DDDDDD'!D37+'Budget Detail - DDDDDD'!E37+'Budget Detail - EEEEEE'!D37+'Budget Detail - EEEEEE'!E37+'Budget Detail - FFFFFF'!D37+'Budget Detail - FFFFFF'!E37+'Budget Detail - GGGGGG'!D37+'Budget Detail - GGGGGG'!E37+'Budget Detail - HHHHHH'!D37+'Budget Detail - HHHHHH'!E37+'Budget Detail - IIIIII'!D37+'Budget Detail - IIIIII'!E37+'Budget Detail - JJJJJJ'!D37+'Budget Detail - JJJJJJ'!E37+'Budget Detail - KKKKKK'!D37+'Budget Detail - KKKKKK'!E37+'Budget Detail - LLLLLL'!D37+'Budget Detail - LLLLLL'!E37</f>
        <v>0</v>
      </c>
      <c r="E32" s="187">
        <v>1</v>
      </c>
      <c r="F32" s="1508">
        <f t="shared" si="0"/>
        <v>0</v>
      </c>
      <c r="G32" s="1343">
        <v>1</v>
      </c>
      <c r="H32" s="1510">
        <f t="shared" si="1"/>
        <v>0</v>
      </c>
      <c r="J32" s="227">
        <v>1</v>
      </c>
      <c r="K32" s="1509">
        <f t="shared" si="2"/>
        <v>0</v>
      </c>
    </row>
    <row r="33" spans="1:11" ht="15" customHeight="1" x14ac:dyDescent="0.3">
      <c r="A33" s="233" t="s">
        <v>3</v>
      </c>
      <c r="B33" s="1593">
        <v>114100</v>
      </c>
      <c r="C33" s="292">
        <f>SUMIF('Expenditures - all orgs'!$C$19:$C$3604, B33,'Expenditures - all orgs'!$D$19:$D$3604)</f>
        <v>0</v>
      </c>
      <c r="D33" s="293">
        <f>'Budget Detail - AAAAAA'!D38+'Budget Detail - AAAAAA'!E38+'Budget Detail - BBBBBB'!D38+'Budget Detail - BBBBBB'!E38+'Budget Detail - CCCCCC'!D38+'Budget Detail - CCCCCC'!E38+'Budget Detail - DDDDDD'!D38+'Budget Detail - DDDDDD'!E38+'Budget Detail - EEEEEE'!D38+'Budget Detail - EEEEEE'!E38+'Budget Detail - FFFFFF'!D38+'Budget Detail - FFFFFF'!E38+'Budget Detail - GGGGGG'!D38+'Budget Detail - GGGGGG'!E38+'Budget Detail - HHHHHH'!D38+'Budget Detail - HHHHHH'!E38+'Budget Detail - IIIIII'!D38+'Budget Detail - IIIIII'!E38+'Budget Detail - JJJJJJ'!D38+'Budget Detail - JJJJJJ'!E38+'Budget Detail - KKKKKK'!D38+'Budget Detail - KKKKKK'!E38+'Budget Detail - LLLLLL'!D38+'Budget Detail - LLLLLL'!E38</f>
        <v>0</v>
      </c>
      <c r="E33" s="187">
        <v>1</v>
      </c>
      <c r="F33" s="1508">
        <f t="shared" si="0"/>
        <v>0</v>
      </c>
      <c r="G33" s="1343">
        <v>1</v>
      </c>
      <c r="H33" s="1510">
        <f t="shared" si="1"/>
        <v>0</v>
      </c>
      <c r="J33" s="227">
        <v>1</v>
      </c>
      <c r="K33" s="1509">
        <f t="shared" si="2"/>
        <v>0</v>
      </c>
    </row>
    <row r="34" spans="1:11" ht="15" customHeight="1" x14ac:dyDescent="0.3">
      <c r="A34" s="233" t="s">
        <v>157</v>
      </c>
      <c r="B34" s="1593">
        <v>114200</v>
      </c>
      <c r="C34" s="292">
        <f>SUMIF('Expenditures - all orgs'!$C$19:$C$3604, B34,'Expenditures - all orgs'!$D$19:$D$3604)</f>
        <v>0</v>
      </c>
      <c r="D34" s="293">
        <f>'Budget Detail - AAAAAA'!D39+'Budget Detail - AAAAAA'!E39+'Budget Detail - BBBBBB'!D39+'Budget Detail - BBBBBB'!E39+'Budget Detail - CCCCCC'!D39+'Budget Detail - CCCCCC'!E39+'Budget Detail - DDDDDD'!D39+'Budget Detail - DDDDDD'!E39+'Budget Detail - EEEEEE'!D39+'Budget Detail - EEEEEE'!E39+'Budget Detail - FFFFFF'!D39+'Budget Detail - FFFFFF'!E39+'Budget Detail - GGGGGG'!D39+'Budget Detail - GGGGGG'!E39+'Budget Detail - HHHHHH'!D39+'Budget Detail - HHHHHH'!E39+'Budget Detail - IIIIII'!D39+'Budget Detail - IIIIII'!E39+'Budget Detail - JJJJJJ'!D39+'Budget Detail - JJJJJJ'!E39+'Budget Detail - KKKKKK'!D39+'Budget Detail - KKKKKK'!E39+'Budget Detail - LLLLLL'!D39+'Budget Detail - LLLLLL'!E39</f>
        <v>0</v>
      </c>
      <c r="E34" s="187">
        <v>1</v>
      </c>
      <c r="F34" s="1508">
        <f t="shared" si="0"/>
        <v>0</v>
      </c>
      <c r="G34" s="1343">
        <v>1</v>
      </c>
      <c r="H34" s="1510">
        <f t="shared" si="1"/>
        <v>0</v>
      </c>
      <c r="J34" s="227">
        <v>1</v>
      </c>
      <c r="K34" s="1509">
        <f t="shared" si="2"/>
        <v>0</v>
      </c>
    </row>
    <row r="35" spans="1:11" ht="15" customHeight="1" x14ac:dyDescent="0.3">
      <c r="A35" s="233" t="s">
        <v>167</v>
      </c>
      <c r="B35" s="1593">
        <v>114300</v>
      </c>
      <c r="C35" s="292">
        <f>SUMIF('Expenditures - all orgs'!$C$19:$C$3604, B35,'Expenditures - all orgs'!$D$19:$D$3604)</f>
        <v>0</v>
      </c>
      <c r="D35" s="293">
        <f>'Budget Detail - AAAAAA'!D40+'Budget Detail - AAAAAA'!E40+'Budget Detail - BBBBBB'!D40+'Budget Detail - BBBBBB'!E40+'Budget Detail - CCCCCC'!D40+'Budget Detail - CCCCCC'!E40+'Budget Detail - DDDDDD'!D40+'Budget Detail - DDDDDD'!E40+'Budget Detail - EEEEEE'!D40+'Budget Detail - EEEEEE'!E40+'Budget Detail - FFFFFF'!D40+'Budget Detail - FFFFFF'!E40+'Budget Detail - GGGGGG'!D40+'Budget Detail - GGGGGG'!E40+'Budget Detail - HHHHHH'!D40+'Budget Detail - HHHHHH'!E40+'Budget Detail - IIIIII'!D40+'Budget Detail - IIIIII'!E40+'Budget Detail - JJJJJJ'!D40+'Budget Detail - JJJJJJ'!E40+'Budget Detail - KKKKKK'!D40+'Budget Detail - KKKKKK'!E40+'Budget Detail - LLLLLL'!D40+'Budget Detail - LLLLLL'!E40</f>
        <v>0</v>
      </c>
      <c r="E35" s="187">
        <v>1</v>
      </c>
      <c r="F35" s="1508">
        <f t="shared" si="0"/>
        <v>0</v>
      </c>
      <c r="G35" s="1343">
        <v>1</v>
      </c>
      <c r="H35" s="1510">
        <f t="shared" si="1"/>
        <v>0</v>
      </c>
      <c r="J35" s="227">
        <v>1</v>
      </c>
      <c r="K35" s="1509">
        <f t="shared" si="2"/>
        <v>0</v>
      </c>
    </row>
    <row r="36" spans="1:11" ht="15" customHeight="1" x14ac:dyDescent="0.3">
      <c r="A36" s="233" t="s">
        <v>4</v>
      </c>
      <c r="B36" s="1593">
        <v>114400</v>
      </c>
      <c r="C36" s="292">
        <f>SUMIF('Expenditures - all orgs'!$C$19:$C$3604, B36,'Expenditures - all orgs'!$D$19:$D$3604)</f>
        <v>0</v>
      </c>
      <c r="D36" s="293">
        <f>'Budget Detail - AAAAAA'!D41+'Budget Detail - AAAAAA'!E41+'Budget Detail - BBBBBB'!D41+'Budget Detail - BBBBBB'!E41+'Budget Detail - CCCCCC'!D41+'Budget Detail - CCCCCC'!E41+'Budget Detail - DDDDDD'!D41+'Budget Detail - DDDDDD'!E41+'Budget Detail - EEEEEE'!D41+'Budget Detail - EEEEEE'!E41+'Budget Detail - FFFFFF'!D41+'Budget Detail - FFFFFF'!E41+'Budget Detail - GGGGGG'!D41+'Budget Detail - GGGGGG'!E41+'Budget Detail - HHHHHH'!D41+'Budget Detail - HHHHHH'!E41+'Budget Detail - IIIIII'!D41+'Budget Detail - IIIIII'!E41+'Budget Detail - JJJJJJ'!D41+'Budget Detail - JJJJJJ'!E41+'Budget Detail - KKKKKK'!D41+'Budget Detail - KKKKKK'!E41+'Budget Detail - LLLLLL'!D41+'Budget Detail - LLLLLL'!E41</f>
        <v>0</v>
      </c>
      <c r="E36" s="187">
        <v>1</v>
      </c>
      <c r="F36" s="1508">
        <f t="shared" si="0"/>
        <v>0</v>
      </c>
      <c r="G36" s="1343">
        <v>1</v>
      </c>
      <c r="H36" s="1510">
        <f t="shared" si="1"/>
        <v>0</v>
      </c>
      <c r="J36" s="227">
        <v>1</v>
      </c>
      <c r="K36" s="1509">
        <f t="shared" si="2"/>
        <v>0</v>
      </c>
    </row>
    <row r="37" spans="1:11" ht="15" customHeight="1" x14ac:dyDescent="0.3">
      <c r="A37" s="233" t="s">
        <v>66</v>
      </c>
      <c r="B37" s="1593">
        <v>114500</v>
      </c>
      <c r="C37" s="292">
        <f>SUMIF('Expenditures - all orgs'!$C$19:$C$3604, B37,'Expenditures - all orgs'!$D$19:$D$3604)</f>
        <v>0</v>
      </c>
      <c r="D37" s="293">
        <f>'Budget Detail - AAAAAA'!D42+'Budget Detail - AAAAAA'!E42+'Budget Detail - BBBBBB'!D42+'Budget Detail - BBBBBB'!E42+'Budget Detail - CCCCCC'!D42+'Budget Detail - CCCCCC'!E42+'Budget Detail - DDDDDD'!D42+'Budget Detail - DDDDDD'!E42+'Budget Detail - EEEEEE'!D42+'Budget Detail - EEEEEE'!E42+'Budget Detail - FFFFFF'!D42+'Budget Detail - FFFFFF'!E42+'Budget Detail - GGGGGG'!D42+'Budget Detail - GGGGGG'!E42+'Budget Detail - HHHHHH'!D42+'Budget Detail - HHHHHH'!E42+'Budget Detail - IIIIII'!D42+'Budget Detail - IIIIII'!E42+'Budget Detail - JJJJJJ'!D42+'Budget Detail - JJJJJJ'!E42+'Budget Detail - KKKKKK'!D42+'Budget Detail - KKKKKK'!E42+'Budget Detail - LLLLLL'!D42+'Budget Detail - LLLLLL'!E42</f>
        <v>0</v>
      </c>
      <c r="E37" s="187">
        <v>1</v>
      </c>
      <c r="F37" s="1508">
        <f t="shared" si="0"/>
        <v>0</v>
      </c>
      <c r="G37" s="1343">
        <v>1</v>
      </c>
      <c r="H37" s="1510">
        <f t="shared" si="1"/>
        <v>0</v>
      </c>
      <c r="J37" s="227">
        <v>1</v>
      </c>
      <c r="K37" s="1509">
        <f t="shared" si="2"/>
        <v>0</v>
      </c>
    </row>
    <row r="38" spans="1:11" ht="15" customHeight="1" x14ac:dyDescent="0.3">
      <c r="A38" s="233" t="s">
        <v>168</v>
      </c>
      <c r="B38" s="1593">
        <v>114510</v>
      </c>
      <c r="C38" s="292">
        <f>SUMIF('Expenditures - all orgs'!$C$19:$C$3604, B38,'Expenditures - all orgs'!$D$19:$D$3604)</f>
        <v>0</v>
      </c>
      <c r="D38" s="293">
        <f>'Budget Detail - AAAAAA'!D43+'Budget Detail - AAAAAA'!E43+'Budget Detail - BBBBBB'!D43+'Budget Detail - BBBBBB'!E43+'Budget Detail - CCCCCC'!D43+'Budget Detail - CCCCCC'!E43+'Budget Detail - DDDDDD'!D43+'Budget Detail - DDDDDD'!E43+'Budget Detail - EEEEEE'!D43+'Budget Detail - EEEEEE'!E43+'Budget Detail - FFFFFF'!D43+'Budget Detail - FFFFFF'!E43+'Budget Detail - GGGGGG'!D43+'Budget Detail - GGGGGG'!E43+'Budget Detail - HHHHHH'!D43+'Budget Detail - HHHHHH'!E43+'Budget Detail - IIIIII'!D43+'Budget Detail - IIIIII'!E43+'Budget Detail - JJJJJJ'!D43+'Budget Detail - JJJJJJ'!E43+'Budget Detail - KKKKKK'!D43+'Budget Detail - KKKKKK'!E43+'Budget Detail - LLLLLL'!D43+'Budget Detail - LLLLLL'!E43</f>
        <v>0</v>
      </c>
      <c r="E38" s="187">
        <v>1</v>
      </c>
      <c r="F38" s="1508">
        <f t="shared" si="0"/>
        <v>0</v>
      </c>
      <c r="G38" s="1343">
        <v>1</v>
      </c>
      <c r="H38" s="1510">
        <f t="shared" si="1"/>
        <v>0</v>
      </c>
      <c r="J38" s="227">
        <v>1</v>
      </c>
      <c r="K38" s="1509">
        <f t="shared" si="2"/>
        <v>0</v>
      </c>
    </row>
    <row r="39" spans="1:11" ht="15" customHeight="1" x14ac:dyDescent="0.3">
      <c r="A39" s="233" t="s">
        <v>67</v>
      </c>
      <c r="B39" s="1593">
        <v>114530</v>
      </c>
      <c r="C39" s="292">
        <f>SUMIF('Expenditures - all orgs'!$C$19:$C$3604, B39,'Expenditures - all orgs'!$D$19:$D$3604)</f>
        <v>0</v>
      </c>
      <c r="D39" s="293">
        <f>'Budget Detail - AAAAAA'!D44+'Budget Detail - AAAAAA'!E44+'Budget Detail - BBBBBB'!D44+'Budget Detail - BBBBBB'!E44+'Budget Detail - CCCCCC'!D44+'Budget Detail - CCCCCC'!E44+'Budget Detail - DDDDDD'!D44+'Budget Detail - DDDDDD'!E44+'Budget Detail - EEEEEE'!D44+'Budget Detail - EEEEEE'!E44+'Budget Detail - FFFFFF'!D44+'Budget Detail - FFFFFF'!E44+'Budget Detail - GGGGGG'!D44+'Budget Detail - GGGGGG'!E44+'Budget Detail - HHHHHH'!D44+'Budget Detail - HHHHHH'!E44+'Budget Detail - IIIIII'!D44+'Budget Detail - IIIIII'!E44+'Budget Detail - JJJJJJ'!D44+'Budget Detail - JJJJJJ'!E44+'Budget Detail - KKKKKK'!D44+'Budget Detail - KKKKKK'!E44+'Budget Detail - LLLLLL'!D44+'Budget Detail - LLLLLL'!E44</f>
        <v>0</v>
      </c>
      <c r="E39" s="187">
        <v>1</v>
      </c>
      <c r="F39" s="1508">
        <f t="shared" si="0"/>
        <v>0</v>
      </c>
      <c r="G39" s="1343">
        <v>1</v>
      </c>
      <c r="H39" s="1510">
        <f t="shared" si="1"/>
        <v>0</v>
      </c>
      <c r="J39" s="227">
        <v>1</v>
      </c>
      <c r="K39" s="1509">
        <f t="shared" si="2"/>
        <v>0</v>
      </c>
    </row>
    <row r="40" spans="1:11" ht="15" customHeight="1" x14ac:dyDescent="0.3">
      <c r="A40" s="233" t="s">
        <v>156</v>
      </c>
      <c r="B40" s="1593">
        <v>114540</v>
      </c>
      <c r="C40" s="292">
        <f>SUMIF('Expenditures - all orgs'!$C$19:$C$3604, B40,'Expenditures - all orgs'!$D$19:$D$3604)</f>
        <v>0</v>
      </c>
      <c r="D40" s="293">
        <f>'Budget Detail - AAAAAA'!D45+'Budget Detail - AAAAAA'!E45+'Budget Detail - BBBBBB'!D45+'Budget Detail - BBBBBB'!E45+'Budget Detail - CCCCCC'!D45+'Budget Detail - CCCCCC'!E45+'Budget Detail - DDDDDD'!D45+'Budget Detail - DDDDDD'!E45+'Budget Detail - EEEEEE'!D45+'Budget Detail - EEEEEE'!E45+'Budget Detail - FFFFFF'!D45+'Budget Detail - FFFFFF'!E45+'Budget Detail - GGGGGG'!D45+'Budget Detail - GGGGGG'!E45+'Budget Detail - HHHHHH'!D45+'Budget Detail - HHHHHH'!E45+'Budget Detail - IIIIII'!D45+'Budget Detail - IIIIII'!E45+'Budget Detail - JJJJJJ'!D45+'Budget Detail - JJJJJJ'!E45+'Budget Detail - KKKKKK'!D45+'Budget Detail - KKKKKK'!E45+'Budget Detail - LLLLLL'!D45+'Budget Detail - LLLLLL'!E45</f>
        <v>0</v>
      </c>
      <c r="E40" s="187">
        <v>1</v>
      </c>
      <c r="F40" s="1508">
        <f t="shared" si="0"/>
        <v>0</v>
      </c>
      <c r="G40" s="1343">
        <v>1</v>
      </c>
      <c r="H40" s="1510">
        <f t="shared" si="1"/>
        <v>0</v>
      </c>
      <c r="J40" s="227">
        <v>1</v>
      </c>
      <c r="K40" s="1509">
        <f t="shared" si="2"/>
        <v>0</v>
      </c>
    </row>
    <row r="41" spans="1:11" ht="15" customHeight="1" x14ac:dyDescent="0.3">
      <c r="A41" s="233" t="s">
        <v>158</v>
      </c>
      <c r="B41" s="1593">
        <v>114600</v>
      </c>
      <c r="C41" s="292">
        <f>SUMIF('Expenditures - all orgs'!$C$19:$C$3604, B41,'Expenditures - all orgs'!$D$19:$D$3604)</f>
        <v>0</v>
      </c>
      <c r="D41" s="293">
        <f>'Budget Detail - AAAAAA'!D46+'Budget Detail - AAAAAA'!E46+'Budget Detail - BBBBBB'!D46+'Budget Detail - BBBBBB'!E46+'Budget Detail - CCCCCC'!D46+'Budget Detail - CCCCCC'!E46+'Budget Detail - DDDDDD'!D46+'Budget Detail - DDDDDD'!E46+'Budget Detail - EEEEEE'!D46+'Budget Detail - EEEEEE'!E46+'Budget Detail - FFFFFF'!D46+'Budget Detail - FFFFFF'!E46+'Budget Detail - GGGGGG'!D46+'Budget Detail - GGGGGG'!E46+'Budget Detail - HHHHHH'!D46+'Budget Detail - HHHHHH'!E46+'Budget Detail - IIIIII'!D46+'Budget Detail - IIIIII'!E46+'Budget Detail - JJJJJJ'!D46+'Budget Detail - JJJJJJ'!E46+'Budget Detail - KKKKKK'!D46+'Budget Detail - KKKKKK'!E46+'Budget Detail - LLLLLL'!D46+'Budget Detail - LLLLLL'!E46</f>
        <v>0</v>
      </c>
      <c r="E41" s="187">
        <v>1</v>
      </c>
      <c r="F41" s="1508">
        <f t="shared" si="0"/>
        <v>0</v>
      </c>
      <c r="G41" s="1343">
        <v>1</v>
      </c>
      <c r="H41" s="1510">
        <f t="shared" si="1"/>
        <v>0</v>
      </c>
      <c r="J41" s="227">
        <v>1</v>
      </c>
      <c r="K41" s="1509">
        <f t="shared" si="2"/>
        <v>0</v>
      </c>
    </row>
    <row r="42" spans="1:11" ht="15" customHeight="1" x14ac:dyDescent="0.3">
      <c r="A42" s="233" t="s">
        <v>169</v>
      </c>
      <c r="B42" s="1593">
        <v>114900</v>
      </c>
      <c r="C42" s="292">
        <f>SUMIF('Expenditures - all orgs'!$C$19:$C$3604, B42,'Expenditures - all orgs'!$D$19:$D$3604)</f>
        <v>0</v>
      </c>
      <c r="D42" s="293">
        <f>'Budget Detail - AAAAAA'!D47+'Budget Detail - AAAAAA'!E47+'Budget Detail - BBBBBB'!D47+'Budget Detail - BBBBBB'!E47+'Budget Detail - CCCCCC'!D47+'Budget Detail - CCCCCC'!E47+'Budget Detail - DDDDDD'!D47+'Budget Detail - DDDDDD'!E47+'Budget Detail - EEEEEE'!D47+'Budget Detail - EEEEEE'!E47+'Budget Detail - FFFFFF'!D47+'Budget Detail - FFFFFF'!E47+'Budget Detail - GGGGGG'!D47+'Budget Detail - GGGGGG'!E47+'Budget Detail - HHHHHH'!D47+'Budget Detail - HHHHHH'!E47+'Budget Detail - IIIIII'!D47+'Budget Detail - IIIIII'!E47+'Budget Detail - JJJJJJ'!D47+'Budget Detail - JJJJJJ'!E47+'Budget Detail - KKKKKK'!D47+'Budget Detail - KKKKKK'!E47+'Budget Detail - LLLLLL'!D47+'Budget Detail - LLLLLL'!E47</f>
        <v>0</v>
      </c>
      <c r="E42" s="187">
        <v>1</v>
      </c>
      <c r="F42" s="1508">
        <f t="shared" si="0"/>
        <v>0</v>
      </c>
      <c r="G42" s="1343">
        <v>1</v>
      </c>
      <c r="H42" s="1510">
        <f t="shared" si="1"/>
        <v>0</v>
      </c>
      <c r="J42" s="227">
        <v>1</v>
      </c>
      <c r="K42" s="1509">
        <f t="shared" si="2"/>
        <v>0</v>
      </c>
    </row>
    <row r="43" spans="1:11" ht="15" customHeight="1" x14ac:dyDescent="0.3">
      <c r="A43" s="233" t="s">
        <v>170</v>
      </c>
      <c r="B43" s="1593">
        <v>114910</v>
      </c>
      <c r="C43" s="292">
        <f>SUMIF('Expenditures - all orgs'!$C$19:$C$3604, B43,'Expenditures - all orgs'!$D$19:$D$3604)</f>
        <v>0</v>
      </c>
      <c r="D43" s="293">
        <f>'Budget Detail - AAAAAA'!D48+'Budget Detail - AAAAAA'!E48+'Budget Detail - BBBBBB'!D48+'Budget Detail - BBBBBB'!E48+'Budget Detail - CCCCCC'!D48+'Budget Detail - CCCCCC'!E48+'Budget Detail - DDDDDD'!D48+'Budget Detail - DDDDDD'!E48+'Budget Detail - EEEEEE'!D48+'Budget Detail - EEEEEE'!E48+'Budget Detail - FFFFFF'!D48+'Budget Detail - FFFFFF'!E48+'Budget Detail - GGGGGG'!D48+'Budget Detail - GGGGGG'!E48+'Budget Detail - HHHHHH'!D48+'Budget Detail - HHHHHH'!E48+'Budget Detail - IIIIII'!D48+'Budget Detail - IIIIII'!E48+'Budget Detail - JJJJJJ'!D48+'Budget Detail - JJJJJJ'!E48+'Budget Detail - KKKKKK'!D48+'Budget Detail - KKKKKK'!E48+'Budget Detail - LLLLLL'!D48+'Budget Detail - LLLLLL'!E48</f>
        <v>0</v>
      </c>
      <c r="E43" s="187">
        <v>1</v>
      </c>
      <c r="F43" s="1508">
        <f t="shared" si="0"/>
        <v>0</v>
      </c>
      <c r="G43" s="1343">
        <v>1</v>
      </c>
      <c r="H43" s="1510">
        <f t="shared" si="1"/>
        <v>0</v>
      </c>
      <c r="J43" s="227">
        <v>1</v>
      </c>
      <c r="K43" s="1509">
        <f t="shared" si="2"/>
        <v>0</v>
      </c>
    </row>
    <row r="44" spans="1:11" ht="15" customHeight="1" x14ac:dyDescent="0.3">
      <c r="A44" s="233" t="s">
        <v>179</v>
      </c>
      <c r="B44" s="1593">
        <v>115100</v>
      </c>
      <c r="C44" s="292">
        <f>SUMIF('Expenditures - all orgs'!$C$19:$C$3604, B44,'Expenditures - all orgs'!$D$19:$D$3604)</f>
        <v>0</v>
      </c>
      <c r="D44" s="293">
        <f>'Budget Detail - AAAAAA'!D49+'Budget Detail - AAAAAA'!E49+'Budget Detail - BBBBBB'!D49+'Budget Detail - BBBBBB'!E49+'Budget Detail - CCCCCC'!D49+'Budget Detail - CCCCCC'!E49+'Budget Detail - DDDDDD'!D49+'Budget Detail - DDDDDD'!E49+'Budget Detail - EEEEEE'!D49+'Budget Detail - EEEEEE'!E49+'Budget Detail - FFFFFF'!D49+'Budget Detail - FFFFFF'!E49+'Budget Detail - GGGGGG'!D49+'Budget Detail - GGGGGG'!E49+'Budget Detail - HHHHHH'!D49+'Budget Detail - HHHHHH'!E49+'Budget Detail - IIIIII'!D49+'Budget Detail - IIIIII'!E49+'Budget Detail - JJJJJJ'!D49+'Budget Detail - JJJJJJ'!E49+'Budget Detail - KKKKKK'!D49+'Budget Detail - KKKKKK'!E49+'Budget Detail - LLLLLL'!D49+'Budget Detail - LLLLLL'!E49</f>
        <v>0</v>
      </c>
      <c r="E44" s="187">
        <v>1</v>
      </c>
      <c r="F44" s="1508">
        <f t="shared" si="0"/>
        <v>0</v>
      </c>
      <c r="G44" s="1343">
        <v>1</v>
      </c>
      <c r="H44" s="1510">
        <f t="shared" si="1"/>
        <v>0</v>
      </c>
      <c r="J44" s="227">
        <v>1</v>
      </c>
      <c r="K44" s="1509">
        <f t="shared" si="2"/>
        <v>0</v>
      </c>
    </row>
    <row r="45" spans="1:11" ht="15" customHeight="1" x14ac:dyDescent="0.3">
      <c r="A45" s="233" t="s">
        <v>178</v>
      </c>
      <c r="B45" s="1593">
        <v>115200</v>
      </c>
      <c r="C45" s="292">
        <f>SUMIF('Expenditures - all orgs'!$C$19:$C$3604, B45,'Expenditures - all orgs'!$D$19:$D$3604)</f>
        <v>0</v>
      </c>
      <c r="D45" s="293">
        <f>'Budget Detail - AAAAAA'!D50+'Budget Detail - AAAAAA'!E50+'Budget Detail - BBBBBB'!D50+'Budget Detail - BBBBBB'!E50+'Budget Detail - CCCCCC'!D50+'Budget Detail - CCCCCC'!E50+'Budget Detail - DDDDDD'!D50+'Budget Detail - DDDDDD'!E50+'Budget Detail - EEEEEE'!D50+'Budget Detail - EEEEEE'!E50+'Budget Detail - FFFFFF'!D50+'Budget Detail - FFFFFF'!E50+'Budget Detail - GGGGGG'!D50+'Budget Detail - GGGGGG'!E50+'Budget Detail - HHHHHH'!D50+'Budget Detail - HHHHHH'!E50+'Budget Detail - IIIIII'!D50+'Budget Detail - IIIIII'!E50+'Budget Detail - JJJJJJ'!D50+'Budget Detail - JJJJJJ'!E50+'Budget Detail - KKKKKK'!D50+'Budget Detail - KKKKKK'!E50+'Budget Detail - LLLLLL'!D50+'Budget Detail - LLLLLL'!E50</f>
        <v>0</v>
      </c>
      <c r="E45" s="187">
        <v>1</v>
      </c>
      <c r="F45" s="1508">
        <f t="shared" si="0"/>
        <v>0</v>
      </c>
      <c r="G45" s="1343">
        <v>1</v>
      </c>
      <c r="H45" s="1510">
        <f t="shared" si="1"/>
        <v>0</v>
      </c>
      <c r="J45" s="227">
        <v>1</v>
      </c>
      <c r="K45" s="1509">
        <f t="shared" si="2"/>
        <v>0</v>
      </c>
    </row>
    <row r="46" spans="1:11" ht="15" customHeight="1" x14ac:dyDescent="0.3">
      <c r="A46" s="233" t="s">
        <v>180</v>
      </c>
      <c r="B46" s="1593">
        <v>115300</v>
      </c>
      <c r="C46" s="292">
        <f>SUMIF('Expenditures - all orgs'!$C$19:$C$3604, B46,'Expenditures - all orgs'!$D$19:$D$3604)</f>
        <v>0</v>
      </c>
      <c r="D46" s="293">
        <f>'Budget Detail - AAAAAA'!D51+'Budget Detail - AAAAAA'!E51+'Budget Detail - BBBBBB'!D51+'Budget Detail - BBBBBB'!E51+'Budget Detail - CCCCCC'!D51+'Budget Detail - CCCCCC'!E51+'Budget Detail - DDDDDD'!D51+'Budget Detail - DDDDDD'!E51+'Budget Detail - EEEEEE'!D51+'Budget Detail - EEEEEE'!E51+'Budget Detail - FFFFFF'!D51+'Budget Detail - FFFFFF'!E51+'Budget Detail - GGGGGG'!D51+'Budget Detail - GGGGGG'!E51+'Budget Detail - HHHHHH'!D51+'Budget Detail - HHHHHH'!E51+'Budget Detail - IIIIII'!D51+'Budget Detail - IIIIII'!E51+'Budget Detail - JJJJJJ'!D51+'Budget Detail - JJJJJJ'!E51+'Budget Detail - KKKKKK'!D51+'Budget Detail - KKKKKK'!E51+'Budget Detail - LLLLLL'!D51+'Budget Detail - LLLLLL'!E51</f>
        <v>0</v>
      </c>
      <c r="E46" s="187">
        <v>1</v>
      </c>
      <c r="F46" s="1508">
        <f t="shared" si="0"/>
        <v>0</v>
      </c>
      <c r="G46" s="1343">
        <v>1</v>
      </c>
      <c r="H46" s="1510">
        <f t="shared" si="1"/>
        <v>0</v>
      </c>
      <c r="J46" s="227">
        <v>1</v>
      </c>
      <c r="K46" s="1509">
        <f t="shared" si="2"/>
        <v>0</v>
      </c>
    </row>
    <row r="47" spans="1:11" ht="15" customHeight="1" x14ac:dyDescent="0.3">
      <c r="A47" s="233" t="s">
        <v>181</v>
      </c>
      <c r="B47" s="1593">
        <v>115400</v>
      </c>
      <c r="C47" s="292">
        <f>SUMIF('Expenditures - all orgs'!$C$19:$C$3604, B47,'Expenditures - all orgs'!$D$19:$D$3604)</f>
        <v>0</v>
      </c>
      <c r="D47" s="293">
        <f>'Budget Detail - AAAAAA'!D52+'Budget Detail - AAAAAA'!E52+'Budget Detail - BBBBBB'!D52+'Budget Detail - BBBBBB'!E52+'Budget Detail - CCCCCC'!D52+'Budget Detail - CCCCCC'!E52+'Budget Detail - DDDDDD'!D52+'Budget Detail - DDDDDD'!E52+'Budget Detail - EEEEEE'!D52+'Budget Detail - EEEEEE'!E52+'Budget Detail - FFFFFF'!D52+'Budget Detail - FFFFFF'!E52+'Budget Detail - GGGGGG'!D52+'Budget Detail - GGGGGG'!E52+'Budget Detail - HHHHHH'!D52+'Budget Detail - HHHHHH'!E52+'Budget Detail - IIIIII'!D52+'Budget Detail - IIIIII'!E52+'Budget Detail - JJJJJJ'!D52+'Budget Detail - JJJJJJ'!E52+'Budget Detail - KKKKKK'!D52+'Budget Detail - KKKKKK'!E52+'Budget Detail - LLLLLL'!D52+'Budget Detail - LLLLLL'!E52</f>
        <v>0</v>
      </c>
      <c r="E47" s="187">
        <v>1</v>
      </c>
      <c r="F47" s="1508">
        <f t="shared" si="0"/>
        <v>0</v>
      </c>
      <c r="G47" s="1343">
        <v>1</v>
      </c>
      <c r="H47" s="1510">
        <f t="shared" si="1"/>
        <v>0</v>
      </c>
      <c r="J47" s="227">
        <v>1</v>
      </c>
      <c r="K47" s="1509">
        <f t="shared" si="2"/>
        <v>0</v>
      </c>
    </row>
    <row r="48" spans="1:11" ht="15" customHeight="1" x14ac:dyDescent="0.3">
      <c r="A48" s="233" t="s">
        <v>182</v>
      </c>
      <c r="B48" s="1593">
        <v>115800</v>
      </c>
      <c r="C48" s="292">
        <f>SUMIF('Expenditures - all orgs'!$C$19:$C$3604, B48,'Expenditures - all orgs'!$D$19:$D$3604)</f>
        <v>0</v>
      </c>
      <c r="D48" s="293">
        <f>'Budget Detail - AAAAAA'!D53+'Budget Detail - AAAAAA'!E53+'Budget Detail - BBBBBB'!D53+'Budget Detail - BBBBBB'!E53+'Budget Detail - CCCCCC'!D53+'Budget Detail - CCCCCC'!E53+'Budget Detail - DDDDDD'!D53+'Budget Detail - DDDDDD'!E53+'Budget Detail - EEEEEE'!D53+'Budget Detail - EEEEEE'!E53+'Budget Detail - FFFFFF'!D53+'Budget Detail - FFFFFF'!E53+'Budget Detail - GGGGGG'!D53+'Budget Detail - GGGGGG'!E53+'Budget Detail - HHHHHH'!D53+'Budget Detail - HHHHHH'!E53+'Budget Detail - IIIIII'!D53+'Budget Detail - IIIIII'!E53+'Budget Detail - JJJJJJ'!D53+'Budget Detail - JJJJJJ'!E53+'Budget Detail - KKKKKK'!D53+'Budget Detail - KKKKKK'!E53+'Budget Detail - LLLLLL'!D53+'Budget Detail - LLLLLL'!E53</f>
        <v>0</v>
      </c>
      <c r="E48" s="187">
        <v>1</v>
      </c>
      <c r="F48" s="1508">
        <f t="shared" si="0"/>
        <v>0</v>
      </c>
      <c r="G48" s="1343">
        <v>1</v>
      </c>
      <c r="H48" s="1510">
        <f t="shared" si="1"/>
        <v>0</v>
      </c>
      <c r="J48" s="227">
        <v>1</v>
      </c>
      <c r="K48" s="1509">
        <f t="shared" si="2"/>
        <v>0</v>
      </c>
    </row>
    <row r="49" spans="1:11" ht="15" customHeight="1" x14ac:dyDescent="0.3">
      <c r="A49" s="233" t="s">
        <v>160</v>
      </c>
      <c r="B49" s="1593">
        <v>116200</v>
      </c>
      <c r="C49" s="292">
        <f>SUMIF('Expenditures - all orgs'!$C$19:$C$3604, B49,'Expenditures - all orgs'!$D$19:$D$3604)</f>
        <v>0</v>
      </c>
      <c r="D49" s="293">
        <f>'Budget Detail - AAAAAA'!D54+'Budget Detail - AAAAAA'!E54+'Budget Detail - BBBBBB'!D54+'Budget Detail - BBBBBB'!E54+'Budget Detail - CCCCCC'!D54+'Budget Detail - CCCCCC'!E54+'Budget Detail - DDDDDD'!D54+'Budget Detail - DDDDDD'!E54+'Budget Detail - EEEEEE'!D54+'Budget Detail - EEEEEE'!E54+'Budget Detail - FFFFFF'!D54+'Budget Detail - FFFFFF'!E54+'Budget Detail - GGGGGG'!D54+'Budget Detail - GGGGGG'!E54+'Budget Detail - HHHHHH'!D54+'Budget Detail - HHHHHH'!E54+'Budget Detail - IIIIII'!D54+'Budget Detail - IIIIII'!E54+'Budget Detail - JJJJJJ'!D54+'Budget Detail - JJJJJJ'!E54+'Budget Detail - KKKKKK'!D54+'Budget Detail - KKKKKK'!E54+'Budget Detail - LLLLLL'!D54+'Budget Detail - LLLLLL'!E54</f>
        <v>0</v>
      </c>
      <c r="E49" s="187">
        <v>1</v>
      </c>
      <c r="F49" s="1508">
        <f t="shared" si="0"/>
        <v>0</v>
      </c>
      <c r="G49" s="1343">
        <v>1</v>
      </c>
      <c r="H49" s="1510">
        <f t="shared" si="1"/>
        <v>0</v>
      </c>
      <c r="J49" s="227">
        <v>1</v>
      </c>
      <c r="K49" s="1509">
        <f t="shared" si="2"/>
        <v>0</v>
      </c>
    </row>
    <row r="50" spans="1:11" ht="15" customHeight="1" x14ac:dyDescent="0.3">
      <c r="A50" s="233" t="s">
        <v>171</v>
      </c>
      <c r="B50" s="1593">
        <v>116300</v>
      </c>
      <c r="C50" s="292">
        <f>SUMIF('Expenditures - all orgs'!$C$19:$C$3604, B50,'Expenditures - all orgs'!$D$19:$D$3604)</f>
        <v>0</v>
      </c>
      <c r="D50" s="293">
        <f>'Budget Detail - AAAAAA'!D55+'Budget Detail - AAAAAA'!E55+'Budget Detail - BBBBBB'!D55+'Budget Detail - BBBBBB'!E55+'Budget Detail - CCCCCC'!D55+'Budget Detail - CCCCCC'!E55+'Budget Detail - DDDDDD'!D55+'Budget Detail - DDDDDD'!E55+'Budget Detail - EEEEEE'!D55+'Budget Detail - EEEEEE'!E55+'Budget Detail - FFFFFF'!D55+'Budget Detail - FFFFFF'!E55+'Budget Detail - GGGGGG'!D55+'Budget Detail - GGGGGG'!E55+'Budget Detail - HHHHHH'!D55+'Budget Detail - HHHHHH'!E55+'Budget Detail - IIIIII'!D55+'Budget Detail - IIIIII'!E55+'Budget Detail - JJJJJJ'!D55+'Budget Detail - JJJJJJ'!E55+'Budget Detail - KKKKKK'!D55+'Budget Detail - KKKKKK'!E55+'Budget Detail - LLLLLL'!D55+'Budget Detail - LLLLLL'!E55</f>
        <v>0</v>
      </c>
      <c r="E50" s="187">
        <v>1</v>
      </c>
      <c r="F50" s="1508">
        <f t="shared" si="0"/>
        <v>0</v>
      </c>
      <c r="G50" s="1343">
        <v>1</v>
      </c>
      <c r="H50" s="1510">
        <f t="shared" si="1"/>
        <v>0</v>
      </c>
      <c r="J50" s="227">
        <v>1</v>
      </c>
      <c r="K50" s="1509">
        <f t="shared" si="2"/>
        <v>0</v>
      </c>
    </row>
    <row r="51" spans="1:11" ht="15" customHeight="1" x14ac:dyDescent="0.3">
      <c r="A51" s="233" t="s">
        <v>172</v>
      </c>
      <c r="B51" s="1593">
        <v>116400</v>
      </c>
      <c r="C51" s="292">
        <f>SUMIF('Expenditures - all orgs'!$C$19:$C$3604, B51,'Expenditures - all orgs'!$D$19:$D$3604)</f>
        <v>0</v>
      </c>
      <c r="D51" s="293">
        <f>'Budget Detail - AAAAAA'!D56+'Budget Detail - AAAAAA'!E56+'Budget Detail - BBBBBB'!D56+'Budget Detail - BBBBBB'!E56+'Budget Detail - CCCCCC'!D56+'Budget Detail - CCCCCC'!E56+'Budget Detail - DDDDDD'!D56+'Budget Detail - DDDDDD'!E56+'Budget Detail - EEEEEE'!D56+'Budget Detail - EEEEEE'!E56+'Budget Detail - FFFFFF'!D56+'Budget Detail - FFFFFF'!E56+'Budget Detail - GGGGGG'!D56+'Budget Detail - GGGGGG'!E56+'Budget Detail - HHHHHH'!D56+'Budget Detail - HHHHHH'!E56+'Budget Detail - IIIIII'!D56+'Budget Detail - IIIIII'!E56+'Budget Detail - JJJJJJ'!D56+'Budget Detail - JJJJJJ'!E56+'Budget Detail - KKKKKK'!D56+'Budget Detail - KKKKKK'!E56+'Budget Detail - LLLLLL'!D56+'Budget Detail - LLLLLL'!E56</f>
        <v>0</v>
      </c>
      <c r="E51" s="187">
        <v>1</v>
      </c>
      <c r="F51" s="1508">
        <f t="shared" si="0"/>
        <v>0</v>
      </c>
      <c r="G51" s="1343">
        <v>1</v>
      </c>
      <c r="H51" s="1510">
        <f t="shared" si="1"/>
        <v>0</v>
      </c>
      <c r="J51" s="227">
        <v>1</v>
      </c>
      <c r="K51" s="1509">
        <f t="shared" si="2"/>
        <v>0</v>
      </c>
    </row>
    <row r="52" spans="1:11" ht="15" customHeight="1" x14ac:dyDescent="0.3">
      <c r="A52" s="233" t="s">
        <v>173</v>
      </c>
      <c r="B52" s="1593">
        <v>116500</v>
      </c>
      <c r="C52" s="292">
        <f>SUMIF('Expenditures - all orgs'!$C$19:$C$3604, B52,'Expenditures - all orgs'!$D$19:$D$3604)</f>
        <v>0</v>
      </c>
      <c r="D52" s="293">
        <f>'Budget Detail - AAAAAA'!D57+'Budget Detail - AAAAAA'!E57+'Budget Detail - BBBBBB'!D57+'Budget Detail - BBBBBB'!E57+'Budget Detail - CCCCCC'!D57+'Budget Detail - CCCCCC'!E57+'Budget Detail - DDDDDD'!D57+'Budget Detail - DDDDDD'!E57+'Budget Detail - EEEEEE'!D57+'Budget Detail - EEEEEE'!E57+'Budget Detail - FFFFFF'!D57+'Budget Detail - FFFFFF'!E57+'Budget Detail - GGGGGG'!D57+'Budget Detail - GGGGGG'!E57+'Budget Detail - HHHHHH'!D57+'Budget Detail - HHHHHH'!E57+'Budget Detail - IIIIII'!D57+'Budget Detail - IIIIII'!E57+'Budget Detail - JJJJJJ'!D57+'Budget Detail - JJJJJJ'!E57+'Budget Detail - KKKKKK'!D57+'Budget Detail - KKKKKK'!E57+'Budget Detail - LLLLLL'!D57+'Budget Detail - LLLLLL'!E57</f>
        <v>0</v>
      </c>
      <c r="E52" s="187">
        <v>1</v>
      </c>
      <c r="F52" s="1508">
        <f t="shared" si="0"/>
        <v>0</v>
      </c>
      <c r="G52" s="1343">
        <v>1</v>
      </c>
      <c r="H52" s="1510">
        <f t="shared" si="1"/>
        <v>0</v>
      </c>
      <c r="J52" s="227">
        <v>1</v>
      </c>
      <c r="K52" s="1509">
        <f t="shared" si="2"/>
        <v>0</v>
      </c>
    </row>
    <row r="53" spans="1:11" ht="15" customHeight="1" x14ac:dyDescent="0.3">
      <c r="A53" s="233" t="s">
        <v>161</v>
      </c>
      <c r="B53" s="1593">
        <v>116600</v>
      </c>
      <c r="C53" s="292">
        <f>SUMIF('Expenditures - all orgs'!$C$19:$C$3604, B53,'Expenditures - all orgs'!$D$19:$D$3604)</f>
        <v>0</v>
      </c>
      <c r="D53" s="293">
        <f>'Budget Detail - AAAAAA'!D58+'Budget Detail - AAAAAA'!E58+'Budget Detail - BBBBBB'!D58+'Budget Detail - BBBBBB'!E58+'Budget Detail - CCCCCC'!D58+'Budget Detail - CCCCCC'!E58+'Budget Detail - DDDDDD'!D58+'Budget Detail - DDDDDD'!E58+'Budget Detail - EEEEEE'!D58+'Budget Detail - EEEEEE'!E58+'Budget Detail - FFFFFF'!D58+'Budget Detail - FFFFFF'!E58+'Budget Detail - GGGGGG'!D58+'Budget Detail - GGGGGG'!E58+'Budget Detail - HHHHHH'!D58+'Budget Detail - HHHHHH'!E58+'Budget Detail - IIIIII'!D58+'Budget Detail - IIIIII'!E58+'Budget Detail - JJJJJJ'!D58+'Budget Detail - JJJJJJ'!E58+'Budget Detail - KKKKKK'!D58+'Budget Detail - KKKKKK'!E58+'Budget Detail - LLLLLL'!D58+'Budget Detail - LLLLLL'!E58</f>
        <v>0</v>
      </c>
      <c r="E53" s="187">
        <v>1</v>
      </c>
      <c r="F53" s="1508">
        <f t="shared" si="0"/>
        <v>0</v>
      </c>
      <c r="G53" s="1343">
        <v>1</v>
      </c>
      <c r="H53" s="1510">
        <f t="shared" si="1"/>
        <v>0</v>
      </c>
      <c r="J53" s="227">
        <v>1</v>
      </c>
      <c r="K53" s="1509">
        <f t="shared" si="2"/>
        <v>0</v>
      </c>
    </row>
    <row r="54" spans="1:11" ht="15" customHeight="1" x14ac:dyDescent="0.3">
      <c r="A54" s="233" t="s">
        <v>104</v>
      </c>
      <c r="B54" s="1594" t="s">
        <v>107</v>
      </c>
      <c r="C54" s="292">
        <f>SUMIF('Expenditures - all orgs'!$C$19:$C$3604, B54,'Expenditures - all orgs'!$D$19:$D$3604)</f>
        <v>0</v>
      </c>
      <c r="D54" s="293">
        <f>'Budget Detail - AAAAAA'!D59+'Budget Detail - AAAAAA'!E59+'Budget Detail - BBBBBB'!D59+'Budget Detail - BBBBBB'!E59+'Budget Detail - CCCCCC'!D59+'Budget Detail - CCCCCC'!E59+'Budget Detail - DDDDDD'!D59+'Budget Detail - DDDDDD'!E59+'Budget Detail - EEEEEE'!D59+'Budget Detail - EEEEEE'!E59+'Budget Detail - FFFFFF'!D59+'Budget Detail - FFFFFF'!E59+'Budget Detail - GGGGGG'!D59+'Budget Detail - GGGGGG'!E59+'Budget Detail - HHHHHH'!D59+'Budget Detail - HHHHHH'!E59+'Budget Detail - IIIIII'!D59+'Budget Detail - IIIIII'!E59+'Budget Detail - JJJJJJ'!D59+'Budget Detail - JJJJJJ'!E59+'Budget Detail - KKKKKK'!D59+'Budget Detail - KKKKKK'!E59+'Budget Detail - LLLLLL'!D59+'Budget Detail - LLLLLL'!E59</f>
        <v>0</v>
      </c>
      <c r="E54" s="187">
        <v>1</v>
      </c>
      <c r="F54" s="1508">
        <f t="shared" si="0"/>
        <v>0</v>
      </c>
      <c r="G54" s="1343">
        <v>1</v>
      </c>
      <c r="H54" s="1510">
        <f t="shared" si="1"/>
        <v>0</v>
      </c>
      <c r="J54" s="227">
        <v>1</v>
      </c>
      <c r="K54" s="1509">
        <f t="shared" si="2"/>
        <v>0</v>
      </c>
    </row>
    <row r="55" spans="1:11" ht="15" customHeight="1" x14ac:dyDescent="0.3">
      <c r="A55" s="233" t="s">
        <v>104</v>
      </c>
      <c r="B55" s="1594" t="s">
        <v>107</v>
      </c>
      <c r="C55" s="292">
        <f>SUMIF('Expenditures - all orgs'!$C$19:$C$3604, B55,'Expenditures - all orgs'!$D$19:$D$3604)</f>
        <v>0</v>
      </c>
      <c r="D55" s="293">
        <f>'Budget Detail - AAAAAA'!D60+'Budget Detail - AAAAAA'!E60+'Budget Detail - BBBBBB'!D60+'Budget Detail - BBBBBB'!E60+'Budget Detail - CCCCCC'!D60+'Budget Detail - CCCCCC'!E60+'Budget Detail - DDDDDD'!D60+'Budget Detail - DDDDDD'!E60+'Budget Detail - EEEEEE'!D60+'Budget Detail - EEEEEE'!E60+'Budget Detail - FFFFFF'!D60+'Budget Detail - FFFFFF'!E60+'Budget Detail - GGGGGG'!D60+'Budget Detail - GGGGGG'!E60+'Budget Detail - HHHHHH'!D60+'Budget Detail - HHHHHH'!E60+'Budget Detail - IIIIII'!D60+'Budget Detail - IIIIII'!E60+'Budget Detail - JJJJJJ'!D60+'Budget Detail - JJJJJJ'!E60+'Budget Detail - KKKKKK'!D60+'Budget Detail - KKKKKK'!E60+'Budget Detail - LLLLLL'!D60+'Budget Detail - LLLLLL'!E60</f>
        <v>0</v>
      </c>
      <c r="E55" s="187">
        <v>1</v>
      </c>
      <c r="F55" s="1508">
        <f t="shared" si="0"/>
        <v>0</v>
      </c>
      <c r="G55" s="1343">
        <v>1</v>
      </c>
      <c r="H55" s="1510">
        <f t="shared" si="1"/>
        <v>0</v>
      </c>
      <c r="J55" s="227">
        <v>1</v>
      </c>
      <c r="K55" s="1509">
        <f t="shared" si="2"/>
        <v>0</v>
      </c>
    </row>
    <row r="56" spans="1:11" ht="15" customHeight="1" x14ac:dyDescent="0.3">
      <c r="A56" s="233" t="s">
        <v>104</v>
      </c>
      <c r="B56" s="1594" t="s">
        <v>107</v>
      </c>
      <c r="C56" s="292">
        <f>SUMIF('Expenditures - all orgs'!$C$19:$C$3604, B56,'Expenditures - all orgs'!$D$19:$D$3604)</f>
        <v>0</v>
      </c>
      <c r="D56" s="293">
        <f>'Budget Detail - AAAAAA'!D61+'Budget Detail - AAAAAA'!E61+'Budget Detail - BBBBBB'!D61+'Budget Detail - BBBBBB'!E61+'Budget Detail - CCCCCC'!D61+'Budget Detail - CCCCCC'!E61+'Budget Detail - DDDDDD'!D61+'Budget Detail - DDDDDD'!E61+'Budget Detail - EEEEEE'!D61+'Budget Detail - EEEEEE'!E61+'Budget Detail - FFFFFF'!D61+'Budget Detail - FFFFFF'!E61+'Budget Detail - GGGGGG'!D61+'Budget Detail - GGGGGG'!E61+'Budget Detail - HHHHHH'!D61+'Budget Detail - HHHHHH'!E61+'Budget Detail - IIIIII'!D61+'Budget Detail - IIIIII'!E61+'Budget Detail - JJJJJJ'!D61+'Budget Detail - JJJJJJ'!E61+'Budget Detail - KKKKKK'!D61+'Budget Detail - KKKKKK'!E61+'Budget Detail - LLLLLL'!D61+'Budget Detail - LLLLLL'!E61</f>
        <v>0</v>
      </c>
      <c r="E56" s="187">
        <v>1</v>
      </c>
      <c r="F56" s="1508">
        <f t="shared" si="0"/>
        <v>0</v>
      </c>
      <c r="G56" s="1343">
        <v>1</v>
      </c>
      <c r="H56" s="1510">
        <f t="shared" si="1"/>
        <v>0</v>
      </c>
      <c r="J56" s="227">
        <v>1</v>
      </c>
      <c r="K56" s="1509">
        <f t="shared" si="2"/>
        <v>0</v>
      </c>
    </row>
    <row r="57" spans="1:11" ht="15" customHeight="1" x14ac:dyDescent="0.3">
      <c r="A57" s="233" t="s">
        <v>104</v>
      </c>
      <c r="B57" s="1594" t="s">
        <v>107</v>
      </c>
      <c r="C57" s="292">
        <f>SUMIF('Expenditures - all orgs'!$C$19:$C$3604, B57,'Expenditures - all orgs'!$D$19:$D$3604)</f>
        <v>0</v>
      </c>
      <c r="D57" s="293">
        <f>'Budget Detail - AAAAAA'!D62+'Budget Detail - AAAAAA'!E62+'Budget Detail - BBBBBB'!D62+'Budget Detail - BBBBBB'!E62+'Budget Detail - CCCCCC'!D62+'Budget Detail - CCCCCC'!E62+'Budget Detail - DDDDDD'!D62+'Budget Detail - DDDDDD'!E62+'Budget Detail - EEEEEE'!D62+'Budget Detail - EEEEEE'!E62+'Budget Detail - FFFFFF'!D62+'Budget Detail - FFFFFF'!E62+'Budget Detail - GGGGGG'!D62+'Budget Detail - GGGGGG'!E62+'Budget Detail - HHHHHH'!D62+'Budget Detail - HHHHHH'!E62+'Budget Detail - IIIIII'!D62+'Budget Detail - IIIIII'!E62+'Budget Detail - JJJJJJ'!D62+'Budget Detail - JJJJJJ'!E62+'Budget Detail - KKKKKK'!D62+'Budget Detail - KKKKKK'!E62+'Budget Detail - LLLLLL'!D62+'Budget Detail - LLLLLL'!E62</f>
        <v>0</v>
      </c>
      <c r="E57" s="187">
        <v>1</v>
      </c>
      <c r="F57" s="1508">
        <f t="shared" si="0"/>
        <v>0</v>
      </c>
      <c r="G57" s="1343">
        <v>1</v>
      </c>
      <c r="H57" s="1510">
        <f t="shared" si="1"/>
        <v>0</v>
      </c>
      <c r="J57" s="227">
        <v>1</v>
      </c>
      <c r="K57" s="1509">
        <f t="shared" si="2"/>
        <v>0</v>
      </c>
    </row>
    <row r="58" spans="1:11" ht="15" customHeight="1" x14ac:dyDescent="0.3">
      <c r="A58" s="233" t="s">
        <v>104</v>
      </c>
      <c r="B58" s="1594" t="s">
        <v>107</v>
      </c>
      <c r="C58" s="292">
        <f>SUMIF('Expenditures - all orgs'!$C$19:$C$3604, B58,'Expenditures - all orgs'!$D$19:$D$3604)</f>
        <v>0</v>
      </c>
      <c r="D58" s="293">
        <f>'Budget Detail - AAAAAA'!D63+'Budget Detail - AAAAAA'!E63+'Budget Detail - BBBBBB'!D63+'Budget Detail - BBBBBB'!E63+'Budget Detail - CCCCCC'!D63+'Budget Detail - CCCCCC'!E63+'Budget Detail - DDDDDD'!D63+'Budget Detail - DDDDDD'!E63+'Budget Detail - EEEEEE'!D63+'Budget Detail - EEEEEE'!E63+'Budget Detail - FFFFFF'!D63+'Budget Detail - FFFFFF'!E63+'Budget Detail - GGGGGG'!D63+'Budget Detail - GGGGGG'!E63+'Budget Detail - HHHHHH'!D63+'Budget Detail - HHHHHH'!E63+'Budget Detail - IIIIII'!D63+'Budget Detail - IIIIII'!E63+'Budget Detail - JJJJJJ'!D63+'Budget Detail - JJJJJJ'!E63+'Budget Detail - KKKKKK'!D63+'Budget Detail - KKKKKK'!E63+'Budget Detail - LLLLLL'!D63+'Budget Detail - LLLLLL'!E63</f>
        <v>0</v>
      </c>
      <c r="E58" s="187">
        <v>1</v>
      </c>
      <c r="F58" s="1508">
        <f t="shared" si="0"/>
        <v>0</v>
      </c>
      <c r="G58" s="1343">
        <v>1</v>
      </c>
      <c r="H58" s="1510">
        <f t="shared" si="1"/>
        <v>0</v>
      </c>
      <c r="J58" s="227">
        <v>1</v>
      </c>
      <c r="K58" s="1509">
        <f t="shared" si="2"/>
        <v>0</v>
      </c>
    </row>
    <row r="59" spans="1:11" ht="15" customHeight="1" x14ac:dyDescent="0.3">
      <c r="A59" s="233" t="s">
        <v>104</v>
      </c>
      <c r="B59" s="1594" t="s">
        <v>107</v>
      </c>
      <c r="C59" s="292">
        <f>SUMIF('Expenditures - all orgs'!$C$19:$C$3604, B59,'Expenditures - all orgs'!$D$19:$D$3604)</f>
        <v>0</v>
      </c>
      <c r="D59" s="293">
        <f>'Budget Detail - AAAAAA'!D64+'Budget Detail - AAAAAA'!E64+'Budget Detail - BBBBBB'!D64+'Budget Detail - BBBBBB'!E64+'Budget Detail - CCCCCC'!D64+'Budget Detail - CCCCCC'!E64+'Budget Detail - DDDDDD'!D64+'Budget Detail - DDDDDD'!E64+'Budget Detail - EEEEEE'!D64+'Budget Detail - EEEEEE'!E64+'Budget Detail - FFFFFF'!D64+'Budget Detail - FFFFFF'!E64+'Budget Detail - GGGGGG'!D64+'Budget Detail - GGGGGG'!E64+'Budget Detail - HHHHHH'!D64+'Budget Detail - HHHHHH'!E64+'Budget Detail - IIIIII'!D64+'Budget Detail - IIIIII'!E64+'Budget Detail - JJJJJJ'!D64+'Budget Detail - JJJJJJ'!E64+'Budget Detail - KKKKKK'!D64+'Budget Detail - KKKKKK'!E64+'Budget Detail - LLLLLL'!D64+'Budget Detail - LLLLLL'!E64</f>
        <v>0</v>
      </c>
      <c r="E59" s="187">
        <v>1</v>
      </c>
      <c r="F59" s="1508">
        <f t="shared" si="0"/>
        <v>0</v>
      </c>
      <c r="G59" s="1343">
        <v>1</v>
      </c>
      <c r="H59" s="1510">
        <f t="shared" si="1"/>
        <v>0</v>
      </c>
      <c r="J59" s="227">
        <v>1</v>
      </c>
      <c r="K59" s="1509">
        <f t="shared" si="2"/>
        <v>0</v>
      </c>
    </row>
    <row r="60" spans="1:11" ht="15" customHeight="1" x14ac:dyDescent="0.3">
      <c r="A60" s="233" t="s">
        <v>104</v>
      </c>
      <c r="B60" s="1594" t="s">
        <v>107</v>
      </c>
      <c r="C60" s="292">
        <f>SUMIF('Expenditures - all orgs'!$C$19:$C$3604, B60,'Expenditures - all orgs'!$D$19:$D$3604)</f>
        <v>0</v>
      </c>
      <c r="D60" s="293">
        <f>'Budget Detail - AAAAAA'!D65+'Budget Detail - AAAAAA'!E65+'Budget Detail - BBBBBB'!D65+'Budget Detail - BBBBBB'!E65+'Budget Detail - CCCCCC'!D65+'Budget Detail - CCCCCC'!E65+'Budget Detail - DDDDDD'!D65+'Budget Detail - DDDDDD'!E65+'Budget Detail - EEEEEE'!D65+'Budget Detail - EEEEEE'!E65+'Budget Detail - FFFFFF'!D65+'Budget Detail - FFFFFF'!E65+'Budget Detail - GGGGGG'!D65+'Budget Detail - GGGGGG'!E65+'Budget Detail - HHHHHH'!D65+'Budget Detail - HHHHHH'!E65+'Budget Detail - IIIIII'!D65+'Budget Detail - IIIIII'!E65+'Budget Detail - JJJJJJ'!D65+'Budget Detail - JJJJJJ'!E65+'Budget Detail - KKKKKK'!D65+'Budget Detail - KKKKKK'!E65+'Budget Detail - LLLLLL'!D65+'Budget Detail - LLLLLL'!E65</f>
        <v>0</v>
      </c>
      <c r="E60" s="187">
        <v>1</v>
      </c>
      <c r="F60" s="1508">
        <f t="shared" si="0"/>
        <v>0</v>
      </c>
      <c r="G60" s="1343">
        <v>1</v>
      </c>
      <c r="H60" s="1510">
        <f t="shared" si="1"/>
        <v>0</v>
      </c>
      <c r="J60" s="227">
        <v>1</v>
      </c>
      <c r="K60" s="1509">
        <f t="shared" si="2"/>
        <v>0</v>
      </c>
    </row>
    <row r="61" spans="1:11" ht="15" customHeight="1" x14ac:dyDescent="0.3">
      <c r="A61" s="233" t="s">
        <v>104</v>
      </c>
      <c r="B61" s="1594" t="s">
        <v>107</v>
      </c>
      <c r="C61" s="292">
        <f>SUMIF('Expenditures - all orgs'!$C$19:$C$3604, B61,'Expenditures - all orgs'!$D$19:$D$3604)</f>
        <v>0</v>
      </c>
      <c r="D61" s="293">
        <f>'Budget Detail - AAAAAA'!D66+'Budget Detail - AAAAAA'!E66+'Budget Detail - BBBBBB'!D66+'Budget Detail - BBBBBB'!E66+'Budget Detail - CCCCCC'!D66+'Budget Detail - CCCCCC'!E66+'Budget Detail - DDDDDD'!D66+'Budget Detail - DDDDDD'!E66+'Budget Detail - EEEEEE'!D66+'Budget Detail - EEEEEE'!E66+'Budget Detail - FFFFFF'!D66+'Budget Detail - FFFFFF'!E66+'Budget Detail - GGGGGG'!D66+'Budget Detail - GGGGGG'!E66+'Budget Detail - HHHHHH'!D66+'Budget Detail - HHHHHH'!E66+'Budget Detail - IIIIII'!D66+'Budget Detail - IIIIII'!E66+'Budget Detail - JJJJJJ'!D66+'Budget Detail - JJJJJJ'!E66+'Budget Detail - KKKKKK'!D66+'Budget Detail - KKKKKK'!E66+'Budget Detail - LLLLLL'!D66+'Budget Detail - LLLLLL'!E66</f>
        <v>0</v>
      </c>
      <c r="E61" s="187">
        <v>1</v>
      </c>
      <c r="F61" s="1508">
        <f t="shared" si="0"/>
        <v>0</v>
      </c>
      <c r="G61" s="1343">
        <v>1</v>
      </c>
      <c r="H61" s="1510">
        <f t="shared" si="1"/>
        <v>0</v>
      </c>
      <c r="J61" s="227">
        <v>1</v>
      </c>
      <c r="K61" s="1509">
        <f t="shared" si="2"/>
        <v>0</v>
      </c>
    </row>
    <row r="62" spans="1:11" ht="15" customHeight="1" x14ac:dyDescent="0.3">
      <c r="A62" s="233" t="s">
        <v>104</v>
      </c>
      <c r="B62" s="1594" t="s">
        <v>107</v>
      </c>
      <c r="C62" s="292">
        <f>SUMIF('Expenditures - all orgs'!$C$19:$C$3604, B62,'Expenditures - all orgs'!$D$19:$D$3604)</f>
        <v>0</v>
      </c>
      <c r="D62" s="293">
        <f>'Budget Detail - AAAAAA'!D67+'Budget Detail - AAAAAA'!E67+'Budget Detail - BBBBBB'!D67+'Budget Detail - BBBBBB'!E67+'Budget Detail - CCCCCC'!D67+'Budget Detail - CCCCCC'!E67+'Budget Detail - DDDDDD'!D67+'Budget Detail - DDDDDD'!E67+'Budget Detail - EEEEEE'!D67+'Budget Detail - EEEEEE'!E67+'Budget Detail - FFFFFF'!D67+'Budget Detail - FFFFFF'!E67+'Budget Detail - GGGGGG'!D67+'Budget Detail - GGGGGG'!E67+'Budget Detail - HHHHHH'!D67+'Budget Detail - HHHHHH'!E67+'Budget Detail - IIIIII'!D67+'Budget Detail - IIIIII'!E67+'Budget Detail - JJJJJJ'!D67+'Budget Detail - JJJJJJ'!E67+'Budget Detail - KKKKKK'!D67+'Budget Detail - KKKKKK'!E67+'Budget Detail - LLLLLL'!D67+'Budget Detail - LLLLLL'!E67</f>
        <v>0</v>
      </c>
      <c r="E62" s="187">
        <v>1</v>
      </c>
      <c r="F62" s="1508">
        <f t="shared" si="0"/>
        <v>0</v>
      </c>
      <c r="G62" s="1343">
        <v>1</v>
      </c>
      <c r="H62" s="1510">
        <f t="shared" si="1"/>
        <v>0</v>
      </c>
      <c r="J62" s="227">
        <v>1</v>
      </c>
      <c r="K62" s="1509">
        <f t="shared" si="2"/>
        <v>0</v>
      </c>
    </row>
    <row r="63" spans="1:11" ht="15" customHeight="1" x14ac:dyDescent="0.3">
      <c r="A63" s="233" t="s">
        <v>104</v>
      </c>
      <c r="B63" s="1594" t="s">
        <v>107</v>
      </c>
      <c r="C63" s="292">
        <f>SUMIF('Expenditures - all orgs'!$C$19:$C$3604, B63,'Expenditures - all orgs'!$D$19:$D$3604)</f>
        <v>0</v>
      </c>
      <c r="D63" s="293">
        <f>'Budget Detail - AAAAAA'!D68+'Budget Detail - AAAAAA'!E68+'Budget Detail - BBBBBB'!D68+'Budget Detail - BBBBBB'!E68+'Budget Detail - CCCCCC'!D68+'Budget Detail - CCCCCC'!E68+'Budget Detail - DDDDDD'!D68+'Budget Detail - DDDDDD'!E68+'Budget Detail - EEEEEE'!D68+'Budget Detail - EEEEEE'!E68+'Budget Detail - FFFFFF'!D68+'Budget Detail - FFFFFF'!E68+'Budget Detail - GGGGGG'!D68+'Budget Detail - GGGGGG'!E68+'Budget Detail - HHHHHH'!D68+'Budget Detail - HHHHHH'!E68+'Budget Detail - IIIIII'!D68+'Budget Detail - IIIIII'!E68+'Budget Detail - JJJJJJ'!D68+'Budget Detail - JJJJJJ'!E68+'Budget Detail - KKKKKK'!D68+'Budget Detail - KKKKKK'!E68+'Budget Detail - LLLLLL'!D68+'Budget Detail - LLLLLL'!E68</f>
        <v>0</v>
      </c>
      <c r="E63" s="187">
        <v>1</v>
      </c>
      <c r="F63" s="1508">
        <f t="shared" si="0"/>
        <v>0</v>
      </c>
      <c r="G63" s="1343">
        <v>1</v>
      </c>
      <c r="H63" s="1510">
        <f t="shared" si="1"/>
        <v>0</v>
      </c>
      <c r="J63" s="227">
        <v>1</v>
      </c>
      <c r="K63" s="1509">
        <f t="shared" si="2"/>
        <v>0</v>
      </c>
    </row>
    <row r="64" spans="1:11" ht="15" customHeight="1" x14ac:dyDescent="0.3">
      <c r="A64" s="233" t="s">
        <v>104</v>
      </c>
      <c r="B64" s="1594" t="s">
        <v>107</v>
      </c>
      <c r="C64" s="292">
        <f>SUMIF('Expenditures - all orgs'!$C$19:$C$3604, B64,'Expenditures - all orgs'!$D$19:$D$3604)</f>
        <v>0</v>
      </c>
      <c r="D64" s="293">
        <f>'Budget Detail - AAAAAA'!D69+'Budget Detail - AAAAAA'!E69+'Budget Detail - BBBBBB'!D69+'Budget Detail - BBBBBB'!E69+'Budget Detail - CCCCCC'!D69+'Budget Detail - CCCCCC'!E69+'Budget Detail - DDDDDD'!D69+'Budget Detail - DDDDDD'!E69+'Budget Detail - EEEEEE'!D69+'Budget Detail - EEEEEE'!E69+'Budget Detail - FFFFFF'!D69+'Budget Detail - FFFFFF'!E69+'Budget Detail - GGGGGG'!D69+'Budget Detail - GGGGGG'!E69+'Budget Detail - HHHHHH'!D69+'Budget Detail - HHHHHH'!E69+'Budget Detail - IIIIII'!D69+'Budget Detail - IIIIII'!E69+'Budget Detail - JJJJJJ'!D69+'Budget Detail - JJJJJJ'!E69+'Budget Detail - KKKKKK'!D69+'Budget Detail - KKKKKK'!E69+'Budget Detail - LLLLLL'!D69+'Budget Detail - LLLLLL'!E69</f>
        <v>0</v>
      </c>
      <c r="E64" s="187">
        <v>1</v>
      </c>
      <c r="F64" s="1508">
        <f t="shared" si="0"/>
        <v>0</v>
      </c>
      <c r="G64" s="1343">
        <v>1</v>
      </c>
      <c r="H64" s="1510">
        <f t="shared" si="1"/>
        <v>0</v>
      </c>
      <c r="J64" s="227">
        <v>1</v>
      </c>
      <c r="K64" s="1509">
        <f t="shared" si="2"/>
        <v>0</v>
      </c>
    </row>
    <row r="65" spans="1:11" ht="15" customHeight="1" thickBot="1" x14ac:dyDescent="0.35">
      <c r="A65" s="233" t="s">
        <v>104</v>
      </c>
      <c r="B65" s="1594" t="s">
        <v>107</v>
      </c>
      <c r="C65" s="292">
        <f>SUMIF('Expenditures - all orgs'!$C$19:$C$3604, B65,'Expenditures - all orgs'!$D$19:$D$3604)</f>
        <v>0</v>
      </c>
      <c r="D65" s="293">
        <f>'Budget Detail - AAAAAA'!D70+'Budget Detail - AAAAAA'!E70+'Budget Detail - BBBBBB'!D70+'Budget Detail - BBBBBB'!E70+'Budget Detail - CCCCCC'!D70+'Budget Detail - CCCCCC'!E70+'Budget Detail - DDDDDD'!D70+'Budget Detail - DDDDDD'!E70+'Budget Detail - EEEEEE'!D70+'Budget Detail - EEEEEE'!E70+'Budget Detail - FFFFFF'!D70+'Budget Detail - FFFFFF'!E70+'Budget Detail - GGGGGG'!D70+'Budget Detail - GGGGGG'!E70+'Budget Detail - HHHHHH'!D70+'Budget Detail - HHHHHH'!E70+'Budget Detail - IIIIII'!D70+'Budget Detail - IIIIII'!E70+'Budget Detail - JJJJJJ'!D70+'Budget Detail - JJJJJJ'!E70+'Budget Detail - KKKKKK'!D70+'Budget Detail - KKKKKK'!E70+'Budget Detail - LLLLLL'!D70+'Budget Detail - LLLLLL'!E70</f>
        <v>0</v>
      </c>
      <c r="E65" s="1499">
        <v>1</v>
      </c>
      <c r="F65" s="1508">
        <f t="shared" si="0"/>
        <v>0</v>
      </c>
      <c r="G65" s="1344">
        <v>1</v>
      </c>
      <c r="H65" s="1511">
        <f t="shared" si="1"/>
        <v>0</v>
      </c>
      <c r="J65" s="227">
        <v>1</v>
      </c>
      <c r="K65" s="1512">
        <f t="shared" si="2"/>
        <v>0</v>
      </c>
    </row>
    <row r="66" spans="1:11" s="1514" customFormat="1" ht="15" customHeight="1" thickBot="1" x14ac:dyDescent="0.35">
      <c r="A66" s="1855" t="s">
        <v>211</v>
      </c>
      <c r="B66" s="1856"/>
      <c r="C66" s="1309">
        <f>SUM(C5:C65)</f>
        <v>0</v>
      </c>
      <c r="D66" s="1398">
        <f>SUM(D5:D65)</f>
        <v>0</v>
      </c>
      <c r="E66" s="1500"/>
      <c r="F66" s="1513">
        <f>SUM(F5:F65)</f>
        <v>0</v>
      </c>
      <c r="G66" s="1505"/>
      <c r="H66" s="1513">
        <f>SUM(H5:H65)</f>
        <v>0</v>
      </c>
      <c r="J66" s="1487"/>
      <c r="K66" s="1513">
        <f>SUM(K5:K65)</f>
        <v>0</v>
      </c>
    </row>
    <row r="67" spans="1:11" ht="15" customHeight="1" x14ac:dyDescent="0.3">
      <c r="A67" s="747"/>
      <c r="B67" s="747"/>
      <c r="C67" s="304"/>
      <c r="D67" s="305"/>
      <c r="E67" s="188"/>
      <c r="G67" s="192"/>
      <c r="J67" s="229"/>
      <c r="K67" s="1515"/>
    </row>
    <row r="68" spans="1:11" ht="15" customHeight="1" x14ac:dyDescent="0.3">
      <c r="A68" s="234" t="s">
        <v>294</v>
      </c>
      <c r="B68" s="747"/>
      <c r="C68" s="308"/>
      <c r="D68" s="309"/>
      <c r="E68" s="189"/>
      <c r="G68" s="192"/>
      <c r="J68" s="230"/>
      <c r="K68" s="1516"/>
    </row>
    <row r="69" spans="1:11" ht="15" customHeight="1" x14ac:dyDescent="0.3">
      <c r="A69" s="235" t="s">
        <v>183</v>
      </c>
      <c r="B69" s="1595">
        <v>119600</v>
      </c>
      <c r="C69" s="311">
        <f>SUMIF('Expenditures - all orgs'!$C$19:$C$3604, B69,'Expenditures - all orgs'!$D$19:$D$3604)</f>
        <v>0</v>
      </c>
      <c r="D69" s="312">
        <f>'Budget Detail - AAAAAA'!D74+'Budget Detail - AAAAAA'!E74+'Budget Detail - BBBBBB'!D74+'Budget Detail - BBBBBB'!E74+'Budget Detail - CCCCCC'!D74+'Budget Detail - CCCCCC'!E74+'Budget Detail - DDDDDD'!D74+'Budget Detail - DDDDDD'!E74+'Budget Detail - EEEEEE'!D74+'Budget Detail - EEEEEE'!E74+'Budget Detail - FFFFFF'!D74+'Budget Detail - FFFFFF'!E74+'Budget Detail - GGGGGG'!D74+'Budget Detail - GGGGGG'!E74+'Budget Detail - HHHHHH'!D74+'Budget Detail - HHHHHH'!E74+'Budget Detail - IIIIII'!D74+'Budget Detail - IIIIII'!E74+'Budget Detail - JJJJJJ'!D74+'Budget Detail - JJJJJJ'!E74+'Budget Detail - KKKKKK'!D74+'Budget Detail - KKKKKK'!E74+'Budget Detail - LLLLLL'!D74+'Budget Detail - LLLLLL'!E74</f>
        <v>0</v>
      </c>
      <c r="E69" s="190">
        <v>1</v>
      </c>
      <c r="F69" s="1517">
        <f t="shared" ref="F69:F75" si="6">D69/E69</f>
        <v>0</v>
      </c>
      <c r="G69" s="1343">
        <v>1</v>
      </c>
      <c r="H69" s="1510">
        <f t="shared" ref="H69:H75" si="7">F69*G69</f>
        <v>0</v>
      </c>
      <c r="J69" s="227">
        <v>1</v>
      </c>
      <c r="K69" s="1509">
        <f t="shared" si="2"/>
        <v>0</v>
      </c>
    </row>
    <row r="70" spans="1:11" ht="15" customHeight="1" x14ac:dyDescent="0.3">
      <c r="A70" s="235" t="s">
        <v>184</v>
      </c>
      <c r="B70" s="1596">
        <v>119700</v>
      </c>
      <c r="C70" s="311">
        <f>SUMIF('Expenditures - all orgs'!$C$19:$C$3604, B70,'Expenditures - all orgs'!$D$19:$D$3604)</f>
        <v>0</v>
      </c>
      <c r="D70" s="312">
        <f>'Budget Detail - AAAAAA'!D75+'Budget Detail - AAAAAA'!E75+'Budget Detail - BBBBBB'!D75+'Budget Detail - BBBBBB'!E75+'Budget Detail - CCCCCC'!D75+'Budget Detail - CCCCCC'!E75+'Budget Detail - DDDDDD'!D75+'Budget Detail - DDDDDD'!E75+'Budget Detail - EEEEEE'!D75+'Budget Detail - EEEEEE'!E75+'Budget Detail - FFFFFF'!D75+'Budget Detail - FFFFFF'!E75+'Budget Detail - GGGGGG'!D75+'Budget Detail - GGGGGG'!E75+'Budget Detail - HHHHHH'!D75+'Budget Detail - HHHHHH'!E75+'Budget Detail - IIIIII'!D75+'Budget Detail - IIIIII'!E75+'Budget Detail - JJJJJJ'!D75+'Budget Detail - JJJJJJ'!E75+'Budget Detail - KKKKKK'!D75+'Budget Detail - KKKKKK'!E75+'Budget Detail - LLLLLL'!D75+'Budget Detail - LLLLLL'!E75</f>
        <v>0</v>
      </c>
      <c r="E70" s="190">
        <v>1</v>
      </c>
      <c r="F70" s="1517">
        <f t="shared" si="6"/>
        <v>0</v>
      </c>
      <c r="G70" s="1343">
        <v>1</v>
      </c>
      <c r="H70" s="1510">
        <f t="shared" si="7"/>
        <v>0</v>
      </c>
      <c r="J70" s="227">
        <v>1</v>
      </c>
      <c r="K70" s="1509">
        <f t="shared" si="2"/>
        <v>0</v>
      </c>
    </row>
    <row r="71" spans="1:11" ht="15" customHeight="1" x14ac:dyDescent="0.3">
      <c r="A71" s="235" t="s">
        <v>185</v>
      </c>
      <c r="B71" s="1596">
        <v>119800</v>
      </c>
      <c r="C71" s="311">
        <f>SUMIF('Expenditures - all orgs'!$C$19:$C$3604, B71,'Expenditures - all orgs'!$D$19:$D$3604)</f>
        <v>0</v>
      </c>
      <c r="D71" s="312">
        <f>'Budget Detail - AAAAAA'!D76+'Budget Detail - AAAAAA'!E76+'Budget Detail - BBBBBB'!D76+'Budget Detail - BBBBBB'!E76+'Budget Detail - CCCCCC'!D76+'Budget Detail - CCCCCC'!E76+'Budget Detail - DDDDDD'!D76+'Budget Detail - DDDDDD'!E76+'Budget Detail - EEEEEE'!D76+'Budget Detail - EEEEEE'!E76+'Budget Detail - FFFFFF'!D76+'Budget Detail - FFFFFF'!E76+'Budget Detail - GGGGGG'!D76+'Budget Detail - GGGGGG'!E76+'Budget Detail - HHHHHH'!D76+'Budget Detail - HHHHHH'!E76+'Budget Detail - IIIIII'!D76+'Budget Detail - IIIIII'!E76+'Budget Detail - JJJJJJ'!D76+'Budget Detail - JJJJJJ'!E76+'Budget Detail - KKKKKK'!D76+'Budget Detail - KKKKKK'!E76+'Budget Detail - LLLLLL'!D76+'Budget Detail - LLLLLL'!E76</f>
        <v>0</v>
      </c>
      <c r="E71" s="190">
        <v>1</v>
      </c>
      <c r="F71" s="1517">
        <f t="shared" si="6"/>
        <v>0</v>
      </c>
      <c r="G71" s="1343">
        <v>1</v>
      </c>
      <c r="H71" s="1510">
        <f t="shared" si="7"/>
        <v>0</v>
      </c>
      <c r="J71" s="227">
        <v>1</v>
      </c>
      <c r="K71" s="1509">
        <f t="shared" ref="K71:K148" si="8">H71*J71</f>
        <v>0</v>
      </c>
    </row>
    <row r="72" spans="1:11" ht="15" customHeight="1" x14ac:dyDescent="0.3">
      <c r="A72" s="235" t="s">
        <v>185</v>
      </c>
      <c r="B72" s="1596">
        <v>119900</v>
      </c>
      <c r="C72" s="311">
        <f>SUMIF('Expenditures - all orgs'!$C$19:$C$3604, B72,'Expenditures - all orgs'!$D$19:$D$3604)</f>
        <v>0</v>
      </c>
      <c r="D72" s="312">
        <f>'Budget Detail - AAAAAA'!D77+'Budget Detail - AAAAAA'!E77+'Budget Detail - BBBBBB'!D77+'Budget Detail - BBBBBB'!E77+'Budget Detail - CCCCCC'!D77+'Budget Detail - CCCCCC'!E77+'Budget Detail - DDDDDD'!D77+'Budget Detail - DDDDDD'!E77+'Budget Detail - EEEEEE'!D77+'Budget Detail - EEEEEE'!E77+'Budget Detail - FFFFFF'!D77+'Budget Detail - FFFFFF'!E77+'Budget Detail - GGGGGG'!D77+'Budget Detail - GGGGGG'!E77+'Budget Detail - HHHHHH'!D77+'Budget Detail - HHHHHH'!E77+'Budget Detail - IIIIII'!D77+'Budget Detail - IIIIII'!E77+'Budget Detail - JJJJJJ'!D77+'Budget Detail - JJJJJJ'!E77+'Budget Detail - KKKKKK'!D77+'Budget Detail - KKKKKK'!E77+'Budget Detail - LLLLLL'!D77+'Budget Detail - LLLLLL'!E77</f>
        <v>0</v>
      </c>
      <c r="E72" s="190">
        <v>1</v>
      </c>
      <c r="F72" s="1517">
        <f t="shared" si="6"/>
        <v>0</v>
      </c>
      <c r="G72" s="1343">
        <v>1</v>
      </c>
      <c r="H72" s="1510">
        <f t="shared" si="7"/>
        <v>0</v>
      </c>
      <c r="J72" s="227">
        <v>1</v>
      </c>
      <c r="K72" s="1509">
        <f t="shared" si="8"/>
        <v>0</v>
      </c>
    </row>
    <row r="73" spans="1:11" ht="15" customHeight="1" x14ac:dyDescent="0.3">
      <c r="A73" s="235" t="s">
        <v>185</v>
      </c>
      <c r="B73" s="1596">
        <v>119940</v>
      </c>
      <c r="C73" s="311">
        <f>SUMIF('Expenditures - all orgs'!$C$19:$C$3604, B73,'Expenditures - all orgs'!$D$19:$D$3604)</f>
        <v>0</v>
      </c>
      <c r="D73" s="312">
        <f>'Budget Detail - AAAAAA'!D78+'Budget Detail - AAAAAA'!E78+'Budget Detail - BBBBBB'!D78+'Budget Detail - BBBBBB'!E78+'Budget Detail - CCCCCC'!D78+'Budget Detail - CCCCCC'!E78+'Budget Detail - DDDDDD'!D78+'Budget Detail - DDDDDD'!E78+'Budget Detail - EEEEEE'!D78+'Budget Detail - EEEEEE'!E78+'Budget Detail - FFFFFF'!D78+'Budget Detail - FFFFFF'!E78+'Budget Detail - GGGGGG'!D78+'Budget Detail - GGGGGG'!E78+'Budget Detail - HHHHHH'!D78+'Budget Detail - HHHHHH'!E78+'Budget Detail - IIIIII'!D78+'Budget Detail - IIIIII'!E78+'Budget Detail - JJJJJJ'!D78+'Budget Detail - JJJJJJ'!E78+'Budget Detail - KKKKKK'!D78+'Budget Detail - KKKKKK'!E78+'Budget Detail - LLLLLL'!D78+'Budget Detail - LLLLLL'!E78</f>
        <v>0</v>
      </c>
      <c r="E73" s="190">
        <v>1</v>
      </c>
      <c r="F73" s="1517">
        <f t="shared" si="6"/>
        <v>0</v>
      </c>
      <c r="G73" s="1343">
        <v>1</v>
      </c>
      <c r="H73" s="1510">
        <f t="shared" si="7"/>
        <v>0</v>
      </c>
      <c r="J73" s="227">
        <v>1</v>
      </c>
      <c r="K73" s="1509">
        <f t="shared" si="8"/>
        <v>0</v>
      </c>
    </row>
    <row r="74" spans="1:11" ht="15" customHeight="1" x14ac:dyDescent="0.3">
      <c r="A74" s="235" t="s">
        <v>104</v>
      </c>
      <c r="B74" s="1596" t="s">
        <v>107</v>
      </c>
      <c r="C74" s="311">
        <f>SUMIF('Expenditures - all orgs'!$C$19:$C$3604, B74,'Expenditures - all orgs'!$D$19:$D$3604)</f>
        <v>0</v>
      </c>
      <c r="D74" s="312">
        <f>'Budget Detail - AAAAAA'!D79+'Budget Detail - AAAAAA'!E79+'Budget Detail - BBBBBB'!D79+'Budget Detail - BBBBBB'!E79+'Budget Detail - CCCCCC'!D79+'Budget Detail - CCCCCC'!E79+'Budget Detail - DDDDDD'!D79+'Budget Detail - DDDDDD'!E79+'Budget Detail - EEEEEE'!D79+'Budget Detail - EEEEEE'!E79+'Budget Detail - FFFFFF'!D79+'Budget Detail - FFFFFF'!E79+'Budget Detail - GGGGGG'!D79+'Budget Detail - GGGGGG'!E79+'Budget Detail - HHHHHH'!D79+'Budget Detail - HHHHHH'!E79+'Budget Detail - IIIIII'!D79+'Budget Detail - IIIIII'!E79+'Budget Detail - JJJJJJ'!D79+'Budget Detail - JJJJJJ'!E79+'Budget Detail - KKKKKK'!D79+'Budget Detail - KKKKKK'!E79+'Budget Detail - LLLLLL'!D79+'Budget Detail - LLLLLL'!E79</f>
        <v>0</v>
      </c>
      <c r="E74" s="190">
        <v>1</v>
      </c>
      <c r="F74" s="1517">
        <f t="shared" si="6"/>
        <v>0</v>
      </c>
      <c r="G74" s="1343">
        <v>1</v>
      </c>
      <c r="H74" s="1510">
        <f t="shared" si="7"/>
        <v>0</v>
      </c>
      <c r="J74" s="227">
        <v>1</v>
      </c>
      <c r="K74" s="1509">
        <f t="shared" si="8"/>
        <v>0</v>
      </c>
    </row>
    <row r="75" spans="1:11" ht="15" customHeight="1" thickBot="1" x14ac:dyDescent="0.35">
      <c r="A75" s="235" t="s">
        <v>104</v>
      </c>
      <c r="B75" s="1596" t="s">
        <v>107</v>
      </c>
      <c r="C75" s="1310">
        <f>SUMIF('Expenditures - all orgs'!$C$19:$C$3604, B75,'Expenditures - all orgs'!$D$19:$D$3604)</f>
        <v>0</v>
      </c>
      <c r="D75" s="312">
        <f>'Budget Detail - AAAAAA'!D80+'Budget Detail - AAAAAA'!E80+'Budget Detail - BBBBBB'!D80+'Budget Detail - BBBBBB'!E80+'Budget Detail - CCCCCC'!D80+'Budget Detail - CCCCCC'!E80+'Budget Detail - DDDDDD'!D80+'Budget Detail - DDDDDD'!E80+'Budget Detail - EEEEEE'!D80+'Budget Detail - EEEEEE'!E80+'Budget Detail - FFFFFF'!D80+'Budget Detail - FFFFFF'!E80+'Budget Detail - GGGGGG'!D80+'Budget Detail - GGGGGG'!E80+'Budget Detail - HHHHHH'!D80+'Budget Detail - HHHHHH'!E80+'Budget Detail - IIIIII'!D80+'Budget Detail - IIIIII'!E80+'Budget Detail - JJJJJJ'!D80+'Budget Detail - JJJJJJ'!E80+'Budget Detail - KKKKKK'!D80+'Budget Detail - KKKKKK'!E80+'Budget Detail - LLLLLL'!D80+'Budget Detail - LLLLLL'!E80</f>
        <v>0</v>
      </c>
      <c r="E75" s="1502">
        <v>1</v>
      </c>
      <c r="F75" s="1518">
        <f t="shared" si="6"/>
        <v>0</v>
      </c>
      <c r="G75" s="1344">
        <v>1</v>
      </c>
      <c r="H75" s="1511">
        <f t="shared" si="7"/>
        <v>0</v>
      </c>
      <c r="J75" s="227">
        <v>1</v>
      </c>
      <c r="K75" s="1512">
        <f t="shared" si="8"/>
        <v>0</v>
      </c>
    </row>
    <row r="76" spans="1:11" ht="15" customHeight="1" thickBot="1" x14ac:dyDescent="0.35">
      <c r="A76" s="1716" t="s">
        <v>212</v>
      </c>
      <c r="B76" s="1717"/>
      <c r="C76" s="316">
        <f>SUM(C69:C75)</f>
        <v>0</v>
      </c>
      <c r="D76" s="1501">
        <f>SUM(D69:D75)</f>
        <v>0</v>
      </c>
      <c r="E76" s="1503"/>
      <c r="F76" s="1519">
        <f>SUM(F69:F75)</f>
        <v>0</v>
      </c>
      <c r="G76" s="1489"/>
      <c r="H76" s="1561">
        <f>SUM(H69:H75)</f>
        <v>0</v>
      </c>
      <c r="J76" s="1488"/>
      <c r="K76" s="1561">
        <f>SUM(K69:K75)</f>
        <v>0</v>
      </c>
    </row>
    <row r="77" spans="1:11" ht="15" customHeight="1" thickBot="1" x14ac:dyDescent="0.35">
      <c r="A77" s="235"/>
      <c r="B77" s="236"/>
      <c r="C77" s="317"/>
      <c r="D77" s="306"/>
      <c r="E77" s="188"/>
      <c r="G77" s="192"/>
      <c r="J77" s="229"/>
      <c r="K77" s="1515"/>
    </row>
    <row r="78" spans="1:11" ht="18" thickBot="1" x14ac:dyDescent="0.35">
      <c r="A78" s="1855" t="s">
        <v>312</v>
      </c>
      <c r="B78" s="1856"/>
      <c r="C78" s="1309">
        <f>C66+C76</f>
        <v>0</v>
      </c>
      <c r="D78" s="1398">
        <f>D66+D76</f>
        <v>0</v>
      </c>
      <c r="E78" s="1504"/>
      <c r="F78" s="1513">
        <f>F66+F76</f>
        <v>0</v>
      </c>
      <c r="G78" s="1562"/>
      <c r="H78" s="1513">
        <f>H66+H76</f>
        <v>0</v>
      </c>
      <c r="J78" s="1487"/>
      <c r="K78" s="1513">
        <f>K66+K76</f>
        <v>0</v>
      </c>
    </row>
    <row r="79" spans="1:11" ht="15" customHeight="1" x14ac:dyDescent="0.3">
      <c r="A79" s="232"/>
      <c r="B79" s="232"/>
      <c r="C79" s="748"/>
      <c r="D79" s="748"/>
      <c r="E79" s="191"/>
      <c r="G79" s="192"/>
      <c r="J79" s="229"/>
      <c r="K79" s="1515"/>
    </row>
    <row r="80" spans="1:11" ht="15" customHeight="1" x14ac:dyDescent="0.3">
      <c r="A80" s="233"/>
      <c r="B80" s="233"/>
      <c r="C80" s="748"/>
      <c r="D80" s="748"/>
      <c r="E80" s="192"/>
      <c r="G80" s="192"/>
      <c r="J80" s="229"/>
      <c r="K80" s="1515"/>
    </row>
    <row r="81" spans="1:11" ht="22.8" x14ac:dyDescent="0.3">
      <c r="A81" s="1597" t="s">
        <v>14</v>
      </c>
      <c r="B81" s="238"/>
      <c r="C81" s="321"/>
      <c r="D81" s="748"/>
      <c r="E81" s="192"/>
      <c r="G81" s="192"/>
      <c r="J81" s="230"/>
      <c r="K81" s="1516"/>
    </row>
    <row r="82" spans="1:11" ht="15" customHeight="1" x14ac:dyDescent="0.3">
      <c r="A82" s="239" t="s">
        <v>86</v>
      </c>
      <c r="B82" s="1598">
        <v>120010</v>
      </c>
      <c r="C82" s="1311">
        <f>SUMIF('Expenditures - all orgs'!$C$19:$C$3604, B82,'Expenditures - all orgs'!$D$19:$D$3604)</f>
        <v>0</v>
      </c>
      <c r="D82" s="1312">
        <f>'Budget Detail - AAAAAA'!D87+'Budget Detail - AAAAAA'!E87+'Budget Detail - BBBBBB'!D87+'Budget Detail - BBBBBB'!E87+'Budget Detail - CCCCCC'!D87+'Budget Detail - CCCCCC'!E87+'Budget Detail - DDDDDD'!D87+'Budget Detail - DDDDDD'!E87+'Budget Detail - EEEEEE'!D87+'Budget Detail - EEEEEE'!E87+'Budget Detail - FFFFFF'!D87+'Budget Detail - FFFFFF'!E87+'Budget Detail - GGGGGG'!D87+'Budget Detail - GGGGGG'!E87+'Budget Detail - HHHHHH'!D87+'Budget Detail - HHHHHH'!E87+'Budget Detail - IIIIII'!D87+'Budget Detail - IIIIII'!E87+'Budget Detail - JJJJJJ'!D87+'Budget Detail - JJJJJJ'!E87+'Budget Detail - KKKKKK'!D87+'Budget Detail - KKKKKK'!E87+'Budget Detail - LLLLLL'!D87+'Budget Detail - LLLLLL'!E87</f>
        <v>0</v>
      </c>
      <c r="E82" s="193">
        <v>1</v>
      </c>
      <c r="F82" s="1520">
        <f>D82/E82</f>
        <v>0</v>
      </c>
      <c r="G82" s="1343">
        <v>1</v>
      </c>
      <c r="H82" s="1510">
        <f>F82*G82</f>
        <v>0</v>
      </c>
      <c r="J82" s="227">
        <v>1</v>
      </c>
      <c r="K82" s="1509">
        <f t="shared" si="8"/>
        <v>0</v>
      </c>
    </row>
    <row r="83" spans="1:11" ht="15" customHeight="1" x14ac:dyDescent="0.3">
      <c r="A83" s="747"/>
      <c r="B83" s="747"/>
      <c r="C83" s="305"/>
      <c r="D83" s="1313"/>
      <c r="E83" s="194"/>
      <c r="G83" s="192"/>
      <c r="J83" s="231"/>
      <c r="K83" s="1521"/>
    </row>
    <row r="84" spans="1:11" ht="15" customHeight="1" x14ac:dyDescent="0.3">
      <c r="A84" s="248" t="s">
        <v>204</v>
      </c>
      <c r="B84" s="747"/>
      <c r="C84" s="308"/>
      <c r="D84" s="309"/>
      <c r="E84" s="189"/>
      <c r="G84" s="192"/>
      <c r="J84" s="230"/>
      <c r="K84" s="1516"/>
    </row>
    <row r="85" spans="1:11" ht="15" customHeight="1" x14ac:dyDescent="0.3">
      <c r="A85" s="239" t="s">
        <v>91</v>
      </c>
      <c r="B85" s="1599">
        <v>121100</v>
      </c>
      <c r="C85" s="325">
        <f>SUMIF('Expenditures - all orgs'!$C$19:$C$3604, B85,'Expenditures - all orgs'!$D$19:$D$3604)</f>
        <v>0</v>
      </c>
      <c r="D85" s="422">
        <f>'Budget Detail - AAAAAA'!D91+'Budget Detail - AAAAAA'!E91+'Budget Detail - BBBBBB'!D91+'Budget Detail - BBBBBB'!E91+'Budget Detail - CCCCCC'!D91+'Budget Detail - CCCCCC'!E91+'Budget Detail - DDDDDD'!D91+'Budget Detail - DDDDDD'!E91+'Budget Detail - EEEEEE'!D91+'Budget Detail - EEEEEE'!E91+'Budget Detail - FFFFFF'!D91+'Budget Detail - FFFFFF'!E91+'Budget Detail - GGGGGG'!D91+'Budget Detail - GGGGGG'!E91+'Budget Detail - HHHHHH'!D91+'Budget Detail - HHHHHH'!E91+'Budget Detail - IIIIII'!D91+'Budget Detail - IIIIII'!E91+'Budget Detail - JJJJJJ'!D91+'Budget Detail - JJJJJJ'!E91+'Budget Detail - KKKKKK'!D91+'Budget Detail - KKKKKK'!E91+'Budget Detail - LLLLLL'!D91+'Budget Detail - LLLLLL'!E91</f>
        <v>0</v>
      </c>
      <c r="E85" s="195">
        <v>1</v>
      </c>
      <c r="F85" s="1522">
        <f t="shared" ref="F85:F97" si="9">D85/E85</f>
        <v>0</v>
      </c>
      <c r="G85" s="1343">
        <v>1</v>
      </c>
      <c r="H85" s="1510">
        <f t="shared" ref="H85:H97" si="10">F85*G85</f>
        <v>0</v>
      </c>
      <c r="J85" s="227">
        <v>1</v>
      </c>
      <c r="K85" s="1509">
        <f t="shared" si="8"/>
        <v>0</v>
      </c>
    </row>
    <row r="86" spans="1:11" ht="15" customHeight="1" x14ac:dyDescent="0.3">
      <c r="A86" s="239" t="s">
        <v>300</v>
      </c>
      <c r="B86" s="1600">
        <v>121110</v>
      </c>
      <c r="C86" s="325">
        <f>SUMIF('Expenditures - all orgs'!$C$19:$C$3604, B86,'Expenditures - all orgs'!$D$19:$D$3604)</f>
        <v>0</v>
      </c>
      <c r="D86" s="1314">
        <f>'Budget Detail - AAAAAA'!D92+'Budget Detail - AAAAAA'!E92+'Budget Detail - BBBBBB'!D92+'Budget Detail - BBBBBB'!E92+'Budget Detail - CCCCCC'!D92+'Budget Detail - CCCCCC'!E92+'Budget Detail - DDDDDD'!D92+'Budget Detail - DDDDDD'!E92+'Budget Detail - EEEEEE'!D92+'Budget Detail - EEEEEE'!E92+'Budget Detail - FFFFFF'!D92+'Budget Detail - FFFFFF'!E92+'Budget Detail - GGGGGG'!D92+'Budget Detail - GGGGGG'!E92+'Budget Detail - HHHHHH'!D92+'Budget Detail - HHHHHH'!E92+'Budget Detail - IIIIII'!D92+'Budget Detail - IIIIII'!E92+'Budget Detail - JJJJJJ'!D92+'Budget Detail - JJJJJJ'!E92+'Budget Detail - KKKKKK'!D92+'Budget Detail - KKKKKK'!E92+'Budget Detail - LLLLLL'!D92+'Budget Detail - LLLLLL'!E92</f>
        <v>0</v>
      </c>
      <c r="E86" s="195">
        <v>1</v>
      </c>
      <c r="F86" s="1522">
        <f t="shared" si="9"/>
        <v>0</v>
      </c>
      <c r="G86" s="1343">
        <v>1</v>
      </c>
      <c r="H86" s="1510">
        <f t="shared" si="10"/>
        <v>0</v>
      </c>
      <c r="J86" s="227">
        <v>1</v>
      </c>
      <c r="K86" s="1509">
        <f t="shared" si="8"/>
        <v>0</v>
      </c>
    </row>
    <row r="87" spans="1:11" ht="15" customHeight="1" x14ac:dyDescent="0.3">
      <c r="A87" s="239" t="s">
        <v>186</v>
      </c>
      <c r="B87" s="1600">
        <v>121200</v>
      </c>
      <c r="C87" s="325">
        <f>SUMIF('Expenditures - all orgs'!$C$19:$C$3604, B87,'Expenditures - all orgs'!$D$19:$D$3604)</f>
        <v>0</v>
      </c>
      <c r="D87" s="1314">
        <f>'Budget Detail - AAAAAA'!D93+'Budget Detail - AAAAAA'!E93+'Budget Detail - BBBBBB'!D93+'Budget Detail - BBBBBB'!E93+'Budget Detail - CCCCCC'!D93+'Budget Detail - CCCCCC'!E93+'Budget Detail - DDDDDD'!D93+'Budget Detail - DDDDDD'!E93+'Budget Detail - EEEEEE'!D93+'Budget Detail - EEEEEE'!E93+'Budget Detail - FFFFFF'!D93+'Budget Detail - FFFFFF'!E93+'Budget Detail - GGGGGG'!D93+'Budget Detail - GGGGGG'!E93+'Budget Detail - HHHHHH'!D93+'Budget Detail - HHHHHH'!E93+'Budget Detail - IIIIII'!D93+'Budget Detail - IIIIII'!E93+'Budget Detail - JJJJJJ'!D93+'Budget Detail - JJJJJJ'!E93+'Budget Detail - KKKKKK'!D93+'Budget Detail - KKKKKK'!E93+'Budget Detail - LLLLLL'!D93+'Budget Detail - LLLLLL'!E93</f>
        <v>0</v>
      </c>
      <c r="E87" s="195">
        <v>1</v>
      </c>
      <c r="F87" s="1522">
        <f t="shared" si="9"/>
        <v>0</v>
      </c>
      <c r="G87" s="1343">
        <v>1</v>
      </c>
      <c r="H87" s="1510">
        <f t="shared" si="10"/>
        <v>0</v>
      </c>
      <c r="J87" s="227">
        <v>1</v>
      </c>
      <c r="K87" s="1509">
        <f t="shared" si="8"/>
        <v>0</v>
      </c>
    </row>
    <row r="88" spans="1:11" ht="15" customHeight="1" x14ac:dyDescent="0.3">
      <c r="A88" s="239" t="s">
        <v>504</v>
      </c>
      <c r="B88" s="1600">
        <v>121300</v>
      </c>
      <c r="C88" s="325">
        <f>SUMIF('Expenditures - all orgs'!$C$19:$C$3604, B88,'Expenditures - all orgs'!$D$19:$D$3604)</f>
        <v>0</v>
      </c>
      <c r="D88" s="1314">
        <f>'Budget Detail - AAAAAA'!D94+'Budget Detail - AAAAAA'!E94+'Budget Detail - BBBBBB'!D94+'Budget Detail - BBBBBB'!E94+'Budget Detail - CCCCCC'!D94+'Budget Detail - CCCCCC'!E94+'Budget Detail - DDDDDD'!D94+'Budget Detail - DDDDDD'!E94+'Budget Detail - EEEEEE'!D94+'Budget Detail - EEEEEE'!E94+'Budget Detail - FFFFFF'!D94+'Budget Detail - FFFFFF'!E94+'Budget Detail - GGGGGG'!D94+'Budget Detail - GGGGGG'!E94+'Budget Detail - HHHHHH'!D94+'Budget Detail - HHHHHH'!E94+'Budget Detail - IIIIII'!D94+'Budget Detail - IIIIII'!E94+'Budget Detail - JJJJJJ'!D94+'Budget Detail - JJJJJJ'!E94+'Budget Detail - KKKKKK'!D94+'Budget Detail - KKKKKK'!E94+'Budget Detail - LLLLLL'!D94+'Budget Detail - LLLLLL'!E94</f>
        <v>0</v>
      </c>
      <c r="E88" s="195">
        <v>1</v>
      </c>
      <c r="F88" s="1522">
        <f t="shared" ref="F88" si="11">D88/E88</f>
        <v>0</v>
      </c>
      <c r="G88" s="1343">
        <v>1</v>
      </c>
      <c r="H88" s="1510">
        <f t="shared" ref="H88" si="12">F88*G88</f>
        <v>0</v>
      </c>
      <c r="J88" s="227">
        <v>1</v>
      </c>
      <c r="K88" s="1509">
        <f t="shared" ref="K88" si="13">H88*J88</f>
        <v>0</v>
      </c>
    </row>
    <row r="89" spans="1:11" ht="15" customHeight="1" x14ac:dyDescent="0.3">
      <c r="A89" s="239" t="s">
        <v>203</v>
      </c>
      <c r="B89" s="1600">
        <v>121400</v>
      </c>
      <c r="C89" s="325">
        <f>SUMIF('Expenditures - all orgs'!$C$19:$C$3604, B89,'Expenditures - all orgs'!$D$19:$D$3604)</f>
        <v>0</v>
      </c>
      <c r="D89" s="1314">
        <f>'Budget Detail - AAAAAA'!D95+'Budget Detail - AAAAAA'!E95+'Budget Detail - BBBBBB'!D95+'Budget Detail - BBBBBB'!E95+'Budget Detail - CCCCCC'!D95+'Budget Detail - CCCCCC'!E95+'Budget Detail - DDDDDD'!D95+'Budget Detail - DDDDDD'!E95+'Budget Detail - EEEEEE'!D95+'Budget Detail - EEEEEE'!E95+'Budget Detail - FFFFFF'!D95+'Budget Detail - FFFFFF'!E95+'Budget Detail - GGGGGG'!D95+'Budget Detail - GGGGGG'!E95+'Budget Detail - HHHHHH'!D95+'Budget Detail - HHHHHH'!E95+'Budget Detail - IIIIII'!D95+'Budget Detail - IIIIII'!E95+'Budget Detail - JJJJJJ'!D95+'Budget Detail - JJJJJJ'!E95+'Budget Detail - KKKKKK'!D95+'Budget Detail - KKKKKK'!E95+'Budget Detail - LLLLLL'!D95+'Budget Detail - LLLLLL'!E95</f>
        <v>0</v>
      </c>
      <c r="E89" s="195">
        <v>1</v>
      </c>
      <c r="F89" s="1522">
        <f t="shared" si="9"/>
        <v>0</v>
      </c>
      <c r="G89" s="1343">
        <v>1</v>
      </c>
      <c r="H89" s="1510">
        <f t="shared" si="10"/>
        <v>0</v>
      </c>
      <c r="J89" s="227">
        <v>1</v>
      </c>
      <c r="K89" s="1509">
        <f t="shared" si="8"/>
        <v>0</v>
      </c>
    </row>
    <row r="90" spans="1:11" ht="15" customHeight="1" x14ac:dyDescent="0.3">
      <c r="A90" s="239" t="s">
        <v>505</v>
      </c>
      <c r="B90" s="627">
        <v>121410</v>
      </c>
      <c r="C90" s="325">
        <f>SUMIF('Expenditures - all orgs'!$C$19:$C$3604, B90,'Expenditures - all orgs'!$D$19:$D$3604)</f>
        <v>0</v>
      </c>
      <c r="D90" s="1314">
        <f>'Budget Detail - AAAAAA'!D96+'Budget Detail - AAAAAA'!E96+'Budget Detail - BBBBBB'!D96+'Budget Detail - BBBBBB'!E96+'Budget Detail - CCCCCC'!D96+'Budget Detail - CCCCCC'!E96+'Budget Detail - DDDDDD'!D96+'Budget Detail - DDDDDD'!E96+'Budget Detail - EEEEEE'!D96+'Budget Detail - EEEEEE'!E96+'Budget Detail - FFFFFF'!D96+'Budget Detail - FFFFFF'!E96+'Budget Detail - GGGGGG'!D96+'Budget Detail - GGGGGG'!E96+'Budget Detail - HHHHHH'!D96+'Budget Detail - HHHHHH'!E96+'Budget Detail - IIIIII'!D96+'Budget Detail - IIIIII'!E96+'Budget Detail - JJJJJJ'!D96+'Budget Detail - JJJJJJ'!E96+'Budget Detail - KKKKKK'!D96+'Budget Detail - KKKKKK'!E96+'Budget Detail - LLLLLL'!D96+'Budget Detail - LLLLLL'!E96</f>
        <v>0</v>
      </c>
      <c r="E90" s="195">
        <v>1</v>
      </c>
      <c r="F90" s="1522">
        <f t="shared" si="9"/>
        <v>0</v>
      </c>
      <c r="G90" s="1343">
        <v>1</v>
      </c>
      <c r="H90" s="1510">
        <f t="shared" si="10"/>
        <v>0</v>
      </c>
      <c r="J90" s="227">
        <v>1</v>
      </c>
      <c r="K90" s="1509">
        <f t="shared" si="8"/>
        <v>0</v>
      </c>
    </row>
    <row r="91" spans="1:11" ht="15" customHeight="1" x14ac:dyDescent="0.3">
      <c r="A91" s="239" t="s">
        <v>506</v>
      </c>
      <c r="B91" s="627">
        <v>121420</v>
      </c>
      <c r="C91" s="325">
        <f>SUMIF('Expenditures - all orgs'!$C$19:$C$3604, B91,'Expenditures - all orgs'!$D$19:$D$3604)</f>
        <v>0</v>
      </c>
      <c r="D91" s="1314">
        <f>'Budget Detail - AAAAAA'!D97+'Budget Detail - AAAAAA'!E97+'Budget Detail - BBBBBB'!D97+'Budget Detail - BBBBBB'!E97+'Budget Detail - CCCCCC'!D97+'Budget Detail - CCCCCC'!E97+'Budget Detail - DDDDDD'!D97+'Budget Detail - DDDDDD'!E97+'Budget Detail - EEEEEE'!D97+'Budget Detail - EEEEEE'!E97+'Budget Detail - FFFFFF'!D97+'Budget Detail - FFFFFF'!E97+'Budget Detail - GGGGGG'!D97+'Budget Detail - GGGGGG'!E97+'Budget Detail - HHHHHH'!D97+'Budget Detail - HHHHHH'!E97+'Budget Detail - IIIIII'!D97+'Budget Detail - IIIIII'!E97+'Budget Detail - JJJJJJ'!D97+'Budget Detail - JJJJJJ'!E97+'Budget Detail - KKKKKK'!D97+'Budget Detail - KKKKKK'!E97+'Budget Detail - LLLLLL'!D97+'Budget Detail - LLLLLL'!E97</f>
        <v>0</v>
      </c>
      <c r="E91" s="195">
        <v>1</v>
      </c>
      <c r="F91" s="1522">
        <f t="shared" si="9"/>
        <v>0</v>
      </c>
      <c r="G91" s="1343">
        <v>1</v>
      </c>
      <c r="H91" s="1510">
        <f t="shared" si="10"/>
        <v>0</v>
      </c>
      <c r="J91" s="227">
        <v>1</v>
      </c>
      <c r="K91" s="1509">
        <f t="shared" si="8"/>
        <v>0</v>
      </c>
    </row>
    <row r="92" spans="1:11" ht="15" customHeight="1" x14ac:dyDescent="0.3">
      <c r="A92" s="240" t="s">
        <v>82</v>
      </c>
      <c r="B92" s="1600">
        <v>121500</v>
      </c>
      <c r="C92" s="325">
        <f>SUMIF('Expenditures - all orgs'!$C$19:$C$3604, B92,'Expenditures - all orgs'!$D$19:$D$3604)</f>
        <v>0</v>
      </c>
      <c r="D92" s="1314">
        <f>'Budget Detail - AAAAAA'!D98+'Budget Detail - AAAAAA'!E98+'Budget Detail - BBBBBB'!D98+'Budget Detail - BBBBBB'!E98+'Budget Detail - CCCCCC'!D98+'Budget Detail - CCCCCC'!E98+'Budget Detail - DDDDDD'!D98+'Budget Detail - DDDDDD'!E98+'Budget Detail - EEEEEE'!D98+'Budget Detail - EEEEEE'!E98+'Budget Detail - FFFFFF'!D98+'Budget Detail - FFFFFF'!E98+'Budget Detail - GGGGGG'!D98+'Budget Detail - GGGGGG'!E98+'Budget Detail - HHHHHH'!D98+'Budget Detail - HHHHHH'!E98+'Budget Detail - IIIIII'!D98+'Budget Detail - IIIIII'!E98+'Budget Detail - JJJJJJ'!D98+'Budget Detail - JJJJJJ'!E98+'Budget Detail - KKKKKK'!D98+'Budget Detail - KKKKKK'!E98+'Budget Detail - LLLLLL'!D98+'Budget Detail - LLLLLL'!E98</f>
        <v>0</v>
      </c>
      <c r="E92" s="195">
        <v>1</v>
      </c>
      <c r="F92" s="1522">
        <f t="shared" si="9"/>
        <v>0</v>
      </c>
      <c r="G92" s="1343">
        <v>1</v>
      </c>
      <c r="H92" s="1510">
        <f t="shared" si="10"/>
        <v>0</v>
      </c>
      <c r="J92" s="227">
        <v>1</v>
      </c>
      <c r="K92" s="1509">
        <f t="shared" si="8"/>
        <v>0</v>
      </c>
    </row>
    <row r="93" spans="1:11" ht="15" customHeight="1" x14ac:dyDescent="0.3">
      <c r="A93" s="240" t="s">
        <v>205</v>
      </c>
      <c r="B93" s="1600">
        <v>121700</v>
      </c>
      <c r="C93" s="325">
        <f>SUMIF('Expenditures - all orgs'!$C$19:$C$3604, B93,'Expenditures - all orgs'!$D$19:$D$3604)</f>
        <v>0</v>
      </c>
      <c r="D93" s="1314">
        <f>'Budget Detail - AAAAAA'!D99+'Budget Detail - AAAAAA'!E99+'Budget Detail - BBBBBB'!D99+'Budget Detail - BBBBBB'!E99+'Budget Detail - CCCCCC'!D99+'Budget Detail - CCCCCC'!E99+'Budget Detail - DDDDDD'!D99+'Budget Detail - DDDDDD'!E99+'Budget Detail - EEEEEE'!D99+'Budget Detail - EEEEEE'!E99+'Budget Detail - FFFFFF'!D99+'Budget Detail - FFFFFF'!E99+'Budget Detail - GGGGGG'!D99+'Budget Detail - GGGGGG'!E99+'Budget Detail - HHHHHH'!D99+'Budget Detail - HHHHHH'!E99+'Budget Detail - IIIIII'!D99+'Budget Detail - IIIIII'!E99+'Budget Detail - JJJJJJ'!D99+'Budget Detail - JJJJJJ'!E99+'Budget Detail - KKKKKK'!D99+'Budget Detail - KKKKKK'!E99+'Budget Detail - LLLLLL'!D99+'Budget Detail - LLLLLL'!E99</f>
        <v>0</v>
      </c>
      <c r="E93" s="195">
        <v>1</v>
      </c>
      <c r="F93" s="1522">
        <f t="shared" si="9"/>
        <v>0</v>
      </c>
      <c r="G93" s="1343">
        <v>1</v>
      </c>
      <c r="H93" s="1510">
        <f t="shared" si="10"/>
        <v>0</v>
      </c>
      <c r="J93" s="227">
        <v>1</v>
      </c>
      <c r="K93" s="1509">
        <f t="shared" si="8"/>
        <v>0</v>
      </c>
    </row>
    <row r="94" spans="1:11" ht="15" customHeight="1" x14ac:dyDescent="0.3">
      <c r="A94" s="240" t="s">
        <v>206</v>
      </c>
      <c r="B94" s="1600">
        <v>121800</v>
      </c>
      <c r="C94" s="325">
        <f>SUMIF('Expenditures - all orgs'!$C$19:$C$3604, B94,'Expenditures - all orgs'!$D$19:$D$3604)</f>
        <v>0</v>
      </c>
      <c r="D94" s="1314">
        <f>'Budget Detail - AAAAAA'!D100+'Budget Detail - AAAAAA'!E100+'Budget Detail - BBBBBB'!D100+'Budget Detail - BBBBBB'!E100+'Budget Detail - CCCCCC'!D100+'Budget Detail - CCCCCC'!E100+'Budget Detail - DDDDDD'!D100+'Budget Detail - DDDDDD'!E100+'Budget Detail - EEEEEE'!D100+'Budget Detail - EEEEEE'!E100+'Budget Detail - FFFFFF'!D100+'Budget Detail - FFFFFF'!E100+'Budget Detail - GGGGGG'!D100+'Budget Detail - GGGGGG'!E100+'Budget Detail - HHHHHH'!D100+'Budget Detail - HHHHHH'!E100+'Budget Detail - IIIIII'!D100+'Budget Detail - IIIIII'!E100+'Budget Detail - JJJJJJ'!D100+'Budget Detail - JJJJJJ'!E100+'Budget Detail - KKKKKK'!D100+'Budget Detail - KKKKKK'!E100+'Budget Detail - LLLLLL'!D100+'Budget Detail - LLLLLL'!E100</f>
        <v>0</v>
      </c>
      <c r="E94" s="195">
        <v>1</v>
      </c>
      <c r="F94" s="1522">
        <f t="shared" si="9"/>
        <v>0</v>
      </c>
      <c r="G94" s="1343">
        <v>1</v>
      </c>
      <c r="H94" s="1510">
        <f t="shared" si="10"/>
        <v>0</v>
      </c>
      <c r="J94" s="227">
        <v>1</v>
      </c>
      <c r="K94" s="1509">
        <f t="shared" si="8"/>
        <v>0</v>
      </c>
    </row>
    <row r="95" spans="1:11" ht="15" customHeight="1" x14ac:dyDescent="0.3">
      <c r="A95" s="240" t="s">
        <v>187</v>
      </c>
      <c r="B95" s="1600">
        <v>121900</v>
      </c>
      <c r="C95" s="325">
        <f>SUMIF('Expenditures - all orgs'!$C$19:$C$3604, B95,'Expenditures - all orgs'!$D$19:$D$3604)</f>
        <v>0</v>
      </c>
      <c r="D95" s="1314">
        <f>'Budget Detail - AAAAAA'!D101+'Budget Detail - AAAAAA'!E101+'Budget Detail - BBBBBB'!D101+'Budget Detail - BBBBBB'!E101+'Budget Detail - CCCCCC'!D101+'Budget Detail - CCCCCC'!E101+'Budget Detail - DDDDDD'!D101+'Budget Detail - DDDDDD'!E101+'Budget Detail - EEEEEE'!D101+'Budget Detail - EEEEEE'!E101+'Budget Detail - FFFFFF'!D101+'Budget Detail - FFFFFF'!E101+'Budget Detail - GGGGGG'!D101+'Budget Detail - GGGGGG'!E101+'Budget Detail - HHHHHH'!D101+'Budget Detail - HHHHHH'!E101+'Budget Detail - IIIIII'!D101+'Budget Detail - IIIIII'!E101+'Budget Detail - JJJJJJ'!D101+'Budget Detail - JJJJJJ'!E101+'Budget Detail - KKKKKK'!D101+'Budget Detail - KKKKKK'!E101+'Budget Detail - LLLLLL'!D101+'Budget Detail - LLLLLL'!E101</f>
        <v>0</v>
      </c>
      <c r="E95" s="195">
        <v>1</v>
      </c>
      <c r="F95" s="1522">
        <f t="shared" si="9"/>
        <v>0</v>
      </c>
      <c r="G95" s="1343">
        <v>1</v>
      </c>
      <c r="H95" s="1510">
        <f t="shared" si="10"/>
        <v>0</v>
      </c>
      <c r="J95" s="227">
        <v>1</v>
      </c>
      <c r="K95" s="1509">
        <f t="shared" si="8"/>
        <v>0</v>
      </c>
    </row>
    <row r="96" spans="1:11" ht="15" customHeight="1" x14ac:dyDescent="0.3">
      <c r="A96" s="747" t="s">
        <v>104</v>
      </c>
      <c r="B96" s="1601" t="s">
        <v>107</v>
      </c>
      <c r="C96" s="325">
        <f>SUMIF('Expenditures - all orgs'!$C$19:$C$3604, B96,'Expenditures - all orgs'!$D$19:$D$3604)</f>
        <v>0</v>
      </c>
      <c r="D96" s="422">
        <f>'Budget Detail - AAAAAA'!D102+'Budget Detail - AAAAAA'!E102+'Budget Detail - BBBBBB'!D102+'Budget Detail - BBBBBB'!E102+'Budget Detail - CCCCCC'!D102+'Budget Detail - CCCCCC'!E102+'Budget Detail - DDDDDD'!D102+'Budget Detail - DDDDDD'!E102+'Budget Detail - EEEEEE'!D102+'Budget Detail - EEEEEE'!E102+'Budget Detail - FFFFFF'!D102+'Budget Detail - FFFFFF'!E102+'Budget Detail - GGGGGG'!D102+'Budget Detail - GGGGGG'!E102+'Budget Detail - HHHHHH'!D102+'Budget Detail - HHHHHH'!E102+'Budget Detail - IIIIII'!D102+'Budget Detail - IIIIII'!E102+'Budget Detail - JJJJJJ'!D102+'Budget Detail - JJJJJJ'!E102+'Budget Detail - KKKKKK'!D102+'Budget Detail - KKKKKK'!E102+'Budget Detail - LLLLLL'!D102+'Budget Detail - LLLLLL'!E102</f>
        <v>0</v>
      </c>
      <c r="E96" s="195">
        <v>1</v>
      </c>
      <c r="F96" s="1522">
        <f t="shared" si="9"/>
        <v>0</v>
      </c>
      <c r="G96" s="1343">
        <v>1</v>
      </c>
      <c r="H96" s="1510">
        <f t="shared" si="10"/>
        <v>0</v>
      </c>
      <c r="J96" s="227">
        <v>1</v>
      </c>
      <c r="K96" s="1509">
        <f t="shared" si="8"/>
        <v>0</v>
      </c>
    </row>
    <row r="97" spans="1:11" ht="15" customHeight="1" x14ac:dyDescent="0.3">
      <c r="A97" s="747" t="s">
        <v>104</v>
      </c>
      <c r="B97" s="1602" t="s">
        <v>107</v>
      </c>
      <c r="C97" s="1315">
        <f>SUMIF('Expenditures - all orgs'!$C$19:$C$3604, B97,'Expenditures - all orgs'!$D$19:$D$3604)</f>
        <v>0</v>
      </c>
      <c r="D97" s="422">
        <f>'Budget Detail - AAAAAA'!D103+'Budget Detail - AAAAAA'!E103+'Budget Detail - BBBBBB'!D103+'Budget Detail - BBBBBB'!E103+'Budget Detail - CCCCCC'!D103+'Budget Detail - CCCCCC'!E103+'Budget Detail - DDDDDD'!D103+'Budget Detail - DDDDDD'!E103+'Budget Detail - EEEEEE'!D103+'Budget Detail - EEEEEE'!E103+'Budget Detail - FFFFFF'!D103+'Budget Detail - FFFFFF'!E103+'Budget Detail - GGGGGG'!D103+'Budget Detail - GGGGGG'!E103+'Budget Detail - HHHHHH'!D103+'Budget Detail - HHHHHH'!E103+'Budget Detail - IIIIII'!D103+'Budget Detail - IIIIII'!E103+'Budget Detail - JJJJJJ'!D103+'Budget Detail - JJJJJJ'!E103+'Budget Detail - KKKKKK'!D103+'Budget Detail - KKKKKK'!E103+'Budget Detail - LLLLLL'!D103+'Budget Detail - LLLLLL'!E103</f>
        <v>0</v>
      </c>
      <c r="E97" s="195">
        <v>1</v>
      </c>
      <c r="F97" s="1522">
        <f t="shared" si="9"/>
        <v>0</v>
      </c>
      <c r="G97" s="1343">
        <v>1</v>
      </c>
      <c r="H97" s="1510">
        <f t="shared" si="10"/>
        <v>0</v>
      </c>
      <c r="J97" s="227">
        <v>1</v>
      </c>
      <c r="K97" s="1509">
        <f t="shared" si="8"/>
        <v>0</v>
      </c>
    </row>
    <row r="98" spans="1:11" ht="15" customHeight="1" x14ac:dyDescent="0.3">
      <c r="A98" s="747"/>
      <c r="B98" s="747"/>
      <c r="C98" s="305"/>
      <c r="D98" s="1255"/>
      <c r="E98" s="196"/>
      <c r="G98" s="192"/>
      <c r="J98" s="231"/>
      <c r="K98" s="1521"/>
    </row>
    <row r="99" spans="1:11" ht="15" customHeight="1" x14ac:dyDescent="0.3">
      <c r="A99" s="248" t="s">
        <v>207</v>
      </c>
      <c r="B99" s="747"/>
      <c r="C99" s="308"/>
      <c r="D99" s="309"/>
      <c r="E99" s="189"/>
      <c r="G99" s="192"/>
      <c r="J99" s="230"/>
      <c r="K99" s="1516"/>
    </row>
    <row r="100" spans="1:11" ht="15" customHeight="1" x14ac:dyDescent="0.3">
      <c r="A100" s="240" t="s">
        <v>32</v>
      </c>
      <c r="B100" s="1603">
        <v>122100</v>
      </c>
      <c r="C100" s="326">
        <f>SUMIF('Expenditures - all orgs'!$C$19:$C$3604, B100,'Expenditures - all orgs'!$D$19:$D$3604)</f>
        <v>0</v>
      </c>
      <c r="D100" s="432">
        <f>'Budget Detail - AAAAAA'!D107+'Budget Detail - AAAAAA'!E107+'Budget Detail - BBBBBB'!D107+'Budget Detail - BBBBBB'!E107+'Budget Detail - CCCCCC'!D107+'Budget Detail - CCCCCC'!E107+'Budget Detail - DDDDDD'!D107+'Budget Detail - DDDDDD'!E107+'Budget Detail - EEEEEE'!D107+'Budget Detail - EEEEEE'!E107+'Budget Detail - FFFFFF'!D107+'Budget Detail - FFFFFF'!E107+'Budget Detail - GGGGGG'!D107+'Budget Detail - GGGGGG'!E107+'Budget Detail - HHHHHH'!D107+'Budget Detail - HHHHHH'!E107+'Budget Detail - IIIIII'!D107+'Budget Detail - IIIIII'!E107+'Budget Detail - JJJJJJ'!D107+'Budget Detail - JJJJJJ'!E107+'Budget Detail - KKKKKK'!D107+'Budget Detail - KKKKKK'!E107+'Budget Detail - LLLLLL'!D107+'Budget Detail - LLLLLL'!E107</f>
        <v>0</v>
      </c>
      <c r="E100" s="197">
        <v>1</v>
      </c>
      <c r="F100" s="1523">
        <f t="shared" ref="F100:F110" si="14">D100/E100</f>
        <v>0</v>
      </c>
      <c r="G100" s="1343">
        <v>1</v>
      </c>
      <c r="H100" s="1510">
        <f t="shared" ref="H100:H110" si="15">F100*G100</f>
        <v>0</v>
      </c>
      <c r="J100" s="227">
        <v>1</v>
      </c>
      <c r="K100" s="1509">
        <f t="shared" si="8"/>
        <v>0</v>
      </c>
    </row>
    <row r="101" spans="1:11" ht="15" customHeight="1" x14ac:dyDescent="0.3">
      <c r="A101" s="240" t="s">
        <v>188</v>
      </c>
      <c r="B101" s="1604">
        <v>122200</v>
      </c>
      <c r="C101" s="326">
        <f>SUMIF('Expenditures - all orgs'!$C$19:$C$3604, B101,'Expenditures - all orgs'!$D$19:$D$3604)</f>
        <v>0</v>
      </c>
      <c r="D101" s="432">
        <f>'Budget Detail - AAAAAA'!D108+'Budget Detail - AAAAAA'!E108+'Budget Detail - BBBBBB'!D108+'Budget Detail - BBBBBB'!E108+'Budget Detail - CCCCCC'!D108+'Budget Detail - CCCCCC'!E108+'Budget Detail - DDDDDD'!D108+'Budget Detail - DDDDDD'!E108+'Budget Detail - EEEEEE'!D108+'Budget Detail - EEEEEE'!E108+'Budget Detail - FFFFFF'!D108+'Budget Detail - FFFFFF'!E108+'Budget Detail - GGGGGG'!D108+'Budget Detail - GGGGGG'!E108+'Budget Detail - HHHHHH'!D108+'Budget Detail - HHHHHH'!E108+'Budget Detail - IIIIII'!D108+'Budget Detail - IIIIII'!E108+'Budget Detail - JJJJJJ'!D108+'Budget Detail - JJJJJJ'!E108+'Budget Detail - KKKKKK'!D108+'Budget Detail - KKKKKK'!E108+'Budget Detail - LLLLLL'!D108+'Budget Detail - LLLLLL'!E108</f>
        <v>0</v>
      </c>
      <c r="E101" s="197">
        <v>1</v>
      </c>
      <c r="F101" s="1523">
        <f t="shared" si="14"/>
        <v>0</v>
      </c>
      <c r="G101" s="1343">
        <v>1</v>
      </c>
      <c r="H101" s="1510">
        <f t="shared" si="15"/>
        <v>0</v>
      </c>
      <c r="J101" s="227">
        <v>1</v>
      </c>
      <c r="K101" s="1509">
        <f t="shared" si="8"/>
        <v>0</v>
      </c>
    </row>
    <row r="102" spans="1:11" ht="15" customHeight="1" x14ac:dyDescent="0.3">
      <c r="A102" s="240" t="s">
        <v>59</v>
      </c>
      <c r="B102" s="1604">
        <v>122400</v>
      </c>
      <c r="C102" s="326">
        <f>SUMIF('Expenditures - all orgs'!$C$19:$C$3604, B102,'Expenditures - all orgs'!$D$19:$D$3604)</f>
        <v>0</v>
      </c>
      <c r="D102" s="432">
        <f>'Budget Detail - AAAAAA'!D109+'Budget Detail - AAAAAA'!E109+'Budget Detail - BBBBBB'!D109+'Budget Detail - BBBBBB'!E109+'Budget Detail - CCCCCC'!D109+'Budget Detail - CCCCCC'!E109+'Budget Detail - DDDDDD'!D109+'Budget Detail - DDDDDD'!E109+'Budget Detail - EEEEEE'!D109+'Budget Detail - EEEEEE'!E109+'Budget Detail - FFFFFF'!D109+'Budget Detail - FFFFFF'!E109+'Budget Detail - GGGGGG'!D109+'Budget Detail - GGGGGG'!E109+'Budget Detail - HHHHHH'!D109+'Budget Detail - HHHHHH'!E109+'Budget Detail - IIIIII'!D109+'Budget Detail - IIIIII'!E109+'Budget Detail - JJJJJJ'!D109+'Budget Detail - JJJJJJ'!E109+'Budget Detail - KKKKKK'!D109+'Budget Detail - KKKKKK'!E109+'Budget Detail - LLLLLL'!D109+'Budget Detail - LLLLLL'!E109</f>
        <v>0</v>
      </c>
      <c r="E102" s="197">
        <v>1</v>
      </c>
      <c r="F102" s="1523">
        <f t="shared" si="14"/>
        <v>0</v>
      </c>
      <c r="G102" s="1343">
        <v>1</v>
      </c>
      <c r="H102" s="1510">
        <f t="shared" si="15"/>
        <v>0</v>
      </c>
      <c r="J102" s="227">
        <v>1</v>
      </c>
      <c r="K102" s="1509">
        <f t="shared" si="8"/>
        <v>0</v>
      </c>
    </row>
    <row r="103" spans="1:11" ht="15" customHeight="1" x14ac:dyDescent="0.3">
      <c r="A103" s="240" t="s">
        <v>108</v>
      </c>
      <c r="B103" s="1604">
        <v>122430</v>
      </c>
      <c r="C103" s="326">
        <f>SUMIF('Expenditures - all orgs'!$C$19:$C$3604, B103,'Expenditures - all orgs'!$D$19:$D$3604)</f>
        <v>0</v>
      </c>
      <c r="D103" s="432">
        <f>'Budget Detail - AAAAAA'!D110+'Budget Detail - AAAAAA'!E110+'Budget Detail - BBBBBB'!D110+'Budget Detail - BBBBBB'!E110+'Budget Detail - CCCCCC'!D110+'Budget Detail - CCCCCC'!E110+'Budget Detail - DDDDDD'!D110+'Budget Detail - DDDDDD'!E110+'Budget Detail - EEEEEE'!D110+'Budget Detail - EEEEEE'!E110+'Budget Detail - FFFFFF'!D110+'Budget Detail - FFFFFF'!E110+'Budget Detail - GGGGGG'!D110+'Budget Detail - GGGGGG'!E110+'Budget Detail - HHHHHH'!D110+'Budget Detail - HHHHHH'!E110+'Budget Detail - IIIIII'!D110+'Budget Detail - IIIIII'!E110+'Budget Detail - JJJJJJ'!D110+'Budget Detail - JJJJJJ'!E110+'Budget Detail - KKKKKK'!D110+'Budget Detail - KKKKKK'!E110+'Budget Detail - LLLLLL'!D110+'Budget Detail - LLLLLL'!E110</f>
        <v>0</v>
      </c>
      <c r="E103" s="197">
        <v>1</v>
      </c>
      <c r="F103" s="1523">
        <f t="shared" si="14"/>
        <v>0</v>
      </c>
      <c r="G103" s="1343">
        <v>1</v>
      </c>
      <c r="H103" s="1510">
        <f t="shared" si="15"/>
        <v>0</v>
      </c>
      <c r="J103" s="227">
        <v>1</v>
      </c>
      <c r="K103" s="1509">
        <f t="shared" si="8"/>
        <v>0</v>
      </c>
    </row>
    <row r="104" spans="1:11" ht="15" customHeight="1" x14ac:dyDescent="0.3">
      <c r="A104" s="241" t="s">
        <v>60</v>
      </c>
      <c r="B104" s="1604">
        <v>122500</v>
      </c>
      <c r="C104" s="326">
        <f>SUMIF('Expenditures - all orgs'!$C$19:$C$3604, B104,'Expenditures - all orgs'!$D$19:$D$3604)</f>
        <v>0</v>
      </c>
      <c r="D104" s="432">
        <f>'Budget Detail - AAAAAA'!D111+'Budget Detail - AAAAAA'!E111+'Budget Detail - BBBBBB'!D111+'Budget Detail - BBBBBB'!E111+'Budget Detail - CCCCCC'!D111+'Budget Detail - CCCCCC'!E111+'Budget Detail - DDDDDD'!D111+'Budget Detail - DDDDDD'!E111+'Budget Detail - EEEEEE'!D111+'Budget Detail - EEEEEE'!E111+'Budget Detail - FFFFFF'!D111+'Budget Detail - FFFFFF'!E111+'Budget Detail - GGGGGG'!D111+'Budget Detail - GGGGGG'!E111+'Budget Detail - HHHHHH'!D111+'Budget Detail - HHHHHH'!E111+'Budget Detail - IIIIII'!D111+'Budget Detail - IIIIII'!E111+'Budget Detail - JJJJJJ'!D111+'Budget Detail - JJJJJJ'!E111+'Budget Detail - KKKKKK'!D111+'Budget Detail - KKKKKK'!E111+'Budget Detail - LLLLLL'!D111+'Budget Detail - LLLLLL'!E111</f>
        <v>0</v>
      </c>
      <c r="E104" s="197">
        <v>1</v>
      </c>
      <c r="F104" s="1523">
        <f t="shared" si="14"/>
        <v>0</v>
      </c>
      <c r="G104" s="1343">
        <v>1</v>
      </c>
      <c r="H104" s="1510">
        <f t="shared" si="15"/>
        <v>0</v>
      </c>
      <c r="J104" s="227">
        <v>1</v>
      </c>
      <c r="K104" s="1509">
        <f t="shared" si="8"/>
        <v>0</v>
      </c>
    </row>
    <row r="105" spans="1:11" ht="15" customHeight="1" x14ac:dyDescent="0.3">
      <c r="A105" s="241" t="s">
        <v>61</v>
      </c>
      <c r="B105" s="1604">
        <v>122600</v>
      </c>
      <c r="C105" s="326">
        <f>SUMIF('Expenditures - all orgs'!$C$19:$C$3604, B105,'Expenditures - all orgs'!$D$19:$D$3604)</f>
        <v>0</v>
      </c>
      <c r="D105" s="432">
        <f>'Budget Detail - AAAAAA'!D112+'Budget Detail - AAAAAA'!E112+'Budget Detail - BBBBBB'!D112+'Budget Detail - BBBBBB'!E112+'Budget Detail - CCCCCC'!D112+'Budget Detail - CCCCCC'!E112+'Budget Detail - DDDDDD'!D112+'Budget Detail - DDDDDD'!E112+'Budget Detail - EEEEEE'!D112+'Budget Detail - EEEEEE'!E112+'Budget Detail - FFFFFF'!D112+'Budget Detail - FFFFFF'!E112+'Budget Detail - GGGGGG'!D112+'Budget Detail - GGGGGG'!E112+'Budget Detail - HHHHHH'!D112+'Budget Detail - HHHHHH'!E112+'Budget Detail - IIIIII'!D112+'Budget Detail - IIIIII'!E112+'Budget Detail - JJJJJJ'!D112+'Budget Detail - JJJJJJ'!E112+'Budget Detail - KKKKKK'!D112+'Budget Detail - KKKKKK'!E112+'Budget Detail - LLLLLL'!D112+'Budget Detail - LLLLLL'!E112</f>
        <v>0</v>
      </c>
      <c r="E105" s="197">
        <v>1</v>
      </c>
      <c r="F105" s="1523">
        <f t="shared" si="14"/>
        <v>0</v>
      </c>
      <c r="G105" s="1343">
        <v>1</v>
      </c>
      <c r="H105" s="1510">
        <f t="shared" si="15"/>
        <v>0</v>
      </c>
      <c r="J105" s="227">
        <v>1</v>
      </c>
      <c r="K105" s="1509">
        <f t="shared" si="8"/>
        <v>0</v>
      </c>
    </row>
    <row r="106" spans="1:11" ht="15" customHeight="1" x14ac:dyDescent="0.3">
      <c r="A106" s="240" t="s">
        <v>15</v>
      </c>
      <c r="B106" s="1604">
        <v>122700</v>
      </c>
      <c r="C106" s="326">
        <f>SUMIF('Expenditures - all orgs'!$C$19:$C$3604, B106,'Expenditures - all orgs'!$D$19:$D$3604)</f>
        <v>0</v>
      </c>
      <c r="D106" s="432">
        <f>'Budget Detail - AAAAAA'!D113+'Budget Detail - AAAAAA'!E113+'Budget Detail - BBBBBB'!D113+'Budget Detail - BBBBBB'!E113+'Budget Detail - CCCCCC'!D113+'Budget Detail - CCCCCC'!E113+'Budget Detail - DDDDDD'!D113+'Budget Detail - DDDDDD'!E113+'Budget Detail - EEEEEE'!D113+'Budget Detail - EEEEEE'!E113+'Budget Detail - FFFFFF'!D113+'Budget Detail - FFFFFF'!E113+'Budget Detail - GGGGGG'!D113+'Budget Detail - GGGGGG'!E113+'Budget Detail - HHHHHH'!D113+'Budget Detail - HHHHHH'!E113+'Budget Detail - IIIIII'!D113+'Budget Detail - IIIIII'!E113+'Budget Detail - JJJJJJ'!D113+'Budget Detail - JJJJJJ'!E113+'Budget Detail - KKKKKK'!D113+'Budget Detail - KKKKKK'!E113+'Budget Detail - LLLLLL'!D113+'Budget Detail - LLLLLL'!E113</f>
        <v>0</v>
      </c>
      <c r="E106" s="197">
        <v>1</v>
      </c>
      <c r="F106" s="1523">
        <f t="shared" si="14"/>
        <v>0</v>
      </c>
      <c r="G106" s="1343">
        <v>1</v>
      </c>
      <c r="H106" s="1510">
        <f t="shared" si="15"/>
        <v>0</v>
      </c>
      <c r="J106" s="227">
        <v>1</v>
      </c>
      <c r="K106" s="1509">
        <f t="shared" si="8"/>
        <v>0</v>
      </c>
    </row>
    <row r="107" spans="1:11" ht="15" customHeight="1" x14ac:dyDescent="0.3">
      <c r="A107" s="240" t="s">
        <v>114</v>
      </c>
      <c r="B107" s="1604">
        <v>122730</v>
      </c>
      <c r="C107" s="326">
        <f>SUMIF('Expenditures - all orgs'!$C$19:$C$3604, B107,'Expenditures - all orgs'!$D$19:$D$3604)</f>
        <v>0</v>
      </c>
      <c r="D107" s="432">
        <f>'Budget Detail - AAAAAA'!D114+'Budget Detail - AAAAAA'!E114+'Budget Detail - BBBBBB'!D114+'Budget Detail - BBBBBB'!E114+'Budget Detail - CCCCCC'!D114+'Budget Detail - CCCCCC'!E114+'Budget Detail - DDDDDD'!D114+'Budget Detail - DDDDDD'!E114+'Budget Detail - EEEEEE'!D114+'Budget Detail - EEEEEE'!E114+'Budget Detail - FFFFFF'!D114+'Budget Detail - FFFFFF'!E114+'Budget Detail - GGGGGG'!D114+'Budget Detail - GGGGGG'!E114+'Budget Detail - HHHHHH'!D114+'Budget Detail - HHHHHH'!E114+'Budget Detail - IIIIII'!D114+'Budget Detail - IIIIII'!E114+'Budget Detail - JJJJJJ'!D114+'Budget Detail - JJJJJJ'!E114+'Budget Detail - KKKKKK'!D114+'Budget Detail - KKKKKK'!E114+'Budget Detail - LLLLLL'!D114+'Budget Detail - LLLLLL'!E114</f>
        <v>0</v>
      </c>
      <c r="E107" s="197">
        <v>1</v>
      </c>
      <c r="F107" s="1523">
        <f t="shared" si="14"/>
        <v>0</v>
      </c>
      <c r="G107" s="1343">
        <v>1</v>
      </c>
      <c r="H107" s="1510">
        <f t="shared" si="15"/>
        <v>0</v>
      </c>
      <c r="J107" s="227">
        <v>1</v>
      </c>
      <c r="K107" s="1509">
        <f t="shared" si="8"/>
        <v>0</v>
      </c>
    </row>
    <row r="108" spans="1:11" ht="15" customHeight="1" x14ac:dyDescent="0.3">
      <c r="A108" s="240" t="s">
        <v>189</v>
      </c>
      <c r="B108" s="1604">
        <v>122800</v>
      </c>
      <c r="C108" s="326">
        <f>SUMIF('Expenditures - all orgs'!$C$19:$C$3604, B108,'Expenditures - all orgs'!$D$19:$D$3604)</f>
        <v>0</v>
      </c>
      <c r="D108" s="432">
        <f>'Budget Detail - AAAAAA'!D115+'Budget Detail - AAAAAA'!E115+'Budget Detail - BBBBBB'!D115+'Budget Detail - BBBBBB'!E115+'Budget Detail - CCCCCC'!D115+'Budget Detail - CCCCCC'!E115+'Budget Detail - DDDDDD'!D115+'Budget Detail - DDDDDD'!E115+'Budget Detail - EEEEEE'!D115+'Budget Detail - EEEEEE'!E115+'Budget Detail - FFFFFF'!D115+'Budget Detail - FFFFFF'!E115+'Budget Detail - GGGGGG'!D115+'Budget Detail - GGGGGG'!E115+'Budget Detail - HHHHHH'!D115+'Budget Detail - HHHHHH'!E115+'Budget Detail - IIIIII'!D115+'Budget Detail - IIIIII'!E115+'Budget Detail - JJJJJJ'!D115+'Budget Detail - JJJJJJ'!E115+'Budget Detail - KKKKKK'!D115+'Budget Detail - KKKKKK'!E115+'Budget Detail - LLLLLL'!D115+'Budget Detail - LLLLLL'!E115</f>
        <v>0</v>
      </c>
      <c r="E108" s="197">
        <v>1</v>
      </c>
      <c r="F108" s="1523">
        <f t="shared" si="14"/>
        <v>0</v>
      </c>
      <c r="G108" s="1343">
        <v>1</v>
      </c>
      <c r="H108" s="1510">
        <f t="shared" si="15"/>
        <v>0</v>
      </c>
      <c r="J108" s="227">
        <v>1</v>
      </c>
      <c r="K108" s="1509">
        <f t="shared" si="8"/>
        <v>0</v>
      </c>
    </row>
    <row r="109" spans="1:11" ht="15" customHeight="1" x14ac:dyDescent="0.3">
      <c r="A109" s="747" t="s">
        <v>104</v>
      </c>
      <c r="B109" s="1604" t="s">
        <v>107</v>
      </c>
      <c r="C109" s="326">
        <f>SUMIF('Expenditures - all orgs'!$C$19:$C$3604, B109,'Expenditures - all orgs'!$D$19:$D$3604)</f>
        <v>0</v>
      </c>
      <c r="D109" s="432">
        <f>'Budget Detail - AAAAAA'!D116+'Budget Detail - AAAAAA'!E116+'Budget Detail - BBBBBB'!D116+'Budget Detail - BBBBBB'!E116+'Budget Detail - CCCCCC'!D116+'Budget Detail - CCCCCC'!E116+'Budget Detail - DDDDDD'!D116+'Budget Detail - DDDDDD'!E116+'Budget Detail - EEEEEE'!D116+'Budget Detail - EEEEEE'!E116+'Budget Detail - FFFFFF'!D116+'Budget Detail - FFFFFF'!E116+'Budget Detail - GGGGGG'!D116+'Budget Detail - GGGGGG'!E116+'Budget Detail - HHHHHH'!D116+'Budget Detail - HHHHHH'!E116+'Budget Detail - IIIIII'!D116+'Budget Detail - IIIIII'!E116+'Budget Detail - JJJJJJ'!D116+'Budget Detail - JJJJJJ'!E116+'Budget Detail - KKKKKK'!D116+'Budget Detail - KKKKKK'!E116+'Budget Detail - LLLLLL'!D116+'Budget Detail - LLLLLL'!E116</f>
        <v>0</v>
      </c>
      <c r="E109" s="197">
        <v>1</v>
      </c>
      <c r="F109" s="1523">
        <f t="shared" si="14"/>
        <v>0</v>
      </c>
      <c r="G109" s="1343">
        <v>1</v>
      </c>
      <c r="H109" s="1510">
        <f t="shared" si="15"/>
        <v>0</v>
      </c>
      <c r="J109" s="227">
        <v>1</v>
      </c>
      <c r="K109" s="1509">
        <f t="shared" si="8"/>
        <v>0</v>
      </c>
    </row>
    <row r="110" spans="1:11" ht="15" customHeight="1" x14ac:dyDescent="0.3">
      <c r="A110" s="747" t="s">
        <v>104</v>
      </c>
      <c r="B110" s="1605" t="s">
        <v>107</v>
      </c>
      <c r="C110" s="1316">
        <f>SUMIF('Expenditures - all orgs'!$C$19:$C$3604, B110,'Expenditures - all orgs'!$D$19:$D$3604)</f>
        <v>0</v>
      </c>
      <c r="D110" s="432">
        <f>'Budget Detail - AAAAAA'!D117+'Budget Detail - AAAAAA'!E117+'Budget Detail - BBBBBB'!D117+'Budget Detail - BBBBBB'!E117+'Budget Detail - CCCCCC'!D117+'Budget Detail - CCCCCC'!E117+'Budget Detail - DDDDDD'!D117+'Budget Detail - DDDDDD'!E117+'Budget Detail - EEEEEE'!D117+'Budget Detail - EEEEEE'!E117+'Budget Detail - FFFFFF'!D117+'Budget Detail - FFFFFF'!E117+'Budget Detail - GGGGGG'!D117+'Budget Detail - GGGGGG'!E117+'Budget Detail - HHHHHH'!D117+'Budget Detail - HHHHHH'!E117+'Budget Detail - IIIIII'!D117+'Budget Detail - IIIIII'!E117+'Budget Detail - JJJJJJ'!D117+'Budget Detail - JJJJJJ'!E117+'Budget Detail - KKKKKK'!D117+'Budget Detail - KKKKKK'!E117+'Budget Detail - LLLLLL'!D117+'Budget Detail - LLLLLL'!E117</f>
        <v>0</v>
      </c>
      <c r="E110" s="197">
        <v>1</v>
      </c>
      <c r="F110" s="1523">
        <f t="shared" si="14"/>
        <v>0</v>
      </c>
      <c r="G110" s="1343">
        <v>1</v>
      </c>
      <c r="H110" s="1510">
        <f t="shared" si="15"/>
        <v>0</v>
      </c>
      <c r="J110" s="227">
        <v>1</v>
      </c>
      <c r="K110" s="1509">
        <f t="shared" si="8"/>
        <v>0</v>
      </c>
    </row>
    <row r="111" spans="1:11" ht="15" customHeight="1" x14ac:dyDescent="0.3">
      <c r="A111" s="747"/>
      <c r="B111" s="747"/>
      <c r="C111" s="305"/>
      <c r="D111" s="1313"/>
      <c r="E111" s="194"/>
      <c r="G111" s="192"/>
      <c r="J111" s="231"/>
      <c r="K111" s="1521"/>
    </row>
    <row r="112" spans="1:11" ht="15" customHeight="1" x14ac:dyDescent="0.3">
      <c r="A112" s="248" t="s">
        <v>202</v>
      </c>
      <c r="B112" s="747"/>
      <c r="C112" s="308"/>
      <c r="D112" s="309"/>
      <c r="E112" s="189"/>
      <c r="G112" s="192"/>
      <c r="J112" s="230"/>
      <c r="K112" s="1516"/>
    </row>
    <row r="113" spans="1:11" ht="15" customHeight="1" x14ac:dyDescent="0.3">
      <c r="A113" s="240" t="s">
        <v>507</v>
      </c>
      <c r="B113" s="633">
        <v>124200</v>
      </c>
      <c r="C113" s="327">
        <f>SUMIF('Expenditures - all orgs'!$C$19:$C$3604, B113,'Expenditures - all orgs'!$D$19:$D$3604)</f>
        <v>0</v>
      </c>
      <c r="D113" s="439">
        <f>'Budget Detail - AAAAAA'!D121+'Budget Detail - AAAAAA'!E121+'Budget Detail - BBBBBB'!D121+'Budget Detail - BBBBBB'!E121+'Budget Detail - CCCCCC'!D121+'Budget Detail - CCCCCC'!E121+'Budget Detail - DDDDDD'!D121+'Budget Detail - DDDDDD'!E121+'Budget Detail - EEEEEE'!D121+'Budget Detail - EEEEEE'!E121+'Budget Detail - FFFFFF'!D121+'Budget Detail - FFFFFF'!E121+'Budget Detail - GGGGGG'!D121+'Budget Detail - GGGGGG'!E121+'Budget Detail - HHHHHH'!D121+'Budget Detail - HHHHHH'!E121+'Budget Detail - IIIIII'!D121+'Budget Detail - IIIIII'!E121+'Budget Detail - JJJJJJ'!D121+'Budget Detail - JJJJJJ'!E121+'Budget Detail - KKKKKK'!D121+'Budget Detail - KKKKKK'!E121+'Budget Detail - LLLLLL'!D121+'Budget Detail - LLLLLL'!E121</f>
        <v>0</v>
      </c>
      <c r="E113" s="198">
        <v>1</v>
      </c>
      <c r="F113" s="1524">
        <f t="shared" ref="F113:F114" si="16">D113/E113</f>
        <v>0</v>
      </c>
      <c r="G113" s="1343">
        <v>1</v>
      </c>
      <c r="H113" s="1510">
        <f t="shared" ref="H113:H114" si="17">F113*G113</f>
        <v>0</v>
      </c>
      <c r="J113" s="227">
        <v>1</v>
      </c>
      <c r="K113" s="1509">
        <f t="shared" ref="K113:K114" si="18">H113*J113</f>
        <v>0</v>
      </c>
    </row>
    <row r="114" spans="1:11" ht="15" customHeight="1" x14ac:dyDescent="0.3">
      <c r="A114" s="240" t="s">
        <v>327</v>
      </c>
      <c r="B114" s="1606">
        <v>124400</v>
      </c>
      <c r="C114" s="327">
        <f>SUMIF('Expenditures - all orgs'!$C$19:$C$3604, B114,'Expenditures - all orgs'!$D$19:$D$3604)</f>
        <v>0</v>
      </c>
      <c r="D114" s="439">
        <f>'Budget Detail - AAAAAA'!D122+'Budget Detail - AAAAAA'!E122+'Budget Detail - BBBBBB'!D122+'Budget Detail - BBBBBB'!E122+'Budget Detail - CCCCCC'!D122+'Budget Detail - CCCCCC'!E122+'Budget Detail - DDDDDD'!D122+'Budget Detail - DDDDDD'!E122+'Budget Detail - EEEEEE'!D122+'Budget Detail - EEEEEE'!E122+'Budget Detail - FFFFFF'!D122+'Budget Detail - FFFFFF'!E122+'Budget Detail - GGGGGG'!D122+'Budget Detail - GGGGGG'!E122+'Budget Detail - HHHHHH'!D122+'Budget Detail - HHHHHH'!E122+'Budget Detail - IIIIII'!D122+'Budget Detail - IIIIII'!E122+'Budget Detail - JJJJJJ'!D122+'Budget Detail - JJJJJJ'!E122+'Budget Detail - KKKKKK'!D122+'Budget Detail - KKKKKK'!E122+'Budget Detail - LLLLLL'!D122+'Budget Detail - LLLLLL'!E122</f>
        <v>0</v>
      </c>
      <c r="E114" s="198">
        <v>1</v>
      </c>
      <c r="F114" s="1524">
        <f t="shared" si="16"/>
        <v>0</v>
      </c>
      <c r="G114" s="1343">
        <v>1</v>
      </c>
      <c r="H114" s="1510">
        <f t="shared" si="17"/>
        <v>0</v>
      </c>
      <c r="J114" s="227">
        <v>1</v>
      </c>
      <c r="K114" s="1509">
        <f t="shared" si="18"/>
        <v>0</v>
      </c>
    </row>
    <row r="115" spans="1:11" ht="15" customHeight="1" x14ac:dyDescent="0.3">
      <c r="A115" s="239" t="s">
        <v>92</v>
      </c>
      <c r="B115" s="1607">
        <v>124600</v>
      </c>
      <c r="C115" s="327">
        <f>SUMIF('Expenditures - all orgs'!$C$19:$C$3604, B115,'Expenditures - all orgs'!$D$19:$D$3604)</f>
        <v>0</v>
      </c>
      <c r="D115" s="439">
        <f>'Budget Detail - AAAAAA'!D123+'Budget Detail - AAAAAA'!E123+'Budget Detail - BBBBBB'!D123+'Budget Detail - BBBBBB'!E123+'Budget Detail - CCCCCC'!D123+'Budget Detail - CCCCCC'!E123+'Budget Detail - DDDDDD'!D123+'Budget Detail - DDDDDD'!E123+'Budget Detail - EEEEEE'!D123+'Budget Detail - EEEEEE'!E123+'Budget Detail - FFFFFF'!D123+'Budget Detail - FFFFFF'!E123+'Budget Detail - GGGGGG'!D123+'Budget Detail - GGGGGG'!E123+'Budget Detail - HHHHHH'!D123+'Budget Detail - HHHHHH'!E123+'Budget Detail - IIIIII'!D123+'Budget Detail - IIIIII'!E123+'Budget Detail - JJJJJJ'!D123+'Budget Detail - JJJJJJ'!E123+'Budget Detail - KKKKKK'!D123+'Budget Detail - KKKKKK'!E123+'Budget Detail - LLLLLL'!D123+'Budget Detail - LLLLLL'!E123</f>
        <v>0</v>
      </c>
      <c r="E115" s="198">
        <v>1</v>
      </c>
      <c r="F115" s="1524">
        <f t="shared" ref="F115:F120" si="19">D115/E115</f>
        <v>0</v>
      </c>
      <c r="G115" s="1343">
        <v>1</v>
      </c>
      <c r="H115" s="1510">
        <f t="shared" ref="H115:H120" si="20">F115*G115</f>
        <v>0</v>
      </c>
      <c r="J115" s="227">
        <v>1</v>
      </c>
      <c r="K115" s="1509">
        <f t="shared" si="8"/>
        <v>0</v>
      </c>
    </row>
    <row r="116" spans="1:11" ht="15" customHeight="1" x14ac:dyDescent="0.3">
      <c r="A116" s="239" t="s">
        <v>190</v>
      </c>
      <c r="B116" s="1607">
        <v>124700</v>
      </c>
      <c r="C116" s="327">
        <f>SUMIF('Expenditures - all orgs'!$C$19:$C$3604, B116,'Expenditures - all orgs'!$D$19:$D$3604)</f>
        <v>0</v>
      </c>
      <c r="D116" s="439">
        <f>'Budget Detail - AAAAAA'!D124+'Budget Detail - AAAAAA'!E124+'Budget Detail - BBBBBB'!D124+'Budget Detail - BBBBBB'!E124+'Budget Detail - CCCCCC'!D124+'Budget Detail - CCCCCC'!E124+'Budget Detail - DDDDDD'!D124+'Budget Detail - DDDDDD'!E124+'Budget Detail - EEEEEE'!D124+'Budget Detail - EEEEEE'!E124+'Budget Detail - FFFFFF'!D124+'Budget Detail - FFFFFF'!E124+'Budget Detail - GGGGGG'!D124+'Budget Detail - GGGGGG'!E124+'Budget Detail - HHHHHH'!D124+'Budget Detail - HHHHHH'!E124+'Budget Detail - IIIIII'!D124+'Budget Detail - IIIIII'!E124+'Budget Detail - JJJJJJ'!D124+'Budget Detail - JJJJJJ'!E124+'Budget Detail - KKKKKK'!D124+'Budget Detail - KKKKKK'!E124+'Budget Detail - LLLLLL'!D124+'Budget Detail - LLLLLL'!E124</f>
        <v>0</v>
      </c>
      <c r="E116" s="198">
        <v>1</v>
      </c>
      <c r="F116" s="1524">
        <f t="shared" si="19"/>
        <v>0</v>
      </c>
      <c r="G116" s="1343">
        <v>1</v>
      </c>
      <c r="H116" s="1510">
        <f t="shared" si="20"/>
        <v>0</v>
      </c>
      <c r="J116" s="227">
        <v>1</v>
      </c>
      <c r="K116" s="1509">
        <f t="shared" si="8"/>
        <v>0</v>
      </c>
    </row>
    <row r="117" spans="1:11" ht="15" customHeight="1" x14ac:dyDescent="0.3">
      <c r="A117" s="239" t="s">
        <v>177</v>
      </c>
      <c r="B117" s="1607">
        <v>124800</v>
      </c>
      <c r="C117" s="327">
        <f>SUMIF('Expenditures - all orgs'!$C$19:$C$3604, B117,'Expenditures - all orgs'!$D$19:$D$3604)</f>
        <v>0</v>
      </c>
      <c r="D117" s="439">
        <f>'Budget Detail - AAAAAA'!D125+'Budget Detail - AAAAAA'!E125+'Budget Detail - BBBBBB'!D125+'Budget Detail - BBBBBB'!E125+'Budget Detail - CCCCCC'!D125+'Budget Detail - CCCCCC'!E125+'Budget Detail - DDDDDD'!D125+'Budget Detail - DDDDDD'!E125+'Budget Detail - EEEEEE'!D125+'Budget Detail - EEEEEE'!E125+'Budget Detail - FFFFFF'!D125+'Budget Detail - FFFFFF'!E125+'Budget Detail - GGGGGG'!D125+'Budget Detail - GGGGGG'!E125+'Budget Detail - HHHHHH'!D125+'Budget Detail - HHHHHH'!E125+'Budget Detail - IIIIII'!D125+'Budget Detail - IIIIII'!E125+'Budget Detail - JJJJJJ'!D125+'Budget Detail - JJJJJJ'!E125+'Budget Detail - KKKKKK'!D125+'Budget Detail - KKKKKK'!E125+'Budget Detail - LLLLLL'!D125+'Budget Detail - LLLLLL'!E125</f>
        <v>0</v>
      </c>
      <c r="E117" s="198">
        <v>1</v>
      </c>
      <c r="F117" s="1524">
        <f t="shared" si="19"/>
        <v>0</v>
      </c>
      <c r="G117" s="1343">
        <v>1</v>
      </c>
      <c r="H117" s="1510">
        <f t="shared" si="20"/>
        <v>0</v>
      </c>
      <c r="J117" s="227">
        <v>1</v>
      </c>
      <c r="K117" s="1509">
        <f t="shared" si="8"/>
        <v>0</v>
      </c>
    </row>
    <row r="118" spans="1:11" ht="15" customHeight="1" x14ac:dyDescent="0.3">
      <c r="A118" s="239" t="s">
        <v>99</v>
      </c>
      <c r="B118" s="1607">
        <v>124900</v>
      </c>
      <c r="C118" s="327">
        <f>SUMIF('Expenditures - all orgs'!$C$19:$C$3604, B118,'Expenditures - all orgs'!$D$19:$D$3604)</f>
        <v>0</v>
      </c>
      <c r="D118" s="439">
        <f>'Budget Detail - AAAAAA'!D126+'Budget Detail - AAAAAA'!E126+'Budget Detail - BBBBBB'!D126+'Budget Detail - BBBBBB'!E126+'Budget Detail - CCCCCC'!D126+'Budget Detail - CCCCCC'!E126+'Budget Detail - DDDDDD'!D126+'Budget Detail - DDDDDD'!E126+'Budget Detail - EEEEEE'!D126+'Budget Detail - EEEEEE'!E126+'Budget Detail - FFFFFF'!D126+'Budget Detail - FFFFFF'!E126+'Budget Detail - GGGGGG'!D126+'Budget Detail - GGGGGG'!E126+'Budget Detail - HHHHHH'!D126+'Budget Detail - HHHHHH'!E126+'Budget Detail - IIIIII'!D126+'Budget Detail - IIIIII'!E126+'Budget Detail - JJJJJJ'!D126+'Budget Detail - JJJJJJ'!E126+'Budget Detail - KKKKKK'!D126+'Budget Detail - KKKKKK'!E126+'Budget Detail - LLLLLL'!D126+'Budget Detail - LLLLLL'!E126</f>
        <v>0</v>
      </c>
      <c r="E118" s="198">
        <v>1</v>
      </c>
      <c r="F118" s="1524">
        <f t="shared" si="19"/>
        <v>0</v>
      </c>
      <c r="G118" s="1343">
        <v>1</v>
      </c>
      <c r="H118" s="1510">
        <f t="shared" si="20"/>
        <v>0</v>
      </c>
      <c r="J118" s="227">
        <v>1</v>
      </c>
      <c r="K118" s="1509">
        <f t="shared" si="8"/>
        <v>0</v>
      </c>
    </row>
    <row r="119" spans="1:11" ht="15" customHeight="1" x14ac:dyDescent="0.3">
      <c r="A119" s="239" t="s">
        <v>104</v>
      </c>
      <c r="B119" s="1607" t="s">
        <v>107</v>
      </c>
      <c r="C119" s="327">
        <f>SUMIF('Expenditures - all orgs'!$C$19:$C$3604, B119,'Expenditures - all orgs'!$D$19:$D$3604)</f>
        <v>0</v>
      </c>
      <c r="D119" s="439">
        <f>'Budget Detail - AAAAAA'!D127+'Budget Detail - AAAAAA'!E127+'Budget Detail - BBBBBB'!D127+'Budget Detail - BBBBBB'!E127+'Budget Detail - CCCCCC'!D127+'Budget Detail - CCCCCC'!E127+'Budget Detail - DDDDDD'!D127+'Budget Detail - DDDDDD'!E127+'Budget Detail - EEEEEE'!D127+'Budget Detail - EEEEEE'!E127+'Budget Detail - FFFFFF'!D127+'Budget Detail - FFFFFF'!E127+'Budget Detail - GGGGGG'!D127+'Budget Detail - GGGGGG'!E127+'Budget Detail - HHHHHH'!D127+'Budget Detail - HHHHHH'!E127+'Budget Detail - IIIIII'!D127+'Budget Detail - IIIIII'!E127+'Budget Detail - JJJJJJ'!D127+'Budget Detail - JJJJJJ'!E127+'Budget Detail - KKKKKK'!D127+'Budget Detail - KKKKKK'!E127+'Budget Detail - LLLLLL'!D127+'Budget Detail - LLLLLL'!E127</f>
        <v>0</v>
      </c>
      <c r="E119" s="198">
        <v>1</v>
      </c>
      <c r="F119" s="1524">
        <f t="shared" si="19"/>
        <v>0</v>
      </c>
      <c r="G119" s="1343">
        <v>1</v>
      </c>
      <c r="H119" s="1510">
        <f t="shared" si="20"/>
        <v>0</v>
      </c>
      <c r="J119" s="227">
        <v>1</v>
      </c>
      <c r="K119" s="1509">
        <f t="shared" si="8"/>
        <v>0</v>
      </c>
    </row>
    <row r="120" spans="1:11" ht="15" customHeight="1" x14ac:dyDescent="0.3">
      <c r="A120" s="239" t="s">
        <v>104</v>
      </c>
      <c r="B120" s="1608" t="s">
        <v>107</v>
      </c>
      <c r="C120" s="1317">
        <f>SUMIF('Expenditures - all orgs'!$C$19:$C$3604, B120,'Expenditures - all orgs'!$D$19:$D$3604)</f>
        <v>0</v>
      </c>
      <c r="D120" s="439">
        <f>'Budget Detail - AAAAAA'!D128+'Budget Detail - AAAAAA'!E128+'Budget Detail - BBBBBB'!D128+'Budget Detail - BBBBBB'!E128+'Budget Detail - CCCCCC'!D128+'Budget Detail - CCCCCC'!E128+'Budget Detail - DDDDDD'!D128+'Budget Detail - DDDDDD'!E128+'Budget Detail - EEEEEE'!D128+'Budget Detail - EEEEEE'!E128+'Budget Detail - FFFFFF'!D128+'Budget Detail - FFFFFF'!E128+'Budget Detail - GGGGGG'!D128+'Budget Detail - GGGGGG'!E128+'Budget Detail - HHHHHH'!D128+'Budget Detail - HHHHHH'!E128+'Budget Detail - IIIIII'!D128+'Budget Detail - IIIIII'!E128+'Budget Detail - JJJJJJ'!D128+'Budget Detail - JJJJJJ'!E128+'Budget Detail - KKKKKK'!D128+'Budget Detail - KKKKKK'!E128+'Budget Detail - LLLLLL'!D128+'Budget Detail - LLLLLL'!E128</f>
        <v>0</v>
      </c>
      <c r="E120" s="198">
        <v>1</v>
      </c>
      <c r="F120" s="1524">
        <f t="shared" si="19"/>
        <v>0</v>
      </c>
      <c r="G120" s="1343">
        <v>1</v>
      </c>
      <c r="H120" s="1510">
        <f t="shared" si="20"/>
        <v>0</v>
      </c>
      <c r="J120" s="227">
        <v>1</v>
      </c>
      <c r="K120" s="1509">
        <f t="shared" si="8"/>
        <v>0</v>
      </c>
    </row>
    <row r="121" spans="1:11" ht="15" customHeight="1" x14ac:dyDescent="0.3">
      <c r="A121" s="747"/>
      <c r="B121" s="747"/>
      <c r="C121" s="305"/>
      <c r="D121" s="1313"/>
      <c r="E121" s="194"/>
      <c r="G121" s="192"/>
      <c r="J121" s="231"/>
      <c r="K121" s="1521"/>
    </row>
    <row r="122" spans="1:11" ht="15" customHeight="1" x14ac:dyDescent="0.3">
      <c r="A122" s="248" t="s">
        <v>208</v>
      </c>
      <c r="B122" s="747"/>
      <c r="C122" s="308"/>
      <c r="D122" s="309"/>
      <c r="E122" s="189"/>
      <c r="G122" s="192"/>
      <c r="J122" s="230"/>
      <c r="K122" s="1516"/>
    </row>
    <row r="123" spans="1:11" ht="15" customHeight="1" x14ac:dyDescent="0.3">
      <c r="A123" s="239" t="s">
        <v>87</v>
      </c>
      <c r="B123" s="1609">
        <v>125000</v>
      </c>
      <c r="C123" s="328">
        <f>SUMIF('Expenditures - all orgs'!$C$19:$C$3604, B123,'Expenditures - all orgs'!$D$19:$D$3604)</f>
        <v>0</v>
      </c>
      <c r="D123" s="446">
        <f>'Budget Detail - AAAAAA'!D132+'Budget Detail - AAAAAA'!E132+'Budget Detail - BBBBBB'!D132+'Budget Detail - BBBBBB'!E132+'Budget Detail - CCCCCC'!D132+'Budget Detail - CCCCCC'!E132+'Budget Detail - DDDDDD'!D132+'Budget Detail - DDDDDD'!E132+'Budget Detail - EEEEEE'!D132+'Budget Detail - EEEEEE'!E132+'Budget Detail - FFFFFF'!D132+'Budget Detail - FFFFFF'!E132+'Budget Detail - GGGGGG'!D132+'Budget Detail - GGGGGG'!E132+'Budget Detail - HHHHHH'!D132+'Budget Detail - HHHHHH'!E132+'Budget Detail - IIIIII'!D132+'Budget Detail - IIIIII'!E132+'Budget Detail - JJJJJJ'!D132+'Budget Detail - JJJJJJ'!E132+'Budget Detail - KKKKKK'!D132+'Budget Detail - KKKKKK'!E132+'Budget Detail - LLLLLL'!D132+'Budget Detail - LLLLLL'!E132</f>
        <v>0</v>
      </c>
      <c r="E123" s="199">
        <v>1</v>
      </c>
      <c r="F123" s="1525">
        <f t="shared" ref="F123:F137" si="21">D123/E123</f>
        <v>0</v>
      </c>
      <c r="G123" s="1343">
        <v>1</v>
      </c>
      <c r="H123" s="1510">
        <f t="shared" ref="H123:H137" si="22">F123*G123</f>
        <v>0</v>
      </c>
      <c r="J123" s="227">
        <v>1</v>
      </c>
      <c r="K123" s="1509">
        <f t="shared" si="8"/>
        <v>0</v>
      </c>
    </row>
    <row r="124" spans="1:11" ht="15" customHeight="1" x14ac:dyDescent="0.3">
      <c r="A124" s="239" t="s">
        <v>191</v>
      </c>
      <c r="B124" s="1610">
        <v>125100</v>
      </c>
      <c r="C124" s="328">
        <f>SUMIF('Expenditures - all orgs'!$C$19:$C$3604, B124,'Expenditures - all orgs'!$D$19:$D$3604)</f>
        <v>0</v>
      </c>
      <c r="D124" s="446">
        <f>'Budget Detail - AAAAAA'!D133+'Budget Detail - AAAAAA'!E133+'Budget Detail - BBBBBB'!D133+'Budget Detail - BBBBBB'!E133+'Budget Detail - CCCCCC'!D133+'Budget Detail - CCCCCC'!E133+'Budget Detail - DDDDDD'!D133+'Budget Detail - DDDDDD'!E133+'Budget Detail - EEEEEE'!D133+'Budget Detail - EEEEEE'!E133+'Budget Detail - FFFFFF'!D133+'Budget Detail - FFFFFF'!E133+'Budget Detail - GGGGGG'!D133+'Budget Detail - GGGGGG'!E133+'Budget Detail - HHHHHH'!D133+'Budget Detail - HHHHHH'!E133+'Budget Detail - IIIIII'!D133+'Budget Detail - IIIIII'!E133+'Budget Detail - JJJJJJ'!D133+'Budget Detail - JJJJJJ'!E133+'Budget Detail - KKKKKK'!D133+'Budget Detail - KKKKKK'!E133+'Budget Detail - LLLLLL'!D133+'Budget Detail - LLLLLL'!E133</f>
        <v>0</v>
      </c>
      <c r="E124" s="199">
        <v>1</v>
      </c>
      <c r="F124" s="1525">
        <f t="shared" si="21"/>
        <v>0</v>
      </c>
      <c r="G124" s="1343">
        <v>1</v>
      </c>
      <c r="H124" s="1510">
        <f t="shared" si="22"/>
        <v>0</v>
      </c>
      <c r="J124" s="227">
        <v>1</v>
      </c>
      <c r="K124" s="1509">
        <f t="shared" si="8"/>
        <v>0</v>
      </c>
    </row>
    <row r="125" spans="1:11" ht="15" customHeight="1" x14ac:dyDescent="0.3">
      <c r="A125" s="239" t="s">
        <v>192</v>
      </c>
      <c r="B125" s="1610">
        <v>125110</v>
      </c>
      <c r="C125" s="328">
        <f>SUMIF('Expenditures - all orgs'!$C$19:$C$3604, B125,'Expenditures - all orgs'!$D$19:$D$3604)</f>
        <v>0</v>
      </c>
      <c r="D125" s="446">
        <f>'Budget Detail - AAAAAA'!D134+'Budget Detail - AAAAAA'!E134+'Budget Detail - BBBBBB'!D134+'Budget Detail - BBBBBB'!E134+'Budget Detail - CCCCCC'!D134+'Budget Detail - CCCCCC'!E134+'Budget Detail - DDDDDD'!D134+'Budget Detail - DDDDDD'!E134+'Budget Detail - EEEEEE'!D134+'Budget Detail - EEEEEE'!E134+'Budget Detail - FFFFFF'!D134+'Budget Detail - FFFFFF'!E134+'Budget Detail - GGGGGG'!D134+'Budget Detail - GGGGGG'!E134+'Budget Detail - HHHHHH'!D134+'Budget Detail - HHHHHH'!E134+'Budget Detail - IIIIII'!D134+'Budget Detail - IIIIII'!E134+'Budget Detail - JJJJJJ'!D134+'Budget Detail - JJJJJJ'!E134+'Budget Detail - KKKKKK'!D134+'Budget Detail - KKKKKK'!E134+'Budget Detail - LLLLLL'!D134+'Budget Detail - LLLLLL'!E134</f>
        <v>0</v>
      </c>
      <c r="E125" s="199">
        <v>1</v>
      </c>
      <c r="F125" s="1525">
        <f t="shared" si="21"/>
        <v>0</v>
      </c>
      <c r="G125" s="1343">
        <v>1</v>
      </c>
      <c r="H125" s="1510">
        <f t="shared" si="22"/>
        <v>0</v>
      </c>
      <c r="J125" s="227">
        <v>1</v>
      </c>
      <c r="K125" s="1509">
        <f t="shared" si="8"/>
        <v>0</v>
      </c>
    </row>
    <row r="126" spans="1:11" ht="15" customHeight="1" x14ac:dyDescent="0.3">
      <c r="A126" s="239" t="s">
        <v>193</v>
      </c>
      <c r="B126" s="1610">
        <v>125200</v>
      </c>
      <c r="C126" s="328">
        <f>SUMIF('Expenditures - all orgs'!$C$19:$C$3604, B126,'Expenditures - all orgs'!$D$19:$D$3604)</f>
        <v>0</v>
      </c>
      <c r="D126" s="446">
        <f>'Budget Detail - AAAAAA'!D135+'Budget Detail - AAAAAA'!E135+'Budget Detail - BBBBBB'!D135+'Budget Detail - BBBBBB'!E135+'Budget Detail - CCCCCC'!D135+'Budget Detail - CCCCCC'!E135+'Budget Detail - DDDDDD'!D135+'Budget Detail - DDDDDD'!E135+'Budget Detail - EEEEEE'!D135+'Budget Detail - EEEEEE'!E135+'Budget Detail - FFFFFF'!D135+'Budget Detail - FFFFFF'!E135+'Budget Detail - GGGGGG'!D135+'Budget Detail - GGGGGG'!E135+'Budget Detail - HHHHHH'!D135+'Budget Detail - HHHHHH'!E135+'Budget Detail - IIIIII'!D135+'Budget Detail - IIIIII'!E135+'Budget Detail - JJJJJJ'!D135+'Budget Detail - JJJJJJ'!E135+'Budget Detail - KKKKKK'!D135+'Budget Detail - KKKKKK'!E135+'Budget Detail - LLLLLL'!D135+'Budget Detail - LLLLLL'!E135</f>
        <v>0</v>
      </c>
      <c r="E126" s="199">
        <v>1</v>
      </c>
      <c r="F126" s="1525">
        <f t="shared" si="21"/>
        <v>0</v>
      </c>
      <c r="G126" s="1343">
        <v>1</v>
      </c>
      <c r="H126" s="1510">
        <f t="shared" si="22"/>
        <v>0</v>
      </c>
      <c r="J126" s="227">
        <v>1</v>
      </c>
      <c r="K126" s="1509">
        <f t="shared" si="8"/>
        <v>0</v>
      </c>
    </row>
    <row r="127" spans="1:11" ht="15" customHeight="1" x14ac:dyDescent="0.3">
      <c r="A127" s="239" t="s">
        <v>194</v>
      </c>
      <c r="B127" s="1610">
        <v>125300</v>
      </c>
      <c r="C127" s="328">
        <f>SUMIF('Expenditures - all orgs'!$C$19:$C$3604, B127,'Expenditures - all orgs'!$D$19:$D$3604)</f>
        <v>0</v>
      </c>
      <c r="D127" s="446">
        <f>'Budget Detail - AAAAAA'!D136+'Budget Detail - AAAAAA'!E136+'Budget Detail - BBBBBB'!D136+'Budget Detail - BBBBBB'!E136+'Budget Detail - CCCCCC'!D136+'Budget Detail - CCCCCC'!E136+'Budget Detail - DDDDDD'!D136+'Budget Detail - DDDDDD'!E136+'Budget Detail - EEEEEE'!D136+'Budget Detail - EEEEEE'!E136+'Budget Detail - FFFFFF'!D136+'Budget Detail - FFFFFF'!E136+'Budget Detail - GGGGGG'!D136+'Budget Detail - GGGGGG'!E136+'Budget Detail - HHHHHH'!D136+'Budget Detail - HHHHHH'!E136+'Budget Detail - IIIIII'!D136+'Budget Detail - IIIIII'!E136+'Budget Detail - JJJJJJ'!D136+'Budget Detail - JJJJJJ'!E136+'Budget Detail - KKKKKK'!D136+'Budget Detail - KKKKKK'!E136+'Budget Detail - LLLLLL'!D136+'Budget Detail - LLLLLL'!E136</f>
        <v>0</v>
      </c>
      <c r="E127" s="199">
        <v>1</v>
      </c>
      <c r="F127" s="1525">
        <f t="shared" si="21"/>
        <v>0</v>
      </c>
      <c r="G127" s="1343">
        <v>1</v>
      </c>
      <c r="H127" s="1510">
        <f t="shared" si="22"/>
        <v>0</v>
      </c>
      <c r="J127" s="227">
        <v>1</v>
      </c>
      <c r="K127" s="1509">
        <f t="shared" si="8"/>
        <v>0</v>
      </c>
    </row>
    <row r="128" spans="1:11" ht="15" customHeight="1" x14ac:dyDescent="0.3">
      <c r="A128" s="239" t="s">
        <v>509</v>
      </c>
      <c r="B128" s="1610">
        <v>125400</v>
      </c>
      <c r="C128" s="328">
        <f>SUMIF('Expenditures - all orgs'!$C$19:$C$3604, B128,'Expenditures - all orgs'!$D$19:$D$3604)</f>
        <v>0</v>
      </c>
      <c r="D128" s="446">
        <f>'Budget Detail - AAAAAA'!D137+'Budget Detail - AAAAAA'!E137+'Budget Detail - BBBBBB'!D137+'Budget Detail - BBBBBB'!E137+'Budget Detail - CCCCCC'!D137+'Budget Detail - CCCCCC'!E137+'Budget Detail - DDDDDD'!D137+'Budget Detail - DDDDDD'!E137+'Budget Detail - EEEEEE'!D137+'Budget Detail - EEEEEE'!E137+'Budget Detail - FFFFFF'!D137+'Budget Detail - FFFFFF'!E137+'Budget Detail - GGGGGG'!D137+'Budget Detail - GGGGGG'!E137+'Budget Detail - HHHHHH'!D137+'Budget Detail - HHHHHH'!E137+'Budget Detail - IIIIII'!D137+'Budget Detail - IIIIII'!E137+'Budget Detail - JJJJJJ'!D137+'Budget Detail - JJJJJJ'!E137+'Budget Detail - KKKKKK'!D137+'Budget Detail - KKKKKK'!E137+'Budget Detail - LLLLLL'!D137+'Budget Detail - LLLLLL'!E137</f>
        <v>0</v>
      </c>
      <c r="E128" s="199">
        <v>1</v>
      </c>
      <c r="F128" s="1525">
        <f t="shared" si="21"/>
        <v>0</v>
      </c>
      <c r="G128" s="1343">
        <v>1</v>
      </c>
      <c r="H128" s="1510">
        <f t="shared" si="22"/>
        <v>0</v>
      </c>
      <c r="J128" s="227">
        <v>1</v>
      </c>
      <c r="K128" s="1509">
        <f t="shared" si="8"/>
        <v>0</v>
      </c>
    </row>
    <row r="129" spans="1:11" ht="15" customHeight="1" x14ac:dyDescent="0.3">
      <c r="A129" s="239" t="s">
        <v>508</v>
      </c>
      <c r="B129" s="1610">
        <v>125500</v>
      </c>
      <c r="C129" s="328">
        <f>SUMIF('Expenditures - all orgs'!$C$19:$C$3604, B129,'Expenditures - all orgs'!$D$19:$D$3604)</f>
        <v>0</v>
      </c>
      <c r="D129" s="446">
        <f>'Budget Detail - AAAAAA'!D138+'Budget Detail - AAAAAA'!E138+'Budget Detail - BBBBBB'!D138+'Budget Detail - BBBBBB'!E138+'Budget Detail - CCCCCC'!D138+'Budget Detail - CCCCCC'!E138+'Budget Detail - DDDDDD'!D138+'Budget Detail - DDDDDD'!E138+'Budget Detail - EEEEEE'!D138+'Budget Detail - EEEEEE'!E138+'Budget Detail - FFFFFF'!D138+'Budget Detail - FFFFFF'!E138+'Budget Detail - GGGGGG'!D138+'Budget Detail - GGGGGG'!E138+'Budget Detail - HHHHHH'!D138+'Budget Detail - HHHHHH'!E138+'Budget Detail - IIIIII'!D138+'Budget Detail - IIIIII'!E138+'Budget Detail - JJJJJJ'!D138+'Budget Detail - JJJJJJ'!E138+'Budget Detail - KKKKKK'!D138+'Budget Detail - KKKKKK'!E138+'Budget Detail - LLLLLL'!D138+'Budget Detail - LLLLLL'!E138</f>
        <v>0</v>
      </c>
      <c r="E129" s="199">
        <v>1</v>
      </c>
      <c r="F129" s="1525">
        <f t="shared" si="21"/>
        <v>0</v>
      </c>
      <c r="G129" s="1343">
        <v>1</v>
      </c>
      <c r="H129" s="1510">
        <f t="shared" si="22"/>
        <v>0</v>
      </c>
      <c r="J129" s="227">
        <v>1</v>
      </c>
      <c r="K129" s="1509">
        <f t="shared" si="8"/>
        <v>0</v>
      </c>
    </row>
    <row r="130" spans="1:11" ht="15" customHeight="1" x14ac:dyDescent="0.3">
      <c r="A130" s="239" t="s">
        <v>195</v>
      </c>
      <c r="B130" s="1610">
        <v>125600</v>
      </c>
      <c r="C130" s="328">
        <f>SUMIF('Expenditures - all orgs'!$C$19:$C$3604, B130,'Expenditures - all orgs'!$D$19:$D$3604)</f>
        <v>0</v>
      </c>
      <c r="D130" s="446">
        <f>'Budget Detail - AAAAAA'!D139+'Budget Detail - AAAAAA'!E139+'Budget Detail - BBBBBB'!D139+'Budget Detail - BBBBBB'!E139+'Budget Detail - CCCCCC'!D139+'Budget Detail - CCCCCC'!E139+'Budget Detail - DDDDDD'!D139+'Budget Detail - DDDDDD'!E139+'Budget Detail - EEEEEE'!D139+'Budget Detail - EEEEEE'!E139+'Budget Detail - FFFFFF'!D139+'Budget Detail - FFFFFF'!E139+'Budget Detail - GGGGGG'!D139+'Budget Detail - GGGGGG'!E139+'Budget Detail - HHHHHH'!D139+'Budget Detail - HHHHHH'!E139+'Budget Detail - IIIIII'!D139+'Budget Detail - IIIIII'!E139+'Budget Detail - JJJJJJ'!D139+'Budget Detail - JJJJJJ'!E139+'Budget Detail - KKKKKK'!D139+'Budget Detail - KKKKKK'!E139+'Budget Detail - LLLLLL'!D139+'Budget Detail - LLLLLL'!E139</f>
        <v>0</v>
      </c>
      <c r="E130" s="199">
        <v>1</v>
      </c>
      <c r="F130" s="1525">
        <f t="shared" si="21"/>
        <v>0</v>
      </c>
      <c r="G130" s="1343">
        <v>1</v>
      </c>
      <c r="H130" s="1510">
        <f t="shared" si="22"/>
        <v>0</v>
      </c>
      <c r="J130" s="227">
        <v>1</v>
      </c>
      <c r="K130" s="1509">
        <f t="shared" si="8"/>
        <v>0</v>
      </c>
    </row>
    <row r="131" spans="1:11" ht="15" customHeight="1" x14ac:dyDescent="0.3">
      <c r="A131" s="239" t="s">
        <v>196</v>
      </c>
      <c r="B131" s="1610">
        <v>125700</v>
      </c>
      <c r="C131" s="328">
        <f>SUMIF('Expenditures - all orgs'!$C$19:$C$3604, B131,'Expenditures - all orgs'!$D$19:$D$3604)</f>
        <v>0</v>
      </c>
      <c r="D131" s="446">
        <f>'Budget Detail - AAAAAA'!D140+'Budget Detail - AAAAAA'!E140+'Budget Detail - BBBBBB'!D140+'Budget Detail - BBBBBB'!E140+'Budget Detail - CCCCCC'!D140+'Budget Detail - CCCCCC'!E140+'Budget Detail - DDDDDD'!D140+'Budget Detail - DDDDDD'!E140+'Budget Detail - EEEEEE'!D140+'Budget Detail - EEEEEE'!E140+'Budget Detail - FFFFFF'!D140+'Budget Detail - FFFFFF'!E140+'Budget Detail - GGGGGG'!D140+'Budget Detail - GGGGGG'!E140+'Budget Detail - HHHHHH'!D140+'Budget Detail - HHHHHH'!E140+'Budget Detail - IIIIII'!D140+'Budget Detail - IIIIII'!E140+'Budget Detail - JJJJJJ'!D140+'Budget Detail - JJJJJJ'!E140+'Budget Detail - KKKKKK'!D140+'Budget Detail - KKKKKK'!E140+'Budget Detail - LLLLLL'!D140+'Budget Detail - LLLLLL'!E140</f>
        <v>0</v>
      </c>
      <c r="E131" s="199">
        <v>1</v>
      </c>
      <c r="F131" s="1525">
        <f t="shared" si="21"/>
        <v>0</v>
      </c>
      <c r="G131" s="1343">
        <v>1</v>
      </c>
      <c r="H131" s="1510">
        <f t="shared" si="22"/>
        <v>0</v>
      </c>
      <c r="J131" s="227">
        <v>1</v>
      </c>
      <c r="K131" s="1509">
        <f t="shared" si="8"/>
        <v>0</v>
      </c>
    </row>
    <row r="132" spans="1:11" ht="15" customHeight="1" x14ac:dyDescent="0.3">
      <c r="A132" s="239" t="s">
        <v>197</v>
      </c>
      <c r="B132" s="1610">
        <v>125710</v>
      </c>
      <c r="C132" s="328">
        <f>SUMIF('Expenditures - all orgs'!$C$19:$C$3604, B132,'Expenditures - all orgs'!$D$19:$D$3604)</f>
        <v>0</v>
      </c>
      <c r="D132" s="446">
        <f>'Budget Detail - AAAAAA'!D141+'Budget Detail - AAAAAA'!E141+'Budget Detail - BBBBBB'!D141+'Budget Detail - BBBBBB'!E141+'Budget Detail - CCCCCC'!D141+'Budget Detail - CCCCCC'!E141+'Budget Detail - DDDDDD'!D141+'Budget Detail - DDDDDD'!E141+'Budget Detail - EEEEEE'!D141+'Budget Detail - EEEEEE'!E141+'Budget Detail - FFFFFF'!D141+'Budget Detail - FFFFFF'!E141+'Budget Detail - GGGGGG'!D141+'Budget Detail - GGGGGG'!E141+'Budget Detail - HHHHHH'!D141+'Budget Detail - HHHHHH'!E141+'Budget Detail - IIIIII'!D141+'Budget Detail - IIIIII'!E141+'Budget Detail - JJJJJJ'!D141+'Budget Detail - JJJJJJ'!E141+'Budget Detail - KKKKKK'!D141+'Budget Detail - KKKKKK'!E141+'Budget Detail - LLLLLL'!D141+'Budget Detail - LLLLLL'!E141</f>
        <v>0</v>
      </c>
      <c r="E132" s="199">
        <v>1</v>
      </c>
      <c r="F132" s="1525">
        <f t="shared" si="21"/>
        <v>0</v>
      </c>
      <c r="G132" s="1343">
        <v>1</v>
      </c>
      <c r="H132" s="1510">
        <f t="shared" si="22"/>
        <v>0</v>
      </c>
      <c r="J132" s="227">
        <v>1</v>
      </c>
      <c r="K132" s="1509">
        <f t="shared" si="8"/>
        <v>0</v>
      </c>
    </row>
    <row r="133" spans="1:11" ht="15" customHeight="1" x14ac:dyDescent="0.3">
      <c r="A133" s="239" t="s">
        <v>100</v>
      </c>
      <c r="B133" s="1610">
        <v>125800</v>
      </c>
      <c r="C133" s="328">
        <f>SUMIF('Expenditures - all orgs'!$C$19:$C$3604, B133,'Expenditures - all orgs'!$D$19:$D$3604)</f>
        <v>0</v>
      </c>
      <c r="D133" s="446">
        <f>'Budget Detail - AAAAAA'!D142+'Budget Detail - AAAAAA'!E142+'Budget Detail - BBBBBB'!D142+'Budget Detail - BBBBBB'!E142+'Budget Detail - CCCCCC'!D142+'Budget Detail - CCCCCC'!E142+'Budget Detail - DDDDDD'!D142+'Budget Detail - DDDDDD'!E142+'Budget Detail - EEEEEE'!D142+'Budget Detail - EEEEEE'!E142+'Budget Detail - FFFFFF'!D142+'Budget Detail - FFFFFF'!E142+'Budget Detail - GGGGGG'!D142+'Budget Detail - GGGGGG'!E142+'Budget Detail - HHHHHH'!D142+'Budget Detail - HHHHHH'!E142+'Budget Detail - IIIIII'!D142+'Budget Detail - IIIIII'!E142+'Budget Detail - JJJJJJ'!D142+'Budget Detail - JJJJJJ'!E142+'Budget Detail - KKKKKK'!D142+'Budget Detail - KKKKKK'!E142+'Budget Detail - LLLLLL'!D142+'Budget Detail - LLLLLL'!E142</f>
        <v>0</v>
      </c>
      <c r="E133" s="199">
        <v>1</v>
      </c>
      <c r="F133" s="1525">
        <f t="shared" si="21"/>
        <v>0</v>
      </c>
      <c r="G133" s="1343">
        <v>1</v>
      </c>
      <c r="H133" s="1510">
        <f t="shared" si="22"/>
        <v>0</v>
      </c>
      <c r="J133" s="227">
        <v>1</v>
      </c>
      <c r="K133" s="1509">
        <f t="shared" si="8"/>
        <v>0</v>
      </c>
    </row>
    <row r="134" spans="1:11" ht="15" customHeight="1" x14ac:dyDescent="0.3">
      <c r="A134" s="239" t="s">
        <v>198</v>
      </c>
      <c r="B134" s="1610">
        <v>125900</v>
      </c>
      <c r="C134" s="328">
        <f>SUMIF('Expenditures - all orgs'!$C$19:$C$3604, B134,'Expenditures - all orgs'!$D$19:$D$3604)</f>
        <v>0</v>
      </c>
      <c r="D134" s="446">
        <f>'Budget Detail - AAAAAA'!D143+'Budget Detail - AAAAAA'!E143+'Budget Detail - BBBBBB'!D143+'Budget Detail - BBBBBB'!E143+'Budget Detail - CCCCCC'!D143+'Budget Detail - CCCCCC'!E143+'Budget Detail - DDDDDD'!D143+'Budget Detail - DDDDDD'!E143+'Budget Detail - EEEEEE'!D143+'Budget Detail - EEEEEE'!E143+'Budget Detail - FFFFFF'!D143+'Budget Detail - FFFFFF'!E143+'Budget Detail - GGGGGG'!D143+'Budget Detail - GGGGGG'!E143+'Budget Detail - HHHHHH'!D143+'Budget Detail - HHHHHH'!E143+'Budget Detail - IIIIII'!D143+'Budget Detail - IIIIII'!E143+'Budget Detail - JJJJJJ'!D143+'Budget Detail - JJJJJJ'!E143+'Budget Detail - KKKKKK'!D143+'Budget Detail - KKKKKK'!E143+'Budget Detail - LLLLLL'!D143+'Budget Detail - LLLLLL'!E143</f>
        <v>0</v>
      </c>
      <c r="E134" s="199">
        <v>1</v>
      </c>
      <c r="F134" s="1525">
        <f t="shared" si="21"/>
        <v>0</v>
      </c>
      <c r="G134" s="1343">
        <v>1</v>
      </c>
      <c r="H134" s="1510">
        <f t="shared" si="22"/>
        <v>0</v>
      </c>
      <c r="J134" s="227">
        <v>1</v>
      </c>
      <c r="K134" s="1509">
        <f t="shared" si="8"/>
        <v>0</v>
      </c>
    </row>
    <row r="135" spans="1:11" ht="15" customHeight="1" x14ac:dyDescent="0.3">
      <c r="A135" s="239" t="s">
        <v>104</v>
      </c>
      <c r="B135" s="1610" t="s">
        <v>107</v>
      </c>
      <c r="C135" s="328">
        <f>SUMIF('Expenditures - all orgs'!$C$19:$C$3604, B135,'Expenditures - all orgs'!$D$19:$D$3604)</f>
        <v>0</v>
      </c>
      <c r="D135" s="446">
        <f>'Budget Detail - AAAAAA'!D144+'Budget Detail - AAAAAA'!E144+'Budget Detail - BBBBBB'!D144+'Budget Detail - BBBBBB'!E144+'Budget Detail - CCCCCC'!D144+'Budget Detail - CCCCCC'!E144+'Budget Detail - DDDDDD'!D144+'Budget Detail - DDDDDD'!E144+'Budget Detail - EEEEEE'!D144+'Budget Detail - EEEEEE'!E144+'Budget Detail - FFFFFF'!D144+'Budget Detail - FFFFFF'!E144+'Budget Detail - GGGGGG'!D144+'Budget Detail - GGGGGG'!E144+'Budget Detail - HHHHHH'!D144+'Budget Detail - HHHHHH'!E144+'Budget Detail - IIIIII'!D144+'Budget Detail - IIIIII'!E144+'Budget Detail - JJJJJJ'!D144+'Budget Detail - JJJJJJ'!E144+'Budget Detail - KKKKKK'!D144+'Budget Detail - KKKKKK'!E144+'Budget Detail - LLLLLL'!D144+'Budget Detail - LLLLLL'!E144</f>
        <v>0</v>
      </c>
      <c r="E135" s="199">
        <v>1</v>
      </c>
      <c r="F135" s="1525">
        <f t="shared" si="21"/>
        <v>0</v>
      </c>
      <c r="G135" s="1343">
        <v>1</v>
      </c>
      <c r="H135" s="1510">
        <f t="shared" si="22"/>
        <v>0</v>
      </c>
      <c r="J135" s="227">
        <v>1</v>
      </c>
      <c r="K135" s="1509">
        <f t="shared" si="8"/>
        <v>0</v>
      </c>
    </row>
    <row r="136" spans="1:11" ht="15" customHeight="1" x14ac:dyDescent="0.3">
      <c r="A136" s="239" t="s">
        <v>104</v>
      </c>
      <c r="B136" s="1610" t="s">
        <v>107</v>
      </c>
      <c r="C136" s="328">
        <f>SUMIF('Expenditures - all orgs'!$C$19:$C$3604, B136,'Expenditures - all orgs'!$D$19:$D$3604)</f>
        <v>0</v>
      </c>
      <c r="D136" s="446">
        <f>'Budget Detail - AAAAAA'!D145+'Budget Detail - AAAAAA'!E145+'Budget Detail - BBBBBB'!D145+'Budget Detail - BBBBBB'!E145+'Budget Detail - CCCCCC'!D145+'Budget Detail - CCCCCC'!E145+'Budget Detail - DDDDDD'!D145+'Budget Detail - DDDDDD'!E145+'Budget Detail - EEEEEE'!D145+'Budget Detail - EEEEEE'!E145+'Budget Detail - FFFFFF'!D145+'Budget Detail - FFFFFF'!E145+'Budget Detail - GGGGGG'!D145+'Budget Detail - GGGGGG'!E145+'Budget Detail - HHHHHH'!D145+'Budget Detail - HHHHHH'!E145+'Budget Detail - IIIIII'!D145+'Budget Detail - IIIIII'!E145+'Budget Detail - JJJJJJ'!D145+'Budget Detail - JJJJJJ'!E145+'Budget Detail - KKKKKK'!D145+'Budget Detail - KKKKKK'!E145+'Budget Detail - LLLLLL'!D145+'Budget Detail - LLLLLL'!E145</f>
        <v>0</v>
      </c>
      <c r="E136" s="199">
        <v>1</v>
      </c>
      <c r="F136" s="1525">
        <f t="shared" si="21"/>
        <v>0</v>
      </c>
      <c r="G136" s="1343">
        <v>1</v>
      </c>
      <c r="H136" s="1510">
        <f t="shared" si="22"/>
        <v>0</v>
      </c>
      <c r="J136" s="227">
        <v>1</v>
      </c>
      <c r="K136" s="1509">
        <f t="shared" si="8"/>
        <v>0</v>
      </c>
    </row>
    <row r="137" spans="1:11" ht="15" customHeight="1" x14ac:dyDescent="0.3">
      <c r="A137" s="239" t="s">
        <v>104</v>
      </c>
      <c r="B137" s="1611" t="s">
        <v>107</v>
      </c>
      <c r="C137" s="1318">
        <f>SUMIF('Expenditures - all orgs'!$C$19:$C$3604, B137,'Expenditures - all orgs'!$D$19:$D$3604)</f>
        <v>0</v>
      </c>
      <c r="D137" s="446">
        <f>'Budget Detail - AAAAAA'!D146+'Budget Detail - AAAAAA'!E146+'Budget Detail - BBBBBB'!D146+'Budget Detail - BBBBBB'!E146+'Budget Detail - CCCCCC'!D146+'Budget Detail - CCCCCC'!E146+'Budget Detail - DDDDDD'!D146+'Budget Detail - DDDDDD'!E146+'Budget Detail - EEEEEE'!D146+'Budget Detail - EEEEEE'!E146+'Budget Detail - FFFFFF'!D146+'Budget Detail - FFFFFF'!E146+'Budget Detail - GGGGGG'!D146+'Budget Detail - GGGGGG'!E146+'Budget Detail - HHHHHH'!D146+'Budget Detail - HHHHHH'!E146+'Budget Detail - IIIIII'!D146+'Budget Detail - IIIIII'!E146+'Budget Detail - JJJJJJ'!D146+'Budget Detail - JJJJJJ'!E146+'Budget Detail - KKKKKK'!D146+'Budget Detail - KKKKKK'!E146+'Budget Detail - LLLLLL'!D146+'Budget Detail - LLLLLL'!E146</f>
        <v>0</v>
      </c>
      <c r="E137" s="199">
        <v>1</v>
      </c>
      <c r="F137" s="1525">
        <f t="shared" si="21"/>
        <v>0</v>
      </c>
      <c r="G137" s="1343">
        <v>1</v>
      </c>
      <c r="H137" s="1510">
        <f t="shared" si="22"/>
        <v>0</v>
      </c>
      <c r="J137" s="227">
        <v>1</v>
      </c>
      <c r="K137" s="1509">
        <f t="shared" si="8"/>
        <v>0</v>
      </c>
    </row>
    <row r="138" spans="1:11" ht="15" customHeight="1" x14ac:dyDescent="0.3">
      <c r="A138" s="747"/>
      <c r="B138" s="747"/>
      <c r="C138" s="305"/>
      <c r="D138" s="1313"/>
      <c r="E138" s="194"/>
      <c r="G138" s="192"/>
      <c r="J138" s="231"/>
      <c r="K138" s="1521"/>
    </row>
    <row r="139" spans="1:11" ht="15" customHeight="1" x14ac:dyDescent="0.3">
      <c r="A139" s="248" t="s">
        <v>209</v>
      </c>
      <c r="B139" s="747"/>
      <c r="C139" s="308"/>
      <c r="D139" s="309"/>
      <c r="E139" s="189"/>
      <c r="G139" s="192"/>
      <c r="J139" s="230"/>
      <c r="K139" s="1516"/>
    </row>
    <row r="140" spans="1:11" ht="15" customHeight="1" x14ac:dyDescent="0.3">
      <c r="A140" s="239" t="s">
        <v>510</v>
      </c>
      <c r="B140" s="639">
        <v>126100</v>
      </c>
      <c r="C140" s="329">
        <f>SUMIF('Expenditures - all orgs'!$C$19:$C$3604, B140,'Expenditures - all orgs'!$D$19:$D$3604)</f>
        <v>0</v>
      </c>
      <c r="D140" s="453">
        <f>'Budget Detail - AAAAAA'!D150+'Budget Detail - AAAAAA'!E150+'Budget Detail - BBBBBB'!D150+'Budget Detail - BBBBBB'!E150+'Budget Detail - CCCCCC'!D150+'Budget Detail - CCCCCC'!E150+'Budget Detail - DDDDDD'!D150+'Budget Detail - DDDDDD'!E150+'Budget Detail - EEEEEE'!D150+'Budget Detail - EEEEEE'!E150+'Budget Detail - FFFFFF'!D150+'Budget Detail - FFFFFF'!E150+'Budget Detail - GGGGGG'!D150+'Budget Detail - GGGGGG'!E150+'Budget Detail - HHHHHH'!D150+'Budget Detail - HHHHHH'!E150+'Budget Detail - IIIIII'!D150+'Budget Detail - IIIIII'!E150+'Budget Detail - JJJJJJ'!D150+'Budget Detail - JJJJJJ'!E150+'Budget Detail - KKKKKK'!D150+'Budget Detail - KKKKKK'!E150+'Budget Detail - LLLLLL'!D150+'Budget Detail - LLLLLL'!E150</f>
        <v>0</v>
      </c>
      <c r="E140" s="200">
        <v>1</v>
      </c>
      <c r="F140" s="1526">
        <f t="shared" ref="F140:F155" si="23">D140/E140</f>
        <v>0</v>
      </c>
      <c r="G140" s="1343">
        <v>1</v>
      </c>
      <c r="H140" s="1510">
        <f t="shared" ref="H140:H155" si="24">F140*G140</f>
        <v>0</v>
      </c>
      <c r="J140" s="227">
        <v>1</v>
      </c>
      <c r="K140" s="1509">
        <f t="shared" si="8"/>
        <v>0</v>
      </c>
    </row>
    <row r="141" spans="1:11" ht="15" customHeight="1" x14ac:dyDescent="0.3">
      <c r="A141" s="239" t="s">
        <v>511</v>
      </c>
      <c r="B141" s="640">
        <v>126110</v>
      </c>
      <c r="C141" s="329">
        <f>SUMIF('Expenditures - all orgs'!$C$19:$C$3604, B141,'Expenditures - all orgs'!$D$19:$D$3604)</f>
        <v>0</v>
      </c>
      <c r="D141" s="453">
        <f>'Budget Detail - AAAAAA'!D151+'Budget Detail - AAAAAA'!E151+'Budget Detail - BBBBBB'!D151+'Budget Detail - BBBBBB'!E151+'Budget Detail - CCCCCC'!D151+'Budget Detail - CCCCCC'!E151+'Budget Detail - DDDDDD'!D151+'Budget Detail - DDDDDD'!E151+'Budget Detail - EEEEEE'!D151+'Budget Detail - EEEEEE'!E151+'Budget Detail - FFFFFF'!D151+'Budget Detail - FFFFFF'!E151+'Budget Detail - GGGGGG'!D151+'Budget Detail - GGGGGG'!E151+'Budget Detail - HHHHHH'!D151+'Budget Detail - HHHHHH'!E151+'Budget Detail - IIIIII'!D151+'Budget Detail - IIIIII'!E151+'Budget Detail - JJJJJJ'!D151+'Budget Detail - JJJJJJ'!E151+'Budget Detail - KKKKKK'!D151+'Budget Detail - KKKKKK'!E151+'Budget Detail - LLLLLL'!D151+'Budget Detail - LLLLLL'!E151</f>
        <v>0</v>
      </c>
      <c r="E141" s="200">
        <v>1</v>
      </c>
      <c r="F141" s="1526">
        <f t="shared" si="23"/>
        <v>0</v>
      </c>
      <c r="G141" s="1343">
        <v>1</v>
      </c>
      <c r="H141" s="1510">
        <f t="shared" si="24"/>
        <v>0</v>
      </c>
      <c r="J141" s="227">
        <v>1</v>
      </c>
      <c r="K141" s="1509">
        <f t="shared" si="8"/>
        <v>0</v>
      </c>
    </row>
    <row r="142" spans="1:11" ht="15" customHeight="1" x14ac:dyDescent="0.3">
      <c r="A142" s="239" t="s">
        <v>512</v>
      </c>
      <c r="B142" s="640">
        <v>126130</v>
      </c>
      <c r="C142" s="329">
        <f>SUMIF('Expenditures - all orgs'!$C$19:$C$3604, B142,'Expenditures - all orgs'!$D$19:$D$3604)</f>
        <v>0</v>
      </c>
      <c r="D142" s="453">
        <f>'Budget Detail - AAAAAA'!D152+'Budget Detail - AAAAAA'!E152+'Budget Detail - BBBBBB'!D152+'Budget Detail - BBBBBB'!E152+'Budget Detail - CCCCCC'!D152+'Budget Detail - CCCCCC'!E152+'Budget Detail - DDDDDD'!D152+'Budget Detail - DDDDDD'!E152+'Budget Detail - EEEEEE'!D152+'Budget Detail - EEEEEE'!E152+'Budget Detail - FFFFFF'!D152+'Budget Detail - FFFFFF'!E152+'Budget Detail - GGGGGG'!D152+'Budget Detail - GGGGGG'!E152+'Budget Detail - HHHHHH'!D152+'Budget Detail - HHHHHH'!E152+'Budget Detail - IIIIII'!D152+'Budget Detail - IIIIII'!E152+'Budget Detail - JJJJJJ'!D152+'Budget Detail - JJJJJJ'!E152+'Budget Detail - KKKKKK'!D152+'Budget Detail - KKKKKK'!E152+'Budget Detail - LLLLLL'!D152+'Budget Detail - LLLLLL'!E152</f>
        <v>0</v>
      </c>
      <c r="E142" s="200">
        <v>1</v>
      </c>
      <c r="F142" s="1526">
        <f t="shared" si="23"/>
        <v>0</v>
      </c>
      <c r="G142" s="1343">
        <v>1</v>
      </c>
      <c r="H142" s="1510">
        <f t="shared" si="24"/>
        <v>0</v>
      </c>
      <c r="J142" s="227">
        <v>1</v>
      </c>
      <c r="K142" s="1509">
        <f t="shared" si="8"/>
        <v>0</v>
      </c>
    </row>
    <row r="143" spans="1:11" ht="15" customHeight="1" x14ac:dyDescent="0.3">
      <c r="A143" s="239" t="s">
        <v>513</v>
      </c>
      <c r="B143" s="640">
        <v>126200</v>
      </c>
      <c r="C143" s="329">
        <f>SUMIF('Expenditures - all orgs'!$C$19:$C$3604, B143,'Expenditures - all orgs'!$D$19:$D$3604)</f>
        <v>0</v>
      </c>
      <c r="D143" s="453">
        <f>'Budget Detail - AAAAAA'!D153+'Budget Detail - AAAAAA'!E153+'Budget Detail - BBBBBB'!D153+'Budget Detail - BBBBBB'!E153+'Budget Detail - CCCCCC'!D153+'Budget Detail - CCCCCC'!E153+'Budget Detail - DDDDDD'!D153+'Budget Detail - DDDDDD'!E153+'Budget Detail - EEEEEE'!D153+'Budget Detail - EEEEEE'!E153+'Budget Detail - FFFFFF'!D153+'Budget Detail - FFFFFF'!E153+'Budget Detail - GGGGGG'!D153+'Budget Detail - GGGGGG'!E153+'Budget Detail - HHHHHH'!D153+'Budget Detail - HHHHHH'!E153+'Budget Detail - IIIIII'!D153+'Budget Detail - IIIIII'!E153+'Budget Detail - JJJJJJ'!D153+'Budget Detail - JJJJJJ'!E153+'Budget Detail - KKKKKK'!D153+'Budget Detail - KKKKKK'!E153+'Budget Detail - LLLLLL'!D153+'Budget Detail - LLLLLL'!E153</f>
        <v>0</v>
      </c>
      <c r="E143" s="200">
        <v>1</v>
      </c>
      <c r="F143" s="1526">
        <f t="shared" si="23"/>
        <v>0</v>
      </c>
      <c r="G143" s="1343">
        <v>1</v>
      </c>
      <c r="H143" s="1510">
        <f t="shared" si="24"/>
        <v>0</v>
      </c>
      <c r="J143" s="227">
        <v>1</v>
      </c>
      <c r="K143" s="1509">
        <f t="shared" si="8"/>
        <v>0</v>
      </c>
    </row>
    <row r="144" spans="1:11" ht="15" customHeight="1" x14ac:dyDescent="0.3">
      <c r="A144" s="239" t="s">
        <v>514</v>
      </c>
      <c r="B144" s="640">
        <v>126300</v>
      </c>
      <c r="C144" s="329">
        <f>SUMIF('Expenditures - all orgs'!$C$19:$C$3604, B144,'Expenditures - all orgs'!$D$19:$D$3604)</f>
        <v>0</v>
      </c>
      <c r="D144" s="453">
        <f>'Budget Detail - AAAAAA'!D154+'Budget Detail - AAAAAA'!E154+'Budget Detail - BBBBBB'!D154+'Budget Detail - BBBBBB'!E154+'Budget Detail - CCCCCC'!D154+'Budget Detail - CCCCCC'!E154+'Budget Detail - DDDDDD'!D154+'Budget Detail - DDDDDD'!E154+'Budget Detail - EEEEEE'!D154+'Budget Detail - EEEEEE'!E154+'Budget Detail - FFFFFF'!D154+'Budget Detail - FFFFFF'!E154+'Budget Detail - GGGGGG'!D154+'Budget Detail - GGGGGG'!E154+'Budget Detail - HHHHHH'!D154+'Budget Detail - HHHHHH'!E154+'Budget Detail - IIIIII'!D154+'Budget Detail - IIIIII'!E154+'Budget Detail - JJJJJJ'!D154+'Budget Detail - JJJJJJ'!E154+'Budget Detail - KKKKKK'!D154+'Budget Detail - KKKKKK'!E154+'Budget Detail - LLLLLL'!D154+'Budget Detail - LLLLLL'!E154</f>
        <v>0</v>
      </c>
      <c r="E144" s="200">
        <v>1</v>
      </c>
      <c r="F144" s="1526">
        <f t="shared" si="23"/>
        <v>0</v>
      </c>
      <c r="G144" s="1343">
        <v>1</v>
      </c>
      <c r="H144" s="1510">
        <f t="shared" si="24"/>
        <v>0</v>
      </c>
      <c r="J144" s="227">
        <v>1</v>
      </c>
      <c r="K144" s="1509">
        <f t="shared" si="8"/>
        <v>0</v>
      </c>
    </row>
    <row r="145" spans="1:11" ht="15" customHeight="1" x14ac:dyDescent="0.3">
      <c r="A145" s="239" t="s">
        <v>33</v>
      </c>
      <c r="B145" s="1612">
        <v>126400</v>
      </c>
      <c r="C145" s="329">
        <f>SUMIF('Expenditures - all orgs'!$C$19:$C$3604, B145,'Expenditures - all orgs'!$D$19:$D$3604)</f>
        <v>0</v>
      </c>
      <c r="D145" s="453">
        <f>'Budget Detail - AAAAAA'!D155+'Budget Detail - AAAAAA'!E155+'Budget Detail - BBBBBB'!D155+'Budget Detail - BBBBBB'!E155+'Budget Detail - CCCCCC'!D155+'Budget Detail - CCCCCC'!E155+'Budget Detail - DDDDDD'!D155+'Budget Detail - DDDDDD'!E155+'Budget Detail - EEEEEE'!D155+'Budget Detail - EEEEEE'!E155+'Budget Detail - FFFFFF'!D155+'Budget Detail - FFFFFF'!E155+'Budget Detail - GGGGGG'!D155+'Budget Detail - GGGGGG'!E155+'Budget Detail - HHHHHH'!D155+'Budget Detail - HHHHHH'!E155+'Budget Detail - IIIIII'!D155+'Budget Detail - IIIIII'!E155+'Budget Detail - JJJJJJ'!D155+'Budget Detail - JJJJJJ'!E155+'Budget Detail - KKKKKK'!D155+'Budget Detail - KKKKKK'!E155+'Budget Detail - LLLLLL'!D155+'Budget Detail - LLLLLL'!E155</f>
        <v>0</v>
      </c>
      <c r="E145" s="200">
        <v>1</v>
      </c>
      <c r="F145" s="1526">
        <f t="shared" si="23"/>
        <v>0</v>
      </c>
      <c r="G145" s="1343">
        <v>1</v>
      </c>
      <c r="H145" s="1510">
        <f t="shared" si="24"/>
        <v>0</v>
      </c>
      <c r="J145" s="227">
        <v>1</v>
      </c>
      <c r="K145" s="1509">
        <f t="shared" si="8"/>
        <v>0</v>
      </c>
    </row>
    <row r="146" spans="1:11" ht="15" customHeight="1" x14ac:dyDescent="0.3">
      <c r="A146" s="239" t="s">
        <v>515</v>
      </c>
      <c r="B146" s="640">
        <v>126500</v>
      </c>
      <c r="C146" s="329">
        <f>SUMIF('Expenditures - all orgs'!$C$19:$C$3604, B146,'Expenditures - all orgs'!$D$19:$D$3604)</f>
        <v>0</v>
      </c>
      <c r="D146" s="453">
        <f>'Budget Detail - AAAAAA'!D156+'Budget Detail - AAAAAA'!E156+'Budget Detail - BBBBBB'!D156+'Budget Detail - BBBBBB'!E156+'Budget Detail - CCCCCC'!D156+'Budget Detail - CCCCCC'!E156+'Budget Detail - DDDDDD'!D156+'Budget Detail - DDDDDD'!E156+'Budget Detail - EEEEEE'!D156+'Budget Detail - EEEEEE'!E156+'Budget Detail - FFFFFF'!D156+'Budget Detail - FFFFFF'!E156+'Budget Detail - GGGGGG'!D156+'Budget Detail - GGGGGG'!E156+'Budget Detail - HHHHHH'!D156+'Budget Detail - HHHHHH'!E156+'Budget Detail - IIIIII'!D156+'Budget Detail - IIIIII'!E156+'Budget Detail - JJJJJJ'!D156+'Budget Detail - JJJJJJ'!E156+'Budget Detail - KKKKKK'!D156+'Budget Detail - KKKKKK'!E156+'Budget Detail - LLLLLL'!D156+'Budget Detail - LLLLLL'!E156</f>
        <v>0</v>
      </c>
      <c r="E146" s="200">
        <v>1</v>
      </c>
      <c r="F146" s="1526">
        <f t="shared" si="23"/>
        <v>0</v>
      </c>
      <c r="G146" s="1343">
        <v>1</v>
      </c>
      <c r="H146" s="1510">
        <f t="shared" si="24"/>
        <v>0</v>
      </c>
      <c r="J146" s="227">
        <v>1</v>
      </c>
      <c r="K146" s="1509">
        <f t="shared" si="8"/>
        <v>0</v>
      </c>
    </row>
    <row r="147" spans="1:11" ht="15" customHeight="1" x14ac:dyDescent="0.3">
      <c r="A147" s="239" t="s">
        <v>516</v>
      </c>
      <c r="B147" s="640">
        <v>126600</v>
      </c>
      <c r="C147" s="329">
        <f>SUMIF('Expenditures - all orgs'!$C$19:$C$3604, B147,'Expenditures - all orgs'!$D$19:$D$3604)</f>
        <v>0</v>
      </c>
      <c r="D147" s="453">
        <f>'Budget Detail - AAAAAA'!D157+'Budget Detail - AAAAAA'!E157+'Budget Detail - BBBBBB'!D157+'Budget Detail - BBBBBB'!E157+'Budget Detail - CCCCCC'!D157+'Budget Detail - CCCCCC'!E157+'Budget Detail - DDDDDD'!D157+'Budget Detail - DDDDDD'!E157+'Budget Detail - EEEEEE'!D157+'Budget Detail - EEEEEE'!E157+'Budget Detail - FFFFFF'!D157+'Budget Detail - FFFFFF'!E157+'Budget Detail - GGGGGG'!D157+'Budget Detail - GGGGGG'!E157+'Budget Detail - HHHHHH'!D157+'Budget Detail - HHHHHH'!E157+'Budget Detail - IIIIII'!D157+'Budget Detail - IIIIII'!E157+'Budget Detail - JJJJJJ'!D157+'Budget Detail - JJJJJJ'!E157+'Budget Detail - KKKKKK'!D157+'Budget Detail - KKKKKK'!E157+'Budget Detail - LLLLLL'!D157+'Budget Detail - LLLLLL'!E157</f>
        <v>0</v>
      </c>
      <c r="E147" s="200">
        <v>1</v>
      </c>
      <c r="F147" s="1526">
        <f t="shared" si="23"/>
        <v>0</v>
      </c>
      <c r="G147" s="1343">
        <v>1</v>
      </c>
      <c r="H147" s="1510">
        <f t="shared" si="24"/>
        <v>0</v>
      </c>
      <c r="J147" s="227">
        <v>1</v>
      </c>
      <c r="K147" s="1509">
        <f t="shared" si="8"/>
        <v>0</v>
      </c>
    </row>
    <row r="148" spans="1:11" ht="15" customHeight="1" x14ac:dyDescent="0.3">
      <c r="A148" s="239" t="s">
        <v>34</v>
      </c>
      <c r="B148" s="1612">
        <v>126700</v>
      </c>
      <c r="C148" s="329">
        <f>SUMIF('Expenditures - all orgs'!$C$19:$C$3604, B148,'Expenditures - all orgs'!$D$19:$D$3604)</f>
        <v>0</v>
      </c>
      <c r="D148" s="453">
        <f>'Budget Detail - AAAAAA'!D158+'Budget Detail - AAAAAA'!E158+'Budget Detail - BBBBBB'!D158+'Budget Detail - BBBBBB'!E158+'Budget Detail - CCCCCC'!D158+'Budget Detail - CCCCCC'!E158+'Budget Detail - DDDDDD'!D158+'Budget Detail - DDDDDD'!E158+'Budget Detail - EEEEEE'!D158+'Budget Detail - EEEEEE'!E158+'Budget Detail - FFFFFF'!D158+'Budget Detail - FFFFFF'!E158+'Budget Detail - GGGGGG'!D158+'Budget Detail - GGGGGG'!E158+'Budget Detail - HHHHHH'!D158+'Budget Detail - HHHHHH'!E158+'Budget Detail - IIIIII'!D158+'Budget Detail - IIIIII'!E158+'Budget Detail - JJJJJJ'!D158+'Budget Detail - JJJJJJ'!E158+'Budget Detail - KKKKKK'!D158+'Budget Detail - KKKKKK'!E158+'Budget Detail - LLLLLL'!D158+'Budget Detail - LLLLLL'!E158</f>
        <v>0</v>
      </c>
      <c r="E148" s="200">
        <v>1</v>
      </c>
      <c r="F148" s="1526">
        <f t="shared" si="23"/>
        <v>0</v>
      </c>
      <c r="G148" s="1343">
        <v>1</v>
      </c>
      <c r="H148" s="1510">
        <f t="shared" si="24"/>
        <v>0</v>
      </c>
      <c r="J148" s="227">
        <v>1</v>
      </c>
      <c r="K148" s="1509">
        <f t="shared" si="8"/>
        <v>0</v>
      </c>
    </row>
    <row r="149" spans="1:11" ht="15" customHeight="1" x14ac:dyDescent="0.3">
      <c r="A149" s="239" t="s">
        <v>199</v>
      </c>
      <c r="B149" s="1612">
        <v>126800</v>
      </c>
      <c r="C149" s="329">
        <f>SUMIF('Expenditures - all orgs'!$C$19:$C$3604, B149,'Expenditures - all orgs'!$D$19:$D$3604)</f>
        <v>0</v>
      </c>
      <c r="D149" s="453">
        <f>'Budget Detail - AAAAAA'!D159+'Budget Detail - AAAAAA'!E159+'Budget Detail - BBBBBB'!D159+'Budget Detail - BBBBBB'!E159+'Budget Detail - CCCCCC'!D159+'Budget Detail - CCCCCC'!E159+'Budget Detail - DDDDDD'!D159+'Budget Detail - DDDDDD'!E159+'Budget Detail - EEEEEE'!D159+'Budget Detail - EEEEEE'!E159+'Budget Detail - FFFFFF'!D159+'Budget Detail - FFFFFF'!E159+'Budget Detail - GGGGGG'!D159+'Budget Detail - GGGGGG'!E159+'Budget Detail - HHHHHH'!D159+'Budget Detail - HHHHHH'!E159+'Budget Detail - IIIIII'!D159+'Budget Detail - IIIIII'!E159+'Budget Detail - JJJJJJ'!D159+'Budget Detail - JJJJJJ'!E159+'Budget Detail - KKKKKK'!D159+'Budget Detail - KKKKKK'!E159+'Budget Detail - LLLLLL'!D159+'Budget Detail - LLLLLL'!E159</f>
        <v>0</v>
      </c>
      <c r="E149" s="200">
        <v>1</v>
      </c>
      <c r="F149" s="1526">
        <f t="shared" si="23"/>
        <v>0</v>
      </c>
      <c r="G149" s="1343">
        <v>1</v>
      </c>
      <c r="H149" s="1510">
        <f t="shared" si="24"/>
        <v>0</v>
      </c>
      <c r="J149" s="227">
        <v>1</v>
      </c>
      <c r="K149" s="1509">
        <f t="shared" ref="K149:K246" si="25">H149*J149</f>
        <v>0</v>
      </c>
    </row>
    <row r="150" spans="1:11" ht="15" customHeight="1" x14ac:dyDescent="0.3">
      <c r="A150" s="239" t="s">
        <v>331</v>
      </c>
      <c r="B150" s="1612">
        <v>127400</v>
      </c>
      <c r="C150" s="329">
        <f>SUMIF('Expenditures - all orgs'!$C$19:$C$3604, B150,'Expenditures - all orgs'!$D$19:$D$3604)</f>
        <v>0</v>
      </c>
      <c r="D150" s="453">
        <f>'Budget Detail - AAAAAA'!D160+'Budget Detail - AAAAAA'!E160+'Budget Detail - BBBBBB'!D160+'Budget Detail - BBBBBB'!E160+'Budget Detail - CCCCCC'!D160+'Budget Detail - CCCCCC'!E160+'Budget Detail - DDDDDD'!D160+'Budget Detail - DDDDDD'!E160+'Budget Detail - EEEEEE'!D160+'Budget Detail - EEEEEE'!E160+'Budget Detail - FFFFFF'!D160+'Budget Detail - FFFFFF'!E160+'Budget Detail - GGGGGG'!D160+'Budget Detail - GGGGGG'!E160+'Budget Detail - HHHHHH'!D160+'Budget Detail - HHHHHH'!E160+'Budget Detail - IIIIII'!D160+'Budget Detail - IIIIII'!E160+'Budget Detail - JJJJJJ'!D160+'Budget Detail - JJJJJJ'!E160+'Budget Detail - KKKKKK'!D160+'Budget Detail - KKKKKK'!E160+'Budget Detail - LLLLLL'!D160+'Budget Detail - LLLLLL'!E160</f>
        <v>0</v>
      </c>
      <c r="E150" s="200">
        <v>1</v>
      </c>
      <c r="F150" s="1526">
        <f t="shared" si="23"/>
        <v>0</v>
      </c>
      <c r="G150" s="1343">
        <v>1</v>
      </c>
      <c r="H150" s="1510">
        <f t="shared" si="24"/>
        <v>0</v>
      </c>
      <c r="J150" s="227">
        <v>1</v>
      </c>
      <c r="K150" s="1509">
        <f t="shared" si="25"/>
        <v>0</v>
      </c>
    </row>
    <row r="151" spans="1:11" ht="15" customHeight="1" x14ac:dyDescent="0.3">
      <c r="A151" s="239" t="s">
        <v>93</v>
      </c>
      <c r="B151" s="1612">
        <v>127500</v>
      </c>
      <c r="C151" s="329">
        <f>SUMIF('Expenditures - all orgs'!$C$19:$C$3604, B151,'Expenditures - all orgs'!$D$19:$D$3604)</f>
        <v>0</v>
      </c>
      <c r="D151" s="453">
        <f>'Budget Detail - AAAAAA'!D161+'Budget Detail - AAAAAA'!E161+'Budget Detail - BBBBBB'!D161+'Budget Detail - BBBBBB'!E161+'Budget Detail - CCCCCC'!D161+'Budget Detail - CCCCCC'!E161+'Budget Detail - DDDDDD'!D161+'Budget Detail - DDDDDD'!E161+'Budget Detail - EEEEEE'!D161+'Budget Detail - EEEEEE'!E161+'Budget Detail - FFFFFF'!D161+'Budget Detail - FFFFFF'!E161+'Budget Detail - GGGGGG'!D161+'Budget Detail - GGGGGG'!E161+'Budget Detail - HHHHHH'!D161+'Budget Detail - HHHHHH'!E161+'Budget Detail - IIIIII'!D161+'Budget Detail - IIIIII'!E161+'Budget Detail - JJJJJJ'!D161+'Budget Detail - JJJJJJ'!E161+'Budget Detail - KKKKKK'!D161+'Budget Detail - KKKKKK'!E161+'Budget Detail - LLLLLL'!D161+'Budget Detail - LLLLLL'!E161</f>
        <v>0</v>
      </c>
      <c r="E151" s="200">
        <v>1</v>
      </c>
      <c r="F151" s="1526">
        <f t="shared" si="23"/>
        <v>0</v>
      </c>
      <c r="G151" s="1343">
        <v>1</v>
      </c>
      <c r="H151" s="1510">
        <f t="shared" si="24"/>
        <v>0</v>
      </c>
      <c r="J151" s="227">
        <v>1</v>
      </c>
      <c r="K151" s="1509">
        <f t="shared" si="25"/>
        <v>0</v>
      </c>
    </row>
    <row r="152" spans="1:11" ht="15" customHeight="1" x14ac:dyDescent="0.3">
      <c r="A152" s="239" t="s">
        <v>200</v>
      </c>
      <c r="B152" s="1612">
        <v>127900</v>
      </c>
      <c r="C152" s="329">
        <f>SUMIF('Expenditures - all orgs'!$C$19:$C$3604, B152,'Expenditures - all orgs'!$D$19:$D$3604)</f>
        <v>0</v>
      </c>
      <c r="D152" s="453">
        <f>'Budget Detail - AAAAAA'!D162+'Budget Detail - AAAAAA'!E162+'Budget Detail - BBBBBB'!D162+'Budget Detail - BBBBBB'!E162+'Budget Detail - CCCCCC'!D162+'Budget Detail - CCCCCC'!E162+'Budget Detail - DDDDDD'!D162+'Budget Detail - DDDDDD'!E162+'Budget Detail - EEEEEE'!D162+'Budget Detail - EEEEEE'!E162+'Budget Detail - FFFFFF'!D162+'Budget Detail - FFFFFF'!E162+'Budget Detail - GGGGGG'!D162+'Budget Detail - GGGGGG'!E162+'Budget Detail - HHHHHH'!D162+'Budget Detail - HHHHHH'!E162+'Budget Detail - IIIIII'!D162+'Budget Detail - IIIIII'!E162+'Budget Detail - JJJJJJ'!D162+'Budget Detail - JJJJJJ'!E162+'Budget Detail - KKKKKK'!D162+'Budget Detail - KKKKKK'!E162+'Budget Detail - LLLLLL'!D162+'Budget Detail - LLLLLL'!E162</f>
        <v>0</v>
      </c>
      <c r="E152" s="200">
        <v>1</v>
      </c>
      <c r="F152" s="1526">
        <f t="shared" si="23"/>
        <v>0</v>
      </c>
      <c r="G152" s="1343">
        <v>1</v>
      </c>
      <c r="H152" s="1510">
        <f t="shared" si="24"/>
        <v>0</v>
      </c>
      <c r="J152" s="227">
        <v>1</v>
      </c>
      <c r="K152" s="1509">
        <f t="shared" si="25"/>
        <v>0</v>
      </c>
    </row>
    <row r="153" spans="1:11" ht="15" customHeight="1" x14ac:dyDescent="0.3">
      <c r="A153" s="239" t="s">
        <v>35</v>
      </c>
      <c r="B153" s="1612">
        <v>127950</v>
      </c>
      <c r="C153" s="329">
        <f>SUMIF('Expenditures - all orgs'!$C$19:$C$3604, B153,'Expenditures - all orgs'!$D$19:$D$3604)</f>
        <v>0</v>
      </c>
      <c r="D153" s="453">
        <f>'Budget Detail - AAAAAA'!D163+'Budget Detail - AAAAAA'!E163+'Budget Detail - BBBBBB'!D163+'Budget Detail - BBBBBB'!E163+'Budget Detail - CCCCCC'!D163+'Budget Detail - CCCCCC'!E163+'Budget Detail - DDDDDD'!D163+'Budget Detail - DDDDDD'!E163+'Budget Detail - EEEEEE'!D163+'Budget Detail - EEEEEE'!E163+'Budget Detail - FFFFFF'!D163+'Budget Detail - FFFFFF'!E163+'Budget Detail - GGGGGG'!D163+'Budget Detail - GGGGGG'!E163+'Budget Detail - HHHHHH'!D163+'Budget Detail - HHHHHH'!E163+'Budget Detail - IIIIII'!D163+'Budget Detail - IIIIII'!E163+'Budget Detail - JJJJJJ'!D163+'Budget Detail - JJJJJJ'!E163+'Budget Detail - KKKKKK'!D163+'Budget Detail - KKKKKK'!E163+'Budget Detail - LLLLLL'!D163+'Budget Detail - LLLLLL'!E163</f>
        <v>0</v>
      </c>
      <c r="E153" s="200">
        <v>1</v>
      </c>
      <c r="F153" s="1526">
        <f t="shared" si="23"/>
        <v>0</v>
      </c>
      <c r="G153" s="1343">
        <v>1</v>
      </c>
      <c r="H153" s="1510">
        <f t="shared" si="24"/>
        <v>0</v>
      </c>
      <c r="J153" s="227">
        <v>1</v>
      </c>
      <c r="K153" s="1509">
        <f t="shared" si="25"/>
        <v>0</v>
      </c>
    </row>
    <row r="154" spans="1:11" ht="15" customHeight="1" x14ac:dyDescent="0.3">
      <c r="A154" s="235" t="s">
        <v>104</v>
      </c>
      <c r="B154" s="1612" t="s">
        <v>107</v>
      </c>
      <c r="C154" s="329">
        <f>SUMIF('Expenditures - all orgs'!$C$19:$C$3604, B154,'Expenditures - all orgs'!$D$19:$D$3604)</f>
        <v>0</v>
      </c>
      <c r="D154" s="453">
        <f>'Budget Detail - AAAAAA'!D164+'Budget Detail - AAAAAA'!E164+'Budget Detail - BBBBBB'!D164+'Budget Detail - BBBBBB'!E164+'Budget Detail - CCCCCC'!D164+'Budget Detail - CCCCCC'!E164+'Budget Detail - DDDDDD'!D164+'Budget Detail - DDDDDD'!E164+'Budget Detail - EEEEEE'!D164+'Budget Detail - EEEEEE'!E164+'Budget Detail - FFFFFF'!D164+'Budget Detail - FFFFFF'!E164+'Budget Detail - GGGGGG'!D164+'Budget Detail - GGGGGG'!E164+'Budget Detail - HHHHHH'!D164+'Budget Detail - HHHHHH'!E164+'Budget Detail - IIIIII'!D164+'Budget Detail - IIIIII'!E164+'Budget Detail - JJJJJJ'!D164+'Budget Detail - JJJJJJ'!E164+'Budget Detail - KKKKKK'!D164+'Budget Detail - KKKKKK'!E164+'Budget Detail - LLLLLL'!D164+'Budget Detail - LLLLLL'!E164</f>
        <v>0</v>
      </c>
      <c r="E154" s="200">
        <v>1</v>
      </c>
      <c r="F154" s="1526">
        <f t="shared" si="23"/>
        <v>0</v>
      </c>
      <c r="G154" s="1343">
        <v>1</v>
      </c>
      <c r="H154" s="1510">
        <f t="shared" si="24"/>
        <v>0</v>
      </c>
      <c r="J154" s="227">
        <v>1</v>
      </c>
      <c r="K154" s="1509">
        <f t="shared" si="25"/>
        <v>0</v>
      </c>
    </row>
    <row r="155" spans="1:11" ht="15" customHeight="1" x14ac:dyDescent="0.3">
      <c r="A155" s="235" t="s">
        <v>104</v>
      </c>
      <c r="B155" s="1613" t="s">
        <v>107</v>
      </c>
      <c r="C155" s="1319">
        <f>SUMIF('Expenditures - all orgs'!$C$19:$C$3604, B155,'Expenditures - all orgs'!$D$19:$D$3604)</f>
        <v>0</v>
      </c>
      <c r="D155" s="453">
        <f>'Budget Detail - AAAAAA'!D165+'Budget Detail - AAAAAA'!E165+'Budget Detail - BBBBBB'!D165+'Budget Detail - BBBBBB'!E165+'Budget Detail - CCCCCC'!D165+'Budget Detail - CCCCCC'!E165+'Budget Detail - DDDDDD'!D165+'Budget Detail - DDDDDD'!E165+'Budget Detail - EEEEEE'!D165+'Budget Detail - EEEEEE'!E165+'Budget Detail - FFFFFF'!D165+'Budget Detail - FFFFFF'!E165+'Budget Detail - GGGGGG'!D165+'Budget Detail - GGGGGG'!E165+'Budget Detail - HHHHHH'!D165+'Budget Detail - HHHHHH'!E165+'Budget Detail - IIIIII'!D165+'Budget Detail - IIIIII'!E165+'Budget Detail - JJJJJJ'!D165+'Budget Detail - JJJJJJ'!E165+'Budget Detail - KKKKKK'!D165+'Budget Detail - KKKKKK'!E165+'Budget Detail - LLLLLL'!D165+'Budget Detail - LLLLLL'!E165</f>
        <v>0</v>
      </c>
      <c r="E155" s="200">
        <v>1</v>
      </c>
      <c r="F155" s="1526">
        <f t="shared" si="23"/>
        <v>0</v>
      </c>
      <c r="G155" s="1343">
        <v>1</v>
      </c>
      <c r="H155" s="1510">
        <f t="shared" si="24"/>
        <v>0</v>
      </c>
      <c r="J155" s="227">
        <v>1</v>
      </c>
      <c r="K155" s="1509">
        <f t="shared" si="25"/>
        <v>0</v>
      </c>
    </row>
    <row r="156" spans="1:11" ht="15" customHeight="1" x14ac:dyDescent="0.3">
      <c r="A156" s="747"/>
      <c r="B156" s="747"/>
      <c r="C156" s="305"/>
      <c r="D156" s="1313"/>
      <c r="E156" s="194"/>
      <c r="G156" s="192"/>
      <c r="J156" s="231"/>
      <c r="K156" s="1521"/>
    </row>
    <row r="157" spans="1:11" ht="15" customHeight="1" x14ac:dyDescent="0.3">
      <c r="A157" s="248" t="s">
        <v>210</v>
      </c>
      <c r="B157" s="747"/>
      <c r="C157" s="308"/>
      <c r="D157" s="309"/>
      <c r="E157" s="189"/>
      <c r="G157" s="192"/>
      <c r="J157" s="230"/>
      <c r="K157" s="1516"/>
    </row>
    <row r="158" spans="1:11" ht="15" customHeight="1" x14ac:dyDescent="0.3">
      <c r="A158" s="239" t="s">
        <v>90</v>
      </c>
      <c r="B158" s="1614">
        <v>128000</v>
      </c>
      <c r="C158" s="330">
        <f>SUMIF('Expenditures - all orgs'!$C$19:$C$3604, B158,'Expenditures - all orgs'!$D$19:$D$3604)</f>
        <v>0</v>
      </c>
      <c r="D158" s="460">
        <f>'Budget Detail - AAAAAA'!D169+'Budget Detail - AAAAAA'!E169+'Budget Detail - BBBBBB'!D169+'Budget Detail - BBBBBB'!E169+'Budget Detail - CCCCCC'!D169+'Budget Detail - CCCCCC'!E169+'Budget Detail - DDDDDD'!D169+'Budget Detail - DDDDDD'!E169+'Budget Detail - EEEEEE'!D169+'Budget Detail - EEEEEE'!E169+'Budget Detail - FFFFFF'!D169+'Budget Detail - FFFFFF'!E169+'Budget Detail - GGGGGG'!D169+'Budget Detail - GGGGGG'!E169+'Budget Detail - HHHHHH'!D169+'Budget Detail - HHHHHH'!E169+'Budget Detail - IIIIII'!D169+'Budget Detail - IIIIII'!E169+'Budget Detail - JJJJJJ'!D169+'Budget Detail - JJJJJJ'!E169+'Budget Detail - KKKKKK'!D169+'Budget Detail - KKKKKK'!E169+'Budget Detail - LLLLLL'!D169+'Budget Detail - LLLLLL'!E169</f>
        <v>0</v>
      </c>
      <c r="E158" s="201">
        <v>1</v>
      </c>
      <c r="F158" s="1527">
        <f t="shared" ref="F158:F188" si="26">D158/E158</f>
        <v>0</v>
      </c>
      <c r="G158" s="1343">
        <v>1</v>
      </c>
      <c r="H158" s="1510">
        <f t="shared" ref="H158:H188" si="27">F158*G158</f>
        <v>0</v>
      </c>
      <c r="J158" s="227">
        <v>1</v>
      </c>
      <c r="K158" s="1509">
        <f t="shared" si="25"/>
        <v>0</v>
      </c>
    </row>
    <row r="159" spans="1:11" ht="15" customHeight="1" x14ac:dyDescent="0.3">
      <c r="A159" s="239" t="s">
        <v>201</v>
      </c>
      <c r="B159" s="1615">
        <v>128100</v>
      </c>
      <c r="C159" s="330">
        <f>SUMIF('Expenditures - all orgs'!$C$19:$C$3604, B159,'Expenditures - all orgs'!$D$19:$D$3604)</f>
        <v>0</v>
      </c>
      <c r="D159" s="460">
        <f>'Budget Detail - AAAAAA'!D170+'Budget Detail - AAAAAA'!E170+'Budget Detail - BBBBBB'!D170+'Budget Detail - BBBBBB'!E170+'Budget Detail - CCCCCC'!D170+'Budget Detail - CCCCCC'!E170+'Budget Detail - DDDDDD'!D170+'Budget Detail - DDDDDD'!E170+'Budget Detail - EEEEEE'!D170+'Budget Detail - EEEEEE'!E170+'Budget Detail - FFFFFF'!D170+'Budget Detail - FFFFFF'!E170+'Budget Detail - GGGGGG'!D170+'Budget Detail - GGGGGG'!E170+'Budget Detail - HHHHHH'!D170+'Budget Detail - HHHHHH'!E170+'Budget Detail - IIIIII'!D170+'Budget Detail - IIIIII'!E170+'Budget Detail - JJJJJJ'!D170+'Budget Detail - JJJJJJ'!E170+'Budget Detail - KKKKKK'!D170+'Budget Detail - KKKKKK'!E170+'Budget Detail - LLLLLL'!D170+'Budget Detail - LLLLLL'!E170</f>
        <v>0</v>
      </c>
      <c r="E159" s="201">
        <v>1</v>
      </c>
      <c r="F159" s="1527">
        <f t="shared" si="26"/>
        <v>0</v>
      </c>
      <c r="G159" s="1343">
        <v>1</v>
      </c>
      <c r="H159" s="1510">
        <f t="shared" si="27"/>
        <v>0</v>
      </c>
      <c r="J159" s="227">
        <v>1</v>
      </c>
      <c r="K159" s="1509">
        <f t="shared" si="25"/>
        <v>0</v>
      </c>
    </row>
    <row r="160" spans="1:11" ht="15" customHeight="1" x14ac:dyDescent="0.3">
      <c r="A160" s="239" t="s">
        <v>16</v>
      </c>
      <c r="B160" s="1615">
        <v>128200</v>
      </c>
      <c r="C160" s="330">
        <f>SUMIF('Expenditures - all orgs'!$C$19:$C$3604, B160,'Expenditures - all orgs'!$D$19:$D$3604)</f>
        <v>0</v>
      </c>
      <c r="D160" s="460">
        <f>'Budget Detail - AAAAAA'!D171+'Budget Detail - AAAAAA'!E171+'Budget Detail - BBBBBB'!D171+'Budget Detail - BBBBBB'!E171+'Budget Detail - CCCCCC'!D171+'Budget Detail - CCCCCC'!E171+'Budget Detail - DDDDDD'!D171+'Budget Detail - DDDDDD'!E171+'Budget Detail - EEEEEE'!D171+'Budget Detail - EEEEEE'!E171+'Budget Detail - FFFFFF'!D171+'Budget Detail - FFFFFF'!E171+'Budget Detail - GGGGGG'!D171+'Budget Detail - GGGGGG'!E171+'Budget Detail - HHHHHH'!D171+'Budget Detail - HHHHHH'!E171+'Budget Detail - IIIIII'!D171+'Budget Detail - IIIIII'!E171+'Budget Detail - JJJJJJ'!D171+'Budget Detail - JJJJJJ'!E171+'Budget Detail - KKKKKK'!D171+'Budget Detail - KKKKKK'!E171+'Budget Detail - LLLLLL'!D171+'Budget Detail - LLLLLL'!E171</f>
        <v>0</v>
      </c>
      <c r="E160" s="201">
        <v>1</v>
      </c>
      <c r="F160" s="1527">
        <f t="shared" si="26"/>
        <v>0</v>
      </c>
      <c r="G160" s="1343">
        <v>1</v>
      </c>
      <c r="H160" s="1510">
        <f t="shared" si="27"/>
        <v>0</v>
      </c>
      <c r="J160" s="227">
        <v>1</v>
      </c>
      <c r="K160" s="1509">
        <f t="shared" si="25"/>
        <v>0</v>
      </c>
    </row>
    <row r="161" spans="1:11" ht="15" customHeight="1" x14ac:dyDescent="0.3">
      <c r="A161" s="239" t="s">
        <v>335</v>
      </c>
      <c r="B161" s="1615">
        <v>128210</v>
      </c>
      <c r="C161" s="330">
        <f>SUMIF('Expenditures - all orgs'!$C$19:$C$3604, B161,'Expenditures - all orgs'!$D$19:$D$3604)</f>
        <v>0</v>
      </c>
      <c r="D161" s="460">
        <f>'Budget Detail - AAAAAA'!D172+'Budget Detail - AAAAAA'!E172+'Budget Detail - BBBBBB'!D172+'Budget Detail - BBBBBB'!E172+'Budget Detail - CCCCCC'!D172+'Budget Detail - CCCCCC'!E172+'Budget Detail - DDDDDD'!D172+'Budget Detail - DDDDDD'!E172+'Budget Detail - EEEEEE'!D172+'Budget Detail - EEEEEE'!E172+'Budget Detail - FFFFFF'!D172+'Budget Detail - FFFFFF'!E172+'Budget Detail - GGGGGG'!D172+'Budget Detail - GGGGGG'!E172+'Budget Detail - HHHHHH'!D172+'Budget Detail - HHHHHH'!E172+'Budget Detail - IIIIII'!D172+'Budget Detail - IIIIII'!E172+'Budget Detail - JJJJJJ'!D172+'Budget Detail - JJJJJJ'!E172+'Budget Detail - KKKKKK'!D172+'Budget Detail - KKKKKK'!E172+'Budget Detail - LLLLLL'!D172+'Budget Detail - LLLLLL'!E172</f>
        <v>0</v>
      </c>
      <c r="E161" s="201">
        <v>1</v>
      </c>
      <c r="F161" s="1527">
        <f t="shared" si="26"/>
        <v>0</v>
      </c>
      <c r="G161" s="1343">
        <v>1</v>
      </c>
      <c r="H161" s="1510">
        <f t="shared" si="27"/>
        <v>0</v>
      </c>
      <c r="J161" s="227">
        <v>1</v>
      </c>
      <c r="K161" s="1509">
        <f t="shared" si="25"/>
        <v>0</v>
      </c>
    </row>
    <row r="162" spans="1:11" ht="15" customHeight="1" x14ac:dyDescent="0.3">
      <c r="A162" s="239" t="s">
        <v>333</v>
      </c>
      <c r="B162" s="1615">
        <v>128220</v>
      </c>
      <c r="C162" s="330">
        <f>SUMIF('Expenditures - all orgs'!$C$19:$C$3604, B162,'Expenditures - all orgs'!$D$19:$D$3604)</f>
        <v>0</v>
      </c>
      <c r="D162" s="460">
        <f>'Budget Detail - AAAAAA'!D173+'Budget Detail - AAAAAA'!E173+'Budget Detail - BBBBBB'!D173+'Budget Detail - BBBBBB'!E173+'Budget Detail - CCCCCC'!D173+'Budget Detail - CCCCCC'!E173+'Budget Detail - DDDDDD'!D173+'Budget Detail - DDDDDD'!E173+'Budget Detail - EEEEEE'!D173+'Budget Detail - EEEEEE'!E173+'Budget Detail - FFFFFF'!D173+'Budget Detail - FFFFFF'!E173+'Budget Detail - GGGGGG'!D173+'Budget Detail - GGGGGG'!E173+'Budget Detail - HHHHHH'!D173+'Budget Detail - HHHHHH'!E173+'Budget Detail - IIIIII'!D173+'Budget Detail - IIIIII'!E173+'Budget Detail - JJJJJJ'!D173+'Budget Detail - JJJJJJ'!E173+'Budget Detail - KKKKKK'!D173+'Budget Detail - KKKKKK'!E173+'Budget Detail - LLLLLL'!D173+'Budget Detail - LLLLLL'!E173</f>
        <v>0</v>
      </c>
      <c r="E162" s="201">
        <v>1</v>
      </c>
      <c r="F162" s="1527">
        <f t="shared" si="26"/>
        <v>0</v>
      </c>
      <c r="G162" s="1343">
        <v>1</v>
      </c>
      <c r="H162" s="1510">
        <f t="shared" si="27"/>
        <v>0</v>
      </c>
      <c r="J162" s="227">
        <v>1</v>
      </c>
      <c r="K162" s="1509">
        <f t="shared" si="25"/>
        <v>0</v>
      </c>
    </row>
    <row r="163" spans="1:11" ht="15" customHeight="1" x14ac:dyDescent="0.3">
      <c r="A163" s="239" t="s">
        <v>56</v>
      </c>
      <c r="B163" s="1615">
        <v>128230</v>
      </c>
      <c r="C163" s="330">
        <f>SUMIF('Expenditures - all orgs'!$C$19:$C$3604, B163,'Expenditures - all orgs'!$D$19:$D$3604)</f>
        <v>0</v>
      </c>
      <c r="D163" s="460">
        <f>'Budget Detail - AAAAAA'!D174+'Budget Detail - AAAAAA'!E174+'Budget Detail - BBBBBB'!D174+'Budget Detail - BBBBBB'!E174+'Budget Detail - CCCCCC'!D174+'Budget Detail - CCCCCC'!E174+'Budget Detail - DDDDDD'!D174+'Budget Detail - DDDDDD'!E174+'Budget Detail - EEEEEE'!D174+'Budget Detail - EEEEEE'!E174+'Budget Detail - FFFFFF'!D174+'Budget Detail - FFFFFF'!E174+'Budget Detail - GGGGGG'!D174+'Budget Detail - GGGGGG'!E174+'Budget Detail - HHHHHH'!D174+'Budget Detail - HHHHHH'!E174+'Budget Detail - IIIIII'!D174+'Budget Detail - IIIIII'!E174+'Budget Detail - JJJJJJ'!D174+'Budget Detail - JJJJJJ'!E174+'Budget Detail - KKKKKK'!D174+'Budget Detail - KKKKKK'!E174+'Budget Detail - LLLLLL'!D174+'Budget Detail - LLLLLL'!E174</f>
        <v>0</v>
      </c>
      <c r="E163" s="201">
        <v>1</v>
      </c>
      <c r="F163" s="1527">
        <f t="shared" si="26"/>
        <v>0</v>
      </c>
      <c r="G163" s="1343">
        <v>1</v>
      </c>
      <c r="H163" s="1510">
        <f t="shared" si="27"/>
        <v>0</v>
      </c>
      <c r="J163" s="227">
        <v>1</v>
      </c>
      <c r="K163" s="1509">
        <f t="shared" si="25"/>
        <v>0</v>
      </c>
    </row>
    <row r="164" spans="1:11" ht="15" customHeight="1" x14ac:dyDescent="0.3">
      <c r="A164" s="239" t="s">
        <v>17</v>
      </c>
      <c r="B164" s="1615">
        <v>128300</v>
      </c>
      <c r="C164" s="330">
        <f>SUMIF('Expenditures - all orgs'!$C$19:$C$3604, B164,'Expenditures - all orgs'!$D$19:$D$3604)</f>
        <v>0</v>
      </c>
      <c r="D164" s="460">
        <f>'Budget Detail - AAAAAA'!D175+'Budget Detail - AAAAAA'!E175+'Budget Detail - BBBBBB'!D175+'Budget Detail - BBBBBB'!E175+'Budget Detail - CCCCCC'!D175+'Budget Detail - CCCCCC'!E175+'Budget Detail - DDDDDD'!D175+'Budget Detail - DDDDDD'!E175+'Budget Detail - EEEEEE'!D175+'Budget Detail - EEEEEE'!E175+'Budget Detail - FFFFFF'!D175+'Budget Detail - FFFFFF'!E175+'Budget Detail - GGGGGG'!D175+'Budget Detail - GGGGGG'!E175+'Budget Detail - HHHHHH'!D175+'Budget Detail - HHHHHH'!E175+'Budget Detail - IIIIII'!D175+'Budget Detail - IIIIII'!E175+'Budget Detail - JJJJJJ'!D175+'Budget Detail - JJJJJJ'!E175+'Budget Detail - KKKKKK'!D175+'Budget Detail - KKKKKK'!E175+'Budget Detail - LLLLLL'!D175+'Budget Detail - LLLLLL'!E175</f>
        <v>0</v>
      </c>
      <c r="E164" s="201">
        <v>1</v>
      </c>
      <c r="F164" s="1527">
        <f t="shared" si="26"/>
        <v>0</v>
      </c>
      <c r="G164" s="1343">
        <v>1</v>
      </c>
      <c r="H164" s="1510">
        <f t="shared" si="27"/>
        <v>0</v>
      </c>
      <c r="J164" s="227">
        <v>1</v>
      </c>
      <c r="K164" s="1509">
        <f t="shared" si="25"/>
        <v>0</v>
      </c>
    </row>
    <row r="165" spans="1:11" ht="15" customHeight="1" x14ac:dyDescent="0.3">
      <c r="A165" s="239" t="s">
        <v>334</v>
      </c>
      <c r="B165" s="1615">
        <v>128310</v>
      </c>
      <c r="C165" s="330">
        <f>SUMIF('Expenditures - all orgs'!$C$19:$C$3604, B165,'Expenditures - all orgs'!$D$19:$D$3604)</f>
        <v>0</v>
      </c>
      <c r="D165" s="460">
        <f>'Budget Detail - AAAAAA'!D176+'Budget Detail - AAAAAA'!E176+'Budget Detail - BBBBBB'!D176+'Budget Detail - BBBBBB'!E176+'Budget Detail - CCCCCC'!D176+'Budget Detail - CCCCCC'!E176+'Budget Detail - DDDDDD'!D176+'Budget Detail - DDDDDD'!E176+'Budget Detail - EEEEEE'!D176+'Budget Detail - EEEEEE'!E176+'Budget Detail - FFFFFF'!D176+'Budget Detail - FFFFFF'!E176+'Budget Detail - GGGGGG'!D176+'Budget Detail - GGGGGG'!E176+'Budget Detail - HHHHHH'!D176+'Budget Detail - HHHHHH'!E176+'Budget Detail - IIIIII'!D176+'Budget Detail - IIIIII'!E176+'Budget Detail - JJJJJJ'!D176+'Budget Detail - JJJJJJ'!E176+'Budget Detail - KKKKKK'!D176+'Budget Detail - KKKKKK'!E176+'Budget Detail - LLLLLL'!D176+'Budget Detail - LLLLLL'!E176</f>
        <v>0</v>
      </c>
      <c r="E165" s="201">
        <v>1</v>
      </c>
      <c r="F165" s="1527">
        <f t="shared" si="26"/>
        <v>0</v>
      </c>
      <c r="G165" s="1343">
        <v>1</v>
      </c>
      <c r="H165" s="1510">
        <f t="shared" si="27"/>
        <v>0</v>
      </c>
      <c r="J165" s="227">
        <v>1</v>
      </c>
      <c r="K165" s="1509">
        <f t="shared" si="25"/>
        <v>0</v>
      </c>
    </row>
    <row r="166" spans="1:11" ht="15" customHeight="1" x14ac:dyDescent="0.3">
      <c r="A166" s="239" t="s">
        <v>336</v>
      </c>
      <c r="B166" s="1615">
        <v>128320</v>
      </c>
      <c r="C166" s="330">
        <f>SUMIF('Expenditures - all orgs'!$C$19:$C$3604, B166,'Expenditures - all orgs'!$D$19:$D$3604)</f>
        <v>0</v>
      </c>
      <c r="D166" s="460">
        <f>'Budget Detail - AAAAAA'!D177+'Budget Detail - AAAAAA'!E177+'Budget Detail - BBBBBB'!D177+'Budget Detail - BBBBBB'!E177+'Budget Detail - CCCCCC'!D177+'Budget Detail - CCCCCC'!E177+'Budget Detail - DDDDDD'!D177+'Budget Detail - DDDDDD'!E177+'Budget Detail - EEEEEE'!D177+'Budget Detail - EEEEEE'!E177+'Budget Detail - FFFFFF'!D177+'Budget Detail - FFFFFF'!E177+'Budget Detail - GGGGGG'!D177+'Budget Detail - GGGGGG'!E177+'Budget Detail - HHHHHH'!D177+'Budget Detail - HHHHHH'!E177+'Budget Detail - IIIIII'!D177+'Budget Detail - IIIIII'!E177+'Budget Detail - JJJJJJ'!D177+'Budget Detail - JJJJJJ'!E177+'Budget Detail - KKKKKK'!D177+'Budget Detail - KKKKKK'!E177+'Budget Detail - LLLLLL'!D177+'Budget Detail - LLLLLL'!E177</f>
        <v>0</v>
      </c>
      <c r="E166" s="201">
        <v>1</v>
      </c>
      <c r="F166" s="1527">
        <f t="shared" si="26"/>
        <v>0</v>
      </c>
      <c r="G166" s="1343">
        <v>1</v>
      </c>
      <c r="H166" s="1510">
        <f t="shared" si="27"/>
        <v>0</v>
      </c>
      <c r="J166" s="227">
        <v>1</v>
      </c>
      <c r="K166" s="1509">
        <f t="shared" si="25"/>
        <v>0</v>
      </c>
    </row>
    <row r="167" spans="1:11" ht="15" customHeight="1" x14ac:dyDescent="0.3">
      <c r="A167" s="239" t="s">
        <v>57</v>
      </c>
      <c r="B167" s="1615">
        <v>128330</v>
      </c>
      <c r="C167" s="330">
        <f>SUMIF('Expenditures - all orgs'!$C$19:$C$3604, B167,'Expenditures - all orgs'!$D$19:$D$3604)</f>
        <v>0</v>
      </c>
      <c r="D167" s="460">
        <f>'Budget Detail - AAAAAA'!D178+'Budget Detail - AAAAAA'!E178+'Budget Detail - BBBBBB'!D178+'Budget Detail - BBBBBB'!E178+'Budget Detail - CCCCCC'!D178+'Budget Detail - CCCCCC'!E178+'Budget Detail - DDDDDD'!D178+'Budget Detail - DDDDDD'!E178+'Budget Detail - EEEEEE'!D178+'Budget Detail - EEEEEE'!E178+'Budget Detail - FFFFFF'!D178+'Budget Detail - FFFFFF'!E178+'Budget Detail - GGGGGG'!D178+'Budget Detail - GGGGGG'!E178+'Budget Detail - HHHHHH'!D178+'Budget Detail - HHHHHH'!E178+'Budget Detail - IIIIII'!D178+'Budget Detail - IIIIII'!E178+'Budget Detail - JJJJJJ'!D178+'Budget Detail - JJJJJJ'!E178+'Budget Detail - KKKKKK'!D178+'Budget Detail - KKKKKK'!E178+'Budget Detail - LLLLLL'!D178+'Budget Detail - LLLLLL'!E178</f>
        <v>0</v>
      </c>
      <c r="E167" s="201">
        <v>1</v>
      </c>
      <c r="F167" s="1527">
        <f t="shared" si="26"/>
        <v>0</v>
      </c>
      <c r="G167" s="1343">
        <v>1</v>
      </c>
      <c r="H167" s="1510">
        <f t="shared" si="27"/>
        <v>0</v>
      </c>
      <c r="J167" s="227">
        <v>1</v>
      </c>
      <c r="K167" s="1509">
        <f t="shared" si="25"/>
        <v>0</v>
      </c>
    </row>
    <row r="168" spans="1:11" ht="15" customHeight="1" x14ac:dyDescent="0.3">
      <c r="A168" s="239" t="s">
        <v>18</v>
      </c>
      <c r="B168" s="1615">
        <v>128400</v>
      </c>
      <c r="C168" s="330">
        <f>SUMIF('Expenditures - all orgs'!$C$19:$C$3604, B168,'Expenditures - all orgs'!$D$19:$D$3604)</f>
        <v>0</v>
      </c>
      <c r="D168" s="460">
        <f>'Budget Detail - AAAAAA'!D179+'Budget Detail - AAAAAA'!E179+'Budget Detail - BBBBBB'!D179+'Budget Detail - BBBBBB'!E179+'Budget Detail - CCCCCC'!D179+'Budget Detail - CCCCCC'!E179+'Budget Detail - DDDDDD'!D179+'Budget Detail - DDDDDD'!E179+'Budget Detail - EEEEEE'!D179+'Budget Detail - EEEEEE'!E179+'Budget Detail - FFFFFF'!D179+'Budget Detail - FFFFFF'!E179+'Budget Detail - GGGGGG'!D179+'Budget Detail - GGGGGG'!E179+'Budget Detail - HHHHHH'!D179+'Budget Detail - HHHHHH'!E179+'Budget Detail - IIIIII'!D179+'Budget Detail - IIIIII'!E179+'Budget Detail - JJJJJJ'!D179+'Budget Detail - JJJJJJ'!E179+'Budget Detail - KKKKKK'!D179+'Budget Detail - KKKKKK'!E179+'Budget Detail - LLLLLL'!D179+'Budget Detail - LLLLLL'!E179</f>
        <v>0</v>
      </c>
      <c r="E168" s="201">
        <v>1</v>
      </c>
      <c r="F168" s="1527">
        <f t="shared" si="26"/>
        <v>0</v>
      </c>
      <c r="G168" s="1343">
        <v>1</v>
      </c>
      <c r="H168" s="1510">
        <f t="shared" si="27"/>
        <v>0</v>
      </c>
      <c r="J168" s="227">
        <v>1</v>
      </c>
      <c r="K168" s="1509">
        <f t="shared" si="25"/>
        <v>0</v>
      </c>
    </row>
    <row r="169" spans="1:11" ht="15" customHeight="1" x14ac:dyDescent="0.3">
      <c r="A169" s="239" t="s">
        <v>337</v>
      </c>
      <c r="B169" s="1615">
        <v>128410</v>
      </c>
      <c r="C169" s="330">
        <f>SUMIF('Expenditures - all orgs'!$C$19:$C$3604, B169,'Expenditures - all orgs'!$D$19:$D$3604)</f>
        <v>0</v>
      </c>
      <c r="D169" s="460">
        <f>'Budget Detail - AAAAAA'!D180+'Budget Detail - AAAAAA'!E180+'Budget Detail - BBBBBB'!D180+'Budget Detail - BBBBBB'!E180+'Budget Detail - CCCCCC'!D180+'Budget Detail - CCCCCC'!E180+'Budget Detail - DDDDDD'!D180+'Budget Detail - DDDDDD'!E180+'Budget Detail - EEEEEE'!D180+'Budget Detail - EEEEEE'!E180+'Budget Detail - FFFFFF'!D180+'Budget Detail - FFFFFF'!E180+'Budget Detail - GGGGGG'!D180+'Budget Detail - GGGGGG'!E180+'Budget Detail - HHHHHH'!D180+'Budget Detail - HHHHHH'!E180+'Budget Detail - IIIIII'!D180+'Budget Detail - IIIIII'!E180+'Budget Detail - JJJJJJ'!D180+'Budget Detail - JJJJJJ'!E180+'Budget Detail - KKKKKK'!D180+'Budget Detail - KKKKKK'!E180+'Budget Detail - LLLLLL'!D180+'Budget Detail - LLLLLL'!E180</f>
        <v>0</v>
      </c>
      <c r="E169" s="201">
        <v>1</v>
      </c>
      <c r="F169" s="1527">
        <f t="shared" si="26"/>
        <v>0</v>
      </c>
      <c r="G169" s="1343">
        <v>1</v>
      </c>
      <c r="H169" s="1510">
        <f t="shared" si="27"/>
        <v>0</v>
      </c>
      <c r="J169" s="227">
        <v>1</v>
      </c>
      <c r="K169" s="1509">
        <f t="shared" si="25"/>
        <v>0</v>
      </c>
    </row>
    <row r="170" spans="1:11" ht="15" customHeight="1" x14ac:dyDescent="0.3">
      <c r="A170" s="239" t="s">
        <v>338</v>
      </c>
      <c r="B170" s="1615">
        <v>128420</v>
      </c>
      <c r="C170" s="330">
        <f>SUMIF('Expenditures - all orgs'!$C$19:$C$3604, B170,'Expenditures - all orgs'!$D$19:$D$3604)</f>
        <v>0</v>
      </c>
      <c r="D170" s="460">
        <f>'Budget Detail - AAAAAA'!D181+'Budget Detail - AAAAAA'!E181+'Budget Detail - BBBBBB'!D181+'Budget Detail - BBBBBB'!E181+'Budget Detail - CCCCCC'!D181+'Budget Detail - CCCCCC'!E181+'Budget Detail - DDDDDD'!D181+'Budget Detail - DDDDDD'!E181+'Budget Detail - EEEEEE'!D181+'Budget Detail - EEEEEE'!E181+'Budget Detail - FFFFFF'!D181+'Budget Detail - FFFFFF'!E181+'Budget Detail - GGGGGG'!D181+'Budget Detail - GGGGGG'!E181+'Budget Detail - HHHHHH'!D181+'Budget Detail - HHHHHH'!E181+'Budget Detail - IIIIII'!D181+'Budget Detail - IIIIII'!E181+'Budget Detail - JJJJJJ'!D181+'Budget Detail - JJJJJJ'!E181+'Budget Detail - KKKKKK'!D181+'Budget Detail - KKKKKK'!E181+'Budget Detail - LLLLLL'!D181+'Budget Detail - LLLLLL'!E181</f>
        <v>0</v>
      </c>
      <c r="E170" s="201">
        <v>1</v>
      </c>
      <c r="F170" s="1527">
        <f t="shared" si="26"/>
        <v>0</v>
      </c>
      <c r="G170" s="1343">
        <v>1</v>
      </c>
      <c r="H170" s="1510">
        <f t="shared" si="27"/>
        <v>0</v>
      </c>
      <c r="J170" s="227">
        <v>1</v>
      </c>
      <c r="K170" s="1509">
        <f t="shared" si="25"/>
        <v>0</v>
      </c>
    </row>
    <row r="171" spans="1:11" ht="15" customHeight="1" x14ac:dyDescent="0.3">
      <c r="A171" s="239" t="s">
        <v>112</v>
      </c>
      <c r="B171" s="1615">
        <v>128430</v>
      </c>
      <c r="C171" s="330">
        <f>SUMIF('Expenditures - all orgs'!$C$19:$C$3604, B171,'Expenditures - all orgs'!$D$19:$D$3604)</f>
        <v>0</v>
      </c>
      <c r="D171" s="460">
        <f>'Budget Detail - AAAAAA'!D182+'Budget Detail - AAAAAA'!E182+'Budget Detail - BBBBBB'!D182+'Budget Detail - BBBBBB'!E182+'Budget Detail - CCCCCC'!D182+'Budget Detail - CCCCCC'!E182+'Budget Detail - DDDDDD'!D182+'Budget Detail - DDDDDD'!E182+'Budget Detail - EEEEEE'!D182+'Budget Detail - EEEEEE'!E182+'Budget Detail - FFFFFF'!D182+'Budget Detail - FFFFFF'!E182+'Budget Detail - GGGGGG'!D182+'Budget Detail - GGGGGG'!E182+'Budget Detail - HHHHHH'!D182+'Budget Detail - HHHHHH'!E182+'Budget Detail - IIIIII'!D182+'Budget Detail - IIIIII'!E182+'Budget Detail - JJJJJJ'!D182+'Budget Detail - JJJJJJ'!E182+'Budget Detail - KKKKKK'!D182+'Budget Detail - KKKKKK'!E182+'Budget Detail - LLLLLL'!D182+'Budget Detail - LLLLLL'!E182</f>
        <v>0</v>
      </c>
      <c r="E171" s="201">
        <v>1</v>
      </c>
      <c r="F171" s="1527">
        <f t="shared" si="26"/>
        <v>0</v>
      </c>
      <c r="G171" s="1343">
        <v>1</v>
      </c>
      <c r="H171" s="1510">
        <f t="shared" si="27"/>
        <v>0</v>
      </c>
      <c r="J171" s="227">
        <v>1</v>
      </c>
      <c r="K171" s="1509">
        <f t="shared" si="25"/>
        <v>0</v>
      </c>
    </row>
    <row r="172" spans="1:11" ht="15" customHeight="1" x14ac:dyDescent="0.3">
      <c r="A172" s="239" t="s">
        <v>19</v>
      </c>
      <c r="B172" s="1615">
        <v>128500</v>
      </c>
      <c r="C172" s="330">
        <f>SUMIF('Expenditures - all orgs'!$C$19:$C$3604, B172,'Expenditures - all orgs'!$D$19:$D$3604)</f>
        <v>0</v>
      </c>
      <c r="D172" s="460">
        <f>'Budget Detail - AAAAAA'!D183+'Budget Detail - AAAAAA'!E183+'Budget Detail - BBBBBB'!D183+'Budget Detail - BBBBBB'!E183+'Budget Detail - CCCCCC'!D183+'Budget Detail - CCCCCC'!E183+'Budget Detail - DDDDDD'!D183+'Budget Detail - DDDDDD'!E183+'Budget Detail - EEEEEE'!D183+'Budget Detail - EEEEEE'!E183+'Budget Detail - FFFFFF'!D183+'Budget Detail - FFFFFF'!E183+'Budget Detail - GGGGGG'!D183+'Budget Detail - GGGGGG'!E183+'Budget Detail - HHHHHH'!D183+'Budget Detail - HHHHHH'!E183+'Budget Detail - IIIIII'!D183+'Budget Detail - IIIIII'!E183+'Budget Detail - JJJJJJ'!D183+'Budget Detail - JJJJJJ'!E183+'Budget Detail - KKKKKK'!D183+'Budget Detail - KKKKKK'!E183+'Budget Detail - LLLLLL'!D183+'Budget Detail - LLLLLL'!E183</f>
        <v>0</v>
      </c>
      <c r="E172" s="201">
        <v>1</v>
      </c>
      <c r="F172" s="1527">
        <f t="shared" si="26"/>
        <v>0</v>
      </c>
      <c r="G172" s="1343">
        <v>1</v>
      </c>
      <c r="H172" s="1510">
        <f t="shared" si="27"/>
        <v>0</v>
      </c>
      <c r="J172" s="227">
        <v>1</v>
      </c>
      <c r="K172" s="1509">
        <f t="shared" si="25"/>
        <v>0</v>
      </c>
    </row>
    <row r="173" spans="1:11" ht="15" customHeight="1" x14ac:dyDescent="0.3">
      <c r="A173" s="239" t="s">
        <v>339</v>
      </c>
      <c r="B173" s="1615">
        <v>128510</v>
      </c>
      <c r="C173" s="330">
        <f>SUMIF('Expenditures - all orgs'!$C$19:$C$3604, B173,'Expenditures - all orgs'!$D$19:$D$3604)</f>
        <v>0</v>
      </c>
      <c r="D173" s="460">
        <f>'Budget Detail - AAAAAA'!D184+'Budget Detail - AAAAAA'!E184+'Budget Detail - BBBBBB'!D184+'Budget Detail - BBBBBB'!E184+'Budget Detail - CCCCCC'!D184+'Budget Detail - CCCCCC'!E184+'Budget Detail - DDDDDD'!D184+'Budget Detail - DDDDDD'!E184+'Budget Detail - EEEEEE'!D184+'Budget Detail - EEEEEE'!E184+'Budget Detail - FFFFFF'!D184+'Budget Detail - FFFFFF'!E184+'Budget Detail - GGGGGG'!D184+'Budget Detail - GGGGGG'!E184+'Budget Detail - HHHHHH'!D184+'Budget Detail - HHHHHH'!E184+'Budget Detail - IIIIII'!D184+'Budget Detail - IIIIII'!E184+'Budget Detail - JJJJJJ'!D184+'Budget Detail - JJJJJJ'!E184+'Budget Detail - KKKKKK'!D184+'Budget Detail - KKKKKK'!E184+'Budget Detail - LLLLLL'!D184+'Budget Detail - LLLLLL'!E184</f>
        <v>0</v>
      </c>
      <c r="E173" s="201">
        <v>1</v>
      </c>
      <c r="F173" s="1527">
        <f t="shared" si="26"/>
        <v>0</v>
      </c>
      <c r="G173" s="1343">
        <v>1</v>
      </c>
      <c r="H173" s="1510">
        <f t="shared" si="27"/>
        <v>0</v>
      </c>
      <c r="J173" s="227">
        <v>1</v>
      </c>
      <c r="K173" s="1509">
        <f t="shared" si="25"/>
        <v>0</v>
      </c>
    </row>
    <row r="174" spans="1:11" ht="15" customHeight="1" x14ac:dyDescent="0.3">
      <c r="A174" s="239" t="s">
        <v>340</v>
      </c>
      <c r="B174" s="1615">
        <v>128520</v>
      </c>
      <c r="C174" s="330">
        <f>SUMIF('Expenditures - all orgs'!$C$19:$C$3604, B174,'Expenditures - all orgs'!$D$19:$D$3604)</f>
        <v>0</v>
      </c>
      <c r="D174" s="460">
        <f>'Budget Detail - AAAAAA'!D185+'Budget Detail - AAAAAA'!E185+'Budget Detail - BBBBBB'!D185+'Budget Detail - BBBBBB'!E185+'Budget Detail - CCCCCC'!D185+'Budget Detail - CCCCCC'!E185+'Budget Detail - DDDDDD'!D185+'Budget Detail - DDDDDD'!E185+'Budget Detail - EEEEEE'!D185+'Budget Detail - EEEEEE'!E185+'Budget Detail - FFFFFF'!D185+'Budget Detail - FFFFFF'!E185+'Budget Detail - GGGGGG'!D185+'Budget Detail - GGGGGG'!E185+'Budget Detail - HHHHHH'!D185+'Budget Detail - HHHHHH'!E185+'Budget Detail - IIIIII'!D185+'Budget Detail - IIIIII'!E185+'Budget Detail - JJJJJJ'!D185+'Budget Detail - JJJJJJ'!E185+'Budget Detail - KKKKKK'!D185+'Budget Detail - KKKKKK'!E185+'Budget Detail - LLLLLL'!D185+'Budget Detail - LLLLLL'!E185</f>
        <v>0</v>
      </c>
      <c r="E174" s="201">
        <v>1</v>
      </c>
      <c r="F174" s="1527">
        <f t="shared" si="26"/>
        <v>0</v>
      </c>
      <c r="G174" s="1343">
        <v>1</v>
      </c>
      <c r="H174" s="1510">
        <f t="shared" si="27"/>
        <v>0</v>
      </c>
      <c r="J174" s="227">
        <v>1</v>
      </c>
      <c r="K174" s="1509">
        <f t="shared" si="25"/>
        <v>0</v>
      </c>
    </row>
    <row r="175" spans="1:11" ht="15" customHeight="1" x14ac:dyDescent="0.3">
      <c r="A175" s="239" t="s">
        <v>113</v>
      </c>
      <c r="B175" s="1615">
        <v>128530</v>
      </c>
      <c r="C175" s="330">
        <f>SUMIF('Expenditures - all orgs'!$C$19:$C$3604, B175,'Expenditures - all orgs'!$D$19:$D$3604)</f>
        <v>0</v>
      </c>
      <c r="D175" s="460">
        <f>'Budget Detail - AAAAAA'!D186+'Budget Detail - AAAAAA'!E186+'Budget Detail - BBBBBB'!D186+'Budget Detail - BBBBBB'!E186+'Budget Detail - CCCCCC'!D186+'Budget Detail - CCCCCC'!E186+'Budget Detail - DDDDDD'!D186+'Budget Detail - DDDDDD'!E186+'Budget Detail - EEEEEE'!D186+'Budget Detail - EEEEEE'!E186+'Budget Detail - FFFFFF'!D186+'Budget Detail - FFFFFF'!E186+'Budget Detail - GGGGGG'!D186+'Budget Detail - GGGGGG'!E186+'Budget Detail - HHHHHH'!D186+'Budget Detail - HHHHHH'!E186+'Budget Detail - IIIIII'!D186+'Budget Detail - IIIIII'!E186+'Budget Detail - JJJJJJ'!D186+'Budget Detail - JJJJJJ'!E186+'Budget Detail - KKKKKK'!D186+'Budget Detail - KKKKKK'!E186+'Budget Detail - LLLLLL'!D186+'Budget Detail - LLLLLL'!E186</f>
        <v>0</v>
      </c>
      <c r="E175" s="201">
        <v>1</v>
      </c>
      <c r="F175" s="1527">
        <f t="shared" si="26"/>
        <v>0</v>
      </c>
      <c r="G175" s="1343">
        <v>1</v>
      </c>
      <c r="H175" s="1510">
        <f t="shared" si="27"/>
        <v>0</v>
      </c>
      <c r="J175" s="227">
        <v>1</v>
      </c>
      <c r="K175" s="1509">
        <f t="shared" si="25"/>
        <v>0</v>
      </c>
    </row>
    <row r="176" spans="1:11" ht="15" customHeight="1" x14ac:dyDescent="0.3">
      <c r="A176" s="239" t="s">
        <v>58</v>
      </c>
      <c r="B176" s="1615">
        <v>128600</v>
      </c>
      <c r="C176" s="330">
        <f>SUMIF('Expenditures - all orgs'!$C$19:$C$3604, B176,'Expenditures - all orgs'!$D$19:$D$3604)</f>
        <v>0</v>
      </c>
      <c r="D176" s="460">
        <f>'Budget Detail - AAAAAA'!D187+'Budget Detail - AAAAAA'!E187+'Budget Detail - BBBBBB'!D187+'Budget Detail - BBBBBB'!E187+'Budget Detail - CCCCCC'!D187+'Budget Detail - CCCCCC'!E187+'Budget Detail - DDDDDD'!D187+'Budget Detail - DDDDDD'!E187+'Budget Detail - EEEEEE'!D187+'Budget Detail - EEEEEE'!E187+'Budget Detail - FFFFFF'!D187+'Budget Detail - FFFFFF'!E187+'Budget Detail - GGGGGG'!D187+'Budget Detail - GGGGGG'!E187+'Budget Detail - HHHHHH'!D187+'Budget Detail - HHHHHH'!E187+'Budget Detail - IIIIII'!D187+'Budget Detail - IIIIII'!E187+'Budget Detail - JJJJJJ'!D187+'Budget Detail - JJJJJJ'!E187+'Budget Detail - KKKKKK'!D187+'Budget Detail - KKKKKK'!E187+'Budget Detail - LLLLLL'!D187+'Budget Detail - LLLLLL'!E187</f>
        <v>0</v>
      </c>
      <c r="E176" s="201">
        <v>1</v>
      </c>
      <c r="F176" s="1527">
        <f t="shared" si="26"/>
        <v>0</v>
      </c>
      <c r="G176" s="1343">
        <v>1</v>
      </c>
      <c r="H176" s="1510">
        <f t="shared" si="27"/>
        <v>0</v>
      </c>
      <c r="J176" s="227">
        <v>1</v>
      </c>
      <c r="K176" s="1509">
        <f t="shared" si="25"/>
        <v>0</v>
      </c>
    </row>
    <row r="177" spans="1:11" ht="15" customHeight="1" x14ac:dyDescent="0.3">
      <c r="A177" s="239" t="s">
        <v>353</v>
      </c>
      <c r="B177" s="1615">
        <v>128610</v>
      </c>
      <c r="C177" s="330">
        <f>SUMIF('Expenditures - all orgs'!$C$19:$C$3604, B177,'Expenditures - all orgs'!$D$19:$D$3604)</f>
        <v>0</v>
      </c>
      <c r="D177" s="460">
        <f>'Budget Detail - AAAAAA'!D188+'Budget Detail - AAAAAA'!E188+'Budget Detail - BBBBBB'!D188+'Budget Detail - BBBBBB'!E188+'Budget Detail - CCCCCC'!D188+'Budget Detail - CCCCCC'!E188+'Budget Detail - DDDDDD'!D188+'Budget Detail - DDDDDD'!E188+'Budget Detail - EEEEEE'!D188+'Budget Detail - EEEEEE'!E188+'Budget Detail - FFFFFF'!D188+'Budget Detail - FFFFFF'!E188+'Budget Detail - GGGGGG'!D188+'Budget Detail - GGGGGG'!E188+'Budget Detail - HHHHHH'!D188+'Budget Detail - HHHHHH'!E188+'Budget Detail - IIIIII'!D188+'Budget Detail - IIIIII'!E188+'Budget Detail - JJJJJJ'!D188+'Budget Detail - JJJJJJ'!E188+'Budget Detail - KKKKKK'!D188+'Budget Detail - KKKKKK'!E188+'Budget Detail - LLLLLL'!D188+'Budget Detail - LLLLLL'!E188</f>
        <v>0</v>
      </c>
      <c r="E177" s="201">
        <v>1</v>
      </c>
      <c r="F177" s="1527">
        <f t="shared" si="26"/>
        <v>0</v>
      </c>
      <c r="G177" s="1343">
        <v>1</v>
      </c>
      <c r="H177" s="1510">
        <f t="shared" si="27"/>
        <v>0</v>
      </c>
      <c r="J177" s="227">
        <v>1</v>
      </c>
      <c r="K177" s="1509">
        <f t="shared" si="25"/>
        <v>0</v>
      </c>
    </row>
    <row r="178" spans="1:11" ht="15" customHeight="1" x14ac:dyDescent="0.3">
      <c r="A178" s="239" t="s">
        <v>342</v>
      </c>
      <c r="B178" s="1615">
        <v>128620</v>
      </c>
      <c r="C178" s="330">
        <f>SUMIF('Expenditures - all orgs'!$C$19:$C$3604, B178,'Expenditures - all orgs'!$D$19:$D$3604)</f>
        <v>0</v>
      </c>
      <c r="D178" s="460">
        <f>'Budget Detail - AAAAAA'!D189+'Budget Detail - AAAAAA'!E189+'Budget Detail - BBBBBB'!D189+'Budget Detail - BBBBBB'!E189+'Budget Detail - CCCCCC'!D189+'Budget Detail - CCCCCC'!E189+'Budget Detail - DDDDDD'!D189+'Budget Detail - DDDDDD'!E189+'Budget Detail - EEEEEE'!D189+'Budget Detail - EEEEEE'!E189+'Budget Detail - FFFFFF'!D189+'Budget Detail - FFFFFF'!E189+'Budget Detail - GGGGGG'!D189+'Budget Detail - GGGGGG'!E189+'Budget Detail - HHHHHH'!D189+'Budget Detail - HHHHHH'!E189+'Budget Detail - IIIIII'!D189+'Budget Detail - IIIIII'!E189+'Budget Detail - JJJJJJ'!D189+'Budget Detail - JJJJJJ'!E189+'Budget Detail - KKKKKK'!D189+'Budget Detail - KKKKKK'!E189+'Budget Detail - LLLLLL'!D189+'Budget Detail - LLLLLL'!E189</f>
        <v>0</v>
      </c>
      <c r="E178" s="201">
        <v>1</v>
      </c>
      <c r="F178" s="1527">
        <f t="shared" si="26"/>
        <v>0</v>
      </c>
      <c r="G178" s="1343">
        <v>1</v>
      </c>
      <c r="H178" s="1510">
        <f t="shared" si="27"/>
        <v>0</v>
      </c>
      <c r="J178" s="227">
        <v>1</v>
      </c>
      <c r="K178" s="1509">
        <f t="shared" si="25"/>
        <v>0</v>
      </c>
    </row>
    <row r="179" spans="1:11" ht="15" customHeight="1" x14ac:dyDescent="0.3">
      <c r="A179" s="239" t="s">
        <v>175</v>
      </c>
      <c r="B179" s="1615">
        <v>128630</v>
      </c>
      <c r="C179" s="330">
        <f>SUMIF('Expenditures - all orgs'!$C$19:$C$3604, B179,'Expenditures - all orgs'!$D$19:$D$3604)</f>
        <v>0</v>
      </c>
      <c r="D179" s="460">
        <f>'Budget Detail - AAAAAA'!D190+'Budget Detail - AAAAAA'!E190+'Budget Detail - BBBBBB'!D190+'Budget Detail - BBBBBB'!E190+'Budget Detail - CCCCCC'!D190+'Budget Detail - CCCCCC'!E190+'Budget Detail - DDDDDD'!D190+'Budget Detail - DDDDDD'!E190+'Budget Detail - EEEEEE'!D190+'Budget Detail - EEEEEE'!E190+'Budget Detail - FFFFFF'!D190+'Budget Detail - FFFFFF'!E190+'Budget Detail - GGGGGG'!D190+'Budget Detail - GGGGGG'!E190+'Budget Detail - HHHHHH'!D190+'Budget Detail - HHHHHH'!E190+'Budget Detail - IIIIII'!D190+'Budget Detail - IIIIII'!E190+'Budget Detail - JJJJJJ'!D190+'Budget Detail - JJJJJJ'!E190+'Budget Detail - KKKKKK'!D190+'Budget Detail - KKKKKK'!E190+'Budget Detail - LLLLLL'!D190+'Budget Detail - LLLLLL'!E190</f>
        <v>0</v>
      </c>
      <c r="E179" s="201">
        <v>1</v>
      </c>
      <c r="F179" s="1527">
        <f t="shared" si="26"/>
        <v>0</v>
      </c>
      <c r="G179" s="1343">
        <v>1</v>
      </c>
      <c r="H179" s="1510">
        <f t="shared" si="27"/>
        <v>0</v>
      </c>
      <c r="J179" s="227">
        <v>1</v>
      </c>
      <c r="K179" s="1509">
        <f t="shared" si="25"/>
        <v>0</v>
      </c>
    </row>
    <row r="180" spans="1:11" ht="15" customHeight="1" x14ac:dyDescent="0.3">
      <c r="A180" s="239" t="s">
        <v>62</v>
      </c>
      <c r="B180" s="1615">
        <v>128700</v>
      </c>
      <c r="C180" s="330">
        <f>SUMIF('Expenditures - all orgs'!$C$19:$C$3604, B180,'Expenditures - all orgs'!$D$19:$D$3604)</f>
        <v>0</v>
      </c>
      <c r="D180" s="460">
        <f>'Budget Detail - AAAAAA'!D191+'Budget Detail - AAAAAA'!E191+'Budget Detail - BBBBBB'!D191+'Budget Detail - BBBBBB'!E191+'Budget Detail - CCCCCC'!D191+'Budget Detail - CCCCCC'!E191+'Budget Detail - DDDDDD'!D191+'Budget Detail - DDDDDD'!E191+'Budget Detail - EEEEEE'!D191+'Budget Detail - EEEEEE'!E191+'Budget Detail - FFFFFF'!D191+'Budget Detail - FFFFFF'!E191+'Budget Detail - GGGGGG'!D191+'Budget Detail - GGGGGG'!E191+'Budget Detail - HHHHHH'!D191+'Budget Detail - HHHHHH'!E191+'Budget Detail - IIIIII'!D191+'Budget Detail - IIIIII'!E191+'Budget Detail - JJJJJJ'!D191+'Budget Detail - JJJJJJ'!E191+'Budget Detail - KKKKKK'!D191+'Budget Detail - KKKKKK'!E191+'Budget Detail - LLLLLL'!D191+'Budget Detail - LLLLLL'!E191</f>
        <v>0</v>
      </c>
      <c r="E180" s="201">
        <v>1</v>
      </c>
      <c r="F180" s="1527">
        <f t="shared" si="26"/>
        <v>0</v>
      </c>
      <c r="G180" s="1343">
        <v>1</v>
      </c>
      <c r="H180" s="1510">
        <f t="shared" si="27"/>
        <v>0</v>
      </c>
      <c r="J180" s="227">
        <v>1</v>
      </c>
      <c r="K180" s="1509">
        <f t="shared" si="25"/>
        <v>0</v>
      </c>
    </row>
    <row r="181" spans="1:11" ht="15" customHeight="1" x14ac:dyDescent="0.3">
      <c r="A181" s="239" t="s">
        <v>111</v>
      </c>
      <c r="B181" s="1615">
        <v>128730</v>
      </c>
      <c r="C181" s="330">
        <f>SUMIF('Expenditures - all orgs'!$C$19:$C$3604, B181,'Expenditures - all orgs'!$D$19:$D$3604)</f>
        <v>0</v>
      </c>
      <c r="D181" s="460">
        <f>'Budget Detail - AAAAAA'!D192+'Budget Detail - AAAAAA'!E192+'Budget Detail - BBBBBB'!D192+'Budget Detail - BBBBBB'!E192+'Budget Detail - CCCCCC'!D192+'Budget Detail - CCCCCC'!E192+'Budget Detail - DDDDDD'!D192+'Budget Detail - DDDDDD'!E192+'Budget Detail - EEEEEE'!D192+'Budget Detail - EEEEEE'!E192+'Budget Detail - FFFFFF'!D192+'Budget Detail - FFFFFF'!E192+'Budget Detail - GGGGGG'!D192+'Budget Detail - GGGGGG'!E192+'Budget Detail - HHHHHH'!D192+'Budget Detail - HHHHHH'!E192+'Budget Detail - IIIIII'!D192+'Budget Detail - IIIIII'!E192+'Budget Detail - JJJJJJ'!D192+'Budget Detail - JJJJJJ'!E192+'Budget Detail - KKKKKK'!D192+'Budget Detail - KKKKKK'!E192+'Budget Detail - LLLLLL'!D192+'Budget Detail - LLLLLL'!E192</f>
        <v>0</v>
      </c>
      <c r="E181" s="201">
        <v>1</v>
      </c>
      <c r="F181" s="1527">
        <f t="shared" si="26"/>
        <v>0</v>
      </c>
      <c r="G181" s="1343">
        <v>1</v>
      </c>
      <c r="H181" s="1510">
        <f t="shared" si="27"/>
        <v>0</v>
      </c>
      <c r="J181" s="227">
        <v>1</v>
      </c>
      <c r="K181" s="1509">
        <f t="shared" si="25"/>
        <v>0</v>
      </c>
    </row>
    <row r="182" spans="1:11" ht="15" customHeight="1" x14ac:dyDescent="0.3">
      <c r="A182" s="239" t="s">
        <v>20</v>
      </c>
      <c r="B182" s="1615">
        <v>128800</v>
      </c>
      <c r="C182" s="330">
        <f>SUMIF('Expenditures - all orgs'!$C$19:$C$3604, B182,'Expenditures - all orgs'!$D$19:$D$3604)</f>
        <v>0</v>
      </c>
      <c r="D182" s="460">
        <f>'Budget Detail - AAAAAA'!D193+'Budget Detail - AAAAAA'!E193+'Budget Detail - BBBBBB'!D193+'Budget Detail - BBBBBB'!E193+'Budget Detail - CCCCCC'!D193+'Budget Detail - CCCCCC'!E193+'Budget Detail - DDDDDD'!D193+'Budget Detail - DDDDDD'!E193+'Budget Detail - EEEEEE'!D193+'Budget Detail - EEEEEE'!E193+'Budget Detail - FFFFFF'!D193+'Budget Detail - FFFFFF'!E193+'Budget Detail - GGGGGG'!D193+'Budget Detail - GGGGGG'!E193+'Budget Detail - HHHHHH'!D193+'Budget Detail - HHHHHH'!E193+'Budget Detail - IIIIII'!D193+'Budget Detail - IIIIII'!E193+'Budget Detail - JJJJJJ'!D193+'Budget Detail - JJJJJJ'!E193+'Budget Detail - KKKKKK'!D193+'Budget Detail - KKKKKK'!E193+'Budget Detail - LLLLLL'!D193+'Budget Detail - LLLLLL'!E193</f>
        <v>0</v>
      </c>
      <c r="E182" s="201">
        <v>1</v>
      </c>
      <c r="F182" s="1527">
        <f t="shared" si="26"/>
        <v>0</v>
      </c>
      <c r="G182" s="1343">
        <v>1</v>
      </c>
      <c r="H182" s="1510">
        <f t="shared" si="27"/>
        <v>0</v>
      </c>
      <c r="J182" s="227">
        <v>1</v>
      </c>
      <c r="K182" s="1509">
        <f t="shared" si="25"/>
        <v>0</v>
      </c>
    </row>
    <row r="183" spans="1:11" ht="15" customHeight="1" x14ac:dyDescent="0.3">
      <c r="A183" s="239" t="s">
        <v>354</v>
      </c>
      <c r="B183" s="1615">
        <v>128810</v>
      </c>
      <c r="C183" s="330">
        <f>SUMIF('Expenditures - all orgs'!$C$19:$C$3604, B183,'Expenditures - all orgs'!$D$19:$D$3604)</f>
        <v>0</v>
      </c>
      <c r="D183" s="460">
        <f>'Budget Detail - AAAAAA'!D194+'Budget Detail - AAAAAA'!E194+'Budget Detail - BBBBBB'!D194+'Budget Detail - BBBBBB'!E194+'Budget Detail - CCCCCC'!D194+'Budget Detail - CCCCCC'!E194+'Budget Detail - DDDDDD'!D194+'Budget Detail - DDDDDD'!E194+'Budget Detail - EEEEEE'!D194+'Budget Detail - EEEEEE'!E194+'Budget Detail - FFFFFF'!D194+'Budget Detail - FFFFFF'!E194+'Budget Detail - GGGGGG'!D194+'Budget Detail - GGGGGG'!E194+'Budget Detail - HHHHHH'!D194+'Budget Detail - HHHHHH'!E194+'Budget Detail - IIIIII'!D194+'Budget Detail - IIIIII'!E194+'Budget Detail - JJJJJJ'!D194+'Budget Detail - JJJJJJ'!E194+'Budget Detail - KKKKKK'!D194+'Budget Detail - KKKKKK'!E194+'Budget Detail - LLLLLL'!D194+'Budget Detail - LLLLLL'!E194</f>
        <v>0</v>
      </c>
      <c r="E183" s="201">
        <v>1</v>
      </c>
      <c r="F183" s="1527">
        <f t="shared" si="26"/>
        <v>0</v>
      </c>
      <c r="G183" s="1343">
        <v>1</v>
      </c>
      <c r="H183" s="1510">
        <f t="shared" si="27"/>
        <v>0</v>
      </c>
      <c r="J183" s="227">
        <v>1</v>
      </c>
      <c r="K183" s="1509">
        <f t="shared" si="25"/>
        <v>0</v>
      </c>
    </row>
    <row r="184" spans="1:11" ht="15" customHeight="1" x14ac:dyDescent="0.3">
      <c r="A184" s="239" t="s">
        <v>344</v>
      </c>
      <c r="B184" s="1615">
        <v>128820</v>
      </c>
      <c r="C184" s="330">
        <f>SUMIF('Expenditures - all orgs'!$C$19:$C$3604, B184,'Expenditures - all orgs'!$D$19:$D$3604)</f>
        <v>0</v>
      </c>
      <c r="D184" s="460">
        <f>'Budget Detail - AAAAAA'!D195+'Budget Detail - AAAAAA'!E195+'Budget Detail - BBBBBB'!D195+'Budget Detail - BBBBBB'!E195+'Budget Detail - CCCCCC'!D195+'Budget Detail - CCCCCC'!E195+'Budget Detail - DDDDDD'!D195+'Budget Detail - DDDDDD'!E195+'Budget Detail - EEEEEE'!D195+'Budget Detail - EEEEEE'!E195+'Budget Detail - FFFFFF'!D195+'Budget Detail - FFFFFF'!E195+'Budget Detail - GGGGGG'!D195+'Budget Detail - GGGGGG'!E195+'Budget Detail - HHHHHH'!D195+'Budget Detail - HHHHHH'!E195+'Budget Detail - IIIIII'!D195+'Budget Detail - IIIIII'!E195+'Budget Detail - JJJJJJ'!D195+'Budget Detail - JJJJJJ'!E195+'Budget Detail - KKKKKK'!D195+'Budget Detail - KKKKKK'!E195+'Budget Detail - LLLLLL'!D195+'Budget Detail - LLLLLL'!E195</f>
        <v>0</v>
      </c>
      <c r="E184" s="201">
        <v>1</v>
      </c>
      <c r="F184" s="1527">
        <f t="shared" si="26"/>
        <v>0</v>
      </c>
      <c r="G184" s="1343">
        <v>1</v>
      </c>
      <c r="H184" s="1510">
        <f t="shared" si="27"/>
        <v>0</v>
      </c>
      <c r="J184" s="227">
        <v>1</v>
      </c>
      <c r="K184" s="1509">
        <f t="shared" si="25"/>
        <v>0</v>
      </c>
    </row>
    <row r="185" spans="1:11" ht="15" customHeight="1" x14ac:dyDescent="0.3">
      <c r="A185" s="239" t="s">
        <v>176</v>
      </c>
      <c r="B185" s="1615">
        <v>128830</v>
      </c>
      <c r="C185" s="330">
        <f>SUMIF('Expenditures - all orgs'!$C$19:$C$3604, B185,'Expenditures - all orgs'!$D$19:$D$3604)</f>
        <v>0</v>
      </c>
      <c r="D185" s="460">
        <f>'Budget Detail - AAAAAA'!D196+'Budget Detail - AAAAAA'!E196+'Budget Detail - BBBBBB'!D196+'Budget Detail - BBBBBB'!E196+'Budget Detail - CCCCCC'!D196+'Budget Detail - CCCCCC'!E196+'Budget Detail - DDDDDD'!D196+'Budget Detail - DDDDDD'!E196+'Budget Detail - EEEEEE'!D196+'Budget Detail - EEEEEE'!E196+'Budget Detail - FFFFFF'!D196+'Budget Detail - FFFFFF'!E196+'Budget Detail - GGGGGG'!D196+'Budget Detail - GGGGGG'!E196+'Budget Detail - HHHHHH'!D196+'Budget Detail - HHHHHH'!E196+'Budget Detail - IIIIII'!D196+'Budget Detail - IIIIII'!E196+'Budget Detail - JJJJJJ'!D196+'Budget Detail - JJJJJJ'!E196+'Budget Detail - KKKKKK'!D196+'Budget Detail - KKKKKK'!E196+'Budget Detail - LLLLLL'!D196+'Budget Detail - LLLLLL'!E196</f>
        <v>0</v>
      </c>
      <c r="E185" s="201">
        <v>1</v>
      </c>
      <c r="F185" s="1527">
        <f t="shared" si="26"/>
        <v>0</v>
      </c>
      <c r="G185" s="1343">
        <v>1</v>
      </c>
      <c r="H185" s="1510">
        <f t="shared" si="27"/>
        <v>0</v>
      </c>
      <c r="J185" s="227">
        <v>1</v>
      </c>
      <c r="K185" s="1509">
        <f t="shared" si="25"/>
        <v>0</v>
      </c>
    </row>
    <row r="186" spans="1:11" ht="15" customHeight="1" x14ac:dyDescent="0.3">
      <c r="A186" s="239" t="s">
        <v>104</v>
      </c>
      <c r="B186" s="1615" t="s">
        <v>107</v>
      </c>
      <c r="C186" s="330">
        <f>SUMIF('Expenditures - all orgs'!$C$19:$C$3604, B186,'Expenditures - all orgs'!$D$19:$D$3604)</f>
        <v>0</v>
      </c>
      <c r="D186" s="460">
        <f>'Budget Detail - AAAAAA'!D197+'Budget Detail - AAAAAA'!E197+'Budget Detail - BBBBBB'!D197+'Budget Detail - BBBBBB'!E197+'Budget Detail - CCCCCC'!D197+'Budget Detail - CCCCCC'!E197+'Budget Detail - DDDDDD'!D197+'Budget Detail - DDDDDD'!E197+'Budget Detail - EEEEEE'!D197+'Budget Detail - EEEEEE'!E197+'Budget Detail - FFFFFF'!D197+'Budget Detail - FFFFFF'!E197+'Budget Detail - GGGGGG'!D197+'Budget Detail - GGGGGG'!E197+'Budget Detail - HHHHHH'!D197+'Budget Detail - HHHHHH'!E197+'Budget Detail - IIIIII'!D197+'Budget Detail - IIIIII'!E197+'Budget Detail - JJJJJJ'!D197+'Budget Detail - JJJJJJ'!E197+'Budget Detail - KKKKKK'!D197+'Budget Detail - KKKKKK'!E197+'Budget Detail - LLLLLL'!D197+'Budget Detail - LLLLLL'!E197</f>
        <v>0</v>
      </c>
      <c r="E186" s="201">
        <v>1</v>
      </c>
      <c r="F186" s="1527">
        <f t="shared" si="26"/>
        <v>0</v>
      </c>
      <c r="G186" s="1343">
        <v>1</v>
      </c>
      <c r="H186" s="1510">
        <f t="shared" si="27"/>
        <v>0</v>
      </c>
      <c r="J186" s="227">
        <v>1</v>
      </c>
      <c r="K186" s="1509">
        <f t="shared" si="25"/>
        <v>0</v>
      </c>
    </row>
    <row r="187" spans="1:11" ht="15" customHeight="1" x14ac:dyDescent="0.3">
      <c r="A187" s="239" t="s">
        <v>104</v>
      </c>
      <c r="B187" s="1615" t="s">
        <v>107</v>
      </c>
      <c r="C187" s="330">
        <f>SUMIF('Expenditures - all orgs'!$C$19:$C$3604, B187,'Expenditures - all orgs'!$D$19:$D$3604)</f>
        <v>0</v>
      </c>
      <c r="D187" s="460">
        <f>'Budget Detail - AAAAAA'!D198+'Budget Detail - AAAAAA'!E198+'Budget Detail - BBBBBB'!D198+'Budget Detail - BBBBBB'!E198+'Budget Detail - CCCCCC'!D198+'Budget Detail - CCCCCC'!E198+'Budget Detail - DDDDDD'!D198+'Budget Detail - DDDDDD'!E198+'Budget Detail - EEEEEE'!D198+'Budget Detail - EEEEEE'!E198+'Budget Detail - FFFFFF'!D198+'Budget Detail - FFFFFF'!E198+'Budget Detail - GGGGGG'!D198+'Budget Detail - GGGGGG'!E198+'Budget Detail - HHHHHH'!D198+'Budget Detail - HHHHHH'!E198+'Budget Detail - IIIIII'!D198+'Budget Detail - IIIIII'!E198+'Budget Detail - JJJJJJ'!D198+'Budget Detail - JJJJJJ'!E198+'Budget Detail - KKKKKK'!D198+'Budget Detail - KKKKKK'!E198+'Budget Detail - LLLLLL'!D198+'Budget Detail - LLLLLL'!E198</f>
        <v>0</v>
      </c>
      <c r="E187" s="201">
        <v>1</v>
      </c>
      <c r="F187" s="1527">
        <f t="shared" si="26"/>
        <v>0</v>
      </c>
      <c r="G187" s="1343">
        <v>1</v>
      </c>
      <c r="H187" s="1510">
        <f t="shared" si="27"/>
        <v>0</v>
      </c>
      <c r="J187" s="227">
        <v>1</v>
      </c>
      <c r="K187" s="1509">
        <f t="shared" si="25"/>
        <v>0</v>
      </c>
    </row>
    <row r="188" spans="1:11" ht="15" customHeight="1" x14ac:dyDescent="0.3">
      <c r="A188" s="239" t="s">
        <v>104</v>
      </c>
      <c r="B188" s="1616" t="s">
        <v>107</v>
      </c>
      <c r="C188" s="330">
        <f>SUMIF('Expenditures - all orgs'!$C$19:$C$3604, B188,'Expenditures - all orgs'!$D$19:$D$3604)</f>
        <v>0</v>
      </c>
      <c r="D188" s="460">
        <f>'Budget Detail - AAAAAA'!D199+'Budget Detail - AAAAAA'!E199+'Budget Detail - BBBBBB'!D199+'Budget Detail - BBBBBB'!E199+'Budget Detail - CCCCCC'!D199+'Budget Detail - CCCCCC'!E199+'Budget Detail - DDDDDD'!D199+'Budget Detail - DDDDDD'!E199+'Budget Detail - EEEEEE'!D199+'Budget Detail - EEEEEE'!E199+'Budget Detail - FFFFFF'!D199+'Budget Detail - FFFFFF'!E199+'Budget Detail - GGGGGG'!D199+'Budget Detail - GGGGGG'!E199+'Budget Detail - HHHHHH'!D199+'Budget Detail - HHHHHH'!E199+'Budget Detail - IIIIII'!D199+'Budget Detail - IIIIII'!E199+'Budget Detail - JJJJJJ'!D199+'Budget Detail - JJJJJJ'!E199+'Budget Detail - KKKKKK'!D199+'Budget Detail - KKKKKK'!E199+'Budget Detail - LLLLLL'!D199+'Budget Detail - LLLLLL'!E199</f>
        <v>0</v>
      </c>
      <c r="E188" s="201">
        <v>1</v>
      </c>
      <c r="F188" s="1527">
        <f t="shared" si="26"/>
        <v>0</v>
      </c>
      <c r="G188" s="1343">
        <v>1</v>
      </c>
      <c r="H188" s="1510">
        <f t="shared" si="27"/>
        <v>0</v>
      </c>
      <c r="J188" s="227">
        <v>1</v>
      </c>
      <c r="K188" s="1509">
        <f t="shared" si="25"/>
        <v>0</v>
      </c>
    </row>
    <row r="189" spans="1:11" ht="15" customHeight="1" x14ac:dyDescent="0.3">
      <c r="A189" s="747"/>
      <c r="B189" s="747"/>
      <c r="C189" s="305"/>
      <c r="D189" s="1255"/>
      <c r="E189" s="196"/>
      <c r="G189" s="192"/>
      <c r="J189" s="229"/>
      <c r="K189" s="1515"/>
    </row>
    <row r="190" spans="1:11" ht="15" customHeight="1" x14ac:dyDescent="0.3">
      <c r="A190" s="248" t="s">
        <v>213</v>
      </c>
      <c r="B190" s="747"/>
      <c r="C190" s="308"/>
      <c r="D190" s="309"/>
      <c r="E190" s="189"/>
      <c r="G190" s="192"/>
      <c r="J190" s="230"/>
      <c r="K190" s="1516"/>
    </row>
    <row r="191" spans="1:11" ht="15" customHeight="1" x14ac:dyDescent="0.3">
      <c r="A191" s="747" t="s">
        <v>419</v>
      </c>
      <c r="B191" s="745">
        <v>130010</v>
      </c>
      <c r="C191" s="331">
        <f>SUMIF('Expenditures - all orgs'!$C$19:$C$3604, B191,'Expenditures - all orgs'!$D$19:$D$3604)</f>
        <v>0</v>
      </c>
      <c r="D191" s="467">
        <f>'Budget Detail - AAAAAA'!D203+'Budget Detail - AAAAAA'!E203+'Budget Detail - BBBBBB'!D203+'Budget Detail - BBBBBB'!E203+'Budget Detail - CCCCCC'!D203+'Budget Detail - CCCCCC'!E203+'Budget Detail - DDDDDD'!D203+'Budget Detail - DDDDDD'!E203+'Budget Detail - EEEEEE'!D203+'Budget Detail - EEEEEE'!E203+'Budget Detail - FFFFFF'!D203+'Budget Detail - FFFFFF'!E203+'Budget Detail - GGGGGG'!D203+'Budget Detail - GGGGGG'!E203+'Budget Detail - HHHHHH'!D203+'Budget Detail - HHHHHH'!E203+'Budget Detail - IIIIII'!D203+'Budget Detail - IIIIII'!E203+'Budget Detail - JJJJJJ'!D203+'Budget Detail - JJJJJJ'!E203+'Budget Detail - KKKKKK'!D203+'Budget Detail - KKKKKK'!E203+'Budget Detail - LLLLLL'!D203+'Budget Detail - LLLLLL'!E203</f>
        <v>0</v>
      </c>
      <c r="E191" s="202">
        <v>1</v>
      </c>
      <c r="F191" s="1528">
        <f t="shared" ref="F191" si="28">D191/E191</f>
        <v>0</v>
      </c>
      <c r="G191" s="1343">
        <v>1</v>
      </c>
      <c r="H191" s="1510">
        <f t="shared" ref="H191" si="29">F191*G191</f>
        <v>0</v>
      </c>
      <c r="J191" s="227">
        <v>1</v>
      </c>
      <c r="K191" s="1509">
        <f t="shared" si="25"/>
        <v>0</v>
      </c>
    </row>
    <row r="192" spans="1:11" ht="15" customHeight="1" x14ac:dyDescent="0.3">
      <c r="A192" s="747" t="s">
        <v>326</v>
      </c>
      <c r="B192" s="1617">
        <v>130900</v>
      </c>
      <c r="C192" s="331">
        <f>SUMIF('Expenditures - all orgs'!$C$19:$C$3604, B192,'Expenditures - all orgs'!$D$19:$D$3604)</f>
        <v>0</v>
      </c>
      <c r="D192" s="467">
        <f>'Budget Detail - AAAAAA'!D204+'Budget Detail - AAAAAA'!E204+'Budget Detail - BBBBBB'!D204+'Budget Detail - BBBBBB'!E204+'Budget Detail - CCCCCC'!D204+'Budget Detail - CCCCCC'!E204+'Budget Detail - DDDDDD'!D204+'Budget Detail - DDDDDD'!E204+'Budget Detail - EEEEEE'!D204+'Budget Detail - EEEEEE'!E204+'Budget Detail - FFFFFF'!D204+'Budget Detail - FFFFFF'!E204+'Budget Detail - GGGGGG'!D204+'Budget Detail - GGGGGG'!E204+'Budget Detail - HHHHHH'!D204+'Budget Detail - HHHHHH'!E204+'Budget Detail - IIIIII'!D204+'Budget Detail - IIIIII'!E204+'Budget Detail - JJJJJJ'!D204+'Budget Detail - JJJJJJ'!E204+'Budget Detail - KKKKKK'!D204+'Budget Detail - KKKKKK'!E204+'Budget Detail - LLLLLL'!D204+'Budget Detail - LLLLLL'!E204</f>
        <v>0</v>
      </c>
      <c r="E192" s="202">
        <v>1</v>
      </c>
      <c r="F192" s="1528">
        <f t="shared" ref="F192" si="30">D192/E192</f>
        <v>0</v>
      </c>
      <c r="G192" s="1343">
        <v>1</v>
      </c>
      <c r="H192" s="1510">
        <f t="shared" ref="H192" si="31">F192*G192</f>
        <v>0</v>
      </c>
      <c r="J192" s="227">
        <v>1</v>
      </c>
      <c r="K192" s="1509">
        <f t="shared" ref="K192" si="32">H192*J192</f>
        <v>0</v>
      </c>
    </row>
    <row r="193" spans="1:11" ht="15" customHeight="1" x14ac:dyDescent="0.3">
      <c r="A193" s="747" t="s">
        <v>21</v>
      </c>
      <c r="B193" s="1617">
        <v>131100</v>
      </c>
      <c r="C193" s="331">
        <f>SUMIF('Expenditures - all orgs'!$C$19:$C$3604, B193,'Expenditures - all orgs'!$D$19:$D$3604)</f>
        <v>0</v>
      </c>
      <c r="D193" s="467">
        <f>'Budget Detail - AAAAAA'!D205+'Budget Detail - AAAAAA'!E205+'Budget Detail - BBBBBB'!D205+'Budget Detail - BBBBBB'!E205+'Budget Detail - CCCCCC'!D205+'Budget Detail - CCCCCC'!E205+'Budget Detail - DDDDDD'!D205+'Budget Detail - DDDDDD'!E205+'Budget Detail - EEEEEE'!D205+'Budget Detail - EEEEEE'!E205+'Budget Detail - FFFFFF'!D205+'Budget Detail - FFFFFF'!E205+'Budget Detail - GGGGGG'!D205+'Budget Detail - GGGGGG'!E205+'Budget Detail - HHHHHH'!D205+'Budget Detail - HHHHHH'!E205+'Budget Detail - IIIIII'!D205+'Budget Detail - IIIIII'!E205+'Budget Detail - JJJJJJ'!D205+'Budget Detail - JJJJJJ'!E205+'Budget Detail - KKKKKK'!D205+'Budget Detail - KKKKKK'!E205+'Budget Detail - LLLLLL'!D205+'Budget Detail - LLLLLL'!E205</f>
        <v>0</v>
      </c>
      <c r="E193" s="202">
        <v>1</v>
      </c>
      <c r="F193" s="1528">
        <f t="shared" ref="F193:F206" si="33">D193/E193</f>
        <v>0</v>
      </c>
      <c r="G193" s="1343">
        <v>1</v>
      </c>
      <c r="H193" s="1510">
        <f t="shared" ref="H193:H206" si="34">F193*G193</f>
        <v>0</v>
      </c>
      <c r="J193" s="227">
        <v>1</v>
      </c>
      <c r="K193" s="1509">
        <f t="shared" si="25"/>
        <v>0</v>
      </c>
    </row>
    <row r="194" spans="1:11" ht="15" customHeight="1" x14ac:dyDescent="0.3">
      <c r="A194" s="249" t="s">
        <v>22</v>
      </c>
      <c r="B194" s="1617">
        <v>131200</v>
      </c>
      <c r="C194" s="331">
        <f>SUMIF('Expenditures - all orgs'!$C$19:$C$3604, B194,'Expenditures - all orgs'!$D$19:$D$3604)</f>
        <v>0</v>
      </c>
      <c r="D194" s="467">
        <f>'Budget Detail - AAAAAA'!D206+'Budget Detail - AAAAAA'!E206+'Budget Detail - BBBBBB'!D206+'Budget Detail - BBBBBB'!E206+'Budget Detail - CCCCCC'!D206+'Budget Detail - CCCCCC'!E206+'Budget Detail - DDDDDD'!D206+'Budget Detail - DDDDDD'!E206+'Budget Detail - EEEEEE'!D206+'Budget Detail - EEEEEE'!E206+'Budget Detail - FFFFFF'!D206+'Budget Detail - FFFFFF'!E206+'Budget Detail - GGGGGG'!D206+'Budget Detail - GGGGGG'!E206+'Budget Detail - HHHHHH'!D206+'Budget Detail - HHHHHH'!E206+'Budget Detail - IIIIII'!D206+'Budget Detail - IIIIII'!E206+'Budget Detail - JJJJJJ'!D206+'Budget Detail - JJJJJJ'!E206+'Budget Detail - KKKKKK'!D206+'Budget Detail - KKKKKK'!E206+'Budget Detail - LLLLLL'!D206+'Budget Detail - LLLLLL'!E206</f>
        <v>0</v>
      </c>
      <c r="E194" s="202">
        <v>1</v>
      </c>
      <c r="F194" s="1528">
        <f t="shared" si="33"/>
        <v>0</v>
      </c>
      <c r="G194" s="1343">
        <v>1</v>
      </c>
      <c r="H194" s="1510">
        <f t="shared" si="34"/>
        <v>0</v>
      </c>
      <c r="J194" s="227">
        <v>1</v>
      </c>
      <c r="K194" s="1509">
        <f t="shared" si="25"/>
        <v>0</v>
      </c>
    </row>
    <row r="195" spans="1:11" ht="15" customHeight="1" x14ac:dyDescent="0.3">
      <c r="A195" s="249" t="s">
        <v>214</v>
      </c>
      <c r="B195" s="1617">
        <v>131210</v>
      </c>
      <c r="C195" s="331">
        <f>SUMIF('Expenditures - all orgs'!$C$19:$C$3604, B195,'Expenditures - all orgs'!$D$19:$D$3604)</f>
        <v>0</v>
      </c>
      <c r="D195" s="467">
        <f>'Budget Detail - AAAAAA'!D207+'Budget Detail - AAAAAA'!E207+'Budget Detail - BBBBBB'!D207+'Budget Detail - BBBBBB'!E207+'Budget Detail - CCCCCC'!D207+'Budget Detail - CCCCCC'!E207+'Budget Detail - DDDDDD'!D207+'Budget Detail - DDDDDD'!E207+'Budget Detail - EEEEEE'!D207+'Budget Detail - EEEEEE'!E207+'Budget Detail - FFFFFF'!D207+'Budget Detail - FFFFFF'!E207+'Budget Detail - GGGGGG'!D207+'Budget Detail - GGGGGG'!E207+'Budget Detail - HHHHHH'!D207+'Budget Detail - HHHHHH'!E207+'Budget Detail - IIIIII'!D207+'Budget Detail - IIIIII'!E207+'Budget Detail - JJJJJJ'!D207+'Budget Detail - JJJJJJ'!E207+'Budget Detail - KKKKKK'!D207+'Budget Detail - KKKKKK'!E207+'Budget Detail - LLLLLL'!D207+'Budget Detail - LLLLLL'!E207</f>
        <v>0</v>
      </c>
      <c r="E195" s="202">
        <v>1</v>
      </c>
      <c r="F195" s="1528">
        <f t="shared" si="33"/>
        <v>0</v>
      </c>
      <c r="G195" s="1343">
        <v>1</v>
      </c>
      <c r="H195" s="1510">
        <f t="shared" si="34"/>
        <v>0</v>
      </c>
      <c r="J195" s="227">
        <v>1</v>
      </c>
      <c r="K195" s="1509">
        <f t="shared" si="25"/>
        <v>0</v>
      </c>
    </row>
    <row r="196" spans="1:11" ht="15" customHeight="1" x14ac:dyDescent="0.3">
      <c r="A196" s="249" t="s">
        <v>23</v>
      </c>
      <c r="B196" s="1617">
        <v>131300</v>
      </c>
      <c r="C196" s="331">
        <f>SUMIF('Expenditures - all orgs'!$C$19:$C$3604, B196,'Expenditures - all orgs'!$D$19:$D$3604)</f>
        <v>0</v>
      </c>
      <c r="D196" s="467">
        <f>'Budget Detail - AAAAAA'!D208+'Budget Detail - AAAAAA'!E208+'Budget Detail - BBBBBB'!D208+'Budget Detail - BBBBBB'!E208+'Budget Detail - CCCCCC'!D208+'Budget Detail - CCCCCC'!E208+'Budget Detail - DDDDDD'!D208+'Budget Detail - DDDDDD'!E208+'Budget Detail - EEEEEE'!D208+'Budget Detail - EEEEEE'!E208+'Budget Detail - FFFFFF'!D208+'Budget Detail - FFFFFF'!E208+'Budget Detail - GGGGGG'!D208+'Budget Detail - GGGGGG'!E208+'Budget Detail - HHHHHH'!D208+'Budget Detail - HHHHHH'!E208+'Budget Detail - IIIIII'!D208+'Budget Detail - IIIIII'!E208+'Budget Detail - JJJJJJ'!D208+'Budget Detail - JJJJJJ'!E208+'Budget Detail - KKKKKK'!D208+'Budget Detail - KKKKKK'!E208+'Budget Detail - LLLLLL'!D208+'Budget Detail - LLLLLL'!E208</f>
        <v>0</v>
      </c>
      <c r="E196" s="202">
        <v>1</v>
      </c>
      <c r="F196" s="1528">
        <f t="shared" si="33"/>
        <v>0</v>
      </c>
      <c r="G196" s="1343">
        <v>1</v>
      </c>
      <c r="H196" s="1510">
        <f t="shared" si="34"/>
        <v>0</v>
      </c>
      <c r="J196" s="227">
        <v>1</v>
      </c>
      <c r="K196" s="1509">
        <f t="shared" si="25"/>
        <v>0</v>
      </c>
    </row>
    <row r="197" spans="1:11" ht="15" customHeight="1" x14ac:dyDescent="0.3">
      <c r="A197" s="249" t="s">
        <v>104</v>
      </c>
      <c r="B197" s="1618" t="s">
        <v>107</v>
      </c>
      <c r="C197" s="331">
        <f>SUMIF('Expenditures - all orgs'!$C$19:$C$3604, B197,'Expenditures - all orgs'!$D$19:$D$3604)</f>
        <v>0</v>
      </c>
      <c r="D197" s="467">
        <f>'Budget Detail - AAAAAA'!D209+'Budget Detail - AAAAAA'!E209+'Budget Detail - BBBBBB'!D209+'Budget Detail - BBBBBB'!E209+'Budget Detail - CCCCCC'!D209+'Budget Detail - CCCCCC'!E209+'Budget Detail - DDDDDD'!D209+'Budget Detail - DDDDDD'!E209+'Budget Detail - EEEEEE'!D209+'Budget Detail - EEEEEE'!E209+'Budget Detail - FFFFFF'!D209+'Budget Detail - FFFFFF'!E209+'Budget Detail - GGGGGG'!D209+'Budget Detail - GGGGGG'!E209+'Budget Detail - HHHHHH'!D209+'Budget Detail - HHHHHH'!E209+'Budget Detail - IIIIII'!D209+'Budget Detail - IIIIII'!E209+'Budget Detail - JJJJJJ'!D209+'Budget Detail - JJJJJJ'!E209+'Budget Detail - KKKKKK'!D209+'Budget Detail - KKKKKK'!E209+'Budget Detail - LLLLLL'!D209+'Budget Detail - LLLLLL'!E209</f>
        <v>0</v>
      </c>
      <c r="E197" s="202">
        <v>1</v>
      </c>
      <c r="F197" s="1528">
        <f t="shared" si="33"/>
        <v>0</v>
      </c>
      <c r="G197" s="1343">
        <v>1</v>
      </c>
      <c r="H197" s="1510">
        <f t="shared" si="34"/>
        <v>0</v>
      </c>
      <c r="J197" s="227">
        <v>1</v>
      </c>
      <c r="K197" s="1509">
        <f t="shared" si="25"/>
        <v>0</v>
      </c>
    </row>
    <row r="198" spans="1:11" ht="15" customHeight="1" x14ac:dyDescent="0.3">
      <c r="A198" s="747"/>
      <c r="B198" s="747"/>
      <c r="C198" s="1461"/>
      <c r="D198" s="1461"/>
      <c r="E198" s="194"/>
      <c r="F198" s="1529"/>
      <c r="G198" s="192"/>
      <c r="H198" s="1521"/>
      <c r="J198" s="231"/>
      <c r="K198" s="1521"/>
    </row>
    <row r="199" spans="1:11" ht="15" customHeight="1" x14ac:dyDescent="0.3">
      <c r="A199" s="248" t="s">
        <v>497</v>
      </c>
      <c r="B199" s="617"/>
      <c r="C199" s="308"/>
      <c r="D199" s="308"/>
      <c r="E199" s="189"/>
      <c r="F199" s="1530"/>
      <c r="G199" s="192"/>
      <c r="H199" s="1516"/>
      <c r="J199" s="229"/>
      <c r="K199" s="1516"/>
    </row>
    <row r="200" spans="1:11" ht="15" customHeight="1" x14ac:dyDescent="0.3">
      <c r="A200" s="747" t="s">
        <v>498</v>
      </c>
      <c r="B200" s="1457">
        <v>132100</v>
      </c>
      <c r="C200" s="1437">
        <f>SUMIF('Expenditures - all orgs'!$C$19:$C$3604, B200,'Expenditures - all orgs'!$D$19:$D$3604)</f>
        <v>0</v>
      </c>
      <c r="D200" s="1439">
        <f>'Budget Detail - AAAAAA'!D213+'Budget Detail - AAAAAA'!E213+'Budget Detail - BBBBBB'!D213+'Budget Detail - BBBBBB'!E213+'Budget Detail - CCCCCC'!D213+'Budget Detail - CCCCCC'!E213+'Budget Detail - DDDDDD'!D213+'Budget Detail - DDDDDD'!E213+'Budget Detail - EEEEEE'!D213+'Budget Detail - EEEEEE'!E213+'Budget Detail - FFFFFF'!D213+'Budget Detail - FFFFFF'!E213+'Budget Detail - GGGGGG'!D213+'Budget Detail - GGGGGG'!E213+'Budget Detail - HHHHHH'!D213+'Budget Detail - HHHHHH'!E213+'Budget Detail - IIIIII'!D213+'Budget Detail - IIIIII'!E213+'Budget Detail - JJJJJJ'!D213+'Budget Detail - JJJJJJ'!E213+'Budget Detail - KKKKKK'!D213+'Budget Detail - KKKKKK'!E213+'Budget Detail - LLLLLL'!D213+'Budget Detail - LLLLLL'!E213</f>
        <v>0</v>
      </c>
      <c r="E200" s="1460">
        <v>1</v>
      </c>
      <c r="F200" s="1531">
        <f t="shared" si="33"/>
        <v>0</v>
      </c>
      <c r="G200" s="1343">
        <v>1</v>
      </c>
      <c r="H200" s="1510">
        <f t="shared" si="34"/>
        <v>0</v>
      </c>
      <c r="J200" s="227">
        <v>1</v>
      </c>
      <c r="K200" s="1509">
        <f t="shared" si="25"/>
        <v>0</v>
      </c>
    </row>
    <row r="201" spans="1:11" ht="15" customHeight="1" x14ac:dyDescent="0.3">
      <c r="A201" s="747" t="s">
        <v>499</v>
      </c>
      <c r="B201" s="1458">
        <v>132200</v>
      </c>
      <c r="C201" s="1437">
        <f>SUMIF('Expenditures - all orgs'!$C$19:$C$3604, B201,'Expenditures - all orgs'!$D$19:$D$3604)</f>
        <v>0</v>
      </c>
      <c r="D201" s="1439">
        <f>'Budget Detail - AAAAAA'!D214+'Budget Detail - AAAAAA'!E214+'Budget Detail - BBBBBB'!D214+'Budget Detail - BBBBBB'!E214+'Budget Detail - CCCCCC'!D214+'Budget Detail - CCCCCC'!E214+'Budget Detail - DDDDDD'!D214+'Budget Detail - DDDDDD'!E214+'Budget Detail - EEEEEE'!D214+'Budget Detail - EEEEEE'!E214+'Budget Detail - FFFFFF'!D214+'Budget Detail - FFFFFF'!E214+'Budget Detail - GGGGGG'!D214+'Budget Detail - GGGGGG'!E214+'Budget Detail - HHHHHH'!D214+'Budget Detail - HHHHHH'!E214+'Budget Detail - IIIIII'!D214+'Budget Detail - IIIIII'!E214+'Budget Detail - JJJJJJ'!D214+'Budget Detail - JJJJJJ'!E214+'Budget Detail - KKKKKK'!D214+'Budget Detail - KKKKKK'!E214+'Budget Detail - LLLLLL'!D214+'Budget Detail - LLLLLL'!E214</f>
        <v>0</v>
      </c>
      <c r="E201" s="1460">
        <v>1</v>
      </c>
      <c r="F201" s="1531">
        <f t="shared" si="33"/>
        <v>0</v>
      </c>
      <c r="G201" s="1343">
        <v>1</v>
      </c>
      <c r="H201" s="1510">
        <f t="shared" si="34"/>
        <v>0</v>
      </c>
      <c r="J201" s="227">
        <v>1</v>
      </c>
      <c r="K201" s="1509">
        <f t="shared" si="25"/>
        <v>0</v>
      </c>
    </row>
    <row r="202" spans="1:11" ht="15" customHeight="1" x14ac:dyDescent="0.3">
      <c r="A202" s="747" t="s">
        <v>500</v>
      </c>
      <c r="B202" s="1458">
        <v>132300</v>
      </c>
      <c r="C202" s="1437">
        <f>SUMIF('Expenditures - all orgs'!$C$19:$C$3604, B202,'Expenditures - all orgs'!$D$19:$D$3604)</f>
        <v>0</v>
      </c>
      <c r="D202" s="1439">
        <f>'Budget Detail - AAAAAA'!D215+'Budget Detail - AAAAAA'!E215+'Budget Detail - BBBBBB'!D215+'Budget Detail - BBBBBB'!E215+'Budget Detail - CCCCCC'!D215+'Budget Detail - CCCCCC'!E215+'Budget Detail - DDDDDD'!D215+'Budget Detail - DDDDDD'!E215+'Budget Detail - EEEEEE'!D215+'Budget Detail - EEEEEE'!E215+'Budget Detail - FFFFFF'!D215+'Budget Detail - FFFFFF'!E215+'Budget Detail - GGGGGG'!D215+'Budget Detail - GGGGGG'!E215+'Budget Detail - HHHHHH'!D215+'Budget Detail - HHHHHH'!E215+'Budget Detail - IIIIII'!D215+'Budget Detail - IIIIII'!E215+'Budget Detail - JJJJJJ'!D215+'Budget Detail - JJJJJJ'!E215+'Budget Detail - KKKKKK'!D215+'Budget Detail - KKKKKK'!E215+'Budget Detail - LLLLLL'!D215+'Budget Detail - LLLLLL'!E215</f>
        <v>0</v>
      </c>
      <c r="E202" s="1460">
        <v>1</v>
      </c>
      <c r="F202" s="1531">
        <f t="shared" si="33"/>
        <v>0</v>
      </c>
      <c r="G202" s="1343">
        <v>1</v>
      </c>
      <c r="H202" s="1510">
        <f t="shared" si="34"/>
        <v>0</v>
      </c>
      <c r="J202" s="227">
        <v>1</v>
      </c>
      <c r="K202" s="1509">
        <f t="shared" si="25"/>
        <v>0</v>
      </c>
    </row>
    <row r="203" spans="1:11" ht="15" customHeight="1" x14ac:dyDescent="0.3">
      <c r="A203" s="747" t="s">
        <v>501</v>
      </c>
      <c r="B203" s="1458">
        <v>132400</v>
      </c>
      <c r="C203" s="1437">
        <f>SUMIF('Expenditures - all orgs'!$C$19:$C$3604, B203,'Expenditures - all orgs'!$D$19:$D$3604)</f>
        <v>0</v>
      </c>
      <c r="D203" s="1439">
        <f>'Budget Detail - AAAAAA'!D216+'Budget Detail - AAAAAA'!E216+'Budget Detail - BBBBBB'!D216+'Budget Detail - BBBBBB'!E216+'Budget Detail - CCCCCC'!D216+'Budget Detail - CCCCCC'!E216+'Budget Detail - DDDDDD'!D216+'Budget Detail - DDDDDD'!E216+'Budget Detail - EEEEEE'!D216+'Budget Detail - EEEEEE'!E216+'Budget Detail - FFFFFF'!D216+'Budget Detail - FFFFFF'!E216+'Budget Detail - GGGGGG'!D216+'Budget Detail - GGGGGG'!E216+'Budget Detail - HHHHHH'!D216+'Budget Detail - HHHHHH'!E216+'Budget Detail - IIIIII'!D216+'Budget Detail - IIIIII'!E216+'Budget Detail - JJJJJJ'!D216+'Budget Detail - JJJJJJ'!E216+'Budget Detail - KKKKKK'!D216+'Budget Detail - KKKKKK'!E216+'Budget Detail - LLLLLL'!D216+'Budget Detail - LLLLLL'!E216</f>
        <v>0</v>
      </c>
      <c r="E203" s="1460">
        <v>1</v>
      </c>
      <c r="F203" s="1531">
        <f t="shared" si="33"/>
        <v>0</v>
      </c>
      <c r="G203" s="1343">
        <v>1</v>
      </c>
      <c r="H203" s="1510">
        <f t="shared" si="34"/>
        <v>0</v>
      </c>
      <c r="J203" s="227">
        <v>1</v>
      </c>
      <c r="K203" s="1509">
        <f t="shared" si="25"/>
        <v>0</v>
      </c>
    </row>
    <row r="204" spans="1:11" ht="15" customHeight="1" x14ac:dyDescent="0.3">
      <c r="A204" s="747" t="s">
        <v>502</v>
      </c>
      <c r="B204" s="1458">
        <v>132500</v>
      </c>
      <c r="C204" s="1437">
        <f>SUMIF('Expenditures - all orgs'!$C$19:$C$3604, B204,'Expenditures - all orgs'!$D$19:$D$3604)</f>
        <v>0</v>
      </c>
      <c r="D204" s="1439">
        <f>'Budget Detail - AAAAAA'!D217+'Budget Detail - AAAAAA'!E217+'Budget Detail - BBBBBB'!D217+'Budget Detail - BBBBBB'!E217+'Budget Detail - CCCCCC'!D217+'Budget Detail - CCCCCC'!E217+'Budget Detail - DDDDDD'!D217+'Budget Detail - DDDDDD'!E217+'Budget Detail - EEEEEE'!D217+'Budget Detail - EEEEEE'!E217+'Budget Detail - FFFFFF'!D217+'Budget Detail - FFFFFF'!E217+'Budget Detail - GGGGGG'!D217+'Budget Detail - GGGGGG'!E217+'Budget Detail - HHHHHH'!D217+'Budget Detail - HHHHHH'!E217+'Budget Detail - IIIIII'!D217+'Budget Detail - IIIIII'!E217+'Budget Detail - JJJJJJ'!D217+'Budget Detail - JJJJJJ'!E217+'Budget Detail - KKKKKK'!D217+'Budget Detail - KKKKKK'!E217+'Budget Detail - LLLLLL'!D217+'Budget Detail - LLLLLL'!E217</f>
        <v>0</v>
      </c>
      <c r="E204" s="1460">
        <v>1</v>
      </c>
      <c r="F204" s="1531">
        <f t="shared" si="33"/>
        <v>0</v>
      </c>
      <c r="G204" s="1343">
        <v>1</v>
      </c>
      <c r="H204" s="1510">
        <f t="shared" si="34"/>
        <v>0</v>
      </c>
      <c r="J204" s="227">
        <v>1</v>
      </c>
      <c r="K204" s="1509">
        <f t="shared" si="25"/>
        <v>0</v>
      </c>
    </row>
    <row r="205" spans="1:11" ht="15" customHeight="1" x14ac:dyDescent="0.3">
      <c r="A205" s="747" t="s">
        <v>503</v>
      </c>
      <c r="B205" s="1458">
        <v>132600</v>
      </c>
      <c r="C205" s="1437">
        <f>SUMIF('Expenditures - all orgs'!$C$19:$C$3604, B205,'Expenditures - all orgs'!$D$19:$D$3604)</f>
        <v>0</v>
      </c>
      <c r="D205" s="1439">
        <f>'Budget Detail - AAAAAA'!D218+'Budget Detail - AAAAAA'!E218+'Budget Detail - BBBBBB'!D218+'Budget Detail - BBBBBB'!E218+'Budget Detail - CCCCCC'!D218+'Budget Detail - CCCCCC'!E218+'Budget Detail - DDDDDD'!D218+'Budget Detail - DDDDDD'!E218+'Budget Detail - EEEEEE'!D218+'Budget Detail - EEEEEE'!E218+'Budget Detail - FFFFFF'!D218+'Budget Detail - FFFFFF'!E218+'Budget Detail - GGGGGG'!D218+'Budget Detail - GGGGGG'!E218+'Budget Detail - HHHHHH'!D218+'Budget Detail - HHHHHH'!E218+'Budget Detail - IIIIII'!D218+'Budget Detail - IIIIII'!E218+'Budget Detail - JJJJJJ'!D218+'Budget Detail - JJJJJJ'!E218+'Budget Detail - KKKKKK'!D218+'Budget Detail - KKKKKK'!E218+'Budget Detail - LLLLLL'!D218+'Budget Detail - LLLLLL'!E218</f>
        <v>0</v>
      </c>
      <c r="E205" s="1460">
        <v>1</v>
      </c>
      <c r="F205" s="1531">
        <f t="shared" si="33"/>
        <v>0</v>
      </c>
      <c r="G205" s="1343">
        <v>1</v>
      </c>
      <c r="H205" s="1510">
        <f t="shared" si="34"/>
        <v>0</v>
      </c>
      <c r="J205" s="227">
        <v>1</v>
      </c>
      <c r="K205" s="1509">
        <f t="shared" si="25"/>
        <v>0</v>
      </c>
    </row>
    <row r="206" spans="1:11" ht="15" customHeight="1" x14ac:dyDescent="0.3">
      <c r="A206" s="249" t="s">
        <v>104</v>
      </c>
      <c r="B206" s="1459" t="s">
        <v>107</v>
      </c>
      <c r="C206" s="1437">
        <f>SUMIF('Expenditures - all orgs'!$C$19:$C$3604, B206,'Expenditures - all orgs'!$D$19:$D$3604)</f>
        <v>0</v>
      </c>
      <c r="D206" s="1439">
        <f>'Budget Detail - AAAAAA'!D219+'Budget Detail - AAAAAA'!E219+'Budget Detail - BBBBBB'!D219+'Budget Detail - BBBBBB'!E219+'Budget Detail - CCCCCC'!D219+'Budget Detail - CCCCCC'!E219+'Budget Detail - DDDDDD'!D219+'Budget Detail - DDDDDD'!E219+'Budget Detail - EEEEEE'!D219+'Budget Detail - EEEEEE'!E219+'Budget Detail - FFFFFF'!D219+'Budget Detail - FFFFFF'!E219+'Budget Detail - GGGGGG'!D219+'Budget Detail - GGGGGG'!E219+'Budget Detail - HHHHHH'!D219+'Budget Detail - HHHHHH'!E219+'Budget Detail - IIIIII'!D219+'Budget Detail - IIIIII'!E219+'Budget Detail - JJJJJJ'!D219+'Budget Detail - JJJJJJ'!E219+'Budget Detail - KKKKKK'!D219+'Budget Detail - KKKKKK'!E219+'Budget Detail - LLLLLL'!D219+'Budget Detail - LLLLLL'!E219</f>
        <v>0</v>
      </c>
      <c r="E206" s="1460">
        <v>1</v>
      </c>
      <c r="F206" s="1531">
        <f t="shared" si="33"/>
        <v>0</v>
      </c>
      <c r="G206" s="1343">
        <v>1</v>
      </c>
      <c r="H206" s="1510">
        <f t="shared" si="34"/>
        <v>0</v>
      </c>
      <c r="J206" s="227">
        <v>1</v>
      </c>
      <c r="K206" s="1509">
        <f t="shared" si="25"/>
        <v>0</v>
      </c>
    </row>
    <row r="207" spans="1:11" ht="15" customHeight="1" x14ac:dyDescent="0.3">
      <c r="A207" s="747"/>
      <c r="B207" s="747"/>
      <c r="C207" s="305"/>
      <c r="D207" s="1255"/>
      <c r="E207" s="196"/>
      <c r="G207" s="192"/>
      <c r="J207" s="229"/>
      <c r="K207" s="1515"/>
    </row>
    <row r="208" spans="1:11" ht="15" customHeight="1" x14ac:dyDescent="0.3">
      <c r="A208" s="248" t="s">
        <v>349</v>
      </c>
      <c r="B208" s="747"/>
      <c r="C208" s="305"/>
      <c r="D208" s="1255"/>
      <c r="E208" s="196"/>
      <c r="G208" s="192"/>
      <c r="J208" s="229"/>
      <c r="K208" s="1515"/>
    </row>
    <row r="209" spans="1:11" ht="15" customHeight="1" x14ac:dyDescent="0.3">
      <c r="A209" s="747" t="s">
        <v>517</v>
      </c>
      <c r="B209" s="250">
        <v>133200</v>
      </c>
      <c r="C209" s="334">
        <f>SUMIF('Expenditures - all orgs'!$C$19:$C$3604, B209,'Expenditures - all orgs'!$D$19:$D$3604)</f>
        <v>0</v>
      </c>
      <c r="D209" s="480">
        <f>'Budget Detail - AAAAAA'!D223+'Budget Detail - AAAAAA'!E223+'Budget Detail - BBBBBB'!D223+'Budget Detail - BBBBBB'!E223+'Budget Detail - CCCCCC'!D223+'Budget Detail - CCCCCC'!E223+'Budget Detail - DDDDDD'!D223+'Budget Detail - DDDDDD'!E223+'Budget Detail - EEEEEE'!D223+'Budget Detail - EEEEEE'!E223+'Budget Detail - FFFFFF'!D223+'Budget Detail - FFFFFF'!E223+'Budget Detail - GGGGGG'!D223+'Budget Detail - GGGGGG'!E223+'Budget Detail - HHHHHH'!D223+'Budget Detail - HHHHHH'!E223+'Budget Detail - IIIIII'!D223+'Budget Detail - IIIIII'!E223+'Budget Detail - JJJJJJ'!D223+'Budget Detail - JJJJJJ'!E223+'Budget Detail - KKKKKK'!D223+'Budget Detail - KKKKKK'!E223+'Budget Detail - LLLLLL'!D223+'Budget Detail - LLLLLL'!E223</f>
        <v>0</v>
      </c>
      <c r="E209" s="247">
        <v>1</v>
      </c>
      <c r="F209" s="1532">
        <f t="shared" ref="F209:F213" si="35">D209/E209</f>
        <v>0</v>
      </c>
      <c r="G209" s="1343">
        <v>1</v>
      </c>
      <c r="H209" s="1510">
        <f t="shared" ref="H209:H213" si="36">F209*G209</f>
        <v>0</v>
      </c>
      <c r="J209" s="227">
        <v>1</v>
      </c>
      <c r="K209" s="1510">
        <f>H209*J209</f>
        <v>0</v>
      </c>
    </row>
    <row r="210" spans="1:11" ht="15" customHeight="1" x14ac:dyDescent="0.3">
      <c r="A210" s="249" t="s">
        <v>347</v>
      </c>
      <c r="B210" s="250">
        <v>133300</v>
      </c>
      <c r="C210" s="334">
        <f>SUMIF('Expenditures - all orgs'!$C$19:$C$3604, B210,'Expenditures - all orgs'!$D$19:$D$3604)</f>
        <v>0</v>
      </c>
      <c r="D210" s="480">
        <f>'Budget Detail - AAAAAA'!D224+'Budget Detail - AAAAAA'!E224+'Budget Detail - BBBBBB'!D224+'Budget Detail - BBBBBB'!E224+'Budget Detail - CCCCCC'!D224+'Budget Detail - CCCCCC'!E224+'Budget Detail - DDDDDD'!D224+'Budget Detail - DDDDDD'!E224+'Budget Detail - EEEEEE'!D224+'Budget Detail - EEEEEE'!E224+'Budget Detail - FFFFFF'!D224+'Budget Detail - FFFFFF'!E224+'Budget Detail - GGGGGG'!D224+'Budget Detail - GGGGGG'!E224+'Budget Detail - HHHHHH'!D224+'Budget Detail - HHHHHH'!E224+'Budget Detail - IIIIII'!D224+'Budget Detail - IIIIII'!E224+'Budget Detail - JJJJJJ'!D224+'Budget Detail - JJJJJJ'!E224+'Budget Detail - KKKKKK'!D224+'Budget Detail - KKKKKK'!E224+'Budget Detail - LLLLLL'!D224+'Budget Detail - LLLLLL'!E224</f>
        <v>0</v>
      </c>
      <c r="E210" s="247">
        <v>1</v>
      </c>
      <c r="F210" s="1532">
        <f t="shared" si="35"/>
        <v>0</v>
      </c>
      <c r="G210" s="1343">
        <v>1</v>
      </c>
      <c r="H210" s="1510">
        <f t="shared" si="36"/>
        <v>0</v>
      </c>
      <c r="J210" s="227">
        <v>1</v>
      </c>
      <c r="K210" s="1510">
        <f>H210*J210</f>
        <v>0</v>
      </c>
    </row>
    <row r="211" spans="1:11" ht="15" customHeight="1" x14ac:dyDescent="0.3">
      <c r="A211" s="249" t="s">
        <v>348</v>
      </c>
      <c r="B211" s="250">
        <v>133400</v>
      </c>
      <c r="C211" s="334">
        <f>SUMIF('Expenditures - all orgs'!$C$19:$C$3604, B211,'Expenditures - all orgs'!$D$19:$D$3604)</f>
        <v>0</v>
      </c>
      <c r="D211" s="480">
        <f>'Budget Detail - AAAAAA'!D225+'Budget Detail - AAAAAA'!E225+'Budget Detail - BBBBBB'!D225+'Budget Detail - BBBBBB'!E225+'Budget Detail - CCCCCC'!D225+'Budget Detail - CCCCCC'!E225+'Budget Detail - DDDDDD'!D225+'Budget Detail - DDDDDD'!E225+'Budget Detail - EEEEEE'!D225+'Budget Detail - EEEEEE'!E225+'Budget Detail - FFFFFF'!D225+'Budget Detail - FFFFFF'!E225+'Budget Detail - GGGGGG'!D225+'Budget Detail - GGGGGG'!E225+'Budget Detail - HHHHHH'!D225+'Budget Detail - HHHHHH'!E225+'Budget Detail - IIIIII'!D225+'Budget Detail - IIIIII'!E225+'Budget Detail - JJJJJJ'!D225+'Budget Detail - JJJJJJ'!E225+'Budget Detail - KKKKKK'!D225+'Budget Detail - KKKKKK'!E225+'Budget Detail - LLLLLL'!D225+'Budget Detail - LLLLLL'!E225</f>
        <v>0</v>
      </c>
      <c r="E211" s="247">
        <v>1</v>
      </c>
      <c r="F211" s="1532">
        <f t="shared" si="35"/>
        <v>0</v>
      </c>
      <c r="G211" s="1343">
        <v>1</v>
      </c>
      <c r="H211" s="1510">
        <f t="shared" si="36"/>
        <v>0</v>
      </c>
      <c r="J211" s="227">
        <v>1</v>
      </c>
      <c r="K211" s="1510">
        <f>H211*J211</f>
        <v>0</v>
      </c>
    </row>
    <row r="212" spans="1:11" ht="15" customHeight="1" x14ac:dyDescent="0.3">
      <c r="A212" s="249" t="s">
        <v>346</v>
      </c>
      <c r="B212" s="250">
        <v>133500</v>
      </c>
      <c r="C212" s="334">
        <f>SUMIF('Expenditures - all orgs'!$C$19:$C$3604, B212,'Expenditures - all orgs'!$D$19:$D$3604)</f>
        <v>0</v>
      </c>
      <c r="D212" s="480">
        <f>'Budget Detail - AAAAAA'!D226+'Budget Detail - AAAAAA'!E226+'Budget Detail - BBBBBB'!D226+'Budget Detail - BBBBBB'!E226+'Budget Detail - CCCCCC'!D226+'Budget Detail - CCCCCC'!E226+'Budget Detail - DDDDDD'!D226+'Budget Detail - DDDDDD'!E226+'Budget Detail - EEEEEE'!D226+'Budget Detail - EEEEEE'!E226+'Budget Detail - FFFFFF'!D226+'Budget Detail - FFFFFF'!E226+'Budget Detail - GGGGGG'!D226+'Budget Detail - GGGGGG'!E226+'Budget Detail - HHHHHH'!D226+'Budget Detail - HHHHHH'!E226+'Budget Detail - IIIIII'!D226+'Budget Detail - IIIIII'!E226+'Budget Detail - JJJJJJ'!D226+'Budget Detail - JJJJJJ'!E226+'Budget Detail - KKKKKK'!D226+'Budget Detail - KKKKKK'!E226+'Budget Detail - LLLLLL'!D226+'Budget Detail - LLLLLL'!E226</f>
        <v>0</v>
      </c>
      <c r="E212" s="247">
        <v>1</v>
      </c>
      <c r="F212" s="1532">
        <f t="shared" si="35"/>
        <v>0</v>
      </c>
      <c r="G212" s="1343">
        <v>1</v>
      </c>
      <c r="H212" s="1510">
        <f t="shared" si="36"/>
        <v>0</v>
      </c>
      <c r="J212" s="227">
        <v>1</v>
      </c>
      <c r="K212" s="1510">
        <f>H212*J212</f>
        <v>0</v>
      </c>
    </row>
    <row r="213" spans="1:11" ht="15" customHeight="1" x14ac:dyDescent="0.3">
      <c r="A213" s="249" t="s">
        <v>104</v>
      </c>
      <c r="B213" s="1619" t="s">
        <v>107</v>
      </c>
      <c r="C213" s="334">
        <f>SUMIF('Expenditures - all orgs'!$C$19:$C$3604, B213,'Expenditures - all orgs'!$D$19:$D$3604)</f>
        <v>0</v>
      </c>
      <c r="D213" s="480">
        <f>'Budget Detail - AAAAAA'!D227+'Budget Detail - AAAAAA'!E227+'Budget Detail - BBBBBB'!D227+'Budget Detail - BBBBBB'!E227+'Budget Detail - CCCCCC'!D227+'Budget Detail - CCCCCC'!E227+'Budget Detail - DDDDDD'!D227+'Budget Detail - DDDDDD'!E227+'Budget Detail - EEEEEE'!D227+'Budget Detail - EEEEEE'!E227+'Budget Detail - FFFFFF'!D227+'Budget Detail - FFFFFF'!E227+'Budget Detail - GGGGGG'!D227+'Budget Detail - GGGGGG'!E227+'Budget Detail - HHHHHH'!D227+'Budget Detail - HHHHHH'!E227+'Budget Detail - IIIIII'!D227+'Budget Detail - IIIIII'!E227+'Budget Detail - JJJJJJ'!D227+'Budget Detail - JJJJJJ'!E227+'Budget Detail - KKKKKK'!D227+'Budget Detail - KKKKKK'!E227+'Budget Detail - LLLLLL'!D227+'Budget Detail - LLLLLL'!E227</f>
        <v>0</v>
      </c>
      <c r="E213" s="247">
        <v>1</v>
      </c>
      <c r="F213" s="1532">
        <f t="shared" si="35"/>
        <v>0</v>
      </c>
      <c r="G213" s="1343">
        <v>1</v>
      </c>
      <c r="H213" s="1510">
        <f t="shared" si="36"/>
        <v>0</v>
      </c>
      <c r="J213" s="227">
        <v>1</v>
      </c>
      <c r="K213" s="1510">
        <f>H213*J213</f>
        <v>0</v>
      </c>
    </row>
    <row r="214" spans="1:11" ht="15" customHeight="1" x14ac:dyDescent="0.3">
      <c r="A214" s="747"/>
      <c r="B214" s="747"/>
      <c r="C214" s="305"/>
      <c r="D214" s="1255"/>
      <c r="E214" s="196"/>
      <c r="G214" s="192"/>
      <c r="J214" s="229"/>
      <c r="K214" s="1515"/>
    </row>
    <row r="215" spans="1:11" ht="15" customHeight="1" x14ac:dyDescent="0.3">
      <c r="A215" s="248" t="s">
        <v>215</v>
      </c>
      <c r="B215" s="747"/>
      <c r="C215" s="308"/>
      <c r="D215" s="309"/>
      <c r="E215" s="189"/>
      <c r="G215" s="192"/>
      <c r="J215" s="230"/>
      <c r="K215" s="1516"/>
    </row>
    <row r="216" spans="1:11" ht="15" customHeight="1" x14ac:dyDescent="0.3">
      <c r="A216" s="249" t="s">
        <v>24</v>
      </c>
      <c r="B216" s="1620">
        <v>134100</v>
      </c>
      <c r="C216" s="332">
        <f>SUMIF('Expenditures - all orgs'!$C$19:$C$3604, B216,'Expenditures - all orgs'!$D$19:$D$3604)</f>
        <v>0</v>
      </c>
      <c r="D216" s="473">
        <f>'Budget Detail - AAAAAA'!D231+'Budget Detail - AAAAAA'!E231+'Budget Detail - BBBBBB'!D231+'Budget Detail - BBBBBB'!E231+'Budget Detail - CCCCCC'!D231+'Budget Detail - CCCCCC'!E231+'Budget Detail - DDDDDD'!D231+'Budget Detail - DDDDDD'!E231+'Budget Detail - EEEEEE'!D231+'Budget Detail - EEEEEE'!E231+'Budget Detail - FFFFFF'!D231+'Budget Detail - FFFFFF'!E231+'Budget Detail - GGGGGG'!D231+'Budget Detail - GGGGGG'!E231+'Budget Detail - HHHHHH'!D231+'Budget Detail - HHHHHH'!E231+'Budget Detail - IIIIII'!D231+'Budget Detail - IIIIII'!E231+'Budget Detail - JJJJJJ'!D231+'Budget Detail - JJJJJJ'!E231+'Budget Detail - KKKKKK'!D231+'Budget Detail - KKKKKK'!E231+'Budget Detail - LLLLLL'!D231+'Budget Detail - LLLLLL'!E231</f>
        <v>0</v>
      </c>
      <c r="E216" s="203">
        <v>1</v>
      </c>
      <c r="F216" s="1533">
        <f t="shared" ref="F216:F219" si="37">D216/E216</f>
        <v>0</v>
      </c>
      <c r="G216" s="1343">
        <v>1</v>
      </c>
      <c r="H216" s="1510">
        <f t="shared" ref="H216:H219" si="38">F216*G216</f>
        <v>0</v>
      </c>
      <c r="J216" s="227">
        <v>1</v>
      </c>
      <c r="K216" s="1509">
        <f t="shared" si="25"/>
        <v>0</v>
      </c>
    </row>
    <row r="217" spans="1:11" ht="15" customHeight="1" x14ac:dyDescent="0.3">
      <c r="A217" s="747" t="s">
        <v>496</v>
      </c>
      <c r="B217" s="647">
        <v>134200</v>
      </c>
      <c r="C217" s="332">
        <f>SUMIF('Expenditures - all orgs'!$C$19:$C$3604, B217,'Expenditures - all orgs'!$D$19:$D$3604)</f>
        <v>0</v>
      </c>
      <c r="D217" s="473">
        <f>'Budget Detail - AAAAAA'!D232+'Budget Detail - AAAAAA'!E232+'Budget Detail - BBBBBB'!D232+'Budget Detail - BBBBBB'!E232+'Budget Detail - CCCCCC'!D232+'Budget Detail - CCCCCC'!E232+'Budget Detail - DDDDDD'!D232+'Budget Detail - DDDDDD'!E232+'Budget Detail - EEEEEE'!D232+'Budget Detail - EEEEEE'!E232+'Budget Detail - FFFFFF'!D232+'Budget Detail - FFFFFF'!E232+'Budget Detail - GGGGGG'!D232+'Budget Detail - GGGGGG'!E232+'Budget Detail - HHHHHH'!D232+'Budget Detail - HHHHHH'!E232+'Budget Detail - IIIIII'!D232+'Budget Detail - IIIIII'!E232+'Budget Detail - JJJJJJ'!D232+'Budget Detail - JJJJJJ'!E232+'Budget Detail - KKKKKK'!D232+'Budget Detail - KKKKKK'!E232+'Budget Detail - LLLLLL'!D232+'Budget Detail - LLLLLL'!E232</f>
        <v>0</v>
      </c>
      <c r="E217" s="203">
        <v>1</v>
      </c>
      <c r="F217" s="1533">
        <f t="shared" si="37"/>
        <v>0</v>
      </c>
      <c r="G217" s="1343">
        <v>1</v>
      </c>
      <c r="H217" s="1510">
        <f t="shared" si="38"/>
        <v>0</v>
      </c>
      <c r="J217" s="227">
        <v>1</v>
      </c>
      <c r="K217" s="1509">
        <f t="shared" si="25"/>
        <v>0</v>
      </c>
    </row>
    <row r="218" spans="1:11" ht="15" customHeight="1" x14ac:dyDescent="0.3">
      <c r="A218" s="249" t="s">
        <v>25</v>
      </c>
      <c r="B218" s="1621">
        <v>134300</v>
      </c>
      <c r="C218" s="332">
        <f>SUMIF('Expenditures - all orgs'!$C$19:$C$3604, B218,'Expenditures - all orgs'!$D$19:$D$3604)</f>
        <v>0</v>
      </c>
      <c r="D218" s="473">
        <f>'Budget Detail - AAAAAA'!D233+'Budget Detail - AAAAAA'!E233+'Budget Detail - BBBBBB'!D233+'Budget Detail - BBBBBB'!E233+'Budget Detail - CCCCCC'!D233+'Budget Detail - CCCCCC'!E233+'Budget Detail - DDDDDD'!D233+'Budget Detail - DDDDDD'!E233+'Budget Detail - EEEEEE'!D233+'Budget Detail - EEEEEE'!E233+'Budget Detail - FFFFFF'!D233+'Budget Detail - FFFFFF'!E233+'Budget Detail - GGGGGG'!D233+'Budget Detail - GGGGGG'!E233+'Budget Detail - HHHHHH'!D233+'Budget Detail - HHHHHH'!E233+'Budget Detail - IIIIII'!D233+'Budget Detail - IIIIII'!E233+'Budget Detail - JJJJJJ'!D233+'Budget Detail - JJJJJJ'!E233+'Budget Detail - KKKKKK'!D233+'Budget Detail - KKKKKK'!E233+'Budget Detail - LLLLLL'!D233+'Budget Detail - LLLLLL'!E233</f>
        <v>0</v>
      </c>
      <c r="E218" s="203">
        <v>1</v>
      </c>
      <c r="F218" s="1533">
        <f t="shared" si="37"/>
        <v>0</v>
      </c>
      <c r="G218" s="1343">
        <v>1</v>
      </c>
      <c r="H218" s="1510">
        <f t="shared" si="38"/>
        <v>0</v>
      </c>
      <c r="J218" s="227">
        <v>1</v>
      </c>
      <c r="K218" s="1509">
        <f t="shared" si="25"/>
        <v>0</v>
      </c>
    </row>
    <row r="219" spans="1:11" ht="15" customHeight="1" x14ac:dyDescent="0.3">
      <c r="A219" s="249" t="s">
        <v>104</v>
      </c>
      <c r="B219" s="1622" t="s">
        <v>107</v>
      </c>
      <c r="C219" s="332">
        <f>SUMIF('Expenditures - all orgs'!$C$19:$C$3604, B219,'Expenditures - all orgs'!$D$19:$D$3604)</f>
        <v>0</v>
      </c>
      <c r="D219" s="473">
        <f>'Budget Detail - AAAAAA'!D234+'Budget Detail - AAAAAA'!E234+'Budget Detail - BBBBBB'!D234+'Budget Detail - BBBBBB'!E234+'Budget Detail - CCCCCC'!D234+'Budget Detail - CCCCCC'!E234+'Budget Detail - DDDDDD'!D234+'Budget Detail - DDDDDD'!E234+'Budget Detail - EEEEEE'!D234+'Budget Detail - EEEEEE'!E234+'Budget Detail - FFFFFF'!D234+'Budget Detail - FFFFFF'!E234+'Budget Detail - GGGGGG'!D234+'Budget Detail - GGGGGG'!E234+'Budget Detail - HHHHHH'!D234+'Budget Detail - HHHHHH'!E234+'Budget Detail - IIIIII'!D234+'Budget Detail - IIIIII'!E234+'Budget Detail - JJJJJJ'!D234+'Budget Detail - JJJJJJ'!E234+'Budget Detail - KKKKKK'!D234+'Budget Detail - KKKKKK'!E234+'Budget Detail - LLLLLL'!D234+'Budget Detail - LLLLLL'!E234</f>
        <v>0</v>
      </c>
      <c r="E219" s="203">
        <v>1</v>
      </c>
      <c r="F219" s="1533">
        <f t="shared" si="37"/>
        <v>0</v>
      </c>
      <c r="G219" s="1343">
        <v>1</v>
      </c>
      <c r="H219" s="1510">
        <f t="shared" si="38"/>
        <v>0</v>
      </c>
      <c r="J219" s="227">
        <v>1</v>
      </c>
      <c r="K219" s="1509">
        <f t="shared" si="25"/>
        <v>0</v>
      </c>
    </row>
    <row r="220" spans="1:11" ht="15" customHeight="1" x14ac:dyDescent="0.3">
      <c r="A220" s="747"/>
      <c r="B220" s="747"/>
      <c r="C220" s="305"/>
      <c r="D220" s="1255"/>
      <c r="E220" s="196"/>
      <c r="G220" s="192"/>
      <c r="J220" s="231"/>
      <c r="K220" s="1521"/>
    </row>
    <row r="221" spans="1:11" ht="15" customHeight="1" x14ac:dyDescent="0.3">
      <c r="A221" s="248" t="s">
        <v>220</v>
      </c>
      <c r="B221" s="747"/>
      <c r="C221" s="308"/>
      <c r="D221" s="309"/>
      <c r="E221" s="189"/>
      <c r="G221" s="192"/>
      <c r="J221" s="230"/>
      <c r="K221" s="1516"/>
    </row>
    <row r="222" spans="1:11" ht="15" customHeight="1" x14ac:dyDescent="0.3">
      <c r="A222" s="239" t="s">
        <v>101</v>
      </c>
      <c r="B222" s="1623">
        <v>135100</v>
      </c>
      <c r="C222" s="335">
        <f>SUMIF('Expenditures - all orgs'!$C$19:$C$3604, B222,'Expenditures - all orgs'!$D$19:$D$3604)</f>
        <v>0</v>
      </c>
      <c r="D222" s="487">
        <f>'Budget Detail - AAAAAA'!D238+'Budget Detail - AAAAAA'!E238+'Budget Detail - BBBBBB'!D238+'Budget Detail - BBBBBB'!E238+'Budget Detail - CCCCCC'!D238+'Budget Detail - CCCCCC'!E238+'Budget Detail - DDDDDD'!D238+'Budget Detail - DDDDDD'!E238+'Budget Detail - EEEEEE'!D238+'Budget Detail - EEEEEE'!E238+'Budget Detail - FFFFFF'!D238+'Budget Detail - FFFFFF'!E238+'Budget Detail - GGGGGG'!D238+'Budget Detail - GGGGGG'!E238+'Budget Detail - HHHHHH'!D238+'Budget Detail - HHHHHH'!E238+'Budget Detail - IIIIII'!D238+'Budget Detail - IIIIII'!E238+'Budget Detail - JJJJJJ'!D238+'Budget Detail - JJJJJJ'!E238+'Budget Detail - KKKKKK'!D238+'Budget Detail - KKKKKK'!E238+'Budget Detail - LLLLLL'!D238+'Budget Detail - LLLLLL'!E238</f>
        <v>0</v>
      </c>
      <c r="E222" s="204">
        <v>1</v>
      </c>
      <c r="F222" s="1534">
        <f t="shared" ref="F222:F229" si="39">D222/E222</f>
        <v>0</v>
      </c>
      <c r="G222" s="1343">
        <v>1</v>
      </c>
      <c r="H222" s="1510">
        <f t="shared" ref="H222:H229" si="40">F222*G222</f>
        <v>0</v>
      </c>
      <c r="J222" s="227">
        <v>1</v>
      </c>
      <c r="K222" s="1509">
        <f t="shared" si="25"/>
        <v>0</v>
      </c>
    </row>
    <row r="223" spans="1:11" ht="15" customHeight="1" x14ac:dyDescent="0.3">
      <c r="A223" s="235" t="s">
        <v>216</v>
      </c>
      <c r="B223" s="710">
        <v>135200</v>
      </c>
      <c r="C223" s="335">
        <f>SUMIF('Expenditures - all orgs'!$C$19:$C$3604, B223,'Expenditures - all orgs'!$D$19:$D$3604)</f>
        <v>0</v>
      </c>
      <c r="D223" s="487">
        <f>'Budget Detail - AAAAAA'!D239+'Budget Detail - AAAAAA'!E239+'Budget Detail - BBBBBB'!D239+'Budget Detail - BBBBBB'!E239+'Budget Detail - CCCCCC'!D239+'Budget Detail - CCCCCC'!E239+'Budget Detail - DDDDDD'!D239+'Budget Detail - DDDDDD'!E239+'Budget Detail - EEEEEE'!D239+'Budget Detail - EEEEEE'!E239+'Budget Detail - FFFFFF'!D239+'Budget Detail - FFFFFF'!E239+'Budget Detail - GGGGGG'!D239+'Budget Detail - GGGGGG'!E239+'Budget Detail - HHHHHH'!D239+'Budget Detail - HHHHHH'!E239+'Budget Detail - IIIIII'!D239+'Budget Detail - IIIIII'!E239+'Budget Detail - JJJJJJ'!D239+'Budget Detail - JJJJJJ'!E239+'Budget Detail - KKKKKK'!D239+'Budget Detail - KKKKKK'!E239+'Budget Detail - LLLLLL'!D239+'Budget Detail - LLLLLL'!E239</f>
        <v>0</v>
      </c>
      <c r="E223" s="204">
        <v>1</v>
      </c>
      <c r="F223" s="1534">
        <f t="shared" si="39"/>
        <v>0</v>
      </c>
      <c r="G223" s="1343">
        <v>1</v>
      </c>
      <c r="H223" s="1510">
        <f t="shared" si="40"/>
        <v>0</v>
      </c>
      <c r="J223" s="227">
        <v>1</v>
      </c>
      <c r="K223" s="1509">
        <f t="shared" si="25"/>
        <v>0</v>
      </c>
    </row>
    <row r="224" spans="1:11" ht="15" customHeight="1" x14ac:dyDescent="0.3">
      <c r="A224" s="235" t="s">
        <v>217</v>
      </c>
      <c r="B224" s="710">
        <v>135300</v>
      </c>
      <c r="C224" s="335">
        <f>SUMIF('Expenditures - all orgs'!$C$19:$C$3604, B224,'Expenditures - all orgs'!$D$19:$D$3604)</f>
        <v>0</v>
      </c>
      <c r="D224" s="487">
        <f>'Budget Detail - AAAAAA'!D240+'Budget Detail - AAAAAA'!E240+'Budget Detail - BBBBBB'!D240+'Budget Detail - BBBBBB'!E240+'Budget Detail - CCCCCC'!D240+'Budget Detail - CCCCCC'!E240+'Budget Detail - DDDDDD'!D240+'Budget Detail - DDDDDD'!E240+'Budget Detail - EEEEEE'!D240+'Budget Detail - EEEEEE'!E240+'Budget Detail - FFFFFF'!D240+'Budget Detail - FFFFFF'!E240+'Budget Detail - GGGGGG'!D240+'Budget Detail - GGGGGG'!E240+'Budget Detail - HHHHHH'!D240+'Budget Detail - HHHHHH'!E240+'Budget Detail - IIIIII'!D240+'Budget Detail - IIIIII'!E240+'Budget Detail - JJJJJJ'!D240+'Budget Detail - JJJJJJ'!E240+'Budget Detail - KKKKKK'!D240+'Budget Detail - KKKKKK'!E240+'Budget Detail - LLLLLL'!D240+'Budget Detail - LLLLLL'!E240</f>
        <v>0</v>
      </c>
      <c r="E224" s="204">
        <v>1</v>
      </c>
      <c r="F224" s="1534">
        <f t="shared" si="39"/>
        <v>0</v>
      </c>
      <c r="G224" s="1343">
        <v>1</v>
      </c>
      <c r="H224" s="1510">
        <f t="shared" si="40"/>
        <v>0</v>
      </c>
      <c r="J224" s="227">
        <v>1</v>
      </c>
      <c r="K224" s="1509">
        <f t="shared" si="25"/>
        <v>0</v>
      </c>
    </row>
    <row r="225" spans="1:12" ht="15" customHeight="1" x14ac:dyDescent="0.3">
      <c r="A225" s="233" t="s">
        <v>26</v>
      </c>
      <c r="B225" s="710">
        <v>135400</v>
      </c>
      <c r="C225" s="335">
        <f>SUMIF('Expenditures - all orgs'!$C$19:$C$3604, B225,'Expenditures - all orgs'!$D$19:$D$3604)</f>
        <v>0</v>
      </c>
      <c r="D225" s="487">
        <f>'Budget Detail - AAAAAA'!D241+'Budget Detail - AAAAAA'!E241+'Budget Detail - BBBBBB'!D241+'Budget Detail - BBBBBB'!E241+'Budget Detail - CCCCCC'!D241+'Budget Detail - CCCCCC'!E241+'Budget Detail - DDDDDD'!D241+'Budget Detail - DDDDDD'!E241+'Budget Detail - EEEEEE'!D241+'Budget Detail - EEEEEE'!E241+'Budget Detail - FFFFFF'!D241+'Budget Detail - FFFFFF'!E241+'Budget Detail - GGGGGG'!D241+'Budget Detail - GGGGGG'!E241+'Budget Detail - HHHHHH'!D241+'Budget Detail - HHHHHH'!E241+'Budget Detail - IIIIII'!D241+'Budget Detail - IIIIII'!E241+'Budget Detail - JJJJJJ'!D241+'Budget Detail - JJJJJJ'!E241+'Budget Detail - KKKKKK'!D241+'Budget Detail - KKKKKK'!E241+'Budget Detail - LLLLLL'!D241+'Budget Detail - LLLLLL'!E241</f>
        <v>0</v>
      </c>
      <c r="E225" s="204">
        <v>1</v>
      </c>
      <c r="F225" s="1534">
        <f t="shared" si="39"/>
        <v>0</v>
      </c>
      <c r="G225" s="1343">
        <v>1</v>
      </c>
      <c r="H225" s="1510">
        <f t="shared" si="40"/>
        <v>0</v>
      </c>
      <c r="J225" s="227">
        <v>1</v>
      </c>
      <c r="K225" s="1509">
        <f t="shared" si="25"/>
        <v>0</v>
      </c>
    </row>
    <row r="226" spans="1:12" ht="15" customHeight="1" x14ac:dyDescent="0.3">
      <c r="A226" s="242" t="s">
        <v>218</v>
      </c>
      <c r="B226" s="710">
        <v>135500</v>
      </c>
      <c r="C226" s="335">
        <f>SUMIF('Expenditures - all orgs'!$C$19:$C$3604, B226,'Expenditures - all orgs'!$D$19:$D$3604)</f>
        <v>0</v>
      </c>
      <c r="D226" s="487">
        <f>'Budget Detail - AAAAAA'!D242+'Budget Detail - AAAAAA'!E242+'Budget Detail - BBBBBB'!D242+'Budget Detail - BBBBBB'!E242+'Budget Detail - CCCCCC'!D242+'Budget Detail - CCCCCC'!E242+'Budget Detail - DDDDDD'!D242+'Budget Detail - DDDDDD'!E242+'Budget Detail - EEEEEE'!D242+'Budget Detail - EEEEEE'!E242+'Budget Detail - FFFFFF'!D242+'Budget Detail - FFFFFF'!E242+'Budget Detail - GGGGGG'!D242+'Budget Detail - GGGGGG'!E242+'Budget Detail - HHHHHH'!D242+'Budget Detail - HHHHHH'!E242+'Budget Detail - IIIIII'!D242+'Budget Detail - IIIIII'!E242+'Budget Detail - JJJJJJ'!D242+'Budget Detail - JJJJJJ'!E242+'Budget Detail - KKKKKK'!D242+'Budget Detail - KKKKKK'!E242+'Budget Detail - LLLLLL'!D242+'Budget Detail - LLLLLL'!E242</f>
        <v>0</v>
      </c>
      <c r="E226" s="204">
        <v>1</v>
      </c>
      <c r="F226" s="1534">
        <f t="shared" si="39"/>
        <v>0</v>
      </c>
      <c r="G226" s="1343">
        <v>1</v>
      </c>
      <c r="H226" s="1510">
        <f t="shared" si="40"/>
        <v>0</v>
      </c>
      <c r="J226" s="227">
        <v>1</v>
      </c>
      <c r="K226" s="1509">
        <f t="shared" si="25"/>
        <v>0</v>
      </c>
    </row>
    <row r="227" spans="1:12" ht="15" customHeight="1" x14ac:dyDescent="0.3">
      <c r="A227" s="242" t="s">
        <v>495</v>
      </c>
      <c r="B227" s="710">
        <v>135600</v>
      </c>
      <c r="C227" s="335">
        <f>SUMIF('Expenditures - all orgs'!$C$19:$C$3604, B227,'Expenditures - all orgs'!$D$19:$D$3604)</f>
        <v>0</v>
      </c>
      <c r="D227" s="487">
        <f>'Budget Detail - AAAAAA'!D243+'Budget Detail - AAAAAA'!E243+'Budget Detail - BBBBBB'!D243+'Budget Detail - BBBBBB'!E243+'Budget Detail - CCCCCC'!D243+'Budget Detail - CCCCCC'!E243+'Budget Detail - DDDDDD'!D243+'Budget Detail - DDDDDD'!E243+'Budget Detail - EEEEEE'!D243+'Budget Detail - EEEEEE'!E243+'Budget Detail - FFFFFF'!D243+'Budget Detail - FFFFFF'!E243+'Budget Detail - GGGGGG'!D243+'Budget Detail - GGGGGG'!E243+'Budget Detail - HHHHHH'!D243+'Budget Detail - HHHHHH'!E243+'Budget Detail - IIIIII'!D243+'Budget Detail - IIIIII'!E243+'Budget Detail - JJJJJJ'!D243+'Budget Detail - JJJJJJ'!E243+'Budget Detail - KKKKKK'!D243+'Budget Detail - KKKKKK'!E243+'Budget Detail - LLLLLL'!D243+'Budget Detail - LLLLLL'!E243</f>
        <v>0</v>
      </c>
      <c r="E227" s="204">
        <v>1</v>
      </c>
      <c r="F227" s="1534">
        <f t="shared" si="39"/>
        <v>0</v>
      </c>
      <c r="G227" s="1343">
        <v>1</v>
      </c>
      <c r="H227" s="1510">
        <f t="shared" si="40"/>
        <v>0</v>
      </c>
      <c r="J227" s="227">
        <v>1</v>
      </c>
      <c r="K227" s="1509">
        <f t="shared" si="25"/>
        <v>0</v>
      </c>
      <c r="L227" s="1573"/>
    </row>
    <row r="228" spans="1:12" ht="15" customHeight="1" x14ac:dyDescent="0.3">
      <c r="A228" s="233" t="s">
        <v>104</v>
      </c>
      <c r="B228" s="710" t="s">
        <v>107</v>
      </c>
      <c r="C228" s="335">
        <f>SUMIF('Expenditures - all orgs'!$C$19:$C$3604, B228,'Expenditures - all orgs'!$D$19:$D$3604)</f>
        <v>0</v>
      </c>
      <c r="D228" s="487">
        <f>'Budget Detail - AAAAAA'!D244+'Budget Detail - AAAAAA'!E244+'Budget Detail - BBBBBB'!D244+'Budget Detail - BBBBBB'!E244+'Budget Detail - CCCCCC'!D244+'Budget Detail - CCCCCC'!E244+'Budget Detail - DDDDDD'!D244+'Budget Detail - DDDDDD'!E244+'Budget Detail - EEEEEE'!D244+'Budget Detail - EEEEEE'!E244+'Budget Detail - FFFFFF'!D244+'Budget Detail - FFFFFF'!E244+'Budget Detail - GGGGGG'!D244+'Budget Detail - GGGGGG'!E244+'Budget Detail - HHHHHH'!D244+'Budget Detail - HHHHHH'!E244+'Budget Detail - IIIIII'!D244+'Budget Detail - IIIIII'!E244+'Budget Detail - JJJJJJ'!D244+'Budget Detail - JJJJJJ'!E244+'Budget Detail - KKKKKK'!D244+'Budget Detail - KKKKKK'!E244+'Budget Detail - LLLLLL'!D244+'Budget Detail - LLLLLL'!E244</f>
        <v>0</v>
      </c>
      <c r="E228" s="204">
        <v>1</v>
      </c>
      <c r="F228" s="1534">
        <f t="shared" si="39"/>
        <v>0</v>
      </c>
      <c r="G228" s="1343">
        <v>1</v>
      </c>
      <c r="H228" s="1510">
        <f t="shared" si="40"/>
        <v>0</v>
      </c>
      <c r="J228" s="227">
        <v>1</v>
      </c>
      <c r="K228" s="1509">
        <f t="shared" si="25"/>
        <v>0</v>
      </c>
      <c r="L228" s="1573"/>
    </row>
    <row r="229" spans="1:12" ht="15" customHeight="1" x14ac:dyDescent="0.3">
      <c r="A229" s="233" t="s">
        <v>104</v>
      </c>
      <c r="B229" s="1624" t="s">
        <v>107</v>
      </c>
      <c r="C229" s="335">
        <f>SUMIF('Expenditures - all orgs'!$C$19:$C$3604, B229,'Expenditures - all orgs'!$D$19:$D$3604)</f>
        <v>0</v>
      </c>
      <c r="D229" s="487">
        <f>'Budget Detail - AAAAAA'!D245+'Budget Detail - AAAAAA'!E245+'Budget Detail - BBBBBB'!D245+'Budget Detail - BBBBBB'!E245+'Budget Detail - CCCCCC'!D245+'Budget Detail - CCCCCC'!E245+'Budget Detail - DDDDDD'!D245+'Budget Detail - DDDDDD'!E245+'Budget Detail - EEEEEE'!D245+'Budget Detail - EEEEEE'!E245+'Budget Detail - FFFFFF'!D245+'Budget Detail - FFFFFF'!E245+'Budget Detail - GGGGGG'!D245+'Budget Detail - GGGGGG'!E245+'Budget Detail - HHHHHH'!D245+'Budget Detail - HHHHHH'!E245+'Budget Detail - IIIIII'!D245+'Budget Detail - IIIIII'!E245+'Budget Detail - JJJJJJ'!D245+'Budget Detail - JJJJJJ'!E245+'Budget Detail - KKKKKK'!D245+'Budget Detail - KKKKKK'!E245+'Budget Detail - LLLLLL'!D245+'Budget Detail - LLLLLL'!E245</f>
        <v>0</v>
      </c>
      <c r="E229" s="204">
        <v>1</v>
      </c>
      <c r="F229" s="1534">
        <f t="shared" si="39"/>
        <v>0</v>
      </c>
      <c r="G229" s="1343">
        <v>1</v>
      </c>
      <c r="H229" s="1510">
        <f t="shared" si="40"/>
        <v>0</v>
      </c>
      <c r="J229" s="227">
        <v>1</v>
      </c>
      <c r="K229" s="1509">
        <f t="shared" si="25"/>
        <v>0</v>
      </c>
    </row>
    <row r="230" spans="1:12" ht="15" customHeight="1" x14ac:dyDescent="0.3">
      <c r="A230" s="747"/>
      <c r="B230" s="747"/>
      <c r="C230" s="305"/>
      <c r="D230" s="1255"/>
      <c r="E230" s="196"/>
      <c r="G230" s="192"/>
      <c r="J230" s="231"/>
      <c r="K230" s="1521"/>
    </row>
    <row r="231" spans="1:12" ht="15" customHeight="1" x14ac:dyDescent="0.3">
      <c r="A231" s="248" t="s">
        <v>219</v>
      </c>
      <c r="B231" s="747"/>
      <c r="C231" s="308"/>
      <c r="D231" s="309"/>
      <c r="E231" s="189"/>
      <c r="G231" s="192"/>
      <c r="J231" s="230"/>
      <c r="K231" s="1516"/>
    </row>
    <row r="232" spans="1:12" ht="15" customHeight="1" x14ac:dyDescent="0.3">
      <c r="A232" s="747" t="s">
        <v>221</v>
      </c>
      <c r="B232" s="1625">
        <v>136200</v>
      </c>
      <c r="C232" s="336">
        <f>SUMIF('Expenditures - all orgs'!$C$19:$C$3604, B232,'Expenditures - all orgs'!$D$19:$D$3604)</f>
        <v>0</v>
      </c>
      <c r="D232" s="493">
        <f>'Budget Detail - AAAAAA'!D249+'Budget Detail - AAAAAA'!E249+'Budget Detail - BBBBBB'!D249+'Budget Detail - BBBBBB'!E249+'Budget Detail - CCCCCC'!D249+'Budget Detail - CCCCCC'!E249+'Budget Detail - DDDDDD'!D249+'Budget Detail - DDDDDD'!E249+'Budget Detail - EEEEEE'!D249+'Budget Detail - EEEEEE'!E249+'Budget Detail - FFFFFF'!D249+'Budget Detail - FFFFFF'!E249+'Budget Detail - GGGGGG'!D249+'Budget Detail - GGGGGG'!E249+'Budget Detail - HHHHHH'!D249+'Budget Detail - HHHHHH'!E249+'Budget Detail - IIIIII'!D249+'Budget Detail - IIIIII'!E249+'Budget Detail - JJJJJJ'!D249+'Budget Detail - JJJJJJ'!E249+'Budget Detail - KKKKKK'!D249+'Budget Detail - KKKKKK'!E249+'Budget Detail - LLLLLL'!D249+'Budget Detail - LLLLLL'!E249</f>
        <v>0</v>
      </c>
      <c r="E232" s="205">
        <v>1</v>
      </c>
      <c r="F232" s="1535">
        <f t="shared" ref="F232:F237" si="41">D232/E232</f>
        <v>0</v>
      </c>
      <c r="G232" s="1343">
        <v>1</v>
      </c>
      <c r="H232" s="1510">
        <f t="shared" ref="H232:H237" si="42">F232*G232</f>
        <v>0</v>
      </c>
      <c r="J232" s="227">
        <v>1</v>
      </c>
      <c r="K232" s="1509">
        <f t="shared" si="25"/>
        <v>0</v>
      </c>
    </row>
    <row r="233" spans="1:12" ht="15" customHeight="1" x14ac:dyDescent="0.3">
      <c r="A233" s="747" t="s">
        <v>223</v>
      </c>
      <c r="B233" s="1626">
        <v>136300</v>
      </c>
      <c r="C233" s="336">
        <f>SUMIF('Expenditures - all orgs'!$C$19:$C$3604, B233,'Expenditures - all orgs'!$D$19:$D$3604)</f>
        <v>0</v>
      </c>
      <c r="D233" s="493">
        <f>'Budget Detail - AAAAAA'!D250+'Budget Detail - AAAAAA'!E250+'Budget Detail - BBBBBB'!D250+'Budget Detail - BBBBBB'!E250+'Budget Detail - CCCCCC'!D250+'Budget Detail - CCCCCC'!E250+'Budget Detail - DDDDDD'!D250+'Budget Detail - DDDDDD'!E250+'Budget Detail - EEEEEE'!D250+'Budget Detail - EEEEEE'!E250+'Budget Detail - FFFFFF'!D250+'Budget Detail - FFFFFF'!E250+'Budget Detail - GGGGGG'!D250+'Budget Detail - GGGGGG'!E250+'Budget Detail - HHHHHH'!D250+'Budget Detail - HHHHHH'!E250+'Budget Detail - IIIIII'!D250+'Budget Detail - IIIIII'!E250+'Budget Detail - JJJJJJ'!D250+'Budget Detail - JJJJJJ'!E250+'Budget Detail - KKKKKK'!D250+'Budget Detail - KKKKKK'!E250+'Budget Detail - LLLLLL'!D250+'Budget Detail - LLLLLL'!E250</f>
        <v>0</v>
      </c>
      <c r="E233" s="205">
        <v>1</v>
      </c>
      <c r="F233" s="1535">
        <f t="shared" si="41"/>
        <v>0</v>
      </c>
      <c r="G233" s="1343">
        <v>1</v>
      </c>
      <c r="H233" s="1510">
        <f t="shared" si="42"/>
        <v>0</v>
      </c>
      <c r="J233" s="227">
        <v>1</v>
      </c>
      <c r="K233" s="1509">
        <f t="shared" si="25"/>
        <v>0</v>
      </c>
    </row>
    <row r="234" spans="1:12" ht="15" customHeight="1" x14ac:dyDescent="0.3">
      <c r="A234" s="747" t="s">
        <v>224</v>
      </c>
      <c r="B234" s="1626">
        <v>136400</v>
      </c>
      <c r="C234" s="336">
        <f>SUMIF('Expenditures - all orgs'!$C$19:$C$3604, B234,'Expenditures - all orgs'!$D$19:$D$3604)</f>
        <v>0</v>
      </c>
      <c r="D234" s="493">
        <f>'Budget Detail - AAAAAA'!D251+'Budget Detail - AAAAAA'!E251+'Budget Detail - BBBBBB'!D251+'Budget Detail - BBBBBB'!E251+'Budget Detail - CCCCCC'!D251+'Budget Detail - CCCCCC'!E251+'Budget Detail - DDDDDD'!D251+'Budget Detail - DDDDDD'!E251+'Budget Detail - EEEEEE'!D251+'Budget Detail - EEEEEE'!E251+'Budget Detail - FFFFFF'!D251+'Budget Detail - FFFFFF'!E251+'Budget Detail - GGGGGG'!D251+'Budget Detail - GGGGGG'!E251+'Budget Detail - HHHHHH'!D251+'Budget Detail - HHHHHH'!E251+'Budget Detail - IIIIII'!D251+'Budget Detail - IIIIII'!E251+'Budget Detail - JJJJJJ'!D251+'Budget Detail - JJJJJJ'!E251+'Budget Detail - KKKKKK'!D251+'Budget Detail - KKKKKK'!E251+'Budget Detail - LLLLLL'!D251+'Budget Detail - LLLLLL'!E251</f>
        <v>0</v>
      </c>
      <c r="E234" s="205">
        <v>1</v>
      </c>
      <c r="F234" s="1535">
        <f t="shared" si="41"/>
        <v>0</v>
      </c>
      <c r="G234" s="1343">
        <v>1</v>
      </c>
      <c r="H234" s="1510">
        <f t="shared" si="42"/>
        <v>0</v>
      </c>
      <c r="J234" s="227">
        <v>1</v>
      </c>
      <c r="K234" s="1509">
        <f t="shared" si="25"/>
        <v>0</v>
      </c>
    </row>
    <row r="235" spans="1:12" ht="15" customHeight="1" x14ac:dyDescent="0.3">
      <c r="A235" s="747" t="s">
        <v>225</v>
      </c>
      <c r="B235" s="1626">
        <v>136500</v>
      </c>
      <c r="C235" s="336">
        <f>SUMIF('Expenditures - all orgs'!$C$19:$C$3604, B235,'Expenditures - all orgs'!$D$19:$D$3604)</f>
        <v>0</v>
      </c>
      <c r="D235" s="493">
        <f>'Budget Detail - AAAAAA'!D252+'Budget Detail - AAAAAA'!E252+'Budget Detail - BBBBBB'!D252+'Budget Detail - BBBBBB'!E252+'Budget Detail - CCCCCC'!D252+'Budget Detail - CCCCCC'!E252+'Budget Detail - DDDDDD'!D252+'Budget Detail - DDDDDD'!E252+'Budget Detail - EEEEEE'!D252+'Budget Detail - EEEEEE'!E252+'Budget Detail - FFFFFF'!D252+'Budget Detail - FFFFFF'!E252+'Budget Detail - GGGGGG'!D252+'Budget Detail - GGGGGG'!E252+'Budget Detail - HHHHHH'!D252+'Budget Detail - HHHHHH'!E252+'Budget Detail - IIIIII'!D252+'Budget Detail - IIIIII'!E252+'Budget Detail - JJJJJJ'!D252+'Budget Detail - JJJJJJ'!E252+'Budget Detail - KKKKKK'!D252+'Budget Detail - KKKKKK'!E252+'Budget Detail - LLLLLL'!D252+'Budget Detail - LLLLLL'!E252</f>
        <v>0</v>
      </c>
      <c r="E235" s="205">
        <v>1</v>
      </c>
      <c r="F235" s="1535">
        <f t="shared" si="41"/>
        <v>0</v>
      </c>
      <c r="G235" s="1343">
        <v>1</v>
      </c>
      <c r="H235" s="1510">
        <f t="shared" si="42"/>
        <v>0</v>
      </c>
      <c r="J235" s="227">
        <v>1</v>
      </c>
      <c r="K235" s="1509">
        <f t="shared" si="25"/>
        <v>0</v>
      </c>
    </row>
    <row r="236" spans="1:12" ht="15" customHeight="1" x14ac:dyDescent="0.3">
      <c r="A236" s="747" t="s">
        <v>104</v>
      </c>
      <c r="B236" s="1626" t="s">
        <v>107</v>
      </c>
      <c r="C236" s="336">
        <f>SUMIF('Expenditures - all orgs'!$C$19:$C$3604, B236,'Expenditures - all orgs'!$D$19:$D$3604)</f>
        <v>0</v>
      </c>
      <c r="D236" s="493">
        <f>'Budget Detail - AAAAAA'!D253+'Budget Detail - AAAAAA'!E253+'Budget Detail - BBBBBB'!D253+'Budget Detail - BBBBBB'!E253+'Budget Detail - CCCCCC'!D253+'Budget Detail - CCCCCC'!E253+'Budget Detail - DDDDDD'!D253+'Budget Detail - DDDDDD'!E253+'Budget Detail - EEEEEE'!D253+'Budget Detail - EEEEEE'!E253+'Budget Detail - FFFFFF'!D253+'Budget Detail - FFFFFF'!E253+'Budget Detail - GGGGGG'!D253+'Budget Detail - GGGGGG'!E253+'Budget Detail - HHHHHH'!D253+'Budget Detail - HHHHHH'!E253+'Budget Detail - IIIIII'!D253+'Budget Detail - IIIIII'!E253+'Budget Detail - JJJJJJ'!D253+'Budget Detail - JJJJJJ'!E253+'Budget Detail - KKKKKK'!D253+'Budget Detail - KKKKKK'!E253+'Budget Detail - LLLLLL'!D253+'Budget Detail - LLLLLL'!E253</f>
        <v>0</v>
      </c>
      <c r="E236" s="205">
        <v>1</v>
      </c>
      <c r="F236" s="1535">
        <f t="shared" si="41"/>
        <v>0</v>
      </c>
      <c r="G236" s="1343">
        <v>1</v>
      </c>
      <c r="H236" s="1510">
        <f t="shared" si="42"/>
        <v>0</v>
      </c>
      <c r="J236" s="227">
        <v>1</v>
      </c>
      <c r="K236" s="1509">
        <f t="shared" si="25"/>
        <v>0</v>
      </c>
    </row>
    <row r="237" spans="1:12" ht="15" customHeight="1" x14ac:dyDescent="0.3">
      <c r="A237" s="747" t="s">
        <v>104</v>
      </c>
      <c r="B237" s="1627" t="s">
        <v>107</v>
      </c>
      <c r="C237" s="1320">
        <f>SUMIF('Expenditures - all orgs'!$C$19:$C$3604, B237,'Expenditures - all orgs'!$D$19:$D$3604)</f>
        <v>0</v>
      </c>
      <c r="D237" s="493">
        <f>'Budget Detail - AAAAAA'!D254+'Budget Detail - AAAAAA'!E254+'Budget Detail - BBBBBB'!D254+'Budget Detail - BBBBBB'!E254+'Budget Detail - CCCCCC'!D254+'Budget Detail - CCCCCC'!E254+'Budget Detail - DDDDDD'!D254+'Budget Detail - DDDDDD'!E254+'Budget Detail - EEEEEE'!D254+'Budget Detail - EEEEEE'!E254+'Budget Detail - FFFFFF'!D254+'Budget Detail - FFFFFF'!E254+'Budget Detail - GGGGGG'!D254+'Budget Detail - GGGGGG'!E254+'Budget Detail - HHHHHH'!D254+'Budget Detail - HHHHHH'!E254+'Budget Detail - IIIIII'!D254+'Budget Detail - IIIIII'!E254+'Budget Detail - JJJJJJ'!D254+'Budget Detail - JJJJJJ'!E254+'Budget Detail - KKKKKK'!D254+'Budget Detail - KKKKKK'!E254+'Budget Detail - LLLLLL'!D254+'Budget Detail - LLLLLL'!E254</f>
        <v>0</v>
      </c>
      <c r="E237" s="205">
        <v>1</v>
      </c>
      <c r="F237" s="1535">
        <f t="shared" si="41"/>
        <v>0</v>
      </c>
      <c r="G237" s="1343">
        <v>1</v>
      </c>
      <c r="H237" s="1510">
        <f t="shared" si="42"/>
        <v>0</v>
      </c>
      <c r="J237" s="227">
        <v>1</v>
      </c>
      <c r="K237" s="1509">
        <f t="shared" si="25"/>
        <v>0</v>
      </c>
    </row>
    <row r="238" spans="1:12" ht="15" customHeight="1" x14ac:dyDescent="0.3">
      <c r="A238" s="747"/>
      <c r="B238" s="747"/>
      <c r="C238" s="305"/>
      <c r="D238" s="1255"/>
      <c r="E238" s="196"/>
      <c r="G238" s="192"/>
      <c r="J238" s="231"/>
      <c r="K238" s="1521"/>
    </row>
    <row r="239" spans="1:12" ht="15" customHeight="1" x14ac:dyDescent="0.3">
      <c r="A239" s="248" t="s">
        <v>222</v>
      </c>
      <c r="B239" s="747"/>
      <c r="C239" s="305"/>
      <c r="D239" s="1255"/>
      <c r="E239" s="196"/>
      <c r="G239" s="192"/>
      <c r="J239" s="230"/>
      <c r="K239" s="1516"/>
    </row>
    <row r="240" spans="1:12" ht="15" customHeight="1" x14ac:dyDescent="0.3">
      <c r="A240" s="235" t="s">
        <v>493</v>
      </c>
      <c r="B240" s="654">
        <v>137100</v>
      </c>
      <c r="C240" s="337">
        <f>SUMIF('Expenditures - all orgs'!$C$19:$C$3604, B240,'Expenditures - all orgs'!$D$19:$D$3604)</f>
        <v>0</v>
      </c>
      <c r="D240" s="500">
        <f>'Budget Detail - AAAAAA'!D258+'Budget Detail - AAAAAA'!E258+'Budget Detail - BBBBBB'!D258+'Budget Detail - BBBBBB'!E258+'Budget Detail - CCCCCC'!D258+'Budget Detail - CCCCCC'!E258+'Budget Detail - DDDDDD'!D258+'Budget Detail - DDDDDD'!E258+'Budget Detail - EEEEEE'!D258+'Budget Detail - EEEEEE'!E258+'Budget Detail - FFFFFF'!D258+'Budget Detail - FFFFFF'!E258+'Budget Detail - GGGGGG'!D258+'Budget Detail - GGGGGG'!E258+'Budget Detail - HHHHHH'!D258+'Budget Detail - HHHHHH'!E258+'Budget Detail - IIIIII'!D258+'Budget Detail - IIIIII'!E258+'Budget Detail - JJJJJJ'!D258+'Budget Detail - JJJJJJ'!E258+'Budget Detail - KKKKKK'!D258+'Budget Detail - KKKKKK'!E258+'Budget Detail - LLLLLL'!D258+'Budget Detail - LLLLLL'!E258</f>
        <v>0</v>
      </c>
      <c r="E240" s="206">
        <v>1</v>
      </c>
      <c r="F240" s="1536">
        <f t="shared" ref="F240:F250" si="43">D240/E240</f>
        <v>0</v>
      </c>
      <c r="G240" s="1343">
        <v>1</v>
      </c>
      <c r="H240" s="1510">
        <f t="shared" ref="H240:H250" si="44">F240*G240</f>
        <v>0</v>
      </c>
      <c r="J240" s="227">
        <v>1</v>
      </c>
      <c r="K240" s="1509">
        <f t="shared" si="25"/>
        <v>0</v>
      </c>
    </row>
    <row r="241" spans="1:11" ht="15" customHeight="1" x14ac:dyDescent="0.3">
      <c r="A241" s="235" t="s">
        <v>494</v>
      </c>
      <c r="B241" s="1436">
        <v>137200</v>
      </c>
      <c r="C241" s="337">
        <f>SUMIF('Expenditures - all orgs'!$C$19:$C$3604, B241,'Expenditures - all orgs'!$D$19:$D$3604)</f>
        <v>0</v>
      </c>
      <c r="D241" s="500">
        <f>'Budget Detail - AAAAAA'!D259+'Budget Detail - AAAAAA'!E259+'Budget Detail - BBBBBB'!D259+'Budget Detail - BBBBBB'!E259+'Budget Detail - CCCCCC'!D259+'Budget Detail - CCCCCC'!E259+'Budget Detail - DDDDDD'!D259+'Budget Detail - DDDDDD'!E259+'Budget Detail - EEEEEE'!D259+'Budget Detail - EEEEEE'!E259+'Budget Detail - FFFFFF'!D259+'Budget Detail - FFFFFF'!E259+'Budget Detail - GGGGGG'!D259+'Budget Detail - GGGGGG'!E259+'Budget Detail - HHHHHH'!D259+'Budget Detail - HHHHHH'!E259+'Budget Detail - IIIIII'!D259+'Budget Detail - IIIIII'!E259+'Budget Detail - JJJJJJ'!D259+'Budget Detail - JJJJJJ'!E259+'Budget Detail - KKKKKK'!D259+'Budget Detail - KKKKKK'!E259+'Budget Detail - LLLLLL'!D259+'Budget Detail - LLLLLL'!E259</f>
        <v>0</v>
      </c>
      <c r="E241" s="206">
        <v>1</v>
      </c>
      <c r="F241" s="1536">
        <f t="shared" si="43"/>
        <v>0</v>
      </c>
      <c r="G241" s="1343">
        <v>1</v>
      </c>
      <c r="H241" s="1510">
        <f t="shared" si="44"/>
        <v>0</v>
      </c>
      <c r="J241" s="227">
        <v>1</v>
      </c>
      <c r="K241" s="1509">
        <f t="shared" si="25"/>
        <v>0</v>
      </c>
    </row>
    <row r="242" spans="1:11" ht="15" customHeight="1" x14ac:dyDescent="0.3">
      <c r="A242" s="235" t="s">
        <v>226</v>
      </c>
      <c r="B242" s="1628">
        <v>137300</v>
      </c>
      <c r="C242" s="337">
        <f>SUMIF('Expenditures - all orgs'!$C$19:$C$3604, B242,'Expenditures - all orgs'!$D$19:$D$3604)</f>
        <v>0</v>
      </c>
      <c r="D242" s="500">
        <f>'Budget Detail - AAAAAA'!D260+'Budget Detail - AAAAAA'!E260+'Budget Detail - BBBBBB'!D260+'Budget Detail - BBBBBB'!E260+'Budget Detail - CCCCCC'!D260+'Budget Detail - CCCCCC'!E260+'Budget Detail - DDDDDD'!D260+'Budget Detail - DDDDDD'!E260+'Budget Detail - EEEEEE'!D260+'Budget Detail - EEEEEE'!E260+'Budget Detail - FFFFFF'!D260+'Budget Detail - FFFFFF'!E260+'Budget Detail - GGGGGG'!D260+'Budget Detail - GGGGGG'!E260+'Budget Detail - HHHHHH'!D260+'Budget Detail - HHHHHH'!E260+'Budget Detail - IIIIII'!D260+'Budget Detail - IIIIII'!E260+'Budget Detail - JJJJJJ'!D260+'Budget Detail - JJJJJJ'!E260+'Budget Detail - KKKKKK'!D260+'Budget Detail - KKKKKK'!E260+'Budget Detail - LLLLLL'!D260+'Budget Detail - LLLLLL'!E260</f>
        <v>0</v>
      </c>
      <c r="E242" s="206">
        <v>1</v>
      </c>
      <c r="F242" s="1536">
        <f t="shared" si="43"/>
        <v>0</v>
      </c>
      <c r="G242" s="1343">
        <v>1</v>
      </c>
      <c r="H242" s="1510">
        <f t="shared" si="44"/>
        <v>0</v>
      </c>
      <c r="J242" s="227">
        <v>1</v>
      </c>
      <c r="K242" s="1509">
        <f t="shared" si="25"/>
        <v>0</v>
      </c>
    </row>
    <row r="243" spans="1:11" ht="15" customHeight="1" x14ac:dyDescent="0.3">
      <c r="A243" s="233" t="s">
        <v>27</v>
      </c>
      <c r="B243" s="1629">
        <v>137400</v>
      </c>
      <c r="C243" s="337">
        <f>SUMIF('Expenditures - all orgs'!$C$19:$C$3604, B243,'Expenditures - all orgs'!$D$19:$D$3604)</f>
        <v>0</v>
      </c>
      <c r="D243" s="500">
        <f>'Budget Detail - AAAAAA'!D261+'Budget Detail - AAAAAA'!E261+'Budget Detail - BBBBBB'!D261+'Budget Detail - BBBBBB'!E261+'Budget Detail - CCCCCC'!D261+'Budget Detail - CCCCCC'!E261+'Budget Detail - DDDDDD'!D261+'Budget Detail - DDDDDD'!E261+'Budget Detail - EEEEEE'!D261+'Budget Detail - EEEEEE'!E261+'Budget Detail - FFFFFF'!D261+'Budget Detail - FFFFFF'!E261+'Budget Detail - GGGGGG'!D261+'Budget Detail - GGGGGG'!E261+'Budget Detail - HHHHHH'!D261+'Budget Detail - HHHHHH'!E261+'Budget Detail - IIIIII'!D261+'Budget Detail - IIIIII'!E261+'Budget Detail - JJJJJJ'!D261+'Budget Detail - JJJJJJ'!E261+'Budget Detail - KKKKKK'!D261+'Budget Detail - KKKKKK'!E261+'Budget Detail - LLLLLL'!D261+'Budget Detail - LLLLLL'!E261</f>
        <v>0</v>
      </c>
      <c r="E243" s="206">
        <v>1</v>
      </c>
      <c r="F243" s="1536">
        <f t="shared" si="43"/>
        <v>0</v>
      </c>
      <c r="G243" s="1343">
        <v>1</v>
      </c>
      <c r="H243" s="1510">
        <f t="shared" si="44"/>
        <v>0</v>
      </c>
      <c r="J243" s="227">
        <v>1</v>
      </c>
      <c r="K243" s="1509">
        <f t="shared" si="25"/>
        <v>0</v>
      </c>
    </row>
    <row r="244" spans="1:11" ht="15" customHeight="1" x14ac:dyDescent="0.3">
      <c r="A244" s="242" t="s">
        <v>227</v>
      </c>
      <c r="B244" s="1629">
        <v>137500</v>
      </c>
      <c r="C244" s="337">
        <f>SUMIF('Expenditures - all orgs'!$C$19:$C$3604, B244,'Expenditures - all orgs'!$D$19:$D$3604)</f>
        <v>0</v>
      </c>
      <c r="D244" s="500">
        <f>'Budget Detail - AAAAAA'!D262+'Budget Detail - AAAAAA'!E262+'Budget Detail - BBBBBB'!D262+'Budget Detail - BBBBBB'!E262+'Budget Detail - CCCCCC'!D262+'Budget Detail - CCCCCC'!E262+'Budget Detail - DDDDDD'!D262+'Budget Detail - DDDDDD'!E262+'Budget Detail - EEEEEE'!D262+'Budget Detail - EEEEEE'!E262+'Budget Detail - FFFFFF'!D262+'Budget Detail - FFFFFF'!E262+'Budget Detail - GGGGGG'!D262+'Budget Detail - GGGGGG'!E262+'Budget Detail - HHHHHH'!D262+'Budget Detail - HHHHHH'!E262+'Budget Detail - IIIIII'!D262+'Budget Detail - IIIIII'!E262+'Budget Detail - JJJJJJ'!D262+'Budget Detail - JJJJJJ'!E262+'Budget Detail - KKKKKK'!D262+'Budget Detail - KKKKKK'!E262+'Budget Detail - LLLLLL'!D262+'Budget Detail - LLLLLL'!E262</f>
        <v>0</v>
      </c>
      <c r="E244" s="206">
        <v>1</v>
      </c>
      <c r="F244" s="1536">
        <f t="shared" si="43"/>
        <v>0</v>
      </c>
      <c r="G244" s="1343">
        <v>1</v>
      </c>
      <c r="H244" s="1510">
        <f t="shared" si="44"/>
        <v>0</v>
      </c>
      <c r="J244" s="227">
        <v>1</v>
      </c>
      <c r="K244" s="1509">
        <f t="shared" si="25"/>
        <v>0</v>
      </c>
    </row>
    <row r="245" spans="1:11" ht="15" customHeight="1" x14ac:dyDescent="0.3">
      <c r="A245" s="242" t="s">
        <v>228</v>
      </c>
      <c r="B245" s="1629">
        <v>137600</v>
      </c>
      <c r="C245" s="337">
        <f>SUMIF('Expenditures - all orgs'!$C$19:$C$3604, B245,'Expenditures - all orgs'!$D$19:$D$3604)</f>
        <v>0</v>
      </c>
      <c r="D245" s="500">
        <f>'Budget Detail - AAAAAA'!D263+'Budget Detail - AAAAAA'!E263+'Budget Detail - BBBBBB'!D263+'Budget Detail - BBBBBB'!E263+'Budget Detail - CCCCCC'!D263+'Budget Detail - CCCCCC'!E263+'Budget Detail - DDDDDD'!D263+'Budget Detail - DDDDDD'!E263+'Budget Detail - EEEEEE'!D263+'Budget Detail - EEEEEE'!E263+'Budget Detail - FFFFFF'!D263+'Budget Detail - FFFFFF'!E263+'Budget Detail - GGGGGG'!D263+'Budget Detail - GGGGGG'!E263+'Budget Detail - HHHHHH'!D263+'Budget Detail - HHHHHH'!E263+'Budget Detail - IIIIII'!D263+'Budget Detail - IIIIII'!E263+'Budget Detail - JJJJJJ'!D263+'Budget Detail - JJJJJJ'!E263+'Budget Detail - KKKKKK'!D263+'Budget Detail - KKKKKK'!E263+'Budget Detail - LLLLLL'!D263+'Budget Detail - LLLLLL'!E263</f>
        <v>0</v>
      </c>
      <c r="E245" s="206">
        <v>1</v>
      </c>
      <c r="F245" s="1536">
        <f t="shared" si="43"/>
        <v>0</v>
      </c>
      <c r="G245" s="1343">
        <v>1</v>
      </c>
      <c r="H245" s="1510">
        <f t="shared" si="44"/>
        <v>0</v>
      </c>
      <c r="J245" s="227">
        <v>1</v>
      </c>
      <c r="K245" s="1509">
        <f t="shared" si="25"/>
        <v>0</v>
      </c>
    </row>
    <row r="246" spans="1:11" ht="15" customHeight="1" x14ac:dyDescent="0.3">
      <c r="A246" s="242" t="s">
        <v>229</v>
      </c>
      <c r="B246" s="1629">
        <v>137700</v>
      </c>
      <c r="C246" s="337">
        <f>SUMIF('Expenditures - all orgs'!$C$19:$C$3604, B246,'Expenditures - all orgs'!$D$19:$D$3604)</f>
        <v>0</v>
      </c>
      <c r="D246" s="500">
        <f>'Budget Detail - AAAAAA'!D264+'Budget Detail - AAAAAA'!E264+'Budget Detail - BBBBBB'!D264+'Budget Detail - BBBBBB'!E264+'Budget Detail - CCCCCC'!D264+'Budget Detail - CCCCCC'!E264+'Budget Detail - DDDDDD'!D264+'Budget Detail - DDDDDD'!E264+'Budget Detail - EEEEEE'!D264+'Budget Detail - EEEEEE'!E264+'Budget Detail - FFFFFF'!D264+'Budget Detail - FFFFFF'!E264+'Budget Detail - GGGGGG'!D264+'Budget Detail - GGGGGG'!E264+'Budget Detail - HHHHHH'!D264+'Budget Detail - HHHHHH'!E264+'Budget Detail - IIIIII'!D264+'Budget Detail - IIIIII'!E264+'Budget Detail - JJJJJJ'!D264+'Budget Detail - JJJJJJ'!E264+'Budget Detail - KKKKKK'!D264+'Budget Detail - KKKKKK'!E264+'Budget Detail - LLLLLL'!D264+'Budget Detail - LLLLLL'!E264</f>
        <v>0</v>
      </c>
      <c r="E246" s="206">
        <v>1</v>
      </c>
      <c r="F246" s="1536">
        <f t="shared" si="43"/>
        <v>0</v>
      </c>
      <c r="G246" s="1343">
        <v>1</v>
      </c>
      <c r="H246" s="1510">
        <f t="shared" si="44"/>
        <v>0</v>
      </c>
      <c r="J246" s="227">
        <v>1</v>
      </c>
      <c r="K246" s="1509">
        <f t="shared" si="25"/>
        <v>0</v>
      </c>
    </row>
    <row r="247" spans="1:11" ht="15" customHeight="1" x14ac:dyDescent="0.3">
      <c r="A247" s="242" t="s">
        <v>230</v>
      </c>
      <c r="B247" s="1629">
        <v>137800</v>
      </c>
      <c r="C247" s="337">
        <f>SUMIF('Expenditures - all orgs'!$C$19:$C$3604, B247,'Expenditures - all orgs'!$D$19:$D$3604)</f>
        <v>0</v>
      </c>
      <c r="D247" s="500">
        <f>'Budget Detail - AAAAAA'!D265+'Budget Detail - AAAAAA'!E265+'Budget Detail - BBBBBB'!D265+'Budget Detail - BBBBBB'!E265+'Budget Detail - CCCCCC'!D265+'Budget Detail - CCCCCC'!E265+'Budget Detail - DDDDDD'!D265+'Budget Detail - DDDDDD'!E265+'Budget Detail - EEEEEE'!D265+'Budget Detail - EEEEEE'!E265+'Budget Detail - FFFFFF'!D265+'Budget Detail - FFFFFF'!E265+'Budget Detail - GGGGGG'!D265+'Budget Detail - GGGGGG'!E265+'Budget Detail - HHHHHH'!D265+'Budget Detail - HHHHHH'!E265+'Budget Detail - IIIIII'!D265+'Budget Detail - IIIIII'!E265+'Budget Detail - JJJJJJ'!D265+'Budget Detail - JJJJJJ'!E265+'Budget Detail - KKKKKK'!D265+'Budget Detail - KKKKKK'!E265+'Budget Detail - LLLLLL'!D265+'Budget Detail - LLLLLL'!E265</f>
        <v>0</v>
      </c>
      <c r="E247" s="206">
        <v>1</v>
      </c>
      <c r="F247" s="1536">
        <f t="shared" si="43"/>
        <v>0</v>
      </c>
      <c r="G247" s="1343">
        <v>1</v>
      </c>
      <c r="H247" s="1510">
        <f t="shared" si="44"/>
        <v>0</v>
      </c>
      <c r="J247" s="227">
        <v>1</v>
      </c>
      <c r="K247" s="1509">
        <f t="shared" ref="K247:K323" si="45">H247*J247</f>
        <v>0</v>
      </c>
    </row>
    <row r="248" spans="1:11" ht="15" customHeight="1" x14ac:dyDescent="0.3">
      <c r="A248" s="242" t="s">
        <v>231</v>
      </c>
      <c r="B248" s="1629">
        <v>137900</v>
      </c>
      <c r="C248" s="337">
        <f>SUMIF('Expenditures - all orgs'!$C$19:$C$3604, B248,'Expenditures - all orgs'!$D$19:$D$3604)</f>
        <v>0</v>
      </c>
      <c r="D248" s="500">
        <f>'Budget Detail - AAAAAA'!D266+'Budget Detail - AAAAAA'!E266+'Budget Detail - BBBBBB'!D266+'Budget Detail - BBBBBB'!E266+'Budget Detail - CCCCCC'!D266+'Budget Detail - CCCCCC'!E266+'Budget Detail - DDDDDD'!D266+'Budget Detail - DDDDDD'!E266+'Budget Detail - EEEEEE'!D266+'Budget Detail - EEEEEE'!E266+'Budget Detail - FFFFFF'!D266+'Budget Detail - FFFFFF'!E266+'Budget Detail - GGGGGG'!D266+'Budget Detail - GGGGGG'!E266+'Budget Detail - HHHHHH'!D266+'Budget Detail - HHHHHH'!E266+'Budget Detail - IIIIII'!D266+'Budget Detail - IIIIII'!E266+'Budget Detail - JJJJJJ'!D266+'Budget Detail - JJJJJJ'!E266+'Budget Detail - KKKKKK'!D266+'Budget Detail - KKKKKK'!E266+'Budget Detail - LLLLLL'!D266+'Budget Detail - LLLLLL'!E266</f>
        <v>0</v>
      </c>
      <c r="E248" s="206">
        <v>1</v>
      </c>
      <c r="F248" s="1536">
        <f t="shared" si="43"/>
        <v>0</v>
      </c>
      <c r="G248" s="1343">
        <v>1</v>
      </c>
      <c r="H248" s="1510">
        <f t="shared" si="44"/>
        <v>0</v>
      </c>
      <c r="J248" s="227">
        <v>1</v>
      </c>
      <c r="K248" s="1509">
        <f t="shared" si="45"/>
        <v>0</v>
      </c>
    </row>
    <row r="249" spans="1:11" ht="15" customHeight="1" x14ac:dyDescent="0.3">
      <c r="A249" s="242" t="s">
        <v>104</v>
      </c>
      <c r="B249" s="1629" t="s">
        <v>107</v>
      </c>
      <c r="C249" s="337">
        <f>SUMIF('Expenditures - all orgs'!$C$19:$C$3604, B249,'Expenditures - all orgs'!$D$19:$D$3604)</f>
        <v>0</v>
      </c>
      <c r="D249" s="500">
        <f>'Budget Detail - AAAAAA'!D267+'Budget Detail - AAAAAA'!E267+'Budget Detail - BBBBBB'!D267+'Budget Detail - BBBBBB'!E267+'Budget Detail - CCCCCC'!D267+'Budget Detail - CCCCCC'!E267+'Budget Detail - DDDDDD'!D267+'Budget Detail - DDDDDD'!E267+'Budget Detail - EEEEEE'!D267+'Budget Detail - EEEEEE'!E267+'Budget Detail - FFFFFF'!D267+'Budget Detail - FFFFFF'!E267+'Budget Detail - GGGGGG'!D267+'Budget Detail - GGGGGG'!E267+'Budget Detail - HHHHHH'!D267+'Budget Detail - HHHHHH'!E267+'Budget Detail - IIIIII'!D267+'Budget Detail - IIIIII'!E267+'Budget Detail - JJJJJJ'!D267+'Budget Detail - JJJJJJ'!E267+'Budget Detail - KKKKKK'!D267+'Budget Detail - KKKKKK'!E267+'Budget Detail - LLLLLL'!D267+'Budget Detail - LLLLLL'!E267</f>
        <v>0</v>
      </c>
      <c r="E249" s="206">
        <v>1</v>
      </c>
      <c r="F249" s="1536">
        <f t="shared" si="43"/>
        <v>0</v>
      </c>
      <c r="G249" s="1343">
        <v>1</v>
      </c>
      <c r="H249" s="1510">
        <f t="shared" si="44"/>
        <v>0</v>
      </c>
      <c r="J249" s="227">
        <v>1</v>
      </c>
      <c r="K249" s="1509">
        <f t="shared" si="45"/>
        <v>0</v>
      </c>
    </row>
    <row r="250" spans="1:11" ht="15" customHeight="1" x14ac:dyDescent="0.3">
      <c r="A250" s="242" t="s">
        <v>104</v>
      </c>
      <c r="B250" s="1630" t="s">
        <v>107</v>
      </c>
      <c r="C250" s="1321">
        <f>SUMIF('Expenditures - all orgs'!$C$19:$C$3604, B250,'Expenditures - all orgs'!$D$19:$D$3604)</f>
        <v>0</v>
      </c>
      <c r="D250" s="500">
        <f>'Budget Detail - AAAAAA'!D268+'Budget Detail - AAAAAA'!E268+'Budget Detail - BBBBBB'!D268+'Budget Detail - BBBBBB'!E268+'Budget Detail - CCCCCC'!D268+'Budget Detail - CCCCCC'!E268+'Budget Detail - DDDDDD'!D268+'Budget Detail - DDDDDD'!E268+'Budget Detail - EEEEEE'!D268+'Budget Detail - EEEEEE'!E268+'Budget Detail - FFFFFF'!D268+'Budget Detail - FFFFFF'!E268+'Budget Detail - GGGGGG'!D268+'Budget Detail - GGGGGG'!E268+'Budget Detail - HHHHHH'!D268+'Budget Detail - HHHHHH'!E268+'Budget Detail - IIIIII'!D268+'Budget Detail - IIIIII'!E268+'Budget Detail - JJJJJJ'!D268+'Budget Detail - JJJJJJ'!E268+'Budget Detail - KKKKKK'!D268+'Budget Detail - KKKKKK'!E268+'Budget Detail - LLLLLL'!D268+'Budget Detail - LLLLLL'!E268</f>
        <v>0</v>
      </c>
      <c r="E250" s="206">
        <v>1</v>
      </c>
      <c r="F250" s="1536">
        <f t="shared" si="43"/>
        <v>0</v>
      </c>
      <c r="G250" s="1343">
        <v>1</v>
      </c>
      <c r="H250" s="1510">
        <f t="shared" si="44"/>
        <v>0</v>
      </c>
      <c r="J250" s="227">
        <v>1</v>
      </c>
      <c r="K250" s="1509">
        <f t="shared" si="45"/>
        <v>0</v>
      </c>
    </row>
    <row r="251" spans="1:11" ht="15" customHeight="1" x14ac:dyDescent="0.3">
      <c r="A251" s="747"/>
      <c r="B251" s="747"/>
      <c r="C251" s="305"/>
      <c r="D251" s="1255"/>
      <c r="E251" s="196"/>
      <c r="G251" s="192"/>
      <c r="J251" s="229"/>
      <c r="K251" s="1515"/>
    </row>
    <row r="252" spans="1:11" ht="15" customHeight="1" x14ac:dyDescent="0.3">
      <c r="A252" s="248" t="s">
        <v>232</v>
      </c>
      <c r="B252" s="747"/>
      <c r="C252" s="305"/>
      <c r="D252" s="1255"/>
      <c r="E252" s="196"/>
      <c r="G252" s="192"/>
      <c r="J252" s="230"/>
      <c r="K252" s="1516"/>
    </row>
    <row r="253" spans="1:11" ht="15" customHeight="1" x14ac:dyDescent="0.3">
      <c r="A253" s="239" t="s">
        <v>518</v>
      </c>
      <c r="B253" s="657">
        <v>141100</v>
      </c>
      <c r="C253" s="338">
        <f>SUMIF('Expenditures - all orgs'!$C$19:$C$3604, B253,'Expenditures - all orgs'!$D$19:$D$3604)</f>
        <v>0</v>
      </c>
      <c r="D253" s="508">
        <f>'Budget Detail - AAAAAA'!D272+'Budget Detail - AAAAAA'!E272+'Budget Detail - BBBBBB'!D272+'Budget Detail - BBBBBB'!E272+'Budget Detail - CCCCCC'!D272+'Budget Detail - CCCCCC'!E272+'Budget Detail - DDDDDD'!D272+'Budget Detail - DDDDDD'!E272+'Budget Detail - EEEEEE'!D272+'Budget Detail - EEEEEE'!E272+'Budget Detail - FFFFFF'!D272+'Budget Detail - FFFFFF'!E272+'Budget Detail - GGGGGG'!D272+'Budget Detail - GGGGGG'!E272+'Budget Detail - HHHHHH'!D272+'Budget Detail - HHHHHH'!E272+'Budget Detail - IIIIII'!D272+'Budget Detail - IIIIII'!E272+'Budget Detail - JJJJJJ'!D272+'Budget Detail - JJJJJJ'!E272+'Budget Detail - KKKKKK'!D272+'Budget Detail - KKKKKK'!E272+'Budget Detail - LLLLLL'!D272+'Budget Detail - LLLLLL'!E272</f>
        <v>0</v>
      </c>
      <c r="E253" s="207">
        <v>1</v>
      </c>
      <c r="F253" s="1537">
        <f t="shared" ref="F253:F260" si="46">D253/E253</f>
        <v>0</v>
      </c>
      <c r="G253" s="1343">
        <v>1</v>
      </c>
      <c r="H253" s="1510">
        <f t="shared" ref="H253:H260" si="47">F253*G253</f>
        <v>0</v>
      </c>
      <c r="J253" s="227">
        <v>1</v>
      </c>
      <c r="K253" s="1509">
        <f t="shared" si="45"/>
        <v>0</v>
      </c>
    </row>
    <row r="254" spans="1:11" ht="15" customHeight="1" x14ac:dyDescent="0.3">
      <c r="A254" s="239" t="s">
        <v>36</v>
      </c>
      <c r="B254" s="1631">
        <v>141300</v>
      </c>
      <c r="C254" s="338">
        <f>SUMIF('Expenditures - all orgs'!$C$19:$C$3604, B254,'Expenditures - all orgs'!$D$19:$D$3604)</f>
        <v>0</v>
      </c>
      <c r="D254" s="508">
        <f>'Budget Detail - AAAAAA'!D273+'Budget Detail - AAAAAA'!E273+'Budget Detail - BBBBBB'!D273+'Budget Detail - BBBBBB'!E273+'Budget Detail - CCCCCC'!D273+'Budget Detail - CCCCCC'!E273+'Budget Detail - DDDDDD'!D273+'Budget Detail - DDDDDD'!E273+'Budget Detail - EEEEEE'!D273+'Budget Detail - EEEEEE'!E273+'Budget Detail - FFFFFF'!D273+'Budget Detail - FFFFFF'!E273+'Budget Detail - GGGGGG'!D273+'Budget Detail - GGGGGG'!E273+'Budget Detail - HHHHHH'!D273+'Budget Detail - HHHHHH'!E273+'Budget Detail - IIIIII'!D273+'Budget Detail - IIIIII'!E273+'Budget Detail - JJJJJJ'!D273+'Budget Detail - JJJJJJ'!E273+'Budget Detail - KKKKKK'!D273+'Budget Detail - KKKKKK'!E273+'Budget Detail - LLLLLL'!D273+'Budget Detail - LLLLLL'!E273</f>
        <v>0</v>
      </c>
      <c r="E254" s="207">
        <v>1</v>
      </c>
      <c r="F254" s="1537">
        <f t="shared" si="46"/>
        <v>0</v>
      </c>
      <c r="G254" s="1343">
        <v>1</v>
      </c>
      <c r="H254" s="1510">
        <f t="shared" si="47"/>
        <v>0</v>
      </c>
      <c r="J254" s="227">
        <v>1</v>
      </c>
      <c r="K254" s="1509">
        <f t="shared" si="45"/>
        <v>0</v>
      </c>
    </row>
    <row r="255" spans="1:11" ht="15" customHeight="1" x14ac:dyDescent="0.3">
      <c r="A255" s="239" t="s">
        <v>525</v>
      </c>
      <c r="B255" s="658">
        <v>141320</v>
      </c>
      <c r="C255" s="338">
        <f>SUMIF('Expenditures - all orgs'!$C$19:$C$3604, B255,'Expenditures - all orgs'!$D$19:$D$3604)</f>
        <v>0</v>
      </c>
      <c r="D255" s="508">
        <f>'Budget Detail - AAAAAA'!D274+'Budget Detail - AAAAAA'!E274+'Budget Detail - BBBBBB'!D274+'Budget Detail - BBBBBB'!E274+'Budget Detail - CCCCCC'!D274+'Budget Detail - CCCCCC'!E274+'Budget Detail - DDDDDD'!D274+'Budget Detail - DDDDDD'!E274+'Budget Detail - EEEEEE'!D274+'Budget Detail - EEEEEE'!E274+'Budget Detail - FFFFFF'!D274+'Budget Detail - FFFFFF'!E274+'Budget Detail - GGGGGG'!D274+'Budget Detail - GGGGGG'!E274+'Budget Detail - HHHHHH'!D274+'Budget Detail - HHHHHH'!E274+'Budget Detail - IIIIII'!D274+'Budget Detail - IIIIII'!E274+'Budget Detail - JJJJJJ'!D274+'Budget Detail - JJJJJJ'!E274+'Budget Detail - KKKKKK'!D274+'Budget Detail - KKKKKK'!E274+'Budget Detail - LLLLLL'!D274+'Budget Detail - LLLLLL'!E274</f>
        <v>0</v>
      </c>
      <c r="E255" s="207">
        <v>1</v>
      </c>
      <c r="F255" s="1537">
        <f t="shared" si="46"/>
        <v>0</v>
      </c>
      <c r="G255" s="1343">
        <v>1</v>
      </c>
      <c r="H255" s="1510">
        <f t="shared" si="47"/>
        <v>0</v>
      </c>
      <c r="J255" s="227">
        <v>1</v>
      </c>
      <c r="K255" s="1509">
        <f t="shared" si="45"/>
        <v>0</v>
      </c>
    </row>
    <row r="256" spans="1:11" ht="15" customHeight="1" x14ac:dyDescent="0.3">
      <c r="A256" s="239" t="s">
        <v>233</v>
      </c>
      <c r="B256" s="1631">
        <v>141500</v>
      </c>
      <c r="C256" s="338">
        <f>SUMIF('Expenditures - all orgs'!$C$19:$C$3604, B256,'Expenditures - all orgs'!$D$19:$D$3604)</f>
        <v>0</v>
      </c>
      <c r="D256" s="508">
        <f>'Budget Detail - AAAAAA'!D275+'Budget Detail - AAAAAA'!E275+'Budget Detail - BBBBBB'!D275+'Budget Detail - BBBBBB'!E275+'Budget Detail - CCCCCC'!D275+'Budget Detail - CCCCCC'!E275+'Budget Detail - DDDDDD'!D275+'Budget Detail - DDDDDD'!E275+'Budget Detail - EEEEEE'!D275+'Budget Detail - EEEEEE'!E275+'Budget Detail - FFFFFF'!D275+'Budget Detail - FFFFFF'!E275+'Budget Detail - GGGGGG'!D275+'Budget Detail - GGGGGG'!E275+'Budget Detail - HHHHHH'!D275+'Budget Detail - HHHHHH'!E275+'Budget Detail - IIIIII'!D275+'Budget Detail - IIIIII'!E275+'Budget Detail - JJJJJJ'!D275+'Budget Detail - JJJJJJ'!E275+'Budget Detail - KKKKKK'!D275+'Budget Detail - KKKKKK'!E275+'Budget Detail - LLLLLL'!D275+'Budget Detail - LLLLLL'!E275</f>
        <v>0</v>
      </c>
      <c r="E256" s="207">
        <v>1</v>
      </c>
      <c r="F256" s="1537">
        <f t="shared" si="46"/>
        <v>0</v>
      </c>
      <c r="G256" s="1343">
        <v>1</v>
      </c>
      <c r="H256" s="1510">
        <f t="shared" si="47"/>
        <v>0</v>
      </c>
      <c r="J256" s="227">
        <v>1</v>
      </c>
      <c r="K256" s="1509">
        <f t="shared" si="45"/>
        <v>0</v>
      </c>
    </row>
    <row r="257" spans="1:11" ht="15" customHeight="1" x14ac:dyDescent="0.3">
      <c r="A257" s="239" t="s">
        <v>519</v>
      </c>
      <c r="B257" s="658">
        <v>141600</v>
      </c>
      <c r="C257" s="338">
        <f>SUMIF('Expenditures - all orgs'!$C$19:$C$3604, B257,'Expenditures - all orgs'!$D$19:$D$3604)</f>
        <v>0</v>
      </c>
      <c r="D257" s="508">
        <f>'Budget Detail - AAAAAA'!D276+'Budget Detail - AAAAAA'!E276+'Budget Detail - BBBBBB'!D276+'Budget Detail - BBBBBB'!E276+'Budget Detail - CCCCCC'!D276+'Budget Detail - CCCCCC'!E276+'Budget Detail - DDDDDD'!D276+'Budget Detail - DDDDDD'!E276+'Budget Detail - EEEEEE'!D276+'Budget Detail - EEEEEE'!E276+'Budget Detail - FFFFFF'!D276+'Budget Detail - FFFFFF'!E276+'Budget Detail - GGGGGG'!D276+'Budget Detail - GGGGGG'!E276+'Budget Detail - HHHHHH'!D276+'Budget Detail - HHHHHH'!E276+'Budget Detail - IIIIII'!D276+'Budget Detail - IIIIII'!E276+'Budget Detail - JJJJJJ'!D276+'Budget Detail - JJJJJJ'!E276+'Budget Detail - KKKKKK'!D276+'Budget Detail - KKKKKK'!E276+'Budget Detail - LLLLLL'!D276+'Budget Detail - LLLLLL'!E276</f>
        <v>0</v>
      </c>
      <c r="E257" s="207">
        <v>1</v>
      </c>
      <c r="F257" s="1537">
        <f t="shared" si="46"/>
        <v>0</v>
      </c>
      <c r="G257" s="1343">
        <v>1</v>
      </c>
      <c r="H257" s="1510">
        <f t="shared" si="47"/>
        <v>0</v>
      </c>
      <c r="J257" s="227">
        <v>1</v>
      </c>
      <c r="K257" s="1509">
        <f t="shared" si="45"/>
        <v>0</v>
      </c>
    </row>
    <row r="258" spans="1:11" ht="15" customHeight="1" x14ac:dyDescent="0.3">
      <c r="A258" s="239" t="s">
        <v>520</v>
      </c>
      <c r="B258" s="658">
        <v>141700</v>
      </c>
      <c r="C258" s="338">
        <f>SUMIF('Expenditures - all orgs'!$C$19:$C$3604, B258,'Expenditures - all orgs'!$D$19:$D$3604)</f>
        <v>0</v>
      </c>
      <c r="D258" s="508">
        <f>'Budget Detail - AAAAAA'!D277+'Budget Detail - AAAAAA'!E277+'Budget Detail - BBBBBB'!D277+'Budget Detail - BBBBBB'!E277+'Budget Detail - CCCCCC'!D277+'Budget Detail - CCCCCC'!E277+'Budget Detail - DDDDDD'!D277+'Budget Detail - DDDDDD'!E277+'Budget Detail - EEEEEE'!D277+'Budget Detail - EEEEEE'!E277+'Budget Detail - FFFFFF'!D277+'Budget Detail - FFFFFF'!E277+'Budget Detail - GGGGGG'!D277+'Budget Detail - GGGGGG'!E277+'Budget Detail - HHHHHH'!D277+'Budget Detail - HHHHHH'!E277+'Budget Detail - IIIIII'!D277+'Budget Detail - IIIIII'!E277+'Budget Detail - JJJJJJ'!D277+'Budget Detail - JJJJJJ'!E277+'Budget Detail - KKKKKK'!D277+'Budget Detail - KKKKKK'!E277+'Budget Detail - LLLLLL'!D277+'Budget Detail - LLLLLL'!E277</f>
        <v>0</v>
      </c>
      <c r="E258" s="207">
        <v>1</v>
      </c>
      <c r="F258" s="1537">
        <f t="shared" si="46"/>
        <v>0</v>
      </c>
      <c r="G258" s="1343">
        <v>1</v>
      </c>
      <c r="H258" s="1510">
        <f t="shared" si="47"/>
        <v>0</v>
      </c>
      <c r="J258" s="227">
        <v>1</v>
      </c>
      <c r="K258" s="1509">
        <f t="shared" si="45"/>
        <v>0</v>
      </c>
    </row>
    <row r="259" spans="1:11" ht="15" customHeight="1" x14ac:dyDescent="0.3">
      <c r="A259" s="239" t="s">
        <v>234</v>
      </c>
      <c r="B259" s="1631">
        <v>141800</v>
      </c>
      <c r="C259" s="338">
        <f>SUMIF('Expenditures - all orgs'!$C$19:$C$3604, B259,'Expenditures - all orgs'!$D$19:$D$3604)</f>
        <v>0</v>
      </c>
      <c r="D259" s="508">
        <f>'Budget Detail - AAAAAA'!D278+'Budget Detail - AAAAAA'!E278+'Budget Detail - BBBBBB'!D278+'Budget Detail - BBBBBB'!E278+'Budget Detail - CCCCCC'!D278+'Budget Detail - CCCCCC'!E278+'Budget Detail - DDDDDD'!D278+'Budget Detail - DDDDDD'!E278+'Budget Detail - EEEEEE'!D278+'Budget Detail - EEEEEE'!E278+'Budget Detail - FFFFFF'!D278+'Budget Detail - FFFFFF'!E278+'Budget Detail - GGGGGG'!D278+'Budget Detail - GGGGGG'!E278+'Budget Detail - HHHHHH'!D278+'Budget Detail - HHHHHH'!E278+'Budget Detail - IIIIII'!D278+'Budget Detail - IIIIII'!E278+'Budget Detail - JJJJJJ'!D278+'Budget Detail - JJJJJJ'!E278+'Budget Detail - KKKKKK'!D278+'Budget Detail - KKKKKK'!E278+'Budget Detail - LLLLLL'!D278+'Budget Detail - LLLLLL'!E278</f>
        <v>0</v>
      </c>
      <c r="E259" s="207">
        <v>1</v>
      </c>
      <c r="F259" s="1537">
        <f t="shared" si="46"/>
        <v>0</v>
      </c>
      <c r="G259" s="1343">
        <v>1</v>
      </c>
      <c r="H259" s="1510">
        <f t="shared" si="47"/>
        <v>0</v>
      </c>
      <c r="J259" s="227">
        <v>1</v>
      </c>
      <c r="K259" s="1509">
        <f t="shared" si="45"/>
        <v>0</v>
      </c>
    </row>
    <row r="260" spans="1:11" ht="15" customHeight="1" x14ac:dyDescent="0.3">
      <c r="A260" s="235" t="s">
        <v>104</v>
      </c>
      <c r="B260" s="1632" t="s">
        <v>107</v>
      </c>
      <c r="C260" s="1322">
        <f>SUMIF('Expenditures - all orgs'!$C$19:$C$3604, B260,'Expenditures - all orgs'!$D$19:$D$3604)</f>
        <v>0</v>
      </c>
      <c r="D260" s="508">
        <f>'Budget Detail - AAAAAA'!D279+'Budget Detail - AAAAAA'!E279+'Budget Detail - BBBBBB'!D279+'Budget Detail - BBBBBB'!E279+'Budget Detail - CCCCCC'!D279+'Budget Detail - CCCCCC'!E279+'Budget Detail - DDDDDD'!D279+'Budget Detail - DDDDDD'!E279+'Budget Detail - EEEEEE'!D279+'Budget Detail - EEEEEE'!E279+'Budget Detail - FFFFFF'!D279+'Budget Detail - FFFFFF'!E279+'Budget Detail - GGGGGG'!D279+'Budget Detail - GGGGGG'!E279+'Budget Detail - HHHHHH'!D279+'Budget Detail - HHHHHH'!E279+'Budget Detail - IIIIII'!D279+'Budget Detail - IIIIII'!E279+'Budget Detail - JJJJJJ'!D279+'Budget Detail - JJJJJJ'!E279+'Budget Detail - KKKKKK'!D279+'Budget Detail - KKKKKK'!E279+'Budget Detail - LLLLLL'!D279+'Budget Detail - LLLLLL'!E279</f>
        <v>0</v>
      </c>
      <c r="E260" s="207">
        <v>1</v>
      </c>
      <c r="F260" s="1537">
        <f t="shared" si="46"/>
        <v>0</v>
      </c>
      <c r="G260" s="1343">
        <v>1</v>
      </c>
      <c r="H260" s="1510">
        <f t="shared" si="47"/>
        <v>0</v>
      </c>
      <c r="J260" s="227">
        <v>1</v>
      </c>
      <c r="K260" s="1509">
        <f t="shared" si="45"/>
        <v>0</v>
      </c>
    </row>
    <row r="261" spans="1:11" ht="15" customHeight="1" x14ac:dyDescent="0.3">
      <c r="A261" s="747"/>
      <c r="B261" s="747"/>
      <c r="C261" s="305"/>
      <c r="D261" s="1255"/>
      <c r="E261" s="196"/>
      <c r="G261" s="192"/>
      <c r="J261" s="231"/>
      <c r="K261" s="1521"/>
    </row>
    <row r="262" spans="1:11" ht="15" customHeight="1" x14ac:dyDescent="0.3">
      <c r="A262" s="248" t="s">
        <v>235</v>
      </c>
      <c r="B262" s="747"/>
      <c r="C262" s="305"/>
      <c r="D262" s="1255"/>
      <c r="E262" s="196"/>
      <c r="G262" s="192"/>
      <c r="J262" s="230"/>
      <c r="K262" s="1516"/>
    </row>
    <row r="263" spans="1:11" ht="15" customHeight="1" x14ac:dyDescent="0.3">
      <c r="A263" s="239" t="s">
        <v>37</v>
      </c>
      <c r="B263" s="1633">
        <v>142100</v>
      </c>
      <c r="C263" s="339">
        <f>SUMIF('Expenditures - all orgs'!$C$19:$C$3604, B263,'Expenditures - all orgs'!$D$19:$D$3604)</f>
        <v>0</v>
      </c>
      <c r="D263" s="515">
        <f>'Budget Detail - AAAAAA'!D283+'Budget Detail - AAAAAA'!E283+'Budget Detail - BBBBBB'!D283+'Budget Detail - BBBBBB'!E283+'Budget Detail - CCCCCC'!D283+'Budget Detail - CCCCCC'!E283+'Budget Detail - DDDDDD'!D283+'Budget Detail - DDDDDD'!E283+'Budget Detail - EEEEEE'!D283+'Budget Detail - EEEEEE'!E283+'Budget Detail - FFFFFF'!D283+'Budget Detail - FFFFFF'!E283+'Budget Detail - GGGGGG'!D283+'Budget Detail - GGGGGG'!E283+'Budget Detail - HHHHHH'!D283+'Budget Detail - HHHHHH'!E283+'Budget Detail - IIIIII'!D283+'Budget Detail - IIIIII'!E283+'Budget Detail - JJJJJJ'!D283+'Budget Detail - JJJJJJ'!E283+'Budget Detail - KKKKKK'!D283+'Budget Detail - KKKKKK'!E283+'Budget Detail - LLLLLL'!D283+'Budget Detail - LLLLLL'!E283</f>
        <v>0</v>
      </c>
      <c r="E263" s="208">
        <v>1</v>
      </c>
      <c r="F263" s="1538">
        <f t="shared" ref="F263:F267" si="48">D263/E263</f>
        <v>0</v>
      </c>
      <c r="G263" s="1343">
        <v>1</v>
      </c>
      <c r="H263" s="1510">
        <f t="shared" ref="H263:H267" si="49">F263*G263</f>
        <v>0</v>
      </c>
      <c r="J263" s="227">
        <v>1</v>
      </c>
      <c r="K263" s="1509">
        <f t="shared" si="45"/>
        <v>0</v>
      </c>
    </row>
    <row r="264" spans="1:11" ht="15" customHeight="1" x14ac:dyDescent="0.3">
      <c r="A264" s="239" t="s">
        <v>521</v>
      </c>
      <c r="B264" s="660">
        <v>142200</v>
      </c>
      <c r="C264" s="339">
        <f>SUMIF('Expenditures - all orgs'!$C$19:$C$3604, B264,'Expenditures - all orgs'!$D$19:$D$3604)</f>
        <v>0</v>
      </c>
      <c r="D264" s="515">
        <f>'Budget Detail - AAAAAA'!D284+'Budget Detail - AAAAAA'!E284+'Budget Detail - BBBBBB'!D284+'Budget Detail - BBBBBB'!E284+'Budget Detail - CCCCCC'!D284+'Budget Detail - CCCCCC'!E284+'Budget Detail - DDDDDD'!D284+'Budget Detail - DDDDDD'!E284+'Budget Detail - EEEEEE'!D284+'Budget Detail - EEEEEE'!E284+'Budget Detail - FFFFFF'!D284+'Budget Detail - FFFFFF'!E284+'Budget Detail - GGGGGG'!D284+'Budget Detail - GGGGGG'!E284+'Budget Detail - HHHHHH'!D284+'Budget Detail - HHHHHH'!E284+'Budget Detail - IIIIII'!D284+'Budget Detail - IIIIII'!E284+'Budget Detail - JJJJJJ'!D284+'Budget Detail - JJJJJJ'!E284+'Budget Detail - KKKKKK'!D284+'Budget Detail - KKKKKK'!E284+'Budget Detail - LLLLLL'!D284+'Budget Detail - LLLLLL'!E284</f>
        <v>0</v>
      </c>
      <c r="E264" s="208">
        <v>1</v>
      </c>
      <c r="F264" s="1538">
        <f t="shared" si="48"/>
        <v>0</v>
      </c>
      <c r="G264" s="1343">
        <v>1</v>
      </c>
      <c r="H264" s="1510">
        <f t="shared" si="49"/>
        <v>0</v>
      </c>
      <c r="J264" s="227">
        <v>1</v>
      </c>
      <c r="K264" s="1509">
        <f t="shared" si="45"/>
        <v>0</v>
      </c>
    </row>
    <row r="265" spans="1:11" ht="15" customHeight="1" x14ac:dyDescent="0.3">
      <c r="A265" s="239" t="s">
        <v>236</v>
      </c>
      <c r="B265" s="1633">
        <v>142400</v>
      </c>
      <c r="C265" s="339">
        <f>SUMIF('Expenditures - all orgs'!$C$19:$C$3604, B265,'Expenditures - all orgs'!$D$19:$D$3604)</f>
        <v>0</v>
      </c>
      <c r="D265" s="515">
        <f>'Budget Detail - AAAAAA'!D285+'Budget Detail - AAAAAA'!E285+'Budget Detail - BBBBBB'!D285+'Budget Detail - BBBBBB'!E285+'Budget Detail - CCCCCC'!D285+'Budget Detail - CCCCCC'!E285+'Budget Detail - DDDDDD'!D285+'Budget Detail - DDDDDD'!E285+'Budget Detail - EEEEEE'!D285+'Budget Detail - EEEEEE'!E285+'Budget Detail - FFFFFF'!D285+'Budget Detail - FFFFFF'!E285+'Budget Detail - GGGGGG'!D285+'Budget Detail - GGGGGG'!E285+'Budget Detail - HHHHHH'!D285+'Budget Detail - HHHHHH'!E285+'Budget Detail - IIIIII'!D285+'Budget Detail - IIIIII'!E285+'Budget Detail - JJJJJJ'!D285+'Budget Detail - JJJJJJ'!E285+'Budget Detail - KKKKKK'!D285+'Budget Detail - KKKKKK'!E285+'Budget Detail - LLLLLL'!D285+'Budget Detail - LLLLLL'!E285</f>
        <v>0</v>
      </c>
      <c r="E265" s="208">
        <v>1</v>
      </c>
      <c r="F265" s="1538">
        <f t="shared" si="48"/>
        <v>0</v>
      </c>
      <c r="G265" s="1343">
        <v>1</v>
      </c>
      <c r="H265" s="1510">
        <f t="shared" si="49"/>
        <v>0</v>
      </c>
      <c r="J265" s="227">
        <v>1</v>
      </c>
      <c r="K265" s="1509">
        <f t="shared" si="45"/>
        <v>0</v>
      </c>
    </row>
    <row r="266" spans="1:11" ht="15" customHeight="1" x14ac:dyDescent="0.3">
      <c r="A266" s="239" t="s">
        <v>38</v>
      </c>
      <c r="B266" s="1633">
        <v>142500</v>
      </c>
      <c r="C266" s="339">
        <f>SUMIF('Expenditures - all orgs'!$C$19:$C$3604, B266,'Expenditures - all orgs'!$D$19:$D$3604)</f>
        <v>0</v>
      </c>
      <c r="D266" s="515">
        <f>'Budget Detail - AAAAAA'!D286+'Budget Detail - AAAAAA'!E286+'Budget Detail - BBBBBB'!D286+'Budget Detail - BBBBBB'!E286+'Budget Detail - CCCCCC'!D286+'Budget Detail - CCCCCC'!E286+'Budget Detail - DDDDDD'!D286+'Budget Detail - DDDDDD'!E286+'Budget Detail - EEEEEE'!D286+'Budget Detail - EEEEEE'!E286+'Budget Detail - FFFFFF'!D286+'Budget Detail - FFFFFF'!E286+'Budget Detail - GGGGGG'!D286+'Budget Detail - GGGGGG'!E286+'Budget Detail - HHHHHH'!D286+'Budget Detail - HHHHHH'!E286+'Budget Detail - IIIIII'!D286+'Budget Detail - IIIIII'!E286+'Budget Detail - JJJJJJ'!D286+'Budget Detail - JJJJJJ'!E286+'Budget Detail - KKKKKK'!D286+'Budget Detail - KKKKKK'!E286+'Budget Detail - LLLLLL'!D286+'Budget Detail - LLLLLL'!E286</f>
        <v>0</v>
      </c>
      <c r="E266" s="208">
        <v>1</v>
      </c>
      <c r="F266" s="1538">
        <f t="shared" si="48"/>
        <v>0</v>
      </c>
      <c r="G266" s="1343">
        <v>1</v>
      </c>
      <c r="H266" s="1510">
        <f t="shared" si="49"/>
        <v>0</v>
      </c>
      <c r="J266" s="227">
        <v>1</v>
      </c>
      <c r="K266" s="1509">
        <f t="shared" si="45"/>
        <v>0</v>
      </c>
    </row>
    <row r="267" spans="1:11" ht="15" customHeight="1" x14ac:dyDescent="0.3">
      <c r="A267" s="235" t="s">
        <v>104</v>
      </c>
      <c r="B267" s="1634" t="s">
        <v>107</v>
      </c>
      <c r="C267" s="1323">
        <f>SUMIF('Expenditures - all orgs'!$C$19:$C$3604, B267,'Expenditures - all orgs'!$D$19:$D$3604)</f>
        <v>0</v>
      </c>
      <c r="D267" s="515">
        <f>'Budget Detail - AAAAAA'!D287+'Budget Detail - AAAAAA'!E287+'Budget Detail - BBBBBB'!D287+'Budget Detail - BBBBBB'!E287+'Budget Detail - CCCCCC'!D287+'Budget Detail - CCCCCC'!E287+'Budget Detail - DDDDDD'!D287+'Budget Detail - DDDDDD'!E287+'Budget Detail - EEEEEE'!D287+'Budget Detail - EEEEEE'!E287+'Budget Detail - FFFFFF'!D287+'Budget Detail - FFFFFF'!E287+'Budget Detail - GGGGGG'!D287+'Budget Detail - GGGGGG'!E287+'Budget Detail - HHHHHH'!D287+'Budget Detail - HHHHHH'!E287+'Budget Detail - IIIIII'!D287+'Budget Detail - IIIIII'!E287+'Budget Detail - JJJJJJ'!D287+'Budget Detail - JJJJJJ'!E287+'Budget Detail - KKKKKK'!D287+'Budget Detail - KKKKKK'!E287+'Budget Detail - LLLLLL'!D287+'Budget Detail - LLLLLL'!E287</f>
        <v>0</v>
      </c>
      <c r="E267" s="208">
        <v>1</v>
      </c>
      <c r="F267" s="1538">
        <f t="shared" si="48"/>
        <v>0</v>
      </c>
      <c r="G267" s="1343">
        <v>1</v>
      </c>
      <c r="H267" s="1510">
        <f t="shared" si="49"/>
        <v>0</v>
      </c>
      <c r="J267" s="227">
        <v>1</v>
      </c>
      <c r="K267" s="1509">
        <f t="shared" si="45"/>
        <v>0</v>
      </c>
    </row>
    <row r="268" spans="1:11" ht="15" customHeight="1" x14ac:dyDescent="0.3">
      <c r="A268" s="747"/>
      <c r="B268" s="747"/>
      <c r="C268" s="305"/>
      <c r="D268" s="1255"/>
      <c r="E268" s="196"/>
      <c r="G268" s="192"/>
      <c r="J268" s="231"/>
      <c r="K268" s="1521"/>
    </row>
    <row r="269" spans="1:11" ht="15" customHeight="1" x14ac:dyDescent="0.3">
      <c r="A269" s="248" t="s">
        <v>237</v>
      </c>
      <c r="B269" s="747"/>
      <c r="C269" s="305"/>
      <c r="D269" s="1255"/>
      <c r="E269" s="196"/>
      <c r="G269" s="192"/>
      <c r="J269" s="230"/>
      <c r="K269" s="1516"/>
    </row>
    <row r="270" spans="1:11" ht="15" customHeight="1" x14ac:dyDescent="0.3">
      <c r="A270" s="240" t="s">
        <v>238</v>
      </c>
      <c r="B270" s="1635">
        <v>153100</v>
      </c>
      <c r="C270" s="340">
        <f>SUMIF('Expenditures - all orgs'!$C$19:$C$3604, B270,'Expenditures - all orgs'!$D$19:$D$3604)</f>
        <v>0</v>
      </c>
      <c r="D270" s="522">
        <f>'Budget Detail - AAAAAA'!D291+'Budget Detail - AAAAAA'!E291+'Budget Detail - BBBBBB'!D291+'Budget Detail - BBBBBB'!E291+'Budget Detail - CCCCCC'!D291+'Budget Detail - CCCCCC'!E291+'Budget Detail - DDDDDD'!D291+'Budget Detail - DDDDDD'!E291+'Budget Detail - EEEEEE'!D291+'Budget Detail - EEEEEE'!E291+'Budget Detail - FFFFFF'!D291+'Budget Detail - FFFFFF'!E291+'Budget Detail - GGGGGG'!D291+'Budget Detail - GGGGGG'!E291+'Budget Detail - HHHHHH'!D291+'Budget Detail - HHHHHH'!E291+'Budget Detail - IIIIII'!D291+'Budget Detail - IIIIII'!E291+'Budget Detail - JJJJJJ'!D291+'Budget Detail - JJJJJJ'!E291+'Budget Detail - KKKKKK'!D291+'Budget Detail - KKKKKK'!E291+'Budget Detail - LLLLLL'!D291+'Budget Detail - LLLLLL'!E291</f>
        <v>0</v>
      </c>
      <c r="E270" s="209">
        <v>1</v>
      </c>
      <c r="F270" s="1539">
        <f t="shared" ref="F270:F281" si="50">D270/E270</f>
        <v>0</v>
      </c>
      <c r="G270" s="1343">
        <v>1</v>
      </c>
      <c r="H270" s="1510">
        <f t="shared" ref="H270:H281" si="51">F270*G270</f>
        <v>0</v>
      </c>
      <c r="J270" s="227">
        <v>1</v>
      </c>
      <c r="K270" s="1509">
        <f t="shared" si="45"/>
        <v>0</v>
      </c>
    </row>
    <row r="271" spans="1:11" ht="15" customHeight="1" x14ac:dyDescent="0.3">
      <c r="A271" s="240" t="s">
        <v>239</v>
      </c>
      <c r="B271" s="1636">
        <v>153200</v>
      </c>
      <c r="C271" s="340">
        <f>SUMIF('Expenditures - all orgs'!$C$19:$C$3604, B271,'Expenditures - all orgs'!$D$19:$D$3604)</f>
        <v>0</v>
      </c>
      <c r="D271" s="522">
        <f>'Budget Detail - AAAAAA'!D292+'Budget Detail - AAAAAA'!E292+'Budget Detail - BBBBBB'!D292+'Budget Detail - BBBBBB'!E292+'Budget Detail - CCCCCC'!D292+'Budget Detail - CCCCCC'!E292+'Budget Detail - DDDDDD'!D292+'Budget Detail - DDDDDD'!E292+'Budget Detail - EEEEEE'!D292+'Budget Detail - EEEEEE'!E292+'Budget Detail - FFFFFF'!D292+'Budget Detail - FFFFFF'!E292+'Budget Detail - GGGGGG'!D292+'Budget Detail - GGGGGG'!E292+'Budget Detail - HHHHHH'!D292+'Budget Detail - HHHHHH'!E292+'Budget Detail - IIIIII'!D292+'Budget Detail - IIIIII'!E292+'Budget Detail - JJJJJJ'!D292+'Budget Detail - JJJJJJ'!E292+'Budget Detail - KKKKKK'!D292+'Budget Detail - KKKKKK'!E292+'Budget Detail - LLLLLL'!D292+'Budget Detail - LLLLLL'!E292</f>
        <v>0</v>
      </c>
      <c r="E271" s="209">
        <v>1</v>
      </c>
      <c r="F271" s="1539">
        <f t="shared" si="50"/>
        <v>0</v>
      </c>
      <c r="G271" s="1343">
        <v>1</v>
      </c>
      <c r="H271" s="1510">
        <f t="shared" si="51"/>
        <v>0</v>
      </c>
      <c r="J271" s="227">
        <v>1</v>
      </c>
      <c r="K271" s="1509">
        <f t="shared" si="45"/>
        <v>0</v>
      </c>
    </row>
    <row r="272" spans="1:11" ht="15" customHeight="1" x14ac:dyDescent="0.3">
      <c r="A272" s="240" t="s">
        <v>240</v>
      </c>
      <c r="B272" s="1636">
        <v>153300</v>
      </c>
      <c r="C272" s="340">
        <f>SUMIF('Expenditures - all orgs'!$C$19:$C$3604, B272,'Expenditures - all orgs'!$D$19:$D$3604)</f>
        <v>0</v>
      </c>
      <c r="D272" s="522">
        <f>'Budget Detail - AAAAAA'!D293+'Budget Detail - AAAAAA'!E293+'Budget Detail - BBBBBB'!D293+'Budget Detail - BBBBBB'!E293+'Budget Detail - CCCCCC'!D293+'Budget Detail - CCCCCC'!E293+'Budget Detail - DDDDDD'!D293+'Budget Detail - DDDDDD'!E293+'Budget Detail - EEEEEE'!D293+'Budget Detail - EEEEEE'!E293+'Budget Detail - FFFFFF'!D293+'Budget Detail - FFFFFF'!E293+'Budget Detail - GGGGGG'!D293+'Budget Detail - GGGGGG'!E293+'Budget Detail - HHHHHH'!D293+'Budget Detail - HHHHHH'!E293+'Budget Detail - IIIIII'!D293+'Budget Detail - IIIIII'!E293+'Budget Detail - JJJJJJ'!D293+'Budget Detail - JJJJJJ'!E293+'Budget Detail - KKKKKK'!D293+'Budget Detail - KKKKKK'!E293+'Budget Detail - LLLLLL'!D293+'Budget Detail - LLLLLL'!E293</f>
        <v>0</v>
      </c>
      <c r="E272" s="209">
        <v>1</v>
      </c>
      <c r="F272" s="1539">
        <f t="shared" si="50"/>
        <v>0</v>
      </c>
      <c r="G272" s="1343">
        <v>1</v>
      </c>
      <c r="H272" s="1510">
        <f t="shared" si="51"/>
        <v>0</v>
      </c>
      <c r="J272" s="227">
        <v>1</v>
      </c>
      <c r="K272" s="1509">
        <f t="shared" si="45"/>
        <v>0</v>
      </c>
    </row>
    <row r="273" spans="1:11" ht="15" customHeight="1" x14ac:dyDescent="0.3">
      <c r="A273" s="239" t="s">
        <v>241</v>
      </c>
      <c r="B273" s="1637">
        <v>153400</v>
      </c>
      <c r="C273" s="340">
        <f>SUMIF('Expenditures - all orgs'!$C$19:$C$3604, B273,'Expenditures - all orgs'!$D$19:$D$3604)</f>
        <v>0</v>
      </c>
      <c r="D273" s="522">
        <f>'Budget Detail - AAAAAA'!D294+'Budget Detail - AAAAAA'!E294+'Budget Detail - BBBBBB'!D294+'Budget Detail - BBBBBB'!E294+'Budget Detail - CCCCCC'!D294+'Budget Detail - CCCCCC'!E294+'Budget Detail - DDDDDD'!D294+'Budget Detail - DDDDDD'!E294+'Budget Detail - EEEEEE'!D294+'Budget Detail - EEEEEE'!E294+'Budget Detail - FFFFFF'!D294+'Budget Detail - FFFFFF'!E294+'Budget Detail - GGGGGG'!D294+'Budget Detail - GGGGGG'!E294+'Budget Detail - HHHHHH'!D294+'Budget Detail - HHHHHH'!E294+'Budget Detail - IIIIII'!D294+'Budget Detail - IIIIII'!E294+'Budget Detail - JJJJJJ'!D294+'Budget Detail - JJJJJJ'!E294+'Budget Detail - KKKKKK'!D294+'Budget Detail - KKKKKK'!E294+'Budget Detail - LLLLLL'!D294+'Budget Detail - LLLLLL'!E294</f>
        <v>0</v>
      </c>
      <c r="E273" s="209">
        <v>1</v>
      </c>
      <c r="F273" s="1539">
        <f t="shared" si="50"/>
        <v>0</v>
      </c>
      <c r="G273" s="1343">
        <v>1</v>
      </c>
      <c r="H273" s="1510">
        <f t="shared" si="51"/>
        <v>0</v>
      </c>
      <c r="J273" s="227">
        <v>1</v>
      </c>
      <c r="K273" s="1509">
        <f t="shared" si="45"/>
        <v>0</v>
      </c>
    </row>
    <row r="274" spans="1:11" ht="15" customHeight="1" x14ac:dyDescent="0.3">
      <c r="A274" s="239" t="s">
        <v>39</v>
      </c>
      <c r="B274" s="1637">
        <v>153500</v>
      </c>
      <c r="C274" s="340">
        <f>SUMIF('Expenditures - all orgs'!$C$19:$C$3604, B274,'Expenditures - all orgs'!$D$19:$D$3604)</f>
        <v>0</v>
      </c>
      <c r="D274" s="522">
        <f>'Budget Detail - AAAAAA'!D295+'Budget Detail - AAAAAA'!E295+'Budget Detail - BBBBBB'!D295+'Budget Detail - BBBBBB'!E295+'Budget Detail - CCCCCC'!D295+'Budget Detail - CCCCCC'!E295+'Budget Detail - DDDDDD'!D295+'Budget Detail - DDDDDD'!E295+'Budget Detail - EEEEEE'!D295+'Budget Detail - EEEEEE'!E295+'Budget Detail - FFFFFF'!D295+'Budget Detail - FFFFFF'!E295+'Budget Detail - GGGGGG'!D295+'Budget Detail - GGGGGG'!E295+'Budget Detail - HHHHHH'!D295+'Budget Detail - HHHHHH'!E295+'Budget Detail - IIIIII'!D295+'Budget Detail - IIIIII'!E295+'Budget Detail - JJJJJJ'!D295+'Budget Detail - JJJJJJ'!E295+'Budget Detail - KKKKKK'!D295+'Budget Detail - KKKKKK'!E295+'Budget Detail - LLLLLL'!D295+'Budget Detail - LLLLLL'!E295</f>
        <v>0</v>
      </c>
      <c r="E274" s="209">
        <v>1</v>
      </c>
      <c r="F274" s="1539">
        <f t="shared" si="50"/>
        <v>0</v>
      </c>
      <c r="G274" s="1343">
        <v>1</v>
      </c>
      <c r="H274" s="1510">
        <f t="shared" si="51"/>
        <v>0</v>
      </c>
      <c r="J274" s="227">
        <v>1</v>
      </c>
      <c r="K274" s="1509">
        <f t="shared" si="45"/>
        <v>0</v>
      </c>
    </row>
    <row r="275" spans="1:11" ht="15" customHeight="1" x14ac:dyDescent="0.3">
      <c r="A275" s="239" t="s">
        <v>242</v>
      </c>
      <c r="B275" s="1637">
        <v>153510</v>
      </c>
      <c r="C275" s="340">
        <f>SUMIF('Expenditures - all orgs'!$C$19:$C$3604, B275,'Expenditures - all orgs'!$D$19:$D$3604)</f>
        <v>0</v>
      </c>
      <c r="D275" s="522">
        <f>'Budget Detail - AAAAAA'!D296+'Budget Detail - AAAAAA'!E296+'Budget Detail - BBBBBB'!D296+'Budget Detail - BBBBBB'!E296+'Budget Detail - CCCCCC'!D296+'Budget Detail - CCCCCC'!E296+'Budget Detail - DDDDDD'!D296+'Budget Detail - DDDDDD'!E296+'Budget Detail - EEEEEE'!D296+'Budget Detail - EEEEEE'!E296+'Budget Detail - FFFFFF'!D296+'Budget Detail - FFFFFF'!E296+'Budget Detail - GGGGGG'!D296+'Budget Detail - GGGGGG'!E296+'Budget Detail - HHHHHH'!D296+'Budget Detail - HHHHHH'!E296+'Budget Detail - IIIIII'!D296+'Budget Detail - IIIIII'!E296+'Budget Detail - JJJJJJ'!D296+'Budget Detail - JJJJJJ'!E296+'Budget Detail - KKKKKK'!D296+'Budget Detail - KKKKKK'!E296+'Budget Detail - LLLLLL'!D296+'Budget Detail - LLLLLL'!E296</f>
        <v>0</v>
      </c>
      <c r="E275" s="209">
        <v>1</v>
      </c>
      <c r="F275" s="1539">
        <f t="shared" si="50"/>
        <v>0</v>
      </c>
      <c r="G275" s="1343">
        <v>1</v>
      </c>
      <c r="H275" s="1510">
        <f t="shared" si="51"/>
        <v>0</v>
      </c>
      <c r="J275" s="227">
        <v>1</v>
      </c>
      <c r="K275" s="1509">
        <f t="shared" si="45"/>
        <v>0</v>
      </c>
    </row>
    <row r="276" spans="1:11" ht="15" customHeight="1" x14ac:dyDescent="0.3">
      <c r="A276" s="239" t="s">
        <v>243</v>
      </c>
      <c r="B276" s="1637">
        <v>153600</v>
      </c>
      <c r="C276" s="340">
        <f>SUMIF('Expenditures - all orgs'!$C$19:$C$3604, B276,'Expenditures - all orgs'!$D$19:$D$3604)</f>
        <v>0</v>
      </c>
      <c r="D276" s="522">
        <f>'Budget Detail - AAAAAA'!D297+'Budget Detail - AAAAAA'!E297+'Budget Detail - BBBBBB'!D297+'Budget Detail - BBBBBB'!E297+'Budget Detail - CCCCCC'!D297+'Budget Detail - CCCCCC'!E297+'Budget Detail - DDDDDD'!D297+'Budget Detail - DDDDDD'!E297+'Budget Detail - EEEEEE'!D297+'Budget Detail - EEEEEE'!E297+'Budget Detail - FFFFFF'!D297+'Budget Detail - FFFFFF'!E297+'Budget Detail - GGGGGG'!D297+'Budget Detail - GGGGGG'!E297+'Budget Detail - HHHHHH'!D297+'Budget Detail - HHHHHH'!E297+'Budget Detail - IIIIII'!D297+'Budget Detail - IIIIII'!E297+'Budget Detail - JJJJJJ'!D297+'Budget Detail - JJJJJJ'!E297+'Budget Detail - KKKKKK'!D297+'Budget Detail - KKKKKK'!E297+'Budget Detail - LLLLLL'!D297+'Budget Detail - LLLLLL'!E297</f>
        <v>0</v>
      </c>
      <c r="E276" s="209">
        <v>1</v>
      </c>
      <c r="F276" s="1539">
        <f t="shared" si="50"/>
        <v>0</v>
      </c>
      <c r="G276" s="1343">
        <v>1</v>
      </c>
      <c r="H276" s="1510">
        <f t="shared" si="51"/>
        <v>0</v>
      </c>
      <c r="J276" s="227">
        <v>1</v>
      </c>
      <c r="K276" s="1509">
        <f t="shared" si="45"/>
        <v>0</v>
      </c>
    </row>
    <row r="277" spans="1:11" ht="15" customHeight="1" x14ac:dyDescent="0.3">
      <c r="A277" s="239" t="s">
        <v>244</v>
      </c>
      <c r="B277" s="1637">
        <v>153700</v>
      </c>
      <c r="C277" s="340">
        <f>SUMIF('Expenditures - all orgs'!$C$19:$C$3604, B277,'Expenditures - all orgs'!$D$19:$D$3604)</f>
        <v>0</v>
      </c>
      <c r="D277" s="522">
        <f>'Budget Detail - AAAAAA'!D298+'Budget Detail - AAAAAA'!E298+'Budget Detail - BBBBBB'!D298+'Budget Detail - BBBBBB'!E298+'Budget Detail - CCCCCC'!D298+'Budget Detail - CCCCCC'!E298+'Budget Detail - DDDDDD'!D298+'Budget Detail - DDDDDD'!E298+'Budget Detail - EEEEEE'!D298+'Budget Detail - EEEEEE'!E298+'Budget Detail - FFFFFF'!D298+'Budget Detail - FFFFFF'!E298+'Budget Detail - GGGGGG'!D298+'Budget Detail - GGGGGG'!E298+'Budget Detail - HHHHHH'!D298+'Budget Detail - HHHHHH'!E298+'Budget Detail - IIIIII'!D298+'Budget Detail - IIIIII'!E298+'Budget Detail - JJJJJJ'!D298+'Budget Detail - JJJJJJ'!E298+'Budget Detail - KKKKKK'!D298+'Budget Detail - KKKKKK'!E298+'Budget Detail - LLLLLL'!D298+'Budget Detail - LLLLLL'!E298</f>
        <v>0</v>
      </c>
      <c r="E277" s="209">
        <v>1</v>
      </c>
      <c r="F277" s="1539">
        <f t="shared" si="50"/>
        <v>0</v>
      </c>
      <c r="G277" s="1343">
        <v>1</v>
      </c>
      <c r="H277" s="1510">
        <f t="shared" si="51"/>
        <v>0</v>
      </c>
      <c r="J277" s="227">
        <v>1</v>
      </c>
      <c r="K277" s="1509">
        <f t="shared" si="45"/>
        <v>0</v>
      </c>
    </row>
    <row r="278" spans="1:11" ht="15" customHeight="1" x14ac:dyDescent="0.3">
      <c r="A278" s="239" t="s">
        <v>245</v>
      </c>
      <c r="B278" s="1637">
        <v>153800</v>
      </c>
      <c r="C278" s="340">
        <f>SUMIF('Expenditures - all orgs'!$C$19:$C$3604, B278,'Expenditures - all orgs'!$D$19:$D$3604)</f>
        <v>0</v>
      </c>
      <c r="D278" s="522">
        <f>'Budget Detail - AAAAAA'!D299+'Budget Detail - AAAAAA'!E299+'Budget Detail - BBBBBB'!D299+'Budget Detail - BBBBBB'!E299+'Budget Detail - CCCCCC'!D299+'Budget Detail - CCCCCC'!E299+'Budget Detail - DDDDDD'!D299+'Budget Detail - DDDDDD'!E299+'Budget Detail - EEEEEE'!D299+'Budget Detail - EEEEEE'!E299+'Budget Detail - FFFFFF'!D299+'Budget Detail - FFFFFF'!E299+'Budget Detail - GGGGGG'!D299+'Budget Detail - GGGGGG'!E299+'Budget Detail - HHHHHH'!D299+'Budget Detail - HHHHHH'!E299+'Budget Detail - IIIIII'!D299+'Budget Detail - IIIIII'!E299+'Budget Detail - JJJJJJ'!D299+'Budget Detail - JJJJJJ'!E299+'Budget Detail - KKKKKK'!D299+'Budget Detail - KKKKKK'!E299+'Budget Detail - LLLLLL'!D299+'Budget Detail - LLLLLL'!E299</f>
        <v>0</v>
      </c>
      <c r="E278" s="209">
        <v>1</v>
      </c>
      <c r="F278" s="1539">
        <f t="shared" si="50"/>
        <v>0</v>
      </c>
      <c r="G278" s="1343">
        <v>1</v>
      </c>
      <c r="H278" s="1510">
        <f t="shared" si="51"/>
        <v>0</v>
      </c>
      <c r="J278" s="227">
        <v>1</v>
      </c>
      <c r="K278" s="1509">
        <f t="shared" si="45"/>
        <v>0</v>
      </c>
    </row>
    <row r="279" spans="1:11" ht="15" customHeight="1" x14ac:dyDescent="0.3">
      <c r="A279" s="239" t="s">
        <v>246</v>
      </c>
      <c r="B279" s="1637">
        <v>153900</v>
      </c>
      <c r="C279" s="340">
        <f>SUMIF('Expenditures - all orgs'!$C$19:$C$3604, B279,'Expenditures - all orgs'!$D$19:$D$3604)</f>
        <v>0</v>
      </c>
      <c r="D279" s="522">
        <f>'Budget Detail - AAAAAA'!D300+'Budget Detail - AAAAAA'!E300+'Budget Detail - BBBBBB'!D300+'Budget Detail - BBBBBB'!E300+'Budget Detail - CCCCCC'!D300+'Budget Detail - CCCCCC'!E300+'Budget Detail - DDDDDD'!D300+'Budget Detail - DDDDDD'!E300+'Budget Detail - EEEEEE'!D300+'Budget Detail - EEEEEE'!E300+'Budget Detail - FFFFFF'!D300+'Budget Detail - FFFFFF'!E300+'Budget Detail - GGGGGG'!D300+'Budget Detail - GGGGGG'!E300+'Budget Detail - HHHHHH'!D300+'Budget Detail - HHHHHH'!E300+'Budget Detail - IIIIII'!D300+'Budget Detail - IIIIII'!E300+'Budget Detail - JJJJJJ'!D300+'Budget Detail - JJJJJJ'!E300+'Budget Detail - KKKKKK'!D300+'Budget Detail - KKKKKK'!E300+'Budget Detail - LLLLLL'!D300+'Budget Detail - LLLLLL'!E300</f>
        <v>0</v>
      </c>
      <c r="E279" s="209">
        <v>1</v>
      </c>
      <c r="F279" s="1539">
        <f t="shared" si="50"/>
        <v>0</v>
      </c>
      <c r="G279" s="1343">
        <v>1</v>
      </c>
      <c r="H279" s="1510">
        <f t="shared" si="51"/>
        <v>0</v>
      </c>
      <c r="J279" s="227">
        <v>1</v>
      </c>
      <c r="K279" s="1509">
        <f t="shared" si="45"/>
        <v>0</v>
      </c>
    </row>
    <row r="280" spans="1:11" ht="15" customHeight="1" x14ac:dyDescent="0.3">
      <c r="A280" s="235" t="s">
        <v>297</v>
      </c>
      <c r="B280" s="1637" t="s">
        <v>107</v>
      </c>
      <c r="C280" s="340">
        <f>SUMIF('Expenditures - all orgs'!$C$19:$C$3604, B280,'Expenditures - all orgs'!$D$19:$D$3604)</f>
        <v>0</v>
      </c>
      <c r="D280" s="522">
        <f>'Budget Detail - AAAAAA'!D301+'Budget Detail - AAAAAA'!E301+'Budget Detail - BBBBBB'!D301+'Budget Detail - BBBBBB'!E301+'Budget Detail - CCCCCC'!D301+'Budget Detail - CCCCCC'!E301+'Budget Detail - DDDDDD'!D301+'Budget Detail - DDDDDD'!E301+'Budget Detail - EEEEEE'!D301+'Budget Detail - EEEEEE'!E301+'Budget Detail - FFFFFF'!D301+'Budget Detail - FFFFFF'!E301+'Budget Detail - GGGGGG'!D301+'Budget Detail - GGGGGG'!E301+'Budget Detail - HHHHHH'!D301+'Budget Detail - HHHHHH'!E301+'Budget Detail - IIIIII'!D301+'Budget Detail - IIIIII'!E301+'Budget Detail - JJJJJJ'!D301+'Budget Detail - JJJJJJ'!E301+'Budget Detail - KKKKKK'!D301+'Budget Detail - KKKKKK'!E301+'Budget Detail - LLLLLL'!D301+'Budget Detail - LLLLLL'!E301</f>
        <v>0</v>
      </c>
      <c r="E280" s="209">
        <v>1</v>
      </c>
      <c r="F280" s="1539">
        <f t="shared" si="50"/>
        <v>0</v>
      </c>
      <c r="G280" s="1343">
        <v>1</v>
      </c>
      <c r="H280" s="1510">
        <f t="shared" si="51"/>
        <v>0</v>
      </c>
      <c r="J280" s="227">
        <v>1</v>
      </c>
      <c r="K280" s="1509">
        <f t="shared" si="45"/>
        <v>0</v>
      </c>
    </row>
    <row r="281" spans="1:11" ht="15" customHeight="1" x14ac:dyDescent="0.3">
      <c r="A281" s="235" t="s">
        <v>297</v>
      </c>
      <c r="B281" s="1638" t="s">
        <v>107</v>
      </c>
      <c r="C281" s="1324">
        <f>SUMIF('Expenditures - all orgs'!$C$19:$C$3604, B281,'Expenditures - all orgs'!$D$19:$D$3604)</f>
        <v>0</v>
      </c>
      <c r="D281" s="522">
        <f>'Budget Detail - AAAAAA'!D302+'Budget Detail - AAAAAA'!E302+'Budget Detail - BBBBBB'!D302+'Budget Detail - BBBBBB'!E302+'Budget Detail - CCCCCC'!D302+'Budget Detail - CCCCCC'!E302+'Budget Detail - DDDDDD'!D302+'Budget Detail - DDDDDD'!E302+'Budget Detail - EEEEEE'!D302+'Budget Detail - EEEEEE'!E302+'Budget Detail - FFFFFF'!D302+'Budget Detail - FFFFFF'!E302+'Budget Detail - GGGGGG'!D302+'Budget Detail - GGGGGG'!E302+'Budget Detail - HHHHHH'!D302+'Budget Detail - HHHHHH'!E302+'Budget Detail - IIIIII'!D302+'Budget Detail - IIIIII'!E302+'Budget Detail - JJJJJJ'!D302+'Budget Detail - JJJJJJ'!E302+'Budget Detail - KKKKKK'!D302+'Budget Detail - KKKKKK'!E302+'Budget Detail - LLLLLL'!D302+'Budget Detail - LLLLLL'!E302</f>
        <v>0</v>
      </c>
      <c r="E281" s="209">
        <v>1</v>
      </c>
      <c r="F281" s="1539">
        <f t="shared" si="50"/>
        <v>0</v>
      </c>
      <c r="G281" s="1343">
        <v>1</v>
      </c>
      <c r="H281" s="1510">
        <f t="shared" si="51"/>
        <v>0</v>
      </c>
      <c r="J281" s="227">
        <v>1</v>
      </c>
      <c r="K281" s="1509">
        <f t="shared" si="45"/>
        <v>0</v>
      </c>
    </row>
    <row r="282" spans="1:11" ht="15" customHeight="1" x14ac:dyDescent="0.3">
      <c r="A282" s="747"/>
      <c r="B282" s="747"/>
      <c r="C282" s="305"/>
      <c r="D282" s="1255"/>
      <c r="E282" s="196"/>
      <c r="G282" s="192"/>
      <c r="J282" s="231"/>
      <c r="K282" s="1521"/>
    </row>
    <row r="283" spans="1:11" ht="15" customHeight="1" x14ac:dyDescent="0.3">
      <c r="A283" s="248" t="s">
        <v>247</v>
      </c>
      <c r="B283" s="747"/>
      <c r="C283" s="305"/>
      <c r="D283" s="1255"/>
      <c r="E283" s="196"/>
      <c r="G283" s="192"/>
      <c r="J283" s="230"/>
      <c r="K283" s="1516"/>
    </row>
    <row r="284" spans="1:11" ht="15" customHeight="1" x14ac:dyDescent="0.3">
      <c r="A284" s="239" t="s">
        <v>487</v>
      </c>
      <c r="B284" s="666">
        <v>154100</v>
      </c>
      <c r="C284" s="341">
        <f>SUMIF('Expenditures - all orgs'!$C$19:$C$3604, B284,'Expenditures - all orgs'!$D$19:$D$3604)</f>
        <v>0</v>
      </c>
      <c r="D284" s="528">
        <f>'Budget Detail - AAAAAA'!D306+'Budget Detail - AAAAAA'!E306+'Budget Detail - BBBBBB'!D306+'Budget Detail - BBBBBB'!E306+'Budget Detail - CCCCCC'!D306+'Budget Detail - CCCCCC'!E306+'Budget Detail - DDDDDD'!D306+'Budget Detail - DDDDDD'!E306+'Budget Detail - EEEEEE'!D306+'Budget Detail - EEEEEE'!E306+'Budget Detail - FFFFFF'!D306+'Budget Detail - FFFFFF'!E306+'Budget Detail - GGGGGG'!D306+'Budget Detail - GGGGGG'!E306+'Budget Detail - HHHHHH'!D306+'Budget Detail - HHHHHH'!E306+'Budget Detail - IIIIII'!D306+'Budget Detail - IIIIII'!E306+'Budget Detail - JJJJJJ'!D306+'Budget Detail - JJJJJJ'!E306+'Budget Detail - KKKKKK'!D306+'Budget Detail - KKKKKK'!E306+'Budget Detail - LLLLLL'!D306+'Budget Detail - LLLLLL'!E306</f>
        <v>0</v>
      </c>
      <c r="E284" s="210">
        <v>1</v>
      </c>
      <c r="F284" s="1540">
        <f t="shared" ref="F284:F293" si="52">D284/E284</f>
        <v>0</v>
      </c>
      <c r="G284" s="1343">
        <v>1</v>
      </c>
      <c r="H284" s="1510">
        <f t="shared" ref="H284:H293" si="53">F284*G284</f>
        <v>0</v>
      </c>
      <c r="J284" s="227">
        <v>1</v>
      </c>
      <c r="K284" s="1509">
        <f t="shared" si="45"/>
        <v>0</v>
      </c>
    </row>
    <row r="285" spans="1:11" ht="15" customHeight="1" x14ac:dyDescent="0.3">
      <c r="A285" s="239" t="s">
        <v>527</v>
      </c>
      <c r="B285" s="667">
        <v>154120</v>
      </c>
      <c r="C285" s="341">
        <f>SUMIF('Expenditures - all orgs'!$C$19:$C$3604, B285,'Expenditures - all orgs'!$D$19:$D$3604)</f>
        <v>0</v>
      </c>
      <c r="D285" s="528">
        <f>'Budget Detail - AAAAAA'!D307+'Budget Detail - AAAAAA'!E307+'Budget Detail - BBBBBB'!D307+'Budget Detail - BBBBBB'!E307+'Budget Detail - CCCCCC'!D307+'Budget Detail - CCCCCC'!E307+'Budget Detail - DDDDDD'!D307+'Budget Detail - DDDDDD'!E307+'Budget Detail - EEEEEE'!D307+'Budget Detail - EEEEEE'!E307+'Budget Detail - FFFFFF'!D307+'Budget Detail - FFFFFF'!E307+'Budget Detail - GGGGGG'!D307+'Budget Detail - GGGGGG'!E307+'Budget Detail - HHHHHH'!D307+'Budget Detail - HHHHHH'!E307+'Budget Detail - IIIIII'!D307+'Budget Detail - IIIIII'!E307+'Budget Detail - JJJJJJ'!D307+'Budget Detail - JJJJJJ'!E307+'Budget Detail - KKKKKK'!D307+'Budget Detail - KKKKKK'!E307+'Budget Detail - LLLLLL'!D307+'Budget Detail - LLLLLL'!E307</f>
        <v>0</v>
      </c>
      <c r="E285" s="210">
        <v>1</v>
      </c>
      <c r="F285" s="1540">
        <f t="shared" si="52"/>
        <v>0</v>
      </c>
      <c r="G285" s="1343">
        <v>1</v>
      </c>
      <c r="H285" s="1510">
        <f t="shared" si="53"/>
        <v>0</v>
      </c>
      <c r="J285" s="227">
        <v>1</v>
      </c>
      <c r="K285" s="1509">
        <f t="shared" si="45"/>
        <v>0</v>
      </c>
    </row>
    <row r="286" spans="1:11" ht="15" customHeight="1" x14ac:dyDescent="0.3">
      <c r="A286" s="235" t="s">
        <v>526</v>
      </c>
      <c r="B286" s="667">
        <v>154200</v>
      </c>
      <c r="C286" s="341">
        <f>SUMIF('Expenditures - all orgs'!$C$19:$C$3604, B286,'Expenditures - all orgs'!$D$19:$D$3604)</f>
        <v>0</v>
      </c>
      <c r="D286" s="528">
        <f>'Budget Detail - AAAAAA'!D308+'Budget Detail - AAAAAA'!E308+'Budget Detail - BBBBBB'!D308+'Budget Detail - BBBBBB'!E308+'Budget Detail - CCCCCC'!D308+'Budget Detail - CCCCCC'!E308+'Budget Detail - DDDDDD'!D308+'Budget Detail - DDDDDD'!E308+'Budget Detail - EEEEEE'!D308+'Budget Detail - EEEEEE'!E308+'Budget Detail - FFFFFF'!D308+'Budget Detail - FFFFFF'!E308+'Budget Detail - GGGGGG'!D308+'Budget Detail - GGGGGG'!E308+'Budget Detail - HHHHHH'!D308+'Budget Detail - HHHHHH'!E308+'Budget Detail - IIIIII'!D308+'Budget Detail - IIIIII'!E308+'Budget Detail - JJJJJJ'!D308+'Budget Detail - JJJJJJ'!E308+'Budget Detail - KKKKKK'!D308+'Budget Detail - KKKKKK'!E308+'Budget Detail - LLLLLL'!D308+'Budget Detail - LLLLLL'!E308</f>
        <v>0</v>
      </c>
      <c r="E286" s="210">
        <v>1</v>
      </c>
      <c r="F286" s="1540">
        <f t="shared" si="52"/>
        <v>0</v>
      </c>
      <c r="G286" s="1343">
        <v>1</v>
      </c>
      <c r="H286" s="1510">
        <f t="shared" si="53"/>
        <v>0</v>
      </c>
      <c r="J286" s="227">
        <v>1</v>
      </c>
      <c r="K286" s="1509">
        <f t="shared" si="45"/>
        <v>0</v>
      </c>
    </row>
    <row r="287" spans="1:11" ht="15" customHeight="1" x14ac:dyDescent="0.3">
      <c r="A287" s="235" t="s">
        <v>489</v>
      </c>
      <c r="B287" s="667">
        <v>154300</v>
      </c>
      <c r="C287" s="341">
        <f>SUMIF('Expenditures - all orgs'!$C$19:$C$3604, B287,'Expenditures - all orgs'!$D$19:$D$3604)</f>
        <v>0</v>
      </c>
      <c r="D287" s="528">
        <f>'Budget Detail - AAAAAA'!D309+'Budget Detail - AAAAAA'!E309+'Budget Detail - BBBBBB'!D309+'Budget Detail - BBBBBB'!E309+'Budget Detail - CCCCCC'!D309+'Budget Detail - CCCCCC'!E309+'Budget Detail - DDDDDD'!D309+'Budget Detail - DDDDDD'!E309+'Budget Detail - EEEEEE'!D309+'Budget Detail - EEEEEE'!E309+'Budget Detail - FFFFFF'!D309+'Budget Detail - FFFFFF'!E309+'Budget Detail - GGGGGG'!D309+'Budget Detail - GGGGGG'!E309+'Budget Detail - HHHHHH'!D309+'Budget Detail - HHHHHH'!E309+'Budget Detail - IIIIII'!D309+'Budget Detail - IIIIII'!E309+'Budget Detail - JJJJJJ'!D309+'Budget Detail - JJJJJJ'!E309+'Budget Detail - KKKKKK'!D309+'Budget Detail - KKKKKK'!E309+'Budget Detail - LLLLLL'!D309+'Budget Detail - LLLLLL'!E309</f>
        <v>0</v>
      </c>
      <c r="E287" s="210">
        <v>1</v>
      </c>
      <c r="F287" s="1540">
        <f t="shared" si="52"/>
        <v>0</v>
      </c>
      <c r="G287" s="1343">
        <v>1</v>
      </c>
      <c r="H287" s="1510">
        <f t="shared" si="53"/>
        <v>0</v>
      </c>
      <c r="J287" s="227">
        <v>1</v>
      </c>
      <c r="K287" s="1509">
        <f t="shared" si="45"/>
        <v>0</v>
      </c>
    </row>
    <row r="288" spans="1:11" ht="15" customHeight="1" x14ac:dyDescent="0.3">
      <c r="A288" s="235" t="s">
        <v>488</v>
      </c>
      <c r="B288" s="667">
        <v>154310</v>
      </c>
      <c r="C288" s="341">
        <f>SUMIF('Expenditures - all orgs'!$C$19:$C$3604, B288,'Expenditures - all orgs'!$D$19:$D$3604)</f>
        <v>0</v>
      </c>
      <c r="D288" s="528">
        <f>'Budget Detail - AAAAAA'!D310+'Budget Detail - AAAAAA'!E310+'Budget Detail - BBBBBB'!D310+'Budget Detail - BBBBBB'!E310+'Budget Detail - CCCCCC'!D310+'Budget Detail - CCCCCC'!E310+'Budget Detail - DDDDDD'!D310+'Budget Detail - DDDDDD'!E310+'Budget Detail - EEEEEE'!D310+'Budget Detail - EEEEEE'!E310+'Budget Detail - FFFFFF'!D310+'Budget Detail - FFFFFF'!E310+'Budget Detail - GGGGGG'!D310+'Budget Detail - GGGGGG'!E310+'Budget Detail - HHHHHH'!D310+'Budget Detail - HHHHHH'!E310+'Budget Detail - IIIIII'!D310+'Budget Detail - IIIIII'!E310+'Budget Detail - JJJJJJ'!D310+'Budget Detail - JJJJJJ'!E310+'Budget Detail - KKKKKK'!D310+'Budget Detail - KKKKKK'!E310+'Budget Detail - LLLLLL'!D310+'Budget Detail - LLLLLL'!E310</f>
        <v>0</v>
      </c>
      <c r="E288" s="210">
        <v>1</v>
      </c>
      <c r="F288" s="1540">
        <f t="shared" si="52"/>
        <v>0</v>
      </c>
      <c r="G288" s="1343">
        <v>1</v>
      </c>
      <c r="H288" s="1510">
        <f t="shared" si="53"/>
        <v>0</v>
      </c>
      <c r="J288" s="227">
        <v>1</v>
      </c>
      <c r="K288" s="1509">
        <f t="shared" si="45"/>
        <v>0</v>
      </c>
    </row>
    <row r="289" spans="1:11" ht="15" customHeight="1" x14ac:dyDescent="0.3">
      <c r="A289" s="235" t="s">
        <v>490</v>
      </c>
      <c r="B289" s="667">
        <v>154320</v>
      </c>
      <c r="C289" s="341">
        <f>SUMIF('Expenditures - all orgs'!$C$19:$C$3604, B289,'Expenditures - all orgs'!$D$19:$D$3604)</f>
        <v>0</v>
      </c>
      <c r="D289" s="528">
        <f>'Budget Detail - AAAAAA'!D311+'Budget Detail - AAAAAA'!E311+'Budget Detail - BBBBBB'!D311+'Budget Detail - BBBBBB'!E311+'Budget Detail - CCCCCC'!D311+'Budget Detail - CCCCCC'!E311+'Budget Detail - DDDDDD'!D311+'Budget Detail - DDDDDD'!E311+'Budget Detail - EEEEEE'!D311+'Budget Detail - EEEEEE'!E311+'Budget Detail - FFFFFF'!D311+'Budget Detail - FFFFFF'!E311+'Budget Detail - GGGGGG'!D311+'Budget Detail - GGGGGG'!E311+'Budget Detail - HHHHHH'!D311+'Budget Detail - HHHHHH'!E311+'Budget Detail - IIIIII'!D311+'Budget Detail - IIIIII'!E311+'Budget Detail - JJJJJJ'!D311+'Budget Detail - JJJJJJ'!E311+'Budget Detail - KKKKKK'!D311+'Budget Detail - KKKKKK'!E311+'Budget Detail - LLLLLL'!D311+'Budget Detail - LLLLLL'!E311</f>
        <v>0</v>
      </c>
      <c r="E289" s="210">
        <v>1</v>
      </c>
      <c r="F289" s="1540">
        <f t="shared" si="52"/>
        <v>0</v>
      </c>
      <c r="G289" s="1343">
        <v>1</v>
      </c>
      <c r="H289" s="1510">
        <f t="shared" si="53"/>
        <v>0</v>
      </c>
      <c r="J289" s="227">
        <v>1</v>
      </c>
      <c r="K289" s="1509">
        <f t="shared" si="45"/>
        <v>0</v>
      </c>
    </row>
    <row r="290" spans="1:11" ht="15" customHeight="1" x14ac:dyDescent="0.3">
      <c r="A290" s="235" t="s">
        <v>491</v>
      </c>
      <c r="B290" s="667">
        <v>154400</v>
      </c>
      <c r="C290" s="341">
        <f>SUMIF('Expenditures - all orgs'!$C$19:$C$3604, B290,'Expenditures - all orgs'!$D$19:$D$3604)</f>
        <v>0</v>
      </c>
      <c r="D290" s="528">
        <f>'Budget Detail - AAAAAA'!D312+'Budget Detail - AAAAAA'!E312+'Budget Detail - BBBBBB'!D312+'Budget Detail - BBBBBB'!E312+'Budget Detail - CCCCCC'!D312+'Budget Detail - CCCCCC'!E312+'Budget Detail - DDDDDD'!D312+'Budget Detail - DDDDDD'!E312+'Budget Detail - EEEEEE'!D312+'Budget Detail - EEEEEE'!E312+'Budget Detail - FFFFFF'!D312+'Budget Detail - FFFFFF'!E312+'Budget Detail - GGGGGG'!D312+'Budget Detail - GGGGGG'!E312+'Budget Detail - HHHHHH'!D312+'Budget Detail - HHHHHH'!E312+'Budget Detail - IIIIII'!D312+'Budget Detail - IIIIII'!E312+'Budget Detail - JJJJJJ'!D312+'Budget Detail - JJJJJJ'!E312+'Budget Detail - KKKKKK'!D312+'Budget Detail - KKKKKK'!E312+'Budget Detail - LLLLLL'!D312+'Budget Detail - LLLLLL'!E312</f>
        <v>0</v>
      </c>
      <c r="E290" s="210">
        <v>1</v>
      </c>
      <c r="F290" s="1540">
        <f t="shared" si="52"/>
        <v>0</v>
      </c>
      <c r="G290" s="1343">
        <v>1</v>
      </c>
      <c r="H290" s="1510">
        <f t="shared" si="53"/>
        <v>0</v>
      </c>
      <c r="J290" s="227">
        <v>1</v>
      </c>
      <c r="K290" s="1509">
        <f t="shared" si="45"/>
        <v>0</v>
      </c>
    </row>
    <row r="291" spans="1:11" ht="15" customHeight="1" x14ac:dyDescent="0.3">
      <c r="A291" s="239" t="s">
        <v>40</v>
      </c>
      <c r="B291" s="1639">
        <v>154600</v>
      </c>
      <c r="C291" s="341">
        <f>SUMIF('Expenditures - all orgs'!$C$19:$C$3604, B291,'Expenditures - all orgs'!$D$19:$D$3604)</f>
        <v>0</v>
      </c>
      <c r="D291" s="528">
        <f>'Budget Detail - AAAAAA'!D313+'Budget Detail - AAAAAA'!E313+'Budget Detail - BBBBBB'!D313+'Budget Detail - BBBBBB'!E313+'Budget Detail - CCCCCC'!D313+'Budget Detail - CCCCCC'!E313+'Budget Detail - DDDDDD'!D313+'Budget Detail - DDDDDD'!E313+'Budget Detail - EEEEEE'!D313+'Budget Detail - EEEEEE'!E313+'Budget Detail - FFFFFF'!D313+'Budget Detail - FFFFFF'!E313+'Budget Detail - GGGGGG'!D313+'Budget Detail - GGGGGG'!E313+'Budget Detail - HHHHHH'!D313+'Budget Detail - HHHHHH'!E313+'Budget Detail - IIIIII'!D313+'Budget Detail - IIIIII'!E313+'Budget Detail - JJJJJJ'!D313+'Budget Detail - JJJJJJ'!E313+'Budget Detail - KKKKKK'!D313+'Budget Detail - KKKKKK'!E313+'Budget Detail - LLLLLL'!D313+'Budget Detail - LLLLLL'!E313</f>
        <v>0</v>
      </c>
      <c r="E291" s="210">
        <v>1</v>
      </c>
      <c r="F291" s="1540">
        <f t="shared" si="52"/>
        <v>0</v>
      </c>
      <c r="G291" s="1343">
        <v>1</v>
      </c>
      <c r="H291" s="1510">
        <f t="shared" si="53"/>
        <v>0</v>
      </c>
      <c r="J291" s="227">
        <v>1</v>
      </c>
      <c r="K291" s="1509">
        <f t="shared" si="45"/>
        <v>0</v>
      </c>
    </row>
    <row r="292" spans="1:11" ht="15" customHeight="1" x14ac:dyDescent="0.3">
      <c r="A292" s="235" t="s">
        <v>492</v>
      </c>
      <c r="B292" s="667">
        <v>154700</v>
      </c>
      <c r="C292" s="341">
        <f>SUMIF('Expenditures - all orgs'!$C$19:$C$3604, B292,'Expenditures - all orgs'!$D$19:$D$3604)</f>
        <v>0</v>
      </c>
      <c r="D292" s="528">
        <f>'Budget Detail - AAAAAA'!D314+'Budget Detail - AAAAAA'!E314+'Budget Detail - BBBBBB'!D314+'Budget Detail - BBBBBB'!E314+'Budget Detail - CCCCCC'!D314+'Budget Detail - CCCCCC'!E314+'Budget Detail - DDDDDD'!D314+'Budget Detail - DDDDDD'!E314+'Budget Detail - EEEEEE'!D314+'Budget Detail - EEEEEE'!E314+'Budget Detail - FFFFFF'!D314+'Budget Detail - FFFFFF'!E314+'Budget Detail - GGGGGG'!D314+'Budget Detail - GGGGGG'!E314+'Budget Detail - HHHHHH'!D314+'Budget Detail - HHHHHH'!E314+'Budget Detail - IIIIII'!D314+'Budget Detail - IIIIII'!E314+'Budget Detail - JJJJJJ'!D314+'Budget Detail - JJJJJJ'!E314+'Budget Detail - KKKKKK'!D314+'Budget Detail - KKKKKK'!E314+'Budget Detail - LLLLLL'!D314+'Budget Detail - LLLLLL'!E314</f>
        <v>0</v>
      </c>
      <c r="E292" s="210">
        <v>1</v>
      </c>
      <c r="F292" s="1540">
        <f t="shared" si="52"/>
        <v>0</v>
      </c>
      <c r="G292" s="1343">
        <v>1</v>
      </c>
      <c r="H292" s="1510">
        <f t="shared" si="53"/>
        <v>0</v>
      </c>
      <c r="J292" s="227">
        <v>1</v>
      </c>
      <c r="K292" s="1509">
        <f t="shared" si="45"/>
        <v>0</v>
      </c>
    </row>
    <row r="293" spans="1:11" ht="15" customHeight="1" x14ac:dyDescent="0.3">
      <c r="A293" s="235" t="s">
        <v>104</v>
      </c>
      <c r="B293" s="1640" t="s">
        <v>107</v>
      </c>
      <c r="C293" s="1325">
        <f>SUMIF('Expenditures - all orgs'!$C$19:$C$3604, B293,'Expenditures - all orgs'!$D$19:$D$3604)</f>
        <v>0</v>
      </c>
      <c r="D293" s="528">
        <f>'Budget Detail - AAAAAA'!D315+'Budget Detail - AAAAAA'!E315+'Budget Detail - BBBBBB'!D315+'Budget Detail - BBBBBB'!E315+'Budget Detail - CCCCCC'!D315+'Budget Detail - CCCCCC'!E315+'Budget Detail - DDDDDD'!D315+'Budget Detail - DDDDDD'!E315+'Budget Detail - EEEEEE'!D315+'Budget Detail - EEEEEE'!E315+'Budget Detail - FFFFFF'!D315+'Budget Detail - FFFFFF'!E315+'Budget Detail - GGGGGG'!D315+'Budget Detail - GGGGGG'!E315+'Budget Detail - HHHHHH'!D315+'Budget Detail - HHHHHH'!E315+'Budget Detail - IIIIII'!D315+'Budget Detail - IIIIII'!E315+'Budget Detail - JJJJJJ'!D315+'Budget Detail - JJJJJJ'!E315+'Budget Detail - KKKKKK'!D315+'Budget Detail - KKKKKK'!E315+'Budget Detail - LLLLLL'!D315+'Budget Detail - LLLLLL'!E315</f>
        <v>0</v>
      </c>
      <c r="E293" s="210">
        <v>1</v>
      </c>
      <c r="F293" s="1540">
        <f t="shared" si="52"/>
        <v>0</v>
      </c>
      <c r="G293" s="1343">
        <v>1</v>
      </c>
      <c r="H293" s="1510">
        <f t="shared" si="53"/>
        <v>0</v>
      </c>
      <c r="J293" s="227">
        <v>1</v>
      </c>
      <c r="K293" s="1509">
        <f t="shared" si="45"/>
        <v>0</v>
      </c>
    </row>
    <row r="294" spans="1:11" ht="15" customHeight="1" x14ac:dyDescent="0.3">
      <c r="A294" s="747"/>
      <c r="B294" s="747"/>
      <c r="C294" s="305"/>
      <c r="D294" s="1255"/>
      <c r="E294" s="196"/>
      <c r="G294" s="192"/>
      <c r="J294" s="231"/>
      <c r="K294" s="1521"/>
    </row>
    <row r="295" spans="1:11" ht="15" customHeight="1" x14ac:dyDescent="0.3">
      <c r="A295" s="248" t="s">
        <v>248</v>
      </c>
      <c r="B295" s="747"/>
      <c r="C295" s="305"/>
      <c r="D295" s="1255"/>
      <c r="E295" s="196"/>
      <c r="G295" s="192"/>
      <c r="J295" s="230"/>
      <c r="K295" s="1516"/>
    </row>
    <row r="296" spans="1:11" ht="15" customHeight="1" x14ac:dyDescent="0.3">
      <c r="A296" s="240" t="s">
        <v>249</v>
      </c>
      <c r="B296" s="1641">
        <v>212100</v>
      </c>
      <c r="C296" s="342">
        <f>SUMIF('Expenditures - all orgs'!$C$19:$C$3604, B296,'Expenditures - all orgs'!$D$19:$D$3604)</f>
        <v>0</v>
      </c>
      <c r="D296" s="535">
        <f>'Budget Detail - AAAAAA'!D319+'Budget Detail - AAAAAA'!E319+'Budget Detail - BBBBBB'!D319+'Budget Detail - BBBBBB'!E319+'Budget Detail - CCCCCC'!D319+'Budget Detail - CCCCCC'!E319+'Budget Detail - DDDDDD'!D319+'Budget Detail - DDDDDD'!E319+'Budget Detail - EEEEEE'!D319+'Budget Detail - EEEEEE'!E319+'Budget Detail - FFFFFF'!D319+'Budget Detail - FFFFFF'!E319+'Budget Detail - GGGGGG'!D319+'Budget Detail - GGGGGG'!E319+'Budget Detail - HHHHHH'!D319+'Budget Detail - HHHHHH'!E319+'Budget Detail - IIIIII'!D319+'Budget Detail - IIIIII'!E319+'Budget Detail - JJJJJJ'!D319+'Budget Detail - JJJJJJ'!E319+'Budget Detail - KKKKKK'!D319+'Budget Detail - KKKKKK'!E319+'Budget Detail - LLLLLL'!D319+'Budget Detail - LLLLLL'!E319</f>
        <v>0</v>
      </c>
      <c r="E296" s="211">
        <v>1</v>
      </c>
      <c r="F296" s="1523">
        <f t="shared" ref="F296:F299" si="54">D296/E296</f>
        <v>0</v>
      </c>
      <c r="G296" s="1343">
        <v>1</v>
      </c>
      <c r="H296" s="1510">
        <f t="shared" ref="H296:H299" si="55">F296*G296</f>
        <v>0</v>
      </c>
      <c r="J296" s="227">
        <v>1</v>
      </c>
      <c r="K296" s="1509">
        <f t="shared" si="45"/>
        <v>0</v>
      </c>
    </row>
    <row r="297" spans="1:11" ht="15" customHeight="1" x14ac:dyDescent="0.3">
      <c r="A297" s="240" t="s">
        <v>250</v>
      </c>
      <c r="B297" s="1642">
        <v>212200</v>
      </c>
      <c r="C297" s="342">
        <f>SUMIF('Expenditures - all orgs'!$C$19:$C$3604, B297,'Expenditures - all orgs'!$D$19:$D$3604)</f>
        <v>0</v>
      </c>
      <c r="D297" s="535">
        <f>'Budget Detail - AAAAAA'!D320+'Budget Detail - AAAAAA'!E320+'Budget Detail - BBBBBB'!D320+'Budget Detail - BBBBBB'!E320+'Budget Detail - CCCCCC'!D320+'Budget Detail - CCCCCC'!E320+'Budget Detail - DDDDDD'!D320+'Budget Detail - DDDDDD'!E320+'Budget Detail - EEEEEE'!D320+'Budget Detail - EEEEEE'!E320+'Budget Detail - FFFFFF'!D320+'Budget Detail - FFFFFF'!E320+'Budget Detail - GGGGGG'!D320+'Budget Detail - GGGGGG'!E320+'Budget Detail - HHHHHH'!D320+'Budget Detail - HHHHHH'!E320+'Budget Detail - IIIIII'!D320+'Budget Detail - IIIIII'!E320+'Budget Detail - JJJJJJ'!D320+'Budget Detail - JJJJJJ'!E320+'Budget Detail - KKKKKK'!D320+'Budget Detail - KKKKKK'!E320+'Budget Detail - LLLLLL'!D320+'Budget Detail - LLLLLL'!E320</f>
        <v>0</v>
      </c>
      <c r="E297" s="211">
        <v>1</v>
      </c>
      <c r="F297" s="1523">
        <f t="shared" si="54"/>
        <v>0</v>
      </c>
      <c r="G297" s="1343">
        <v>1</v>
      </c>
      <c r="H297" s="1510">
        <f t="shared" si="55"/>
        <v>0</v>
      </c>
      <c r="J297" s="227">
        <v>1</v>
      </c>
      <c r="K297" s="1509">
        <f t="shared" si="45"/>
        <v>0</v>
      </c>
    </row>
    <row r="298" spans="1:11" ht="15" customHeight="1" x14ac:dyDescent="0.3">
      <c r="A298" s="240" t="s">
        <v>251</v>
      </c>
      <c r="B298" s="1642">
        <v>212300</v>
      </c>
      <c r="C298" s="342">
        <f>SUMIF('Expenditures - all orgs'!$C$19:$C$3604, B298,'Expenditures - all orgs'!$D$19:$D$3604)</f>
        <v>0</v>
      </c>
      <c r="D298" s="535">
        <f>'Budget Detail - AAAAAA'!D321+'Budget Detail - AAAAAA'!E321+'Budget Detail - BBBBBB'!D321+'Budget Detail - BBBBBB'!E321+'Budget Detail - CCCCCC'!D321+'Budget Detail - CCCCCC'!E321+'Budget Detail - DDDDDD'!D321+'Budget Detail - DDDDDD'!E321+'Budget Detail - EEEEEE'!D321+'Budget Detail - EEEEEE'!E321+'Budget Detail - FFFFFF'!D321+'Budget Detail - FFFFFF'!E321+'Budget Detail - GGGGGG'!D321+'Budget Detail - GGGGGG'!E321+'Budget Detail - HHHHHH'!D321+'Budget Detail - HHHHHH'!E321+'Budget Detail - IIIIII'!D321+'Budget Detail - IIIIII'!E321+'Budget Detail - JJJJJJ'!D321+'Budget Detail - JJJJJJ'!E321+'Budget Detail - KKKKKK'!D321+'Budget Detail - KKKKKK'!E321+'Budget Detail - LLLLLL'!D321+'Budget Detail - LLLLLL'!E321</f>
        <v>0</v>
      </c>
      <c r="E298" s="211">
        <v>1</v>
      </c>
      <c r="F298" s="1523">
        <f t="shared" si="54"/>
        <v>0</v>
      </c>
      <c r="G298" s="1343">
        <v>1</v>
      </c>
      <c r="H298" s="1510">
        <f t="shared" si="55"/>
        <v>0</v>
      </c>
      <c r="J298" s="227">
        <v>1</v>
      </c>
      <c r="K298" s="1509">
        <f t="shared" si="45"/>
        <v>0</v>
      </c>
    </row>
    <row r="299" spans="1:11" ht="15" customHeight="1" x14ac:dyDescent="0.3">
      <c r="A299" s="747" t="s">
        <v>104</v>
      </c>
      <c r="B299" s="1643" t="s">
        <v>107</v>
      </c>
      <c r="C299" s="1326">
        <f>SUMIF('Expenditures - all orgs'!$C$19:$C$3604, B299,'Expenditures - all orgs'!$D$19:$D$3604)</f>
        <v>0</v>
      </c>
      <c r="D299" s="535">
        <f>'Budget Detail - AAAAAA'!D322+'Budget Detail - AAAAAA'!E322+'Budget Detail - BBBBBB'!D322+'Budget Detail - BBBBBB'!E322+'Budget Detail - CCCCCC'!D322+'Budget Detail - CCCCCC'!E322+'Budget Detail - DDDDDD'!D322+'Budget Detail - DDDDDD'!E322+'Budget Detail - EEEEEE'!D322+'Budget Detail - EEEEEE'!E322+'Budget Detail - FFFFFF'!D322+'Budget Detail - FFFFFF'!E322+'Budget Detail - GGGGGG'!D322+'Budget Detail - GGGGGG'!E322+'Budget Detail - HHHHHH'!D322+'Budget Detail - HHHHHH'!E322+'Budget Detail - IIIIII'!D322+'Budget Detail - IIIIII'!E322+'Budget Detail - JJJJJJ'!D322+'Budget Detail - JJJJJJ'!E322+'Budget Detail - KKKKKK'!D322+'Budget Detail - KKKKKK'!E322+'Budget Detail - LLLLLL'!D322+'Budget Detail - LLLLLL'!E322</f>
        <v>0</v>
      </c>
      <c r="E299" s="211">
        <v>1</v>
      </c>
      <c r="F299" s="1523">
        <f t="shared" si="54"/>
        <v>0</v>
      </c>
      <c r="G299" s="1343">
        <v>1</v>
      </c>
      <c r="H299" s="1510">
        <f t="shared" si="55"/>
        <v>0</v>
      </c>
      <c r="J299" s="227">
        <v>1</v>
      </c>
      <c r="K299" s="1509">
        <f t="shared" si="45"/>
        <v>0</v>
      </c>
    </row>
    <row r="300" spans="1:11" ht="15" customHeight="1" x14ac:dyDescent="0.3">
      <c r="A300" s="747"/>
      <c r="B300" s="747"/>
      <c r="C300" s="305"/>
      <c r="D300" s="1255"/>
      <c r="E300" s="196"/>
      <c r="G300" s="192"/>
      <c r="J300" s="231"/>
      <c r="K300" s="1521"/>
    </row>
    <row r="301" spans="1:11" ht="15" customHeight="1" x14ac:dyDescent="0.3">
      <c r="A301" s="248" t="s">
        <v>253</v>
      </c>
      <c r="B301" s="747"/>
      <c r="C301" s="305"/>
      <c r="D301" s="1255"/>
      <c r="E301" s="196"/>
      <c r="G301" s="192"/>
      <c r="J301" s="230"/>
      <c r="K301" s="1516"/>
    </row>
    <row r="302" spans="1:11" ht="15" customHeight="1" x14ac:dyDescent="0.3">
      <c r="A302" s="747" t="s">
        <v>254</v>
      </c>
      <c r="B302" s="1644">
        <v>213100</v>
      </c>
      <c r="C302" s="343">
        <f>SUMIF('Expenditures - all orgs'!$C$19:$C$3604, B302,'Expenditures - all orgs'!$D$19:$D$3604)</f>
        <v>0</v>
      </c>
      <c r="D302" s="541">
        <f>'Budget Detail - AAAAAA'!D326+'Budget Detail - AAAAAA'!E326+'Budget Detail - BBBBBB'!D326+'Budget Detail - BBBBBB'!E326+'Budget Detail - CCCCCC'!D326+'Budget Detail - CCCCCC'!E326+'Budget Detail - DDDDDD'!D326+'Budget Detail - DDDDDD'!E326+'Budget Detail - EEEEEE'!D326+'Budget Detail - EEEEEE'!E326+'Budget Detail - FFFFFF'!D326+'Budget Detail - FFFFFF'!E326+'Budget Detail - GGGGGG'!D326+'Budget Detail - GGGGGG'!E326+'Budget Detail - HHHHHH'!D326+'Budget Detail - HHHHHH'!E326+'Budget Detail - IIIIII'!D326+'Budget Detail - IIIIII'!E326+'Budget Detail - JJJJJJ'!D326+'Budget Detail - JJJJJJ'!E326+'Budget Detail - KKKKKK'!D326+'Budget Detail - KKKKKK'!E326+'Budget Detail - LLLLLL'!D326+'Budget Detail - LLLLLL'!E326</f>
        <v>0</v>
      </c>
      <c r="E302" s="212">
        <v>1</v>
      </c>
      <c r="F302" s="1541">
        <f t="shared" ref="F302:F306" si="56">D302/E302</f>
        <v>0</v>
      </c>
      <c r="G302" s="1343">
        <v>1</v>
      </c>
      <c r="H302" s="1510">
        <f t="shared" ref="H302:H306" si="57">F302*G302</f>
        <v>0</v>
      </c>
      <c r="J302" s="227">
        <v>1</v>
      </c>
      <c r="K302" s="1509">
        <f t="shared" si="45"/>
        <v>0</v>
      </c>
    </row>
    <row r="303" spans="1:11" ht="15" customHeight="1" x14ac:dyDescent="0.3">
      <c r="A303" s="747" t="s">
        <v>255</v>
      </c>
      <c r="B303" s="1645">
        <v>213200</v>
      </c>
      <c r="C303" s="343">
        <f>SUMIF('Expenditures - all orgs'!$C$19:$C$3604, B303,'Expenditures - all orgs'!$D$19:$D$3604)</f>
        <v>0</v>
      </c>
      <c r="D303" s="541">
        <f>'Budget Detail - AAAAAA'!D327+'Budget Detail - AAAAAA'!E327+'Budget Detail - BBBBBB'!D327+'Budget Detail - BBBBBB'!E327+'Budget Detail - CCCCCC'!D327+'Budget Detail - CCCCCC'!E327+'Budget Detail - DDDDDD'!D327+'Budget Detail - DDDDDD'!E327+'Budget Detail - EEEEEE'!D327+'Budget Detail - EEEEEE'!E327+'Budget Detail - FFFFFF'!D327+'Budget Detail - FFFFFF'!E327+'Budget Detail - GGGGGG'!D327+'Budget Detail - GGGGGG'!E327+'Budget Detail - HHHHHH'!D327+'Budget Detail - HHHHHH'!E327+'Budget Detail - IIIIII'!D327+'Budget Detail - IIIIII'!E327+'Budget Detail - JJJJJJ'!D327+'Budget Detail - JJJJJJ'!E327+'Budget Detail - KKKKKK'!D327+'Budget Detail - KKKKKK'!E327+'Budget Detail - LLLLLL'!D327+'Budget Detail - LLLLLL'!E327</f>
        <v>0</v>
      </c>
      <c r="E303" s="212">
        <v>1</v>
      </c>
      <c r="F303" s="1541">
        <f t="shared" si="56"/>
        <v>0</v>
      </c>
      <c r="G303" s="1343">
        <v>1</v>
      </c>
      <c r="H303" s="1510">
        <f t="shared" si="57"/>
        <v>0</v>
      </c>
      <c r="J303" s="227">
        <v>1</v>
      </c>
      <c r="K303" s="1509">
        <f t="shared" si="45"/>
        <v>0</v>
      </c>
    </row>
    <row r="304" spans="1:11" ht="15" customHeight="1" x14ac:dyDescent="0.3">
      <c r="A304" s="747" t="s">
        <v>256</v>
      </c>
      <c r="B304" s="1645">
        <v>213300</v>
      </c>
      <c r="C304" s="343">
        <f>SUMIF('Expenditures - all orgs'!$C$19:$C$3604, B304,'Expenditures - all orgs'!$D$19:$D$3604)</f>
        <v>0</v>
      </c>
      <c r="D304" s="541">
        <f>'Budget Detail - AAAAAA'!D328+'Budget Detail - AAAAAA'!E328+'Budget Detail - BBBBBB'!D328+'Budget Detail - BBBBBB'!E328+'Budget Detail - CCCCCC'!D328+'Budget Detail - CCCCCC'!E328+'Budget Detail - DDDDDD'!D328+'Budget Detail - DDDDDD'!E328+'Budget Detail - EEEEEE'!D328+'Budget Detail - EEEEEE'!E328+'Budget Detail - FFFFFF'!D328+'Budget Detail - FFFFFF'!E328+'Budget Detail - GGGGGG'!D328+'Budget Detail - GGGGGG'!E328+'Budget Detail - HHHHHH'!D328+'Budget Detail - HHHHHH'!E328+'Budget Detail - IIIIII'!D328+'Budget Detail - IIIIII'!E328+'Budget Detail - JJJJJJ'!D328+'Budget Detail - JJJJJJ'!E328+'Budget Detail - KKKKKK'!D328+'Budget Detail - KKKKKK'!E328+'Budget Detail - LLLLLL'!D328+'Budget Detail - LLLLLL'!E328</f>
        <v>0</v>
      </c>
      <c r="E304" s="212">
        <v>1</v>
      </c>
      <c r="F304" s="1541">
        <f t="shared" si="56"/>
        <v>0</v>
      </c>
      <c r="G304" s="1343">
        <v>1</v>
      </c>
      <c r="H304" s="1510">
        <f t="shared" si="57"/>
        <v>0</v>
      </c>
      <c r="J304" s="227">
        <v>1</v>
      </c>
      <c r="K304" s="1509">
        <f t="shared" si="45"/>
        <v>0</v>
      </c>
    </row>
    <row r="305" spans="1:11" ht="15" customHeight="1" x14ac:dyDescent="0.3">
      <c r="A305" s="747" t="s">
        <v>104</v>
      </c>
      <c r="B305" s="1645" t="s">
        <v>107</v>
      </c>
      <c r="C305" s="343">
        <f>SUMIF('Expenditures - all orgs'!$C$19:$C$3604, B305,'Expenditures - all orgs'!$D$19:$D$3604)</f>
        <v>0</v>
      </c>
      <c r="D305" s="541">
        <f>'Budget Detail - AAAAAA'!D329+'Budget Detail - AAAAAA'!E329+'Budget Detail - BBBBBB'!D329+'Budget Detail - BBBBBB'!E329+'Budget Detail - CCCCCC'!D329+'Budget Detail - CCCCCC'!E329+'Budget Detail - DDDDDD'!D329+'Budget Detail - DDDDDD'!E329+'Budget Detail - EEEEEE'!D329+'Budget Detail - EEEEEE'!E329+'Budget Detail - FFFFFF'!D329+'Budget Detail - FFFFFF'!E329+'Budget Detail - GGGGGG'!D329+'Budget Detail - GGGGGG'!E329+'Budget Detail - HHHHHH'!D329+'Budget Detail - HHHHHH'!E329+'Budget Detail - IIIIII'!D329+'Budget Detail - IIIIII'!E329+'Budget Detail - JJJJJJ'!D329+'Budget Detail - JJJJJJ'!E329+'Budget Detail - KKKKKK'!D329+'Budget Detail - KKKKKK'!E329+'Budget Detail - LLLLLL'!D329+'Budget Detail - LLLLLL'!E329</f>
        <v>0</v>
      </c>
      <c r="E305" s="212">
        <v>1</v>
      </c>
      <c r="F305" s="1541">
        <f t="shared" si="56"/>
        <v>0</v>
      </c>
      <c r="G305" s="1343">
        <v>1</v>
      </c>
      <c r="H305" s="1510">
        <f t="shared" si="57"/>
        <v>0</v>
      </c>
      <c r="J305" s="227">
        <v>1</v>
      </c>
      <c r="K305" s="1509">
        <f t="shared" si="45"/>
        <v>0</v>
      </c>
    </row>
    <row r="306" spans="1:11" ht="15" customHeight="1" x14ac:dyDescent="0.3">
      <c r="A306" s="747" t="s">
        <v>104</v>
      </c>
      <c r="B306" s="1646" t="s">
        <v>107</v>
      </c>
      <c r="C306" s="1327">
        <f>SUMIF('Expenditures - all orgs'!$C$19:$C$3604, B306,'Expenditures - all orgs'!$D$19:$D$3604)</f>
        <v>0</v>
      </c>
      <c r="D306" s="541">
        <f>'Budget Detail - AAAAAA'!D330+'Budget Detail - AAAAAA'!E330+'Budget Detail - BBBBBB'!D330+'Budget Detail - BBBBBB'!E330+'Budget Detail - CCCCCC'!D330+'Budget Detail - CCCCCC'!E330+'Budget Detail - DDDDDD'!D330+'Budget Detail - DDDDDD'!E330+'Budget Detail - EEEEEE'!D330+'Budget Detail - EEEEEE'!E330+'Budget Detail - FFFFFF'!D330+'Budget Detail - FFFFFF'!E330+'Budget Detail - GGGGGG'!D330+'Budget Detail - GGGGGG'!E330+'Budget Detail - HHHHHH'!D330+'Budget Detail - HHHHHH'!E330+'Budget Detail - IIIIII'!D330+'Budget Detail - IIIIII'!E330+'Budget Detail - JJJJJJ'!D330+'Budget Detail - JJJJJJ'!E330+'Budget Detail - KKKKKK'!D330+'Budget Detail - KKKKKK'!E330+'Budget Detail - LLLLLL'!D330+'Budget Detail - LLLLLL'!E330</f>
        <v>0</v>
      </c>
      <c r="E306" s="212">
        <v>1</v>
      </c>
      <c r="F306" s="1541">
        <f t="shared" si="56"/>
        <v>0</v>
      </c>
      <c r="G306" s="1343">
        <v>1</v>
      </c>
      <c r="H306" s="1510">
        <f t="shared" si="57"/>
        <v>0</v>
      </c>
      <c r="J306" s="227">
        <v>1</v>
      </c>
      <c r="K306" s="1509">
        <f t="shared" si="45"/>
        <v>0</v>
      </c>
    </row>
    <row r="307" spans="1:11" ht="15" customHeight="1" x14ac:dyDescent="0.3">
      <c r="A307" s="747"/>
      <c r="B307" s="747"/>
      <c r="C307" s="305"/>
      <c r="D307" s="1255"/>
      <c r="E307" s="196"/>
      <c r="G307" s="192"/>
      <c r="J307" s="231"/>
      <c r="K307" s="1521"/>
    </row>
    <row r="308" spans="1:11" ht="15" customHeight="1" x14ac:dyDescent="0.3">
      <c r="A308" s="248" t="s">
        <v>252</v>
      </c>
      <c r="B308" s="747"/>
      <c r="C308" s="305"/>
      <c r="D308" s="1255"/>
      <c r="E308" s="196"/>
      <c r="G308" s="192"/>
      <c r="J308" s="230"/>
      <c r="K308" s="1516"/>
    </row>
    <row r="309" spans="1:11" ht="15" customHeight="1" x14ac:dyDescent="0.3">
      <c r="A309" s="240" t="s">
        <v>325</v>
      </c>
      <c r="B309" s="1647">
        <v>220010</v>
      </c>
      <c r="C309" s="344">
        <f>SUMIF('Expenditures - all orgs'!$C$19:$C$3604, B309,'Expenditures - all orgs'!$D$19:$D$3604)</f>
        <v>0</v>
      </c>
      <c r="D309" s="548">
        <f>'Budget Detail - AAAAAA'!D334+'Budget Detail - AAAAAA'!E334+'Budget Detail - BBBBBB'!D334+'Budget Detail - BBBBBB'!E334+'Budget Detail - CCCCCC'!D334+'Budget Detail - CCCCCC'!E334+'Budget Detail - DDDDDD'!D334+'Budget Detail - DDDDDD'!E334+'Budget Detail - EEEEEE'!D334+'Budget Detail - EEEEEE'!E334+'Budget Detail - FFFFFF'!D334+'Budget Detail - FFFFFF'!E334+'Budget Detail - GGGGGG'!D334+'Budget Detail - GGGGGG'!E334+'Budget Detail - HHHHHH'!D334+'Budget Detail - HHHHHH'!E334+'Budget Detail - IIIIII'!D334+'Budget Detail - IIIIII'!E334+'Budget Detail - JJJJJJ'!D334+'Budget Detail - JJJJJJ'!E334+'Budget Detail - KKKKKK'!D334+'Budget Detail - KKKKKK'!E334+'Budget Detail - LLLLLL'!D334+'Budget Detail - LLLLLL'!E334</f>
        <v>0</v>
      </c>
      <c r="E309" s="213">
        <v>1</v>
      </c>
      <c r="F309" s="1542">
        <f t="shared" ref="F309" si="58">D309/E309</f>
        <v>0</v>
      </c>
      <c r="G309" s="1343">
        <v>1</v>
      </c>
      <c r="H309" s="1510">
        <f t="shared" ref="H309" si="59">F309*G309</f>
        <v>0</v>
      </c>
      <c r="J309" s="227">
        <v>1</v>
      </c>
      <c r="K309" s="1509">
        <f t="shared" ref="K309" si="60">H309*J309</f>
        <v>0</v>
      </c>
    </row>
    <row r="310" spans="1:11" ht="15" customHeight="1" x14ac:dyDescent="0.3">
      <c r="A310" s="240" t="s">
        <v>257</v>
      </c>
      <c r="B310" s="1648">
        <v>221100</v>
      </c>
      <c r="C310" s="344">
        <f>SUMIF('Expenditures - all orgs'!$C$19:$C$3604, B310,'Expenditures - all orgs'!$D$19:$D$3604)</f>
        <v>0</v>
      </c>
      <c r="D310" s="548">
        <f>'Budget Detail - AAAAAA'!D335+'Budget Detail - AAAAAA'!E335+'Budget Detail - BBBBBB'!D335+'Budget Detail - BBBBBB'!E335+'Budget Detail - CCCCCC'!D335+'Budget Detail - CCCCCC'!E335+'Budget Detail - DDDDDD'!D335+'Budget Detail - DDDDDD'!E335+'Budget Detail - EEEEEE'!D335+'Budget Detail - EEEEEE'!E335+'Budget Detail - FFFFFF'!D335+'Budget Detail - FFFFFF'!E335+'Budget Detail - GGGGGG'!D335+'Budget Detail - GGGGGG'!E335+'Budget Detail - HHHHHH'!D335+'Budget Detail - HHHHHH'!E335+'Budget Detail - IIIIII'!D335+'Budget Detail - IIIIII'!E335+'Budget Detail - JJJJJJ'!D335+'Budget Detail - JJJJJJ'!E335+'Budget Detail - KKKKKK'!D335+'Budget Detail - KKKKKK'!E335+'Budget Detail - LLLLLL'!D335+'Budget Detail - LLLLLL'!E335</f>
        <v>0</v>
      </c>
      <c r="E310" s="213">
        <v>1</v>
      </c>
      <c r="F310" s="1542">
        <f t="shared" ref="F310:F319" si="61">D310/E310</f>
        <v>0</v>
      </c>
      <c r="G310" s="1343">
        <v>1</v>
      </c>
      <c r="H310" s="1510">
        <f t="shared" ref="H310:H319" si="62">F310*G310</f>
        <v>0</v>
      </c>
      <c r="J310" s="227">
        <v>1</v>
      </c>
      <c r="K310" s="1509">
        <f t="shared" si="45"/>
        <v>0</v>
      </c>
    </row>
    <row r="311" spans="1:11" ht="15" customHeight="1" x14ac:dyDescent="0.3">
      <c r="A311" s="239" t="s">
        <v>257</v>
      </c>
      <c r="B311" s="1649">
        <v>221200</v>
      </c>
      <c r="C311" s="344">
        <f>SUMIF('Expenditures - all orgs'!$C$19:$C$3604, B311,'Expenditures - all orgs'!$D$19:$D$3604)</f>
        <v>0</v>
      </c>
      <c r="D311" s="548">
        <f>'Budget Detail - AAAAAA'!D336+'Budget Detail - AAAAAA'!E336+'Budget Detail - BBBBBB'!D336+'Budget Detail - BBBBBB'!E336+'Budget Detail - CCCCCC'!D336+'Budget Detail - CCCCCC'!E336+'Budget Detail - DDDDDD'!D336+'Budget Detail - DDDDDD'!E336+'Budget Detail - EEEEEE'!D336+'Budget Detail - EEEEEE'!E336+'Budget Detail - FFFFFF'!D336+'Budget Detail - FFFFFF'!E336+'Budget Detail - GGGGGG'!D336+'Budget Detail - GGGGGG'!E336+'Budget Detail - HHHHHH'!D336+'Budget Detail - HHHHHH'!E336+'Budget Detail - IIIIII'!D336+'Budget Detail - IIIIII'!E336+'Budget Detail - JJJJJJ'!D336+'Budget Detail - JJJJJJ'!E336+'Budget Detail - KKKKKK'!D336+'Budget Detail - KKKKKK'!E336+'Budget Detail - LLLLLL'!D336+'Budget Detail - LLLLLL'!E336</f>
        <v>0</v>
      </c>
      <c r="E311" s="213">
        <v>1</v>
      </c>
      <c r="F311" s="1542">
        <f t="shared" si="61"/>
        <v>0</v>
      </c>
      <c r="G311" s="1343">
        <v>1</v>
      </c>
      <c r="H311" s="1510">
        <f t="shared" si="62"/>
        <v>0</v>
      </c>
      <c r="J311" s="227">
        <v>1</v>
      </c>
      <c r="K311" s="1509">
        <f t="shared" si="45"/>
        <v>0</v>
      </c>
    </row>
    <row r="312" spans="1:11" ht="15" customHeight="1" x14ac:dyDescent="0.3">
      <c r="A312" s="239" t="s">
        <v>258</v>
      </c>
      <c r="B312" s="1649">
        <v>221400</v>
      </c>
      <c r="C312" s="344">
        <f>SUMIF('Expenditures - all orgs'!$C$19:$C$3604, B312,'Expenditures - all orgs'!$D$19:$D$3604)</f>
        <v>0</v>
      </c>
      <c r="D312" s="548">
        <f>'Budget Detail - AAAAAA'!D337+'Budget Detail - AAAAAA'!E337+'Budget Detail - BBBBBB'!D337+'Budget Detail - BBBBBB'!E337+'Budget Detail - CCCCCC'!D337+'Budget Detail - CCCCCC'!E337+'Budget Detail - DDDDDD'!D337+'Budget Detail - DDDDDD'!E337+'Budget Detail - EEEEEE'!D337+'Budget Detail - EEEEEE'!E337+'Budget Detail - FFFFFF'!D337+'Budget Detail - FFFFFF'!E337+'Budget Detail - GGGGGG'!D337+'Budget Detail - GGGGGG'!E337+'Budget Detail - HHHHHH'!D337+'Budget Detail - HHHHHH'!E337+'Budget Detail - IIIIII'!D337+'Budget Detail - IIIIII'!E337+'Budget Detail - JJJJJJ'!D337+'Budget Detail - JJJJJJ'!E337+'Budget Detail - KKKKKK'!D337+'Budget Detail - KKKKKK'!E337+'Budget Detail - LLLLLL'!D337+'Budget Detail - LLLLLL'!E337</f>
        <v>0</v>
      </c>
      <c r="E312" s="213">
        <v>1</v>
      </c>
      <c r="F312" s="1542">
        <f t="shared" si="61"/>
        <v>0</v>
      </c>
      <c r="G312" s="1343">
        <v>1</v>
      </c>
      <c r="H312" s="1510">
        <f t="shared" si="62"/>
        <v>0</v>
      </c>
      <c r="J312" s="227">
        <v>1</v>
      </c>
      <c r="K312" s="1509">
        <f t="shared" si="45"/>
        <v>0</v>
      </c>
    </row>
    <row r="313" spans="1:11" ht="15" customHeight="1" x14ac:dyDescent="0.3">
      <c r="A313" s="239" t="s">
        <v>102</v>
      </c>
      <c r="B313" s="1649">
        <v>221500</v>
      </c>
      <c r="C313" s="344">
        <f>SUMIF('Expenditures - all orgs'!$C$19:$C$3604, B313,'Expenditures - all orgs'!$D$19:$D$3604)</f>
        <v>0</v>
      </c>
      <c r="D313" s="548">
        <f>'Budget Detail - AAAAAA'!D338+'Budget Detail - AAAAAA'!E338+'Budget Detail - BBBBBB'!D338+'Budget Detail - BBBBBB'!E338+'Budget Detail - CCCCCC'!D338+'Budget Detail - CCCCCC'!E338+'Budget Detail - DDDDDD'!D338+'Budget Detail - DDDDDD'!E338+'Budget Detail - EEEEEE'!D338+'Budget Detail - EEEEEE'!E338+'Budget Detail - FFFFFF'!D338+'Budget Detail - FFFFFF'!E338+'Budget Detail - GGGGGG'!D338+'Budget Detail - GGGGGG'!E338+'Budget Detail - HHHHHH'!D338+'Budget Detail - HHHHHH'!E338+'Budget Detail - IIIIII'!D338+'Budget Detail - IIIIII'!E338+'Budget Detail - JJJJJJ'!D338+'Budget Detail - JJJJJJ'!E338+'Budget Detail - KKKKKK'!D338+'Budget Detail - KKKKKK'!E338+'Budget Detail - LLLLLL'!D338+'Budget Detail - LLLLLL'!E338</f>
        <v>0</v>
      </c>
      <c r="E313" s="213">
        <v>1</v>
      </c>
      <c r="F313" s="1542">
        <f t="shared" si="61"/>
        <v>0</v>
      </c>
      <c r="G313" s="1343">
        <v>1</v>
      </c>
      <c r="H313" s="1510">
        <f t="shared" si="62"/>
        <v>0</v>
      </c>
      <c r="J313" s="227">
        <v>1</v>
      </c>
      <c r="K313" s="1509">
        <f t="shared" si="45"/>
        <v>0</v>
      </c>
    </row>
    <row r="314" spans="1:11" ht="15" customHeight="1" x14ac:dyDescent="0.3">
      <c r="A314" s="235" t="s">
        <v>259</v>
      </c>
      <c r="B314" s="1649">
        <v>221600</v>
      </c>
      <c r="C314" s="344">
        <f>SUMIF('Expenditures - all orgs'!$C$19:$C$3604, B314,'Expenditures - all orgs'!$D$19:$D$3604)</f>
        <v>0</v>
      </c>
      <c r="D314" s="548">
        <f>'Budget Detail - AAAAAA'!D339+'Budget Detail - AAAAAA'!E339+'Budget Detail - BBBBBB'!D339+'Budget Detail - BBBBBB'!E339+'Budget Detail - CCCCCC'!D339+'Budget Detail - CCCCCC'!E339+'Budget Detail - DDDDDD'!D339+'Budget Detail - DDDDDD'!E339+'Budget Detail - EEEEEE'!D339+'Budget Detail - EEEEEE'!E339+'Budget Detail - FFFFFF'!D339+'Budget Detail - FFFFFF'!E339+'Budget Detail - GGGGGG'!D339+'Budget Detail - GGGGGG'!E339+'Budget Detail - HHHHHH'!D339+'Budget Detail - HHHHHH'!E339+'Budget Detail - IIIIII'!D339+'Budget Detail - IIIIII'!E339+'Budget Detail - JJJJJJ'!D339+'Budget Detail - JJJJJJ'!E339+'Budget Detail - KKKKKK'!D339+'Budget Detail - KKKKKK'!E339+'Budget Detail - LLLLLL'!D339+'Budget Detail - LLLLLL'!E339</f>
        <v>0</v>
      </c>
      <c r="E314" s="213">
        <v>1</v>
      </c>
      <c r="F314" s="1542">
        <f t="shared" si="61"/>
        <v>0</v>
      </c>
      <c r="G314" s="1343">
        <v>1</v>
      </c>
      <c r="H314" s="1510">
        <f t="shared" si="62"/>
        <v>0</v>
      </c>
      <c r="J314" s="227">
        <v>1</v>
      </c>
      <c r="K314" s="1509">
        <f t="shared" si="45"/>
        <v>0</v>
      </c>
    </row>
    <row r="315" spans="1:11" ht="15" customHeight="1" x14ac:dyDescent="0.3">
      <c r="A315" s="747" t="s">
        <v>260</v>
      </c>
      <c r="B315" s="1648">
        <v>221700</v>
      </c>
      <c r="C315" s="344">
        <f>SUMIF('Expenditures - all orgs'!$C$19:$C$3604, B315,'Expenditures - all orgs'!$D$19:$D$3604)</f>
        <v>0</v>
      </c>
      <c r="D315" s="548">
        <f>'Budget Detail - AAAAAA'!D340+'Budget Detail - AAAAAA'!E340+'Budget Detail - BBBBBB'!D340+'Budget Detail - BBBBBB'!E340+'Budget Detail - CCCCCC'!D340+'Budget Detail - CCCCCC'!E340+'Budget Detail - DDDDDD'!D340+'Budget Detail - DDDDDD'!E340+'Budget Detail - EEEEEE'!D340+'Budget Detail - EEEEEE'!E340+'Budget Detail - FFFFFF'!D340+'Budget Detail - FFFFFF'!E340+'Budget Detail - GGGGGG'!D340+'Budget Detail - GGGGGG'!E340+'Budget Detail - HHHHHH'!D340+'Budget Detail - HHHHHH'!E340+'Budget Detail - IIIIII'!D340+'Budget Detail - IIIIII'!E340+'Budget Detail - JJJJJJ'!D340+'Budget Detail - JJJJJJ'!E340+'Budget Detail - KKKKKK'!D340+'Budget Detail - KKKKKK'!E340+'Budget Detail - LLLLLL'!D340+'Budget Detail - LLLLLL'!E340</f>
        <v>0</v>
      </c>
      <c r="E315" s="213">
        <v>1</v>
      </c>
      <c r="F315" s="1542">
        <f t="shared" si="61"/>
        <v>0</v>
      </c>
      <c r="G315" s="1343">
        <v>1</v>
      </c>
      <c r="H315" s="1510">
        <f t="shared" si="62"/>
        <v>0</v>
      </c>
      <c r="J315" s="227">
        <v>1</v>
      </c>
      <c r="K315" s="1509">
        <f t="shared" si="45"/>
        <v>0</v>
      </c>
    </row>
    <row r="316" spans="1:11" ht="15" customHeight="1" x14ac:dyDescent="0.3">
      <c r="A316" s="233" t="s">
        <v>28</v>
      </c>
      <c r="B316" s="1648">
        <v>221800</v>
      </c>
      <c r="C316" s="344">
        <f>SUMIF('Expenditures - all orgs'!$C$19:$C$3604, B316,'Expenditures - all orgs'!$D$19:$D$3604)</f>
        <v>0</v>
      </c>
      <c r="D316" s="548">
        <f>'Budget Detail - AAAAAA'!D341+'Budget Detail - AAAAAA'!E341+'Budget Detail - BBBBBB'!D341+'Budget Detail - BBBBBB'!E341+'Budget Detail - CCCCCC'!D341+'Budget Detail - CCCCCC'!E341+'Budget Detail - DDDDDD'!D341+'Budget Detail - DDDDDD'!E341+'Budget Detail - EEEEEE'!D341+'Budget Detail - EEEEEE'!E341+'Budget Detail - FFFFFF'!D341+'Budget Detail - FFFFFF'!E341+'Budget Detail - GGGGGG'!D341+'Budget Detail - GGGGGG'!E341+'Budget Detail - HHHHHH'!D341+'Budget Detail - HHHHHH'!E341+'Budget Detail - IIIIII'!D341+'Budget Detail - IIIIII'!E341+'Budget Detail - JJJJJJ'!D341+'Budget Detail - JJJJJJ'!E341+'Budget Detail - KKKKKK'!D341+'Budget Detail - KKKKKK'!E341+'Budget Detail - LLLLLL'!D341+'Budget Detail - LLLLLL'!E341</f>
        <v>0</v>
      </c>
      <c r="E316" s="213">
        <v>1</v>
      </c>
      <c r="F316" s="1542">
        <f t="shared" si="61"/>
        <v>0</v>
      </c>
      <c r="G316" s="1343">
        <v>1</v>
      </c>
      <c r="H316" s="1510">
        <f t="shared" si="62"/>
        <v>0</v>
      </c>
      <c r="J316" s="227">
        <v>1</v>
      </c>
      <c r="K316" s="1509">
        <f t="shared" si="45"/>
        <v>0</v>
      </c>
    </row>
    <row r="317" spans="1:11" ht="15" customHeight="1" x14ac:dyDescent="0.3">
      <c r="A317" s="233" t="s">
        <v>261</v>
      </c>
      <c r="B317" s="1648">
        <v>221900</v>
      </c>
      <c r="C317" s="344">
        <f>SUMIF('Expenditures - all orgs'!$C$19:$C$3604, B317,'Expenditures - all orgs'!$D$19:$D$3604)</f>
        <v>0</v>
      </c>
      <c r="D317" s="548">
        <f>'Budget Detail - AAAAAA'!D342+'Budget Detail - AAAAAA'!E342+'Budget Detail - BBBBBB'!D342+'Budget Detail - BBBBBB'!E342+'Budget Detail - CCCCCC'!D342+'Budget Detail - CCCCCC'!E342+'Budget Detail - DDDDDD'!D342+'Budget Detail - DDDDDD'!E342+'Budget Detail - EEEEEE'!D342+'Budget Detail - EEEEEE'!E342+'Budget Detail - FFFFFF'!D342+'Budget Detail - FFFFFF'!E342+'Budget Detail - GGGGGG'!D342+'Budget Detail - GGGGGG'!E342+'Budget Detail - HHHHHH'!D342+'Budget Detail - HHHHHH'!E342+'Budget Detail - IIIIII'!D342+'Budget Detail - IIIIII'!E342+'Budget Detail - JJJJJJ'!D342+'Budget Detail - JJJJJJ'!E342+'Budget Detail - KKKKKK'!D342+'Budget Detail - KKKKKK'!E342+'Budget Detail - LLLLLL'!D342+'Budget Detail - LLLLLL'!E342</f>
        <v>0</v>
      </c>
      <c r="E317" s="213">
        <v>1</v>
      </c>
      <c r="F317" s="1542">
        <f t="shared" si="61"/>
        <v>0</v>
      </c>
      <c r="G317" s="1343">
        <v>1</v>
      </c>
      <c r="H317" s="1510">
        <f t="shared" si="62"/>
        <v>0</v>
      </c>
      <c r="J317" s="227">
        <v>1</v>
      </c>
      <c r="K317" s="1509">
        <f t="shared" si="45"/>
        <v>0</v>
      </c>
    </row>
    <row r="318" spans="1:11" ht="15" customHeight="1" x14ac:dyDescent="0.3">
      <c r="A318" s="233" t="s">
        <v>104</v>
      </c>
      <c r="B318" s="1648" t="s">
        <v>107</v>
      </c>
      <c r="C318" s="344">
        <f>SUMIF('Expenditures - all orgs'!$C$19:$C$3604, B318,'Expenditures - all orgs'!$D$19:$D$3604)</f>
        <v>0</v>
      </c>
      <c r="D318" s="548">
        <f>'Budget Detail - AAAAAA'!D343+'Budget Detail - AAAAAA'!E343+'Budget Detail - BBBBBB'!D343+'Budget Detail - BBBBBB'!E343+'Budget Detail - CCCCCC'!D343+'Budget Detail - CCCCCC'!E343+'Budget Detail - DDDDDD'!D343+'Budget Detail - DDDDDD'!E343+'Budget Detail - EEEEEE'!D343+'Budget Detail - EEEEEE'!E343+'Budget Detail - FFFFFF'!D343+'Budget Detail - FFFFFF'!E343+'Budget Detail - GGGGGG'!D343+'Budget Detail - GGGGGG'!E343+'Budget Detail - HHHHHH'!D343+'Budget Detail - HHHHHH'!E343+'Budget Detail - IIIIII'!D343+'Budget Detail - IIIIII'!E343+'Budget Detail - JJJJJJ'!D343+'Budget Detail - JJJJJJ'!E343+'Budget Detail - KKKKKK'!D343+'Budget Detail - KKKKKK'!E343+'Budget Detail - LLLLLL'!D343+'Budget Detail - LLLLLL'!E343</f>
        <v>0</v>
      </c>
      <c r="E318" s="213">
        <v>1</v>
      </c>
      <c r="F318" s="1542">
        <f t="shared" si="61"/>
        <v>0</v>
      </c>
      <c r="G318" s="1343">
        <v>1</v>
      </c>
      <c r="H318" s="1510">
        <f t="shared" si="62"/>
        <v>0</v>
      </c>
      <c r="J318" s="227">
        <v>1</v>
      </c>
      <c r="K318" s="1509">
        <f t="shared" si="45"/>
        <v>0</v>
      </c>
    </row>
    <row r="319" spans="1:11" ht="15" customHeight="1" x14ac:dyDescent="0.3">
      <c r="A319" s="233" t="s">
        <v>104</v>
      </c>
      <c r="B319" s="1650" t="s">
        <v>107</v>
      </c>
      <c r="C319" s="1328">
        <f>SUMIF('Expenditures - all orgs'!$C$19:$C$3604, B319,'Expenditures - all orgs'!$D$19:$D$3604)</f>
        <v>0</v>
      </c>
      <c r="D319" s="548">
        <f>'Budget Detail - AAAAAA'!D344+'Budget Detail - AAAAAA'!E344+'Budget Detail - BBBBBB'!D344+'Budget Detail - BBBBBB'!E344+'Budget Detail - CCCCCC'!D344+'Budget Detail - CCCCCC'!E344+'Budget Detail - DDDDDD'!D344+'Budget Detail - DDDDDD'!E344+'Budget Detail - EEEEEE'!D344+'Budget Detail - EEEEEE'!E344+'Budget Detail - FFFFFF'!D344+'Budget Detail - FFFFFF'!E344+'Budget Detail - GGGGGG'!D344+'Budget Detail - GGGGGG'!E344+'Budget Detail - HHHHHH'!D344+'Budget Detail - HHHHHH'!E344+'Budget Detail - IIIIII'!D344+'Budget Detail - IIIIII'!E344+'Budget Detail - JJJJJJ'!D344+'Budget Detail - JJJJJJ'!E344+'Budget Detail - KKKKKK'!D344+'Budget Detail - KKKKKK'!E344+'Budget Detail - LLLLLL'!D344+'Budget Detail - LLLLLL'!E344</f>
        <v>0</v>
      </c>
      <c r="E319" s="213">
        <v>1</v>
      </c>
      <c r="F319" s="1542">
        <f t="shared" si="61"/>
        <v>0</v>
      </c>
      <c r="G319" s="1343">
        <v>1</v>
      </c>
      <c r="H319" s="1510">
        <f t="shared" si="62"/>
        <v>0</v>
      </c>
      <c r="J319" s="227">
        <v>1</v>
      </c>
      <c r="K319" s="1509">
        <f t="shared" si="45"/>
        <v>0</v>
      </c>
    </row>
    <row r="320" spans="1:11" ht="15" customHeight="1" x14ac:dyDescent="0.3">
      <c r="A320" s="747"/>
      <c r="B320" s="747"/>
      <c r="C320" s="305"/>
      <c r="D320" s="1255"/>
      <c r="E320" s="196"/>
      <c r="G320" s="192"/>
      <c r="J320" s="231"/>
      <c r="K320" s="1521"/>
    </row>
    <row r="321" spans="1:11" ht="15" customHeight="1" x14ac:dyDescent="0.3">
      <c r="A321" s="248" t="s">
        <v>267</v>
      </c>
      <c r="B321" s="747"/>
      <c r="C321" s="305"/>
      <c r="D321" s="1255"/>
      <c r="E321" s="196"/>
      <c r="G321" s="192"/>
      <c r="J321" s="230"/>
      <c r="K321" s="1516"/>
    </row>
    <row r="322" spans="1:11" ht="15" customHeight="1" x14ac:dyDescent="0.3">
      <c r="A322" s="233" t="s">
        <v>262</v>
      </c>
      <c r="B322" s="1651">
        <v>222100</v>
      </c>
      <c r="C322" s="345">
        <f>SUMIF('Expenditures - all orgs'!$C$19:$C$3604, B322,'Expenditures - all orgs'!$D$19:$D$3604)</f>
        <v>0</v>
      </c>
      <c r="D322" s="556">
        <f>'Budget Detail - AAAAAA'!D348+'Budget Detail - AAAAAA'!E348+'Budget Detail - BBBBBB'!D348+'Budget Detail - BBBBBB'!E348+'Budget Detail - CCCCCC'!D348+'Budget Detail - CCCCCC'!E348+'Budget Detail - DDDDDD'!D348+'Budget Detail - DDDDDD'!E348+'Budget Detail - EEEEEE'!D348+'Budget Detail - EEEEEE'!E348+'Budget Detail - FFFFFF'!D348+'Budget Detail - FFFFFF'!E348+'Budget Detail - GGGGGG'!D348+'Budget Detail - GGGGGG'!E348+'Budget Detail - HHHHHH'!D348+'Budget Detail - HHHHHH'!E348+'Budget Detail - IIIIII'!D348+'Budget Detail - IIIIII'!E348+'Budget Detail - JJJJJJ'!D348+'Budget Detail - JJJJJJ'!E348+'Budget Detail - KKKKKK'!D348+'Budget Detail - KKKKKK'!E348+'Budget Detail - LLLLLL'!D348+'Budget Detail - LLLLLL'!E348</f>
        <v>0</v>
      </c>
      <c r="E322" s="214">
        <v>1</v>
      </c>
      <c r="F322" s="1543">
        <f t="shared" ref="F322:F327" si="63">D322/E322</f>
        <v>0</v>
      </c>
      <c r="G322" s="1343">
        <v>1</v>
      </c>
      <c r="H322" s="1510">
        <f t="shared" ref="H322:H327" si="64">F322*G322</f>
        <v>0</v>
      </c>
      <c r="J322" s="227">
        <v>1</v>
      </c>
      <c r="K322" s="1509">
        <f t="shared" si="45"/>
        <v>0</v>
      </c>
    </row>
    <row r="323" spans="1:11" ht="15" customHeight="1" x14ac:dyDescent="0.3">
      <c r="A323" s="233" t="s">
        <v>263</v>
      </c>
      <c r="B323" s="1652">
        <v>222200</v>
      </c>
      <c r="C323" s="345">
        <f>SUMIF('Expenditures - all orgs'!$C$19:$C$3604, B323,'Expenditures - all orgs'!$D$19:$D$3604)</f>
        <v>0</v>
      </c>
      <c r="D323" s="556">
        <f>'Budget Detail - AAAAAA'!D349+'Budget Detail - AAAAAA'!E349+'Budget Detail - BBBBBB'!D349+'Budget Detail - BBBBBB'!E349+'Budget Detail - CCCCCC'!D349+'Budget Detail - CCCCCC'!E349+'Budget Detail - DDDDDD'!D349+'Budget Detail - DDDDDD'!E349+'Budget Detail - EEEEEE'!D349+'Budget Detail - EEEEEE'!E349+'Budget Detail - FFFFFF'!D349+'Budget Detail - FFFFFF'!E349+'Budget Detail - GGGGGG'!D349+'Budget Detail - GGGGGG'!E349+'Budget Detail - HHHHHH'!D349+'Budget Detail - HHHHHH'!E349+'Budget Detail - IIIIII'!D349+'Budget Detail - IIIIII'!E349+'Budget Detail - JJJJJJ'!D349+'Budget Detail - JJJJJJ'!E349+'Budget Detail - KKKKKK'!D349+'Budget Detail - KKKKKK'!E349+'Budget Detail - LLLLLL'!D349+'Budget Detail - LLLLLL'!E349</f>
        <v>0</v>
      </c>
      <c r="E323" s="214">
        <v>1</v>
      </c>
      <c r="F323" s="1543">
        <f t="shared" si="63"/>
        <v>0</v>
      </c>
      <c r="G323" s="1343">
        <v>1</v>
      </c>
      <c r="H323" s="1510">
        <f t="shared" si="64"/>
        <v>0</v>
      </c>
      <c r="J323" s="227">
        <v>1</v>
      </c>
      <c r="K323" s="1509">
        <f t="shared" si="45"/>
        <v>0</v>
      </c>
    </row>
    <row r="324" spans="1:11" ht="15" customHeight="1" x14ac:dyDescent="0.3">
      <c r="A324" s="233" t="s">
        <v>264</v>
      </c>
      <c r="B324" s="1652">
        <v>222300</v>
      </c>
      <c r="C324" s="345">
        <f>SUMIF('Expenditures - all orgs'!$C$19:$C$3604, B324,'Expenditures - all orgs'!$D$19:$D$3604)</f>
        <v>0</v>
      </c>
      <c r="D324" s="556">
        <f>'Budget Detail - AAAAAA'!D350+'Budget Detail - AAAAAA'!E350+'Budget Detail - BBBBBB'!D350+'Budget Detail - BBBBBB'!E350+'Budget Detail - CCCCCC'!D350+'Budget Detail - CCCCCC'!E350+'Budget Detail - DDDDDD'!D350+'Budget Detail - DDDDDD'!E350+'Budget Detail - EEEEEE'!D350+'Budget Detail - EEEEEE'!E350+'Budget Detail - FFFFFF'!D350+'Budget Detail - FFFFFF'!E350+'Budget Detail - GGGGGG'!D350+'Budget Detail - GGGGGG'!E350+'Budget Detail - HHHHHH'!D350+'Budget Detail - HHHHHH'!E350+'Budget Detail - IIIIII'!D350+'Budget Detail - IIIIII'!E350+'Budget Detail - JJJJJJ'!D350+'Budget Detail - JJJJJJ'!E350+'Budget Detail - KKKKKK'!D350+'Budget Detail - KKKKKK'!E350+'Budget Detail - LLLLLL'!D350+'Budget Detail - LLLLLL'!E350</f>
        <v>0</v>
      </c>
      <c r="E324" s="214">
        <v>1</v>
      </c>
      <c r="F324" s="1543">
        <f t="shared" si="63"/>
        <v>0</v>
      </c>
      <c r="G324" s="1343">
        <v>1</v>
      </c>
      <c r="H324" s="1510">
        <f t="shared" si="64"/>
        <v>0</v>
      </c>
      <c r="J324" s="227">
        <v>1</v>
      </c>
      <c r="K324" s="1509">
        <f t="shared" ref="K324:K406" si="65">H324*J324</f>
        <v>0</v>
      </c>
    </row>
    <row r="325" spans="1:11" ht="15" customHeight="1" x14ac:dyDescent="0.3">
      <c r="A325" s="233" t="s">
        <v>265</v>
      </c>
      <c r="B325" s="1652">
        <v>222400</v>
      </c>
      <c r="C325" s="345">
        <f>SUMIF('Expenditures - all orgs'!$C$19:$C$3604, B325,'Expenditures - all orgs'!$D$19:$D$3604)</f>
        <v>0</v>
      </c>
      <c r="D325" s="556">
        <f>'Budget Detail - AAAAAA'!D351+'Budget Detail - AAAAAA'!E351+'Budget Detail - BBBBBB'!D351+'Budget Detail - BBBBBB'!E351+'Budget Detail - CCCCCC'!D351+'Budget Detail - CCCCCC'!E351+'Budget Detail - DDDDDD'!D351+'Budget Detail - DDDDDD'!E351+'Budget Detail - EEEEEE'!D351+'Budget Detail - EEEEEE'!E351+'Budget Detail - FFFFFF'!D351+'Budget Detail - FFFFFF'!E351+'Budget Detail - GGGGGG'!D351+'Budget Detail - GGGGGG'!E351+'Budget Detail - HHHHHH'!D351+'Budget Detail - HHHHHH'!E351+'Budget Detail - IIIIII'!D351+'Budget Detail - IIIIII'!E351+'Budget Detail - JJJJJJ'!D351+'Budget Detail - JJJJJJ'!E351+'Budget Detail - KKKKKK'!D351+'Budget Detail - KKKKKK'!E351+'Budget Detail - LLLLLL'!D351+'Budget Detail - LLLLLL'!E351</f>
        <v>0</v>
      </c>
      <c r="E325" s="214">
        <v>1</v>
      </c>
      <c r="F325" s="1543">
        <f t="shared" si="63"/>
        <v>0</v>
      </c>
      <c r="G325" s="1343">
        <v>1</v>
      </c>
      <c r="H325" s="1510">
        <f t="shared" si="64"/>
        <v>0</v>
      </c>
      <c r="J325" s="227">
        <v>1</v>
      </c>
      <c r="K325" s="1509">
        <f t="shared" si="65"/>
        <v>0</v>
      </c>
    </row>
    <row r="326" spans="1:11" ht="15" customHeight="1" x14ac:dyDescent="0.3">
      <c r="A326" s="233" t="s">
        <v>266</v>
      </c>
      <c r="B326" s="1652">
        <v>222800</v>
      </c>
      <c r="C326" s="345">
        <f>SUMIF('Expenditures - all orgs'!$C$19:$C$3604, B326,'Expenditures - all orgs'!$D$19:$D$3604)</f>
        <v>0</v>
      </c>
      <c r="D326" s="556">
        <f>'Budget Detail - AAAAAA'!D352+'Budget Detail - AAAAAA'!E352+'Budget Detail - BBBBBB'!D352+'Budget Detail - BBBBBB'!E352+'Budget Detail - CCCCCC'!D352+'Budget Detail - CCCCCC'!E352+'Budget Detail - DDDDDD'!D352+'Budget Detail - DDDDDD'!E352+'Budget Detail - EEEEEE'!D352+'Budget Detail - EEEEEE'!E352+'Budget Detail - FFFFFF'!D352+'Budget Detail - FFFFFF'!E352+'Budget Detail - GGGGGG'!D352+'Budget Detail - GGGGGG'!E352+'Budget Detail - HHHHHH'!D352+'Budget Detail - HHHHHH'!E352+'Budget Detail - IIIIII'!D352+'Budget Detail - IIIIII'!E352+'Budget Detail - JJJJJJ'!D352+'Budget Detail - JJJJJJ'!E352+'Budget Detail - KKKKKK'!D352+'Budget Detail - KKKKKK'!E352+'Budget Detail - LLLLLL'!D352+'Budget Detail - LLLLLL'!E352</f>
        <v>0</v>
      </c>
      <c r="E326" s="214">
        <v>1</v>
      </c>
      <c r="F326" s="1543">
        <f t="shared" si="63"/>
        <v>0</v>
      </c>
      <c r="G326" s="1343">
        <v>1</v>
      </c>
      <c r="H326" s="1510">
        <f t="shared" si="64"/>
        <v>0</v>
      </c>
      <c r="J326" s="227">
        <v>1</v>
      </c>
      <c r="K326" s="1509">
        <f t="shared" si="65"/>
        <v>0</v>
      </c>
    </row>
    <row r="327" spans="1:11" ht="15" customHeight="1" x14ac:dyDescent="0.3">
      <c r="A327" s="233" t="s">
        <v>104</v>
      </c>
      <c r="B327" s="1653" t="s">
        <v>107</v>
      </c>
      <c r="C327" s="1329">
        <f>SUMIF('Expenditures - all orgs'!$C$19:$C$3604, B327,'Expenditures - all orgs'!$D$19:$D$3604)</f>
        <v>0</v>
      </c>
      <c r="D327" s="556">
        <f>'Budget Detail - AAAAAA'!D353+'Budget Detail - AAAAAA'!E353+'Budget Detail - BBBBBB'!D353+'Budget Detail - BBBBBB'!E353+'Budget Detail - CCCCCC'!D353+'Budget Detail - CCCCCC'!E353+'Budget Detail - DDDDDD'!D353+'Budget Detail - DDDDDD'!E353+'Budget Detail - EEEEEE'!D353+'Budget Detail - EEEEEE'!E353+'Budget Detail - FFFFFF'!D353+'Budget Detail - FFFFFF'!E353+'Budget Detail - GGGGGG'!D353+'Budget Detail - GGGGGG'!E353+'Budget Detail - HHHHHH'!D353+'Budget Detail - HHHHHH'!E353+'Budget Detail - IIIIII'!D353+'Budget Detail - IIIIII'!E353+'Budget Detail - JJJJJJ'!D353+'Budget Detail - JJJJJJ'!E353+'Budget Detail - KKKKKK'!D353+'Budget Detail - KKKKKK'!E353+'Budget Detail - LLLLLL'!D353+'Budget Detail - LLLLLL'!E353</f>
        <v>0</v>
      </c>
      <c r="E327" s="214">
        <v>1</v>
      </c>
      <c r="F327" s="1543">
        <f t="shared" si="63"/>
        <v>0</v>
      </c>
      <c r="G327" s="1343">
        <v>1</v>
      </c>
      <c r="H327" s="1510">
        <f t="shared" si="64"/>
        <v>0</v>
      </c>
      <c r="J327" s="227">
        <v>1</v>
      </c>
      <c r="K327" s="1509">
        <f t="shared" si="65"/>
        <v>0</v>
      </c>
    </row>
    <row r="328" spans="1:11" ht="15" customHeight="1" x14ac:dyDescent="0.3">
      <c r="A328" s="747"/>
      <c r="B328" s="747"/>
      <c r="C328" s="305"/>
      <c r="D328" s="1255"/>
      <c r="E328" s="196"/>
      <c r="G328" s="192"/>
      <c r="J328" s="231"/>
      <c r="K328" s="1521"/>
    </row>
    <row r="329" spans="1:11" ht="15" customHeight="1" x14ac:dyDescent="0.3">
      <c r="A329" s="248" t="s">
        <v>267</v>
      </c>
      <c r="B329" s="747"/>
      <c r="C329" s="305"/>
      <c r="D329" s="1255"/>
      <c r="E329" s="196"/>
      <c r="G329" s="192"/>
      <c r="J329" s="230"/>
      <c r="K329" s="1516"/>
    </row>
    <row r="330" spans="1:11" ht="15" customHeight="1" x14ac:dyDescent="0.3">
      <c r="A330" s="747" t="s">
        <v>268</v>
      </c>
      <c r="B330" s="1654">
        <v>223100</v>
      </c>
      <c r="C330" s="346">
        <f>SUMIF('Expenditures - all orgs'!$C$19:$C$3604, B330,'Expenditures - all orgs'!$D$19:$D$3604)</f>
        <v>0</v>
      </c>
      <c r="D330" s="563">
        <f>'Budget Detail - AAAAAA'!D357+'Budget Detail - AAAAAA'!E357+'Budget Detail - BBBBBB'!D357+'Budget Detail - BBBBBB'!E357+'Budget Detail - CCCCCC'!D357+'Budget Detail - CCCCCC'!E357+'Budget Detail - DDDDDD'!D357+'Budget Detail - DDDDDD'!E357+'Budget Detail - EEEEEE'!D357+'Budget Detail - EEEEEE'!E357+'Budget Detail - FFFFFF'!D357+'Budget Detail - FFFFFF'!E357+'Budget Detail - GGGGGG'!D357+'Budget Detail - GGGGGG'!E357+'Budget Detail - HHHHHH'!D357+'Budget Detail - HHHHHH'!E357+'Budget Detail - IIIIII'!D357+'Budget Detail - IIIIII'!E357+'Budget Detail - JJJJJJ'!D357+'Budget Detail - JJJJJJ'!E357+'Budget Detail - KKKKKK'!D357+'Budget Detail - KKKKKK'!E357+'Budget Detail - LLLLLL'!D357+'Budget Detail - LLLLLL'!E357</f>
        <v>0</v>
      </c>
      <c r="E330" s="215">
        <v>1</v>
      </c>
      <c r="F330" s="1544">
        <f t="shared" ref="F330:F334" si="66">D330/E330</f>
        <v>0</v>
      </c>
      <c r="G330" s="1343">
        <v>1</v>
      </c>
      <c r="H330" s="1510">
        <f t="shared" ref="H330:H334" si="67">F330*G330</f>
        <v>0</v>
      </c>
      <c r="J330" s="227">
        <v>1</v>
      </c>
      <c r="K330" s="1509">
        <f t="shared" si="65"/>
        <v>0</v>
      </c>
    </row>
    <row r="331" spans="1:11" ht="15" customHeight="1" x14ac:dyDescent="0.3">
      <c r="A331" s="233" t="s">
        <v>29</v>
      </c>
      <c r="B331" s="1655">
        <v>223200</v>
      </c>
      <c r="C331" s="346">
        <f>SUMIF('Expenditures - all orgs'!$C$19:$C$3604, B331,'Expenditures - all orgs'!$D$19:$D$3604)</f>
        <v>0</v>
      </c>
      <c r="D331" s="563">
        <f>'Budget Detail - AAAAAA'!D358+'Budget Detail - AAAAAA'!E358+'Budget Detail - BBBBBB'!D358+'Budget Detail - BBBBBB'!E358+'Budget Detail - CCCCCC'!D358+'Budget Detail - CCCCCC'!E358+'Budget Detail - DDDDDD'!D358+'Budget Detail - DDDDDD'!E358+'Budget Detail - EEEEEE'!D358+'Budget Detail - EEEEEE'!E358+'Budget Detail - FFFFFF'!D358+'Budget Detail - FFFFFF'!E358+'Budget Detail - GGGGGG'!D358+'Budget Detail - GGGGGG'!E358+'Budget Detail - HHHHHH'!D358+'Budget Detail - HHHHHH'!E358+'Budget Detail - IIIIII'!D358+'Budget Detail - IIIIII'!E358+'Budget Detail - JJJJJJ'!D358+'Budget Detail - JJJJJJ'!E358+'Budget Detail - KKKKKK'!D358+'Budget Detail - KKKKKK'!E358+'Budget Detail - LLLLLL'!D358+'Budget Detail - LLLLLL'!E358</f>
        <v>0</v>
      </c>
      <c r="E331" s="215">
        <v>1</v>
      </c>
      <c r="F331" s="1544">
        <f t="shared" si="66"/>
        <v>0</v>
      </c>
      <c r="G331" s="1343">
        <v>1</v>
      </c>
      <c r="H331" s="1510">
        <f t="shared" si="67"/>
        <v>0</v>
      </c>
      <c r="J331" s="227">
        <v>1</v>
      </c>
      <c r="K331" s="1509">
        <f t="shared" si="65"/>
        <v>0</v>
      </c>
    </row>
    <row r="332" spans="1:11" ht="15" customHeight="1" x14ac:dyDescent="0.3">
      <c r="A332" s="233" t="s">
        <v>269</v>
      </c>
      <c r="B332" s="1655">
        <v>223300</v>
      </c>
      <c r="C332" s="346">
        <f>SUMIF('Expenditures - all orgs'!$C$19:$C$3604, B332,'Expenditures - all orgs'!$D$19:$D$3604)</f>
        <v>0</v>
      </c>
      <c r="D332" s="563">
        <f>'Budget Detail - AAAAAA'!D359+'Budget Detail - AAAAAA'!E359+'Budget Detail - BBBBBB'!D359+'Budget Detail - BBBBBB'!E359+'Budget Detail - CCCCCC'!D359+'Budget Detail - CCCCCC'!E359+'Budget Detail - DDDDDD'!D359+'Budget Detail - DDDDDD'!E359+'Budget Detail - EEEEEE'!D359+'Budget Detail - EEEEEE'!E359+'Budget Detail - FFFFFF'!D359+'Budget Detail - FFFFFF'!E359+'Budget Detail - GGGGGG'!D359+'Budget Detail - GGGGGG'!E359+'Budget Detail - HHHHHH'!D359+'Budget Detail - HHHHHH'!E359+'Budget Detail - IIIIII'!D359+'Budget Detail - IIIIII'!E359+'Budget Detail - JJJJJJ'!D359+'Budget Detail - JJJJJJ'!E359+'Budget Detail - KKKKKK'!D359+'Budget Detail - KKKKKK'!E359+'Budget Detail - LLLLLL'!D359+'Budget Detail - LLLLLL'!E359</f>
        <v>0</v>
      </c>
      <c r="E332" s="215">
        <v>1</v>
      </c>
      <c r="F332" s="1544">
        <f t="shared" si="66"/>
        <v>0</v>
      </c>
      <c r="G332" s="1343">
        <v>1</v>
      </c>
      <c r="H332" s="1510">
        <f t="shared" si="67"/>
        <v>0</v>
      </c>
      <c r="J332" s="227">
        <v>1</v>
      </c>
      <c r="K332" s="1509">
        <f t="shared" si="65"/>
        <v>0</v>
      </c>
    </row>
    <row r="333" spans="1:11" ht="15" customHeight="1" x14ac:dyDescent="0.3">
      <c r="A333" s="233" t="s">
        <v>307</v>
      </c>
      <c r="B333" s="1655">
        <v>223800</v>
      </c>
      <c r="C333" s="346">
        <f>SUMIF('Expenditures - all orgs'!$C$19:$C$3604, B333,'Expenditures - all orgs'!$D$19:$D$3604)</f>
        <v>0</v>
      </c>
      <c r="D333" s="563">
        <f>'Budget Detail - AAAAAA'!D360+'Budget Detail - AAAAAA'!E360+'Budget Detail - BBBBBB'!D360+'Budget Detail - BBBBBB'!E360+'Budget Detail - CCCCCC'!D360+'Budget Detail - CCCCCC'!E360+'Budget Detail - DDDDDD'!D360+'Budget Detail - DDDDDD'!E360+'Budget Detail - EEEEEE'!D360+'Budget Detail - EEEEEE'!E360+'Budget Detail - FFFFFF'!D360+'Budget Detail - FFFFFF'!E360+'Budget Detail - GGGGGG'!D360+'Budget Detail - GGGGGG'!E360+'Budget Detail - HHHHHH'!D360+'Budget Detail - HHHHHH'!E360+'Budget Detail - IIIIII'!D360+'Budget Detail - IIIIII'!E360+'Budget Detail - JJJJJJ'!D360+'Budget Detail - JJJJJJ'!E360+'Budget Detail - KKKKKK'!D360+'Budget Detail - KKKKKK'!E360+'Budget Detail - LLLLLL'!D360+'Budget Detail - LLLLLL'!E360</f>
        <v>0</v>
      </c>
      <c r="E333" s="215">
        <v>1</v>
      </c>
      <c r="F333" s="1544">
        <f t="shared" si="66"/>
        <v>0</v>
      </c>
      <c r="G333" s="1343">
        <v>1</v>
      </c>
      <c r="H333" s="1510">
        <f t="shared" si="67"/>
        <v>0</v>
      </c>
      <c r="J333" s="227">
        <v>1</v>
      </c>
      <c r="K333" s="1509">
        <f t="shared" si="65"/>
        <v>0</v>
      </c>
    </row>
    <row r="334" spans="1:11" ht="15" customHeight="1" x14ac:dyDescent="0.3">
      <c r="A334" s="233" t="s">
        <v>104</v>
      </c>
      <c r="B334" s="1656" t="s">
        <v>107</v>
      </c>
      <c r="C334" s="1330">
        <f>SUMIF('Expenditures - all orgs'!$C$19:$C$3604, B334,'Expenditures - all orgs'!$D$19:$D$3604)</f>
        <v>0</v>
      </c>
      <c r="D334" s="563">
        <f>'Budget Detail - AAAAAA'!D361+'Budget Detail - AAAAAA'!E361+'Budget Detail - BBBBBB'!D361+'Budget Detail - BBBBBB'!E361+'Budget Detail - CCCCCC'!D361+'Budget Detail - CCCCCC'!E361+'Budget Detail - DDDDDD'!D361+'Budget Detail - DDDDDD'!E361+'Budget Detail - EEEEEE'!D361+'Budget Detail - EEEEEE'!E361+'Budget Detail - FFFFFF'!D361+'Budget Detail - FFFFFF'!E361+'Budget Detail - GGGGGG'!D361+'Budget Detail - GGGGGG'!E361+'Budget Detail - HHHHHH'!D361+'Budget Detail - HHHHHH'!E361+'Budget Detail - IIIIII'!D361+'Budget Detail - IIIIII'!E361+'Budget Detail - JJJJJJ'!D361+'Budget Detail - JJJJJJ'!E361+'Budget Detail - KKKKKK'!D361+'Budget Detail - KKKKKK'!E361+'Budget Detail - LLLLLL'!D361+'Budget Detail - LLLLLL'!E361</f>
        <v>0</v>
      </c>
      <c r="E334" s="215">
        <v>1</v>
      </c>
      <c r="F334" s="1544">
        <f t="shared" si="66"/>
        <v>0</v>
      </c>
      <c r="G334" s="1343">
        <v>1</v>
      </c>
      <c r="H334" s="1510">
        <f t="shared" si="67"/>
        <v>0</v>
      </c>
      <c r="J334" s="227">
        <v>1</v>
      </c>
      <c r="K334" s="1509">
        <f t="shared" si="65"/>
        <v>0</v>
      </c>
    </row>
    <row r="335" spans="1:11" ht="15" customHeight="1" x14ac:dyDescent="0.3">
      <c r="A335" s="747"/>
      <c r="B335" s="747"/>
      <c r="C335" s="305"/>
      <c r="D335" s="1255"/>
      <c r="E335" s="196"/>
      <c r="G335" s="192"/>
      <c r="J335" s="231"/>
      <c r="K335" s="1521"/>
    </row>
    <row r="336" spans="1:11" ht="15" customHeight="1" x14ac:dyDescent="0.3">
      <c r="A336" s="248" t="s">
        <v>270</v>
      </c>
      <c r="B336" s="747"/>
      <c r="C336" s="305"/>
      <c r="D336" s="1255"/>
      <c r="E336" s="196"/>
      <c r="G336" s="192"/>
      <c r="J336" s="230"/>
      <c r="K336" s="1516"/>
    </row>
    <row r="337" spans="1:11" ht="15" customHeight="1" x14ac:dyDescent="0.3">
      <c r="A337" s="233" t="s">
        <v>95</v>
      </c>
      <c r="B337" s="1657">
        <v>224100</v>
      </c>
      <c r="C337" s="347">
        <f>SUMIF('Expenditures - all orgs'!$C$19:$C$3604, B337,'Expenditures - all orgs'!$D$19:$D$3604)</f>
        <v>0</v>
      </c>
      <c r="D337" s="571">
        <f>'Budget Detail - AAAAAA'!D365+'Budget Detail - AAAAAA'!E365+'Budget Detail - BBBBBB'!D365+'Budget Detail - BBBBBB'!E365+'Budget Detail - CCCCCC'!D365+'Budget Detail - CCCCCC'!E365+'Budget Detail - DDDDDD'!D365+'Budget Detail - DDDDDD'!E365+'Budget Detail - EEEEEE'!D365+'Budget Detail - EEEEEE'!E365+'Budget Detail - FFFFFF'!D365+'Budget Detail - FFFFFF'!E365+'Budget Detail - GGGGGG'!D365+'Budget Detail - GGGGGG'!E365+'Budget Detail - HHHHHH'!D365+'Budget Detail - HHHHHH'!E365+'Budget Detail - IIIIII'!D365+'Budget Detail - IIIIII'!E365+'Budget Detail - JJJJJJ'!D365+'Budget Detail - JJJJJJ'!E365+'Budget Detail - KKKKKK'!D365+'Budget Detail - KKKKKK'!E365+'Budget Detail - LLLLLL'!D365+'Budget Detail - LLLLLL'!E365</f>
        <v>0</v>
      </c>
      <c r="E337" s="216">
        <v>1</v>
      </c>
      <c r="F337" s="1545">
        <f t="shared" ref="F337:F341" si="68">D337/E337</f>
        <v>0</v>
      </c>
      <c r="G337" s="1343">
        <v>1</v>
      </c>
      <c r="H337" s="1510">
        <f t="shared" ref="H337:H341" si="69">F337*G337</f>
        <v>0</v>
      </c>
      <c r="J337" s="227">
        <v>1</v>
      </c>
      <c r="K337" s="1509">
        <f t="shared" si="65"/>
        <v>0</v>
      </c>
    </row>
    <row r="338" spans="1:11" ht="15" customHeight="1" x14ac:dyDescent="0.3">
      <c r="A338" s="233" t="s">
        <v>271</v>
      </c>
      <c r="B338" s="1658">
        <v>224200</v>
      </c>
      <c r="C338" s="347">
        <f>SUMIF('Expenditures - all orgs'!$C$19:$C$3604, B338,'Expenditures - all orgs'!$D$19:$D$3604)</f>
        <v>0</v>
      </c>
      <c r="D338" s="571">
        <f>'Budget Detail - AAAAAA'!D366+'Budget Detail - AAAAAA'!E366+'Budget Detail - BBBBBB'!D366+'Budget Detail - BBBBBB'!E366+'Budget Detail - CCCCCC'!D366+'Budget Detail - CCCCCC'!E366+'Budget Detail - DDDDDD'!D366+'Budget Detail - DDDDDD'!E366+'Budget Detail - EEEEEE'!D366+'Budget Detail - EEEEEE'!E366+'Budget Detail - FFFFFF'!D366+'Budget Detail - FFFFFF'!E366+'Budget Detail - GGGGGG'!D366+'Budget Detail - GGGGGG'!E366+'Budget Detail - HHHHHH'!D366+'Budget Detail - HHHHHH'!E366+'Budget Detail - IIIIII'!D366+'Budget Detail - IIIIII'!E366+'Budget Detail - JJJJJJ'!D366+'Budget Detail - JJJJJJ'!E366+'Budget Detail - KKKKKK'!D366+'Budget Detail - KKKKKK'!E366+'Budget Detail - LLLLLL'!D366+'Budget Detail - LLLLLL'!E366</f>
        <v>0</v>
      </c>
      <c r="E338" s="216">
        <v>1</v>
      </c>
      <c r="F338" s="1545">
        <f t="shared" si="68"/>
        <v>0</v>
      </c>
      <c r="G338" s="1343">
        <v>1</v>
      </c>
      <c r="H338" s="1510">
        <f t="shared" si="69"/>
        <v>0</v>
      </c>
      <c r="J338" s="227">
        <v>1</v>
      </c>
      <c r="K338" s="1509">
        <f t="shared" si="65"/>
        <v>0</v>
      </c>
    </row>
    <row r="339" spans="1:11" ht="15" customHeight="1" x14ac:dyDescent="0.3">
      <c r="A339" s="233" t="s">
        <v>30</v>
      </c>
      <c r="B339" s="1658">
        <v>224300</v>
      </c>
      <c r="C339" s="347">
        <f>SUMIF('Expenditures - all orgs'!$C$19:$C$3604, B339,'Expenditures - all orgs'!$D$19:$D$3604)</f>
        <v>0</v>
      </c>
      <c r="D339" s="571">
        <f>'Budget Detail - AAAAAA'!D367+'Budget Detail - AAAAAA'!E367+'Budget Detail - BBBBBB'!D367+'Budget Detail - BBBBBB'!E367+'Budget Detail - CCCCCC'!D367+'Budget Detail - CCCCCC'!E367+'Budget Detail - DDDDDD'!D367+'Budget Detail - DDDDDD'!E367+'Budget Detail - EEEEEE'!D367+'Budget Detail - EEEEEE'!E367+'Budget Detail - FFFFFF'!D367+'Budget Detail - FFFFFF'!E367+'Budget Detail - GGGGGG'!D367+'Budget Detail - GGGGGG'!E367+'Budget Detail - HHHHHH'!D367+'Budget Detail - HHHHHH'!E367+'Budget Detail - IIIIII'!D367+'Budget Detail - IIIIII'!E367+'Budget Detail - JJJJJJ'!D367+'Budget Detail - JJJJJJ'!E367+'Budget Detail - KKKKKK'!D367+'Budget Detail - KKKKKK'!E367+'Budget Detail - LLLLLL'!D367+'Budget Detail - LLLLLL'!E367</f>
        <v>0</v>
      </c>
      <c r="E339" s="216">
        <v>1</v>
      </c>
      <c r="F339" s="1545">
        <f t="shared" si="68"/>
        <v>0</v>
      </c>
      <c r="G339" s="1343">
        <v>1</v>
      </c>
      <c r="H339" s="1510">
        <f t="shared" si="69"/>
        <v>0</v>
      </c>
      <c r="J339" s="227">
        <v>1</v>
      </c>
      <c r="K339" s="1509">
        <f t="shared" si="65"/>
        <v>0</v>
      </c>
    </row>
    <row r="340" spans="1:11" ht="15" customHeight="1" x14ac:dyDescent="0.3">
      <c r="A340" s="233" t="s">
        <v>272</v>
      </c>
      <c r="B340" s="1658">
        <v>224800</v>
      </c>
      <c r="C340" s="347">
        <f>SUMIF('Expenditures - all orgs'!$C$19:$C$3604, B340,'Expenditures - all orgs'!$D$19:$D$3604)</f>
        <v>0</v>
      </c>
      <c r="D340" s="571">
        <f>'Budget Detail - AAAAAA'!D368+'Budget Detail - AAAAAA'!E368+'Budget Detail - BBBBBB'!D368+'Budget Detail - BBBBBB'!E368+'Budget Detail - CCCCCC'!D368+'Budget Detail - CCCCCC'!E368+'Budget Detail - DDDDDD'!D368+'Budget Detail - DDDDDD'!E368+'Budget Detail - EEEEEE'!D368+'Budget Detail - EEEEEE'!E368+'Budget Detail - FFFFFF'!D368+'Budget Detail - FFFFFF'!E368+'Budget Detail - GGGGGG'!D368+'Budget Detail - GGGGGG'!E368+'Budget Detail - HHHHHH'!D368+'Budget Detail - HHHHHH'!E368+'Budget Detail - IIIIII'!D368+'Budget Detail - IIIIII'!E368+'Budget Detail - JJJJJJ'!D368+'Budget Detail - JJJJJJ'!E368+'Budget Detail - KKKKKK'!D368+'Budget Detail - KKKKKK'!E368+'Budget Detail - LLLLLL'!D368+'Budget Detail - LLLLLL'!E368</f>
        <v>0</v>
      </c>
      <c r="E340" s="216">
        <v>1</v>
      </c>
      <c r="F340" s="1545">
        <f t="shared" si="68"/>
        <v>0</v>
      </c>
      <c r="G340" s="1343">
        <v>1</v>
      </c>
      <c r="H340" s="1510">
        <f t="shared" si="69"/>
        <v>0</v>
      </c>
      <c r="J340" s="227">
        <v>1</v>
      </c>
      <c r="K340" s="1509">
        <f t="shared" si="65"/>
        <v>0</v>
      </c>
    </row>
    <row r="341" spans="1:11" ht="15" customHeight="1" x14ac:dyDescent="0.3">
      <c r="A341" s="233" t="s">
        <v>104</v>
      </c>
      <c r="B341" s="1659" t="s">
        <v>107</v>
      </c>
      <c r="C341" s="1331">
        <f>SUMIF('Expenditures - all orgs'!$C$19:$C$3604, B341,'Expenditures - all orgs'!$D$19:$D$3604)</f>
        <v>0</v>
      </c>
      <c r="D341" s="571">
        <f>'Budget Detail - AAAAAA'!D369+'Budget Detail - AAAAAA'!E369+'Budget Detail - BBBBBB'!D369+'Budget Detail - BBBBBB'!E369+'Budget Detail - CCCCCC'!D369+'Budget Detail - CCCCCC'!E369+'Budget Detail - DDDDDD'!D369+'Budget Detail - DDDDDD'!E369+'Budget Detail - EEEEEE'!D369+'Budget Detail - EEEEEE'!E369+'Budget Detail - FFFFFF'!D369+'Budget Detail - FFFFFF'!E369+'Budget Detail - GGGGGG'!D369+'Budget Detail - GGGGGG'!E369+'Budget Detail - HHHHHH'!D369+'Budget Detail - HHHHHH'!E369+'Budget Detail - IIIIII'!D369+'Budget Detail - IIIIII'!E369+'Budget Detail - JJJJJJ'!D369+'Budget Detail - JJJJJJ'!E369+'Budget Detail - KKKKKK'!D369+'Budget Detail - KKKKKK'!E369+'Budget Detail - LLLLLL'!D369+'Budget Detail - LLLLLL'!E369</f>
        <v>0</v>
      </c>
      <c r="E341" s="216">
        <v>1</v>
      </c>
      <c r="F341" s="1545">
        <f t="shared" si="68"/>
        <v>0</v>
      </c>
      <c r="G341" s="1343">
        <v>1</v>
      </c>
      <c r="H341" s="1510">
        <f t="shared" si="69"/>
        <v>0</v>
      </c>
      <c r="J341" s="227">
        <v>1</v>
      </c>
      <c r="K341" s="1509">
        <f t="shared" si="65"/>
        <v>0</v>
      </c>
    </row>
    <row r="342" spans="1:11" ht="15" customHeight="1" x14ac:dyDescent="0.3">
      <c r="A342" s="747"/>
      <c r="B342" s="747"/>
      <c r="C342" s="305"/>
      <c r="D342" s="1255"/>
      <c r="E342" s="196"/>
      <c r="G342" s="1345"/>
      <c r="H342" s="1521"/>
      <c r="J342" s="231"/>
      <c r="K342" s="1521"/>
    </row>
    <row r="343" spans="1:11" ht="15" customHeight="1" x14ac:dyDescent="0.3">
      <c r="A343" s="248" t="s">
        <v>273</v>
      </c>
      <c r="B343" s="747"/>
      <c r="C343" s="305"/>
      <c r="D343" s="1255"/>
      <c r="E343" s="196"/>
      <c r="G343" s="192"/>
      <c r="J343" s="230"/>
      <c r="K343" s="1516"/>
    </row>
    <row r="344" spans="1:11" ht="15" customHeight="1" x14ac:dyDescent="0.3">
      <c r="A344" s="1588" t="s">
        <v>535</v>
      </c>
      <c r="B344" s="688">
        <v>225100</v>
      </c>
      <c r="C344" s="348">
        <f>SUMIF('Expenditures - all orgs'!$C$19:$C$3604, B344,'Expenditures - all orgs'!$D$19:$D$3604)</f>
        <v>0</v>
      </c>
      <c r="D344" s="578">
        <f>'Budget Detail - AAAAAA'!D373+'Budget Detail - AAAAAA'!E373+'Budget Detail - BBBBBB'!D373+'Budget Detail - BBBBBB'!E373+'Budget Detail - CCCCCC'!D373+'Budget Detail - CCCCCC'!E373+'Budget Detail - DDDDDD'!D373+'Budget Detail - DDDDDD'!E373+'Budget Detail - EEEEEE'!D373+'Budget Detail - EEEEEE'!E373+'Budget Detail - FFFFFF'!D373+'Budget Detail - FFFFFF'!E373+'Budget Detail - GGGGGG'!D373+'Budget Detail - GGGGGG'!E373+'Budget Detail - HHHHHH'!D373+'Budget Detail - HHHHHH'!E373+'Budget Detail - IIIIII'!D373+'Budget Detail - IIIIII'!E373+'Budget Detail - JJJJJJ'!D373+'Budget Detail - JJJJJJ'!E373+'Budget Detail - KKKKKK'!D373+'Budget Detail - KKKKKK'!E373+'Budget Detail - LLLLLL'!D373+'Budget Detail - LLLLLL'!E373</f>
        <v>0</v>
      </c>
      <c r="E344" s="217">
        <v>1</v>
      </c>
      <c r="F344" s="1546">
        <f t="shared" ref="F344:F350" si="70">D344/E344</f>
        <v>0</v>
      </c>
      <c r="G344" s="1343">
        <v>1</v>
      </c>
      <c r="H344" s="1510">
        <f t="shared" ref="H344:H350" si="71">F344*G344</f>
        <v>0</v>
      </c>
      <c r="J344" s="227">
        <v>1</v>
      </c>
      <c r="K344" s="1509">
        <f t="shared" si="65"/>
        <v>0</v>
      </c>
    </row>
    <row r="345" spans="1:11" ht="15" customHeight="1" x14ac:dyDescent="0.3">
      <c r="A345" s="242" t="s">
        <v>31</v>
      </c>
      <c r="B345" s="1660">
        <v>225300</v>
      </c>
      <c r="C345" s="348">
        <f>SUMIF('Expenditures - all orgs'!$C$19:$C$3604, B345,'Expenditures - all orgs'!$D$19:$D$3604)</f>
        <v>0</v>
      </c>
      <c r="D345" s="578">
        <f>'Budget Detail - AAAAAA'!D374+'Budget Detail - AAAAAA'!E374+'Budget Detail - BBBBBB'!D374+'Budget Detail - BBBBBB'!E374+'Budget Detail - CCCCCC'!D374+'Budget Detail - CCCCCC'!E374+'Budget Detail - DDDDDD'!D374+'Budget Detail - DDDDDD'!E374+'Budget Detail - EEEEEE'!D374+'Budget Detail - EEEEEE'!E374+'Budget Detail - FFFFFF'!D374+'Budget Detail - FFFFFF'!E374+'Budget Detail - GGGGGG'!D374+'Budget Detail - GGGGGG'!E374+'Budget Detail - HHHHHH'!D374+'Budget Detail - HHHHHH'!E374+'Budget Detail - IIIIII'!D374+'Budget Detail - IIIIII'!E374+'Budget Detail - JJJJJJ'!D374+'Budget Detail - JJJJJJ'!E374+'Budget Detail - KKKKKK'!D374+'Budget Detail - KKKKKK'!E374+'Budget Detail - LLLLLL'!D374+'Budget Detail - LLLLLL'!E374</f>
        <v>0</v>
      </c>
      <c r="E345" s="217">
        <v>1</v>
      </c>
      <c r="F345" s="1546">
        <f t="shared" si="70"/>
        <v>0</v>
      </c>
      <c r="G345" s="1343">
        <v>1</v>
      </c>
      <c r="H345" s="1510">
        <f t="shared" si="71"/>
        <v>0</v>
      </c>
      <c r="J345" s="227">
        <v>1</v>
      </c>
      <c r="K345" s="1509">
        <f t="shared" si="65"/>
        <v>0</v>
      </c>
    </row>
    <row r="346" spans="1:11" ht="15" customHeight="1" x14ac:dyDescent="0.3">
      <c r="A346" s="242" t="s">
        <v>274</v>
      </c>
      <c r="B346" s="1660">
        <v>225400</v>
      </c>
      <c r="C346" s="348">
        <f>SUMIF('Expenditures - all orgs'!$C$19:$C$3604, B346,'Expenditures - all orgs'!$D$19:$D$3604)</f>
        <v>0</v>
      </c>
      <c r="D346" s="578">
        <f>'Budget Detail - AAAAAA'!D375+'Budget Detail - AAAAAA'!E375+'Budget Detail - BBBBBB'!D375+'Budget Detail - BBBBBB'!E375+'Budget Detail - CCCCCC'!D375+'Budget Detail - CCCCCC'!E375+'Budget Detail - DDDDDD'!D375+'Budget Detail - DDDDDD'!E375+'Budget Detail - EEEEEE'!D375+'Budget Detail - EEEEEE'!E375+'Budget Detail - FFFFFF'!D375+'Budget Detail - FFFFFF'!E375+'Budget Detail - GGGGGG'!D375+'Budget Detail - GGGGGG'!E375+'Budget Detail - HHHHHH'!D375+'Budget Detail - HHHHHH'!E375+'Budget Detail - IIIIII'!D375+'Budget Detail - IIIIII'!E375+'Budget Detail - JJJJJJ'!D375+'Budget Detail - JJJJJJ'!E375+'Budget Detail - KKKKKK'!D375+'Budget Detail - KKKKKK'!E375+'Budget Detail - LLLLLL'!D375+'Budget Detail - LLLLLL'!E375</f>
        <v>0</v>
      </c>
      <c r="E346" s="217">
        <v>1</v>
      </c>
      <c r="F346" s="1546">
        <f t="shared" si="70"/>
        <v>0</v>
      </c>
      <c r="G346" s="1343">
        <v>1</v>
      </c>
      <c r="H346" s="1510">
        <f t="shared" si="71"/>
        <v>0</v>
      </c>
      <c r="J346" s="227">
        <v>1</v>
      </c>
      <c r="K346" s="1509">
        <f t="shared" si="65"/>
        <v>0</v>
      </c>
    </row>
    <row r="347" spans="1:11" ht="15" customHeight="1" x14ac:dyDescent="0.3">
      <c r="A347" s="242" t="s">
        <v>275</v>
      </c>
      <c r="B347" s="1660">
        <v>225500</v>
      </c>
      <c r="C347" s="348">
        <f>SUMIF('Expenditures - all orgs'!$C$19:$C$3604, B347,'Expenditures - all orgs'!$D$19:$D$3604)</f>
        <v>0</v>
      </c>
      <c r="D347" s="578">
        <f>'Budget Detail - AAAAAA'!D376+'Budget Detail - AAAAAA'!E376+'Budget Detail - BBBBBB'!D376+'Budget Detail - BBBBBB'!E376+'Budget Detail - CCCCCC'!D376+'Budget Detail - CCCCCC'!E376+'Budget Detail - DDDDDD'!D376+'Budget Detail - DDDDDD'!E376+'Budget Detail - EEEEEE'!D376+'Budget Detail - EEEEEE'!E376+'Budget Detail - FFFFFF'!D376+'Budget Detail - FFFFFF'!E376+'Budget Detail - GGGGGG'!D376+'Budget Detail - GGGGGG'!E376+'Budget Detail - HHHHHH'!D376+'Budget Detail - HHHHHH'!E376+'Budget Detail - IIIIII'!D376+'Budget Detail - IIIIII'!E376+'Budget Detail - JJJJJJ'!D376+'Budget Detail - JJJJJJ'!E376+'Budget Detail - KKKKKK'!D376+'Budget Detail - KKKKKK'!E376+'Budget Detail - LLLLLL'!D376+'Budget Detail - LLLLLL'!E376</f>
        <v>0</v>
      </c>
      <c r="E347" s="217">
        <v>1</v>
      </c>
      <c r="F347" s="1546">
        <f t="shared" si="70"/>
        <v>0</v>
      </c>
      <c r="G347" s="1343">
        <v>1</v>
      </c>
      <c r="H347" s="1510">
        <f t="shared" si="71"/>
        <v>0</v>
      </c>
      <c r="J347" s="227">
        <v>1</v>
      </c>
      <c r="K347" s="1509">
        <f t="shared" si="65"/>
        <v>0</v>
      </c>
    </row>
    <row r="348" spans="1:11" ht="15" customHeight="1" x14ac:dyDescent="0.3">
      <c r="A348" s="242" t="s">
        <v>522</v>
      </c>
      <c r="B348" s="689">
        <v>225600</v>
      </c>
      <c r="C348" s="348">
        <f>SUMIF('Expenditures - all orgs'!$C$19:$C$3604, B348,'Expenditures - all orgs'!$D$19:$D$3604)</f>
        <v>0</v>
      </c>
      <c r="D348" s="578">
        <f>'Budget Detail - AAAAAA'!D377+'Budget Detail - AAAAAA'!E377+'Budget Detail - BBBBBB'!D377+'Budget Detail - BBBBBB'!E377+'Budget Detail - CCCCCC'!D377+'Budget Detail - CCCCCC'!E377+'Budget Detail - DDDDDD'!D377+'Budget Detail - DDDDDD'!E377+'Budget Detail - EEEEEE'!D377+'Budget Detail - EEEEEE'!E377+'Budget Detail - FFFFFF'!D377+'Budget Detail - FFFFFF'!E377+'Budget Detail - GGGGGG'!D377+'Budget Detail - GGGGGG'!E377+'Budget Detail - HHHHHH'!D377+'Budget Detail - HHHHHH'!E377+'Budget Detail - IIIIII'!D377+'Budget Detail - IIIIII'!E377+'Budget Detail - JJJJJJ'!D377+'Budget Detail - JJJJJJ'!E377+'Budget Detail - KKKKKK'!D377+'Budget Detail - KKKKKK'!E377+'Budget Detail - LLLLLL'!D377+'Budget Detail - LLLLLL'!E377</f>
        <v>0</v>
      </c>
      <c r="E348" s="217">
        <v>1</v>
      </c>
      <c r="F348" s="1546">
        <f t="shared" si="70"/>
        <v>0</v>
      </c>
      <c r="G348" s="1343">
        <v>1</v>
      </c>
      <c r="H348" s="1510">
        <f t="shared" si="71"/>
        <v>0</v>
      </c>
      <c r="J348" s="227">
        <v>1</v>
      </c>
      <c r="K348" s="1509">
        <f t="shared" si="65"/>
        <v>0</v>
      </c>
    </row>
    <row r="349" spans="1:11" ht="15" customHeight="1" x14ac:dyDescent="0.3">
      <c r="A349" s="233" t="s">
        <v>276</v>
      </c>
      <c r="B349" s="1660">
        <v>225800</v>
      </c>
      <c r="C349" s="348">
        <f>SUMIF('Expenditures - all orgs'!$C$19:$C$3604, B349,'Expenditures - all orgs'!$D$19:$D$3604)</f>
        <v>0</v>
      </c>
      <c r="D349" s="578">
        <f>'Budget Detail - AAAAAA'!D378+'Budget Detail - AAAAAA'!E378+'Budget Detail - BBBBBB'!D378+'Budget Detail - BBBBBB'!E378+'Budget Detail - CCCCCC'!D378+'Budget Detail - CCCCCC'!E378+'Budget Detail - DDDDDD'!D378+'Budget Detail - DDDDDD'!E378+'Budget Detail - EEEEEE'!D378+'Budget Detail - EEEEEE'!E378+'Budget Detail - FFFFFF'!D378+'Budget Detail - FFFFFF'!E378+'Budget Detail - GGGGGG'!D378+'Budget Detail - GGGGGG'!E378+'Budget Detail - HHHHHH'!D378+'Budget Detail - HHHHHH'!E378+'Budget Detail - IIIIII'!D378+'Budget Detail - IIIIII'!E378+'Budget Detail - JJJJJJ'!D378+'Budget Detail - JJJJJJ'!E378+'Budget Detail - KKKKKK'!D378+'Budget Detail - KKKKKK'!E378+'Budget Detail - LLLLLL'!D378+'Budget Detail - LLLLLL'!E378</f>
        <v>0</v>
      </c>
      <c r="E349" s="217">
        <v>1</v>
      </c>
      <c r="F349" s="1546">
        <f t="shared" si="70"/>
        <v>0</v>
      </c>
      <c r="G349" s="1343">
        <v>1</v>
      </c>
      <c r="H349" s="1510">
        <f t="shared" si="71"/>
        <v>0</v>
      </c>
      <c r="J349" s="227">
        <v>1</v>
      </c>
      <c r="K349" s="1509">
        <f t="shared" si="65"/>
        <v>0</v>
      </c>
    </row>
    <row r="350" spans="1:11" ht="15" customHeight="1" x14ac:dyDescent="0.3">
      <c r="A350" s="233" t="s">
        <v>104</v>
      </c>
      <c r="B350" s="1661" t="s">
        <v>107</v>
      </c>
      <c r="C350" s="1332">
        <f>SUMIF('Expenditures - all orgs'!$C$19:$C$3604, B350,'Expenditures - all orgs'!$D$19:$D$3604)</f>
        <v>0</v>
      </c>
      <c r="D350" s="578">
        <f>'Budget Detail - AAAAAA'!D379+'Budget Detail - AAAAAA'!E379+'Budget Detail - BBBBBB'!D379+'Budget Detail - BBBBBB'!E379+'Budget Detail - CCCCCC'!D379+'Budget Detail - CCCCCC'!E379+'Budget Detail - DDDDDD'!D379+'Budget Detail - DDDDDD'!E379+'Budget Detail - EEEEEE'!D379+'Budget Detail - EEEEEE'!E379+'Budget Detail - FFFFFF'!D379+'Budget Detail - FFFFFF'!E379+'Budget Detail - GGGGGG'!D379+'Budget Detail - GGGGGG'!E379+'Budget Detail - HHHHHH'!D379+'Budget Detail - HHHHHH'!E379+'Budget Detail - IIIIII'!D379+'Budget Detail - IIIIII'!E379+'Budget Detail - JJJJJJ'!D379+'Budget Detail - JJJJJJ'!E379+'Budget Detail - KKKKKK'!D379+'Budget Detail - KKKKKK'!E379+'Budget Detail - LLLLLL'!D379+'Budget Detail - LLLLLL'!E379</f>
        <v>0</v>
      </c>
      <c r="E350" s="217">
        <v>1</v>
      </c>
      <c r="F350" s="1546">
        <f t="shared" si="70"/>
        <v>0</v>
      </c>
      <c r="G350" s="1343">
        <v>1</v>
      </c>
      <c r="H350" s="1510">
        <f t="shared" si="71"/>
        <v>0</v>
      </c>
      <c r="J350" s="227">
        <v>1</v>
      </c>
      <c r="K350" s="1509">
        <f t="shared" si="65"/>
        <v>0</v>
      </c>
    </row>
    <row r="351" spans="1:11" ht="15" customHeight="1" x14ac:dyDescent="0.3">
      <c r="A351" s="747"/>
      <c r="B351" s="747"/>
      <c r="C351" s="305"/>
      <c r="D351" s="1255"/>
      <c r="E351" s="196"/>
      <c r="G351" s="192"/>
      <c r="J351" s="231"/>
      <c r="K351" s="1521"/>
    </row>
    <row r="352" spans="1:11" ht="15" customHeight="1" x14ac:dyDescent="0.3">
      <c r="A352" s="248" t="s">
        <v>277</v>
      </c>
      <c r="B352" s="747"/>
      <c r="C352" s="305"/>
      <c r="D352" s="1255"/>
      <c r="E352" s="196"/>
      <c r="G352" s="192"/>
      <c r="J352" s="230"/>
      <c r="K352" s="1516"/>
    </row>
    <row r="353" spans="1:11" ht="15" customHeight="1" x14ac:dyDescent="0.3">
      <c r="A353" s="233" t="s">
        <v>115</v>
      </c>
      <c r="B353" s="1662">
        <v>226100</v>
      </c>
      <c r="C353" s="349">
        <f>SUMIF('Expenditures - all orgs'!$C$19:$C$3604, B353,'Expenditures - all orgs'!$D$19:$D$3604)</f>
        <v>0</v>
      </c>
      <c r="D353" s="585">
        <f>'Budget Detail - AAAAAA'!D383+'Budget Detail - AAAAAA'!E383+'Budget Detail - BBBBBB'!D383+'Budget Detail - BBBBBB'!E383+'Budget Detail - CCCCCC'!D383+'Budget Detail - CCCCCC'!E383+'Budget Detail - DDDDDD'!D383+'Budget Detail - DDDDDD'!E383+'Budget Detail - EEEEEE'!D383+'Budget Detail - EEEEEE'!E383+'Budget Detail - FFFFFF'!D383+'Budget Detail - FFFFFF'!E383+'Budget Detail - GGGGGG'!D383+'Budget Detail - GGGGGG'!E383+'Budget Detail - HHHHHH'!D383+'Budget Detail - HHHHHH'!E383+'Budget Detail - IIIIII'!D383+'Budget Detail - IIIIII'!E383+'Budget Detail - JJJJJJ'!D383+'Budget Detail - JJJJJJ'!E383+'Budget Detail - KKKKKK'!D383+'Budget Detail - KKKKKK'!E383+'Budget Detail - LLLLLL'!D383+'Budget Detail - LLLLLL'!E383</f>
        <v>0</v>
      </c>
      <c r="E353" s="218">
        <v>1</v>
      </c>
      <c r="F353" s="1547">
        <f t="shared" ref="F353:F358" si="72">D353/E353</f>
        <v>0</v>
      </c>
      <c r="G353" s="1343">
        <v>1</v>
      </c>
      <c r="H353" s="1510">
        <f t="shared" ref="H353:H358" si="73">F353*G353</f>
        <v>0</v>
      </c>
      <c r="J353" s="227">
        <v>1</v>
      </c>
      <c r="K353" s="1509">
        <f t="shared" si="65"/>
        <v>0</v>
      </c>
    </row>
    <row r="354" spans="1:11" ht="15" customHeight="1" x14ac:dyDescent="0.3">
      <c r="A354" s="233" t="s">
        <v>279</v>
      </c>
      <c r="B354" s="1663">
        <v>226200</v>
      </c>
      <c r="C354" s="349">
        <f>SUMIF('Expenditures - all orgs'!$C$19:$C$3604, B354,'Expenditures - all orgs'!$D$19:$D$3604)</f>
        <v>0</v>
      </c>
      <c r="D354" s="585">
        <f>'Budget Detail - AAAAAA'!D384+'Budget Detail - AAAAAA'!E384+'Budget Detail - BBBBBB'!D384+'Budget Detail - BBBBBB'!E384+'Budget Detail - CCCCCC'!D384+'Budget Detail - CCCCCC'!E384+'Budget Detail - DDDDDD'!D384+'Budget Detail - DDDDDD'!E384+'Budget Detail - EEEEEE'!D384+'Budget Detail - EEEEEE'!E384+'Budget Detail - FFFFFF'!D384+'Budget Detail - FFFFFF'!E384+'Budget Detail - GGGGGG'!D384+'Budget Detail - GGGGGG'!E384+'Budget Detail - HHHHHH'!D384+'Budget Detail - HHHHHH'!E384+'Budget Detail - IIIIII'!D384+'Budget Detail - IIIIII'!E384+'Budget Detail - JJJJJJ'!D384+'Budget Detail - JJJJJJ'!E384+'Budget Detail - KKKKKK'!D384+'Budget Detail - KKKKKK'!E384+'Budget Detail - LLLLLL'!D384+'Budget Detail - LLLLLL'!E384</f>
        <v>0</v>
      </c>
      <c r="E354" s="218">
        <v>1</v>
      </c>
      <c r="F354" s="1547">
        <f t="shared" si="72"/>
        <v>0</v>
      </c>
      <c r="G354" s="1343">
        <v>1</v>
      </c>
      <c r="H354" s="1510">
        <f t="shared" si="73"/>
        <v>0</v>
      </c>
      <c r="J354" s="227">
        <v>1</v>
      </c>
      <c r="K354" s="1509">
        <f t="shared" si="65"/>
        <v>0</v>
      </c>
    </row>
    <row r="355" spans="1:11" ht="15" customHeight="1" x14ac:dyDescent="0.3">
      <c r="A355" s="233" t="s">
        <v>278</v>
      </c>
      <c r="B355" s="1663">
        <v>226300</v>
      </c>
      <c r="C355" s="349">
        <f>SUMIF('Expenditures - all orgs'!$C$19:$C$3604, B355,'Expenditures - all orgs'!$D$19:$D$3604)</f>
        <v>0</v>
      </c>
      <c r="D355" s="585">
        <f>'Budget Detail - AAAAAA'!D385+'Budget Detail - AAAAAA'!E385+'Budget Detail - BBBBBB'!D385+'Budget Detail - BBBBBB'!E385+'Budget Detail - CCCCCC'!D385+'Budget Detail - CCCCCC'!E385+'Budget Detail - DDDDDD'!D385+'Budget Detail - DDDDDD'!E385+'Budget Detail - EEEEEE'!D385+'Budget Detail - EEEEEE'!E385+'Budget Detail - FFFFFF'!D385+'Budget Detail - FFFFFF'!E385+'Budget Detail - GGGGGG'!D385+'Budget Detail - GGGGGG'!E385+'Budget Detail - HHHHHH'!D385+'Budget Detail - HHHHHH'!E385+'Budget Detail - IIIIII'!D385+'Budget Detail - IIIIII'!E385+'Budget Detail - JJJJJJ'!D385+'Budget Detail - JJJJJJ'!E385+'Budget Detail - KKKKKK'!D385+'Budget Detail - KKKKKK'!E385+'Budget Detail - LLLLLL'!D385+'Budget Detail - LLLLLL'!E385</f>
        <v>0</v>
      </c>
      <c r="E355" s="218">
        <v>1</v>
      </c>
      <c r="F355" s="1547">
        <f t="shared" si="72"/>
        <v>0</v>
      </c>
      <c r="G355" s="1343">
        <v>1</v>
      </c>
      <c r="H355" s="1510">
        <f t="shared" si="73"/>
        <v>0</v>
      </c>
      <c r="J355" s="227">
        <v>1</v>
      </c>
      <c r="K355" s="1509">
        <f t="shared" si="65"/>
        <v>0</v>
      </c>
    </row>
    <row r="356" spans="1:11" ht="15" customHeight="1" x14ac:dyDescent="0.3">
      <c r="A356" s="239" t="s">
        <v>103</v>
      </c>
      <c r="B356" s="1664">
        <v>226400</v>
      </c>
      <c r="C356" s="349">
        <f>SUMIF('Expenditures - all orgs'!$C$19:$C$3604, B356,'Expenditures - all orgs'!$D$19:$D$3604)</f>
        <v>0</v>
      </c>
      <c r="D356" s="585">
        <f>'Budget Detail - AAAAAA'!D386+'Budget Detail - AAAAAA'!E386+'Budget Detail - BBBBBB'!D386+'Budget Detail - BBBBBB'!E386+'Budget Detail - CCCCCC'!D386+'Budget Detail - CCCCCC'!E386+'Budget Detail - DDDDDD'!D386+'Budget Detail - DDDDDD'!E386+'Budget Detail - EEEEEE'!D386+'Budget Detail - EEEEEE'!E386+'Budget Detail - FFFFFF'!D386+'Budget Detail - FFFFFF'!E386+'Budget Detail - GGGGGG'!D386+'Budget Detail - GGGGGG'!E386+'Budget Detail - HHHHHH'!D386+'Budget Detail - HHHHHH'!E386+'Budget Detail - IIIIII'!D386+'Budget Detail - IIIIII'!E386+'Budget Detail - JJJJJJ'!D386+'Budget Detail - JJJJJJ'!E386+'Budget Detail - KKKKKK'!D386+'Budget Detail - KKKKKK'!E386+'Budget Detail - LLLLLL'!D386+'Budget Detail - LLLLLL'!E386</f>
        <v>0</v>
      </c>
      <c r="E356" s="218">
        <v>1</v>
      </c>
      <c r="F356" s="1547">
        <f t="shared" si="72"/>
        <v>0</v>
      </c>
      <c r="G356" s="1343">
        <v>1</v>
      </c>
      <c r="H356" s="1510">
        <f t="shared" si="73"/>
        <v>0</v>
      </c>
      <c r="J356" s="227">
        <v>1</v>
      </c>
      <c r="K356" s="1509">
        <f t="shared" si="65"/>
        <v>0</v>
      </c>
    </row>
    <row r="357" spans="1:11" ht="15" customHeight="1" x14ac:dyDescent="0.3">
      <c r="A357" s="239" t="s">
        <v>280</v>
      </c>
      <c r="B357" s="1664">
        <v>226800</v>
      </c>
      <c r="C357" s="349">
        <f>SUMIF('Expenditures - all orgs'!$C$19:$C$3604, B357,'Expenditures - all orgs'!$D$19:$D$3604)</f>
        <v>0</v>
      </c>
      <c r="D357" s="585">
        <f>'Budget Detail - AAAAAA'!D387+'Budget Detail - AAAAAA'!E387+'Budget Detail - BBBBBB'!D387+'Budget Detail - BBBBBB'!E387+'Budget Detail - CCCCCC'!D387+'Budget Detail - CCCCCC'!E387+'Budget Detail - DDDDDD'!D387+'Budget Detail - DDDDDD'!E387+'Budget Detail - EEEEEE'!D387+'Budget Detail - EEEEEE'!E387+'Budget Detail - FFFFFF'!D387+'Budget Detail - FFFFFF'!E387+'Budget Detail - GGGGGG'!D387+'Budget Detail - GGGGGG'!E387+'Budget Detail - HHHHHH'!D387+'Budget Detail - HHHHHH'!E387+'Budget Detail - IIIIII'!D387+'Budget Detail - IIIIII'!E387+'Budget Detail - JJJJJJ'!D387+'Budget Detail - JJJJJJ'!E387+'Budget Detail - KKKKKK'!D387+'Budget Detail - KKKKKK'!E387+'Budget Detail - LLLLLL'!D387+'Budget Detail - LLLLLL'!E387</f>
        <v>0</v>
      </c>
      <c r="E357" s="218">
        <v>1</v>
      </c>
      <c r="F357" s="1547">
        <f t="shared" si="72"/>
        <v>0</v>
      </c>
      <c r="G357" s="1343">
        <v>1</v>
      </c>
      <c r="H357" s="1510">
        <f t="shared" si="73"/>
        <v>0</v>
      </c>
      <c r="J357" s="227">
        <v>1</v>
      </c>
      <c r="K357" s="1509">
        <f t="shared" si="65"/>
        <v>0</v>
      </c>
    </row>
    <row r="358" spans="1:11" ht="15" customHeight="1" x14ac:dyDescent="0.3">
      <c r="A358" s="235" t="s">
        <v>104</v>
      </c>
      <c r="B358" s="1665" t="s">
        <v>107</v>
      </c>
      <c r="C358" s="1333">
        <f>SUMIF('Expenditures - all orgs'!$C$19:$C$3604, B358,'Expenditures - all orgs'!$D$19:$D$3604)</f>
        <v>0</v>
      </c>
      <c r="D358" s="585">
        <f>'Budget Detail - AAAAAA'!D388+'Budget Detail - AAAAAA'!E388+'Budget Detail - BBBBBB'!D388+'Budget Detail - BBBBBB'!E388+'Budget Detail - CCCCCC'!D388+'Budget Detail - CCCCCC'!E388+'Budget Detail - DDDDDD'!D388+'Budget Detail - DDDDDD'!E388+'Budget Detail - EEEEEE'!D388+'Budget Detail - EEEEEE'!E388+'Budget Detail - FFFFFF'!D388+'Budget Detail - FFFFFF'!E388+'Budget Detail - GGGGGG'!D388+'Budget Detail - GGGGGG'!E388+'Budget Detail - HHHHHH'!D388+'Budget Detail - HHHHHH'!E388+'Budget Detail - IIIIII'!D388+'Budget Detail - IIIIII'!E388+'Budget Detail - JJJJJJ'!D388+'Budget Detail - JJJJJJ'!E388+'Budget Detail - KKKKKK'!D388+'Budget Detail - KKKKKK'!E388+'Budget Detail - LLLLLL'!D388+'Budget Detail - LLLLLL'!E388</f>
        <v>0</v>
      </c>
      <c r="E358" s="218">
        <v>1</v>
      </c>
      <c r="F358" s="1547">
        <f t="shared" si="72"/>
        <v>0</v>
      </c>
      <c r="G358" s="1343">
        <v>1</v>
      </c>
      <c r="H358" s="1510">
        <f t="shared" si="73"/>
        <v>0</v>
      </c>
      <c r="J358" s="227">
        <v>1</v>
      </c>
      <c r="K358" s="1509">
        <f t="shared" si="65"/>
        <v>0</v>
      </c>
    </row>
    <row r="359" spans="1:11" ht="15" customHeight="1" x14ac:dyDescent="0.3">
      <c r="A359" s="747"/>
      <c r="B359" s="747"/>
      <c r="C359" s="305"/>
      <c r="D359" s="1255"/>
      <c r="E359" s="196"/>
      <c r="G359" s="192"/>
      <c r="J359" s="231"/>
      <c r="K359" s="1521"/>
    </row>
    <row r="360" spans="1:11" ht="15" customHeight="1" x14ac:dyDescent="0.3">
      <c r="A360" s="248" t="s">
        <v>281</v>
      </c>
      <c r="B360" s="747"/>
      <c r="C360" s="305"/>
      <c r="D360" s="1255"/>
      <c r="E360" s="196"/>
      <c r="G360" s="192"/>
      <c r="J360" s="230"/>
      <c r="K360" s="1516"/>
    </row>
    <row r="361" spans="1:11" ht="15" customHeight="1" x14ac:dyDescent="0.3">
      <c r="A361" s="239" t="s">
        <v>282</v>
      </c>
      <c r="B361" s="1666">
        <v>227100</v>
      </c>
      <c r="C361" s="350">
        <f>SUMIF('Expenditures - all orgs'!$C$19:$C$3604, B361,'Expenditures - all orgs'!$D$19:$D$3604)</f>
        <v>0</v>
      </c>
      <c r="D361" s="593">
        <f>'Budget Detail - AAAAAA'!D392+'Budget Detail - AAAAAA'!E392+'Budget Detail - BBBBBB'!D392+'Budget Detail - BBBBBB'!E392+'Budget Detail - CCCCCC'!D392+'Budget Detail - CCCCCC'!E392+'Budget Detail - DDDDDD'!D392+'Budget Detail - DDDDDD'!E392+'Budget Detail - EEEEEE'!D392+'Budget Detail - EEEEEE'!E392+'Budget Detail - FFFFFF'!D392+'Budget Detail - FFFFFF'!E392+'Budget Detail - GGGGGG'!D392+'Budget Detail - GGGGGG'!E392+'Budget Detail - HHHHHH'!D392+'Budget Detail - HHHHHH'!E392+'Budget Detail - IIIIII'!D392+'Budget Detail - IIIIII'!E392+'Budget Detail - JJJJJJ'!D392+'Budget Detail - JJJJJJ'!E392+'Budget Detail - KKKKKK'!D392+'Budget Detail - KKKKKK'!E392+'Budget Detail - LLLLLL'!D392+'Budget Detail - LLLLLL'!E392</f>
        <v>0</v>
      </c>
      <c r="E361" s="219">
        <v>1</v>
      </c>
      <c r="F361" s="1548">
        <f t="shared" ref="F361:F370" si="74">D361/E361</f>
        <v>0</v>
      </c>
      <c r="G361" s="1343">
        <v>1</v>
      </c>
      <c r="H361" s="1510">
        <f t="shared" ref="H361:H370" si="75">F361*G361</f>
        <v>0</v>
      </c>
      <c r="J361" s="227">
        <v>1</v>
      </c>
      <c r="K361" s="1509">
        <f t="shared" si="65"/>
        <v>0</v>
      </c>
    </row>
    <row r="362" spans="1:11" ht="15" customHeight="1" x14ac:dyDescent="0.3">
      <c r="A362" s="239" t="s">
        <v>283</v>
      </c>
      <c r="B362" s="1667">
        <v>227200</v>
      </c>
      <c r="C362" s="350">
        <f>SUMIF('Expenditures - all orgs'!$C$19:$C$3604, B362,'Expenditures - all orgs'!$D$19:$D$3604)</f>
        <v>0</v>
      </c>
      <c r="D362" s="593">
        <f>'Budget Detail - AAAAAA'!D393+'Budget Detail - AAAAAA'!E393+'Budget Detail - BBBBBB'!D393+'Budget Detail - BBBBBB'!E393+'Budget Detail - CCCCCC'!D393+'Budget Detail - CCCCCC'!E393+'Budget Detail - DDDDDD'!D393+'Budget Detail - DDDDDD'!E393+'Budget Detail - EEEEEE'!D393+'Budget Detail - EEEEEE'!E393+'Budget Detail - FFFFFF'!D393+'Budget Detail - FFFFFF'!E393+'Budget Detail - GGGGGG'!D393+'Budget Detail - GGGGGG'!E393+'Budget Detail - HHHHHH'!D393+'Budget Detail - HHHHHH'!E393+'Budget Detail - IIIIII'!D393+'Budget Detail - IIIIII'!E393+'Budget Detail - JJJJJJ'!D393+'Budget Detail - JJJJJJ'!E393+'Budget Detail - KKKKKK'!D393+'Budget Detail - KKKKKK'!E393+'Budget Detail - LLLLLL'!D393+'Budget Detail - LLLLLL'!E393</f>
        <v>0</v>
      </c>
      <c r="E362" s="219">
        <v>1</v>
      </c>
      <c r="F362" s="1548">
        <f t="shared" si="74"/>
        <v>0</v>
      </c>
      <c r="G362" s="1343">
        <v>1</v>
      </c>
      <c r="H362" s="1510">
        <f t="shared" si="75"/>
        <v>0</v>
      </c>
      <c r="J362" s="227">
        <v>1</v>
      </c>
      <c r="K362" s="1509">
        <f t="shared" si="65"/>
        <v>0</v>
      </c>
    </row>
    <row r="363" spans="1:11" ht="15" customHeight="1" x14ac:dyDescent="0.3">
      <c r="A363" s="239" t="s">
        <v>284</v>
      </c>
      <c r="B363" s="1667">
        <v>227300</v>
      </c>
      <c r="C363" s="350">
        <f>SUMIF('Expenditures - all orgs'!$C$19:$C$3604, B363,'Expenditures - all orgs'!$D$19:$D$3604)</f>
        <v>0</v>
      </c>
      <c r="D363" s="593">
        <f>'Budget Detail - AAAAAA'!D394+'Budget Detail - AAAAAA'!E394+'Budget Detail - BBBBBB'!D394+'Budget Detail - BBBBBB'!E394+'Budget Detail - CCCCCC'!D394+'Budget Detail - CCCCCC'!E394+'Budget Detail - DDDDDD'!D394+'Budget Detail - DDDDDD'!E394+'Budget Detail - EEEEEE'!D394+'Budget Detail - EEEEEE'!E394+'Budget Detail - FFFFFF'!D394+'Budget Detail - FFFFFF'!E394+'Budget Detail - GGGGGG'!D394+'Budget Detail - GGGGGG'!E394+'Budget Detail - HHHHHH'!D394+'Budget Detail - HHHHHH'!E394+'Budget Detail - IIIIII'!D394+'Budget Detail - IIIIII'!E394+'Budget Detail - JJJJJJ'!D394+'Budget Detail - JJJJJJ'!E394+'Budget Detail - KKKKKK'!D394+'Budget Detail - KKKKKK'!E394+'Budget Detail - LLLLLL'!D394+'Budget Detail - LLLLLL'!E394</f>
        <v>0</v>
      </c>
      <c r="E363" s="219">
        <v>1</v>
      </c>
      <c r="F363" s="1548">
        <f t="shared" si="74"/>
        <v>0</v>
      </c>
      <c r="G363" s="1343">
        <v>1</v>
      </c>
      <c r="H363" s="1510">
        <f t="shared" si="75"/>
        <v>0</v>
      </c>
      <c r="J363" s="227">
        <v>1</v>
      </c>
      <c r="K363" s="1509">
        <f t="shared" si="65"/>
        <v>0</v>
      </c>
    </row>
    <row r="364" spans="1:11" ht="15" customHeight="1" x14ac:dyDescent="0.3">
      <c r="A364" s="239" t="s">
        <v>285</v>
      </c>
      <c r="B364" s="1667">
        <v>227400</v>
      </c>
      <c r="C364" s="350">
        <f>SUMIF('Expenditures - all orgs'!$C$19:$C$3604, B364,'Expenditures - all orgs'!$D$19:$D$3604)</f>
        <v>0</v>
      </c>
      <c r="D364" s="593">
        <f>'Budget Detail - AAAAAA'!D395+'Budget Detail - AAAAAA'!E395+'Budget Detail - BBBBBB'!D395+'Budget Detail - BBBBBB'!E395+'Budget Detail - CCCCCC'!D395+'Budget Detail - CCCCCC'!E395+'Budget Detail - DDDDDD'!D395+'Budget Detail - DDDDDD'!E395+'Budget Detail - EEEEEE'!D395+'Budget Detail - EEEEEE'!E395+'Budget Detail - FFFFFF'!D395+'Budget Detail - FFFFFF'!E395+'Budget Detail - GGGGGG'!D395+'Budget Detail - GGGGGG'!E395+'Budget Detail - HHHHHH'!D395+'Budget Detail - HHHHHH'!E395+'Budget Detail - IIIIII'!D395+'Budget Detail - IIIIII'!E395+'Budget Detail - JJJJJJ'!D395+'Budget Detail - JJJJJJ'!E395+'Budget Detail - KKKKKK'!D395+'Budget Detail - KKKKKK'!E395+'Budget Detail - LLLLLL'!D395+'Budget Detail - LLLLLL'!E395</f>
        <v>0</v>
      </c>
      <c r="E364" s="219">
        <v>1</v>
      </c>
      <c r="F364" s="1548">
        <f t="shared" si="74"/>
        <v>0</v>
      </c>
      <c r="G364" s="1343">
        <v>1</v>
      </c>
      <c r="H364" s="1510">
        <f t="shared" si="75"/>
        <v>0</v>
      </c>
      <c r="J364" s="227">
        <v>1</v>
      </c>
      <c r="K364" s="1509">
        <f t="shared" si="65"/>
        <v>0</v>
      </c>
    </row>
    <row r="365" spans="1:11" ht="15" customHeight="1" x14ac:dyDescent="0.3">
      <c r="A365" s="239" t="s">
        <v>286</v>
      </c>
      <c r="B365" s="1667">
        <v>227500</v>
      </c>
      <c r="C365" s="350">
        <f>SUMIF('Expenditures - all orgs'!$C$19:$C$3604, B365,'Expenditures - all orgs'!$D$19:$D$3604)</f>
        <v>0</v>
      </c>
      <c r="D365" s="593">
        <f>'Budget Detail - AAAAAA'!D396+'Budget Detail - AAAAAA'!E396+'Budget Detail - BBBBBB'!D396+'Budget Detail - BBBBBB'!E396+'Budget Detail - CCCCCC'!D396+'Budget Detail - CCCCCC'!E396+'Budget Detail - DDDDDD'!D396+'Budget Detail - DDDDDD'!E396+'Budget Detail - EEEEEE'!D396+'Budget Detail - EEEEEE'!E396+'Budget Detail - FFFFFF'!D396+'Budget Detail - FFFFFF'!E396+'Budget Detail - GGGGGG'!D396+'Budget Detail - GGGGGG'!E396+'Budget Detail - HHHHHH'!D396+'Budget Detail - HHHHHH'!E396+'Budget Detail - IIIIII'!D396+'Budget Detail - IIIIII'!E396+'Budget Detail - JJJJJJ'!D396+'Budget Detail - JJJJJJ'!E396+'Budget Detail - KKKKKK'!D396+'Budget Detail - KKKKKK'!E396+'Budget Detail - LLLLLL'!D396+'Budget Detail - LLLLLL'!E396</f>
        <v>0</v>
      </c>
      <c r="E365" s="219">
        <v>1</v>
      </c>
      <c r="F365" s="1548">
        <f t="shared" si="74"/>
        <v>0</v>
      </c>
      <c r="G365" s="1343">
        <v>1</v>
      </c>
      <c r="H365" s="1510">
        <f t="shared" si="75"/>
        <v>0</v>
      </c>
      <c r="J365" s="227">
        <v>1</v>
      </c>
      <c r="K365" s="1509">
        <f t="shared" si="65"/>
        <v>0</v>
      </c>
    </row>
    <row r="366" spans="1:11" ht="15" customHeight="1" x14ac:dyDescent="0.3">
      <c r="A366" s="239" t="s">
        <v>287</v>
      </c>
      <c r="B366" s="1667">
        <v>227600</v>
      </c>
      <c r="C366" s="350">
        <f>SUMIF('Expenditures - all orgs'!$C$19:$C$3604, B366,'Expenditures - all orgs'!$D$19:$D$3604)</f>
        <v>0</v>
      </c>
      <c r="D366" s="593">
        <f>'Budget Detail - AAAAAA'!D397+'Budget Detail - AAAAAA'!E397+'Budget Detail - BBBBBB'!D397+'Budget Detail - BBBBBB'!E397+'Budget Detail - CCCCCC'!D397+'Budget Detail - CCCCCC'!E397+'Budget Detail - DDDDDD'!D397+'Budget Detail - DDDDDD'!E397+'Budget Detail - EEEEEE'!D397+'Budget Detail - EEEEEE'!E397+'Budget Detail - FFFFFF'!D397+'Budget Detail - FFFFFF'!E397+'Budget Detail - GGGGGG'!D397+'Budget Detail - GGGGGG'!E397+'Budget Detail - HHHHHH'!D397+'Budget Detail - HHHHHH'!E397+'Budget Detail - IIIIII'!D397+'Budget Detail - IIIIII'!E397+'Budget Detail - JJJJJJ'!D397+'Budget Detail - JJJJJJ'!E397+'Budget Detail - KKKKKK'!D397+'Budget Detail - KKKKKK'!E397+'Budget Detail - LLLLLL'!D397+'Budget Detail - LLLLLL'!E397</f>
        <v>0</v>
      </c>
      <c r="E366" s="219">
        <v>1</v>
      </c>
      <c r="F366" s="1548">
        <f t="shared" si="74"/>
        <v>0</v>
      </c>
      <c r="G366" s="1343">
        <v>1</v>
      </c>
      <c r="H366" s="1510">
        <f t="shared" si="75"/>
        <v>0</v>
      </c>
      <c r="J366" s="227">
        <v>1</v>
      </c>
      <c r="K366" s="1509">
        <f t="shared" si="65"/>
        <v>0</v>
      </c>
    </row>
    <row r="367" spans="1:11" ht="15" customHeight="1" x14ac:dyDescent="0.3">
      <c r="A367" s="239" t="s">
        <v>288</v>
      </c>
      <c r="B367" s="1667">
        <v>227700</v>
      </c>
      <c r="C367" s="350">
        <f>SUMIF('Expenditures - all orgs'!$C$19:$C$3604, B367,'Expenditures - all orgs'!$D$19:$D$3604)</f>
        <v>0</v>
      </c>
      <c r="D367" s="593">
        <f>'Budget Detail - AAAAAA'!D398+'Budget Detail - AAAAAA'!E398+'Budget Detail - BBBBBB'!D398+'Budget Detail - BBBBBB'!E398+'Budget Detail - CCCCCC'!D398+'Budget Detail - CCCCCC'!E398+'Budget Detail - DDDDDD'!D398+'Budget Detail - DDDDDD'!E398+'Budget Detail - EEEEEE'!D398+'Budget Detail - EEEEEE'!E398+'Budget Detail - FFFFFF'!D398+'Budget Detail - FFFFFF'!E398+'Budget Detail - GGGGGG'!D398+'Budget Detail - GGGGGG'!E398+'Budget Detail - HHHHHH'!D398+'Budget Detail - HHHHHH'!E398+'Budget Detail - IIIIII'!D398+'Budget Detail - IIIIII'!E398+'Budget Detail - JJJJJJ'!D398+'Budget Detail - JJJJJJ'!E398+'Budget Detail - KKKKKK'!D398+'Budget Detail - KKKKKK'!E398+'Budget Detail - LLLLLL'!D398+'Budget Detail - LLLLLL'!E398</f>
        <v>0</v>
      </c>
      <c r="E367" s="219">
        <v>1</v>
      </c>
      <c r="F367" s="1548">
        <f t="shared" si="74"/>
        <v>0</v>
      </c>
      <c r="G367" s="1343">
        <v>1</v>
      </c>
      <c r="H367" s="1510">
        <f t="shared" si="75"/>
        <v>0</v>
      </c>
      <c r="J367" s="227">
        <v>1</v>
      </c>
      <c r="K367" s="1509">
        <f t="shared" si="65"/>
        <v>0</v>
      </c>
    </row>
    <row r="368" spans="1:11" ht="15" customHeight="1" x14ac:dyDescent="0.3">
      <c r="A368" s="239" t="s">
        <v>289</v>
      </c>
      <c r="B368" s="1667">
        <v>227800</v>
      </c>
      <c r="C368" s="350">
        <f>SUMIF('Expenditures - all orgs'!$C$19:$C$3604, B368,'Expenditures - all orgs'!$D$19:$D$3604)</f>
        <v>0</v>
      </c>
      <c r="D368" s="593">
        <f>'Budget Detail - AAAAAA'!D399+'Budget Detail - AAAAAA'!E399+'Budget Detail - BBBBBB'!D399+'Budget Detail - BBBBBB'!E399+'Budget Detail - CCCCCC'!D399+'Budget Detail - CCCCCC'!E399+'Budget Detail - DDDDDD'!D399+'Budget Detail - DDDDDD'!E399+'Budget Detail - EEEEEE'!D399+'Budget Detail - EEEEEE'!E399+'Budget Detail - FFFFFF'!D399+'Budget Detail - FFFFFF'!E399+'Budget Detail - GGGGGG'!D399+'Budget Detail - GGGGGG'!E399+'Budget Detail - HHHHHH'!D399+'Budget Detail - HHHHHH'!E399+'Budget Detail - IIIIII'!D399+'Budget Detail - IIIIII'!E399+'Budget Detail - JJJJJJ'!D399+'Budget Detail - JJJJJJ'!E399+'Budget Detail - KKKKKK'!D399+'Budget Detail - KKKKKK'!E399+'Budget Detail - LLLLLL'!D399+'Budget Detail - LLLLLL'!E399</f>
        <v>0</v>
      </c>
      <c r="E368" s="219">
        <v>1</v>
      </c>
      <c r="F368" s="1548">
        <f t="shared" si="74"/>
        <v>0</v>
      </c>
      <c r="G368" s="1343">
        <v>1</v>
      </c>
      <c r="H368" s="1510">
        <f t="shared" si="75"/>
        <v>0</v>
      </c>
      <c r="J368" s="227">
        <v>1</v>
      </c>
      <c r="K368" s="1509">
        <f t="shared" si="65"/>
        <v>0</v>
      </c>
    </row>
    <row r="369" spans="1:37" ht="15" customHeight="1" x14ac:dyDescent="0.3">
      <c r="A369" s="235" t="s">
        <v>104</v>
      </c>
      <c r="B369" s="1667" t="s">
        <v>107</v>
      </c>
      <c r="C369" s="350">
        <f>SUMIF('Expenditures - all orgs'!$C$19:$C$3604, B369,'Expenditures - all orgs'!$D$19:$D$3604)</f>
        <v>0</v>
      </c>
      <c r="D369" s="593">
        <f>'Budget Detail - AAAAAA'!D400+'Budget Detail - AAAAAA'!E400+'Budget Detail - BBBBBB'!D400+'Budget Detail - BBBBBB'!E400+'Budget Detail - CCCCCC'!D400+'Budget Detail - CCCCCC'!E400+'Budget Detail - DDDDDD'!D400+'Budget Detail - DDDDDD'!E400+'Budget Detail - EEEEEE'!D400+'Budget Detail - EEEEEE'!E400+'Budget Detail - FFFFFF'!D400+'Budget Detail - FFFFFF'!E400+'Budget Detail - GGGGGG'!D400+'Budget Detail - GGGGGG'!E400+'Budget Detail - HHHHHH'!D400+'Budget Detail - HHHHHH'!E400+'Budget Detail - IIIIII'!D400+'Budget Detail - IIIIII'!E400+'Budget Detail - JJJJJJ'!D400+'Budget Detail - JJJJJJ'!E400+'Budget Detail - KKKKKK'!D400+'Budget Detail - KKKKKK'!E400+'Budget Detail - LLLLLL'!D400+'Budget Detail - LLLLLL'!E400</f>
        <v>0</v>
      </c>
      <c r="E369" s="219">
        <v>1</v>
      </c>
      <c r="F369" s="1548">
        <f t="shared" si="74"/>
        <v>0</v>
      </c>
      <c r="G369" s="1343">
        <v>1</v>
      </c>
      <c r="H369" s="1510">
        <f t="shared" si="75"/>
        <v>0</v>
      </c>
      <c r="J369" s="227">
        <v>1</v>
      </c>
      <c r="K369" s="1509">
        <f t="shared" si="65"/>
        <v>0</v>
      </c>
    </row>
    <row r="370" spans="1:37" ht="15" customHeight="1" x14ac:dyDescent="0.3">
      <c r="A370" s="235" t="s">
        <v>104</v>
      </c>
      <c r="B370" s="1668" t="s">
        <v>107</v>
      </c>
      <c r="C370" s="1334">
        <f>SUMIF('Expenditures - all orgs'!$C$19:$C$3604, B370,'Expenditures - all orgs'!$D$19:$D$3604)</f>
        <v>0</v>
      </c>
      <c r="D370" s="593">
        <f>'Budget Detail - AAAAAA'!D401+'Budget Detail - AAAAAA'!E401+'Budget Detail - BBBBBB'!D401+'Budget Detail - BBBBBB'!E401+'Budget Detail - CCCCCC'!D401+'Budget Detail - CCCCCC'!E401+'Budget Detail - DDDDDD'!D401+'Budget Detail - DDDDDD'!E401+'Budget Detail - EEEEEE'!D401+'Budget Detail - EEEEEE'!E401+'Budget Detail - FFFFFF'!D401+'Budget Detail - FFFFFF'!E401+'Budget Detail - GGGGGG'!D401+'Budget Detail - GGGGGG'!E401+'Budget Detail - HHHHHH'!D401+'Budget Detail - HHHHHH'!E401+'Budget Detail - IIIIII'!D401+'Budget Detail - IIIIII'!E401+'Budget Detail - JJJJJJ'!D401+'Budget Detail - JJJJJJ'!E401+'Budget Detail - KKKKKK'!D401+'Budget Detail - KKKKKK'!E401+'Budget Detail - LLLLLL'!D401+'Budget Detail - LLLLLL'!E401</f>
        <v>0</v>
      </c>
      <c r="E370" s="219">
        <v>1</v>
      </c>
      <c r="F370" s="1548">
        <f t="shared" si="74"/>
        <v>0</v>
      </c>
      <c r="G370" s="1343">
        <v>1</v>
      </c>
      <c r="H370" s="1510">
        <f t="shared" si="75"/>
        <v>0</v>
      </c>
      <c r="J370" s="227">
        <v>1</v>
      </c>
      <c r="K370" s="1509">
        <f t="shared" si="65"/>
        <v>0</v>
      </c>
    </row>
    <row r="371" spans="1:37" ht="15" customHeight="1" x14ac:dyDescent="0.3">
      <c r="A371" s="747"/>
      <c r="B371" s="747"/>
      <c r="C371" s="305"/>
      <c r="D371" s="1255"/>
      <c r="E371" s="196"/>
      <c r="G371" s="192"/>
      <c r="J371" s="231"/>
      <c r="K371" s="1521"/>
    </row>
    <row r="372" spans="1:37" ht="15" customHeight="1" x14ac:dyDescent="0.3">
      <c r="A372" s="248" t="s">
        <v>290</v>
      </c>
      <c r="B372" s="747"/>
      <c r="C372" s="305"/>
      <c r="D372" s="1255"/>
      <c r="E372" s="196"/>
      <c r="G372" s="192"/>
      <c r="J372" s="230"/>
      <c r="K372" s="1516"/>
    </row>
    <row r="373" spans="1:37" ht="15" customHeight="1" x14ac:dyDescent="0.3">
      <c r="A373" s="747" t="s">
        <v>292</v>
      </c>
      <c r="B373" s="1669">
        <v>228100</v>
      </c>
      <c r="C373" s="351">
        <f>SUMIF('Expenditures - all orgs'!$C$19:$C$3604, B373,'Expenditures - all orgs'!$D$19:$D$3604)</f>
        <v>0</v>
      </c>
      <c r="D373" s="600">
        <f>'Budget Detail - AAAAAA'!D405+'Budget Detail - AAAAAA'!E405+'Budget Detail - BBBBBB'!D405+'Budget Detail - BBBBBB'!E405+'Budget Detail - CCCCCC'!D405+'Budget Detail - CCCCCC'!E405+'Budget Detail - DDDDDD'!D405+'Budget Detail - DDDDDD'!E405+'Budget Detail - EEEEEE'!D405+'Budget Detail - EEEEEE'!E405+'Budget Detail - FFFFFF'!D405+'Budget Detail - FFFFFF'!E405+'Budget Detail - GGGGGG'!D405+'Budget Detail - GGGGGG'!E405+'Budget Detail - HHHHHH'!D405+'Budget Detail - HHHHHH'!E405+'Budget Detail - IIIIII'!D405+'Budget Detail - IIIIII'!E405+'Budget Detail - JJJJJJ'!D405+'Budget Detail - JJJJJJ'!E405+'Budget Detail - KKKKKK'!D405+'Budget Detail - KKKKKK'!E405+'Budget Detail - LLLLLL'!D405+'Budget Detail - LLLLLL'!E405</f>
        <v>0</v>
      </c>
      <c r="E373" s="220">
        <v>1</v>
      </c>
      <c r="F373" s="1549">
        <f t="shared" ref="F373:F377" si="76">D373/E373</f>
        <v>0</v>
      </c>
      <c r="G373" s="1343">
        <v>1</v>
      </c>
      <c r="H373" s="1510">
        <f t="shared" ref="H373:H377" si="77">F373*G373</f>
        <v>0</v>
      </c>
      <c r="J373" s="227">
        <v>1</v>
      </c>
      <c r="K373" s="1509">
        <f t="shared" si="65"/>
        <v>0</v>
      </c>
    </row>
    <row r="374" spans="1:37" ht="15" customHeight="1" x14ac:dyDescent="0.3">
      <c r="A374" s="747" t="s">
        <v>291</v>
      </c>
      <c r="B374" s="1670">
        <v>228200</v>
      </c>
      <c r="C374" s="351">
        <f>SUMIF('Expenditures - all orgs'!$C$19:$C$3604, B374,'Expenditures - all orgs'!$D$19:$D$3604)</f>
        <v>0</v>
      </c>
      <c r="D374" s="600">
        <f>'Budget Detail - AAAAAA'!D406+'Budget Detail - AAAAAA'!E406+'Budget Detail - BBBBBB'!D406+'Budget Detail - BBBBBB'!E406+'Budget Detail - CCCCCC'!D406+'Budget Detail - CCCCCC'!E406+'Budget Detail - DDDDDD'!D406+'Budget Detail - DDDDDD'!E406+'Budget Detail - EEEEEE'!D406+'Budget Detail - EEEEEE'!E406+'Budget Detail - FFFFFF'!D406+'Budget Detail - FFFFFF'!E406+'Budget Detail - GGGGGG'!D406+'Budget Detail - GGGGGG'!E406+'Budget Detail - HHHHHH'!D406+'Budget Detail - HHHHHH'!E406+'Budget Detail - IIIIII'!D406+'Budget Detail - IIIIII'!E406+'Budget Detail - JJJJJJ'!D406+'Budget Detail - JJJJJJ'!E406+'Budget Detail - KKKKKK'!D406+'Budget Detail - KKKKKK'!E406+'Budget Detail - LLLLLL'!D406+'Budget Detail - LLLLLL'!E406</f>
        <v>0</v>
      </c>
      <c r="E374" s="220">
        <v>1</v>
      </c>
      <c r="F374" s="1549">
        <f t="shared" si="76"/>
        <v>0</v>
      </c>
      <c r="G374" s="1343">
        <v>1</v>
      </c>
      <c r="H374" s="1510">
        <f t="shared" si="77"/>
        <v>0</v>
      </c>
      <c r="J374" s="227">
        <v>1</v>
      </c>
      <c r="K374" s="1509">
        <f t="shared" si="65"/>
        <v>0</v>
      </c>
    </row>
    <row r="375" spans="1:37" ht="15" customHeight="1" x14ac:dyDescent="0.3">
      <c r="A375" s="747" t="s">
        <v>293</v>
      </c>
      <c r="B375" s="1670">
        <v>228300</v>
      </c>
      <c r="C375" s="351">
        <f>SUMIF('Expenditures - all orgs'!$C$19:$C$3604, B375,'Expenditures - all orgs'!$D$19:$D$3604)</f>
        <v>0</v>
      </c>
      <c r="D375" s="600">
        <f>'Budget Detail - AAAAAA'!D407+'Budget Detail - AAAAAA'!E407+'Budget Detail - BBBBBB'!D407+'Budget Detail - BBBBBB'!E407+'Budget Detail - CCCCCC'!D407+'Budget Detail - CCCCCC'!E407+'Budget Detail - DDDDDD'!D407+'Budget Detail - DDDDDD'!E407+'Budget Detail - EEEEEE'!D407+'Budget Detail - EEEEEE'!E407+'Budget Detail - FFFFFF'!D407+'Budget Detail - FFFFFF'!E407+'Budget Detail - GGGGGG'!D407+'Budget Detail - GGGGGG'!E407+'Budget Detail - HHHHHH'!D407+'Budget Detail - HHHHHH'!E407+'Budget Detail - IIIIII'!D407+'Budget Detail - IIIIII'!E407+'Budget Detail - JJJJJJ'!D407+'Budget Detail - JJJJJJ'!E407+'Budget Detail - KKKKKK'!D407+'Budget Detail - KKKKKK'!E407+'Budget Detail - LLLLLL'!D407+'Budget Detail - LLLLLL'!E407</f>
        <v>0</v>
      </c>
      <c r="E375" s="220">
        <v>1</v>
      </c>
      <c r="F375" s="1549">
        <f t="shared" si="76"/>
        <v>0</v>
      </c>
      <c r="G375" s="1343">
        <v>1</v>
      </c>
      <c r="H375" s="1510">
        <f t="shared" si="77"/>
        <v>0</v>
      </c>
      <c r="J375" s="227">
        <v>1</v>
      </c>
      <c r="K375" s="1509">
        <f t="shared" si="65"/>
        <v>0</v>
      </c>
    </row>
    <row r="376" spans="1:37" ht="15" customHeight="1" x14ac:dyDescent="0.3">
      <c r="A376" s="747" t="s">
        <v>530</v>
      </c>
      <c r="B376" s="1670">
        <v>228800</v>
      </c>
      <c r="C376" s="351">
        <f>SUMIF('Expenditures - all orgs'!$C$19:$C$3604, B376,'Expenditures - all orgs'!$D$19:$D$3604)</f>
        <v>0</v>
      </c>
      <c r="D376" s="600">
        <f>'Budget Detail - AAAAAA'!D408+'Budget Detail - AAAAAA'!E408+'Budget Detail - BBBBBB'!D408+'Budget Detail - BBBBBB'!E408+'Budget Detail - CCCCCC'!D408+'Budget Detail - CCCCCC'!E408+'Budget Detail - DDDDDD'!D408+'Budget Detail - DDDDDD'!E408+'Budget Detail - EEEEEE'!D408+'Budget Detail - EEEEEE'!E408+'Budget Detail - FFFFFF'!D408+'Budget Detail - FFFFFF'!E408+'Budget Detail - GGGGGG'!D408+'Budget Detail - GGGGGG'!E408+'Budget Detail - HHHHHH'!D408+'Budget Detail - HHHHHH'!E408+'Budget Detail - IIIIII'!D408+'Budget Detail - IIIIII'!E408+'Budget Detail - JJJJJJ'!D408+'Budget Detail - JJJJJJ'!E408+'Budget Detail - KKKKKK'!D408+'Budget Detail - KKKKKK'!E408+'Budget Detail - LLLLLL'!D408+'Budget Detail - LLLLLL'!E408</f>
        <v>0</v>
      </c>
      <c r="E376" s="220">
        <v>1</v>
      </c>
      <c r="F376" s="1549">
        <f t="shared" si="76"/>
        <v>0</v>
      </c>
      <c r="G376" s="1343">
        <v>1</v>
      </c>
      <c r="H376" s="1510">
        <f t="shared" si="77"/>
        <v>0</v>
      </c>
      <c r="J376" s="227">
        <v>1</v>
      </c>
      <c r="K376" s="1509">
        <f t="shared" si="65"/>
        <v>0</v>
      </c>
    </row>
    <row r="377" spans="1:37" ht="15" customHeight="1" x14ac:dyDescent="0.3">
      <c r="A377" s="747" t="s">
        <v>104</v>
      </c>
      <c r="B377" s="1671" t="s">
        <v>107</v>
      </c>
      <c r="C377" s="1335">
        <f>SUMIF('Expenditures - all orgs'!$C$19:$C$3604, B377,'Expenditures - all orgs'!$D$19:$D$3604)</f>
        <v>0</v>
      </c>
      <c r="D377" s="600">
        <f>'Budget Detail - AAAAAA'!D409+'Budget Detail - AAAAAA'!E409+'Budget Detail - BBBBBB'!D409+'Budget Detail - BBBBBB'!E409+'Budget Detail - CCCCCC'!D409+'Budget Detail - CCCCCC'!E409+'Budget Detail - DDDDDD'!D409+'Budget Detail - DDDDDD'!E409+'Budget Detail - EEEEEE'!D409+'Budget Detail - EEEEEE'!E409+'Budget Detail - FFFFFF'!D409+'Budget Detail - FFFFFF'!E409+'Budget Detail - GGGGGG'!D409+'Budget Detail - GGGGGG'!E409+'Budget Detail - HHHHHH'!D409+'Budget Detail - HHHHHH'!E409+'Budget Detail - IIIIII'!D409+'Budget Detail - IIIIII'!E409+'Budget Detail - JJJJJJ'!D409+'Budget Detail - JJJJJJ'!E409+'Budget Detail - KKKKKK'!D409+'Budget Detail - KKKKKK'!E409+'Budget Detail - LLLLLL'!D409+'Budget Detail - LLLLLL'!E409</f>
        <v>0</v>
      </c>
      <c r="E377" s="220">
        <v>1</v>
      </c>
      <c r="F377" s="1549">
        <f t="shared" si="76"/>
        <v>0</v>
      </c>
      <c r="G377" s="1343">
        <v>1</v>
      </c>
      <c r="H377" s="1510">
        <f t="shared" si="77"/>
        <v>0</v>
      </c>
      <c r="J377" s="227">
        <v>1</v>
      </c>
      <c r="K377" s="1509">
        <f t="shared" si="65"/>
        <v>0</v>
      </c>
    </row>
    <row r="378" spans="1:37" ht="15" customHeight="1" x14ac:dyDescent="0.3">
      <c r="A378" s="747"/>
      <c r="B378" s="747"/>
      <c r="C378" s="305"/>
      <c r="D378" s="1255"/>
      <c r="E378" s="196"/>
      <c r="G378" s="192"/>
      <c r="J378" s="231"/>
      <c r="K378" s="1521"/>
    </row>
    <row r="379" spans="1:37" ht="15" customHeight="1" x14ac:dyDescent="0.3">
      <c r="A379" s="248" t="s">
        <v>523</v>
      </c>
      <c r="B379" s="617"/>
      <c r="C379" s="305"/>
      <c r="D379" s="1255"/>
      <c r="E379" s="196"/>
      <c r="G379" s="192"/>
      <c r="J379" s="229"/>
      <c r="K379" s="1515"/>
    </row>
    <row r="380" spans="1:37" ht="15" customHeight="1" x14ac:dyDescent="0.3">
      <c r="A380" s="239" t="s">
        <v>524</v>
      </c>
      <c r="B380" s="1484">
        <v>232000</v>
      </c>
      <c r="C380" s="1455">
        <f>SUMIF('Expenditures - all orgs'!$C$19:$C$3604, B380,'Expenditures - all orgs'!$D$19:$D$3604)</f>
        <v>0</v>
      </c>
      <c r="D380" s="1449">
        <f>'Budget Detail - AAAAAA'!D413+'Budget Detail - AAAAAA'!E413+'Budget Detail - BBBBBB'!D413+'Budget Detail - BBBBBB'!E413+'Budget Detail - CCCCCC'!D413+'Budget Detail - CCCCCC'!E413+'Budget Detail - DDDDDD'!D413+'Budget Detail - DDDDDD'!E413+'Budget Detail - EEEEEE'!D413+'Budget Detail - EEEEEE'!E413+'Budget Detail - FFFFFF'!D413+'Budget Detail - FFFFFF'!E413+'Budget Detail - GGGGGG'!D413+'Budget Detail - GGGGGG'!E413+'Budget Detail - HHHHHH'!D413+'Budget Detail - HHHHHH'!E413+'Budget Detail - IIIIII'!D413+'Budget Detail - IIIIII'!E413+'Budget Detail - JJJJJJ'!D413+'Budget Detail - JJJJJJ'!E413+'Budget Detail - KKKKKK'!D413+'Budget Detail - KKKKKK'!E413+'Budget Detail - LLLLLL'!D413+'Budget Detail - LLLLLL'!E413</f>
        <v>0</v>
      </c>
      <c r="E380" s="1485">
        <v>1</v>
      </c>
      <c r="F380" s="1550">
        <f t="shared" ref="F380" si="78">D380/E380</f>
        <v>0</v>
      </c>
      <c r="G380" s="1343">
        <v>1</v>
      </c>
      <c r="H380" s="1510">
        <f t="shared" ref="H380" si="79">F380*G380</f>
        <v>0</v>
      </c>
      <c r="J380" s="227">
        <v>1</v>
      </c>
      <c r="K380" s="1510">
        <f t="shared" si="65"/>
        <v>0</v>
      </c>
    </row>
    <row r="381" spans="1:37" ht="15" customHeight="1" x14ac:dyDescent="0.3">
      <c r="A381" s="747"/>
      <c r="B381" s="747"/>
      <c r="C381" s="305"/>
      <c r="D381" s="1255"/>
      <c r="E381" s="196"/>
      <c r="G381" s="192"/>
      <c r="J381" s="229"/>
      <c r="K381" s="1515"/>
    </row>
    <row r="382" spans="1:37" s="324" customFormat="1" ht="15" customHeight="1" x14ac:dyDescent="0.3">
      <c r="A382" s="248" t="s">
        <v>420</v>
      </c>
      <c r="B382" s="617"/>
      <c r="C382" s="305"/>
      <c r="D382" s="305"/>
      <c r="E382" s="1340"/>
      <c r="F382" s="307"/>
      <c r="G382" s="746"/>
      <c r="H382" s="323"/>
      <c r="I382" s="323"/>
      <c r="J382" s="1347"/>
      <c r="K382" s="322"/>
      <c r="L382" s="322"/>
      <c r="M382" s="322"/>
      <c r="N382" s="322"/>
      <c r="O382" s="322"/>
      <c r="P382" s="322"/>
      <c r="Q382" s="322"/>
      <c r="R382" s="322"/>
      <c r="S382" s="322"/>
      <c r="T382" s="322"/>
      <c r="U382" s="322"/>
      <c r="V382" s="322"/>
      <c r="W382" s="322"/>
      <c r="X382" s="322"/>
      <c r="Y382" s="322"/>
      <c r="Z382" s="322"/>
      <c r="AA382" s="322"/>
      <c r="AB382" s="322"/>
      <c r="AC382" s="322"/>
      <c r="AD382" s="322"/>
      <c r="AE382" s="322"/>
      <c r="AF382" s="322"/>
      <c r="AG382" s="322"/>
      <c r="AH382" s="322"/>
      <c r="AI382" s="322"/>
      <c r="AJ382" s="322"/>
      <c r="AK382" s="322"/>
    </row>
    <row r="383" spans="1:37" s="324" customFormat="1" ht="15" customHeight="1" x14ac:dyDescent="0.3">
      <c r="A383" s="239" t="s">
        <v>105</v>
      </c>
      <c r="B383" s="728" t="s">
        <v>421</v>
      </c>
      <c r="C383" s="724">
        <f>SUMIF('Expenditures - all orgs'!$C$19:$C$3604, B383,'Expenditures - all orgs'!$D$19:$D$3604)</f>
        <v>0</v>
      </c>
      <c r="D383" s="725">
        <f>'Budget Detail - AAAAAA'!D417+'Budget Detail - AAAAAA'!E417+'Budget Detail - BBBBBB'!D417+'Budget Detail - BBBBBB'!E417+'Budget Detail - CCCCCC'!D417+'Budget Detail - CCCCCC'!E417+'Budget Detail - DDDDDD'!D417+'Budget Detail - DDDDDD'!E417+'Budget Detail - EEEEEE'!D417+'Budget Detail - EEEEEE'!E417+'Budget Detail - FFFFFF'!D417+'Budget Detail - FFFFFF'!E417+'Budget Detail - GGGGGG'!D417+'Budget Detail - GGGGGG'!E417+'Budget Detail - HHHHHH'!D417+'Budget Detail - HHHHHH'!E417+'Budget Detail - IIIIII'!D417+'Budget Detail - IIIIII'!E417+'Budget Detail - JJJJJJ'!D417+'Budget Detail - JJJJJJ'!E417+'Budget Detail - KKKKKK'!D417+'Budget Detail - KKKKKK'!E417+'Budget Detail - LLLLLL'!D417+'Budget Detail - LLLLLL'!E417</f>
        <v>0</v>
      </c>
      <c r="E383" s="1341">
        <v>1</v>
      </c>
      <c r="F383" s="761">
        <f t="shared" ref="F383:F394" si="80">D383/E383</f>
        <v>0</v>
      </c>
      <c r="G383" s="1346">
        <v>1</v>
      </c>
      <c r="H383" s="762">
        <f t="shared" ref="H383:H394" si="81">F383*G383</f>
        <v>0</v>
      </c>
      <c r="I383" s="323"/>
      <c r="J383" s="1348">
        <v>1</v>
      </c>
      <c r="K383" s="762">
        <f t="shared" si="65"/>
        <v>0</v>
      </c>
      <c r="L383" s="322"/>
      <c r="M383" s="322"/>
      <c r="N383" s="322"/>
      <c r="O383" s="322"/>
      <c r="P383" s="322"/>
      <c r="Q383" s="322"/>
      <c r="R383" s="322"/>
      <c r="S383" s="322"/>
      <c r="T383" s="322"/>
      <c r="U383" s="322"/>
      <c r="V383" s="322"/>
      <c r="W383" s="322"/>
      <c r="X383" s="322"/>
      <c r="Y383" s="322"/>
      <c r="Z383" s="322"/>
      <c r="AA383" s="322"/>
      <c r="AB383" s="322"/>
      <c r="AC383" s="322"/>
      <c r="AD383" s="322"/>
      <c r="AE383" s="322"/>
      <c r="AF383" s="322"/>
      <c r="AG383" s="322"/>
      <c r="AH383" s="322"/>
      <c r="AI383" s="322"/>
      <c r="AJ383" s="322"/>
      <c r="AK383" s="322"/>
    </row>
    <row r="384" spans="1:37" s="324" customFormat="1" ht="15" customHeight="1" x14ac:dyDescent="0.3">
      <c r="A384" s="239" t="s">
        <v>105</v>
      </c>
      <c r="B384" s="729" t="s">
        <v>421</v>
      </c>
      <c r="C384" s="724">
        <f>SUMIF('Expenditures - all orgs'!$C$19:$C$3604, B384,'Expenditures - all orgs'!$D$19:$D$3604)</f>
        <v>0</v>
      </c>
      <c r="D384" s="725">
        <f>'Budget Detail - AAAAAA'!D418+'Budget Detail - AAAAAA'!E418+'Budget Detail - BBBBBB'!D418+'Budget Detail - BBBBBB'!E418+'Budget Detail - CCCCCC'!D418+'Budget Detail - CCCCCC'!E418+'Budget Detail - DDDDDD'!D418+'Budget Detail - DDDDDD'!E418+'Budget Detail - EEEEEE'!D418+'Budget Detail - EEEEEE'!E418+'Budget Detail - FFFFFF'!D418+'Budget Detail - FFFFFF'!E418+'Budget Detail - GGGGGG'!D418+'Budget Detail - GGGGGG'!E418+'Budget Detail - HHHHHH'!D418+'Budget Detail - HHHHHH'!E418+'Budget Detail - IIIIII'!D418+'Budget Detail - IIIIII'!E418+'Budget Detail - JJJJJJ'!D418+'Budget Detail - JJJJJJ'!E418+'Budget Detail - KKKKKK'!D418+'Budget Detail - KKKKKK'!E418+'Budget Detail - LLLLLL'!D418+'Budget Detail - LLLLLL'!E418</f>
        <v>0</v>
      </c>
      <c r="E384" s="1341">
        <v>1</v>
      </c>
      <c r="F384" s="761">
        <f t="shared" si="80"/>
        <v>0</v>
      </c>
      <c r="G384" s="1346">
        <v>1</v>
      </c>
      <c r="H384" s="762">
        <f t="shared" si="81"/>
        <v>0</v>
      </c>
      <c r="I384" s="323"/>
      <c r="J384" s="1348">
        <v>1</v>
      </c>
      <c r="K384" s="762">
        <f t="shared" si="65"/>
        <v>0</v>
      </c>
      <c r="L384" s="322"/>
      <c r="M384" s="322"/>
      <c r="N384" s="322"/>
      <c r="O384" s="322"/>
      <c r="P384" s="322"/>
      <c r="Q384" s="322"/>
      <c r="R384" s="322"/>
      <c r="S384" s="322"/>
      <c r="T384" s="322"/>
      <c r="U384" s="322"/>
      <c r="V384" s="322"/>
      <c r="W384" s="322"/>
      <c r="X384" s="322"/>
      <c r="Y384" s="322"/>
      <c r="Z384" s="322"/>
      <c r="AA384" s="322"/>
      <c r="AB384" s="322"/>
      <c r="AC384" s="322"/>
      <c r="AD384" s="322"/>
      <c r="AE384" s="322"/>
      <c r="AF384" s="322"/>
      <c r="AG384" s="322"/>
      <c r="AH384" s="322"/>
      <c r="AI384" s="322"/>
      <c r="AJ384" s="322"/>
      <c r="AK384" s="322"/>
    </row>
    <row r="385" spans="1:37" s="324" customFormat="1" ht="15" customHeight="1" x14ac:dyDescent="0.3">
      <c r="A385" s="239" t="s">
        <v>105</v>
      </c>
      <c r="B385" s="729" t="s">
        <v>421</v>
      </c>
      <c r="C385" s="724">
        <f>SUMIF('Expenditures - all orgs'!$C$19:$C$3604, B385,'Expenditures - all orgs'!$D$19:$D$3604)</f>
        <v>0</v>
      </c>
      <c r="D385" s="725">
        <f>'Budget Detail - AAAAAA'!D419+'Budget Detail - AAAAAA'!E419+'Budget Detail - BBBBBB'!D419+'Budget Detail - BBBBBB'!E419+'Budget Detail - CCCCCC'!D419+'Budget Detail - CCCCCC'!E419+'Budget Detail - DDDDDD'!D419+'Budget Detail - DDDDDD'!E419+'Budget Detail - EEEEEE'!D419+'Budget Detail - EEEEEE'!E419+'Budget Detail - FFFFFF'!D419+'Budget Detail - FFFFFF'!E419+'Budget Detail - GGGGGG'!D419+'Budget Detail - GGGGGG'!E419+'Budget Detail - HHHHHH'!D419+'Budget Detail - HHHHHH'!E419+'Budget Detail - IIIIII'!D419+'Budget Detail - IIIIII'!E419+'Budget Detail - JJJJJJ'!D419+'Budget Detail - JJJJJJ'!E419+'Budget Detail - KKKKKK'!D419+'Budget Detail - KKKKKK'!E419+'Budget Detail - LLLLLL'!D419+'Budget Detail - LLLLLL'!E419</f>
        <v>0</v>
      </c>
      <c r="E385" s="1341">
        <v>1</v>
      </c>
      <c r="F385" s="761">
        <f t="shared" si="80"/>
        <v>0</v>
      </c>
      <c r="G385" s="1346">
        <v>1</v>
      </c>
      <c r="H385" s="762">
        <f t="shared" si="81"/>
        <v>0</v>
      </c>
      <c r="I385" s="323"/>
      <c r="J385" s="1348">
        <v>1</v>
      </c>
      <c r="K385" s="762">
        <f t="shared" si="65"/>
        <v>0</v>
      </c>
      <c r="L385" s="322"/>
      <c r="M385" s="322"/>
      <c r="N385" s="322"/>
      <c r="O385" s="322"/>
      <c r="P385" s="322"/>
      <c r="Q385" s="322"/>
      <c r="R385" s="322"/>
      <c r="S385" s="322"/>
      <c r="T385" s="322"/>
      <c r="U385" s="322"/>
      <c r="V385" s="322"/>
      <c r="W385" s="322"/>
      <c r="X385" s="322"/>
      <c r="Y385" s="322"/>
      <c r="Z385" s="322"/>
      <c r="AA385" s="322"/>
      <c r="AB385" s="322"/>
      <c r="AC385" s="322"/>
      <c r="AD385" s="322"/>
      <c r="AE385" s="322"/>
      <c r="AF385" s="322"/>
      <c r="AG385" s="322"/>
      <c r="AH385" s="322"/>
      <c r="AI385" s="322"/>
      <c r="AJ385" s="322"/>
      <c r="AK385" s="322"/>
    </row>
    <row r="386" spans="1:37" s="324" customFormat="1" ht="15" customHeight="1" x14ac:dyDescent="0.3">
      <c r="A386" s="239" t="s">
        <v>105</v>
      </c>
      <c r="B386" s="729" t="s">
        <v>421</v>
      </c>
      <c r="C386" s="724">
        <f>SUMIF('Expenditures - all orgs'!$C$19:$C$3604, B386,'Expenditures - all orgs'!$D$19:$D$3604)</f>
        <v>0</v>
      </c>
      <c r="D386" s="725">
        <f>'Budget Detail - AAAAAA'!D420+'Budget Detail - AAAAAA'!E420+'Budget Detail - BBBBBB'!D420+'Budget Detail - BBBBBB'!E420+'Budget Detail - CCCCCC'!D420+'Budget Detail - CCCCCC'!E420+'Budget Detail - DDDDDD'!D420+'Budget Detail - DDDDDD'!E420+'Budget Detail - EEEEEE'!D420+'Budget Detail - EEEEEE'!E420+'Budget Detail - FFFFFF'!D420+'Budget Detail - FFFFFF'!E420+'Budget Detail - GGGGGG'!D420+'Budget Detail - GGGGGG'!E420+'Budget Detail - HHHHHH'!D420+'Budget Detail - HHHHHH'!E420+'Budget Detail - IIIIII'!D420+'Budget Detail - IIIIII'!E420+'Budget Detail - JJJJJJ'!D420+'Budget Detail - JJJJJJ'!E420+'Budget Detail - KKKKKK'!D420+'Budget Detail - KKKKKK'!E420+'Budget Detail - LLLLLL'!D420+'Budget Detail - LLLLLL'!E420</f>
        <v>0</v>
      </c>
      <c r="E386" s="1341">
        <v>1</v>
      </c>
      <c r="F386" s="761">
        <f t="shared" si="80"/>
        <v>0</v>
      </c>
      <c r="G386" s="1346">
        <v>1</v>
      </c>
      <c r="H386" s="762">
        <f t="shared" si="81"/>
        <v>0</v>
      </c>
      <c r="I386" s="323"/>
      <c r="J386" s="1348">
        <v>1</v>
      </c>
      <c r="K386" s="762">
        <f t="shared" si="65"/>
        <v>0</v>
      </c>
      <c r="L386" s="322"/>
      <c r="M386" s="322"/>
      <c r="N386" s="322"/>
      <c r="O386" s="322"/>
      <c r="P386" s="322"/>
      <c r="Q386" s="322"/>
      <c r="R386" s="322"/>
      <c r="S386" s="322"/>
      <c r="T386" s="322"/>
      <c r="U386" s="322"/>
      <c r="V386" s="322"/>
      <c r="W386" s="322"/>
      <c r="X386" s="322"/>
      <c r="Y386" s="322"/>
      <c r="Z386" s="322"/>
      <c r="AA386" s="322"/>
      <c r="AB386" s="322"/>
      <c r="AC386" s="322"/>
      <c r="AD386" s="322"/>
      <c r="AE386" s="322"/>
      <c r="AF386" s="322"/>
      <c r="AG386" s="322"/>
      <c r="AH386" s="322"/>
      <c r="AI386" s="322"/>
      <c r="AJ386" s="322"/>
      <c r="AK386" s="322"/>
    </row>
    <row r="387" spans="1:37" s="324" customFormat="1" ht="15" customHeight="1" x14ac:dyDescent="0.3">
      <c r="A387" s="239" t="s">
        <v>105</v>
      </c>
      <c r="B387" s="729" t="s">
        <v>421</v>
      </c>
      <c r="C387" s="724">
        <f>SUMIF('Expenditures - all orgs'!$C$19:$C$3604, B387,'Expenditures - all orgs'!$D$19:$D$3604)</f>
        <v>0</v>
      </c>
      <c r="D387" s="725">
        <f>'Budget Detail - AAAAAA'!D421+'Budget Detail - AAAAAA'!E421+'Budget Detail - BBBBBB'!D421+'Budget Detail - BBBBBB'!E421+'Budget Detail - CCCCCC'!D421+'Budget Detail - CCCCCC'!E421+'Budget Detail - DDDDDD'!D421+'Budget Detail - DDDDDD'!E421+'Budget Detail - EEEEEE'!D421+'Budget Detail - EEEEEE'!E421+'Budget Detail - FFFFFF'!D421+'Budget Detail - FFFFFF'!E421+'Budget Detail - GGGGGG'!D421+'Budget Detail - GGGGGG'!E421+'Budget Detail - HHHHHH'!D421+'Budget Detail - HHHHHH'!E421+'Budget Detail - IIIIII'!D421+'Budget Detail - IIIIII'!E421+'Budget Detail - JJJJJJ'!D421+'Budget Detail - JJJJJJ'!E421+'Budget Detail - KKKKKK'!D421+'Budget Detail - KKKKKK'!E421+'Budget Detail - LLLLLL'!D421+'Budget Detail - LLLLLL'!E421</f>
        <v>0</v>
      </c>
      <c r="E387" s="1341">
        <v>1</v>
      </c>
      <c r="F387" s="761">
        <f t="shared" si="80"/>
        <v>0</v>
      </c>
      <c r="G387" s="1346">
        <v>1</v>
      </c>
      <c r="H387" s="762">
        <f t="shared" si="81"/>
        <v>0</v>
      </c>
      <c r="I387" s="323"/>
      <c r="J387" s="1348">
        <v>1</v>
      </c>
      <c r="K387" s="762">
        <f t="shared" si="65"/>
        <v>0</v>
      </c>
      <c r="L387" s="322"/>
      <c r="M387" s="322"/>
      <c r="N387" s="322"/>
      <c r="O387" s="322"/>
      <c r="P387" s="322"/>
      <c r="Q387" s="322"/>
      <c r="R387" s="322"/>
      <c r="S387" s="322"/>
      <c r="T387" s="322"/>
      <c r="U387" s="322"/>
      <c r="V387" s="322"/>
      <c r="W387" s="322"/>
      <c r="X387" s="322"/>
      <c r="Y387" s="322"/>
      <c r="Z387" s="322"/>
      <c r="AA387" s="322"/>
      <c r="AB387" s="322"/>
      <c r="AC387" s="322"/>
      <c r="AD387" s="322"/>
      <c r="AE387" s="322"/>
      <c r="AF387" s="322"/>
      <c r="AG387" s="322"/>
      <c r="AH387" s="322"/>
      <c r="AI387" s="322"/>
      <c r="AJ387" s="322"/>
      <c r="AK387" s="322"/>
    </row>
    <row r="388" spans="1:37" s="324" customFormat="1" ht="15" customHeight="1" x14ac:dyDescent="0.3">
      <c r="A388" s="239" t="s">
        <v>105</v>
      </c>
      <c r="B388" s="729" t="s">
        <v>421</v>
      </c>
      <c r="C388" s="724">
        <f>SUMIF('Expenditures - all orgs'!$C$19:$C$3604, B388,'Expenditures - all orgs'!$D$19:$D$3604)</f>
        <v>0</v>
      </c>
      <c r="D388" s="725">
        <f>'Budget Detail - AAAAAA'!D422+'Budget Detail - AAAAAA'!E422+'Budget Detail - BBBBBB'!D422+'Budget Detail - BBBBBB'!E422+'Budget Detail - CCCCCC'!D422+'Budget Detail - CCCCCC'!E422+'Budget Detail - DDDDDD'!D422+'Budget Detail - DDDDDD'!E422+'Budget Detail - EEEEEE'!D422+'Budget Detail - EEEEEE'!E422+'Budget Detail - FFFFFF'!D422+'Budget Detail - FFFFFF'!E422+'Budget Detail - GGGGGG'!D422+'Budget Detail - GGGGGG'!E422+'Budget Detail - HHHHHH'!D422+'Budget Detail - HHHHHH'!E422+'Budget Detail - IIIIII'!D422+'Budget Detail - IIIIII'!E422+'Budget Detail - JJJJJJ'!D422+'Budget Detail - JJJJJJ'!E422+'Budget Detail - KKKKKK'!D422+'Budget Detail - KKKKKK'!E422+'Budget Detail - LLLLLL'!D422+'Budget Detail - LLLLLL'!E422</f>
        <v>0</v>
      </c>
      <c r="E388" s="1341">
        <v>1</v>
      </c>
      <c r="F388" s="761">
        <f t="shared" si="80"/>
        <v>0</v>
      </c>
      <c r="G388" s="1346">
        <v>1</v>
      </c>
      <c r="H388" s="762">
        <f t="shared" si="81"/>
        <v>0</v>
      </c>
      <c r="I388" s="323"/>
      <c r="J388" s="1348">
        <v>1</v>
      </c>
      <c r="K388" s="762">
        <f t="shared" si="65"/>
        <v>0</v>
      </c>
      <c r="L388" s="322"/>
      <c r="M388" s="322"/>
      <c r="N388" s="322"/>
      <c r="O388" s="322"/>
      <c r="P388" s="322"/>
      <c r="Q388" s="322"/>
      <c r="R388" s="322"/>
      <c r="S388" s="322"/>
      <c r="T388" s="322"/>
      <c r="U388" s="322"/>
      <c r="V388" s="322"/>
      <c r="W388" s="322"/>
      <c r="X388" s="322"/>
      <c r="Y388" s="322"/>
      <c r="Z388" s="322"/>
      <c r="AA388" s="322"/>
      <c r="AB388" s="322"/>
      <c r="AC388" s="322"/>
      <c r="AD388" s="322"/>
      <c r="AE388" s="322"/>
      <c r="AF388" s="322"/>
      <c r="AG388" s="322"/>
      <c r="AH388" s="322"/>
      <c r="AI388" s="322"/>
      <c r="AJ388" s="322"/>
      <c r="AK388" s="322"/>
    </row>
    <row r="389" spans="1:37" s="324" customFormat="1" ht="15" customHeight="1" x14ac:dyDescent="0.3">
      <c r="A389" s="239" t="s">
        <v>105</v>
      </c>
      <c r="B389" s="729" t="s">
        <v>421</v>
      </c>
      <c r="C389" s="724">
        <f>SUMIF('Expenditures - all orgs'!$C$19:$C$3604, B389,'Expenditures - all orgs'!$D$19:$D$3604)</f>
        <v>0</v>
      </c>
      <c r="D389" s="725">
        <f>'Budget Detail - AAAAAA'!D423+'Budget Detail - AAAAAA'!E423+'Budget Detail - BBBBBB'!D423+'Budget Detail - BBBBBB'!E423+'Budget Detail - CCCCCC'!D423+'Budget Detail - CCCCCC'!E423+'Budget Detail - DDDDDD'!D423+'Budget Detail - DDDDDD'!E423+'Budget Detail - EEEEEE'!D423+'Budget Detail - EEEEEE'!E423+'Budget Detail - FFFFFF'!D423+'Budget Detail - FFFFFF'!E423+'Budget Detail - GGGGGG'!D423+'Budget Detail - GGGGGG'!E423+'Budget Detail - HHHHHH'!D423+'Budget Detail - HHHHHH'!E423+'Budget Detail - IIIIII'!D423+'Budget Detail - IIIIII'!E423+'Budget Detail - JJJJJJ'!D423+'Budget Detail - JJJJJJ'!E423+'Budget Detail - KKKKKK'!D423+'Budget Detail - KKKKKK'!E423+'Budget Detail - LLLLLL'!D423+'Budget Detail - LLLLLL'!E423</f>
        <v>0</v>
      </c>
      <c r="E389" s="1341">
        <v>1</v>
      </c>
      <c r="F389" s="761">
        <f t="shared" si="80"/>
        <v>0</v>
      </c>
      <c r="G389" s="1346">
        <v>1</v>
      </c>
      <c r="H389" s="762">
        <f t="shared" si="81"/>
        <v>0</v>
      </c>
      <c r="I389" s="323"/>
      <c r="J389" s="1348">
        <v>1</v>
      </c>
      <c r="K389" s="762">
        <f t="shared" si="65"/>
        <v>0</v>
      </c>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c r="AK389" s="322"/>
    </row>
    <row r="390" spans="1:37" s="324" customFormat="1" ht="15" customHeight="1" x14ac:dyDescent="0.3">
      <c r="A390" s="239" t="s">
        <v>105</v>
      </c>
      <c r="B390" s="729" t="s">
        <v>421</v>
      </c>
      <c r="C390" s="724">
        <f>SUMIF('Expenditures - all orgs'!$C$19:$C$3604, B390,'Expenditures - all orgs'!$D$19:$D$3604)</f>
        <v>0</v>
      </c>
      <c r="D390" s="725">
        <f>'Budget Detail - AAAAAA'!D424+'Budget Detail - AAAAAA'!E424+'Budget Detail - BBBBBB'!D424+'Budget Detail - BBBBBB'!E424+'Budget Detail - CCCCCC'!D424+'Budget Detail - CCCCCC'!E424+'Budget Detail - DDDDDD'!D424+'Budget Detail - DDDDDD'!E424+'Budget Detail - EEEEEE'!D424+'Budget Detail - EEEEEE'!E424+'Budget Detail - FFFFFF'!D424+'Budget Detail - FFFFFF'!E424+'Budget Detail - GGGGGG'!D424+'Budget Detail - GGGGGG'!E424+'Budget Detail - HHHHHH'!D424+'Budget Detail - HHHHHH'!E424+'Budget Detail - IIIIII'!D424+'Budget Detail - IIIIII'!E424+'Budget Detail - JJJJJJ'!D424+'Budget Detail - JJJJJJ'!E424+'Budget Detail - KKKKKK'!D424+'Budget Detail - KKKKKK'!E424+'Budget Detail - LLLLLL'!D424+'Budget Detail - LLLLLL'!E424</f>
        <v>0</v>
      </c>
      <c r="E390" s="1341">
        <v>1</v>
      </c>
      <c r="F390" s="761">
        <f t="shared" si="80"/>
        <v>0</v>
      </c>
      <c r="G390" s="1346">
        <v>1</v>
      </c>
      <c r="H390" s="762">
        <f t="shared" si="81"/>
        <v>0</v>
      </c>
      <c r="I390" s="323"/>
      <c r="J390" s="1348">
        <v>1</v>
      </c>
      <c r="K390" s="762">
        <f t="shared" si="65"/>
        <v>0</v>
      </c>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row>
    <row r="391" spans="1:37" s="324" customFormat="1" ht="15" customHeight="1" x14ac:dyDescent="0.3">
      <c r="A391" s="239" t="s">
        <v>105</v>
      </c>
      <c r="B391" s="729" t="s">
        <v>421</v>
      </c>
      <c r="C391" s="724">
        <f>SUMIF('Expenditures - all orgs'!$C$19:$C$3604, B391,'Expenditures - all orgs'!$D$19:$D$3604)</f>
        <v>0</v>
      </c>
      <c r="D391" s="725">
        <f>'Budget Detail - AAAAAA'!D425+'Budget Detail - AAAAAA'!E425+'Budget Detail - BBBBBB'!D425+'Budget Detail - BBBBBB'!E425+'Budget Detail - CCCCCC'!D425+'Budget Detail - CCCCCC'!E425+'Budget Detail - DDDDDD'!D425+'Budget Detail - DDDDDD'!E425+'Budget Detail - EEEEEE'!D425+'Budget Detail - EEEEEE'!E425+'Budget Detail - FFFFFF'!D425+'Budget Detail - FFFFFF'!E425+'Budget Detail - GGGGGG'!D425+'Budget Detail - GGGGGG'!E425+'Budget Detail - HHHHHH'!D425+'Budget Detail - HHHHHH'!E425+'Budget Detail - IIIIII'!D425+'Budget Detail - IIIIII'!E425+'Budget Detail - JJJJJJ'!D425+'Budget Detail - JJJJJJ'!E425+'Budget Detail - KKKKKK'!D425+'Budget Detail - KKKKKK'!E425+'Budget Detail - LLLLLL'!D425+'Budget Detail - LLLLLL'!E425</f>
        <v>0</v>
      </c>
      <c r="E391" s="1341">
        <v>1</v>
      </c>
      <c r="F391" s="761">
        <f t="shared" si="80"/>
        <v>0</v>
      </c>
      <c r="G391" s="1346">
        <v>1</v>
      </c>
      <c r="H391" s="762">
        <f t="shared" si="81"/>
        <v>0</v>
      </c>
      <c r="I391" s="323"/>
      <c r="J391" s="1348">
        <v>1</v>
      </c>
      <c r="K391" s="762">
        <f t="shared" si="65"/>
        <v>0</v>
      </c>
      <c r="L391" s="322"/>
      <c r="M391" s="322"/>
      <c r="N391" s="322"/>
      <c r="O391" s="322"/>
      <c r="P391" s="322"/>
      <c r="Q391" s="322"/>
      <c r="R391" s="322"/>
      <c r="S391" s="322"/>
      <c r="T391" s="322"/>
      <c r="U391" s="322"/>
      <c r="V391" s="322"/>
      <c r="W391" s="322"/>
      <c r="X391" s="322"/>
      <c r="Y391" s="322"/>
      <c r="Z391" s="322"/>
      <c r="AA391" s="322"/>
      <c r="AB391" s="322"/>
      <c r="AC391" s="322"/>
      <c r="AD391" s="322"/>
      <c r="AE391" s="322"/>
      <c r="AF391" s="322"/>
      <c r="AG391" s="322"/>
      <c r="AH391" s="322"/>
      <c r="AI391" s="322"/>
      <c r="AJ391" s="322"/>
      <c r="AK391" s="322"/>
    </row>
    <row r="392" spans="1:37" s="324" customFormat="1" ht="15" customHeight="1" x14ac:dyDescent="0.3">
      <c r="A392" s="239" t="s">
        <v>105</v>
      </c>
      <c r="B392" s="729" t="s">
        <v>421</v>
      </c>
      <c r="C392" s="724">
        <f>SUMIF('Expenditures - all orgs'!$C$19:$C$3604, B392,'Expenditures - all orgs'!$D$19:$D$3604)</f>
        <v>0</v>
      </c>
      <c r="D392" s="725">
        <f>'Budget Detail - AAAAAA'!D426+'Budget Detail - AAAAAA'!E426+'Budget Detail - BBBBBB'!D426+'Budget Detail - BBBBBB'!E426+'Budget Detail - CCCCCC'!D426+'Budget Detail - CCCCCC'!E426+'Budget Detail - DDDDDD'!D426+'Budget Detail - DDDDDD'!E426+'Budget Detail - EEEEEE'!D426+'Budget Detail - EEEEEE'!E426+'Budget Detail - FFFFFF'!D426+'Budget Detail - FFFFFF'!E426+'Budget Detail - GGGGGG'!D426+'Budget Detail - GGGGGG'!E426+'Budget Detail - HHHHHH'!D426+'Budget Detail - HHHHHH'!E426+'Budget Detail - IIIIII'!D426+'Budget Detail - IIIIII'!E426+'Budget Detail - JJJJJJ'!D426+'Budget Detail - JJJJJJ'!E426+'Budget Detail - KKKKKK'!D426+'Budget Detail - KKKKKK'!E426+'Budget Detail - LLLLLL'!D426+'Budget Detail - LLLLLL'!E426</f>
        <v>0</v>
      </c>
      <c r="E392" s="1341">
        <v>1</v>
      </c>
      <c r="F392" s="761">
        <f t="shared" si="80"/>
        <v>0</v>
      </c>
      <c r="G392" s="1346">
        <v>1</v>
      </c>
      <c r="H392" s="762">
        <f t="shared" si="81"/>
        <v>0</v>
      </c>
      <c r="I392" s="323"/>
      <c r="J392" s="1348">
        <v>1</v>
      </c>
      <c r="K392" s="762">
        <f t="shared" si="65"/>
        <v>0</v>
      </c>
      <c r="L392" s="322"/>
      <c r="M392" s="322"/>
      <c r="N392" s="322"/>
      <c r="O392" s="322"/>
      <c r="P392" s="322"/>
      <c r="Q392" s="322"/>
      <c r="R392" s="322"/>
      <c r="S392" s="322"/>
      <c r="T392" s="322"/>
      <c r="U392" s="322"/>
      <c r="V392" s="322"/>
      <c r="W392" s="322"/>
      <c r="X392" s="322"/>
      <c r="Y392" s="322"/>
      <c r="Z392" s="322"/>
      <c r="AA392" s="322"/>
      <c r="AB392" s="322"/>
      <c r="AC392" s="322"/>
      <c r="AD392" s="322"/>
      <c r="AE392" s="322"/>
      <c r="AF392" s="322"/>
      <c r="AG392" s="322"/>
      <c r="AH392" s="322"/>
      <c r="AI392" s="322"/>
      <c r="AJ392" s="322"/>
      <c r="AK392" s="322"/>
    </row>
    <row r="393" spans="1:37" s="324" customFormat="1" ht="15" customHeight="1" x14ac:dyDescent="0.3">
      <c r="A393" s="239" t="s">
        <v>105</v>
      </c>
      <c r="B393" s="729" t="s">
        <v>421</v>
      </c>
      <c r="C393" s="724">
        <f>SUMIF('Expenditures - all orgs'!$C$19:$C$3604, B393,'Expenditures - all orgs'!$D$19:$D$3604)</f>
        <v>0</v>
      </c>
      <c r="D393" s="725">
        <f>'Budget Detail - AAAAAA'!D427+'Budget Detail - AAAAAA'!E427+'Budget Detail - BBBBBB'!D427+'Budget Detail - BBBBBB'!E427+'Budget Detail - CCCCCC'!D427+'Budget Detail - CCCCCC'!E427+'Budget Detail - DDDDDD'!D427+'Budget Detail - DDDDDD'!E427+'Budget Detail - EEEEEE'!D427+'Budget Detail - EEEEEE'!E427+'Budget Detail - FFFFFF'!D427+'Budget Detail - FFFFFF'!E427+'Budget Detail - GGGGGG'!D427+'Budget Detail - GGGGGG'!E427+'Budget Detail - HHHHHH'!D427+'Budget Detail - HHHHHH'!E427+'Budget Detail - IIIIII'!D427+'Budget Detail - IIIIII'!E427+'Budget Detail - JJJJJJ'!D427+'Budget Detail - JJJJJJ'!E427+'Budget Detail - KKKKKK'!D427+'Budget Detail - KKKKKK'!E427+'Budget Detail - LLLLLL'!D427+'Budget Detail - LLLLLL'!E427</f>
        <v>0</v>
      </c>
      <c r="E393" s="1341">
        <v>1</v>
      </c>
      <c r="F393" s="761">
        <f t="shared" si="80"/>
        <v>0</v>
      </c>
      <c r="G393" s="1346">
        <v>1</v>
      </c>
      <c r="H393" s="762">
        <f t="shared" si="81"/>
        <v>0</v>
      </c>
      <c r="I393" s="323"/>
      <c r="J393" s="1348">
        <v>1</v>
      </c>
      <c r="K393" s="762">
        <f t="shared" si="65"/>
        <v>0</v>
      </c>
      <c r="L393" s="322"/>
      <c r="M393" s="322"/>
      <c r="N393" s="322"/>
      <c r="O393" s="322"/>
      <c r="P393" s="322"/>
      <c r="Q393" s="322"/>
      <c r="R393" s="322"/>
      <c r="S393" s="322"/>
      <c r="T393" s="322"/>
      <c r="U393" s="322"/>
      <c r="V393" s="322"/>
      <c r="W393" s="322"/>
      <c r="X393" s="322"/>
      <c r="Y393" s="322"/>
      <c r="Z393" s="322"/>
      <c r="AA393" s="322"/>
      <c r="AB393" s="322"/>
      <c r="AC393" s="322"/>
      <c r="AD393" s="322"/>
      <c r="AE393" s="322"/>
      <c r="AF393" s="322"/>
      <c r="AG393" s="322"/>
      <c r="AH393" s="322"/>
      <c r="AI393" s="322"/>
      <c r="AJ393" s="322"/>
      <c r="AK393" s="322"/>
    </row>
    <row r="394" spans="1:37" s="324" customFormat="1" ht="15" customHeight="1" x14ac:dyDescent="0.3">
      <c r="A394" s="239" t="s">
        <v>105</v>
      </c>
      <c r="B394" s="729" t="s">
        <v>421</v>
      </c>
      <c r="C394" s="724">
        <f>SUMIF('Expenditures - all orgs'!$C$19:$C$3604, B394,'Expenditures - all orgs'!$D$19:$D$3604)</f>
        <v>0</v>
      </c>
      <c r="D394" s="725">
        <f>'Budget Detail - AAAAAA'!D428+'Budget Detail - AAAAAA'!E428+'Budget Detail - BBBBBB'!D428+'Budget Detail - BBBBBB'!E428+'Budget Detail - CCCCCC'!D428+'Budget Detail - CCCCCC'!E428+'Budget Detail - DDDDDD'!D428+'Budget Detail - DDDDDD'!E428+'Budget Detail - EEEEEE'!D428+'Budget Detail - EEEEEE'!E428+'Budget Detail - FFFFFF'!D428+'Budget Detail - FFFFFF'!E428+'Budget Detail - GGGGGG'!D428+'Budget Detail - GGGGGG'!E428+'Budget Detail - HHHHHH'!D428+'Budget Detail - HHHHHH'!E428+'Budget Detail - IIIIII'!D428+'Budget Detail - IIIIII'!E428+'Budget Detail - JJJJJJ'!D428+'Budget Detail - JJJJJJ'!E428+'Budget Detail - KKKKKK'!D428+'Budget Detail - KKKKKK'!E428+'Budget Detail - LLLLLL'!D428+'Budget Detail - LLLLLL'!E428</f>
        <v>0</v>
      </c>
      <c r="E394" s="1341">
        <v>1</v>
      </c>
      <c r="F394" s="761">
        <f t="shared" si="80"/>
        <v>0</v>
      </c>
      <c r="G394" s="1346">
        <v>1</v>
      </c>
      <c r="H394" s="762">
        <f t="shared" si="81"/>
        <v>0</v>
      </c>
      <c r="I394" s="323"/>
      <c r="J394" s="1348">
        <v>1</v>
      </c>
      <c r="K394" s="762">
        <f t="shared" si="65"/>
        <v>0</v>
      </c>
      <c r="L394" s="322"/>
      <c r="M394" s="322"/>
      <c r="N394" s="322"/>
      <c r="O394" s="322"/>
      <c r="P394" s="322"/>
      <c r="Q394" s="322"/>
      <c r="R394" s="322"/>
      <c r="S394" s="322"/>
      <c r="T394" s="322"/>
      <c r="U394" s="322"/>
      <c r="V394" s="322"/>
      <c r="W394" s="322"/>
      <c r="X394" s="322"/>
      <c r="Y394" s="322"/>
      <c r="Z394" s="322"/>
      <c r="AA394" s="322"/>
      <c r="AB394" s="322"/>
      <c r="AC394" s="322"/>
      <c r="AD394" s="322"/>
      <c r="AE394" s="322"/>
      <c r="AF394" s="322"/>
      <c r="AG394" s="322"/>
      <c r="AH394" s="322"/>
      <c r="AI394" s="322"/>
      <c r="AJ394" s="322"/>
      <c r="AK394" s="322"/>
    </row>
    <row r="395" spans="1:37" s="324" customFormat="1" ht="15" customHeight="1" x14ac:dyDescent="0.3">
      <c r="A395" s="747"/>
      <c r="B395" s="617"/>
      <c r="C395" s="305"/>
      <c r="D395" s="305"/>
      <c r="E395" s="1340"/>
      <c r="F395" s="307"/>
      <c r="G395" s="746"/>
      <c r="H395" s="323"/>
      <c r="I395" s="323"/>
      <c r="J395" s="1347"/>
      <c r="K395" s="322"/>
      <c r="L395" s="322"/>
      <c r="M395" s="322"/>
      <c r="N395" s="322"/>
      <c r="O395" s="322"/>
      <c r="P395" s="322"/>
      <c r="Q395" s="322"/>
      <c r="R395" s="322"/>
      <c r="S395" s="322"/>
      <c r="T395" s="322"/>
      <c r="U395" s="322"/>
      <c r="V395" s="322"/>
      <c r="W395" s="322"/>
      <c r="X395" s="322"/>
      <c r="Y395" s="322"/>
      <c r="Z395" s="322"/>
      <c r="AA395" s="322"/>
      <c r="AB395" s="322"/>
      <c r="AC395" s="322"/>
      <c r="AD395" s="322"/>
      <c r="AE395" s="322"/>
      <c r="AF395" s="322"/>
      <c r="AG395" s="322"/>
      <c r="AH395" s="322"/>
      <c r="AI395" s="322"/>
      <c r="AJ395" s="322"/>
      <c r="AK395" s="322"/>
    </row>
    <row r="396" spans="1:37" ht="15" customHeight="1" x14ac:dyDescent="0.3">
      <c r="A396" s="243" t="s">
        <v>106</v>
      </c>
      <c r="B396" s="1672"/>
      <c r="C396" s="352"/>
      <c r="D396" s="1264"/>
      <c r="E396" s="221"/>
      <c r="G396" s="192"/>
      <c r="J396" s="230"/>
      <c r="K396" s="1516"/>
    </row>
    <row r="397" spans="1:37" ht="15" customHeight="1" x14ac:dyDescent="0.3">
      <c r="A397" s="239" t="s">
        <v>105</v>
      </c>
      <c r="B397" s="1673" t="s">
        <v>107</v>
      </c>
      <c r="C397" s="353">
        <f>SUMIF('Expenditures - all orgs'!$C$19:$C$3604, B397,'Expenditures - all orgs'!$D$19:$D$3604)</f>
        <v>0</v>
      </c>
      <c r="D397" s="606">
        <f>'Budget Detail - AAAAAA'!D432+'Budget Detail - AAAAAA'!E432+'Budget Detail - BBBBBB'!D432+'Budget Detail - BBBBBB'!E432+'Budget Detail - CCCCCC'!D432+'Budget Detail - CCCCCC'!E432+'Budget Detail - DDDDDD'!D432+'Budget Detail - DDDDDD'!E432+'Budget Detail - EEEEEE'!D432+'Budget Detail - EEEEEE'!E432+'Budget Detail - FFFFFF'!D432+'Budget Detail - FFFFFF'!E432+'Budget Detail - GGGGGG'!D432+'Budget Detail - GGGGGG'!E432+'Budget Detail - HHHHHH'!D432+'Budget Detail - HHHHHH'!E432+'Budget Detail - IIIIII'!D432+'Budget Detail - IIIIII'!E432+'Budget Detail - JJJJJJ'!D432+'Budget Detail - JJJJJJ'!E432+'Budget Detail - KKKKKK'!D432+'Budget Detail - KKKKKK'!E432+'Budget Detail - LLLLLL'!D432+'Budget Detail - LLLLLL'!E432</f>
        <v>0</v>
      </c>
      <c r="E397" s="222">
        <v>1</v>
      </c>
      <c r="F397" s="1551">
        <f t="shared" ref="F397:F416" si="82">D397/E397</f>
        <v>0</v>
      </c>
      <c r="G397" s="1343">
        <v>1</v>
      </c>
      <c r="H397" s="1510">
        <f t="shared" ref="H397:H416" si="83">F397*G397</f>
        <v>0</v>
      </c>
      <c r="J397" s="227">
        <v>1</v>
      </c>
      <c r="K397" s="1509">
        <f t="shared" si="65"/>
        <v>0</v>
      </c>
    </row>
    <row r="398" spans="1:37" ht="15" customHeight="1" x14ac:dyDescent="0.3">
      <c r="A398" s="239" t="s">
        <v>105</v>
      </c>
      <c r="B398" s="1674" t="s">
        <v>107</v>
      </c>
      <c r="C398" s="353">
        <f>SUMIF('Expenditures - all orgs'!$C$19:$C$3604, B398,'Expenditures - all orgs'!$D$19:$D$3604)</f>
        <v>0</v>
      </c>
      <c r="D398" s="606">
        <f>'Budget Detail - AAAAAA'!D433+'Budget Detail - AAAAAA'!E433+'Budget Detail - BBBBBB'!D433+'Budget Detail - BBBBBB'!E433+'Budget Detail - CCCCCC'!D433+'Budget Detail - CCCCCC'!E433+'Budget Detail - DDDDDD'!D433+'Budget Detail - DDDDDD'!E433+'Budget Detail - EEEEEE'!D433+'Budget Detail - EEEEEE'!E433+'Budget Detail - FFFFFF'!D433+'Budget Detail - FFFFFF'!E433+'Budget Detail - GGGGGG'!D433+'Budget Detail - GGGGGG'!E433+'Budget Detail - HHHHHH'!D433+'Budget Detail - HHHHHH'!E433+'Budget Detail - IIIIII'!D433+'Budget Detail - IIIIII'!E433+'Budget Detail - JJJJJJ'!D433+'Budget Detail - JJJJJJ'!E433+'Budget Detail - KKKKKK'!D433+'Budget Detail - KKKKKK'!E433+'Budget Detail - LLLLLL'!D433+'Budget Detail - LLLLLL'!E433</f>
        <v>0</v>
      </c>
      <c r="E398" s="222">
        <v>1</v>
      </c>
      <c r="F398" s="1551">
        <f t="shared" si="82"/>
        <v>0</v>
      </c>
      <c r="G398" s="1343">
        <v>1</v>
      </c>
      <c r="H398" s="1510">
        <f t="shared" si="83"/>
        <v>0</v>
      </c>
      <c r="J398" s="227">
        <v>1</v>
      </c>
      <c r="K398" s="1509">
        <f t="shared" si="65"/>
        <v>0</v>
      </c>
    </row>
    <row r="399" spans="1:37" ht="15" customHeight="1" x14ac:dyDescent="0.3">
      <c r="A399" s="239" t="s">
        <v>105</v>
      </c>
      <c r="B399" s="1674" t="s">
        <v>107</v>
      </c>
      <c r="C399" s="353">
        <f>SUMIF('Expenditures - all orgs'!$C$19:$C$3604, B399,'Expenditures - all orgs'!$D$19:$D$3604)</f>
        <v>0</v>
      </c>
      <c r="D399" s="606">
        <f>'Budget Detail - AAAAAA'!D434+'Budget Detail - AAAAAA'!E434+'Budget Detail - BBBBBB'!D434+'Budget Detail - BBBBBB'!E434+'Budget Detail - CCCCCC'!D434+'Budget Detail - CCCCCC'!E434+'Budget Detail - DDDDDD'!D434+'Budget Detail - DDDDDD'!E434+'Budget Detail - EEEEEE'!D434+'Budget Detail - EEEEEE'!E434+'Budget Detail - FFFFFF'!D434+'Budget Detail - FFFFFF'!E434+'Budget Detail - GGGGGG'!D434+'Budget Detail - GGGGGG'!E434+'Budget Detail - HHHHHH'!D434+'Budget Detail - HHHHHH'!E434+'Budget Detail - IIIIII'!D434+'Budget Detail - IIIIII'!E434+'Budget Detail - JJJJJJ'!D434+'Budget Detail - JJJJJJ'!E434+'Budget Detail - KKKKKK'!D434+'Budget Detail - KKKKKK'!E434+'Budget Detail - LLLLLL'!D434+'Budget Detail - LLLLLL'!E434</f>
        <v>0</v>
      </c>
      <c r="E399" s="222">
        <v>1</v>
      </c>
      <c r="F399" s="1551">
        <f t="shared" si="82"/>
        <v>0</v>
      </c>
      <c r="G399" s="1343">
        <v>1</v>
      </c>
      <c r="H399" s="1510">
        <f t="shared" si="83"/>
        <v>0</v>
      </c>
      <c r="J399" s="227">
        <v>1</v>
      </c>
      <c r="K399" s="1509">
        <f t="shared" si="65"/>
        <v>0</v>
      </c>
    </row>
    <row r="400" spans="1:37" ht="15" customHeight="1" x14ac:dyDescent="0.3">
      <c r="A400" s="239" t="s">
        <v>105</v>
      </c>
      <c r="B400" s="1674" t="s">
        <v>107</v>
      </c>
      <c r="C400" s="353">
        <f>SUMIF('Expenditures - all orgs'!$C$19:$C$3604, B400,'Expenditures - all orgs'!$D$19:$D$3604)</f>
        <v>0</v>
      </c>
      <c r="D400" s="606">
        <f>'Budget Detail - AAAAAA'!D435+'Budget Detail - AAAAAA'!E435+'Budget Detail - BBBBBB'!D435+'Budget Detail - BBBBBB'!E435+'Budget Detail - CCCCCC'!D435+'Budget Detail - CCCCCC'!E435+'Budget Detail - DDDDDD'!D435+'Budget Detail - DDDDDD'!E435+'Budget Detail - EEEEEE'!D435+'Budget Detail - EEEEEE'!E435+'Budget Detail - FFFFFF'!D435+'Budget Detail - FFFFFF'!E435+'Budget Detail - GGGGGG'!D435+'Budget Detail - GGGGGG'!E435+'Budget Detail - HHHHHH'!D435+'Budget Detail - HHHHHH'!E435+'Budget Detail - IIIIII'!D435+'Budget Detail - IIIIII'!E435+'Budget Detail - JJJJJJ'!D435+'Budget Detail - JJJJJJ'!E435+'Budget Detail - KKKKKK'!D435+'Budget Detail - KKKKKK'!E435+'Budget Detail - LLLLLL'!D435+'Budget Detail - LLLLLL'!E435</f>
        <v>0</v>
      </c>
      <c r="E400" s="222">
        <v>1</v>
      </c>
      <c r="F400" s="1551">
        <f t="shared" si="82"/>
        <v>0</v>
      </c>
      <c r="G400" s="1343">
        <v>1</v>
      </c>
      <c r="H400" s="1510">
        <f t="shared" si="83"/>
        <v>0</v>
      </c>
      <c r="J400" s="227">
        <v>1</v>
      </c>
      <c r="K400" s="1509">
        <f t="shared" si="65"/>
        <v>0</v>
      </c>
    </row>
    <row r="401" spans="1:11" ht="15" customHeight="1" x14ac:dyDescent="0.3">
      <c r="A401" s="239" t="s">
        <v>105</v>
      </c>
      <c r="B401" s="1674" t="s">
        <v>107</v>
      </c>
      <c r="C401" s="353">
        <f>SUMIF('Expenditures - all orgs'!$C$19:$C$3604, B401,'Expenditures - all orgs'!$D$19:$D$3604)</f>
        <v>0</v>
      </c>
      <c r="D401" s="606">
        <f>'Budget Detail - AAAAAA'!D436+'Budget Detail - AAAAAA'!E436+'Budget Detail - BBBBBB'!D436+'Budget Detail - BBBBBB'!E436+'Budget Detail - CCCCCC'!D436+'Budget Detail - CCCCCC'!E436+'Budget Detail - DDDDDD'!D436+'Budget Detail - DDDDDD'!E436+'Budget Detail - EEEEEE'!D436+'Budget Detail - EEEEEE'!E436+'Budget Detail - FFFFFF'!D436+'Budget Detail - FFFFFF'!E436+'Budget Detail - GGGGGG'!D436+'Budget Detail - GGGGGG'!E436+'Budget Detail - HHHHHH'!D436+'Budget Detail - HHHHHH'!E436+'Budget Detail - IIIIII'!D436+'Budget Detail - IIIIII'!E436+'Budget Detail - JJJJJJ'!D436+'Budget Detail - JJJJJJ'!E436+'Budget Detail - KKKKKK'!D436+'Budget Detail - KKKKKK'!E436+'Budget Detail - LLLLLL'!D436+'Budget Detail - LLLLLL'!E436</f>
        <v>0</v>
      </c>
      <c r="E401" s="222">
        <v>1</v>
      </c>
      <c r="F401" s="1551">
        <f t="shared" si="82"/>
        <v>0</v>
      </c>
      <c r="G401" s="1343">
        <v>1</v>
      </c>
      <c r="H401" s="1510">
        <f t="shared" si="83"/>
        <v>0</v>
      </c>
      <c r="J401" s="227">
        <v>1</v>
      </c>
      <c r="K401" s="1509">
        <f t="shared" si="65"/>
        <v>0</v>
      </c>
    </row>
    <row r="402" spans="1:11" ht="15" customHeight="1" x14ac:dyDescent="0.3">
      <c r="A402" s="239" t="s">
        <v>105</v>
      </c>
      <c r="B402" s="1674" t="s">
        <v>107</v>
      </c>
      <c r="C402" s="353">
        <f>SUMIF('Expenditures - all orgs'!$C$19:$C$3604, B402,'Expenditures - all orgs'!$D$19:$D$3604)</f>
        <v>0</v>
      </c>
      <c r="D402" s="606">
        <f>'Budget Detail - AAAAAA'!D437+'Budget Detail - AAAAAA'!E437+'Budget Detail - BBBBBB'!D437+'Budget Detail - BBBBBB'!E437+'Budget Detail - CCCCCC'!D437+'Budget Detail - CCCCCC'!E437+'Budget Detail - DDDDDD'!D437+'Budget Detail - DDDDDD'!E437+'Budget Detail - EEEEEE'!D437+'Budget Detail - EEEEEE'!E437+'Budget Detail - FFFFFF'!D437+'Budget Detail - FFFFFF'!E437+'Budget Detail - GGGGGG'!D437+'Budget Detail - GGGGGG'!E437+'Budget Detail - HHHHHH'!D437+'Budget Detail - HHHHHH'!E437+'Budget Detail - IIIIII'!D437+'Budget Detail - IIIIII'!E437+'Budget Detail - JJJJJJ'!D437+'Budget Detail - JJJJJJ'!E437+'Budget Detail - KKKKKK'!D437+'Budget Detail - KKKKKK'!E437+'Budget Detail - LLLLLL'!D437+'Budget Detail - LLLLLL'!E437</f>
        <v>0</v>
      </c>
      <c r="E402" s="222">
        <v>1</v>
      </c>
      <c r="F402" s="1551">
        <f t="shared" si="82"/>
        <v>0</v>
      </c>
      <c r="G402" s="1343">
        <v>1</v>
      </c>
      <c r="H402" s="1510">
        <f t="shared" si="83"/>
        <v>0</v>
      </c>
      <c r="J402" s="227">
        <v>1</v>
      </c>
      <c r="K402" s="1509">
        <f t="shared" si="65"/>
        <v>0</v>
      </c>
    </row>
    <row r="403" spans="1:11" ht="15" customHeight="1" x14ac:dyDescent="0.3">
      <c r="A403" s="239" t="s">
        <v>105</v>
      </c>
      <c r="B403" s="1674" t="s">
        <v>107</v>
      </c>
      <c r="C403" s="353">
        <f>SUMIF('Expenditures - all orgs'!$C$19:$C$3604, B403,'Expenditures - all orgs'!$D$19:$D$3604)</f>
        <v>0</v>
      </c>
      <c r="D403" s="606">
        <f>'Budget Detail - AAAAAA'!D438+'Budget Detail - AAAAAA'!E438+'Budget Detail - BBBBBB'!D438+'Budget Detail - BBBBBB'!E438+'Budget Detail - CCCCCC'!D438+'Budget Detail - CCCCCC'!E438+'Budget Detail - DDDDDD'!D438+'Budget Detail - DDDDDD'!E438+'Budget Detail - EEEEEE'!D438+'Budget Detail - EEEEEE'!E438+'Budget Detail - FFFFFF'!D438+'Budget Detail - FFFFFF'!E438+'Budget Detail - GGGGGG'!D438+'Budget Detail - GGGGGG'!E438+'Budget Detail - HHHHHH'!D438+'Budget Detail - HHHHHH'!E438+'Budget Detail - IIIIII'!D438+'Budget Detail - IIIIII'!E438+'Budget Detail - JJJJJJ'!D438+'Budget Detail - JJJJJJ'!E438+'Budget Detail - KKKKKK'!D438+'Budget Detail - KKKKKK'!E438+'Budget Detail - LLLLLL'!D438+'Budget Detail - LLLLLL'!E438</f>
        <v>0</v>
      </c>
      <c r="E403" s="222">
        <v>1</v>
      </c>
      <c r="F403" s="1551">
        <f t="shared" si="82"/>
        <v>0</v>
      </c>
      <c r="G403" s="1343">
        <v>1</v>
      </c>
      <c r="H403" s="1510">
        <f t="shared" si="83"/>
        <v>0</v>
      </c>
      <c r="J403" s="227">
        <v>1</v>
      </c>
      <c r="K403" s="1509">
        <f t="shared" si="65"/>
        <v>0</v>
      </c>
    </row>
    <row r="404" spans="1:11" ht="15" customHeight="1" x14ac:dyDescent="0.3">
      <c r="A404" s="239" t="s">
        <v>105</v>
      </c>
      <c r="B404" s="1674" t="s">
        <v>107</v>
      </c>
      <c r="C404" s="353">
        <f>SUMIF('Expenditures - all orgs'!$C$19:$C$3604, B404,'Expenditures - all orgs'!$D$19:$D$3604)</f>
        <v>0</v>
      </c>
      <c r="D404" s="606">
        <f>'Budget Detail - AAAAAA'!D439+'Budget Detail - AAAAAA'!E439+'Budget Detail - BBBBBB'!D439+'Budget Detail - BBBBBB'!E439+'Budget Detail - CCCCCC'!D439+'Budget Detail - CCCCCC'!E439+'Budget Detail - DDDDDD'!D439+'Budget Detail - DDDDDD'!E439+'Budget Detail - EEEEEE'!D439+'Budget Detail - EEEEEE'!E439+'Budget Detail - FFFFFF'!D439+'Budget Detail - FFFFFF'!E439+'Budget Detail - GGGGGG'!D439+'Budget Detail - GGGGGG'!E439+'Budget Detail - HHHHHH'!D439+'Budget Detail - HHHHHH'!E439+'Budget Detail - IIIIII'!D439+'Budget Detail - IIIIII'!E439+'Budget Detail - JJJJJJ'!D439+'Budget Detail - JJJJJJ'!E439+'Budget Detail - KKKKKK'!D439+'Budget Detail - KKKKKK'!E439+'Budget Detail - LLLLLL'!D439+'Budget Detail - LLLLLL'!E439</f>
        <v>0</v>
      </c>
      <c r="E404" s="222">
        <v>1</v>
      </c>
      <c r="F404" s="1551">
        <f t="shared" si="82"/>
        <v>0</v>
      </c>
      <c r="G404" s="1343">
        <v>1</v>
      </c>
      <c r="H404" s="1510">
        <f t="shared" si="83"/>
        <v>0</v>
      </c>
      <c r="J404" s="227">
        <v>1</v>
      </c>
      <c r="K404" s="1509">
        <f t="shared" si="65"/>
        <v>0</v>
      </c>
    </row>
    <row r="405" spans="1:11" ht="15" customHeight="1" x14ac:dyDescent="0.3">
      <c r="A405" s="239" t="s">
        <v>105</v>
      </c>
      <c r="B405" s="1674" t="s">
        <v>107</v>
      </c>
      <c r="C405" s="353">
        <f>SUMIF('Expenditures - all orgs'!$C$19:$C$3604, B405,'Expenditures - all orgs'!$D$19:$D$3604)</f>
        <v>0</v>
      </c>
      <c r="D405" s="606">
        <f>'Budget Detail - AAAAAA'!D440+'Budget Detail - AAAAAA'!E440+'Budget Detail - BBBBBB'!D440+'Budget Detail - BBBBBB'!E440+'Budget Detail - CCCCCC'!D440+'Budget Detail - CCCCCC'!E440+'Budget Detail - DDDDDD'!D440+'Budget Detail - DDDDDD'!E440+'Budget Detail - EEEEEE'!D440+'Budget Detail - EEEEEE'!E440+'Budget Detail - FFFFFF'!D440+'Budget Detail - FFFFFF'!E440+'Budget Detail - GGGGGG'!D440+'Budget Detail - GGGGGG'!E440+'Budget Detail - HHHHHH'!D440+'Budget Detail - HHHHHH'!E440+'Budget Detail - IIIIII'!D440+'Budget Detail - IIIIII'!E440+'Budget Detail - JJJJJJ'!D440+'Budget Detail - JJJJJJ'!E440+'Budget Detail - KKKKKK'!D440+'Budget Detail - KKKKKK'!E440+'Budget Detail - LLLLLL'!D440+'Budget Detail - LLLLLL'!E440</f>
        <v>0</v>
      </c>
      <c r="E405" s="222">
        <v>1</v>
      </c>
      <c r="F405" s="1551">
        <f t="shared" si="82"/>
        <v>0</v>
      </c>
      <c r="G405" s="1343">
        <v>1</v>
      </c>
      <c r="H405" s="1510">
        <f t="shared" si="83"/>
        <v>0</v>
      </c>
      <c r="J405" s="227">
        <v>1</v>
      </c>
      <c r="K405" s="1509">
        <f t="shared" si="65"/>
        <v>0</v>
      </c>
    </row>
    <row r="406" spans="1:11" ht="15" customHeight="1" x14ac:dyDescent="0.3">
      <c r="A406" s="239" t="s">
        <v>105</v>
      </c>
      <c r="B406" s="1674" t="s">
        <v>107</v>
      </c>
      <c r="C406" s="353">
        <f>SUMIF('Expenditures - all orgs'!$C$19:$C$3604, B406,'Expenditures - all orgs'!$D$19:$D$3604)</f>
        <v>0</v>
      </c>
      <c r="D406" s="606">
        <f>'Budget Detail - AAAAAA'!D441+'Budget Detail - AAAAAA'!E441+'Budget Detail - BBBBBB'!D441+'Budget Detail - BBBBBB'!E441+'Budget Detail - CCCCCC'!D441+'Budget Detail - CCCCCC'!E441+'Budget Detail - DDDDDD'!D441+'Budget Detail - DDDDDD'!E441+'Budget Detail - EEEEEE'!D441+'Budget Detail - EEEEEE'!E441+'Budget Detail - FFFFFF'!D441+'Budget Detail - FFFFFF'!E441+'Budget Detail - GGGGGG'!D441+'Budget Detail - GGGGGG'!E441+'Budget Detail - HHHHHH'!D441+'Budget Detail - HHHHHH'!E441+'Budget Detail - IIIIII'!D441+'Budget Detail - IIIIII'!E441+'Budget Detail - JJJJJJ'!D441+'Budget Detail - JJJJJJ'!E441+'Budget Detail - KKKKKK'!D441+'Budget Detail - KKKKKK'!E441+'Budget Detail - LLLLLL'!D441+'Budget Detail - LLLLLL'!E441</f>
        <v>0</v>
      </c>
      <c r="E406" s="222">
        <v>1</v>
      </c>
      <c r="F406" s="1551">
        <f t="shared" si="82"/>
        <v>0</v>
      </c>
      <c r="G406" s="1343">
        <v>1</v>
      </c>
      <c r="H406" s="1510">
        <f t="shared" si="83"/>
        <v>0</v>
      </c>
      <c r="J406" s="227">
        <v>1</v>
      </c>
      <c r="K406" s="1509">
        <f t="shared" si="65"/>
        <v>0</v>
      </c>
    </row>
    <row r="407" spans="1:11" ht="15" customHeight="1" x14ac:dyDescent="0.3">
      <c r="A407" s="239" t="s">
        <v>105</v>
      </c>
      <c r="B407" s="1674" t="s">
        <v>107</v>
      </c>
      <c r="C407" s="353">
        <f>SUMIF('Expenditures - all orgs'!$C$19:$C$3604, B407,'Expenditures - all orgs'!$D$19:$D$3604)</f>
        <v>0</v>
      </c>
      <c r="D407" s="606">
        <f>'Budget Detail - AAAAAA'!D442+'Budget Detail - AAAAAA'!E442+'Budget Detail - BBBBBB'!D442+'Budget Detail - BBBBBB'!E442+'Budget Detail - CCCCCC'!D442+'Budget Detail - CCCCCC'!E442+'Budget Detail - DDDDDD'!D442+'Budget Detail - DDDDDD'!E442+'Budget Detail - EEEEEE'!D442+'Budget Detail - EEEEEE'!E442+'Budget Detail - FFFFFF'!D442+'Budget Detail - FFFFFF'!E442+'Budget Detail - GGGGGG'!D442+'Budget Detail - GGGGGG'!E442+'Budget Detail - HHHHHH'!D442+'Budget Detail - HHHHHH'!E442+'Budget Detail - IIIIII'!D442+'Budget Detail - IIIIII'!E442+'Budget Detail - JJJJJJ'!D442+'Budget Detail - JJJJJJ'!E442+'Budget Detail - KKKKKK'!D442+'Budget Detail - KKKKKK'!E442+'Budget Detail - LLLLLL'!D442+'Budget Detail - LLLLLL'!E442</f>
        <v>0</v>
      </c>
      <c r="E407" s="222">
        <v>1</v>
      </c>
      <c r="F407" s="1551">
        <f t="shared" si="82"/>
        <v>0</v>
      </c>
      <c r="G407" s="1343">
        <v>1</v>
      </c>
      <c r="H407" s="1510">
        <f t="shared" si="83"/>
        <v>0</v>
      </c>
      <c r="J407" s="227">
        <v>1</v>
      </c>
      <c r="K407" s="1509">
        <f t="shared" ref="K407:K434" si="84">H407*J407</f>
        <v>0</v>
      </c>
    </row>
    <row r="408" spans="1:11" ht="15" customHeight="1" x14ac:dyDescent="0.3">
      <c r="A408" s="239" t="s">
        <v>105</v>
      </c>
      <c r="B408" s="1674" t="s">
        <v>107</v>
      </c>
      <c r="C408" s="353">
        <f>SUMIF('Expenditures - all orgs'!$C$19:$C$3604, B408,'Expenditures - all orgs'!$D$19:$D$3604)</f>
        <v>0</v>
      </c>
      <c r="D408" s="606">
        <f>'Budget Detail - AAAAAA'!D443+'Budget Detail - AAAAAA'!E443+'Budget Detail - BBBBBB'!D443+'Budget Detail - BBBBBB'!E443+'Budget Detail - CCCCCC'!D443+'Budget Detail - CCCCCC'!E443+'Budget Detail - DDDDDD'!D443+'Budget Detail - DDDDDD'!E443+'Budget Detail - EEEEEE'!D443+'Budget Detail - EEEEEE'!E443+'Budget Detail - FFFFFF'!D443+'Budget Detail - FFFFFF'!E443+'Budget Detail - GGGGGG'!D443+'Budget Detail - GGGGGG'!E443+'Budget Detail - HHHHHH'!D443+'Budget Detail - HHHHHH'!E443+'Budget Detail - IIIIII'!D443+'Budget Detail - IIIIII'!E443+'Budget Detail - JJJJJJ'!D443+'Budget Detail - JJJJJJ'!E443+'Budget Detail - KKKKKK'!D443+'Budget Detail - KKKKKK'!E443+'Budget Detail - LLLLLL'!D443+'Budget Detail - LLLLLL'!E443</f>
        <v>0</v>
      </c>
      <c r="E408" s="222">
        <v>1</v>
      </c>
      <c r="F408" s="1551">
        <f t="shared" si="82"/>
        <v>0</v>
      </c>
      <c r="G408" s="1343">
        <v>1</v>
      </c>
      <c r="H408" s="1510">
        <f t="shared" si="83"/>
        <v>0</v>
      </c>
      <c r="J408" s="227">
        <v>1</v>
      </c>
      <c r="K408" s="1509">
        <f t="shared" si="84"/>
        <v>0</v>
      </c>
    </row>
    <row r="409" spans="1:11" ht="15" customHeight="1" x14ac:dyDescent="0.3">
      <c r="A409" s="239" t="s">
        <v>105</v>
      </c>
      <c r="B409" s="1674" t="s">
        <v>107</v>
      </c>
      <c r="C409" s="353">
        <f>SUMIF('Expenditures - all orgs'!$C$19:$C$3604, B409,'Expenditures - all orgs'!$D$19:$D$3604)</f>
        <v>0</v>
      </c>
      <c r="D409" s="606">
        <f>'Budget Detail - AAAAAA'!D444+'Budget Detail - AAAAAA'!E444+'Budget Detail - BBBBBB'!D444+'Budget Detail - BBBBBB'!E444+'Budget Detail - CCCCCC'!D444+'Budget Detail - CCCCCC'!E444+'Budget Detail - DDDDDD'!D444+'Budget Detail - DDDDDD'!E444+'Budget Detail - EEEEEE'!D444+'Budget Detail - EEEEEE'!E444+'Budget Detail - FFFFFF'!D444+'Budget Detail - FFFFFF'!E444+'Budget Detail - GGGGGG'!D444+'Budget Detail - GGGGGG'!E444+'Budget Detail - HHHHHH'!D444+'Budget Detail - HHHHHH'!E444+'Budget Detail - IIIIII'!D444+'Budget Detail - IIIIII'!E444+'Budget Detail - JJJJJJ'!D444+'Budget Detail - JJJJJJ'!E444+'Budget Detail - KKKKKK'!D444+'Budget Detail - KKKKKK'!E444+'Budget Detail - LLLLLL'!D444+'Budget Detail - LLLLLL'!E444</f>
        <v>0</v>
      </c>
      <c r="E409" s="222">
        <v>1</v>
      </c>
      <c r="F409" s="1551">
        <f t="shared" si="82"/>
        <v>0</v>
      </c>
      <c r="G409" s="1343">
        <v>1</v>
      </c>
      <c r="H409" s="1510">
        <f t="shared" si="83"/>
        <v>0</v>
      </c>
      <c r="J409" s="227">
        <v>1</v>
      </c>
      <c r="K409" s="1509">
        <f t="shared" si="84"/>
        <v>0</v>
      </c>
    </row>
    <row r="410" spans="1:11" ht="15" customHeight="1" x14ac:dyDescent="0.3">
      <c r="A410" s="239" t="s">
        <v>105</v>
      </c>
      <c r="B410" s="1674" t="s">
        <v>107</v>
      </c>
      <c r="C410" s="353">
        <f>SUMIF('Expenditures - all orgs'!$C$19:$C$3604, B410,'Expenditures - all orgs'!$D$19:$D$3604)</f>
        <v>0</v>
      </c>
      <c r="D410" s="606">
        <f>'Budget Detail - AAAAAA'!D445+'Budget Detail - AAAAAA'!E445+'Budget Detail - BBBBBB'!D445+'Budget Detail - BBBBBB'!E445+'Budget Detail - CCCCCC'!D445+'Budget Detail - CCCCCC'!E445+'Budget Detail - DDDDDD'!D445+'Budget Detail - DDDDDD'!E445+'Budget Detail - EEEEEE'!D445+'Budget Detail - EEEEEE'!E445+'Budget Detail - FFFFFF'!D445+'Budget Detail - FFFFFF'!E445+'Budget Detail - GGGGGG'!D445+'Budget Detail - GGGGGG'!E445+'Budget Detail - HHHHHH'!D445+'Budget Detail - HHHHHH'!E445+'Budget Detail - IIIIII'!D445+'Budget Detail - IIIIII'!E445+'Budget Detail - JJJJJJ'!D445+'Budget Detail - JJJJJJ'!E445+'Budget Detail - KKKKKK'!D445+'Budget Detail - KKKKKK'!E445+'Budget Detail - LLLLLL'!D445+'Budget Detail - LLLLLL'!E445</f>
        <v>0</v>
      </c>
      <c r="E410" s="222">
        <v>1</v>
      </c>
      <c r="F410" s="1551">
        <f t="shared" si="82"/>
        <v>0</v>
      </c>
      <c r="G410" s="1343">
        <v>1</v>
      </c>
      <c r="H410" s="1510">
        <f t="shared" si="83"/>
        <v>0</v>
      </c>
      <c r="J410" s="227">
        <v>1</v>
      </c>
      <c r="K410" s="1509">
        <f t="shared" si="84"/>
        <v>0</v>
      </c>
    </row>
    <row r="411" spans="1:11" ht="15" customHeight="1" x14ac:dyDescent="0.3">
      <c r="A411" s="239" t="s">
        <v>105</v>
      </c>
      <c r="B411" s="1674" t="s">
        <v>107</v>
      </c>
      <c r="C411" s="353">
        <f>SUMIF('Expenditures - all orgs'!$C$19:$C$3604, B411,'Expenditures - all orgs'!$D$19:$D$3604)</f>
        <v>0</v>
      </c>
      <c r="D411" s="606">
        <f>'Budget Detail - AAAAAA'!D446+'Budget Detail - AAAAAA'!E446+'Budget Detail - BBBBBB'!D446+'Budget Detail - BBBBBB'!E446+'Budget Detail - CCCCCC'!D446+'Budget Detail - CCCCCC'!E446+'Budget Detail - DDDDDD'!D446+'Budget Detail - DDDDDD'!E446+'Budget Detail - EEEEEE'!D446+'Budget Detail - EEEEEE'!E446+'Budget Detail - FFFFFF'!D446+'Budget Detail - FFFFFF'!E446+'Budget Detail - GGGGGG'!D446+'Budget Detail - GGGGGG'!E446+'Budget Detail - HHHHHH'!D446+'Budget Detail - HHHHHH'!E446+'Budget Detail - IIIIII'!D446+'Budget Detail - IIIIII'!E446+'Budget Detail - JJJJJJ'!D446+'Budget Detail - JJJJJJ'!E446+'Budget Detail - KKKKKK'!D446+'Budget Detail - KKKKKK'!E446+'Budget Detail - LLLLLL'!D446+'Budget Detail - LLLLLL'!E446</f>
        <v>0</v>
      </c>
      <c r="E411" s="222">
        <v>1</v>
      </c>
      <c r="F411" s="1551">
        <f t="shared" si="82"/>
        <v>0</v>
      </c>
      <c r="G411" s="1343">
        <v>1</v>
      </c>
      <c r="H411" s="1510">
        <f t="shared" si="83"/>
        <v>0</v>
      </c>
      <c r="J411" s="227">
        <v>1</v>
      </c>
      <c r="K411" s="1509">
        <f t="shared" si="84"/>
        <v>0</v>
      </c>
    </row>
    <row r="412" spans="1:11" ht="15" customHeight="1" x14ac:dyDescent="0.3">
      <c r="A412" s="239" t="s">
        <v>105</v>
      </c>
      <c r="B412" s="1674" t="s">
        <v>107</v>
      </c>
      <c r="C412" s="353">
        <f>SUMIF('Expenditures - all orgs'!$C$19:$C$3604, B412,'Expenditures - all orgs'!$D$19:$D$3604)</f>
        <v>0</v>
      </c>
      <c r="D412" s="606">
        <f>'Budget Detail - AAAAAA'!D447+'Budget Detail - AAAAAA'!E447+'Budget Detail - BBBBBB'!D447+'Budget Detail - BBBBBB'!E447+'Budget Detail - CCCCCC'!D447+'Budget Detail - CCCCCC'!E447+'Budget Detail - DDDDDD'!D447+'Budget Detail - DDDDDD'!E447+'Budget Detail - EEEEEE'!D447+'Budget Detail - EEEEEE'!E447+'Budget Detail - FFFFFF'!D447+'Budget Detail - FFFFFF'!E447+'Budget Detail - GGGGGG'!D447+'Budget Detail - GGGGGG'!E447+'Budget Detail - HHHHHH'!D447+'Budget Detail - HHHHHH'!E447+'Budget Detail - IIIIII'!D447+'Budget Detail - IIIIII'!E447+'Budget Detail - JJJJJJ'!D447+'Budget Detail - JJJJJJ'!E447+'Budget Detail - KKKKKK'!D447+'Budget Detail - KKKKKK'!E447+'Budget Detail - LLLLLL'!D447+'Budget Detail - LLLLLL'!E447</f>
        <v>0</v>
      </c>
      <c r="E412" s="222">
        <v>1</v>
      </c>
      <c r="F412" s="1551">
        <f t="shared" si="82"/>
        <v>0</v>
      </c>
      <c r="G412" s="1343">
        <v>1</v>
      </c>
      <c r="H412" s="1510">
        <f t="shared" si="83"/>
        <v>0</v>
      </c>
      <c r="J412" s="227">
        <v>1</v>
      </c>
      <c r="K412" s="1509">
        <f t="shared" si="84"/>
        <v>0</v>
      </c>
    </row>
    <row r="413" spans="1:11" ht="15" customHeight="1" x14ac:dyDescent="0.3">
      <c r="A413" s="239" t="s">
        <v>105</v>
      </c>
      <c r="B413" s="1674" t="s">
        <v>107</v>
      </c>
      <c r="C413" s="353">
        <f>SUMIF('Expenditures - all orgs'!$C$19:$C$3604, B413,'Expenditures - all orgs'!$D$19:$D$3604)</f>
        <v>0</v>
      </c>
      <c r="D413" s="606">
        <f>'Budget Detail - AAAAAA'!D448+'Budget Detail - AAAAAA'!E448+'Budget Detail - BBBBBB'!D448+'Budget Detail - BBBBBB'!E448+'Budget Detail - CCCCCC'!D448+'Budget Detail - CCCCCC'!E448+'Budget Detail - DDDDDD'!D448+'Budget Detail - DDDDDD'!E448+'Budget Detail - EEEEEE'!D448+'Budget Detail - EEEEEE'!E448+'Budget Detail - FFFFFF'!D448+'Budget Detail - FFFFFF'!E448+'Budget Detail - GGGGGG'!D448+'Budget Detail - GGGGGG'!E448+'Budget Detail - HHHHHH'!D448+'Budget Detail - HHHHHH'!E448+'Budget Detail - IIIIII'!D448+'Budget Detail - IIIIII'!E448+'Budget Detail - JJJJJJ'!D448+'Budget Detail - JJJJJJ'!E448+'Budget Detail - KKKKKK'!D448+'Budget Detail - KKKKKK'!E448+'Budget Detail - LLLLLL'!D448+'Budget Detail - LLLLLL'!E448</f>
        <v>0</v>
      </c>
      <c r="E413" s="222">
        <v>1</v>
      </c>
      <c r="F413" s="1551">
        <f t="shared" si="82"/>
        <v>0</v>
      </c>
      <c r="G413" s="1343">
        <v>1</v>
      </c>
      <c r="H413" s="1510">
        <f t="shared" si="83"/>
        <v>0</v>
      </c>
      <c r="J413" s="227">
        <v>1</v>
      </c>
      <c r="K413" s="1509">
        <f t="shared" si="84"/>
        <v>0</v>
      </c>
    </row>
    <row r="414" spans="1:11" ht="15" customHeight="1" x14ac:dyDescent="0.3">
      <c r="A414" s="239" t="s">
        <v>105</v>
      </c>
      <c r="B414" s="1674" t="s">
        <v>107</v>
      </c>
      <c r="C414" s="353">
        <f>SUMIF('Expenditures - all orgs'!$C$19:$C$3604, B414,'Expenditures - all orgs'!$D$19:$D$3604)</f>
        <v>0</v>
      </c>
      <c r="D414" s="606">
        <f>'Budget Detail - AAAAAA'!D449+'Budget Detail - AAAAAA'!E449+'Budget Detail - BBBBBB'!D449+'Budget Detail - BBBBBB'!E449+'Budget Detail - CCCCCC'!D449+'Budget Detail - CCCCCC'!E449+'Budget Detail - DDDDDD'!D449+'Budget Detail - DDDDDD'!E449+'Budget Detail - EEEEEE'!D449+'Budget Detail - EEEEEE'!E449+'Budget Detail - FFFFFF'!D449+'Budget Detail - FFFFFF'!E449+'Budget Detail - GGGGGG'!D449+'Budget Detail - GGGGGG'!E449+'Budget Detail - HHHHHH'!D449+'Budget Detail - HHHHHH'!E449+'Budget Detail - IIIIII'!D449+'Budget Detail - IIIIII'!E449+'Budget Detail - JJJJJJ'!D449+'Budget Detail - JJJJJJ'!E449+'Budget Detail - KKKKKK'!D449+'Budget Detail - KKKKKK'!E449+'Budget Detail - LLLLLL'!D449+'Budget Detail - LLLLLL'!E449</f>
        <v>0</v>
      </c>
      <c r="E414" s="222">
        <v>1</v>
      </c>
      <c r="F414" s="1551">
        <f t="shared" si="82"/>
        <v>0</v>
      </c>
      <c r="G414" s="1343">
        <v>1</v>
      </c>
      <c r="H414" s="1510">
        <f t="shared" si="83"/>
        <v>0</v>
      </c>
      <c r="J414" s="227">
        <v>1</v>
      </c>
      <c r="K414" s="1509">
        <f t="shared" si="84"/>
        <v>0</v>
      </c>
    </row>
    <row r="415" spans="1:11" ht="15" customHeight="1" x14ac:dyDescent="0.3">
      <c r="A415" s="239" t="s">
        <v>105</v>
      </c>
      <c r="B415" s="1674" t="s">
        <v>107</v>
      </c>
      <c r="C415" s="353">
        <f>SUMIF('Expenditures - all orgs'!$C$19:$C$3604, B415,'Expenditures - all orgs'!$D$19:$D$3604)</f>
        <v>0</v>
      </c>
      <c r="D415" s="606">
        <f>'Budget Detail - AAAAAA'!D450+'Budget Detail - AAAAAA'!E450+'Budget Detail - BBBBBB'!D450+'Budget Detail - BBBBBB'!E450+'Budget Detail - CCCCCC'!D450+'Budget Detail - CCCCCC'!E450+'Budget Detail - DDDDDD'!D450+'Budget Detail - DDDDDD'!E450+'Budget Detail - EEEEEE'!D450+'Budget Detail - EEEEEE'!E450+'Budget Detail - FFFFFF'!D450+'Budget Detail - FFFFFF'!E450+'Budget Detail - GGGGGG'!D450+'Budget Detail - GGGGGG'!E450+'Budget Detail - HHHHHH'!D450+'Budget Detail - HHHHHH'!E450+'Budget Detail - IIIIII'!D450+'Budget Detail - IIIIII'!E450+'Budget Detail - JJJJJJ'!D450+'Budget Detail - JJJJJJ'!E450+'Budget Detail - KKKKKK'!D450+'Budget Detail - KKKKKK'!E450+'Budget Detail - LLLLLL'!D450+'Budget Detail - LLLLLL'!E450</f>
        <v>0</v>
      </c>
      <c r="E415" s="222">
        <v>1</v>
      </c>
      <c r="F415" s="1551">
        <f t="shared" si="82"/>
        <v>0</v>
      </c>
      <c r="G415" s="1343">
        <v>1</v>
      </c>
      <c r="H415" s="1510">
        <f t="shared" si="83"/>
        <v>0</v>
      </c>
      <c r="J415" s="227">
        <v>1</v>
      </c>
      <c r="K415" s="1509">
        <f t="shared" si="84"/>
        <v>0</v>
      </c>
    </row>
    <row r="416" spans="1:11" ht="15" customHeight="1" x14ac:dyDescent="0.3">
      <c r="A416" s="239" t="s">
        <v>105</v>
      </c>
      <c r="B416" s="1675" t="s">
        <v>107</v>
      </c>
      <c r="C416" s="353">
        <f>SUMIF('Expenditures - all orgs'!$C$19:$C$3604, B416,'Expenditures - all orgs'!$D$19:$D$3604)</f>
        <v>0</v>
      </c>
      <c r="D416" s="606">
        <f>'Budget Detail - AAAAAA'!D451+'Budget Detail - AAAAAA'!E451+'Budget Detail - BBBBBB'!D451+'Budget Detail - BBBBBB'!E451+'Budget Detail - CCCCCC'!D451+'Budget Detail - CCCCCC'!E451+'Budget Detail - DDDDDD'!D451+'Budget Detail - DDDDDD'!E451+'Budget Detail - EEEEEE'!D451+'Budget Detail - EEEEEE'!E451+'Budget Detail - FFFFFF'!D451+'Budget Detail - FFFFFF'!E451+'Budget Detail - GGGGGG'!D451+'Budget Detail - GGGGGG'!E451+'Budget Detail - HHHHHH'!D451+'Budget Detail - HHHHHH'!E451+'Budget Detail - IIIIII'!D451+'Budget Detail - IIIIII'!E451+'Budget Detail - JJJJJJ'!D451+'Budget Detail - JJJJJJ'!E451+'Budget Detail - KKKKKK'!D451+'Budget Detail - KKKKKK'!E451+'Budget Detail - LLLLLL'!D451+'Budget Detail - LLLLLL'!E451</f>
        <v>0</v>
      </c>
      <c r="E416" s="222">
        <v>1</v>
      </c>
      <c r="F416" s="1551">
        <f t="shared" si="82"/>
        <v>0</v>
      </c>
      <c r="G416" s="1343">
        <v>1</v>
      </c>
      <c r="H416" s="1510">
        <f t="shared" si="83"/>
        <v>0</v>
      </c>
      <c r="J416" s="227">
        <v>1</v>
      </c>
      <c r="K416" s="1509">
        <f t="shared" si="84"/>
        <v>0</v>
      </c>
    </row>
    <row r="417" spans="1:13" ht="15" customHeight="1" thickBot="1" x14ac:dyDescent="0.35">
      <c r="A417" s="244"/>
      <c r="B417" s="244"/>
      <c r="C417" s="1336"/>
      <c r="D417" s="1336"/>
      <c r="E417" s="223"/>
      <c r="G417" s="192"/>
      <c r="J417" s="231"/>
      <c r="K417" s="1521"/>
    </row>
    <row r="418" spans="1:13" ht="18" thickBot="1" x14ac:dyDescent="0.35">
      <c r="A418" s="1706" t="s">
        <v>306</v>
      </c>
      <c r="B418" s="1707"/>
      <c r="C418" s="354">
        <f>SUM(C82:C417)</f>
        <v>0</v>
      </c>
      <c r="D418" s="1498">
        <f>SUM(D82:D417)</f>
        <v>0</v>
      </c>
      <c r="E418" s="1495"/>
      <c r="F418" s="1552">
        <f>SUM(F82:F417)</f>
        <v>0</v>
      </c>
      <c r="G418" s="763"/>
      <c r="H418" s="1553">
        <f>SUM(H82:H417)</f>
        <v>0</v>
      </c>
      <c r="J418" s="764"/>
      <c r="K418" s="1553">
        <f>SUM(K82:K417)</f>
        <v>0</v>
      </c>
    </row>
    <row r="419" spans="1:13" ht="15" customHeight="1" x14ac:dyDescent="0.3">
      <c r="A419" s="235"/>
      <c r="B419" s="235"/>
      <c r="C419" s="355"/>
      <c r="D419" s="355"/>
      <c r="E419" s="224"/>
      <c r="G419" s="192"/>
      <c r="J419" s="229"/>
      <c r="K419" s="1515"/>
    </row>
    <row r="420" spans="1:13" ht="15" customHeight="1" x14ac:dyDescent="0.3">
      <c r="A420" s="245" t="s">
        <v>295</v>
      </c>
      <c r="B420" s="746"/>
      <c r="C420" s="308"/>
      <c r="D420" s="748"/>
      <c r="E420" s="192"/>
      <c r="G420" s="192"/>
      <c r="J420" s="230"/>
      <c r="K420" s="1516"/>
    </row>
    <row r="421" spans="1:13" ht="15" customHeight="1" x14ac:dyDescent="0.3">
      <c r="A421" s="235" t="s">
        <v>531</v>
      </c>
      <c r="B421" s="618">
        <v>129900</v>
      </c>
      <c r="C421" s="356">
        <f>SUMIF('Expenditures - all orgs'!$C$19:$C$3604, B421,'Expenditures - all orgs'!$D$19:$D$3604)</f>
        <v>0</v>
      </c>
      <c r="D421" s="1337">
        <f>'Budget Detail - AAAAAA'!D457+'Budget Detail - AAAAAA'!E457+'Budget Detail - BBBBBB'!D457+'Budget Detail - BBBBBB'!E457+'Budget Detail - CCCCCC'!D457+'Budget Detail - CCCCCC'!E457+'Budget Detail - DDDDDD'!D457+'Budget Detail - DDDDDD'!E457+'Budget Detail - EEEEEE'!D457+'Budget Detail - EEEEEE'!E457+'Budget Detail - FFFFFF'!D457+'Budget Detail - FFFFFF'!E457+'Budget Detail - GGGGGG'!D457+'Budget Detail - GGGGGG'!E457+'Budget Detail - HHHHHH'!D457+'Budget Detail - HHHHHH'!E457+'Budget Detail - IIIIII'!D457+'Budget Detail - IIIIII'!E457+'Budget Detail - JJJJJJ'!D457+'Budget Detail - JJJJJJ'!E457+'Budget Detail - KKKKKK'!D457+'Budget Detail - KKKKKK'!E457+'Budget Detail - LLLLLL'!D457+'Budget Detail - LLLLLL'!E457</f>
        <v>0</v>
      </c>
      <c r="E421" s="225">
        <v>1</v>
      </c>
      <c r="F421" s="1517">
        <f t="shared" ref="F421:F434" si="85">D421/E421</f>
        <v>0</v>
      </c>
      <c r="G421" s="1343">
        <v>1</v>
      </c>
      <c r="H421" s="1510">
        <f t="shared" ref="H421:H434" si="86">F421*G421</f>
        <v>0</v>
      </c>
      <c r="J421" s="227">
        <v>1</v>
      </c>
      <c r="K421" s="1509">
        <f t="shared" si="84"/>
        <v>0</v>
      </c>
    </row>
    <row r="422" spans="1:13" ht="15" customHeight="1" x14ac:dyDescent="0.3">
      <c r="A422" s="235" t="s">
        <v>532</v>
      </c>
      <c r="B422" s="619">
        <v>139900</v>
      </c>
      <c r="C422" s="356">
        <f>SUMIF('Expenditures - all orgs'!$C$19:$C$3604, B422,'Expenditures - all orgs'!$D$19:$D$3604)</f>
        <v>0</v>
      </c>
      <c r="D422" s="1337">
        <f>'Budget Detail - AAAAAA'!D458+'Budget Detail - AAAAAA'!E458+'Budget Detail - BBBBBB'!D458+'Budget Detail - BBBBBB'!E458+'Budget Detail - CCCCCC'!D458+'Budget Detail - CCCCCC'!E458+'Budget Detail - DDDDDD'!D458+'Budget Detail - DDDDDD'!E458+'Budget Detail - EEEEEE'!D458+'Budget Detail - EEEEEE'!E458+'Budget Detail - FFFFFF'!D458+'Budget Detail - FFFFFF'!E458+'Budget Detail - GGGGGG'!D458+'Budget Detail - GGGGGG'!E458+'Budget Detail - HHHHHH'!D458+'Budget Detail - HHHHHH'!E458+'Budget Detail - IIIIII'!D458+'Budget Detail - IIIIII'!E458+'Budget Detail - JJJJJJ'!D458+'Budget Detail - JJJJJJ'!E458+'Budget Detail - KKKKKK'!D458+'Budget Detail - KKKKKK'!E458+'Budget Detail - LLLLLL'!D458+'Budget Detail - LLLLLL'!E458</f>
        <v>0</v>
      </c>
      <c r="E422" s="225">
        <v>1</v>
      </c>
      <c r="F422" s="1517">
        <f t="shared" si="85"/>
        <v>0</v>
      </c>
      <c r="G422" s="1343">
        <v>1</v>
      </c>
      <c r="H422" s="1510">
        <f t="shared" si="86"/>
        <v>0</v>
      </c>
      <c r="J422" s="227">
        <v>1</v>
      </c>
      <c r="K422" s="1509">
        <f t="shared" si="84"/>
        <v>0</v>
      </c>
    </row>
    <row r="423" spans="1:13" ht="15" customHeight="1" x14ac:dyDescent="0.3">
      <c r="A423" s="235" t="s">
        <v>533</v>
      </c>
      <c r="B423" s="619">
        <v>149900</v>
      </c>
      <c r="C423" s="356">
        <f>SUMIF('Expenditures - all orgs'!$C$19:$C$3604, B423,'Expenditures - all orgs'!$D$19:$D$3604)</f>
        <v>0</v>
      </c>
      <c r="D423" s="1337">
        <f>'Budget Detail - AAAAAA'!D459+'Budget Detail - AAAAAA'!E459+'Budget Detail - BBBBBB'!D459+'Budget Detail - BBBBBB'!E459+'Budget Detail - CCCCCC'!D459+'Budget Detail - CCCCCC'!E459+'Budget Detail - DDDDDD'!D459+'Budget Detail - DDDDDD'!E459+'Budget Detail - EEEEEE'!D459+'Budget Detail - EEEEEE'!E459+'Budget Detail - FFFFFF'!D459+'Budget Detail - FFFFFF'!E459+'Budget Detail - GGGGGG'!D459+'Budget Detail - GGGGGG'!E459+'Budget Detail - HHHHHH'!D459+'Budget Detail - HHHHHH'!E459+'Budget Detail - IIIIII'!D459+'Budget Detail - IIIIII'!E459+'Budget Detail - JJJJJJ'!D459+'Budget Detail - JJJJJJ'!E459+'Budget Detail - KKKKKK'!D459+'Budget Detail - KKKKKK'!E459+'Budget Detail - LLLLLL'!D459+'Budget Detail - LLLLLL'!E459</f>
        <v>0</v>
      </c>
      <c r="E423" s="225">
        <v>1</v>
      </c>
      <c r="F423" s="1517">
        <f t="shared" si="85"/>
        <v>0</v>
      </c>
      <c r="G423" s="1343">
        <v>1</v>
      </c>
      <c r="H423" s="1510">
        <f t="shared" si="86"/>
        <v>0</v>
      </c>
      <c r="J423" s="227">
        <v>1</v>
      </c>
      <c r="K423" s="1509">
        <f t="shared" si="84"/>
        <v>0</v>
      </c>
    </row>
    <row r="424" spans="1:13" ht="15" customHeight="1" x14ac:dyDescent="0.3">
      <c r="A424" s="235" t="s">
        <v>534</v>
      </c>
      <c r="B424" s="619">
        <v>229900</v>
      </c>
      <c r="C424" s="356">
        <f>SUMIF('Expenditures - all orgs'!$C$19:$C$3604, B424,'Expenditures - all orgs'!$D$19:$D$3604)</f>
        <v>0</v>
      </c>
      <c r="D424" s="1337">
        <f>'Budget Detail - AAAAAA'!D460+'Budget Detail - AAAAAA'!E460+'Budget Detail - BBBBBB'!D460+'Budget Detail - BBBBBB'!E460+'Budget Detail - CCCCCC'!D460+'Budget Detail - CCCCCC'!E460+'Budget Detail - DDDDDD'!D460+'Budget Detail - DDDDDD'!E460+'Budget Detail - EEEEEE'!D460+'Budget Detail - EEEEEE'!E460+'Budget Detail - FFFFFF'!D460+'Budget Detail - FFFFFF'!E460+'Budget Detail - GGGGGG'!D460+'Budget Detail - GGGGGG'!E460+'Budget Detail - HHHHHH'!D460+'Budget Detail - HHHHHH'!E460+'Budget Detail - IIIIII'!D460+'Budget Detail - IIIIII'!E460+'Budget Detail - JJJJJJ'!D460+'Budget Detail - JJJJJJ'!E460+'Budget Detail - KKKKKK'!D460+'Budget Detail - KKKKKK'!E460+'Budget Detail - LLLLLL'!D460+'Budget Detail - LLLLLL'!E460</f>
        <v>0</v>
      </c>
      <c r="E424" s="225">
        <v>1</v>
      </c>
      <c r="F424" s="1517">
        <f t="shared" si="85"/>
        <v>0</v>
      </c>
      <c r="G424" s="1343">
        <v>1</v>
      </c>
      <c r="H424" s="1510">
        <f t="shared" si="86"/>
        <v>0</v>
      </c>
      <c r="J424" s="227">
        <v>1</v>
      </c>
      <c r="K424" s="1509">
        <f t="shared" si="84"/>
        <v>0</v>
      </c>
    </row>
    <row r="425" spans="1:13" ht="15" customHeight="1" x14ac:dyDescent="0.3">
      <c r="A425" s="235" t="s">
        <v>105</v>
      </c>
      <c r="B425" s="1596" t="s">
        <v>52</v>
      </c>
      <c r="C425" s="356">
        <f>SUMIF('Expenditures - all orgs'!$C$19:$C$3604, B425,'Expenditures - all orgs'!$D$19:$D$3604)</f>
        <v>0</v>
      </c>
      <c r="D425" s="1337">
        <f>'Budget Detail - AAAAAA'!D465+'Budget Detail - AAAAAA'!E465+'Budget Detail - BBBBBB'!D461+'Budget Detail - BBBBBB'!E461+'Budget Detail - CCCCCC'!D461+'Budget Detail - CCCCCC'!E461+'Budget Detail - DDDDDD'!D461+'Budget Detail - DDDDDD'!E461+'Budget Detail - EEEEEE'!D461+'Budget Detail - EEEEEE'!E461+'Budget Detail - FFFFFF'!D461+'Budget Detail - FFFFFF'!E461+'Budget Detail - GGGGGG'!D461+'Budget Detail - GGGGGG'!E461+'Budget Detail - HHHHHH'!D461+'Budget Detail - HHHHHH'!E461+'Budget Detail - IIIIII'!D461+'Budget Detail - IIIIII'!E461+'Budget Detail - JJJJJJ'!D461+'Budget Detail - JJJJJJ'!E461+'Budget Detail - KKKKKK'!D461+'Budget Detail - KKKKKK'!E461+'Budget Detail - LLLLLL'!D461+'Budget Detail - LLLLLL'!E461</f>
        <v>0</v>
      </c>
      <c r="E425" s="225">
        <v>1</v>
      </c>
      <c r="F425" s="1517">
        <f t="shared" si="85"/>
        <v>0</v>
      </c>
      <c r="G425" s="1343">
        <v>1</v>
      </c>
      <c r="H425" s="1510">
        <f t="shared" si="86"/>
        <v>0</v>
      </c>
      <c r="J425" s="227">
        <v>1</v>
      </c>
      <c r="K425" s="1509">
        <f t="shared" si="84"/>
        <v>0</v>
      </c>
    </row>
    <row r="426" spans="1:13" ht="15" customHeight="1" x14ac:dyDescent="0.3">
      <c r="A426" s="235" t="s">
        <v>105</v>
      </c>
      <c r="B426" s="1596" t="s">
        <v>52</v>
      </c>
      <c r="C426" s="356">
        <f>SUMIF('Expenditures - all orgs'!$C$19:$C$3604, B426,'Expenditures - all orgs'!$D$19:$D$3604)</f>
        <v>0</v>
      </c>
      <c r="D426" s="1337">
        <f>'Budget Detail - AAAAAA'!D466+'Budget Detail - AAAAAA'!E466+'Budget Detail - BBBBBB'!D466+'Budget Detail - BBBBBB'!E466+'Budget Detail - CCCCCC'!D466+'Budget Detail - CCCCCC'!E466+'Budget Detail - DDDDDD'!D466+'Budget Detail - DDDDDD'!E466+'Budget Detail - EEEEEE'!D466+'Budget Detail - EEEEEE'!E466+'Budget Detail - FFFFFF'!D466+'Budget Detail - FFFFFF'!E466+'Budget Detail - GGGGGG'!D466+'Budget Detail - GGGGGG'!E466+'Budget Detail - HHHHHH'!D466+'Budget Detail - HHHHHH'!E466+'Budget Detail - IIIIII'!D466+'Budget Detail - IIIIII'!E466+'Budget Detail - JJJJJJ'!D466+'Budget Detail - JJJJJJ'!E466+'Budget Detail - KKKKKK'!D466+'Budget Detail - KKKKKK'!E466+'Budget Detail - LLLLLL'!D466+'Budget Detail - LLLLLL'!E466</f>
        <v>0</v>
      </c>
      <c r="E426" s="225">
        <v>1</v>
      </c>
      <c r="F426" s="1517">
        <f t="shared" si="85"/>
        <v>0</v>
      </c>
      <c r="G426" s="1343">
        <v>1</v>
      </c>
      <c r="H426" s="1510">
        <f t="shared" si="86"/>
        <v>0</v>
      </c>
      <c r="J426" s="227">
        <v>1</v>
      </c>
      <c r="K426" s="1509">
        <f t="shared" si="84"/>
        <v>0</v>
      </c>
      <c r="M426" s="1565"/>
    </row>
    <row r="427" spans="1:13" ht="15" customHeight="1" x14ac:dyDescent="0.3">
      <c r="A427" s="235" t="s">
        <v>105</v>
      </c>
      <c r="B427" s="1596" t="s">
        <v>52</v>
      </c>
      <c r="C427" s="356">
        <f>SUMIF('Expenditures - all orgs'!$C$19:$C$3604, B427,'Expenditures - all orgs'!$D$19:$D$3604)</f>
        <v>0</v>
      </c>
      <c r="D427" s="1337">
        <f>'Budget Detail - AAAAAA'!D467+'Budget Detail - AAAAAA'!E467+'Budget Detail - BBBBBB'!D467+'Budget Detail - BBBBBB'!E467+'Budget Detail - CCCCCC'!D467+'Budget Detail - CCCCCC'!E467+'Budget Detail - DDDDDD'!D467+'Budget Detail - DDDDDD'!E467+'Budget Detail - EEEEEE'!D467+'Budget Detail - EEEEEE'!E467+'Budget Detail - FFFFFF'!D467+'Budget Detail - FFFFFF'!E467+'Budget Detail - GGGGGG'!D467+'Budget Detail - GGGGGG'!E467+'Budget Detail - HHHHHH'!D467+'Budget Detail - HHHHHH'!E467+'Budget Detail - IIIIII'!D467+'Budget Detail - IIIIII'!E467+'Budget Detail - JJJJJJ'!D467+'Budget Detail - JJJJJJ'!E467+'Budget Detail - KKKKKK'!D467+'Budget Detail - KKKKKK'!E467+'Budget Detail - LLLLLL'!D467+'Budget Detail - LLLLLL'!E467</f>
        <v>0</v>
      </c>
      <c r="E427" s="225">
        <v>1</v>
      </c>
      <c r="F427" s="1517">
        <f t="shared" si="85"/>
        <v>0</v>
      </c>
      <c r="G427" s="1343">
        <v>1</v>
      </c>
      <c r="H427" s="1510">
        <f t="shared" si="86"/>
        <v>0</v>
      </c>
      <c r="J427" s="227">
        <v>1</v>
      </c>
      <c r="K427" s="1509">
        <f t="shared" si="84"/>
        <v>0</v>
      </c>
    </row>
    <row r="428" spans="1:13" ht="15" customHeight="1" x14ac:dyDescent="0.3">
      <c r="A428" s="235" t="s">
        <v>105</v>
      </c>
      <c r="B428" s="1596" t="s">
        <v>52</v>
      </c>
      <c r="C428" s="356">
        <f>SUMIF('Expenditures - all orgs'!$C$19:$C$3604, B428,'Expenditures - all orgs'!$D$19:$D$3604)</f>
        <v>0</v>
      </c>
      <c r="D428" s="1337">
        <f>'Budget Detail - AAAAAA'!D468+'Budget Detail - AAAAAA'!E468+'Budget Detail - BBBBBB'!D468+'Budget Detail - BBBBBB'!E468+'Budget Detail - CCCCCC'!D468+'Budget Detail - CCCCCC'!E468+'Budget Detail - DDDDDD'!D468+'Budget Detail - DDDDDD'!E468+'Budget Detail - EEEEEE'!D468+'Budget Detail - EEEEEE'!E468+'Budget Detail - FFFFFF'!D468+'Budget Detail - FFFFFF'!E468+'Budget Detail - GGGGGG'!D468+'Budget Detail - GGGGGG'!E468+'Budget Detail - HHHHHH'!D468+'Budget Detail - HHHHHH'!E468+'Budget Detail - IIIIII'!D468+'Budget Detail - IIIIII'!E468+'Budget Detail - JJJJJJ'!D468+'Budget Detail - JJJJJJ'!E468+'Budget Detail - KKKKKK'!D468+'Budget Detail - KKKKKK'!E468+'Budget Detail - LLLLLL'!D468+'Budget Detail - LLLLLL'!E468</f>
        <v>0</v>
      </c>
      <c r="E428" s="225">
        <v>1</v>
      </c>
      <c r="F428" s="1517">
        <f t="shared" si="85"/>
        <v>0</v>
      </c>
      <c r="G428" s="1343">
        <v>1</v>
      </c>
      <c r="H428" s="1510">
        <f t="shared" si="86"/>
        <v>0</v>
      </c>
      <c r="J428" s="227">
        <v>1</v>
      </c>
      <c r="K428" s="1509">
        <f t="shared" si="84"/>
        <v>0</v>
      </c>
    </row>
    <row r="429" spans="1:13" ht="15" customHeight="1" x14ac:dyDescent="0.3">
      <c r="A429" s="235" t="s">
        <v>105</v>
      </c>
      <c r="B429" s="1596" t="s">
        <v>52</v>
      </c>
      <c r="C429" s="356">
        <f>SUMIF('Expenditures - all orgs'!$C$19:$C$3604, B429,'Expenditures - all orgs'!$D$19:$D$3604)</f>
        <v>0</v>
      </c>
      <c r="D429" s="1337">
        <f>'Budget Detail - AAAAAA'!D469+'Budget Detail - AAAAAA'!E469+'Budget Detail - BBBBBB'!D469+'Budget Detail - BBBBBB'!E469+'Budget Detail - CCCCCC'!D469+'Budget Detail - CCCCCC'!E469+'Budget Detail - DDDDDD'!D469+'Budget Detail - DDDDDD'!E469+'Budget Detail - EEEEEE'!D469+'Budget Detail - EEEEEE'!E469+'Budget Detail - FFFFFF'!D469+'Budget Detail - FFFFFF'!E469+'Budget Detail - GGGGGG'!D469+'Budget Detail - GGGGGG'!E469+'Budget Detail - HHHHHH'!D469+'Budget Detail - HHHHHH'!E469+'Budget Detail - IIIIII'!D469+'Budget Detail - IIIIII'!E469+'Budget Detail - JJJJJJ'!D469+'Budget Detail - JJJJJJ'!E469+'Budget Detail - KKKKKK'!D469+'Budget Detail - KKKKKK'!E469+'Budget Detail - LLLLLL'!D469+'Budget Detail - LLLLLL'!E469</f>
        <v>0</v>
      </c>
      <c r="E429" s="225">
        <v>1</v>
      </c>
      <c r="F429" s="1517">
        <f t="shared" si="85"/>
        <v>0</v>
      </c>
      <c r="G429" s="1343">
        <v>1</v>
      </c>
      <c r="H429" s="1510">
        <f t="shared" si="86"/>
        <v>0</v>
      </c>
      <c r="J429" s="227">
        <v>1</v>
      </c>
      <c r="K429" s="1509">
        <f t="shared" si="84"/>
        <v>0</v>
      </c>
    </row>
    <row r="430" spans="1:13" ht="15" customHeight="1" x14ac:dyDescent="0.3">
      <c r="A430" s="235" t="s">
        <v>105</v>
      </c>
      <c r="B430" s="1596" t="s">
        <v>52</v>
      </c>
      <c r="C430" s="356">
        <f>SUMIF('Expenditures - all orgs'!$C$19:$C$3604, B430,'Expenditures - all orgs'!$D$19:$D$3604)</f>
        <v>0</v>
      </c>
      <c r="D430" s="1337">
        <f>'Budget Detail - AAAAAA'!D466+'Budget Detail - AAAAAA'!E466+'Budget Detail - BBBBBB'!D466+'Budget Detail - BBBBBB'!E466+'Budget Detail - CCCCCC'!D466+'Budget Detail - CCCCCC'!E466+'Budget Detail - DDDDDD'!D466+'Budget Detail - DDDDDD'!E466+'Budget Detail - EEEEEE'!D466+'Budget Detail - EEEEEE'!E466+'Budget Detail - FFFFFF'!D466+'Budget Detail - FFFFFF'!E466+'Budget Detail - GGGGGG'!D466+'Budget Detail - GGGGGG'!E466+'Budget Detail - HHHHHH'!D466+'Budget Detail - HHHHHH'!E466+'Budget Detail - IIIIII'!D466+'Budget Detail - IIIIII'!E466+'Budget Detail - JJJJJJ'!D466+'Budget Detail - JJJJJJ'!E466+'Budget Detail - KKKKKK'!D466+'Budget Detail - KKKKKK'!E466+'Budget Detail - LLLLLL'!D466+'Budget Detail - LLLLLL'!E466</f>
        <v>0</v>
      </c>
      <c r="E430" s="225">
        <v>1</v>
      </c>
      <c r="F430" s="1517">
        <f t="shared" si="85"/>
        <v>0</v>
      </c>
      <c r="G430" s="1343">
        <v>1</v>
      </c>
      <c r="H430" s="1510">
        <f t="shared" si="86"/>
        <v>0</v>
      </c>
      <c r="J430" s="227">
        <v>1</v>
      </c>
      <c r="K430" s="1509">
        <f t="shared" si="84"/>
        <v>0</v>
      </c>
    </row>
    <row r="431" spans="1:13" ht="15" customHeight="1" x14ac:dyDescent="0.3">
      <c r="A431" s="235" t="s">
        <v>105</v>
      </c>
      <c r="B431" s="1596" t="s">
        <v>52</v>
      </c>
      <c r="C431" s="356">
        <f>SUMIF('Expenditures - all orgs'!$C$19:$C$3604, B431,'Expenditures - all orgs'!$D$19:$D$3604)</f>
        <v>0</v>
      </c>
      <c r="D431" s="1337">
        <f>'Budget Detail - AAAAAA'!D467+'Budget Detail - AAAAAA'!E467+'Budget Detail - BBBBBB'!D467+'Budget Detail - BBBBBB'!E467+'Budget Detail - CCCCCC'!D467+'Budget Detail - CCCCCC'!E467+'Budget Detail - DDDDDD'!D467+'Budget Detail - DDDDDD'!E467+'Budget Detail - EEEEEE'!D467+'Budget Detail - EEEEEE'!E467+'Budget Detail - FFFFFF'!D467+'Budget Detail - FFFFFF'!E467+'Budget Detail - GGGGGG'!D467+'Budget Detail - GGGGGG'!E467+'Budget Detail - HHHHHH'!D467+'Budget Detail - HHHHHH'!E467+'Budget Detail - IIIIII'!D467+'Budget Detail - IIIIII'!E467+'Budget Detail - JJJJJJ'!D467+'Budget Detail - JJJJJJ'!E467+'Budget Detail - KKKKKK'!D467+'Budget Detail - KKKKKK'!E467+'Budget Detail - LLLLLL'!D467+'Budget Detail - LLLLLL'!E467</f>
        <v>0</v>
      </c>
      <c r="E431" s="225">
        <v>1</v>
      </c>
      <c r="F431" s="1517">
        <f t="shared" si="85"/>
        <v>0</v>
      </c>
      <c r="G431" s="1343">
        <v>1</v>
      </c>
      <c r="H431" s="1510">
        <f t="shared" si="86"/>
        <v>0</v>
      </c>
      <c r="J431" s="227">
        <v>1</v>
      </c>
      <c r="K431" s="1509">
        <f t="shared" si="84"/>
        <v>0</v>
      </c>
    </row>
    <row r="432" spans="1:13" ht="15" customHeight="1" x14ac:dyDescent="0.3">
      <c r="A432" s="235" t="s">
        <v>105</v>
      </c>
      <c r="B432" s="1596" t="s">
        <v>52</v>
      </c>
      <c r="C432" s="356">
        <f>SUMIF('Expenditures - all orgs'!$C$19:$C$3604, B432,'Expenditures - all orgs'!$D$19:$D$3604)</f>
        <v>0</v>
      </c>
      <c r="D432" s="1337">
        <f>'Budget Detail - AAAAAA'!D468+'Budget Detail - AAAAAA'!E468+'Budget Detail - BBBBBB'!D468+'Budget Detail - BBBBBB'!E468+'Budget Detail - CCCCCC'!D468+'Budget Detail - CCCCCC'!E468+'Budget Detail - DDDDDD'!D468+'Budget Detail - DDDDDD'!E468+'Budget Detail - EEEEEE'!D468+'Budget Detail - EEEEEE'!E468+'Budget Detail - FFFFFF'!D468+'Budget Detail - FFFFFF'!E468+'Budget Detail - GGGGGG'!D468+'Budget Detail - GGGGGG'!E468+'Budget Detail - HHHHHH'!D468+'Budget Detail - HHHHHH'!E468+'Budget Detail - IIIIII'!D468+'Budget Detail - IIIIII'!E468+'Budget Detail - JJJJJJ'!D468+'Budget Detail - JJJJJJ'!E468+'Budget Detail - KKKKKK'!D468+'Budget Detail - KKKKKK'!E468+'Budget Detail - LLLLLL'!D468+'Budget Detail - LLLLLL'!E468</f>
        <v>0</v>
      </c>
      <c r="E432" s="225">
        <v>1</v>
      </c>
      <c r="F432" s="1517">
        <f t="shared" si="85"/>
        <v>0</v>
      </c>
      <c r="G432" s="1343">
        <v>1</v>
      </c>
      <c r="H432" s="1510">
        <f t="shared" si="86"/>
        <v>0</v>
      </c>
      <c r="J432" s="227">
        <v>1</v>
      </c>
      <c r="K432" s="1509">
        <f t="shared" si="84"/>
        <v>0</v>
      </c>
    </row>
    <row r="433" spans="1:11" ht="15" customHeight="1" x14ac:dyDescent="0.3">
      <c r="A433" s="235" t="s">
        <v>105</v>
      </c>
      <c r="B433" s="1596" t="s">
        <v>52</v>
      </c>
      <c r="C433" s="356">
        <f>SUMIF('Expenditures - all orgs'!$C$19:$C$3604, B433,'Expenditures - all orgs'!$D$19:$D$3604)</f>
        <v>0</v>
      </c>
      <c r="D433" s="1337">
        <f>'Budget Detail - AAAAAA'!D469+'Budget Detail - AAAAAA'!E469+'Budget Detail - BBBBBB'!D469+'Budget Detail - BBBBBB'!E469+'Budget Detail - CCCCCC'!D469+'Budget Detail - CCCCCC'!E469+'Budget Detail - DDDDDD'!D469+'Budget Detail - DDDDDD'!E469+'Budget Detail - EEEEEE'!D469+'Budget Detail - EEEEEE'!E469+'Budget Detail - FFFFFF'!D469+'Budget Detail - FFFFFF'!E469+'Budget Detail - GGGGGG'!D469+'Budget Detail - GGGGGG'!E469+'Budget Detail - HHHHHH'!D469+'Budget Detail - HHHHHH'!E469+'Budget Detail - IIIIII'!D469+'Budget Detail - IIIIII'!E469+'Budget Detail - JJJJJJ'!D469+'Budget Detail - JJJJJJ'!E469+'Budget Detail - KKKKKK'!D469+'Budget Detail - KKKKKK'!E469+'Budget Detail - LLLLLL'!D469+'Budget Detail - LLLLLL'!E469</f>
        <v>0</v>
      </c>
      <c r="E433" s="225">
        <v>1</v>
      </c>
      <c r="F433" s="1517">
        <f t="shared" si="85"/>
        <v>0</v>
      </c>
      <c r="G433" s="1343">
        <v>1</v>
      </c>
      <c r="H433" s="1510">
        <f t="shared" si="86"/>
        <v>0</v>
      </c>
      <c r="J433" s="227">
        <v>1</v>
      </c>
      <c r="K433" s="1509">
        <f t="shared" si="84"/>
        <v>0</v>
      </c>
    </row>
    <row r="434" spans="1:11" ht="15" customHeight="1" thickBot="1" x14ac:dyDescent="0.35">
      <c r="A434" s="746" t="s">
        <v>105</v>
      </c>
      <c r="B434" s="1596" t="s">
        <v>52</v>
      </c>
      <c r="C434" s="356">
        <f>SUMIF('Expenditures - all orgs'!$C$19:$C$3604, B434,'Expenditures - all orgs'!$D$19:$D$3604)</f>
        <v>0</v>
      </c>
      <c r="D434" s="1337">
        <f>'Budget Detail - AAAAAA'!D470+'Budget Detail - AAAAAA'!E470+'Budget Detail - BBBBBB'!D470+'Budget Detail - BBBBBB'!E470+'Budget Detail - CCCCCC'!D470+'Budget Detail - CCCCCC'!E470+'Budget Detail - DDDDDD'!D470+'Budget Detail - DDDDDD'!E470+'Budget Detail - EEEEEE'!D470+'Budget Detail - EEEEEE'!E470+'Budget Detail - FFFFFF'!D470+'Budget Detail - FFFFFF'!E470+'Budget Detail - GGGGGG'!D470+'Budget Detail - GGGGGG'!E470+'Budget Detail - HHHHHH'!D470+'Budget Detail - HHHHHH'!E470+'Budget Detail - IIIIII'!D470+'Budget Detail - IIIIII'!E470+'Budget Detail - JJJJJJ'!D470+'Budget Detail - JJJJJJ'!E470+'Budget Detail - KKKKKK'!D470+'Budget Detail - KKKKKK'!E470+'Budget Detail - LLLLLL'!D470+'Budget Detail - LLLLLL'!E470</f>
        <v>0</v>
      </c>
      <c r="E434" s="1492">
        <v>1</v>
      </c>
      <c r="F434" s="1518">
        <f t="shared" si="85"/>
        <v>0</v>
      </c>
      <c r="G434" s="1344">
        <v>1</v>
      </c>
      <c r="H434" s="1511">
        <f t="shared" si="86"/>
        <v>0</v>
      </c>
      <c r="J434" s="228">
        <v>1</v>
      </c>
      <c r="K434" s="1512">
        <f t="shared" si="84"/>
        <v>0</v>
      </c>
    </row>
    <row r="435" spans="1:11" ht="15" customHeight="1" thickBot="1" x14ac:dyDescent="0.35">
      <c r="A435" s="1695" t="s">
        <v>296</v>
      </c>
      <c r="B435" s="1696"/>
      <c r="C435" s="316">
        <f>SUM(C421:C434)</f>
        <v>0</v>
      </c>
      <c r="D435" s="1491">
        <f>SUM(D421:D434)</f>
        <v>0</v>
      </c>
      <c r="E435" s="1493"/>
      <c r="F435" s="1519">
        <f>SUM(F421:F434)</f>
        <v>0</v>
      </c>
      <c r="G435" s="1489"/>
      <c r="H435" s="1561">
        <f>SUM(H421:H434)</f>
        <v>0</v>
      </c>
      <c r="J435" s="1490"/>
      <c r="K435" s="1561">
        <f>SUM(K421:K434)</f>
        <v>0</v>
      </c>
    </row>
    <row r="436" spans="1:11" ht="15" customHeight="1" thickBot="1" x14ac:dyDescent="0.35">
      <c r="A436" s="746"/>
      <c r="B436" s="746"/>
      <c r="C436" s="748"/>
      <c r="D436" s="748"/>
      <c r="E436" s="192"/>
      <c r="G436" s="192"/>
      <c r="J436" s="229"/>
      <c r="K436" s="1515"/>
    </row>
    <row r="437" spans="1:11" s="1514" customFormat="1" ht="18" thickBot="1" x14ac:dyDescent="0.35">
      <c r="A437" s="1857" t="s">
        <v>313</v>
      </c>
      <c r="B437" s="1858"/>
      <c r="C437" s="1338">
        <f>C418+C435</f>
        <v>0</v>
      </c>
      <c r="D437" s="1494">
        <f>D418+D435</f>
        <v>0</v>
      </c>
      <c r="E437" s="1495"/>
      <c r="F437" s="1554">
        <f>F418+F435</f>
        <v>0</v>
      </c>
      <c r="G437" s="1563"/>
      <c r="H437" s="1555">
        <f>H418+H435</f>
        <v>0</v>
      </c>
      <c r="J437" s="764"/>
      <c r="K437" s="1555">
        <f>K418+K435</f>
        <v>0</v>
      </c>
    </row>
    <row r="438" spans="1:11" s="1557" customFormat="1" ht="17.399999999999999" x14ac:dyDescent="0.3">
      <c r="A438" s="1676"/>
      <c r="B438" s="1676"/>
      <c r="C438" s="412"/>
      <c r="D438" s="412"/>
      <c r="E438" s="763"/>
      <c r="F438" s="1556"/>
      <c r="G438" s="763"/>
      <c r="H438" s="1556"/>
      <c r="J438" s="764"/>
      <c r="K438" s="1556"/>
    </row>
    <row r="439" spans="1:11" x14ac:dyDescent="0.3">
      <c r="A439" s="1677" t="s">
        <v>426</v>
      </c>
      <c r="B439" s="1678">
        <v>154110</v>
      </c>
      <c r="C439" s="1339">
        <f>SUMIF('Expenditures - all orgs'!$C$19:$C$3604, B439,'Expenditures - all orgs'!$D$19:$D$3604)</f>
        <v>0</v>
      </c>
      <c r="D439" s="765">
        <f>'Budget Detail - AAAAAA'!D476+'Budget Detail - AAAAAA'!E476+'Budget Detail - BBBBBB'!D476+'Budget Detail - BBBBBB'!E476+'Budget Detail - CCCCCC'!D476+'Budget Detail - CCCCCC'!E476+'Budget Detail - DDDDDD'!D476+'Budget Detail - DDDDDD'!E476+'Budget Detail - EEEEEE'!D476+'Budget Detail - EEEEEE'!E476+'Budget Detail - FFFFFF'!D476+'Budget Detail - FFFFFF'!E476+'Budget Detail - GGGGGG'!D476+'Budget Detail - GGGGGG'!E476+'Budget Detail - HHHHHH'!D476+'Budget Detail - HHHHHH'!E476+'Budget Detail - IIIIII'!D476+'Budget Detail - IIIIII'!E476+'Budget Detail - JJJJJJ'!D476+'Budget Detail - JJJJJJ'!E476+'Budget Detail - KKKKKK'!D476+'Budget Detail - KKKKKK'!E476+'Budget Detail - LLLLLL'!D476+'Budget Detail - LLLLLL'!E476</f>
        <v>0</v>
      </c>
      <c r="E439" s="760">
        <v>1</v>
      </c>
      <c r="F439" s="1558">
        <f t="shared" ref="F439" si="87">D439/E439</f>
        <v>0</v>
      </c>
      <c r="G439" s="1343">
        <v>1</v>
      </c>
      <c r="H439" s="1510">
        <f t="shared" ref="H439" si="88">F439*G439</f>
        <v>0</v>
      </c>
      <c r="J439" s="227">
        <v>1</v>
      </c>
      <c r="K439" s="1510">
        <f>H439*J439</f>
        <v>0</v>
      </c>
    </row>
    <row r="440" spans="1:11" x14ac:dyDescent="0.3">
      <c r="A440" s="746"/>
      <c r="B440" s="746"/>
      <c r="C440" s="748"/>
      <c r="D440" s="748"/>
      <c r="E440" s="192"/>
      <c r="G440" s="192"/>
      <c r="J440" s="229"/>
      <c r="K440" s="1515"/>
    </row>
    <row r="441" spans="1:11" ht="14.4" thickBot="1" x14ac:dyDescent="0.35">
      <c r="A441" s="746"/>
      <c r="B441" s="746"/>
      <c r="C441" s="748"/>
      <c r="D441" s="748"/>
      <c r="E441" s="192"/>
      <c r="G441" s="192"/>
      <c r="J441" s="229"/>
      <c r="K441" s="1515"/>
    </row>
    <row r="442" spans="1:11" s="1514" customFormat="1" ht="18" thickBot="1" x14ac:dyDescent="0.35">
      <c r="A442" s="1730" t="s">
        <v>434</v>
      </c>
      <c r="B442" s="1731"/>
      <c r="C442" s="1399">
        <f>C78+C437+C439</f>
        <v>0</v>
      </c>
      <c r="D442" s="1496">
        <f>D78+D437+D439</f>
        <v>0</v>
      </c>
      <c r="E442" s="1497"/>
      <c r="F442" s="1559">
        <f>F78+F437+F439</f>
        <v>0</v>
      </c>
      <c r="G442" s="1564"/>
      <c r="H442" s="1560">
        <f>H78+H437+H439</f>
        <v>0</v>
      </c>
      <c r="J442" s="1486"/>
      <c r="K442" s="1560">
        <f>K78+K437+K439</f>
        <v>0</v>
      </c>
    </row>
    <row r="443" spans="1:11" x14ac:dyDescent="0.3">
      <c r="A443" s="322"/>
      <c r="B443" s="322"/>
      <c r="C443" s="748"/>
      <c r="D443" s="748"/>
      <c r="E443" s="192"/>
      <c r="G443" s="192"/>
      <c r="J443" s="251"/>
    </row>
    <row r="444" spans="1:11" x14ac:dyDescent="0.3">
      <c r="E444" s="192"/>
      <c r="G444" s="192"/>
      <c r="J444" s="251"/>
    </row>
  </sheetData>
  <sheetProtection password="EEE6" sheet="1" objects="1" scenarios="1"/>
  <mergeCells count="8">
    <mergeCell ref="A2:K2"/>
    <mergeCell ref="A442:B442"/>
    <mergeCell ref="A66:B66"/>
    <mergeCell ref="A76:B76"/>
    <mergeCell ref="A78:B78"/>
    <mergeCell ref="A418:B418"/>
    <mergeCell ref="A435:B435"/>
    <mergeCell ref="A437:B43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A3615"/>
  <sheetViews>
    <sheetView tabSelected="1" workbookViewId="0">
      <pane ySplit="16" topLeftCell="A17" activePane="bottomLeft" state="frozen"/>
      <selection pane="bottomLeft" activeCell="A19" sqref="A19"/>
    </sheetView>
  </sheetViews>
  <sheetFormatPr defaultColWidth="9.109375" defaultRowHeight="13.8" x14ac:dyDescent="0.3"/>
  <cols>
    <col min="1" max="1" width="15.6640625" style="1" customWidth="1"/>
    <col min="2" max="2" width="15.6640625" style="90" customWidth="1"/>
    <col min="3" max="3" width="15.6640625" style="1" customWidth="1"/>
    <col min="4" max="4" width="16.6640625" style="181" customWidth="1"/>
    <col min="5" max="6" width="15.6640625" style="1" customWidth="1"/>
    <col min="7" max="7" width="34.33203125" style="25" customWidth="1"/>
    <col min="8" max="8" width="20.6640625" style="19" customWidth="1"/>
    <col min="9" max="9" width="15.6640625" style="19" customWidth="1"/>
    <col min="10" max="10" width="15.33203125" style="19" customWidth="1"/>
    <col min="11" max="11" width="31.88671875" style="24" customWidth="1"/>
    <col min="12" max="16384" width="9.109375" style="1"/>
  </cols>
  <sheetData>
    <row r="1" spans="1:157" ht="14.4" thickBot="1" x14ac:dyDescent="0.35">
      <c r="G1" s="1"/>
    </row>
    <row r="2" spans="1:157" ht="15" customHeight="1" x14ac:dyDescent="0.3">
      <c r="A2" s="258" t="s">
        <v>352</v>
      </c>
      <c r="B2" s="256" t="s">
        <v>328</v>
      </c>
      <c r="C2" s="255"/>
      <c r="D2" s="260" t="s">
        <v>351</v>
      </c>
      <c r="E2" s="1246" t="s">
        <v>350</v>
      </c>
      <c r="F2" s="1682" t="s">
        <v>359</v>
      </c>
      <c r="G2" s="1683"/>
      <c r="I2" s="18"/>
      <c r="J2" s="18"/>
      <c r="K2" s="70"/>
    </row>
    <row r="3" spans="1:157" ht="15" customHeight="1" x14ac:dyDescent="0.3">
      <c r="A3" s="259" t="s">
        <v>352</v>
      </c>
      <c r="B3" s="256" t="s">
        <v>328</v>
      </c>
      <c r="C3" s="255"/>
      <c r="D3" s="261" t="s">
        <v>351</v>
      </c>
      <c r="E3" s="1246" t="s">
        <v>355</v>
      </c>
      <c r="F3" s="1684"/>
      <c r="G3" s="1685"/>
      <c r="I3" s="22"/>
      <c r="J3" s="22"/>
      <c r="K3" s="26"/>
    </row>
    <row r="4" spans="1:157" ht="15" customHeight="1" x14ac:dyDescent="0.3">
      <c r="A4" s="259" t="s">
        <v>352</v>
      </c>
      <c r="B4" s="256" t="s">
        <v>328</v>
      </c>
      <c r="C4" s="255"/>
      <c r="D4" s="261" t="s">
        <v>351</v>
      </c>
      <c r="E4" s="1246" t="s">
        <v>356</v>
      </c>
      <c r="F4" s="1684"/>
      <c r="G4" s="1685"/>
      <c r="I4" s="18"/>
      <c r="J4" s="18"/>
      <c r="K4" s="71"/>
    </row>
    <row r="5" spans="1:157" ht="15" customHeight="1" x14ac:dyDescent="0.3">
      <c r="A5" s="259" t="s">
        <v>352</v>
      </c>
      <c r="B5" s="256" t="s">
        <v>328</v>
      </c>
      <c r="C5" s="255"/>
      <c r="D5" s="261" t="s">
        <v>351</v>
      </c>
      <c r="E5" s="1246" t="s">
        <v>357</v>
      </c>
      <c r="F5" s="1684"/>
      <c r="G5" s="1685"/>
      <c r="K5" s="72"/>
      <c r="FA5" s="1" t="s">
        <v>84</v>
      </c>
    </row>
    <row r="6" spans="1:157" ht="15" customHeight="1" thickBot="1" x14ac:dyDescent="0.35">
      <c r="A6" s="1244" t="s">
        <v>352</v>
      </c>
      <c r="B6" s="256" t="s">
        <v>328</v>
      </c>
      <c r="C6" s="255"/>
      <c r="D6" s="1243" t="s">
        <v>351</v>
      </c>
      <c r="E6" s="1246" t="s">
        <v>358</v>
      </c>
      <c r="F6" s="1686"/>
      <c r="G6" s="1687"/>
      <c r="I6" s="20"/>
      <c r="J6" s="20"/>
      <c r="K6" s="72"/>
      <c r="FA6" s="1" t="s">
        <v>72</v>
      </c>
    </row>
    <row r="7" spans="1:157" s="90" customFormat="1" ht="15" customHeight="1" x14ac:dyDescent="0.3">
      <c r="A7" s="259" t="s">
        <v>352</v>
      </c>
      <c r="B7" s="256" t="s">
        <v>328</v>
      </c>
      <c r="C7" s="253"/>
      <c r="D7" s="261" t="s">
        <v>351</v>
      </c>
      <c r="E7" s="1245" t="s">
        <v>427</v>
      </c>
      <c r="F7" s="39"/>
      <c r="G7" s="254"/>
      <c r="H7" s="20"/>
      <c r="I7" s="20"/>
      <c r="J7" s="20"/>
      <c r="K7" s="72"/>
    </row>
    <row r="8" spans="1:157" s="90" customFormat="1" ht="15" customHeight="1" x14ac:dyDescent="0.3">
      <c r="A8" s="259" t="s">
        <v>352</v>
      </c>
      <c r="B8" s="256" t="s">
        <v>328</v>
      </c>
      <c r="C8" s="253"/>
      <c r="D8" s="261" t="s">
        <v>351</v>
      </c>
      <c r="E8" s="1245" t="s">
        <v>428</v>
      </c>
      <c r="F8" s="39"/>
      <c r="G8" s="254"/>
      <c r="H8" s="20"/>
      <c r="I8" s="20"/>
      <c r="J8" s="20"/>
      <c r="K8" s="72"/>
    </row>
    <row r="9" spans="1:157" s="90" customFormat="1" ht="15" customHeight="1" x14ac:dyDescent="0.3">
      <c r="A9" s="259" t="s">
        <v>352</v>
      </c>
      <c r="B9" s="256" t="s">
        <v>328</v>
      </c>
      <c r="C9" s="253"/>
      <c r="D9" s="261" t="s">
        <v>351</v>
      </c>
      <c r="E9" s="1245" t="s">
        <v>429</v>
      </c>
      <c r="F9" s="39"/>
      <c r="G9" s="254"/>
      <c r="H9" s="20"/>
      <c r="I9" s="20"/>
      <c r="J9" s="20"/>
      <c r="K9" s="72"/>
    </row>
    <row r="10" spans="1:157" s="90" customFormat="1" ht="15" customHeight="1" x14ac:dyDescent="0.3">
      <c r="A10" s="259" t="s">
        <v>352</v>
      </c>
      <c r="B10" s="256" t="s">
        <v>328</v>
      </c>
      <c r="C10" s="253"/>
      <c r="D10" s="261" t="s">
        <v>351</v>
      </c>
      <c r="E10" s="1245" t="s">
        <v>430</v>
      </c>
      <c r="F10" s="39"/>
      <c r="G10" s="254"/>
      <c r="H10" s="20"/>
      <c r="I10" s="20"/>
      <c r="J10" s="20"/>
      <c r="K10" s="72"/>
    </row>
    <row r="11" spans="1:157" s="90" customFormat="1" ht="15" customHeight="1" x14ac:dyDescent="0.3">
      <c r="A11" s="1244" t="s">
        <v>352</v>
      </c>
      <c r="B11" s="256" t="s">
        <v>328</v>
      </c>
      <c r="C11" s="253"/>
      <c r="D11" s="1243" t="s">
        <v>351</v>
      </c>
      <c r="E11" s="1245" t="s">
        <v>431</v>
      </c>
      <c r="F11" s="39"/>
      <c r="G11" s="254"/>
      <c r="H11" s="20"/>
      <c r="I11" s="20"/>
      <c r="J11" s="20"/>
      <c r="K11" s="72"/>
    </row>
    <row r="12" spans="1:157" s="90" customFormat="1" ht="15" customHeight="1" thickBot="1" x14ac:dyDescent="0.35">
      <c r="A12" s="259" t="s">
        <v>352</v>
      </c>
      <c r="B12" s="256" t="s">
        <v>328</v>
      </c>
      <c r="C12" s="253"/>
      <c r="D12" s="261" t="s">
        <v>351</v>
      </c>
      <c r="E12" s="1245" t="s">
        <v>432</v>
      </c>
      <c r="F12" s="39"/>
      <c r="G12" s="254"/>
      <c r="H12" s="20"/>
      <c r="I12" s="20"/>
      <c r="J12" s="20"/>
      <c r="K12" s="72"/>
    </row>
    <row r="13" spans="1:157" s="90" customFormat="1" ht="15" customHeight="1" thickBot="1" x14ac:dyDescent="0.35">
      <c r="A13" s="259" t="s">
        <v>352</v>
      </c>
      <c r="B13" s="256" t="s">
        <v>328</v>
      </c>
      <c r="C13" s="712"/>
      <c r="D13" s="261" t="s">
        <v>351</v>
      </c>
      <c r="E13" s="1247" t="s">
        <v>433</v>
      </c>
      <c r="F13" s="254">
        <v>42005</v>
      </c>
      <c r="G13" s="257" t="s">
        <v>98</v>
      </c>
      <c r="I13" s="20"/>
      <c r="J13" s="20"/>
      <c r="K13" s="72"/>
    </row>
    <row r="14" spans="1:157" ht="15" customHeight="1" thickBot="1" x14ac:dyDescent="0.35">
      <c r="A14" s="3"/>
      <c r="C14" s="3"/>
      <c r="D14" s="23"/>
      <c r="E14" s="23"/>
      <c r="F14" s="23"/>
      <c r="G14" s="2"/>
      <c r="H14" s="6"/>
      <c r="I14" s="6"/>
      <c r="J14" s="6"/>
      <c r="K14" s="72"/>
      <c r="FA14" s="1" t="s">
        <v>83</v>
      </c>
    </row>
    <row r="15" spans="1:157" ht="15" customHeight="1" thickBot="1" x14ac:dyDescent="0.35">
      <c r="A15" s="1688" t="s">
        <v>73</v>
      </c>
      <c r="B15" s="1689"/>
      <c r="C15" s="1689"/>
      <c r="D15" s="1689"/>
      <c r="E15" s="1689"/>
      <c r="F15" s="1689"/>
      <c r="G15" s="1689"/>
      <c r="H15" s="1690"/>
      <c r="I15" s="18"/>
      <c r="J15" s="18"/>
      <c r="K15" s="72"/>
      <c r="FA15" s="1" t="s">
        <v>85</v>
      </c>
    </row>
    <row r="16" spans="1:157" ht="45" customHeight="1" thickBot="1" x14ac:dyDescent="0.35">
      <c r="A16" s="263" t="s">
        <v>315</v>
      </c>
      <c r="B16" s="98" t="s">
        <v>329</v>
      </c>
      <c r="C16" s="73" t="s">
        <v>53</v>
      </c>
      <c r="D16" s="182" t="s">
        <v>311</v>
      </c>
      <c r="E16" s="264" t="s">
        <v>54</v>
      </c>
      <c r="F16" s="262" t="s">
        <v>49</v>
      </c>
      <c r="G16" s="98" t="s">
        <v>50</v>
      </c>
      <c r="H16" s="67" t="s">
        <v>69</v>
      </c>
      <c r="I16" s="67" t="s">
        <v>94</v>
      </c>
      <c r="J16" s="67" t="s">
        <v>70</v>
      </c>
      <c r="K16" s="73" t="s">
        <v>71</v>
      </c>
    </row>
    <row r="17" spans="1:11" ht="13.95" customHeight="1" x14ac:dyDescent="0.3">
      <c r="A17" s="51" t="s">
        <v>76</v>
      </c>
      <c r="B17" s="252" t="s">
        <v>350</v>
      </c>
      <c r="C17" s="50">
        <v>131200</v>
      </c>
      <c r="D17" s="183"/>
      <c r="E17" s="173">
        <v>10</v>
      </c>
      <c r="F17" s="69"/>
      <c r="G17" s="174" t="s">
        <v>77</v>
      </c>
      <c r="H17" s="50" t="s">
        <v>75</v>
      </c>
      <c r="I17" s="50"/>
      <c r="J17" s="50" t="s">
        <v>72</v>
      </c>
      <c r="K17" s="74" t="s">
        <v>74</v>
      </c>
    </row>
    <row r="18" spans="1:11" ht="13.95" customHeight="1" thickBot="1" x14ac:dyDescent="0.35">
      <c r="A18" s="51" t="s">
        <v>76</v>
      </c>
      <c r="B18" s="1294" t="s">
        <v>350</v>
      </c>
      <c r="C18" s="1295">
        <v>131200</v>
      </c>
      <c r="D18" s="1296"/>
      <c r="E18" s="1297">
        <v>-10</v>
      </c>
      <c r="F18" s="1298"/>
      <c r="G18" s="174" t="s">
        <v>78</v>
      </c>
      <c r="H18" s="50" t="s">
        <v>75</v>
      </c>
      <c r="I18" s="50"/>
      <c r="J18" s="50" t="s">
        <v>72</v>
      </c>
      <c r="K18" s="74" t="s">
        <v>74</v>
      </c>
    </row>
    <row r="19" spans="1:11" ht="15" customHeight="1" x14ac:dyDescent="0.3">
      <c r="A19" s="171"/>
      <c r="B19" s="1238"/>
      <c r="C19" s="1577"/>
      <c r="D19" s="1582"/>
      <c r="E19" s="1586"/>
      <c r="F19" s="1584"/>
      <c r="G19" s="175"/>
      <c r="H19" s="175"/>
      <c r="I19" s="175"/>
      <c r="J19" s="172"/>
      <c r="K19" s="1291"/>
    </row>
    <row r="20" spans="1:11" s="90" customFormat="1" ht="15" customHeight="1" x14ac:dyDescent="0.3">
      <c r="A20" s="1236"/>
      <c r="B20" s="1238"/>
      <c r="C20" s="1577"/>
      <c r="D20" s="1583"/>
      <c r="E20" s="1587"/>
      <c r="F20" s="1585"/>
      <c r="G20" s="1237"/>
      <c r="H20" s="1237"/>
      <c r="I20" s="1237"/>
      <c r="J20" s="246"/>
      <c r="K20" s="1289"/>
    </row>
    <row r="21" spans="1:11" s="90" customFormat="1" ht="15" customHeight="1" x14ac:dyDescent="0.3">
      <c r="A21" s="1236"/>
      <c r="B21" s="1238"/>
      <c r="C21" s="1577"/>
      <c r="D21" s="1583"/>
      <c r="E21" s="1587"/>
      <c r="F21" s="1585"/>
      <c r="G21" s="1237"/>
      <c r="H21" s="1237"/>
      <c r="I21" s="1237"/>
      <c r="J21" s="246"/>
      <c r="K21" s="1289"/>
    </row>
    <row r="22" spans="1:11" s="90" customFormat="1" ht="15" customHeight="1" x14ac:dyDescent="0.3">
      <c r="A22" s="1236"/>
      <c r="B22" s="1238"/>
      <c r="C22" s="1577"/>
      <c r="D22" s="1583"/>
      <c r="E22" s="1587"/>
      <c r="F22" s="1585"/>
      <c r="G22" s="1237"/>
      <c r="H22" s="1237"/>
      <c r="I22" s="1237"/>
      <c r="J22" s="246"/>
      <c r="K22" s="1289"/>
    </row>
    <row r="23" spans="1:11" s="90" customFormat="1" ht="15" customHeight="1" x14ac:dyDescent="0.3">
      <c r="A23" s="1236"/>
      <c r="B23" s="1238"/>
      <c r="C23" s="1577"/>
      <c r="D23" s="1583"/>
      <c r="E23" s="1587"/>
      <c r="F23" s="1585"/>
      <c r="G23" s="1237"/>
      <c r="H23" s="1237"/>
      <c r="I23" s="1237"/>
      <c r="J23" s="246"/>
      <c r="K23" s="1289"/>
    </row>
    <row r="24" spans="1:11" s="90" customFormat="1" ht="15" customHeight="1" x14ac:dyDescent="0.3">
      <c r="A24" s="1236"/>
      <c r="B24" s="1238"/>
      <c r="C24" s="1577"/>
      <c r="D24" s="1583"/>
      <c r="E24" s="1587"/>
      <c r="F24" s="1585"/>
      <c r="G24" s="1237"/>
      <c r="H24" s="1237"/>
      <c r="I24" s="1237"/>
      <c r="J24" s="246"/>
      <c r="K24" s="1289"/>
    </row>
    <row r="25" spans="1:11" s="90" customFormat="1" ht="15" customHeight="1" x14ac:dyDescent="0.3">
      <c r="A25" s="1236"/>
      <c r="B25" s="1238"/>
      <c r="C25" s="1577"/>
      <c r="D25" s="1583"/>
      <c r="E25" s="1587"/>
      <c r="F25" s="1585"/>
      <c r="G25" s="1237"/>
      <c r="H25" s="1237"/>
      <c r="I25" s="1237"/>
      <c r="J25" s="246"/>
      <c r="K25" s="1289"/>
    </row>
    <row r="26" spans="1:11" s="90" customFormat="1" ht="15" customHeight="1" x14ac:dyDescent="0.3">
      <c r="A26" s="1236"/>
      <c r="B26" s="1238"/>
      <c r="C26" s="1577"/>
      <c r="D26" s="1583"/>
      <c r="E26" s="1587"/>
      <c r="F26" s="1585"/>
      <c r="G26" s="1237"/>
      <c r="H26" s="1237"/>
      <c r="I26" s="1237"/>
      <c r="J26" s="246"/>
      <c r="K26" s="1289"/>
    </row>
    <row r="27" spans="1:11" s="90" customFormat="1" ht="15" customHeight="1" x14ac:dyDescent="0.3">
      <c r="A27" s="1236"/>
      <c r="B27" s="1238"/>
      <c r="C27" s="1577"/>
      <c r="D27" s="1583"/>
      <c r="E27" s="1587"/>
      <c r="F27" s="1585"/>
      <c r="G27" s="1237"/>
      <c r="H27" s="1237"/>
      <c r="I27" s="1237"/>
      <c r="J27" s="246"/>
      <c r="K27" s="1289"/>
    </row>
    <row r="28" spans="1:11" s="90" customFormat="1" ht="15" customHeight="1" x14ac:dyDescent="0.3">
      <c r="A28" s="1236"/>
      <c r="B28" s="1238"/>
      <c r="C28" s="1577"/>
      <c r="D28" s="1583"/>
      <c r="E28" s="1587"/>
      <c r="F28" s="1585"/>
      <c r="G28" s="1237"/>
      <c r="H28" s="1237"/>
      <c r="I28" s="1237"/>
      <c r="J28" s="246"/>
      <c r="K28" s="1289"/>
    </row>
    <row r="29" spans="1:11" s="90" customFormat="1" ht="15" customHeight="1" x14ac:dyDescent="0.3">
      <c r="A29" s="1236"/>
      <c r="B29" s="1238"/>
      <c r="C29" s="1577"/>
      <c r="D29" s="1583"/>
      <c r="E29" s="1587"/>
      <c r="F29" s="1585"/>
      <c r="G29" s="1237"/>
      <c r="H29" s="1237"/>
      <c r="I29" s="1237"/>
      <c r="J29" s="246"/>
      <c r="K29" s="1289"/>
    </row>
    <row r="30" spans="1:11" s="90" customFormat="1" ht="15" customHeight="1" x14ac:dyDescent="0.3">
      <c r="A30" s="1236"/>
      <c r="B30" s="1238"/>
      <c r="C30" s="1577"/>
      <c r="D30" s="1583"/>
      <c r="E30" s="1587"/>
      <c r="F30" s="1585"/>
      <c r="G30" s="1237"/>
      <c r="H30" s="1237"/>
      <c r="I30" s="1237"/>
      <c r="J30" s="246"/>
      <c r="K30" s="1289"/>
    </row>
    <row r="31" spans="1:11" s="90" customFormat="1" ht="15" customHeight="1" x14ac:dyDescent="0.3">
      <c r="A31" s="1236"/>
      <c r="B31" s="1238"/>
      <c r="C31" s="1577"/>
      <c r="D31" s="1583"/>
      <c r="E31" s="1587"/>
      <c r="F31" s="1585"/>
      <c r="G31" s="1237"/>
      <c r="H31" s="1237"/>
      <c r="I31" s="1237"/>
      <c r="J31" s="246"/>
      <c r="K31" s="1289"/>
    </row>
    <row r="32" spans="1:11" s="90" customFormat="1" ht="15" customHeight="1" x14ac:dyDescent="0.3">
      <c r="A32" s="1236"/>
      <c r="B32" s="1238"/>
      <c r="C32" s="1577"/>
      <c r="D32" s="1583"/>
      <c r="E32" s="1587"/>
      <c r="F32" s="1585"/>
      <c r="G32" s="1237"/>
      <c r="H32" s="1237"/>
      <c r="I32" s="1237"/>
      <c r="J32" s="246"/>
      <c r="K32" s="1289"/>
    </row>
    <row r="33" spans="1:11" s="90" customFormat="1" ht="15" customHeight="1" x14ac:dyDescent="0.3">
      <c r="A33" s="1236"/>
      <c r="B33" s="1238"/>
      <c r="C33" s="1577"/>
      <c r="D33" s="1583"/>
      <c r="E33" s="1587"/>
      <c r="F33" s="1585"/>
      <c r="G33" s="1237"/>
      <c r="H33" s="1237"/>
      <c r="I33" s="1237"/>
      <c r="J33" s="246"/>
      <c r="K33" s="1289"/>
    </row>
    <row r="34" spans="1:11" s="90" customFormat="1" ht="15" customHeight="1" x14ac:dyDescent="0.3">
      <c r="A34" s="1236"/>
      <c r="B34" s="1238"/>
      <c r="C34" s="1577"/>
      <c r="D34" s="1583"/>
      <c r="E34" s="1587"/>
      <c r="F34" s="1585"/>
      <c r="G34" s="1237"/>
      <c r="H34" s="1237"/>
      <c r="I34" s="1237"/>
      <c r="J34" s="246"/>
      <c r="K34" s="1289"/>
    </row>
    <row r="35" spans="1:11" s="90" customFormat="1" ht="15" customHeight="1" x14ac:dyDescent="0.3">
      <c r="A35" s="1236"/>
      <c r="B35" s="1238"/>
      <c r="C35" s="1577"/>
      <c r="D35" s="1583"/>
      <c r="E35" s="1587"/>
      <c r="F35" s="1585"/>
      <c r="G35" s="1237"/>
      <c r="H35" s="1237"/>
      <c r="I35" s="1237"/>
      <c r="J35" s="246"/>
      <c r="K35" s="1289"/>
    </row>
    <row r="36" spans="1:11" s="90" customFormat="1" ht="15" customHeight="1" x14ac:dyDescent="0.3">
      <c r="A36" s="1236"/>
      <c r="B36" s="1238"/>
      <c r="C36" s="1577"/>
      <c r="D36" s="1583"/>
      <c r="E36" s="1587"/>
      <c r="F36" s="1585"/>
      <c r="G36" s="1237"/>
      <c r="H36" s="1237"/>
      <c r="I36" s="1237"/>
      <c r="J36" s="246"/>
      <c r="K36" s="1289"/>
    </row>
    <row r="37" spans="1:11" s="90" customFormat="1" ht="15" customHeight="1" x14ac:dyDescent="0.3">
      <c r="A37" s="1236"/>
      <c r="B37" s="1238"/>
      <c r="C37" s="1577"/>
      <c r="D37" s="1583"/>
      <c r="E37" s="1587"/>
      <c r="F37" s="1585"/>
      <c r="G37" s="1237"/>
      <c r="H37" s="1237"/>
      <c r="I37" s="1237"/>
      <c r="J37" s="246"/>
      <c r="K37" s="1289"/>
    </row>
    <row r="38" spans="1:11" s="90" customFormat="1" ht="15" customHeight="1" x14ac:dyDescent="0.3">
      <c r="A38" s="1236"/>
      <c r="B38" s="1238"/>
      <c r="C38" s="1577"/>
      <c r="D38" s="1583"/>
      <c r="E38" s="1587"/>
      <c r="F38" s="1585"/>
      <c r="G38" s="1237"/>
      <c r="H38" s="1237"/>
      <c r="I38" s="1237"/>
      <c r="J38" s="246"/>
      <c r="K38" s="1289"/>
    </row>
    <row r="39" spans="1:11" s="90" customFormat="1" ht="15" customHeight="1" x14ac:dyDescent="0.3">
      <c r="A39" s="1236"/>
      <c r="B39" s="1238"/>
      <c r="C39" s="1577"/>
      <c r="D39" s="1583"/>
      <c r="E39" s="1587"/>
      <c r="F39" s="1585"/>
      <c r="G39" s="1237"/>
      <c r="H39" s="1237"/>
      <c r="I39" s="1237"/>
      <c r="J39" s="246"/>
      <c r="K39" s="1289"/>
    </row>
    <row r="40" spans="1:11" s="90" customFormat="1" ht="15" customHeight="1" x14ac:dyDescent="0.3">
      <c r="A40" s="1236"/>
      <c r="B40" s="1238"/>
      <c r="C40" s="1577"/>
      <c r="D40" s="1583"/>
      <c r="E40" s="1587"/>
      <c r="F40" s="1585"/>
      <c r="G40" s="1237"/>
      <c r="H40" s="1237"/>
      <c r="I40" s="1237"/>
      <c r="J40" s="246"/>
      <c r="K40" s="1289"/>
    </row>
    <row r="41" spans="1:11" s="90" customFormat="1" ht="15" customHeight="1" x14ac:dyDescent="0.3">
      <c r="A41" s="1236"/>
      <c r="B41" s="1238"/>
      <c r="C41" s="1577"/>
      <c r="D41" s="1583"/>
      <c r="E41" s="1587"/>
      <c r="F41" s="1585"/>
      <c r="G41" s="1237"/>
      <c r="H41" s="1237"/>
      <c r="I41" s="1237"/>
      <c r="J41" s="246"/>
      <c r="K41" s="1289"/>
    </row>
    <row r="42" spans="1:11" s="90" customFormat="1" ht="15" customHeight="1" x14ac:dyDescent="0.3">
      <c r="A42" s="1236"/>
      <c r="B42" s="1238"/>
      <c r="C42" s="1577"/>
      <c r="D42" s="1583"/>
      <c r="E42" s="1587"/>
      <c r="F42" s="1585"/>
      <c r="G42" s="1237"/>
      <c r="H42" s="1237"/>
      <c r="I42" s="1237"/>
      <c r="J42" s="246"/>
      <c r="K42" s="1289"/>
    </row>
    <row r="43" spans="1:11" s="90" customFormat="1" ht="15" customHeight="1" x14ac:dyDescent="0.3">
      <c r="A43" s="1236"/>
      <c r="B43" s="1238"/>
      <c r="C43" s="1577"/>
      <c r="D43" s="1583"/>
      <c r="E43" s="1587"/>
      <c r="F43" s="1585"/>
      <c r="G43" s="1237"/>
      <c r="H43" s="1237"/>
      <c r="I43" s="1237"/>
      <c r="J43" s="246"/>
      <c r="K43" s="1289"/>
    </row>
    <row r="44" spans="1:11" s="90" customFormat="1" ht="15" customHeight="1" x14ac:dyDescent="0.3">
      <c r="A44" s="1236"/>
      <c r="B44" s="1238"/>
      <c r="C44" s="1577"/>
      <c r="D44" s="1583"/>
      <c r="E44" s="1587"/>
      <c r="F44" s="1585"/>
      <c r="G44" s="1237"/>
      <c r="H44" s="1237"/>
      <c r="I44" s="1237"/>
      <c r="J44" s="246"/>
      <c r="K44" s="1289"/>
    </row>
    <row r="45" spans="1:11" s="90" customFormat="1" ht="15" customHeight="1" x14ac:dyDescent="0.3">
      <c r="A45" s="1236"/>
      <c r="B45" s="1238"/>
      <c r="C45" s="1577"/>
      <c r="D45" s="1583"/>
      <c r="E45" s="1587"/>
      <c r="F45" s="1585"/>
      <c r="G45" s="1237"/>
      <c r="H45" s="1237"/>
      <c r="I45" s="1237"/>
      <c r="J45" s="246"/>
      <c r="K45" s="1289"/>
    </row>
    <row r="46" spans="1:11" s="90" customFormat="1" ht="15" customHeight="1" x14ac:dyDescent="0.3">
      <c r="A46" s="1236"/>
      <c r="B46" s="1238"/>
      <c r="C46" s="1577"/>
      <c r="D46" s="1583"/>
      <c r="E46" s="1587"/>
      <c r="F46" s="1585"/>
      <c r="G46" s="1237"/>
      <c r="H46" s="1237"/>
      <c r="I46" s="1237"/>
      <c r="J46" s="246"/>
      <c r="K46" s="1289"/>
    </row>
    <row r="47" spans="1:11" s="90" customFormat="1" ht="15" customHeight="1" x14ac:dyDescent="0.3">
      <c r="A47" s="1236"/>
      <c r="B47" s="1238"/>
      <c r="C47" s="1577"/>
      <c r="D47" s="1583"/>
      <c r="E47" s="1587"/>
      <c r="F47" s="1585"/>
      <c r="G47" s="1237"/>
      <c r="H47" s="1237"/>
      <c r="I47" s="1237"/>
      <c r="J47" s="246"/>
      <c r="K47" s="1289"/>
    </row>
    <row r="48" spans="1:11" s="90" customFormat="1" ht="15" customHeight="1" x14ac:dyDescent="0.3">
      <c r="A48" s="1236"/>
      <c r="B48" s="1238"/>
      <c r="C48" s="1577"/>
      <c r="D48" s="1583"/>
      <c r="E48" s="1587"/>
      <c r="F48" s="1585"/>
      <c r="G48" s="1237"/>
      <c r="H48" s="1237"/>
      <c r="I48" s="1237"/>
      <c r="J48" s="246"/>
      <c r="K48" s="1289"/>
    </row>
    <row r="49" spans="1:11" s="90" customFormat="1" ht="15" customHeight="1" x14ac:dyDescent="0.3">
      <c r="A49" s="1236"/>
      <c r="B49" s="1238"/>
      <c r="C49" s="1577"/>
      <c r="D49" s="1583"/>
      <c r="E49" s="1587"/>
      <c r="F49" s="1585"/>
      <c r="G49" s="1237"/>
      <c r="H49" s="1237"/>
      <c r="I49" s="1237"/>
      <c r="J49" s="246"/>
      <c r="K49" s="1289"/>
    </row>
    <row r="50" spans="1:11" s="90" customFormat="1" ht="15" customHeight="1" x14ac:dyDescent="0.3">
      <c r="A50" s="1236"/>
      <c r="B50" s="1238"/>
      <c r="C50" s="1577"/>
      <c r="D50" s="1583"/>
      <c r="E50" s="1587"/>
      <c r="F50" s="1585"/>
      <c r="G50" s="1237"/>
      <c r="H50" s="1237"/>
      <c r="I50" s="1237"/>
      <c r="J50" s="246"/>
      <c r="K50" s="1289"/>
    </row>
    <row r="51" spans="1:11" s="90" customFormat="1" ht="15" customHeight="1" x14ac:dyDescent="0.3">
      <c r="A51" s="1236"/>
      <c r="B51" s="1238"/>
      <c r="C51" s="1577"/>
      <c r="D51" s="1583"/>
      <c r="E51" s="1587"/>
      <c r="F51" s="1585"/>
      <c r="G51" s="1237"/>
      <c r="H51" s="1237"/>
      <c r="I51" s="1237"/>
      <c r="J51" s="246"/>
      <c r="K51" s="1289"/>
    </row>
    <row r="52" spans="1:11" s="90" customFormat="1" ht="15" customHeight="1" x14ac:dyDescent="0.3">
      <c r="A52" s="1236"/>
      <c r="B52" s="1238"/>
      <c r="C52" s="1577"/>
      <c r="D52" s="1583"/>
      <c r="E52" s="1587"/>
      <c r="F52" s="1585"/>
      <c r="G52" s="1237"/>
      <c r="H52" s="1237"/>
      <c r="I52" s="1237"/>
      <c r="J52" s="246"/>
      <c r="K52" s="1289"/>
    </row>
    <row r="53" spans="1:11" s="90" customFormat="1" ht="15" customHeight="1" x14ac:dyDescent="0.3">
      <c r="A53" s="1236"/>
      <c r="B53" s="1238"/>
      <c r="C53" s="1577"/>
      <c r="D53" s="1583"/>
      <c r="E53" s="1587"/>
      <c r="F53" s="1585"/>
      <c r="G53" s="1237"/>
      <c r="H53" s="1237"/>
      <c r="I53" s="1237"/>
      <c r="J53" s="246"/>
      <c r="K53" s="1289"/>
    </row>
    <row r="54" spans="1:11" s="90" customFormat="1" ht="15" customHeight="1" x14ac:dyDescent="0.3">
      <c r="A54" s="1236"/>
      <c r="B54" s="1238"/>
      <c r="C54" s="1577"/>
      <c r="D54" s="1583"/>
      <c r="E54" s="1587"/>
      <c r="F54" s="1585"/>
      <c r="G54" s="1237"/>
      <c r="H54" s="1237"/>
      <c r="I54" s="1237"/>
      <c r="J54" s="246"/>
      <c r="K54" s="1289"/>
    </row>
    <row r="55" spans="1:11" s="90" customFormat="1" ht="15" customHeight="1" x14ac:dyDescent="0.3">
      <c r="A55" s="1236"/>
      <c r="B55" s="1238"/>
      <c r="C55" s="1577"/>
      <c r="D55" s="1583"/>
      <c r="E55" s="1587"/>
      <c r="F55" s="1585"/>
      <c r="G55" s="1237"/>
      <c r="H55" s="1237"/>
      <c r="I55" s="1237"/>
      <c r="J55" s="246"/>
      <c r="K55" s="1289"/>
    </row>
    <row r="56" spans="1:11" s="90" customFormat="1" ht="15" customHeight="1" x14ac:dyDescent="0.3">
      <c r="A56" s="1236"/>
      <c r="B56" s="1238"/>
      <c r="C56" s="1577"/>
      <c r="D56" s="1583"/>
      <c r="E56" s="1587"/>
      <c r="F56" s="1585"/>
      <c r="G56" s="1237"/>
      <c r="H56" s="1237"/>
      <c r="I56" s="1237"/>
      <c r="J56" s="246"/>
      <c r="K56" s="1289"/>
    </row>
    <row r="57" spans="1:11" s="90" customFormat="1" ht="15" customHeight="1" x14ac:dyDescent="0.3">
      <c r="A57" s="1236"/>
      <c r="B57" s="1238"/>
      <c r="C57" s="1577"/>
      <c r="D57" s="1583"/>
      <c r="E57" s="1587"/>
      <c r="F57" s="1585"/>
      <c r="G57" s="1237"/>
      <c r="H57" s="1237"/>
      <c r="I57" s="1237"/>
      <c r="J57" s="246"/>
      <c r="K57" s="1289"/>
    </row>
    <row r="58" spans="1:11" s="90" customFormat="1" ht="15" customHeight="1" x14ac:dyDescent="0.3">
      <c r="A58" s="1236"/>
      <c r="B58" s="1238"/>
      <c r="C58" s="1577"/>
      <c r="D58" s="1583"/>
      <c r="E58" s="1587"/>
      <c r="F58" s="1585"/>
      <c r="G58" s="1237"/>
      <c r="H58" s="1237"/>
      <c r="I58" s="1237"/>
      <c r="J58" s="246"/>
      <c r="K58" s="1289"/>
    </row>
    <row r="59" spans="1:11" s="90" customFormat="1" ht="15" customHeight="1" x14ac:dyDescent="0.3">
      <c r="A59" s="1236"/>
      <c r="B59" s="1238"/>
      <c r="C59" s="1577"/>
      <c r="D59" s="1583"/>
      <c r="E59" s="1587"/>
      <c r="F59" s="1585"/>
      <c r="G59" s="1237"/>
      <c r="H59" s="1237"/>
      <c r="I59" s="1237"/>
      <c r="J59" s="246"/>
      <c r="K59" s="1289"/>
    </row>
    <row r="60" spans="1:11" s="90" customFormat="1" ht="15" customHeight="1" x14ac:dyDescent="0.3">
      <c r="A60" s="1236"/>
      <c r="B60" s="1238"/>
      <c r="C60" s="1577"/>
      <c r="D60" s="1583"/>
      <c r="E60" s="1587"/>
      <c r="F60" s="1585"/>
      <c r="G60" s="1237"/>
      <c r="H60" s="1237"/>
      <c r="I60" s="1237"/>
      <c r="J60" s="246"/>
      <c r="K60" s="1289"/>
    </row>
    <row r="61" spans="1:11" s="90" customFormat="1" ht="15" customHeight="1" x14ac:dyDescent="0.3">
      <c r="A61" s="1236"/>
      <c r="B61" s="1238"/>
      <c r="C61" s="1577"/>
      <c r="D61" s="1583"/>
      <c r="E61" s="1587"/>
      <c r="F61" s="1585"/>
      <c r="G61" s="1237"/>
      <c r="H61" s="1237"/>
      <c r="I61" s="1237"/>
      <c r="J61" s="246"/>
      <c r="K61" s="1289"/>
    </row>
    <row r="62" spans="1:11" s="90" customFormat="1" ht="15" customHeight="1" x14ac:dyDescent="0.3">
      <c r="A62" s="1236"/>
      <c r="B62" s="1238"/>
      <c r="C62" s="1577"/>
      <c r="D62" s="1583"/>
      <c r="E62" s="1587"/>
      <c r="F62" s="1585"/>
      <c r="G62" s="1237"/>
      <c r="H62" s="1237"/>
      <c r="I62" s="1237"/>
      <c r="J62" s="246"/>
      <c r="K62" s="1289"/>
    </row>
    <row r="63" spans="1:11" s="90" customFormat="1" ht="15" customHeight="1" x14ac:dyDescent="0.3">
      <c r="A63" s="1236"/>
      <c r="B63" s="1238"/>
      <c r="C63" s="1577"/>
      <c r="D63" s="1583"/>
      <c r="E63" s="1587"/>
      <c r="F63" s="1585"/>
      <c r="G63" s="1237"/>
      <c r="H63" s="1237"/>
      <c r="I63" s="1237"/>
      <c r="J63" s="246"/>
      <c r="K63" s="1289"/>
    </row>
    <row r="64" spans="1:11" s="90" customFormat="1" ht="15" customHeight="1" x14ac:dyDescent="0.3">
      <c r="A64" s="1236"/>
      <c r="B64" s="1238"/>
      <c r="C64" s="1577"/>
      <c r="D64" s="1583"/>
      <c r="E64" s="1587"/>
      <c r="F64" s="1585"/>
      <c r="G64" s="1237"/>
      <c r="H64" s="1237"/>
      <c r="I64" s="1237"/>
      <c r="J64" s="246"/>
      <c r="K64" s="1289"/>
    </row>
    <row r="65" spans="1:11" s="90" customFormat="1" ht="15" customHeight="1" x14ac:dyDescent="0.3">
      <c r="A65" s="1236"/>
      <c r="B65" s="1238"/>
      <c r="C65" s="1577"/>
      <c r="D65" s="1583"/>
      <c r="E65" s="1587"/>
      <c r="F65" s="1585"/>
      <c r="G65" s="1237"/>
      <c r="H65" s="1237"/>
      <c r="I65" s="1237"/>
      <c r="J65" s="246"/>
      <c r="K65" s="1289"/>
    </row>
    <row r="66" spans="1:11" s="90" customFormat="1" ht="15" customHeight="1" x14ac:dyDescent="0.3">
      <c r="A66" s="1236"/>
      <c r="B66" s="1238"/>
      <c r="C66" s="1577"/>
      <c r="D66" s="1583"/>
      <c r="E66" s="1587"/>
      <c r="F66" s="1585"/>
      <c r="G66" s="1237"/>
      <c r="H66" s="1237"/>
      <c r="I66" s="1237"/>
      <c r="J66" s="246"/>
      <c r="K66" s="1289"/>
    </row>
    <row r="67" spans="1:11" s="90" customFormat="1" ht="15" customHeight="1" x14ac:dyDescent="0.3">
      <c r="A67" s="1236"/>
      <c r="B67" s="1238"/>
      <c r="C67" s="1577"/>
      <c r="D67" s="1583"/>
      <c r="E67" s="1587"/>
      <c r="F67" s="1585"/>
      <c r="G67" s="1237"/>
      <c r="H67" s="1237"/>
      <c r="I67" s="1237"/>
      <c r="J67" s="246"/>
      <c r="K67" s="1289"/>
    </row>
    <row r="68" spans="1:11" s="90" customFormat="1" ht="15" customHeight="1" x14ac:dyDescent="0.3">
      <c r="A68" s="1236"/>
      <c r="B68" s="1238"/>
      <c r="C68" s="1577"/>
      <c r="D68" s="1583"/>
      <c r="E68" s="1587"/>
      <c r="F68" s="1585"/>
      <c r="G68" s="1237"/>
      <c r="H68" s="1237"/>
      <c r="I68" s="1237"/>
      <c r="J68" s="246"/>
      <c r="K68" s="1289"/>
    </row>
    <row r="69" spans="1:11" s="90" customFormat="1" ht="15" customHeight="1" x14ac:dyDescent="0.3">
      <c r="A69" s="1236"/>
      <c r="B69" s="1238"/>
      <c r="C69" s="1577"/>
      <c r="D69" s="1583"/>
      <c r="E69" s="1587"/>
      <c r="F69" s="1585"/>
      <c r="G69" s="1237"/>
      <c r="H69" s="1237"/>
      <c r="I69" s="1237"/>
      <c r="J69" s="246"/>
      <c r="K69" s="1289"/>
    </row>
    <row r="70" spans="1:11" s="90" customFormat="1" ht="15" customHeight="1" x14ac:dyDescent="0.3">
      <c r="A70" s="1236"/>
      <c r="B70" s="1238"/>
      <c r="C70" s="1577"/>
      <c r="D70" s="1583"/>
      <c r="E70" s="1587"/>
      <c r="F70" s="1585"/>
      <c r="G70" s="1237"/>
      <c r="H70" s="1237"/>
      <c r="I70" s="1237"/>
      <c r="J70" s="246"/>
      <c r="K70" s="1289"/>
    </row>
    <row r="71" spans="1:11" s="90" customFormat="1" ht="15" customHeight="1" x14ac:dyDescent="0.3">
      <c r="A71" s="1236"/>
      <c r="B71" s="1238"/>
      <c r="C71" s="1577"/>
      <c r="D71" s="1583"/>
      <c r="E71" s="1587"/>
      <c r="F71" s="1585"/>
      <c r="G71" s="1237"/>
      <c r="H71" s="1237"/>
      <c r="I71" s="1237"/>
      <c r="J71" s="246"/>
      <c r="K71" s="1289"/>
    </row>
    <row r="72" spans="1:11" s="90" customFormat="1" ht="15" customHeight="1" x14ac:dyDescent="0.3">
      <c r="A72" s="1236"/>
      <c r="B72" s="1238"/>
      <c r="C72" s="1577"/>
      <c r="D72" s="1583"/>
      <c r="E72" s="1587"/>
      <c r="F72" s="1585"/>
      <c r="G72" s="1237"/>
      <c r="H72" s="1237"/>
      <c r="I72" s="1237"/>
      <c r="J72" s="246"/>
      <c r="K72" s="1289"/>
    </row>
    <row r="73" spans="1:11" s="90" customFormat="1" ht="15" customHeight="1" x14ac:dyDescent="0.3">
      <c r="A73" s="1236"/>
      <c r="B73" s="1238"/>
      <c r="C73" s="1577"/>
      <c r="D73" s="1583"/>
      <c r="E73" s="1587"/>
      <c r="F73" s="1585"/>
      <c r="G73" s="1237"/>
      <c r="H73" s="1237"/>
      <c r="I73" s="1237"/>
      <c r="J73" s="246"/>
      <c r="K73" s="1289"/>
    </row>
    <row r="74" spans="1:11" s="90" customFormat="1" ht="15" customHeight="1" x14ac:dyDescent="0.3">
      <c r="A74" s="1236"/>
      <c r="B74" s="1238"/>
      <c r="C74" s="1577"/>
      <c r="D74" s="1583"/>
      <c r="E74" s="1587"/>
      <c r="F74" s="1585"/>
      <c r="G74" s="1237"/>
      <c r="H74" s="1237"/>
      <c r="I74" s="1237"/>
      <c r="J74" s="246"/>
      <c r="K74" s="1289"/>
    </row>
    <row r="75" spans="1:11" s="90" customFormat="1" ht="15" customHeight="1" x14ac:dyDescent="0.3">
      <c r="A75" s="1236"/>
      <c r="B75" s="1238"/>
      <c r="C75" s="1577"/>
      <c r="D75" s="1583"/>
      <c r="E75" s="1587"/>
      <c r="F75" s="1585"/>
      <c r="G75" s="1237"/>
      <c r="H75" s="1237"/>
      <c r="I75" s="1237"/>
      <c r="J75" s="246"/>
      <c r="K75" s="1289"/>
    </row>
    <row r="76" spans="1:11" s="90" customFormat="1" ht="15" customHeight="1" x14ac:dyDescent="0.3">
      <c r="A76" s="1236"/>
      <c r="B76" s="1238"/>
      <c r="C76" s="1577"/>
      <c r="D76" s="1583"/>
      <c r="E76" s="1587"/>
      <c r="F76" s="1585"/>
      <c r="G76" s="1237"/>
      <c r="H76" s="1237"/>
      <c r="I76" s="1237"/>
      <c r="J76" s="246"/>
      <c r="K76" s="1289"/>
    </row>
    <row r="77" spans="1:11" s="90" customFormat="1" ht="15" customHeight="1" x14ac:dyDescent="0.3">
      <c r="A77" s="1236"/>
      <c r="B77" s="1238"/>
      <c r="C77" s="1577"/>
      <c r="D77" s="1583"/>
      <c r="E77" s="1587"/>
      <c r="F77" s="1585"/>
      <c r="G77" s="1237"/>
      <c r="H77" s="1237"/>
      <c r="I77" s="1237"/>
      <c r="J77" s="246"/>
      <c r="K77" s="1289"/>
    </row>
    <row r="78" spans="1:11" s="90" customFormat="1" ht="15" customHeight="1" x14ac:dyDescent="0.3">
      <c r="A78" s="1236"/>
      <c r="B78" s="1238"/>
      <c r="C78" s="1577"/>
      <c r="D78" s="1583"/>
      <c r="E78" s="1587"/>
      <c r="F78" s="1585"/>
      <c r="G78" s="1237"/>
      <c r="H78" s="1237"/>
      <c r="I78" s="1237"/>
      <c r="J78" s="246"/>
      <c r="K78" s="1289"/>
    </row>
    <row r="79" spans="1:11" s="90" customFormat="1" ht="15" customHeight="1" x14ac:dyDescent="0.3">
      <c r="A79" s="1236"/>
      <c r="B79" s="1238"/>
      <c r="C79" s="1577"/>
      <c r="D79" s="1583"/>
      <c r="E79" s="1587"/>
      <c r="F79" s="1585"/>
      <c r="G79" s="1237"/>
      <c r="H79" s="1237"/>
      <c r="I79" s="1237"/>
      <c r="J79" s="246"/>
      <c r="K79" s="1289"/>
    </row>
    <row r="80" spans="1:11" s="90" customFormat="1" ht="15" customHeight="1" x14ac:dyDescent="0.3">
      <c r="A80" s="1236"/>
      <c r="B80" s="1238"/>
      <c r="C80" s="1577"/>
      <c r="D80" s="1583"/>
      <c r="E80" s="1587"/>
      <c r="F80" s="1585"/>
      <c r="G80" s="1237"/>
      <c r="H80" s="1237"/>
      <c r="I80" s="1237"/>
      <c r="J80" s="246"/>
      <c r="K80" s="1289"/>
    </row>
    <row r="81" spans="1:11" s="90" customFormat="1" ht="15" customHeight="1" x14ac:dyDescent="0.3">
      <c r="A81" s="1236"/>
      <c r="B81" s="1238"/>
      <c r="C81" s="1577"/>
      <c r="D81" s="1583"/>
      <c r="E81" s="1587"/>
      <c r="F81" s="1585"/>
      <c r="G81" s="1237"/>
      <c r="H81" s="1237"/>
      <c r="I81" s="1237"/>
      <c r="J81" s="246"/>
      <c r="K81" s="1289"/>
    </row>
    <row r="82" spans="1:11" s="90" customFormat="1" ht="15" customHeight="1" x14ac:dyDescent="0.3">
      <c r="A82" s="1236"/>
      <c r="B82" s="1238"/>
      <c r="C82" s="1577"/>
      <c r="D82" s="1583"/>
      <c r="E82" s="1587"/>
      <c r="F82" s="1585"/>
      <c r="G82" s="1237"/>
      <c r="H82" s="1237"/>
      <c r="I82" s="1237"/>
      <c r="J82" s="246"/>
      <c r="K82" s="1289"/>
    </row>
    <row r="83" spans="1:11" s="90" customFormat="1" ht="15" customHeight="1" x14ac:dyDescent="0.3">
      <c r="A83" s="1236"/>
      <c r="B83" s="1238"/>
      <c r="C83" s="1577"/>
      <c r="D83" s="1583"/>
      <c r="E83" s="1587"/>
      <c r="F83" s="1585"/>
      <c r="G83" s="1237"/>
      <c r="H83" s="1237"/>
      <c r="I83" s="1237"/>
      <c r="J83" s="246"/>
      <c r="K83" s="1289"/>
    </row>
    <row r="84" spans="1:11" s="90" customFormat="1" ht="15" customHeight="1" x14ac:dyDescent="0.3">
      <c r="A84" s="1236"/>
      <c r="B84" s="1238"/>
      <c r="C84" s="1577"/>
      <c r="D84" s="1583"/>
      <c r="E84" s="1587"/>
      <c r="F84" s="1585"/>
      <c r="G84" s="1237"/>
      <c r="H84" s="1237"/>
      <c r="I84" s="1237"/>
      <c r="J84" s="246"/>
      <c r="K84" s="1289"/>
    </row>
    <row r="85" spans="1:11" s="90" customFormat="1" ht="15" customHeight="1" x14ac:dyDescent="0.3">
      <c r="A85" s="1236"/>
      <c r="B85" s="1238"/>
      <c r="C85" s="1577"/>
      <c r="D85" s="1583"/>
      <c r="E85" s="1587"/>
      <c r="F85" s="1585"/>
      <c r="G85" s="1237"/>
      <c r="H85" s="1237"/>
      <c r="I85" s="1237"/>
      <c r="J85" s="246"/>
      <c r="K85" s="1289"/>
    </row>
    <row r="86" spans="1:11" s="90" customFormat="1" ht="15" customHeight="1" x14ac:dyDescent="0.3">
      <c r="A86" s="1236"/>
      <c r="B86" s="1238"/>
      <c r="C86" s="1577"/>
      <c r="D86" s="1583"/>
      <c r="E86" s="1587"/>
      <c r="F86" s="1585"/>
      <c r="G86" s="1237"/>
      <c r="H86" s="1237"/>
      <c r="I86" s="1237"/>
      <c r="J86" s="246"/>
      <c r="K86" s="1289"/>
    </row>
    <row r="87" spans="1:11" s="90" customFormat="1" ht="15" customHeight="1" x14ac:dyDescent="0.3">
      <c r="A87" s="1236"/>
      <c r="B87" s="1238"/>
      <c r="C87" s="1577"/>
      <c r="D87" s="1583"/>
      <c r="E87" s="1587"/>
      <c r="F87" s="1585"/>
      <c r="G87" s="1237"/>
      <c r="H87" s="1237"/>
      <c r="I87" s="1237"/>
      <c r="J87" s="246"/>
      <c r="K87" s="1289"/>
    </row>
    <row r="88" spans="1:11" s="90" customFormat="1" ht="15" customHeight="1" x14ac:dyDescent="0.3">
      <c r="A88" s="1236"/>
      <c r="B88" s="1238"/>
      <c r="C88" s="1577"/>
      <c r="D88" s="1583"/>
      <c r="E88" s="1587"/>
      <c r="F88" s="1585"/>
      <c r="G88" s="1237"/>
      <c r="H88" s="1237"/>
      <c r="I88" s="1237"/>
      <c r="J88" s="246"/>
      <c r="K88" s="1289"/>
    </row>
    <row r="89" spans="1:11" s="90" customFormat="1" ht="15" customHeight="1" x14ac:dyDescent="0.3">
      <c r="A89" s="1236"/>
      <c r="B89" s="1238"/>
      <c r="C89" s="1577"/>
      <c r="D89" s="1583"/>
      <c r="E89" s="1587"/>
      <c r="F89" s="1585"/>
      <c r="G89" s="1237"/>
      <c r="H89" s="1237"/>
      <c r="I89" s="1237"/>
      <c r="J89" s="246"/>
      <c r="K89" s="1289"/>
    </row>
    <row r="90" spans="1:11" s="90" customFormat="1" ht="15" customHeight="1" x14ac:dyDescent="0.3">
      <c r="A90" s="1236"/>
      <c r="B90" s="1238"/>
      <c r="C90" s="1577"/>
      <c r="D90" s="1583"/>
      <c r="E90" s="1587"/>
      <c r="F90" s="1585"/>
      <c r="G90" s="1237"/>
      <c r="H90" s="1237"/>
      <c r="I90" s="1237"/>
      <c r="J90" s="246"/>
      <c r="K90" s="1289"/>
    </row>
    <row r="91" spans="1:11" s="90" customFormat="1" ht="15" customHeight="1" x14ac:dyDescent="0.3">
      <c r="A91" s="1236"/>
      <c r="B91" s="1238"/>
      <c r="C91" s="1577"/>
      <c r="D91" s="1583"/>
      <c r="E91" s="1587"/>
      <c r="F91" s="1585"/>
      <c r="G91" s="1237"/>
      <c r="H91" s="1237"/>
      <c r="I91" s="1237"/>
      <c r="J91" s="246"/>
      <c r="K91" s="1289"/>
    </row>
    <row r="92" spans="1:11" s="90" customFormat="1" ht="15" customHeight="1" x14ac:dyDescent="0.3">
      <c r="A92" s="1236"/>
      <c r="B92" s="1238"/>
      <c r="C92" s="1577"/>
      <c r="D92" s="1583"/>
      <c r="E92" s="1587"/>
      <c r="F92" s="1585"/>
      <c r="G92" s="1237"/>
      <c r="H92" s="1237"/>
      <c r="I92" s="1237"/>
      <c r="J92" s="246"/>
      <c r="K92" s="1289"/>
    </row>
    <row r="93" spans="1:11" s="90" customFormat="1" ht="15" customHeight="1" x14ac:dyDescent="0.3">
      <c r="A93" s="1236"/>
      <c r="B93" s="1238"/>
      <c r="C93" s="1577"/>
      <c r="D93" s="1583"/>
      <c r="E93" s="1587"/>
      <c r="F93" s="1585"/>
      <c r="G93" s="1237"/>
      <c r="H93" s="1237"/>
      <c r="I93" s="1237"/>
      <c r="J93" s="246"/>
      <c r="K93" s="1289"/>
    </row>
    <row r="94" spans="1:11" s="90" customFormat="1" ht="15" customHeight="1" x14ac:dyDescent="0.3">
      <c r="A94" s="1236"/>
      <c r="B94" s="1238"/>
      <c r="C94" s="1577"/>
      <c r="D94" s="1583"/>
      <c r="E94" s="1587"/>
      <c r="F94" s="1585"/>
      <c r="G94" s="1237"/>
      <c r="H94" s="1237"/>
      <c r="I94" s="1237"/>
      <c r="J94" s="246"/>
      <c r="K94" s="1289"/>
    </row>
    <row r="95" spans="1:11" s="90" customFormat="1" ht="15" customHeight="1" x14ac:dyDescent="0.3">
      <c r="A95" s="1236"/>
      <c r="B95" s="1238"/>
      <c r="C95" s="1577"/>
      <c r="D95" s="1583"/>
      <c r="E95" s="1587"/>
      <c r="F95" s="1585"/>
      <c r="G95" s="1237"/>
      <c r="H95" s="1237"/>
      <c r="I95" s="1237"/>
      <c r="J95" s="246"/>
      <c r="K95" s="1289"/>
    </row>
    <row r="96" spans="1:11" s="90" customFormat="1" ht="15" customHeight="1" x14ac:dyDescent="0.3">
      <c r="A96" s="1236"/>
      <c r="B96" s="1238"/>
      <c r="C96" s="1577"/>
      <c r="D96" s="1583"/>
      <c r="E96" s="1587"/>
      <c r="F96" s="1585"/>
      <c r="G96" s="1237"/>
      <c r="H96" s="1237"/>
      <c r="I96" s="1237"/>
      <c r="J96" s="246"/>
      <c r="K96" s="1289"/>
    </row>
    <row r="97" spans="1:11" s="90" customFormat="1" ht="15" customHeight="1" x14ac:dyDescent="0.3">
      <c r="A97" s="1236"/>
      <c r="B97" s="1238"/>
      <c r="C97" s="1577"/>
      <c r="D97" s="1583"/>
      <c r="E97" s="1587"/>
      <c r="F97" s="1585"/>
      <c r="G97" s="1237"/>
      <c r="H97" s="1237"/>
      <c r="I97" s="1237"/>
      <c r="J97" s="246"/>
      <c r="K97" s="1289"/>
    </row>
    <row r="98" spans="1:11" s="90" customFormat="1" ht="15" customHeight="1" x14ac:dyDescent="0.3">
      <c r="A98" s="1236"/>
      <c r="B98" s="1238"/>
      <c r="C98" s="1577"/>
      <c r="D98" s="1583"/>
      <c r="E98" s="1587"/>
      <c r="F98" s="1585"/>
      <c r="G98" s="1237"/>
      <c r="H98" s="1237"/>
      <c r="I98" s="1237"/>
      <c r="J98" s="246"/>
      <c r="K98" s="1289"/>
    </row>
    <row r="99" spans="1:11" s="90" customFormat="1" ht="15" customHeight="1" x14ac:dyDescent="0.3">
      <c r="A99" s="1236"/>
      <c r="B99" s="1238"/>
      <c r="C99" s="1577"/>
      <c r="D99" s="1583"/>
      <c r="E99" s="1587"/>
      <c r="F99" s="1585"/>
      <c r="G99" s="1237"/>
      <c r="H99" s="1237"/>
      <c r="I99" s="1237"/>
      <c r="J99" s="246"/>
      <c r="K99" s="1289"/>
    </row>
    <row r="100" spans="1:11" s="90" customFormat="1" ht="15" customHeight="1" x14ac:dyDescent="0.3">
      <c r="A100" s="1236"/>
      <c r="B100" s="1238"/>
      <c r="C100" s="1577"/>
      <c r="D100" s="1583"/>
      <c r="E100" s="1587"/>
      <c r="F100" s="1585"/>
      <c r="G100" s="1237"/>
      <c r="H100" s="1237"/>
      <c r="I100" s="1237"/>
      <c r="J100" s="246"/>
      <c r="K100" s="1289"/>
    </row>
    <row r="101" spans="1:11" s="90" customFormat="1" ht="15" customHeight="1" x14ac:dyDescent="0.3">
      <c r="A101" s="1236"/>
      <c r="B101" s="1238"/>
      <c r="C101" s="1577"/>
      <c r="D101" s="1583"/>
      <c r="E101" s="1587"/>
      <c r="F101" s="1585"/>
      <c r="G101" s="1237"/>
      <c r="H101" s="1237"/>
      <c r="I101" s="1237"/>
      <c r="J101" s="246"/>
      <c r="K101" s="1289"/>
    </row>
    <row r="102" spans="1:11" s="90" customFormat="1" ht="15" customHeight="1" x14ac:dyDescent="0.3">
      <c r="A102" s="1236"/>
      <c r="B102" s="1238"/>
      <c r="C102" s="1577"/>
      <c r="D102" s="1583"/>
      <c r="E102" s="1587"/>
      <c r="F102" s="1585"/>
      <c r="G102" s="1237"/>
      <c r="H102" s="1237"/>
      <c r="I102" s="1237"/>
      <c r="J102" s="246"/>
      <c r="K102" s="1289"/>
    </row>
    <row r="103" spans="1:11" s="90" customFormat="1" ht="15" customHeight="1" x14ac:dyDescent="0.3">
      <c r="A103" s="1236"/>
      <c r="B103" s="1238"/>
      <c r="C103" s="1577"/>
      <c r="D103" s="1583"/>
      <c r="E103" s="1587"/>
      <c r="F103" s="1585"/>
      <c r="G103" s="1237"/>
      <c r="H103" s="1237"/>
      <c r="I103" s="1237"/>
      <c r="J103" s="246"/>
      <c r="K103" s="1289"/>
    </row>
    <row r="104" spans="1:11" s="90" customFormat="1" ht="15" customHeight="1" x14ac:dyDescent="0.3">
      <c r="A104" s="1236"/>
      <c r="B104" s="1238"/>
      <c r="C104" s="1577"/>
      <c r="D104" s="1583"/>
      <c r="E104" s="1587"/>
      <c r="F104" s="1585"/>
      <c r="G104" s="1237"/>
      <c r="H104" s="1237"/>
      <c r="I104" s="1237"/>
      <c r="J104" s="246"/>
      <c r="K104" s="1289"/>
    </row>
    <row r="105" spans="1:11" s="90" customFormat="1" ht="15" customHeight="1" x14ac:dyDescent="0.3">
      <c r="A105" s="1236"/>
      <c r="B105" s="1238"/>
      <c r="C105" s="1577"/>
      <c r="D105" s="1583"/>
      <c r="E105" s="1587"/>
      <c r="F105" s="1585"/>
      <c r="G105" s="1237"/>
      <c r="H105" s="1237"/>
      <c r="I105" s="1237"/>
      <c r="J105" s="246"/>
      <c r="K105" s="1289"/>
    </row>
    <row r="106" spans="1:11" s="90" customFormat="1" ht="15" customHeight="1" x14ac:dyDescent="0.3">
      <c r="A106" s="1236"/>
      <c r="B106" s="1238"/>
      <c r="C106" s="1577"/>
      <c r="D106" s="1583"/>
      <c r="E106" s="1587"/>
      <c r="F106" s="1585"/>
      <c r="G106" s="1237"/>
      <c r="H106" s="1237"/>
      <c r="I106" s="1237"/>
      <c r="J106" s="246"/>
      <c r="K106" s="1289"/>
    </row>
    <row r="107" spans="1:11" s="90" customFormat="1" ht="15" customHeight="1" x14ac:dyDescent="0.3">
      <c r="A107" s="1236"/>
      <c r="B107" s="1238"/>
      <c r="C107" s="1577"/>
      <c r="D107" s="1583"/>
      <c r="E107" s="1587"/>
      <c r="F107" s="1585"/>
      <c r="G107" s="1237"/>
      <c r="H107" s="1237"/>
      <c r="I107" s="1237"/>
      <c r="J107" s="246"/>
      <c r="K107" s="1289"/>
    </row>
    <row r="108" spans="1:11" s="90" customFormat="1" ht="15" customHeight="1" x14ac:dyDescent="0.3">
      <c r="A108" s="1236"/>
      <c r="B108" s="1238"/>
      <c r="C108" s="1577"/>
      <c r="D108" s="1583"/>
      <c r="E108" s="1587"/>
      <c r="F108" s="1585"/>
      <c r="G108" s="1237"/>
      <c r="H108" s="1237"/>
      <c r="I108" s="1237"/>
      <c r="J108" s="246"/>
      <c r="K108" s="1289"/>
    </row>
    <row r="109" spans="1:11" s="90" customFormat="1" ht="15" customHeight="1" x14ac:dyDescent="0.3">
      <c r="A109" s="1236"/>
      <c r="B109" s="1238"/>
      <c r="C109" s="1577"/>
      <c r="D109" s="1583"/>
      <c r="E109" s="1587"/>
      <c r="F109" s="1585"/>
      <c r="G109" s="1237"/>
      <c r="H109" s="1237"/>
      <c r="I109" s="1237"/>
      <c r="J109" s="246"/>
      <c r="K109" s="1289"/>
    </row>
    <row r="110" spans="1:11" s="90" customFormat="1" ht="15" customHeight="1" x14ac:dyDescent="0.3">
      <c r="A110" s="1236"/>
      <c r="B110" s="1238"/>
      <c r="C110" s="1577"/>
      <c r="D110" s="1583"/>
      <c r="E110" s="1587"/>
      <c r="F110" s="1585"/>
      <c r="G110" s="1237"/>
      <c r="H110" s="1237"/>
      <c r="I110" s="1237"/>
      <c r="J110" s="246"/>
      <c r="K110" s="1289"/>
    </row>
    <row r="111" spans="1:11" s="90" customFormat="1" ht="15" customHeight="1" x14ac:dyDescent="0.3">
      <c r="A111" s="1236"/>
      <c r="B111" s="1238"/>
      <c r="C111" s="1577"/>
      <c r="D111" s="1583"/>
      <c r="E111" s="1587"/>
      <c r="F111" s="1585"/>
      <c r="G111" s="1237"/>
      <c r="H111" s="1237"/>
      <c r="I111" s="1237"/>
      <c r="J111" s="246"/>
      <c r="K111" s="1289"/>
    </row>
    <row r="112" spans="1:11" s="90" customFormat="1" ht="15" customHeight="1" x14ac:dyDescent="0.3">
      <c r="A112" s="1236"/>
      <c r="B112" s="1238"/>
      <c r="C112" s="1577"/>
      <c r="D112" s="1583"/>
      <c r="E112" s="1587"/>
      <c r="F112" s="1585"/>
      <c r="G112" s="1237"/>
      <c r="H112" s="1237"/>
      <c r="I112" s="1237"/>
      <c r="J112" s="246"/>
      <c r="K112" s="1289"/>
    </row>
    <row r="113" spans="1:11" s="90" customFormat="1" ht="15" customHeight="1" x14ac:dyDescent="0.3">
      <c r="A113" s="1236"/>
      <c r="B113" s="1238"/>
      <c r="C113" s="1577"/>
      <c r="D113" s="1583"/>
      <c r="E113" s="1587"/>
      <c r="F113" s="1585"/>
      <c r="G113" s="1237"/>
      <c r="H113" s="1237"/>
      <c r="I113" s="1237"/>
      <c r="J113" s="246"/>
      <c r="K113" s="1289"/>
    </row>
    <row r="114" spans="1:11" s="90" customFormat="1" ht="15" customHeight="1" x14ac:dyDescent="0.3">
      <c r="A114" s="1236"/>
      <c r="B114" s="1238"/>
      <c r="C114" s="1577"/>
      <c r="D114" s="1583"/>
      <c r="E114" s="1587"/>
      <c r="F114" s="1585"/>
      <c r="G114" s="1237"/>
      <c r="H114" s="1237"/>
      <c r="I114" s="1237"/>
      <c r="J114" s="246"/>
      <c r="K114" s="1289"/>
    </row>
    <row r="115" spans="1:11" s="90" customFormat="1" ht="15" customHeight="1" x14ac:dyDescent="0.3">
      <c r="A115" s="1236"/>
      <c r="B115" s="1238"/>
      <c r="C115" s="1577"/>
      <c r="D115" s="1583"/>
      <c r="E115" s="1587"/>
      <c r="F115" s="1585"/>
      <c r="G115" s="1237"/>
      <c r="H115" s="1237"/>
      <c r="I115" s="1237"/>
      <c r="J115" s="246"/>
      <c r="K115" s="1289"/>
    </row>
    <row r="116" spans="1:11" s="90" customFormat="1" ht="15" customHeight="1" x14ac:dyDescent="0.3">
      <c r="A116" s="1236"/>
      <c r="B116" s="1238"/>
      <c r="C116" s="1577"/>
      <c r="D116" s="1583"/>
      <c r="E116" s="1587"/>
      <c r="F116" s="1585"/>
      <c r="G116" s="1237"/>
      <c r="H116" s="1237"/>
      <c r="I116" s="1237"/>
      <c r="J116" s="246"/>
      <c r="K116" s="1289"/>
    </row>
    <row r="117" spans="1:11" s="90" customFormat="1" ht="15" customHeight="1" x14ac:dyDescent="0.3">
      <c r="A117" s="1236"/>
      <c r="B117" s="1238"/>
      <c r="C117" s="1577"/>
      <c r="D117" s="1583"/>
      <c r="E117" s="1587"/>
      <c r="F117" s="1585"/>
      <c r="G117" s="1237"/>
      <c r="H117" s="1237"/>
      <c r="I117" s="1237"/>
      <c r="J117" s="246"/>
      <c r="K117" s="1289"/>
    </row>
    <row r="118" spans="1:11" s="90" customFormat="1" ht="15" customHeight="1" x14ac:dyDescent="0.3">
      <c r="A118" s="1236"/>
      <c r="B118" s="1238"/>
      <c r="C118" s="1577"/>
      <c r="D118" s="1583"/>
      <c r="E118" s="1587"/>
      <c r="F118" s="1585"/>
      <c r="G118" s="1237"/>
      <c r="H118" s="1237"/>
      <c r="I118" s="1237"/>
      <c r="J118" s="246"/>
      <c r="K118" s="1289"/>
    </row>
    <row r="119" spans="1:11" s="90" customFormat="1" ht="15" customHeight="1" x14ac:dyDescent="0.3">
      <c r="A119" s="1236"/>
      <c r="B119" s="1238"/>
      <c r="C119" s="1577"/>
      <c r="D119" s="1583"/>
      <c r="E119" s="1587"/>
      <c r="F119" s="1585"/>
      <c r="G119" s="1237"/>
      <c r="H119" s="1237"/>
      <c r="I119" s="1237"/>
      <c r="J119" s="246"/>
      <c r="K119" s="1289"/>
    </row>
    <row r="120" spans="1:11" s="90" customFormat="1" ht="15" customHeight="1" x14ac:dyDescent="0.3">
      <c r="A120" s="1236"/>
      <c r="B120" s="1238"/>
      <c r="C120" s="1577"/>
      <c r="D120" s="1583"/>
      <c r="E120" s="1587"/>
      <c r="F120" s="1585"/>
      <c r="G120" s="1237"/>
      <c r="H120" s="1237"/>
      <c r="I120" s="1237"/>
      <c r="J120" s="246"/>
      <c r="K120" s="1289"/>
    </row>
    <row r="121" spans="1:11" s="90" customFormat="1" ht="15" customHeight="1" x14ac:dyDescent="0.3">
      <c r="A121" s="1236"/>
      <c r="B121" s="1238"/>
      <c r="C121" s="1577"/>
      <c r="D121" s="1583"/>
      <c r="E121" s="1587"/>
      <c r="F121" s="1585"/>
      <c r="G121" s="1237"/>
      <c r="H121" s="1237"/>
      <c r="I121" s="1237"/>
      <c r="J121" s="246"/>
      <c r="K121" s="1289"/>
    </row>
    <row r="122" spans="1:11" s="90" customFormat="1" ht="15" customHeight="1" x14ac:dyDescent="0.3">
      <c r="A122" s="1236"/>
      <c r="B122" s="1238"/>
      <c r="C122" s="1577"/>
      <c r="D122" s="1583"/>
      <c r="E122" s="1587"/>
      <c r="F122" s="1585"/>
      <c r="G122" s="1237"/>
      <c r="H122" s="1237"/>
      <c r="I122" s="1237"/>
      <c r="J122" s="246"/>
      <c r="K122" s="1289"/>
    </row>
    <row r="123" spans="1:11" s="90" customFormat="1" ht="15" customHeight="1" x14ac:dyDescent="0.3">
      <c r="A123" s="1236"/>
      <c r="B123" s="1238"/>
      <c r="C123" s="1577"/>
      <c r="D123" s="1583"/>
      <c r="E123" s="1587"/>
      <c r="F123" s="1585"/>
      <c r="G123" s="1237"/>
      <c r="H123" s="1237"/>
      <c r="I123" s="1237"/>
      <c r="J123" s="246"/>
      <c r="K123" s="1289"/>
    </row>
    <row r="124" spans="1:11" s="90" customFormat="1" ht="15" customHeight="1" x14ac:dyDescent="0.3">
      <c r="A124" s="1236"/>
      <c r="B124" s="1238"/>
      <c r="C124" s="1577"/>
      <c r="D124" s="1583"/>
      <c r="E124" s="1587"/>
      <c r="F124" s="1585"/>
      <c r="G124" s="1237"/>
      <c r="H124" s="1237"/>
      <c r="I124" s="1237"/>
      <c r="J124" s="246"/>
      <c r="K124" s="1289"/>
    </row>
    <row r="125" spans="1:11" s="90" customFormat="1" ht="15" customHeight="1" x14ac:dyDescent="0.3">
      <c r="A125" s="1236"/>
      <c r="B125" s="1238"/>
      <c r="C125" s="1577"/>
      <c r="D125" s="1583"/>
      <c r="E125" s="1587"/>
      <c r="F125" s="1585"/>
      <c r="G125" s="1237"/>
      <c r="H125" s="1237"/>
      <c r="I125" s="1237"/>
      <c r="J125" s="246"/>
      <c r="K125" s="1289"/>
    </row>
    <row r="126" spans="1:11" s="90" customFormat="1" ht="15" customHeight="1" x14ac:dyDescent="0.3">
      <c r="A126" s="1236"/>
      <c r="B126" s="1238"/>
      <c r="C126" s="1577"/>
      <c r="D126" s="1583"/>
      <c r="E126" s="1587"/>
      <c r="F126" s="1585"/>
      <c r="G126" s="1237"/>
      <c r="H126" s="1237"/>
      <c r="I126" s="1237"/>
      <c r="J126" s="246"/>
      <c r="K126" s="1289"/>
    </row>
    <row r="127" spans="1:11" s="90" customFormat="1" ht="15" customHeight="1" x14ac:dyDescent="0.3">
      <c r="A127" s="1236"/>
      <c r="B127" s="1238"/>
      <c r="C127" s="1577"/>
      <c r="D127" s="1583"/>
      <c r="E127" s="1587"/>
      <c r="F127" s="1585"/>
      <c r="G127" s="1237"/>
      <c r="H127" s="1237"/>
      <c r="I127" s="1237"/>
      <c r="J127" s="246"/>
      <c r="K127" s="1289"/>
    </row>
    <row r="128" spans="1:11" s="90" customFormat="1" ht="15" customHeight="1" x14ac:dyDescent="0.3">
      <c r="A128" s="1236"/>
      <c r="B128" s="1238"/>
      <c r="C128" s="1577"/>
      <c r="D128" s="1583"/>
      <c r="E128" s="1587"/>
      <c r="F128" s="1585"/>
      <c r="G128" s="1237"/>
      <c r="H128" s="1237"/>
      <c r="I128" s="1237"/>
      <c r="J128" s="246"/>
      <c r="K128" s="1289"/>
    </row>
    <row r="129" spans="1:11" s="90" customFormat="1" ht="15" customHeight="1" x14ac:dyDescent="0.3">
      <c r="A129" s="1236"/>
      <c r="B129" s="1238"/>
      <c r="C129" s="1577"/>
      <c r="D129" s="1583"/>
      <c r="E129" s="1587"/>
      <c r="F129" s="1585"/>
      <c r="G129" s="1237"/>
      <c r="H129" s="1237"/>
      <c r="I129" s="1237"/>
      <c r="J129" s="246"/>
      <c r="K129" s="1289"/>
    </row>
    <row r="130" spans="1:11" s="90" customFormat="1" ht="15" customHeight="1" x14ac:dyDescent="0.3">
      <c r="A130" s="1236"/>
      <c r="B130" s="1238"/>
      <c r="C130" s="1577"/>
      <c r="D130" s="1583"/>
      <c r="E130" s="1587"/>
      <c r="F130" s="1585"/>
      <c r="G130" s="1237"/>
      <c r="H130" s="1237"/>
      <c r="I130" s="1237"/>
      <c r="J130" s="246"/>
      <c r="K130" s="1289"/>
    </row>
    <row r="131" spans="1:11" s="90" customFormat="1" ht="15" customHeight="1" x14ac:dyDescent="0.3">
      <c r="A131" s="1236"/>
      <c r="B131" s="1238"/>
      <c r="C131" s="1577"/>
      <c r="D131" s="1583"/>
      <c r="E131" s="1587"/>
      <c r="F131" s="1585"/>
      <c r="G131" s="1237"/>
      <c r="H131" s="1237"/>
      <c r="I131" s="1237"/>
      <c r="J131" s="246"/>
      <c r="K131" s="1289"/>
    </row>
    <row r="132" spans="1:11" s="90" customFormat="1" ht="15" customHeight="1" x14ac:dyDescent="0.3">
      <c r="A132" s="1236"/>
      <c r="B132" s="1238"/>
      <c r="C132" s="1577"/>
      <c r="D132" s="1583"/>
      <c r="E132" s="1587"/>
      <c r="F132" s="1585"/>
      <c r="G132" s="1237"/>
      <c r="H132" s="1237"/>
      <c r="I132" s="1237"/>
      <c r="J132" s="246"/>
      <c r="K132" s="1289"/>
    </row>
    <row r="133" spans="1:11" s="90" customFormat="1" ht="15" customHeight="1" x14ac:dyDescent="0.3">
      <c r="A133" s="1236"/>
      <c r="B133" s="1238"/>
      <c r="C133" s="1577"/>
      <c r="D133" s="1583"/>
      <c r="E133" s="1587"/>
      <c r="F133" s="1585"/>
      <c r="G133" s="1237"/>
      <c r="H133" s="1237"/>
      <c r="I133" s="1237"/>
      <c r="J133" s="246"/>
      <c r="K133" s="1289"/>
    </row>
    <row r="134" spans="1:11" s="90" customFormat="1" ht="15" customHeight="1" x14ac:dyDescent="0.3">
      <c r="A134" s="1236"/>
      <c r="B134" s="1238"/>
      <c r="C134" s="1577"/>
      <c r="D134" s="1583"/>
      <c r="E134" s="1587"/>
      <c r="F134" s="1585"/>
      <c r="G134" s="1237"/>
      <c r="H134" s="1237"/>
      <c r="I134" s="1237"/>
      <c r="J134" s="246"/>
      <c r="K134" s="1289"/>
    </row>
    <row r="135" spans="1:11" s="90" customFormat="1" ht="15" customHeight="1" x14ac:dyDescent="0.3">
      <c r="A135" s="1236"/>
      <c r="B135" s="1238"/>
      <c r="C135" s="1577"/>
      <c r="D135" s="1583"/>
      <c r="E135" s="1587"/>
      <c r="F135" s="1585"/>
      <c r="G135" s="1237"/>
      <c r="H135" s="1237"/>
      <c r="I135" s="1237"/>
      <c r="J135" s="246"/>
      <c r="K135" s="1289"/>
    </row>
    <row r="136" spans="1:11" s="90" customFormat="1" ht="15" customHeight="1" x14ac:dyDescent="0.3">
      <c r="A136" s="1236"/>
      <c r="B136" s="1238"/>
      <c r="C136" s="1577"/>
      <c r="D136" s="1583"/>
      <c r="E136" s="1587"/>
      <c r="F136" s="1585"/>
      <c r="G136" s="1237"/>
      <c r="H136" s="1237"/>
      <c r="I136" s="1237"/>
      <c r="J136" s="246"/>
      <c r="K136" s="1289"/>
    </row>
    <row r="137" spans="1:11" s="90" customFormat="1" ht="15" customHeight="1" x14ac:dyDescent="0.3">
      <c r="A137" s="1236"/>
      <c r="B137" s="1238"/>
      <c r="C137" s="1577"/>
      <c r="D137" s="1583"/>
      <c r="E137" s="1587"/>
      <c r="F137" s="1585"/>
      <c r="G137" s="1237"/>
      <c r="H137" s="1237"/>
      <c r="I137" s="1237"/>
      <c r="J137" s="246"/>
      <c r="K137" s="1289"/>
    </row>
    <row r="138" spans="1:11" s="90" customFormat="1" ht="15" customHeight="1" x14ac:dyDescent="0.3">
      <c r="A138" s="1236"/>
      <c r="B138" s="1238"/>
      <c r="C138" s="1577"/>
      <c r="D138" s="1583"/>
      <c r="E138" s="1587"/>
      <c r="F138" s="1585"/>
      <c r="G138" s="1237"/>
      <c r="H138" s="1237"/>
      <c r="I138" s="1237"/>
      <c r="J138" s="246"/>
      <c r="K138" s="1289"/>
    </row>
    <row r="139" spans="1:11" s="90" customFormat="1" ht="15" customHeight="1" x14ac:dyDescent="0.3">
      <c r="A139" s="1236"/>
      <c r="B139" s="1238"/>
      <c r="C139" s="1577"/>
      <c r="D139" s="1583"/>
      <c r="E139" s="1587"/>
      <c r="F139" s="1585"/>
      <c r="G139" s="1237"/>
      <c r="H139" s="1237"/>
      <c r="I139" s="1237"/>
      <c r="J139" s="246"/>
      <c r="K139" s="1289"/>
    </row>
    <row r="140" spans="1:11" s="90" customFormat="1" ht="15" customHeight="1" x14ac:dyDescent="0.3">
      <c r="A140" s="1236"/>
      <c r="B140" s="1238"/>
      <c r="C140" s="1577"/>
      <c r="D140" s="1583"/>
      <c r="E140" s="1587"/>
      <c r="F140" s="1585"/>
      <c r="G140" s="1237"/>
      <c r="H140" s="1237"/>
      <c r="I140" s="1237"/>
      <c r="J140" s="246"/>
      <c r="K140" s="1289"/>
    </row>
    <row r="141" spans="1:11" s="90" customFormat="1" ht="15" customHeight="1" x14ac:dyDescent="0.3">
      <c r="A141" s="1236"/>
      <c r="B141" s="1238"/>
      <c r="C141" s="1577"/>
      <c r="D141" s="1583"/>
      <c r="E141" s="1587"/>
      <c r="F141" s="1585"/>
      <c r="G141" s="1237"/>
      <c r="H141" s="1237"/>
      <c r="I141" s="1237"/>
      <c r="J141" s="246"/>
      <c r="K141" s="1289"/>
    </row>
    <row r="142" spans="1:11" s="90" customFormat="1" ht="15" customHeight="1" x14ac:dyDescent="0.3">
      <c r="A142" s="1236"/>
      <c r="B142" s="1238"/>
      <c r="C142" s="1577"/>
      <c r="D142" s="1583"/>
      <c r="E142" s="1587"/>
      <c r="F142" s="1585"/>
      <c r="G142" s="1237"/>
      <c r="H142" s="1237"/>
      <c r="I142" s="1237"/>
      <c r="J142" s="246"/>
      <c r="K142" s="1289"/>
    </row>
    <row r="143" spans="1:11" s="90" customFormat="1" ht="15" customHeight="1" x14ac:dyDescent="0.3">
      <c r="A143" s="1236"/>
      <c r="B143" s="1238"/>
      <c r="C143" s="1577"/>
      <c r="D143" s="1583"/>
      <c r="E143" s="1587"/>
      <c r="F143" s="1585"/>
      <c r="G143" s="1237"/>
      <c r="H143" s="1237"/>
      <c r="I143" s="1237"/>
      <c r="J143" s="246"/>
      <c r="K143" s="1289"/>
    </row>
    <row r="144" spans="1:11" s="90" customFormat="1" ht="15" customHeight="1" x14ac:dyDescent="0.3">
      <c r="A144" s="1236"/>
      <c r="B144" s="1238"/>
      <c r="C144" s="1577"/>
      <c r="D144" s="1583"/>
      <c r="E144" s="1587"/>
      <c r="F144" s="1585"/>
      <c r="G144" s="1237"/>
      <c r="H144" s="1237"/>
      <c r="I144" s="1237"/>
      <c r="J144" s="246"/>
      <c r="K144" s="1289"/>
    </row>
    <row r="145" spans="1:11" s="90" customFormat="1" ht="15" customHeight="1" x14ac:dyDescent="0.3">
      <c r="A145" s="1236"/>
      <c r="B145" s="1238"/>
      <c r="C145" s="1577"/>
      <c r="D145" s="1583"/>
      <c r="E145" s="1587"/>
      <c r="F145" s="1585"/>
      <c r="G145" s="1237"/>
      <c r="H145" s="1237"/>
      <c r="I145" s="1237"/>
      <c r="J145" s="246"/>
      <c r="K145" s="1289"/>
    </row>
    <row r="146" spans="1:11" s="90" customFormat="1" ht="15" customHeight="1" x14ac:dyDescent="0.3">
      <c r="A146" s="1236"/>
      <c r="B146" s="1238"/>
      <c r="C146" s="1577"/>
      <c r="D146" s="1583"/>
      <c r="E146" s="1587"/>
      <c r="F146" s="1585"/>
      <c r="G146" s="1237"/>
      <c r="H146" s="1237"/>
      <c r="I146" s="1237"/>
      <c r="J146" s="246"/>
      <c r="K146" s="1289"/>
    </row>
    <row r="147" spans="1:11" s="90" customFormat="1" ht="15" customHeight="1" x14ac:dyDescent="0.3">
      <c r="A147" s="1236"/>
      <c r="B147" s="1238"/>
      <c r="C147" s="1577"/>
      <c r="D147" s="1583"/>
      <c r="E147" s="1587"/>
      <c r="F147" s="1585"/>
      <c r="G147" s="1237"/>
      <c r="H147" s="1237"/>
      <c r="I147" s="1237"/>
      <c r="J147" s="246"/>
      <c r="K147" s="1289"/>
    </row>
    <row r="148" spans="1:11" s="90" customFormat="1" ht="15" customHeight="1" x14ac:dyDescent="0.3">
      <c r="A148" s="1236"/>
      <c r="B148" s="1238"/>
      <c r="C148" s="1577"/>
      <c r="D148" s="1583"/>
      <c r="E148" s="1587"/>
      <c r="F148" s="1585"/>
      <c r="G148" s="1237"/>
      <c r="H148" s="1237"/>
      <c r="I148" s="1237"/>
      <c r="J148" s="246"/>
      <c r="K148" s="1289"/>
    </row>
    <row r="149" spans="1:11" s="90" customFormat="1" ht="15" customHeight="1" x14ac:dyDescent="0.3">
      <c r="A149" s="1236"/>
      <c r="B149" s="1238"/>
      <c r="C149" s="1577"/>
      <c r="D149" s="1583"/>
      <c r="E149" s="1587"/>
      <c r="F149" s="1585"/>
      <c r="G149" s="1237"/>
      <c r="H149" s="1237"/>
      <c r="I149" s="1237"/>
      <c r="J149" s="246"/>
      <c r="K149" s="1289"/>
    </row>
    <row r="150" spans="1:11" s="90" customFormat="1" ht="15" customHeight="1" x14ac:dyDescent="0.3">
      <c r="A150" s="1236"/>
      <c r="B150" s="1238"/>
      <c r="C150" s="1577"/>
      <c r="D150" s="1583"/>
      <c r="E150" s="1587"/>
      <c r="F150" s="1585"/>
      <c r="G150" s="1237"/>
      <c r="H150" s="1237"/>
      <c r="I150" s="1237"/>
      <c r="J150" s="246"/>
      <c r="K150" s="1289"/>
    </row>
    <row r="151" spans="1:11" s="90" customFormat="1" ht="15" customHeight="1" x14ac:dyDescent="0.3">
      <c r="A151" s="1236"/>
      <c r="B151" s="1238"/>
      <c r="C151" s="1577"/>
      <c r="D151" s="1583"/>
      <c r="E151" s="1587"/>
      <c r="F151" s="1585"/>
      <c r="G151" s="1237"/>
      <c r="H151" s="1237"/>
      <c r="I151" s="1237"/>
      <c r="J151" s="246"/>
      <c r="K151" s="1289"/>
    </row>
    <row r="152" spans="1:11" s="90" customFormat="1" ht="15" customHeight="1" x14ac:dyDescent="0.3">
      <c r="A152" s="1236"/>
      <c r="B152" s="1238"/>
      <c r="C152" s="1577"/>
      <c r="D152" s="1583"/>
      <c r="E152" s="1587"/>
      <c r="F152" s="1585"/>
      <c r="G152" s="1237"/>
      <c r="H152" s="1237"/>
      <c r="I152" s="1237"/>
      <c r="J152" s="246"/>
      <c r="K152" s="1289"/>
    </row>
    <row r="153" spans="1:11" s="90" customFormat="1" ht="15" customHeight="1" x14ac:dyDescent="0.3">
      <c r="A153" s="1236"/>
      <c r="B153" s="1238"/>
      <c r="C153" s="1577"/>
      <c r="D153" s="1583"/>
      <c r="E153" s="1587"/>
      <c r="F153" s="1585"/>
      <c r="G153" s="1237"/>
      <c r="H153" s="1237"/>
      <c r="I153" s="1237"/>
      <c r="J153" s="246"/>
      <c r="K153" s="1289"/>
    </row>
    <row r="154" spans="1:11" s="90" customFormat="1" ht="15" customHeight="1" x14ac:dyDescent="0.3">
      <c r="A154" s="1236"/>
      <c r="B154" s="1238"/>
      <c r="C154" s="1577"/>
      <c r="D154" s="1583"/>
      <c r="E154" s="1587"/>
      <c r="F154" s="1585"/>
      <c r="G154" s="1237"/>
      <c r="H154" s="1237"/>
      <c r="I154" s="1237"/>
      <c r="J154" s="246"/>
      <c r="K154" s="1289"/>
    </row>
    <row r="155" spans="1:11" s="90" customFormat="1" ht="15" customHeight="1" x14ac:dyDescent="0.3">
      <c r="A155" s="1236"/>
      <c r="B155" s="1238"/>
      <c r="C155" s="1577"/>
      <c r="D155" s="1583"/>
      <c r="E155" s="1587"/>
      <c r="F155" s="1585"/>
      <c r="G155" s="1237"/>
      <c r="H155" s="1237"/>
      <c r="I155" s="1237"/>
      <c r="J155" s="246"/>
      <c r="K155" s="1289"/>
    </row>
    <row r="156" spans="1:11" s="90" customFormat="1" ht="15" customHeight="1" x14ac:dyDescent="0.3">
      <c r="A156" s="1236"/>
      <c r="B156" s="1238"/>
      <c r="C156" s="1577"/>
      <c r="D156" s="1583"/>
      <c r="E156" s="1587"/>
      <c r="F156" s="1585"/>
      <c r="G156" s="1237"/>
      <c r="H156" s="1237"/>
      <c r="I156" s="1237"/>
      <c r="J156" s="246"/>
      <c r="K156" s="1289"/>
    </row>
    <row r="157" spans="1:11" s="90" customFormat="1" ht="15" customHeight="1" x14ac:dyDescent="0.3">
      <c r="A157" s="1236"/>
      <c r="B157" s="1238"/>
      <c r="C157" s="1577"/>
      <c r="D157" s="1583"/>
      <c r="E157" s="1587"/>
      <c r="F157" s="1585"/>
      <c r="G157" s="1237"/>
      <c r="H157" s="1237"/>
      <c r="I157" s="1237"/>
      <c r="J157" s="246"/>
      <c r="K157" s="1289"/>
    </row>
    <row r="158" spans="1:11" s="90" customFormat="1" ht="15" customHeight="1" x14ac:dyDescent="0.3">
      <c r="A158" s="1236"/>
      <c r="B158" s="1238"/>
      <c r="C158" s="1577"/>
      <c r="D158" s="1583"/>
      <c r="E158" s="1587"/>
      <c r="F158" s="1585"/>
      <c r="G158" s="1237"/>
      <c r="H158" s="1237"/>
      <c r="I158" s="1237"/>
      <c r="J158" s="246"/>
      <c r="K158" s="1289"/>
    </row>
    <row r="159" spans="1:11" s="90" customFormat="1" ht="15" customHeight="1" x14ac:dyDescent="0.3">
      <c r="A159" s="1236"/>
      <c r="B159" s="1238"/>
      <c r="C159" s="1577"/>
      <c r="D159" s="1583"/>
      <c r="E159" s="1587"/>
      <c r="F159" s="1585"/>
      <c r="G159" s="1237"/>
      <c r="H159" s="1237"/>
      <c r="I159" s="1237"/>
      <c r="J159" s="246"/>
      <c r="K159" s="1289"/>
    </row>
    <row r="160" spans="1:11" s="90" customFormat="1" ht="15" customHeight="1" x14ac:dyDescent="0.3">
      <c r="A160" s="1236"/>
      <c r="B160" s="1238"/>
      <c r="C160" s="1577"/>
      <c r="D160" s="1583"/>
      <c r="E160" s="1587"/>
      <c r="F160" s="1585"/>
      <c r="G160" s="1237"/>
      <c r="H160" s="1237"/>
      <c r="I160" s="1237"/>
      <c r="J160" s="246"/>
      <c r="K160" s="1289"/>
    </row>
    <row r="161" spans="1:11" s="90" customFormat="1" ht="15" customHeight="1" x14ac:dyDescent="0.3">
      <c r="A161" s="1236"/>
      <c r="B161" s="1238"/>
      <c r="C161" s="1577"/>
      <c r="D161" s="1583"/>
      <c r="E161" s="1587"/>
      <c r="F161" s="1585"/>
      <c r="G161" s="1237"/>
      <c r="H161" s="1237"/>
      <c r="I161" s="1237"/>
      <c r="J161" s="246"/>
      <c r="K161" s="1289"/>
    </row>
    <row r="162" spans="1:11" s="90" customFormat="1" ht="15" customHeight="1" x14ac:dyDescent="0.3">
      <c r="A162" s="1236"/>
      <c r="B162" s="1238"/>
      <c r="C162" s="1577"/>
      <c r="D162" s="1583"/>
      <c r="E162" s="1587"/>
      <c r="F162" s="1585"/>
      <c r="G162" s="1237"/>
      <c r="H162" s="1237"/>
      <c r="I162" s="1237"/>
      <c r="J162" s="246"/>
      <c r="K162" s="1289"/>
    </row>
    <row r="163" spans="1:11" s="90" customFormat="1" ht="15" customHeight="1" x14ac:dyDescent="0.3">
      <c r="A163" s="1236"/>
      <c r="B163" s="1238"/>
      <c r="C163" s="1577"/>
      <c r="D163" s="1583"/>
      <c r="E163" s="1587"/>
      <c r="F163" s="1585"/>
      <c r="G163" s="1237"/>
      <c r="H163" s="1237"/>
      <c r="I163" s="1237"/>
      <c r="J163" s="246"/>
      <c r="K163" s="1289"/>
    </row>
    <row r="164" spans="1:11" s="90" customFormat="1" ht="15" customHeight="1" x14ac:dyDescent="0.3">
      <c r="A164" s="1236"/>
      <c r="B164" s="1238"/>
      <c r="C164" s="1577"/>
      <c r="D164" s="1583"/>
      <c r="E164" s="1587"/>
      <c r="F164" s="1585"/>
      <c r="G164" s="1237"/>
      <c r="H164" s="1237"/>
      <c r="I164" s="1237"/>
      <c r="J164" s="246"/>
      <c r="K164" s="1289"/>
    </row>
    <row r="165" spans="1:11" s="90" customFormat="1" ht="15" customHeight="1" x14ac:dyDescent="0.3">
      <c r="A165" s="1236"/>
      <c r="B165" s="1238"/>
      <c r="C165" s="1577"/>
      <c r="D165" s="1583"/>
      <c r="E165" s="1587"/>
      <c r="F165" s="1585"/>
      <c r="G165" s="1237"/>
      <c r="H165" s="1237"/>
      <c r="I165" s="1237"/>
      <c r="J165" s="246"/>
      <c r="K165" s="1289"/>
    </row>
    <row r="166" spans="1:11" s="90" customFormat="1" ht="15" customHeight="1" x14ac:dyDescent="0.3">
      <c r="A166" s="1236"/>
      <c r="B166" s="1238"/>
      <c r="C166" s="1577"/>
      <c r="D166" s="1583"/>
      <c r="E166" s="1587"/>
      <c r="F166" s="1585"/>
      <c r="G166" s="1237"/>
      <c r="H166" s="1237"/>
      <c r="I166" s="1237"/>
      <c r="J166" s="246"/>
      <c r="K166" s="1289"/>
    </row>
    <row r="167" spans="1:11" s="90" customFormat="1" ht="15" customHeight="1" x14ac:dyDescent="0.3">
      <c r="A167" s="1236"/>
      <c r="B167" s="1238"/>
      <c r="C167" s="1577"/>
      <c r="D167" s="1583"/>
      <c r="E167" s="1587"/>
      <c r="F167" s="1585"/>
      <c r="G167" s="1237"/>
      <c r="H167" s="1237"/>
      <c r="I167" s="1237"/>
      <c r="J167" s="246"/>
      <c r="K167" s="1289"/>
    </row>
    <row r="168" spans="1:11" s="90" customFormat="1" ht="15" customHeight="1" x14ac:dyDescent="0.3">
      <c r="A168" s="1236"/>
      <c r="B168" s="1238"/>
      <c r="C168" s="1577"/>
      <c r="D168" s="1583"/>
      <c r="E168" s="1587"/>
      <c r="F168" s="1585"/>
      <c r="G168" s="1237"/>
      <c r="H168" s="1237"/>
      <c r="I168" s="1237"/>
      <c r="J168" s="246"/>
      <c r="K168" s="1289"/>
    </row>
    <row r="169" spans="1:11" s="90" customFormat="1" ht="15" customHeight="1" x14ac:dyDescent="0.3">
      <c r="A169" s="1236"/>
      <c r="B169" s="1238"/>
      <c r="C169" s="1577"/>
      <c r="D169" s="1583"/>
      <c r="E169" s="1587"/>
      <c r="F169" s="1585"/>
      <c r="G169" s="1237"/>
      <c r="H169" s="1237"/>
      <c r="I169" s="1237"/>
      <c r="J169" s="246"/>
      <c r="K169" s="1289"/>
    </row>
    <row r="170" spans="1:11" s="90" customFormat="1" ht="15" customHeight="1" x14ac:dyDescent="0.3">
      <c r="A170" s="1236"/>
      <c r="B170" s="1238"/>
      <c r="C170" s="1577"/>
      <c r="D170" s="1583"/>
      <c r="E170" s="1587"/>
      <c r="F170" s="1585"/>
      <c r="G170" s="1237"/>
      <c r="H170" s="1237"/>
      <c r="I170" s="1237"/>
      <c r="J170" s="246"/>
      <c r="K170" s="1289"/>
    </row>
    <row r="171" spans="1:11" s="90" customFormat="1" ht="15" customHeight="1" x14ac:dyDescent="0.3">
      <c r="A171" s="1236"/>
      <c r="B171" s="1238"/>
      <c r="C171" s="1577"/>
      <c r="D171" s="1583"/>
      <c r="E171" s="1587"/>
      <c r="F171" s="1585"/>
      <c r="G171" s="1237"/>
      <c r="H171" s="1237"/>
      <c r="I171" s="1237"/>
      <c r="J171" s="246"/>
      <c r="K171" s="1289"/>
    </row>
    <row r="172" spans="1:11" s="90" customFormat="1" ht="15" customHeight="1" x14ac:dyDescent="0.3">
      <c r="A172" s="1236"/>
      <c r="B172" s="1238"/>
      <c r="C172" s="1577"/>
      <c r="D172" s="1583"/>
      <c r="E172" s="1587"/>
      <c r="F172" s="1585"/>
      <c r="G172" s="1237"/>
      <c r="H172" s="1237"/>
      <c r="I172" s="1237"/>
      <c r="J172" s="246"/>
      <c r="K172" s="1289"/>
    </row>
    <row r="173" spans="1:11" s="90" customFormat="1" ht="15" customHeight="1" x14ac:dyDescent="0.3">
      <c r="A173" s="1236"/>
      <c r="B173" s="1238"/>
      <c r="C173" s="1577"/>
      <c r="D173" s="1583"/>
      <c r="E173" s="1587"/>
      <c r="F173" s="1585"/>
      <c r="G173" s="1237"/>
      <c r="H173" s="1237"/>
      <c r="I173" s="1237"/>
      <c r="J173" s="246"/>
      <c r="K173" s="1289"/>
    </row>
    <row r="174" spans="1:11" s="90" customFormat="1" ht="15" customHeight="1" x14ac:dyDescent="0.3">
      <c r="A174" s="1236"/>
      <c r="B174" s="1238"/>
      <c r="C174" s="1577"/>
      <c r="D174" s="1583"/>
      <c r="E174" s="1587"/>
      <c r="F174" s="1585"/>
      <c r="G174" s="1237"/>
      <c r="H174" s="1237"/>
      <c r="I174" s="1237"/>
      <c r="J174" s="246"/>
      <c r="K174" s="1289"/>
    </row>
    <row r="175" spans="1:11" s="90" customFormat="1" ht="15" customHeight="1" x14ac:dyDescent="0.3">
      <c r="A175" s="1236"/>
      <c r="B175" s="1238"/>
      <c r="C175" s="1577"/>
      <c r="D175" s="1583"/>
      <c r="E175" s="1587"/>
      <c r="F175" s="1585"/>
      <c r="G175" s="1237"/>
      <c r="H175" s="1237"/>
      <c r="I175" s="1237"/>
      <c r="J175" s="246"/>
      <c r="K175" s="1289"/>
    </row>
    <row r="176" spans="1:11" s="90" customFormat="1" ht="15" customHeight="1" x14ac:dyDescent="0.3">
      <c r="A176" s="1236"/>
      <c r="B176" s="1238"/>
      <c r="C176" s="1577"/>
      <c r="D176" s="1583"/>
      <c r="E176" s="1587"/>
      <c r="F176" s="1585"/>
      <c r="G176" s="1237"/>
      <c r="H176" s="1237"/>
      <c r="I176" s="1237"/>
      <c r="J176" s="246"/>
      <c r="K176" s="1289"/>
    </row>
    <row r="177" spans="1:11" s="90" customFormat="1" ht="15" customHeight="1" x14ac:dyDescent="0.3">
      <c r="A177" s="1236"/>
      <c r="B177" s="1238"/>
      <c r="C177" s="1577"/>
      <c r="D177" s="1583"/>
      <c r="E177" s="1587"/>
      <c r="F177" s="1585"/>
      <c r="G177" s="1237"/>
      <c r="H177" s="1237"/>
      <c r="I177" s="1237"/>
      <c r="J177" s="246"/>
      <c r="K177" s="1289"/>
    </row>
    <row r="178" spans="1:11" s="90" customFormat="1" ht="15" customHeight="1" x14ac:dyDescent="0.3">
      <c r="A178" s="1236"/>
      <c r="B178" s="1238"/>
      <c r="C178" s="1577"/>
      <c r="D178" s="1583"/>
      <c r="E178" s="1587"/>
      <c r="F178" s="1585"/>
      <c r="G178" s="1237"/>
      <c r="H178" s="1237"/>
      <c r="I178" s="1237"/>
      <c r="J178" s="246"/>
      <c r="K178" s="1289"/>
    </row>
    <row r="179" spans="1:11" s="90" customFormat="1" ht="15" customHeight="1" x14ac:dyDescent="0.3">
      <c r="A179" s="1574"/>
      <c r="B179" s="1238"/>
      <c r="C179" s="1577"/>
      <c r="D179" s="1583"/>
      <c r="E179" s="1587"/>
      <c r="F179" s="1585"/>
      <c r="G179" s="1237"/>
      <c r="H179" s="1237"/>
      <c r="I179" s="1237"/>
      <c r="J179" s="246"/>
      <c r="K179" s="1289"/>
    </row>
    <row r="180" spans="1:11" s="90" customFormat="1" ht="15" customHeight="1" x14ac:dyDescent="0.3">
      <c r="A180" s="1236"/>
      <c r="B180" s="1238"/>
      <c r="C180" s="1577"/>
      <c r="D180" s="1583"/>
      <c r="E180" s="1587"/>
      <c r="F180" s="1585"/>
      <c r="G180" s="1237"/>
      <c r="H180" s="1237"/>
      <c r="I180" s="1237"/>
      <c r="J180" s="246"/>
      <c r="K180" s="1289"/>
    </row>
    <row r="181" spans="1:11" s="90" customFormat="1" ht="15" customHeight="1" x14ac:dyDescent="0.3">
      <c r="A181" s="1236"/>
      <c r="B181" s="1238"/>
      <c r="C181" s="1577"/>
      <c r="D181" s="1583"/>
      <c r="E181" s="1587"/>
      <c r="F181" s="1585"/>
      <c r="G181" s="1237"/>
      <c r="H181" s="1237"/>
      <c r="I181" s="1237"/>
      <c r="J181" s="246"/>
      <c r="K181" s="1289"/>
    </row>
    <row r="182" spans="1:11" s="90" customFormat="1" ht="15" customHeight="1" x14ac:dyDescent="0.3">
      <c r="A182" s="1236"/>
      <c r="B182" s="1238"/>
      <c r="C182" s="1577"/>
      <c r="D182" s="1583"/>
      <c r="E182" s="1587"/>
      <c r="F182" s="1585"/>
      <c r="G182" s="1237"/>
      <c r="H182" s="1237"/>
      <c r="I182" s="1237"/>
      <c r="J182" s="246"/>
      <c r="K182" s="1289"/>
    </row>
    <row r="183" spans="1:11" s="90" customFormat="1" ht="15" customHeight="1" x14ac:dyDescent="0.3">
      <c r="A183" s="1236"/>
      <c r="B183" s="1238"/>
      <c r="C183" s="1577"/>
      <c r="D183" s="1583"/>
      <c r="E183" s="1587"/>
      <c r="F183" s="1585"/>
      <c r="G183" s="1237"/>
      <c r="H183" s="1237"/>
      <c r="I183" s="1237"/>
      <c r="J183" s="246"/>
      <c r="K183" s="1289"/>
    </row>
    <row r="184" spans="1:11" s="90" customFormat="1" ht="15" customHeight="1" x14ac:dyDescent="0.3">
      <c r="A184" s="1236"/>
      <c r="B184" s="1238"/>
      <c r="C184" s="1577"/>
      <c r="D184" s="1583"/>
      <c r="E184" s="1587"/>
      <c r="F184" s="1585"/>
      <c r="G184" s="1237"/>
      <c r="H184" s="1237"/>
      <c r="I184" s="1237"/>
      <c r="J184" s="246"/>
      <c r="K184" s="1289"/>
    </row>
    <row r="185" spans="1:11" s="90" customFormat="1" ht="15" customHeight="1" x14ac:dyDescent="0.3">
      <c r="A185" s="1236"/>
      <c r="B185" s="1238"/>
      <c r="C185" s="1577"/>
      <c r="D185" s="1583"/>
      <c r="E185" s="1587"/>
      <c r="F185" s="1585"/>
      <c r="G185" s="1237"/>
      <c r="H185" s="1237"/>
      <c r="I185" s="1237"/>
      <c r="J185" s="246"/>
      <c r="K185" s="1289"/>
    </row>
    <row r="186" spans="1:11" s="90" customFormat="1" ht="15" customHeight="1" x14ac:dyDescent="0.3">
      <c r="A186" s="1236"/>
      <c r="B186" s="1238"/>
      <c r="C186" s="1577"/>
      <c r="D186" s="1583"/>
      <c r="E186" s="1587"/>
      <c r="F186" s="1585"/>
      <c r="G186" s="1237"/>
      <c r="H186" s="1237"/>
      <c r="I186" s="1237"/>
      <c r="J186" s="246"/>
      <c r="K186" s="1289"/>
    </row>
    <row r="187" spans="1:11" s="90" customFormat="1" ht="15" customHeight="1" x14ac:dyDescent="0.3">
      <c r="A187" s="1236"/>
      <c r="B187" s="1238"/>
      <c r="C187" s="1577"/>
      <c r="D187" s="1583"/>
      <c r="E187" s="1587"/>
      <c r="F187" s="1585"/>
      <c r="G187" s="1237"/>
      <c r="H187" s="1237"/>
      <c r="I187" s="1237"/>
      <c r="J187" s="246"/>
      <c r="K187" s="1289"/>
    </row>
    <row r="188" spans="1:11" s="90" customFormat="1" ht="15" customHeight="1" x14ac:dyDescent="0.3">
      <c r="A188" s="1236"/>
      <c r="B188" s="1238"/>
      <c r="C188" s="1577"/>
      <c r="D188" s="1583"/>
      <c r="E188" s="1587"/>
      <c r="F188" s="1585"/>
      <c r="G188" s="1237"/>
      <c r="H188" s="1237"/>
      <c r="I188" s="1237"/>
      <c r="J188" s="246"/>
      <c r="K188" s="1289"/>
    </row>
    <row r="189" spans="1:11" s="90" customFormat="1" ht="15" customHeight="1" x14ac:dyDescent="0.3">
      <c r="A189" s="1236"/>
      <c r="B189" s="1238"/>
      <c r="C189" s="1577"/>
      <c r="D189" s="1583"/>
      <c r="E189" s="1587"/>
      <c r="F189" s="1585"/>
      <c r="G189" s="1237"/>
      <c r="H189" s="1237"/>
      <c r="I189" s="1237"/>
      <c r="J189" s="246"/>
      <c r="K189" s="1289"/>
    </row>
    <row r="190" spans="1:11" s="90" customFormat="1" ht="15" customHeight="1" x14ac:dyDescent="0.3">
      <c r="A190" s="1236"/>
      <c r="B190" s="1238"/>
      <c r="C190" s="1577"/>
      <c r="D190" s="1583"/>
      <c r="E190" s="1587"/>
      <c r="F190" s="1585"/>
      <c r="G190" s="1237"/>
      <c r="H190" s="1237"/>
      <c r="I190" s="1237"/>
      <c r="J190" s="246"/>
      <c r="K190" s="1289"/>
    </row>
    <row r="191" spans="1:11" s="90" customFormat="1" ht="15" customHeight="1" x14ac:dyDescent="0.3">
      <c r="A191" s="1236"/>
      <c r="B191" s="1238"/>
      <c r="C191" s="1577"/>
      <c r="D191" s="1583"/>
      <c r="E191" s="1587"/>
      <c r="F191" s="1585"/>
      <c r="G191" s="1237"/>
      <c r="H191" s="1237"/>
      <c r="I191" s="1237"/>
      <c r="J191" s="246"/>
      <c r="K191" s="1289"/>
    </row>
    <row r="192" spans="1:11" s="90" customFormat="1" ht="15" customHeight="1" x14ac:dyDescent="0.3">
      <c r="A192" s="1236"/>
      <c r="B192" s="1238"/>
      <c r="C192" s="1577"/>
      <c r="D192" s="1583"/>
      <c r="E192" s="1587"/>
      <c r="F192" s="1585"/>
      <c r="G192" s="1237"/>
      <c r="H192" s="1237"/>
      <c r="I192" s="1237"/>
      <c r="J192" s="246"/>
      <c r="K192" s="1289"/>
    </row>
    <row r="193" spans="1:11" s="90" customFormat="1" ht="15" customHeight="1" x14ac:dyDescent="0.3">
      <c r="A193" s="1236"/>
      <c r="B193" s="1238"/>
      <c r="C193" s="1577"/>
      <c r="D193" s="1583"/>
      <c r="E193" s="1587"/>
      <c r="F193" s="1585"/>
      <c r="G193" s="1237"/>
      <c r="H193" s="1237"/>
      <c r="I193" s="1237"/>
      <c r="J193" s="246"/>
      <c r="K193" s="1289"/>
    </row>
    <row r="194" spans="1:11" s="90" customFormat="1" ht="15" customHeight="1" x14ac:dyDescent="0.3">
      <c r="A194" s="1236"/>
      <c r="B194" s="1238"/>
      <c r="C194" s="1577"/>
      <c r="D194" s="1583"/>
      <c r="E194" s="1587"/>
      <c r="F194" s="1585"/>
      <c r="G194" s="1237"/>
      <c r="H194" s="1237"/>
      <c r="I194" s="1237"/>
      <c r="J194" s="246"/>
      <c r="K194" s="1289"/>
    </row>
    <row r="195" spans="1:11" s="90" customFormat="1" ht="15" customHeight="1" x14ac:dyDescent="0.3">
      <c r="A195" s="1236"/>
      <c r="B195" s="1238"/>
      <c r="C195" s="1577"/>
      <c r="D195" s="1583"/>
      <c r="E195" s="1587"/>
      <c r="F195" s="1585"/>
      <c r="G195" s="1237"/>
      <c r="H195" s="1237"/>
      <c r="I195" s="1237"/>
      <c r="J195" s="246"/>
      <c r="K195" s="1289"/>
    </row>
    <row r="196" spans="1:11" s="90" customFormat="1" ht="15" customHeight="1" x14ac:dyDescent="0.3">
      <c r="A196" s="1236"/>
      <c r="B196" s="1238"/>
      <c r="C196" s="1577"/>
      <c r="D196" s="1583"/>
      <c r="E196" s="1587"/>
      <c r="F196" s="1585"/>
      <c r="G196" s="1237"/>
      <c r="H196" s="1237"/>
      <c r="I196" s="1237"/>
      <c r="J196" s="246"/>
      <c r="K196" s="1289"/>
    </row>
    <row r="197" spans="1:11" s="90" customFormat="1" ht="15" customHeight="1" x14ac:dyDescent="0.3">
      <c r="A197" s="1236"/>
      <c r="B197" s="1238"/>
      <c r="C197" s="1577"/>
      <c r="D197" s="1583"/>
      <c r="E197" s="1587"/>
      <c r="F197" s="1585"/>
      <c r="G197" s="1237"/>
      <c r="H197" s="1237"/>
      <c r="I197" s="1237"/>
      <c r="J197" s="246"/>
      <c r="K197" s="1289"/>
    </row>
    <row r="198" spans="1:11" s="90" customFormat="1" ht="15" customHeight="1" x14ac:dyDescent="0.3">
      <c r="A198" s="1236"/>
      <c r="B198" s="1238"/>
      <c r="C198" s="1577"/>
      <c r="D198" s="1583"/>
      <c r="E198" s="1587"/>
      <c r="F198" s="1585"/>
      <c r="G198" s="1237"/>
      <c r="H198" s="1237"/>
      <c r="I198" s="1237"/>
      <c r="J198" s="246"/>
      <c r="K198" s="1289"/>
    </row>
    <row r="199" spans="1:11" s="90" customFormat="1" ht="15" customHeight="1" x14ac:dyDescent="0.3">
      <c r="A199" s="1236"/>
      <c r="B199" s="1238"/>
      <c r="C199" s="1577"/>
      <c r="D199" s="1583"/>
      <c r="E199" s="1587"/>
      <c r="F199" s="1585"/>
      <c r="G199" s="1237"/>
      <c r="H199" s="1237"/>
      <c r="I199" s="1237"/>
      <c r="J199" s="246"/>
      <c r="K199" s="1289"/>
    </row>
    <row r="200" spans="1:11" s="90" customFormat="1" ht="15" customHeight="1" x14ac:dyDescent="0.3">
      <c r="A200" s="1236"/>
      <c r="B200" s="1238"/>
      <c r="C200" s="1577"/>
      <c r="D200" s="1583"/>
      <c r="E200" s="1587"/>
      <c r="F200" s="1585"/>
      <c r="G200" s="1237"/>
      <c r="H200" s="1237"/>
      <c r="I200" s="1237"/>
      <c r="J200" s="246"/>
      <c r="K200" s="1289"/>
    </row>
    <row r="201" spans="1:11" s="90" customFormat="1" ht="15" customHeight="1" x14ac:dyDescent="0.3">
      <c r="A201" s="1236"/>
      <c r="B201" s="1238"/>
      <c r="C201" s="1577"/>
      <c r="D201" s="1583"/>
      <c r="E201" s="1587"/>
      <c r="F201" s="1585"/>
      <c r="G201" s="1237"/>
      <c r="H201" s="1237"/>
      <c r="I201" s="1237"/>
      <c r="J201" s="246"/>
      <c r="K201" s="1289"/>
    </row>
    <row r="202" spans="1:11" s="90" customFormat="1" ht="15" customHeight="1" x14ac:dyDescent="0.3">
      <c r="A202" s="1236"/>
      <c r="B202" s="1238"/>
      <c r="C202" s="1577"/>
      <c r="D202" s="1583"/>
      <c r="E202" s="1587"/>
      <c r="F202" s="1585"/>
      <c r="G202" s="1237"/>
      <c r="H202" s="1237"/>
      <c r="I202" s="1237"/>
      <c r="J202" s="246"/>
      <c r="K202" s="1289"/>
    </row>
    <row r="203" spans="1:11" s="90" customFormat="1" ht="15" customHeight="1" x14ac:dyDescent="0.3">
      <c r="A203" s="1236"/>
      <c r="B203" s="1238"/>
      <c r="C203" s="1577"/>
      <c r="D203" s="1583"/>
      <c r="E203" s="1587"/>
      <c r="F203" s="1585"/>
      <c r="G203" s="1237"/>
      <c r="H203" s="1237"/>
      <c r="I203" s="1237"/>
      <c r="J203" s="246"/>
      <c r="K203" s="1289"/>
    </row>
    <row r="204" spans="1:11" s="90" customFormat="1" ht="15" customHeight="1" x14ac:dyDescent="0.3">
      <c r="A204" s="1236"/>
      <c r="B204" s="1238"/>
      <c r="C204" s="1577"/>
      <c r="D204" s="1583"/>
      <c r="E204" s="1587"/>
      <c r="F204" s="1585"/>
      <c r="G204" s="1237"/>
      <c r="H204" s="1237"/>
      <c r="I204" s="1237"/>
      <c r="J204" s="246"/>
      <c r="K204" s="1289"/>
    </row>
    <row r="205" spans="1:11" s="90" customFormat="1" ht="15" customHeight="1" x14ac:dyDescent="0.3">
      <c r="A205" s="1236"/>
      <c r="B205" s="1238"/>
      <c r="C205" s="1577"/>
      <c r="D205" s="1583"/>
      <c r="E205" s="1587"/>
      <c r="F205" s="1585"/>
      <c r="G205" s="1237"/>
      <c r="H205" s="1237"/>
      <c r="I205" s="1237"/>
      <c r="J205" s="246"/>
      <c r="K205" s="1289"/>
    </row>
    <row r="206" spans="1:11" s="90" customFormat="1" ht="15" customHeight="1" x14ac:dyDescent="0.3">
      <c r="A206" s="1236"/>
      <c r="B206" s="1238"/>
      <c r="C206" s="1577"/>
      <c r="D206" s="1583"/>
      <c r="E206" s="1587"/>
      <c r="F206" s="1585"/>
      <c r="G206" s="1237"/>
      <c r="H206" s="1237"/>
      <c r="I206" s="1237"/>
      <c r="J206" s="246"/>
      <c r="K206" s="1289"/>
    </row>
    <row r="207" spans="1:11" s="90" customFormat="1" ht="15" customHeight="1" x14ac:dyDescent="0.3">
      <c r="A207" s="1236"/>
      <c r="B207" s="1238"/>
      <c r="C207" s="1577"/>
      <c r="D207" s="1583"/>
      <c r="E207" s="1587"/>
      <c r="F207" s="1585"/>
      <c r="G207" s="1237"/>
      <c r="H207" s="1237"/>
      <c r="I207" s="1237"/>
      <c r="J207" s="246"/>
      <c r="K207" s="1289"/>
    </row>
    <row r="208" spans="1:11" s="90" customFormat="1" ht="15" customHeight="1" x14ac:dyDescent="0.3">
      <c r="A208" s="1236"/>
      <c r="B208" s="1238"/>
      <c r="C208" s="1577"/>
      <c r="D208" s="1583"/>
      <c r="E208" s="1587"/>
      <c r="F208" s="1585"/>
      <c r="G208" s="1237"/>
      <c r="H208" s="1237"/>
      <c r="I208" s="1237"/>
      <c r="J208" s="246"/>
      <c r="K208" s="1289"/>
    </row>
    <row r="209" spans="1:11" s="90" customFormat="1" ht="15" customHeight="1" x14ac:dyDescent="0.3">
      <c r="A209" s="1236"/>
      <c r="B209" s="1238"/>
      <c r="C209" s="1577"/>
      <c r="D209" s="1583"/>
      <c r="E209" s="1587"/>
      <c r="F209" s="1585"/>
      <c r="G209" s="1237"/>
      <c r="H209" s="1237"/>
      <c r="I209" s="1237"/>
      <c r="J209" s="246"/>
      <c r="K209" s="1289"/>
    </row>
    <row r="210" spans="1:11" s="90" customFormat="1" ht="15" customHeight="1" x14ac:dyDescent="0.3">
      <c r="A210" s="1236"/>
      <c r="B210" s="1238"/>
      <c r="C210" s="1577"/>
      <c r="D210" s="1583"/>
      <c r="E210" s="1587"/>
      <c r="F210" s="1585"/>
      <c r="G210" s="1237"/>
      <c r="H210" s="1237"/>
      <c r="I210" s="1237"/>
      <c r="J210" s="246"/>
      <c r="K210" s="1289"/>
    </row>
    <row r="211" spans="1:11" s="90" customFormat="1" ht="15" customHeight="1" x14ac:dyDescent="0.3">
      <c r="A211" s="1236"/>
      <c r="B211" s="1238"/>
      <c r="C211" s="1577"/>
      <c r="D211" s="1583"/>
      <c r="E211" s="1587"/>
      <c r="F211" s="1585"/>
      <c r="G211" s="1237"/>
      <c r="H211" s="1237"/>
      <c r="I211" s="1237"/>
      <c r="J211" s="246"/>
      <c r="K211" s="1289"/>
    </row>
    <row r="212" spans="1:11" s="90" customFormat="1" ht="15" customHeight="1" x14ac:dyDescent="0.3">
      <c r="A212" s="1236"/>
      <c r="B212" s="1238"/>
      <c r="C212" s="1577"/>
      <c r="D212" s="1583"/>
      <c r="E212" s="1587"/>
      <c r="F212" s="1585"/>
      <c r="G212" s="1237"/>
      <c r="H212" s="1237"/>
      <c r="I212" s="1237"/>
      <c r="J212" s="246"/>
      <c r="K212" s="1289"/>
    </row>
    <row r="213" spans="1:11" s="90" customFormat="1" ht="15" customHeight="1" x14ac:dyDescent="0.3">
      <c r="A213" s="1236"/>
      <c r="B213" s="1238"/>
      <c r="C213" s="1577"/>
      <c r="D213" s="1583"/>
      <c r="E213" s="1587"/>
      <c r="F213" s="1585"/>
      <c r="G213" s="1237"/>
      <c r="H213" s="1237"/>
      <c r="I213" s="1237"/>
      <c r="J213" s="246"/>
      <c r="K213" s="1289"/>
    </row>
    <row r="214" spans="1:11" s="90" customFormat="1" ht="15" customHeight="1" x14ac:dyDescent="0.3">
      <c r="A214" s="1236"/>
      <c r="B214" s="1238"/>
      <c r="C214" s="1577"/>
      <c r="D214" s="1583"/>
      <c r="E214" s="1587"/>
      <c r="F214" s="1585"/>
      <c r="G214" s="1237"/>
      <c r="H214" s="1237"/>
      <c r="I214" s="1237"/>
      <c r="J214" s="246"/>
      <c r="K214" s="1289"/>
    </row>
    <row r="215" spans="1:11" s="90" customFormat="1" ht="15" customHeight="1" x14ac:dyDescent="0.3">
      <c r="A215" s="1236"/>
      <c r="B215" s="1238"/>
      <c r="C215" s="1577"/>
      <c r="D215" s="1583"/>
      <c r="E215" s="1587"/>
      <c r="F215" s="1585"/>
      <c r="G215" s="1237"/>
      <c r="H215" s="1237"/>
      <c r="I215" s="1237"/>
      <c r="J215" s="246"/>
      <c r="K215" s="1289"/>
    </row>
    <row r="216" spans="1:11" s="90" customFormat="1" ht="15" customHeight="1" x14ac:dyDescent="0.3">
      <c r="A216" s="1236"/>
      <c r="B216" s="1238"/>
      <c r="C216" s="1577"/>
      <c r="D216" s="1583"/>
      <c r="E216" s="1587"/>
      <c r="F216" s="1585"/>
      <c r="G216" s="1237"/>
      <c r="H216" s="1237"/>
      <c r="I216" s="1237"/>
      <c r="J216" s="246"/>
      <c r="K216" s="1289"/>
    </row>
    <row r="217" spans="1:11" s="90" customFormat="1" ht="15" customHeight="1" x14ac:dyDescent="0.3">
      <c r="A217" s="1236"/>
      <c r="B217" s="1238"/>
      <c r="C217" s="1577"/>
      <c r="D217" s="1583"/>
      <c r="E217" s="1587"/>
      <c r="F217" s="1585"/>
      <c r="G217" s="1237"/>
      <c r="H217" s="1237"/>
      <c r="I217" s="1237"/>
      <c r="J217" s="246"/>
      <c r="K217" s="1289"/>
    </row>
    <row r="218" spans="1:11" s="90" customFormat="1" ht="15" customHeight="1" x14ac:dyDescent="0.3">
      <c r="A218" s="1236"/>
      <c r="B218" s="1238"/>
      <c r="C218" s="1577"/>
      <c r="D218" s="1583"/>
      <c r="E218" s="1587"/>
      <c r="F218" s="1585"/>
      <c r="G218" s="1237"/>
      <c r="H218" s="1237"/>
      <c r="I218" s="1237"/>
      <c r="J218" s="246"/>
      <c r="K218" s="1289"/>
    </row>
    <row r="219" spans="1:11" s="90" customFormat="1" ht="15" customHeight="1" x14ac:dyDescent="0.3">
      <c r="A219" s="1236"/>
      <c r="B219" s="1238"/>
      <c r="C219" s="1577"/>
      <c r="D219" s="1583"/>
      <c r="E219" s="1587"/>
      <c r="F219" s="1585"/>
      <c r="G219" s="1237"/>
      <c r="H219" s="1237"/>
      <c r="I219" s="1237"/>
      <c r="J219" s="246"/>
      <c r="K219" s="1289"/>
    </row>
    <row r="220" spans="1:11" s="90" customFormat="1" ht="15" customHeight="1" x14ac:dyDescent="0.3">
      <c r="A220" s="1236"/>
      <c r="B220" s="1238"/>
      <c r="C220" s="1577"/>
      <c r="D220" s="1583"/>
      <c r="E220" s="1587"/>
      <c r="F220" s="1585"/>
      <c r="G220" s="1237"/>
      <c r="H220" s="1237"/>
      <c r="I220" s="1237"/>
      <c r="J220" s="246"/>
      <c r="K220" s="1289"/>
    </row>
    <row r="221" spans="1:11" s="90" customFormat="1" ht="15" customHeight="1" x14ac:dyDescent="0.3">
      <c r="A221" s="1236"/>
      <c r="B221" s="1238"/>
      <c r="C221" s="1577"/>
      <c r="D221" s="1583"/>
      <c r="E221" s="1587"/>
      <c r="F221" s="1585"/>
      <c r="G221" s="1237"/>
      <c r="H221" s="1237"/>
      <c r="I221" s="1237"/>
      <c r="J221" s="246"/>
      <c r="K221" s="1289"/>
    </row>
    <row r="222" spans="1:11" s="90" customFormat="1" ht="15" customHeight="1" x14ac:dyDescent="0.3">
      <c r="A222" s="1236"/>
      <c r="B222" s="1238"/>
      <c r="C222" s="1577"/>
      <c r="D222" s="1583"/>
      <c r="E222" s="1587"/>
      <c r="F222" s="1585"/>
      <c r="G222" s="1237"/>
      <c r="H222" s="1237"/>
      <c r="I222" s="1237"/>
      <c r="J222" s="246"/>
      <c r="K222" s="1289"/>
    </row>
    <row r="223" spans="1:11" s="90" customFormat="1" ht="15" customHeight="1" x14ac:dyDescent="0.3">
      <c r="A223" s="1236"/>
      <c r="B223" s="1238"/>
      <c r="C223" s="1577"/>
      <c r="D223" s="1583"/>
      <c r="E223" s="1587"/>
      <c r="F223" s="1585"/>
      <c r="G223" s="1237"/>
      <c r="H223" s="1237"/>
      <c r="I223" s="1237"/>
      <c r="J223" s="246"/>
      <c r="K223" s="1289"/>
    </row>
    <row r="224" spans="1:11" s="90" customFormat="1" ht="15" customHeight="1" x14ac:dyDescent="0.3">
      <c r="A224" s="1236"/>
      <c r="B224" s="1238"/>
      <c r="C224" s="1577"/>
      <c r="D224" s="1583"/>
      <c r="E224" s="1587"/>
      <c r="F224" s="1585"/>
      <c r="G224" s="1237"/>
      <c r="H224" s="1237"/>
      <c r="I224" s="1237"/>
      <c r="J224" s="246"/>
      <c r="K224" s="1289"/>
    </row>
    <row r="225" spans="1:11" s="90" customFormat="1" ht="15" customHeight="1" x14ac:dyDescent="0.3">
      <c r="A225" s="1236"/>
      <c r="B225" s="1238"/>
      <c r="C225" s="1577"/>
      <c r="D225" s="1583"/>
      <c r="E225" s="1587"/>
      <c r="F225" s="1585"/>
      <c r="G225" s="1237"/>
      <c r="H225" s="1237"/>
      <c r="I225" s="1237"/>
      <c r="J225" s="246"/>
      <c r="K225" s="1289"/>
    </row>
    <row r="226" spans="1:11" s="90" customFormat="1" ht="15" customHeight="1" x14ac:dyDescent="0.3">
      <c r="A226" s="1236"/>
      <c r="B226" s="1238"/>
      <c r="C226" s="1577"/>
      <c r="D226" s="1583"/>
      <c r="E226" s="1587"/>
      <c r="F226" s="1585"/>
      <c r="G226" s="1237"/>
      <c r="H226" s="1237"/>
      <c r="I226" s="1237"/>
      <c r="J226" s="246"/>
      <c r="K226" s="1289"/>
    </row>
    <row r="227" spans="1:11" s="90" customFormat="1" ht="15" customHeight="1" x14ac:dyDescent="0.3">
      <c r="A227" s="1236"/>
      <c r="B227" s="1238"/>
      <c r="C227" s="1577"/>
      <c r="D227" s="1583"/>
      <c r="E227" s="1587"/>
      <c r="F227" s="1585"/>
      <c r="G227" s="1237"/>
      <c r="H227" s="1237"/>
      <c r="I227" s="1237"/>
      <c r="J227" s="246"/>
      <c r="K227" s="1289"/>
    </row>
    <row r="228" spans="1:11" s="90" customFormat="1" ht="15" customHeight="1" x14ac:dyDescent="0.3">
      <c r="A228" s="1236"/>
      <c r="B228" s="1238"/>
      <c r="C228" s="1577"/>
      <c r="D228" s="1583"/>
      <c r="E228" s="1587"/>
      <c r="F228" s="1585"/>
      <c r="G228" s="1237"/>
      <c r="H228" s="1237"/>
      <c r="I228" s="1237"/>
      <c r="J228" s="246"/>
      <c r="K228" s="1289"/>
    </row>
    <row r="229" spans="1:11" s="90" customFormat="1" ht="15" customHeight="1" x14ac:dyDescent="0.3">
      <c r="A229" s="1236"/>
      <c r="B229" s="1238"/>
      <c r="C229" s="1577"/>
      <c r="D229" s="1583"/>
      <c r="E229" s="1587"/>
      <c r="F229" s="1585"/>
      <c r="G229" s="1237"/>
      <c r="H229" s="1237"/>
      <c r="I229" s="1237"/>
      <c r="J229" s="246"/>
      <c r="K229" s="1289"/>
    </row>
    <row r="230" spans="1:11" s="90" customFormat="1" ht="15" customHeight="1" x14ac:dyDescent="0.3">
      <c r="A230" s="1236"/>
      <c r="B230" s="1238"/>
      <c r="C230" s="1577"/>
      <c r="D230" s="1583"/>
      <c r="E230" s="1587"/>
      <c r="F230" s="1585"/>
      <c r="G230" s="1237"/>
      <c r="H230" s="1237"/>
      <c r="I230" s="1237"/>
      <c r="J230" s="246"/>
      <c r="K230" s="1289"/>
    </row>
    <row r="231" spans="1:11" s="90" customFormat="1" ht="15" customHeight="1" x14ac:dyDescent="0.3">
      <c r="A231" s="1236"/>
      <c r="B231" s="1238"/>
      <c r="C231" s="1577"/>
      <c r="D231" s="1583"/>
      <c r="E231" s="1587"/>
      <c r="F231" s="1585"/>
      <c r="G231" s="1237"/>
      <c r="H231" s="1237"/>
      <c r="I231" s="1237"/>
      <c r="J231" s="246"/>
      <c r="K231" s="1289"/>
    </row>
    <row r="232" spans="1:11" s="90" customFormat="1" ht="15" customHeight="1" x14ac:dyDescent="0.3">
      <c r="A232" s="1236"/>
      <c r="B232" s="1238"/>
      <c r="C232" s="1577"/>
      <c r="D232" s="1583"/>
      <c r="E232" s="1587"/>
      <c r="F232" s="1585"/>
      <c r="G232" s="1237"/>
      <c r="H232" s="1237"/>
      <c r="I232" s="1237"/>
      <c r="J232" s="246"/>
      <c r="K232" s="1289"/>
    </row>
    <row r="233" spans="1:11" s="90" customFormat="1" ht="15" customHeight="1" x14ac:dyDescent="0.3">
      <c r="A233" s="1236"/>
      <c r="B233" s="1238"/>
      <c r="C233" s="1577"/>
      <c r="D233" s="1583"/>
      <c r="E233" s="1587"/>
      <c r="F233" s="1585"/>
      <c r="G233" s="1237"/>
      <c r="H233" s="1237"/>
      <c r="I233" s="1237"/>
      <c r="J233" s="246"/>
      <c r="K233" s="1289"/>
    </row>
    <row r="234" spans="1:11" s="90" customFormat="1" ht="15" customHeight="1" x14ac:dyDescent="0.3">
      <c r="A234" s="1236"/>
      <c r="B234" s="1238"/>
      <c r="C234" s="1577"/>
      <c r="D234" s="1583"/>
      <c r="E234" s="1587"/>
      <c r="F234" s="1585"/>
      <c r="G234" s="1237"/>
      <c r="H234" s="1237"/>
      <c r="I234" s="1237"/>
      <c r="J234" s="246"/>
      <c r="K234" s="1289"/>
    </row>
    <row r="235" spans="1:11" s="90" customFormat="1" ht="15" customHeight="1" x14ac:dyDescent="0.3">
      <c r="A235" s="1236"/>
      <c r="B235" s="1238"/>
      <c r="C235" s="1577"/>
      <c r="D235" s="1583"/>
      <c r="E235" s="1587"/>
      <c r="F235" s="1585"/>
      <c r="G235" s="1237"/>
      <c r="H235" s="1237"/>
      <c r="I235" s="1237"/>
      <c r="J235" s="246"/>
      <c r="K235" s="1289"/>
    </row>
    <row r="236" spans="1:11" s="90" customFormat="1" ht="15" customHeight="1" x14ac:dyDescent="0.3">
      <c r="A236" s="1236"/>
      <c r="B236" s="1238"/>
      <c r="C236" s="1577"/>
      <c r="D236" s="1583"/>
      <c r="E236" s="1587"/>
      <c r="F236" s="1585"/>
      <c r="G236" s="1237"/>
      <c r="H236" s="1237"/>
      <c r="I236" s="1237"/>
      <c r="J236" s="246"/>
      <c r="K236" s="1289"/>
    </row>
    <row r="237" spans="1:11" s="90" customFormat="1" ht="15" customHeight="1" x14ac:dyDescent="0.3">
      <c r="A237" s="1236"/>
      <c r="B237" s="1238"/>
      <c r="C237" s="1577"/>
      <c r="D237" s="1583"/>
      <c r="E237" s="1587"/>
      <c r="F237" s="1585"/>
      <c r="G237" s="1237"/>
      <c r="H237" s="1237"/>
      <c r="I237" s="1237"/>
      <c r="J237" s="246"/>
      <c r="K237" s="1289"/>
    </row>
    <row r="238" spans="1:11" s="90" customFormat="1" ht="15" customHeight="1" x14ac:dyDescent="0.3">
      <c r="A238" s="1236"/>
      <c r="B238" s="1238"/>
      <c r="C238" s="1577"/>
      <c r="D238" s="1583"/>
      <c r="E238" s="1587"/>
      <c r="F238" s="1585"/>
      <c r="G238" s="1237"/>
      <c r="H238" s="1237"/>
      <c r="I238" s="1237"/>
      <c r="J238" s="246"/>
      <c r="K238" s="1289"/>
    </row>
    <row r="239" spans="1:11" s="90" customFormat="1" ht="15" customHeight="1" x14ac:dyDescent="0.3">
      <c r="A239" s="1236"/>
      <c r="B239" s="1238"/>
      <c r="C239" s="1577"/>
      <c r="D239" s="1583"/>
      <c r="E239" s="1587"/>
      <c r="F239" s="1585"/>
      <c r="G239" s="1237"/>
      <c r="H239" s="1237"/>
      <c r="I239" s="1237"/>
      <c r="J239" s="246"/>
      <c r="K239" s="1289"/>
    </row>
    <row r="240" spans="1:11" s="90" customFormat="1" ht="15" customHeight="1" x14ac:dyDescent="0.3">
      <c r="A240" s="1236"/>
      <c r="B240" s="1238"/>
      <c r="C240" s="1577"/>
      <c r="D240" s="1583"/>
      <c r="E240" s="1587"/>
      <c r="F240" s="1585"/>
      <c r="G240" s="1237"/>
      <c r="H240" s="1237"/>
      <c r="I240" s="1237"/>
      <c r="J240" s="246"/>
      <c r="K240" s="1289"/>
    </row>
    <row r="241" spans="1:11" s="90" customFormat="1" ht="15" customHeight="1" x14ac:dyDescent="0.3">
      <c r="A241" s="1236"/>
      <c r="B241" s="1238"/>
      <c r="C241" s="1577"/>
      <c r="D241" s="1583"/>
      <c r="E241" s="1587"/>
      <c r="F241" s="1585"/>
      <c r="G241" s="1237"/>
      <c r="H241" s="1237"/>
      <c r="I241" s="1237"/>
      <c r="J241" s="246"/>
      <c r="K241" s="1289"/>
    </row>
    <row r="242" spans="1:11" s="90" customFormat="1" ht="15" customHeight="1" x14ac:dyDescent="0.3">
      <c r="A242" s="1236"/>
      <c r="B242" s="1238"/>
      <c r="C242" s="1577"/>
      <c r="D242" s="1583"/>
      <c r="E242" s="1587"/>
      <c r="F242" s="1585"/>
      <c r="G242" s="1237"/>
      <c r="H242" s="1237"/>
      <c r="I242" s="1237"/>
      <c r="J242" s="246"/>
      <c r="K242" s="1289"/>
    </row>
    <row r="243" spans="1:11" s="90" customFormat="1" ht="15" customHeight="1" x14ac:dyDescent="0.3">
      <c r="A243" s="1236"/>
      <c r="B243" s="1238"/>
      <c r="C243" s="1577"/>
      <c r="D243" s="1583"/>
      <c r="E243" s="1587"/>
      <c r="F243" s="1585"/>
      <c r="G243" s="1237"/>
      <c r="H243" s="1237"/>
      <c r="I243" s="1237"/>
      <c r="J243" s="246"/>
      <c r="K243" s="1289"/>
    </row>
    <row r="244" spans="1:11" s="90" customFormat="1" ht="15" customHeight="1" x14ac:dyDescent="0.3">
      <c r="A244" s="1236"/>
      <c r="B244" s="1238"/>
      <c r="C244" s="1577"/>
      <c r="D244" s="1583"/>
      <c r="E244" s="1587"/>
      <c r="F244" s="1585"/>
      <c r="G244" s="1237"/>
      <c r="H244" s="1237"/>
      <c r="I244" s="1237"/>
      <c r="J244" s="246"/>
      <c r="K244" s="1289"/>
    </row>
    <row r="245" spans="1:11" s="90" customFormat="1" ht="15" customHeight="1" x14ac:dyDescent="0.3">
      <c r="A245" s="1236"/>
      <c r="B245" s="1238"/>
      <c r="C245" s="1577"/>
      <c r="D245" s="1583"/>
      <c r="E245" s="1587"/>
      <c r="F245" s="1585"/>
      <c r="G245" s="1237"/>
      <c r="H245" s="1237"/>
      <c r="I245" s="1237"/>
      <c r="J245" s="246"/>
      <c r="K245" s="1289"/>
    </row>
    <row r="246" spans="1:11" s="90" customFormat="1" ht="15" customHeight="1" x14ac:dyDescent="0.3">
      <c r="A246" s="1236"/>
      <c r="B246" s="1238"/>
      <c r="C246" s="1577"/>
      <c r="D246" s="1583"/>
      <c r="E246" s="1587"/>
      <c r="F246" s="1585"/>
      <c r="G246" s="1237"/>
      <c r="H246" s="1237"/>
      <c r="I246" s="1237"/>
      <c r="J246" s="246"/>
      <c r="K246" s="1289"/>
    </row>
    <row r="247" spans="1:11" s="90" customFormat="1" ht="15" customHeight="1" x14ac:dyDescent="0.3">
      <c r="A247" s="1236"/>
      <c r="B247" s="1238"/>
      <c r="C247" s="1577"/>
      <c r="D247" s="1583"/>
      <c r="E247" s="1587"/>
      <c r="F247" s="1585"/>
      <c r="G247" s="1237"/>
      <c r="H247" s="1237"/>
      <c r="I247" s="1237"/>
      <c r="J247" s="246"/>
      <c r="K247" s="1289"/>
    </row>
    <row r="248" spans="1:11" s="90" customFormat="1" ht="15" customHeight="1" x14ac:dyDescent="0.3">
      <c r="A248" s="1236"/>
      <c r="B248" s="1238"/>
      <c r="C248" s="1577"/>
      <c r="D248" s="1583"/>
      <c r="E248" s="1587"/>
      <c r="F248" s="1585"/>
      <c r="G248" s="1237"/>
      <c r="H248" s="1237"/>
      <c r="I248" s="1237"/>
      <c r="J248" s="246"/>
      <c r="K248" s="1289"/>
    </row>
    <row r="249" spans="1:11" s="90" customFormat="1" ht="15" customHeight="1" x14ac:dyDescent="0.3">
      <c r="A249" s="1236"/>
      <c r="B249" s="1238"/>
      <c r="C249" s="1577"/>
      <c r="D249" s="1583"/>
      <c r="E249" s="1587"/>
      <c r="F249" s="1585"/>
      <c r="G249" s="1237"/>
      <c r="H249" s="1237"/>
      <c r="I249" s="1237"/>
      <c r="J249" s="246"/>
      <c r="K249" s="1289"/>
    </row>
    <row r="250" spans="1:11" s="90" customFormat="1" ht="15" customHeight="1" x14ac:dyDescent="0.3">
      <c r="A250" s="1236"/>
      <c r="B250" s="1238"/>
      <c r="C250" s="1577"/>
      <c r="D250" s="1583"/>
      <c r="E250" s="1587"/>
      <c r="F250" s="1585"/>
      <c r="G250" s="1237"/>
      <c r="H250" s="1237"/>
      <c r="I250" s="1237"/>
      <c r="J250" s="246"/>
      <c r="K250" s="1289"/>
    </row>
    <row r="251" spans="1:11" s="90" customFormat="1" ht="15" customHeight="1" x14ac:dyDescent="0.3">
      <c r="A251" s="1236"/>
      <c r="B251" s="1238"/>
      <c r="C251" s="1577"/>
      <c r="D251" s="1583"/>
      <c r="E251" s="1587"/>
      <c r="F251" s="1585"/>
      <c r="G251" s="1237"/>
      <c r="H251" s="1237"/>
      <c r="I251" s="1237"/>
      <c r="J251" s="246"/>
      <c r="K251" s="1289"/>
    </row>
    <row r="252" spans="1:11" s="90" customFormat="1" ht="15" customHeight="1" x14ac:dyDescent="0.3">
      <c r="A252" s="1236"/>
      <c r="B252" s="1238"/>
      <c r="C252" s="1577"/>
      <c r="D252" s="1583"/>
      <c r="E252" s="1587"/>
      <c r="F252" s="1585"/>
      <c r="G252" s="1237"/>
      <c r="H252" s="1237"/>
      <c r="I252" s="1237"/>
      <c r="J252" s="246"/>
      <c r="K252" s="1289"/>
    </row>
    <row r="253" spans="1:11" s="90" customFormat="1" ht="15" customHeight="1" x14ac:dyDescent="0.3">
      <c r="A253" s="1236"/>
      <c r="B253" s="1238"/>
      <c r="C253" s="1577"/>
      <c r="D253" s="1583"/>
      <c r="E253" s="1587"/>
      <c r="F253" s="1585"/>
      <c r="G253" s="1237"/>
      <c r="H253" s="1237"/>
      <c r="I253" s="1237"/>
      <c r="J253" s="246"/>
      <c r="K253" s="1289"/>
    </row>
    <row r="254" spans="1:11" s="90" customFormat="1" ht="15" customHeight="1" x14ac:dyDescent="0.3">
      <c r="A254" s="1236"/>
      <c r="B254" s="1238"/>
      <c r="C254" s="1577"/>
      <c r="D254" s="1583"/>
      <c r="E254" s="1587"/>
      <c r="F254" s="1585"/>
      <c r="G254" s="1237"/>
      <c r="H254" s="1237"/>
      <c r="I254" s="1237"/>
      <c r="J254" s="246"/>
      <c r="K254" s="1289"/>
    </row>
    <row r="255" spans="1:11" s="90" customFormat="1" ht="15" customHeight="1" x14ac:dyDescent="0.3">
      <c r="A255" s="1236"/>
      <c r="B255" s="1238"/>
      <c r="C255" s="1577"/>
      <c r="D255" s="1583"/>
      <c r="E255" s="1587"/>
      <c r="F255" s="1585"/>
      <c r="G255" s="1237"/>
      <c r="H255" s="1237"/>
      <c r="I255" s="1237"/>
      <c r="J255" s="246"/>
      <c r="K255" s="1289"/>
    </row>
    <row r="256" spans="1:11" s="90" customFormat="1" ht="15" customHeight="1" x14ac:dyDescent="0.3">
      <c r="A256" s="1236"/>
      <c r="B256" s="1238"/>
      <c r="C256" s="1577"/>
      <c r="D256" s="1583"/>
      <c r="E256" s="1587"/>
      <c r="F256" s="1585"/>
      <c r="G256" s="1237"/>
      <c r="H256" s="1237"/>
      <c r="I256" s="1237"/>
      <c r="J256" s="246"/>
      <c r="K256" s="1289"/>
    </row>
    <row r="257" spans="1:11" s="90" customFormat="1" ht="15" customHeight="1" x14ac:dyDescent="0.3">
      <c r="A257" s="1236"/>
      <c r="B257" s="1238"/>
      <c r="C257" s="1577"/>
      <c r="D257" s="1583"/>
      <c r="E257" s="1587"/>
      <c r="F257" s="1585"/>
      <c r="G257" s="1237"/>
      <c r="H257" s="1237"/>
      <c r="I257" s="1237"/>
      <c r="J257" s="246"/>
      <c r="K257" s="1289"/>
    </row>
    <row r="258" spans="1:11" s="90" customFormat="1" ht="15" customHeight="1" x14ac:dyDescent="0.3">
      <c r="A258" s="1236"/>
      <c r="B258" s="1238"/>
      <c r="C258" s="1577"/>
      <c r="D258" s="1583"/>
      <c r="E258" s="1587"/>
      <c r="F258" s="1585"/>
      <c r="G258" s="1237"/>
      <c r="H258" s="1237"/>
      <c r="I258" s="1237"/>
      <c r="J258" s="246"/>
      <c r="K258" s="1289"/>
    </row>
    <row r="259" spans="1:11" s="90" customFormat="1" ht="15" customHeight="1" x14ac:dyDescent="0.3">
      <c r="A259" s="1236"/>
      <c r="B259" s="1238"/>
      <c r="C259" s="1577"/>
      <c r="D259" s="1583"/>
      <c r="E259" s="1587"/>
      <c r="F259" s="1585"/>
      <c r="G259" s="1237"/>
      <c r="H259" s="1237"/>
      <c r="I259" s="1237"/>
      <c r="J259" s="246"/>
      <c r="K259" s="1289"/>
    </row>
    <row r="260" spans="1:11" s="90" customFormat="1" ht="15" customHeight="1" x14ac:dyDescent="0.3">
      <c r="A260" s="1236"/>
      <c r="B260" s="1238"/>
      <c r="C260" s="1577"/>
      <c r="D260" s="1583"/>
      <c r="E260" s="1587"/>
      <c r="F260" s="1585"/>
      <c r="G260" s="1237"/>
      <c r="H260" s="1237"/>
      <c r="I260" s="1237"/>
      <c r="J260" s="246"/>
      <c r="K260" s="1289"/>
    </row>
    <row r="261" spans="1:11" s="90" customFormat="1" ht="15" customHeight="1" x14ac:dyDescent="0.3">
      <c r="A261" s="1236"/>
      <c r="B261" s="1238"/>
      <c r="C261" s="1577"/>
      <c r="D261" s="1583"/>
      <c r="E261" s="1587"/>
      <c r="F261" s="1585"/>
      <c r="G261" s="1237"/>
      <c r="H261" s="1237"/>
      <c r="I261" s="1237"/>
      <c r="J261" s="246"/>
      <c r="K261" s="1289"/>
    </row>
    <row r="262" spans="1:11" s="90" customFormat="1" ht="15" customHeight="1" x14ac:dyDescent="0.3">
      <c r="A262" s="1236"/>
      <c r="B262" s="1238"/>
      <c r="C262" s="1577"/>
      <c r="D262" s="1583"/>
      <c r="E262" s="1587"/>
      <c r="F262" s="1585"/>
      <c r="G262" s="1237"/>
      <c r="H262" s="1237"/>
      <c r="I262" s="1237"/>
      <c r="J262" s="246"/>
      <c r="K262" s="1289"/>
    </row>
    <row r="263" spans="1:11" s="90" customFormat="1" ht="15" customHeight="1" x14ac:dyDescent="0.3">
      <c r="A263" s="1236"/>
      <c r="B263" s="1238"/>
      <c r="C263" s="1577"/>
      <c r="D263" s="1583"/>
      <c r="E263" s="1587"/>
      <c r="F263" s="1585"/>
      <c r="G263" s="1237"/>
      <c r="H263" s="1237"/>
      <c r="I263" s="1237"/>
      <c r="J263" s="246"/>
      <c r="K263" s="1289"/>
    </row>
    <row r="264" spans="1:11" s="90" customFormat="1" ht="15" customHeight="1" x14ac:dyDescent="0.3">
      <c r="A264" s="1236"/>
      <c r="B264" s="1238"/>
      <c r="C264" s="1577"/>
      <c r="D264" s="1583"/>
      <c r="E264" s="1587"/>
      <c r="F264" s="1585"/>
      <c r="G264" s="1237"/>
      <c r="H264" s="1237"/>
      <c r="I264" s="1237"/>
      <c r="J264" s="246"/>
      <c r="K264" s="1289"/>
    </row>
    <row r="265" spans="1:11" s="90" customFormat="1" ht="15" customHeight="1" x14ac:dyDescent="0.3">
      <c r="A265" s="1236"/>
      <c r="B265" s="1238"/>
      <c r="C265" s="1577"/>
      <c r="D265" s="1583"/>
      <c r="E265" s="1587"/>
      <c r="F265" s="1585"/>
      <c r="G265" s="1237"/>
      <c r="H265" s="1237"/>
      <c r="I265" s="1237"/>
      <c r="J265" s="246"/>
      <c r="K265" s="1289"/>
    </row>
    <row r="266" spans="1:11" s="90" customFormat="1" ht="15" customHeight="1" x14ac:dyDescent="0.3">
      <c r="A266" s="1236"/>
      <c r="B266" s="1238"/>
      <c r="C266" s="1577"/>
      <c r="D266" s="1583"/>
      <c r="E266" s="1587"/>
      <c r="F266" s="1585"/>
      <c r="G266" s="1237"/>
      <c r="H266" s="1237"/>
      <c r="I266" s="1237"/>
      <c r="J266" s="246"/>
      <c r="K266" s="1289"/>
    </row>
    <row r="267" spans="1:11" s="90" customFormat="1" ht="15" customHeight="1" x14ac:dyDescent="0.3">
      <c r="A267" s="1236"/>
      <c r="B267" s="1238"/>
      <c r="C267" s="1577"/>
      <c r="D267" s="1583"/>
      <c r="E267" s="1587"/>
      <c r="F267" s="1585"/>
      <c r="G267" s="1237"/>
      <c r="H267" s="1237"/>
      <c r="I267" s="1237"/>
      <c r="J267" s="246"/>
      <c r="K267" s="1289"/>
    </row>
    <row r="268" spans="1:11" s="90" customFormat="1" ht="15" customHeight="1" x14ac:dyDescent="0.3">
      <c r="A268" s="1236"/>
      <c r="B268" s="1238"/>
      <c r="C268" s="1577"/>
      <c r="D268" s="1583"/>
      <c r="E268" s="1587"/>
      <c r="F268" s="1585"/>
      <c r="G268" s="1237"/>
      <c r="H268" s="1237"/>
      <c r="I268" s="1237"/>
      <c r="J268" s="246"/>
      <c r="K268" s="1289"/>
    </row>
    <row r="269" spans="1:11" s="90" customFormat="1" ht="15" customHeight="1" x14ac:dyDescent="0.3">
      <c r="A269" s="1236"/>
      <c r="B269" s="1238"/>
      <c r="C269" s="1577"/>
      <c r="D269" s="1583"/>
      <c r="E269" s="1587"/>
      <c r="F269" s="1585"/>
      <c r="G269" s="1237"/>
      <c r="H269" s="1237"/>
      <c r="I269" s="1237"/>
      <c r="J269" s="246"/>
      <c r="K269" s="1289"/>
    </row>
    <row r="270" spans="1:11" s="90" customFormat="1" ht="15" customHeight="1" x14ac:dyDescent="0.3">
      <c r="A270" s="1236"/>
      <c r="B270" s="1238"/>
      <c r="C270" s="1577"/>
      <c r="D270" s="1583"/>
      <c r="E270" s="1587"/>
      <c r="F270" s="1585"/>
      <c r="G270" s="1237"/>
      <c r="H270" s="1237"/>
      <c r="I270" s="1237"/>
      <c r="J270" s="246"/>
      <c r="K270" s="1289"/>
    </row>
    <row r="271" spans="1:11" s="90" customFormat="1" ht="15" customHeight="1" x14ac:dyDescent="0.3">
      <c r="A271" s="1236"/>
      <c r="B271" s="1238"/>
      <c r="C271" s="1577"/>
      <c r="D271" s="1583"/>
      <c r="E271" s="1587"/>
      <c r="F271" s="1585"/>
      <c r="G271" s="1237"/>
      <c r="H271" s="1237"/>
      <c r="I271" s="1237"/>
      <c r="J271" s="246"/>
      <c r="K271" s="1289"/>
    </row>
    <row r="272" spans="1:11" s="90" customFormat="1" ht="15" customHeight="1" x14ac:dyDescent="0.3">
      <c r="A272" s="1236"/>
      <c r="B272" s="1238"/>
      <c r="C272" s="1577"/>
      <c r="D272" s="1583"/>
      <c r="E272" s="1587"/>
      <c r="F272" s="1585"/>
      <c r="G272" s="1237"/>
      <c r="H272" s="1237"/>
      <c r="I272" s="1237"/>
      <c r="J272" s="246"/>
      <c r="K272" s="1289"/>
    </row>
    <row r="273" spans="1:11" s="90" customFormat="1" ht="15" customHeight="1" x14ac:dyDescent="0.3">
      <c r="A273" s="1236"/>
      <c r="B273" s="1238"/>
      <c r="C273" s="1577"/>
      <c r="D273" s="1583"/>
      <c r="E273" s="1587"/>
      <c r="F273" s="1585"/>
      <c r="G273" s="1237"/>
      <c r="H273" s="1237"/>
      <c r="I273" s="1237"/>
      <c r="J273" s="246"/>
      <c r="K273" s="1289"/>
    </row>
    <row r="274" spans="1:11" s="90" customFormat="1" ht="15" customHeight="1" x14ac:dyDescent="0.3">
      <c r="A274" s="1236"/>
      <c r="B274" s="1238"/>
      <c r="C274" s="1577"/>
      <c r="D274" s="1583"/>
      <c r="E274" s="1587"/>
      <c r="F274" s="1585"/>
      <c r="G274" s="1237"/>
      <c r="H274" s="1237"/>
      <c r="I274" s="1237"/>
      <c r="J274" s="246"/>
      <c r="K274" s="1289"/>
    </row>
    <row r="275" spans="1:11" s="90" customFormat="1" ht="15" customHeight="1" x14ac:dyDescent="0.3">
      <c r="A275" s="1236"/>
      <c r="B275" s="1238"/>
      <c r="C275" s="1577"/>
      <c r="D275" s="1583"/>
      <c r="E275" s="1587"/>
      <c r="F275" s="1585"/>
      <c r="G275" s="1237"/>
      <c r="H275" s="1237"/>
      <c r="I275" s="1237"/>
      <c r="J275" s="246"/>
      <c r="K275" s="1289"/>
    </row>
    <row r="276" spans="1:11" s="90" customFormat="1" ht="15" customHeight="1" x14ac:dyDescent="0.3">
      <c r="A276" s="1236"/>
      <c r="B276" s="1238"/>
      <c r="C276" s="1577"/>
      <c r="D276" s="1583"/>
      <c r="E276" s="1587"/>
      <c r="F276" s="1585"/>
      <c r="G276" s="1237"/>
      <c r="H276" s="1237"/>
      <c r="I276" s="1237"/>
      <c r="J276" s="246"/>
      <c r="K276" s="1289"/>
    </row>
    <row r="277" spans="1:11" s="90" customFormat="1" ht="15" customHeight="1" x14ac:dyDescent="0.3">
      <c r="A277" s="1236"/>
      <c r="B277" s="1238"/>
      <c r="C277" s="1577"/>
      <c r="D277" s="1583"/>
      <c r="E277" s="1587"/>
      <c r="F277" s="1585"/>
      <c r="G277" s="1237"/>
      <c r="H277" s="1237"/>
      <c r="I277" s="1237"/>
      <c r="J277" s="246"/>
      <c r="K277" s="1289"/>
    </row>
    <row r="278" spans="1:11" s="90" customFormat="1" ht="15" customHeight="1" x14ac:dyDescent="0.3">
      <c r="A278" s="1236"/>
      <c r="B278" s="1238"/>
      <c r="C278" s="1577"/>
      <c r="D278" s="1583"/>
      <c r="E278" s="1587"/>
      <c r="F278" s="1585"/>
      <c r="G278" s="1237"/>
      <c r="H278" s="1237"/>
      <c r="I278" s="1237"/>
      <c r="J278" s="246"/>
      <c r="K278" s="1289"/>
    </row>
    <row r="279" spans="1:11" s="90" customFormat="1" ht="15" customHeight="1" x14ac:dyDescent="0.3">
      <c r="A279" s="1236"/>
      <c r="B279" s="1238"/>
      <c r="C279" s="1577"/>
      <c r="D279" s="1583"/>
      <c r="E279" s="1587"/>
      <c r="F279" s="1585"/>
      <c r="G279" s="1237"/>
      <c r="H279" s="1237"/>
      <c r="I279" s="1237"/>
      <c r="J279" s="246"/>
      <c r="K279" s="1289"/>
    </row>
    <row r="280" spans="1:11" s="90" customFormat="1" ht="15" customHeight="1" x14ac:dyDescent="0.3">
      <c r="A280" s="1236"/>
      <c r="B280" s="1238"/>
      <c r="C280" s="246"/>
      <c r="D280" s="1566"/>
      <c r="E280" s="1575"/>
      <c r="F280" s="1568"/>
      <c r="G280" s="1237"/>
      <c r="H280" s="1237"/>
      <c r="I280" s="1237"/>
      <c r="J280" s="246"/>
      <c r="K280" s="1289"/>
    </row>
    <row r="281" spans="1:11" s="90" customFormat="1" ht="15" customHeight="1" x14ac:dyDescent="0.3">
      <c r="A281" s="1236"/>
      <c r="B281" s="1238"/>
      <c r="C281" s="1577"/>
      <c r="D281" s="1582"/>
      <c r="E281" s="1587"/>
      <c r="F281" s="1584"/>
      <c r="G281" s="1237"/>
      <c r="H281" s="1237"/>
      <c r="I281" s="1237"/>
      <c r="J281" s="246"/>
      <c r="K281" s="1289"/>
    </row>
    <row r="282" spans="1:11" s="90" customFormat="1" ht="15" customHeight="1" x14ac:dyDescent="0.3">
      <c r="A282" s="1236"/>
      <c r="B282" s="1580"/>
      <c r="C282" s="1577"/>
      <c r="D282" s="1583"/>
      <c r="E282" s="1587"/>
      <c r="F282" s="1585"/>
      <c r="G282" s="1237"/>
      <c r="H282" s="1237"/>
      <c r="I282" s="1237"/>
      <c r="J282" s="246"/>
      <c r="K282" s="1289"/>
    </row>
    <row r="283" spans="1:11" s="90" customFormat="1" ht="15" customHeight="1" x14ac:dyDescent="0.3">
      <c r="A283" s="1236"/>
      <c r="B283" s="1580"/>
      <c r="C283" s="1577"/>
      <c r="D283" s="1583"/>
      <c r="E283" s="1587"/>
      <c r="F283" s="1585"/>
      <c r="G283" s="1237"/>
      <c r="H283" s="1237"/>
      <c r="I283" s="1237"/>
      <c r="J283" s="246"/>
      <c r="K283" s="1289"/>
    </row>
    <row r="284" spans="1:11" s="90" customFormat="1" ht="15" customHeight="1" x14ac:dyDescent="0.3">
      <c r="A284" s="1236"/>
      <c r="B284" s="1580"/>
      <c r="C284" s="1577"/>
      <c r="D284" s="1583"/>
      <c r="E284" s="1587"/>
      <c r="F284" s="1585"/>
      <c r="G284" s="1237"/>
      <c r="H284" s="1237"/>
      <c r="I284" s="1237"/>
      <c r="J284" s="246"/>
      <c r="K284" s="1289"/>
    </row>
    <row r="285" spans="1:11" s="90" customFormat="1" ht="15" customHeight="1" x14ac:dyDescent="0.3">
      <c r="A285" s="1236"/>
      <c r="B285" s="1580"/>
      <c r="C285" s="1577"/>
      <c r="D285" s="1583"/>
      <c r="E285" s="1587"/>
      <c r="F285" s="1585"/>
      <c r="G285" s="1237"/>
      <c r="H285" s="1237"/>
      <c r="I285" s="1237"/>
      <c r="J285" s="246"/>
      <c r="K285" s="1289"/>
    </row>
    <row r="286" spans="1:11" s="90" customFormat="1" ht="15" customHeight="1" x14ac:dyDescent="0.3">
      <c r="A286" s="1236"/>
      <c r="B286" s="1580"/>
      <c r="C286" s="1577"/>
      <c r="D286" s="1583"/>
      <c r="E286" s="1587"/>
      <c r="F286" s="1585"/>
      <c r="G286" s="1237"/>
      <c r="H286" s="1237"/>
      <c r="I286" s="1237"/>
      <c r="J286" s="246"/>
      <c r="K286" s="1289"/>
    </row>
    <row r="287" spans="1:11" s="90" customFormat="1" ht="15" customHeight="1" x14ac:dyDescent="0.3">
      <c r="A287" s="1236"/>
      <c r="B287" s="1580"/>
      <c r="C287" s="1577"/>
      <c r="D287" s="1583"/>
      <c r="E287" s="1587"/>
      <c r="F287" s="1585"/>
      <c r="G287" s="1237"/>
      <c r="H287" s="1237"/>
      <c r="I287" s="1237"/>
      <c r="J287" s="246"/>
      <c r="K287" s="1289"/>
    </row>
    <row r="288" spans="1:11" s="90" customFormat="1" ht="15" customHeight="1" x14ac:dyDescent="0.3">
      <c r="A288" s="1236"/>
      <c r="B288" s="1580"/>
      <c r="C288" s="1577"/>
      <c r="D288" s="1583"/>
      <c r="E288" s="1587"/>
      <c r="F288" s="1585"/>
      <c r="G288" s="1237"/>
      <c r="H288" s="1237"/>
      <c r="I288" s="1237"/>
      <c r="J288" s="246"/>
      <c r="K288" s="1289"/>
    </row>
    <row r="289" spans="1:11" s="90" customFormat="1" ht="15" customHeight="1" x14ac:dyDescent="0.3">
      <c r="A289" s="1236"/>
      <c r="B289" s="1580"/>
      <c r="C289" s="1577"/>
      <c r="D289" s="1583"/>
      <c r="E289" s="1587"/>
      <c r="F289" s="1585"/>
      <c r="G289" s="1237"/>
      <c r="H289" s="1237"/>
      <c r="I289" s="1237"/>
      <c r="J289" s="246"/>
      <c r="K289" s="1289"/>
    </row>
    <row r="290" spans="1:11" s="90" customFormat="1" ht="15" customHeight="1" x14ac:dyDescent="0.3">
      <c r="A290" s="1236"/>
      <c r="B290" s="1580"/>
      <c r="C290" s="1577"/>
      <c r="D290" s="1583"/>
      <c r="E290" s="1587"/>
      <c r="F290" s="1585"/>
      <c r="G290" s="1237"/>
      <c r="H290" s="1237"/>
      <c r="I290" s="1237"/>
      <c r="J290" s="246"/>
      <c r="K290" s="1289"/>
    </row>
    <row r="291" spans="1:11" s="90" customFormat="1" ht="15" customHeight="1" x14ac:dyDescent="0.3">
      <c r="A291" s="1236"/>
      <c r="B291" s="1580"/>
      <c r="C291" s="1577"/>
      <c r="D291" s="1583"/>
      <c r="E291" s="1587"/>
      <c r="F291" s="1585"/>
      <c r="G291" s="1237"/>
      <c r="H291" s="1237"/>
      <c r="I291" s="1237"/>
      <c r="J291" s="246"/>
      <c r="K291" s="1289"/>
    </row>
    <row r="292" spans="1:11" s="90" customFormat="1" ht="15" customHeight="1" x14ac:dyDescent="0.3">
      <c r="A292" s="1236"/>
      <c r="B292" s="1580"/>
      <c r="C292" s="1577"/>
      <c r="D292" s="1583"/>
      <c r="E292" s="1587"/>
      <c r="F292" s="1585"/>
      <c r="G292" s="1237"/>
      <c r="H292" s="1237"/>
      <c r="I292" s="1237"/>
      <c r="J292" s="246"/>
      <c r="K292" s="1289"/>
    </row>
    <row r="293" spans="1:11" s="90" customFormat="1" ht="15" customHeight="1" x14ac:dyDescent="0.3">
      <c r="A293" s="1236"/>
      <c r="B293" s="1580"/>
      <c r="C293" s="1577"/>
      <c r="D293" s="1583"/>
      <c r="E293" s="1587"/>
      <c r="F293" s="1585"/>
      <c r="G293" s="1237"/>
      <c r="H293" s="1237"/>
      <c r="I293" s="1237"/>
      <c r="J293" s="246"/>
      <c r="K293" s="1289"/>
    </row>
    <row r="294" spans="1:11" s="90" customFormat="1" ht="15" customHeight="1" x14ac:dyDescent="0.3">
      <c r="A294" s="1236"/>
      <c r="B294" s="1580"/>
      <c r="C294" s="1577"/>
      <c r="D294" s="1583"/>
      <c r="E294" s="1587"/>
      <c r="F294" s="1585"/>
      <c r="G294" s="1237"/>
      <c r="H294" s="1237"/>
      <c r="I294" s="1237"/>
      <c r="J294" s="246"/>
      <c r="K294" s="1289"/>
    </row>
    <row r="295" spans="1:11" s="90" customFormat="1" ht="15" customHeight="1" x14ac:dyDescent="0.3">
      <c r="A295" s="1236"/>
      <c r="B295" s="1580"/>
      <c r="C295" s="1577"/>
      <c r="D295" s="1583"/>
      <c r="E295" s="1587"/>
      <c r="F295" s="1585"/>
      <c r="G295" s="1237"/>
      <c r="H295" s="1237"/>
      <c r="I295" s="1237"/>
      <c r="J295" s="246"/>
      <c r="K295" s="1289"/>
    </row>
    <row r="296" spans="1:11" s="90" customFormat="1" ht="15" customHeight="1" x14ac:dyDescent="0.3">
      <c r="A296" s="1236"/>
      <c r="B296" s="1580"/>
      <c r="C296" s="1577"/>
      <c r="D296" s="1583"/>
      <c r="E296" s="1587"/>
      <c r="F296" s="1585"/>
      <c r="G296" s="1237"/>
      <c r="H296" s="1237"/>
      <c r="I296" s="1237"/>
      <c r="J296" s="246"/>
      <c r="K296" s="1289"/>
    </row>
    <row r="297" spans="1:11" s="90" customFormat="1" ht="15" customHeight="1" x14ac:dyDescent="0.3">
      <c r="A297" s="1236"/>
      <c r="B297" s="1580"/>
      <c r="C297" s="1577"/>
      <c r="D297" s="1583"/>
      <c r="E297" s="1587"/>
      <c r="F297" s="1585"/>
      <c r="G297" s="1237"/>
      <c r="H297" s="1237"/>
      <c r="I297" s="1237"/>
      <c r="J297" s="246"/>
      <c r="K297" s="1289"/>
    </row>
    <row r="298" spans="1:11" s="90" customFormat="1" ht="15" customHeight="1" x14ac:dyDescent="0.3">
      <c r="A298" s="1236"/>
      <c r="B298" s="1580"/>
      <c r="C298" s="1577"/>
      <c r="D298" s="1583"/>
      <c r="E298" s="1587"/>
      <c r="F298" s="1585"/>
      <c r="G298" s="1237"/>
      <c r="H298" s="1237"/>
      <c r="I298" s="1237"/>
      <c r="J298" s="246"/>
      <c r="K298" s="1289"/>
    </row>
    <row r="299" spans="1:11" s="90" customFormat="1" ht="15" customHeight="1" x14ac:dyDescent="0.3">
      <c r="A299" s="1236"/>
      <c r="B299" s="1580"/>
      <c r="C299" s="1577"/>
      <c r="D299" s="1583"/>
      <c r="E299" s="1587"/>
      <c r="F299" s="1585"/>
      <c r="G299" s="1237"/>
      <c r="H299" s="1237"/>
      <c r="I299" s="1237"/>
      <c r="J299" s="246"/>
      <c r="K299" s="1289"/>
    </row>
    <row r="300" spans="1:11" s="90" customFormat="1" ht="15" customHeight="1" x14ac:dyDescent="0.3">
      <c r="A300" s="1236"/>
      <c r="B300" s="1580"/>
      <c r="C300" s="1577"/>
      <c r="D300" s="1583"/>
      <c r="E300" s="1587"/>
      <c r="F300" s="1585"/>
      <c r="G300" s="1237"/>
      <c r="H300" s="1237"/>
      <c r="I300" s="1237"/>
      <c r="J300" s="246"/>
      <c r="K300" s="1289"/>
    </row>
    <row r="301" spans="1:11" s="90" customFormat="1" ht="15" customHeight="1" x14ac:dyDescent="0.3">
      <c r="A301" s="1236"/>
      <c r="B301" s="1580"/>
      <c r="C301" s="1577"/>
      <c r="D301" s="1583"/>
      <c r="E301" s="1587"/>
      <c r="F301" s="1585"/>
      <c r="G301" s="1237"/>
      <c r="H301" s="1237"/>
      <c r="I301" s="1237"/>
      <c r="J301" s="246"/>
      <c r="K301" s="1289"/>
    </row>
    <row r="302" spans="1:11" s="90" customFormat="1" ht="15" customHeight="1" x14ac:dyDescent="0.3">
      <c r="A302" s="1236"/>
      <c r="B302" s="1580"/>
      <c r="C302" s="1577"/>
      <c r="D302" s="1583"/>
      <c r="E302" s="1587"/>
      <c r="F302" s="1585"/>
      <c r="G302" s="1237"/>
      <c r="H302" s="1237"/>
      <c r="I302" s="1237"/>
      <c r="J302" s="246"/>
      <c r="K302" s="1289"/>
    </row>
    <row r="303" spans="1:11" s="90" customFormat="1" ht="15" customHeight="1" x14ac:dyDescent="0.3">
      <c r="A303" s="1236"/>
      <c r="B303" s="1580"/>
      <c r="C303" s="1577"/>
      <c r="D303" s="1583"/>
      <c r="E303" s="1587"/>
      <c r="F303" s="1585"/>
      <c r="G303" s="1237"/>
      <c r="H303" s="1237"/>
      <c r="I303" s="1237"/>
      <c r="J303" s="246"/>
      <c r="K303" s="1289"/>
    </row>
    <row r="304" spans="1:11" s="90" customFormat="1" ht="15" customHeight="1" x14ac:dyDescent="0.3">
      <c r="A304" s="1236"/>
      <c r="B304" s="1580"/>
      <c r="C304" s="1577"/>
      <c r="D304" s="1583"/>
      <c r="E304" s="1587"/>
      <c r="F304" s="1585"/>
      <c r="G304" s="1237"/>
      <c r="H304" s="1237"/>
      <c r="I304" s="1237"/>
      <c r="J304" s="246"/>
      <c r="K304" s="1289"/>
    </row>
    <row r="305" spans="1:11" s="90" customFormat="1" ht="15" customHeight="1" x14ac:dyDescent="0.3">
      <c r="A305" s="1236"/>
      <c r="B305" s="1580"/>
      <c r="C305" s="1577"/>
      <c r="D305" s="1583"/>
      <c r="E305" s="1587"/>
      <c r="F305" s="1585"/>
      <c r="G305" s="1237"/>
      <c r="H305" s="1237"/>
      <c r="I305" s="1237"/>
      <c r="J305" s="246"/>
      <c r="K305" s="1289"/>
    </row>
    <row r="306" spans="1:11" s="90" customFormat="1" ht="15" customHeight="1" x14ac:dyDescent="0.3">
      <c r="A306" s="1236"/>
      <c r="B306" s="1580"/>
      <c r="C306" s="1577"/>
      <c r="D306" s="1583"/>
      <c r="E306" s="1587"/>
      <c r="F306" s="1585"/>
      <c r="G306" s="1237"/>
      <c r="H306" s="1237"/>
      <c r="I306" s="1237"/>
      <c r="J306" s="246"/>
      <c r="K306" s="1289"/>
    </row>
    <row r="307" spans="1:11" s="90" customFormat="1" ht="15" customHeight="1" x14ac:dyDescent="0.3">
      <c r="A307" s="1236"/>
      <c r="B307" s="1580"/>
      <c r="C307" s="1577"/>
      <c r="D307" s="1583"/>
      <c r="E307" s="1587"/>
      <c r="F307" s="1585"/>
      <c r="G307" s="1237"/>
      <c r="H307" s="1237"/>
      <c r="I307" s="1237"/>
      <c r="J307" s="246"/>
      <c r="K307" s="1289"/>
    </row>
    <row r="308" spans="1:11" s="90" customFormat="1" ht="15" customHeight="1" x14ac:dyDescent="0.3">
      <c r="A308" s="1236"/>
      <c r="B308" s="1580"/>
      <c r="C308" s="1577"/>
      <c r="D308" s="1583"/>
      <c r="E308" s="1587"/>
      <c r="F308" s="1585"/>
      <c r="G308" s="1237"/>
      <c r="H308" s="1237"/>
      <c r="I308" s="1237"/>
      <c r="J308" s="246"/>
      <c r="K308" s="1289"/>
    </row>
    <row r="309" spans="1:11" s="90" customFormat="1" ht="15" customHeight="1" x14ac:dyDescent="0.3">
      <c r="A309" s="1236"/>
      <c r="B309" s="1580"/>
      <c r="C309" s="1577"/>
      <c r="D309" s="1583"/>
      <c r="E309" s="1587"/>
      <c r="F309" s="1585"/>
      <c r="G309" s="1237"/>
      <c r="H309" s="1237"/>
      <c r="I309" s="1237"/>
      <c r="J309" s="246"/>
      <c r="K309" s="1289"/>
    </row>
    <row r="310" spans="1:11" s="90" customFormat="1" ht="15" customHeight="1" x14ac:dyDescent="0.3">
      <c r="A310" s="1236"/>
      <c r="B310" s="1580"/>
      <c r="C310" s="1577"/>
      <c r="D310" s="1583"/>
      <c r="E310" s="1587"/>
      <c r="F310" s="1585"/>
      <c r="G310" s="1237"/>
      <c r="H310" s="1237"/>
      <c r="I310" s="1237"/>
      <c r="J310" s="246"/>
      <c r="K310" s="1289"/>
    </row>
    <row r="311" spans="1:11" s="90" customFormat="1" ht="15" customHeight="1" x14ac:dyDescent="0.3">
      <c r="A311" s="1236"/>
      <c r="B311" s="1580"/>
      <c r="C311" s="1577"/>
      <c r="D311" s="1583"/>
      <c r="E311" s="1587"/>
      <c r="F311" s="1585"/>
      <c r="G311" s="1237"/>
      <c r="H311" s="1237"/>
      <c r="I311" s="1237"/>
      <c r="J311" s="246"/>
      <c r="K311" s="1289"/>
    </row>
    <row r="312" spans="1:11" s="90" customFormat="1" ht="15" customHeight="1" x14ac:dyDescent="0.3">
      <c r="A312" s="1236"/>
      <c r="B312" s="1580"/>
      <c r="C312" s="1577"/>
      <c r="D312" s="1583"/>
      <c r="E312" s="1587"/>
      <c r="F312" s="1585"/>
      <c r="G312" s="1237"/>
      <c r="H312" s="1237"/>
      <c r="I312" s="1237"/>
      <c r="J312" s="246"/>
      <c r="K312" s="1289"/>
    </row>
    <row r="313" spans="1:11" s="90" customFormat="1" ht="15" customHeight="1" x14ac:dyDescent="0.3">
      <c r="A313" s="1236"/>
      <c r="B313" s="1580"/>
      <c r="C313" s="1577"/>
      <c r="D313" s="1583"/>
      <c r="E313" s="1587"/>
      <c r="F313" s="1585"/>
      <c r="G313" s="1237"/>
      <c r="H313" s="1237"/>
      <c r="I313" s="1237"/>
      <c r="J313" s="246"/>
      <c r="K313" s="1289"/>
    </row>
    <row r="314" spans="1:11" s="90" customFormat="1" ht="15" customHeight="1" x14ac:dyDescent="0.3">
      <c r="A314" s="1236"/>
      <c r="B314" s="1580"/>
      <c r="C314" s="1577"/>
      <c r="D314" s="1583"/>
      <c r="E314" s="1587"/>
      <c r="F314" s="1585"/>
      <c r="G314" s="1237"/>
      <c r="H314" s="1237"/>
      <c r="I314" s="1237"/>
      <c r="J314" s="246"/>
      <c r="K314" s="1289"/>
    </row>
    <row r="315" spans="1:11" s="90" customFormat="1" ht="15" customHeight="1" x14ac:dyDescent="0.3">
      <c r="A315" s="1236"/>
      <c r="B315" s="1580"/>
      <c r="C315" s="1577"/>
      <c r="D315" s="1583"/>
      <c r="E315" s="1587"/>
      <c r="F315" s="1585"/>
      <c r="G315" s="1237"/>
      <c r="H315" s="1237"/>
      <c r="I315" s="1237"/>
      <c r="J315" s="246"/>
      <c r="K315" s="1289"/>
    </row>
    <row r="316" spans="1:11" s="90" customFormat="1" ht="15" customHeight="1" x14ac:dyDescent="0.3">
      <c r="A316" s="1236"/>
      <c r="B316" s="1580"/>
      <c r="C316" s="1577"/>
      <c r="D316" s="1583"/>
      <c r="E316" s="1587"/>
      <c r="F316" s="1585"/>
      <c r="G316" s="1237"/>
      <c r="H316" s="1237"/>
      <c r="I316" s="1237"/>
      <c r="J316" s="246"/>
      <c r="K316" s="1289"/>
    </row>
    <row r="317" spans="1:11" s="90" customFormat="1" ht="15" customHeight="1" x14ac:dyDescent="0.3">
      <c r="A317" s="1236"/>
      <c r="B317" s="1580"/>
      <c r="C317" s="1577"/>
      <c r="D317" s="1583"/>
      <c r="E317" s="1587"/>
      <c r="F317" s="1585"/>
      <c r="G317" s="1237"/>
      <c r="H317" s="1237"/>
      <c r="I317" s="1237"/>
      <c r="J317" s="246"/>
      <c r="K317" s="1289"/>
    </row>
    <row r="318" spans="1:11" s="90" customFormat="1" ht="15" customHeight="1" x14ac:dyDescent="0.3">
      <c r="A318" s="1236"/>
      <c r="B318" s="1580"/>
      <c r="C318" s="1577"/>
      <c r="D318" s="1583"/>
      <c r="E318" s="1587"/>
      <c r="F318" s="1585"/>
      <c r="G318" s="1237"/>
      <c r="H318" s="1237"/>
      <c r="I318" s="1237"/>
      <c r="J318" s="246"/>
      <c r="K318" s="1289"/>
    </row>
    <row r="319" spans="1:11" s="90" customFormat="1" ht="15" customHeight="1" x14ac:dyDescent="0.3">
      <c r="A319" s="1236"/>
      <c r="B319" s="1580"/>
      <c r="C319" s="1577"/>
      <c r="D319" s="1583"/>
      <c r="E319" s="1587"/>
      <c r="F319" s="1585"/>
      <c r="G319" s="1237"/>
      <c r="H319" s="1237"/>
      <c r="I319" s="1237"/>
      <c r="J319" s="246"/>
      <c r="K319" s="1289"/>
    </row>
    <row r="320" spans="1:11" s="90" customFormat="1" ht="15" customHeight="1" x14ac:dyDescent="0.3">
      <c r="A320" s="1236"/>
      <c r="B320" s="1580"/>
      <c r="C320" s="1577"/>
      <c r="D320" s="1583"/>
      <c r="E320" s="1587"/>
      <c r="F320" s="1585"/>
      <c r="G320" s="1237"/>
      <c r="H320" s="1237"/>
      <c r="I320" s="1237"/>
      <c r="J320" s="246"/>
      <c r="K320" s="1289"/>
    </row>
    <row r="321" spans="1:11" s="90" customFormat="1" ht="15" customHeight="1" x14ac:dyDescent="0.3">
      <c r="A321" s="1236"/>
      <c r="B321" s="1580"/>
      <c r="C321" s="1577"/>
      <c r="D321" s="1583"/>
      <c r="E321" s="1587"/>
      <c r="F321" s="1585"/>
      <c r="G321" s="1237"/>
      <c r="H321" s="1237"/>
      <c r="I321" s="1237"/>
      <c r="J321" s="246"/>
      <c r="K321" s="1289"/>
    </row>
    <row r="322" spans="1:11" s="90" customFormat="1" ht="15" customHeight="1" x14ac:dyDescent="0.3">
      <c r="A322" s="1236"/>
      <c r="B322" s="1580"/>
      <c r="C322" s="1577"/>
      <c r="D322" s="1583"/>
      <c r="E322" s="1587"/>
      <c r="F322" s="1585"/>
      <c r="G322" s="1237"/>
      <c r="H322" s="1237"/>
      <c r="I322" s="1237"/>
      <c r="J322" s="246"/>
      <c r="K322" s="1289"/>
    </row>
    <row r="323" spans="1:11" s="90" customFormat="1" ht="15" customHeight="1" x14ac:dyDescent="0.3">
      <c r="A323" s="1236"/>
      <c r="B323" s="1580"/>
      <c r="C323" s="1577"/>
      <c r="D323" s="1583"/>
      <c r="E323" s="1587"/>
      <c r="F323" s="1585"/>
      <c r="G323" s="1237"/>
      <c r="H323" s="1237"/>
      <c r="I323" s="1237"/>
      <c r="J323" s="246"/>
      <c r="K323" s="1289"/>
    </row>
    <row r="324" spans="1:11" s="90" customFormat="1" ht="15" customHeight="1" x14ac:dyDescent="0.3">
      <c r="A324" s="1236"/>
      <c r="B324" s="1580"/>
      <c r="C324" s="1577"/>
      <c r="D324" s="1583"/>
      <c r="E324" s="1587"/>
      <c r="F324" s="1585"/>
      <c r="G324" s="1237"/>
      <c r="H324" s="1237"/>
      <c r="I324" s="1237"/>
      <c r="J324" s="246"/>
      <c r="K324" s="1289"/>
    </row>
    <row r="325" spans="1:11" s="90" customFormat="1" ht="15" customHeight="1" x14ac:dyDescent="0.3">
      <c r="A325" s="1236"/>
      <c r="B325" s="1580"/>
      <c r="C325" s="1577"/>
      <c r="D325" s="1583"/>
      <c r="E325" s="1587"/>
      <c r="F325" s="1585"/>
      <c r="G325" s="1237"/>
      <c r="H325" s="1237"/>
      <c r="I325" s="1237"/>
      <c r="J325" s="246"/>
      <c r="K325" s="1289"/>
    </row>
    <row r="326" spans="1:11" s="90" customFormat="1" ht="15" customHeight="1" x14ac:dyDescent="0.3">
      <c r="A326" s="1236"/>
      <c r="B326" s="1580"/>
      <c r="C326" s="1577"/>
      <c r="D326" s="1583"/>
      <c r="E326" s="1587"/>
      <c r="F326" s="1585"/>
      <c r="G326" s="1237"/>
      <c r="H326" s="1237"/>
      <c r="I326" s="1237"/>
      <c r="J326" s="246"/>
      <c r="K326" s="1289"/>
    </row>
    <row r="327" spans="1:11" s="90" customFormat="1" ht="15" customHeight="1" x14ac:dyDescent="0.3">
      <c r="A327" s="1236"/>
      <c r="B327" s="1580"/>
      <c r="C327" s="1577"/>
      <c r="D327" s="1583"/>
      <c r="E327" s="1587"/>
      <c r="F327" s="1585"/>
      <c r="G327" s="1237"/>
      <c r="H327" s="1237"/>
      <c r="I327" s="1237"/>
      <c r="J327" s="246"/>
      <c r="K327" s="1289"/>
    </row>
    <row r="328" spans="1:11" s="90" customFormat="1" ht="15" customHeight="1" x14ac:dyDescent="0.3">
      <c r="A328" s="1236"/>
      <c r="B328" s="1580"/>
      <c r="C328" s="1577"/>
      <c r="D328" s="1583"/>
      <c r="E328" s="1587"/>
      <c r="F328" s="1585"/>
      <c r="G328" s="1237"/>
      <c r="H328" s="1237"/>
      <c r="I328" s="1237"/>
      <c r="J328" s="246"/>
      <c r="K328" s="1289"/>
    </row>
    <row r="329" spans="1:11" s="90" customFormat="1" ht="15" customHeight="1" x14ac:dyDescent="0.3">
      <c r="A329" s="1236"/>
      <c r="B329" s="1580"/>
      <c r="C329" s="1577"/>
      <c r="D329" s="1583"/>
      <c r="E329" s="1587"/>
      <c r="F329" s="1585"/>
      <c r="G329" s="1237"/>
      <c r="H329" s="1237"/>
      <c r="I329" s="1237"/>
      <c r="J329" s="246"/>
      <c r="K329" s="1289"/>
    </row>
    <row r="330" spans="1:11" s="90" customFormat="1" ht="15" customHeight="1" x14ac:dyDescent="0.3">
      <c r="A330" s="1236"/>
      <c r="B330" s="1580"/>
      <c r="C330" s="1577"/>
      <c r="D330" s="1583"/>
      <c r="E330" s="1587"/>
      <c r="F330" s="1585"/>
      <c r="G330" s="1237"/>
      <c r="H330" s="1237"/>
      <c r="I330" s="1237"/>
      <c r="J330" s="246"/>
      <c r="K330" s="1289"/>
    </row>
    <row r="331" spans="1:11" s="90" customFormat="1" ht="15" customHeight="1" x14ac:dyDescent="0.3">
      <c r="A331" s="1236"/>
      <c r="B331" s="1580"/>
      <c r="C331" s="1577"/>
      <c r="D331" s="1583"/>
      <c r="E331" s="1587"/>
      <c r="F331" s="1585"/>
      <c r="G331" s="1237"/>
      <c r="H331" s="1237"/>
      <c r="I331" s="1237"/>
      <c r="J331" s="246"/>
      <c r="K331" s="1289"/>
    </row>
    <row r="332" spans="1:11" s="90" customFormat="1" ht="15" customHeight="1" x14ac:dyDescent="0.3">
      <c r="A332" s="1236"/>
      <c r="B332" s="1580"/>
      <c r="C332" s="1577"/>
      <c r="D332" s="1583"/>
      <c r="E332" s="1587"/>
      <c r="F332" s="1585"/>
      <c r="G332" s="1237"/>
      <c r="H332" s="1237"/>
      <c r="I332" s="1237"/>
      <c r="J332" s="246"/>
      <c r="K332" s="1289"/>
    </row>
    <row r="333" spans="1:11" s="90" customFormat="1" ht="15" customHeight="1" x14ac:dyDescent="0.3">
      <c r="A333" s="1236"/>
      <c r="B333" s="1580"/>
      <c r="C333" s="1577"/>
      <c r="D333" s="1583"/>
      <c r="E333" s="1587"/>
      <c r="F333" s="1585"/>
      <c r="G333" s="1237"/>
      <c r="H333" s="1237"/>
      <c r="I333" s="1237"/>
      <c r="J333" s="246"/>
      <c r="K333" s="1289"/>
    </row>
    <row r="334" spans="1:11" s="90" customFormat="1" ht="15" customHeight="1" x14ac:dyDescent="0.3">
      <c r="A334" s="1236"/>
      <c r="B334" s="1580"/>
      <c r="C334" s="1577"/>
      <c r="D334" s="1583"/>
      <c r="E334" s="1587"/>
      <c r="F334" s="1585"/>
      <c r="G334" s="1237"/>
      <c r="H334" s="1237"/>
      <c r="I334" s="1237"/>
      <c r="J334" s="246"/>
      <c r="K334" s="1289"/>
    </row>
    <row r="335" spans="1:11" s="90" customFormat="1" ht="15" customHeight="1" x14ac:dyDescent="0.3">
      <c r="A335" s="1236"/>
      <c r="B335" s="1580"/>
      <c r="C335" s="1577"/>
      <c r="D335" s="1583"/>
      <c r="E335" s="1587"/>
      <c r="F335" s="1585"/>
      <c r="G335" s="1237"/>
      <c r="H335" s="1237"/>
      <c r="I335" s="1237"/>
      <c r="J335" s="246"/>
      <c r="K335" s="1289"/>
    </row>
    <row r="336" spans="1:11" s="90" customFormat="1" ht="15" customHeight="1" x14ac:dyDescent="0.3">
      <c r="A336" s="1236"/>
      <c r="B336" s="1580"/>
      <c r="C336" s="1577"/>
      <c r="D336" s="1583"/>
      <c r="E336" s="1587"/>
      <c r="F336" s="1585"/>
      <c r="G336" s="1237"/>
      <c r="H336" s="1237"/>
      <c r="I336" s="1237"/>
      <c r="J336" s="246"/>
      <c r="K336" s="1289"/>
    </row>
    <row r="337" spans="1:11" s="90" customFormat="1" ht="15" customHeight="1" x14ac:dyDescent="0.3">
      <c r="A337" s="1236"/>
      <c r="B337" s="1580"/>
      <c r="C337" s="1577"/>
      <c r="D337" s="1583"/>
      <c r="E337" s="1587"/>
      <c r="F337" s="1585"/>
      <c r="G337" s="1237"/>
      <c r="H337" s="1237"/>
      <c r="I337" s="1237"/>
      <c r="J337" s="246"/>
      <c r="K337" s="1289"/>
    </row>
    <row r="338" spans="1:11" s="90" customFormat="1" ht="15" customHeight="1" x14ac:dyDescent="0.3">
      <c r="A338" s="1236"/>
      <c r="B338" s="1580"/>
      <c r="C338" s="1577"/>
      <c r="D338" s="1583"/>
      <c r="E338" s="1587"/>
      <c r="F338" s="1585"/>
      <c r="G338" s="1237"/>
      <c r="H338" s="1237"/>
      <c r="I338" s="1237"/>
      <c r="J338" s="246"/>
      <c r="K338" s="1289"/>
    </row>
    <row r="339" spans="1:11" s="90" customFormat="1" ht="15" customHeight="1" x14ac:dyDescent="0.3">
      <c r="A339" s="1236"/>
      <c r="B339" s="1580"/>
      <c r="C339" s="1577"/>
      <c r="D339" s="1583"/>
      <c r="E339" s="1587"/>
      <c r="F339" s="1585"/>
      <c r="G339" s="1237"/>
      <c r="H339" s="1237"/>
      <c r="I339" s="1237"/>
      <c r="J339" s="246"/>
      <c r="K339" s="1289"/>
    </row>
    <row r="340" spans="1:11" s="90" customFormat="1" ht="15" customHeight="1" x14ac:dyDescent="0.3">
      <c r="A340" s="1236"/>
      <c r="B340" s="1580"/>
      <c r="C340" s="1577"/>
      <c r="D340" s="1583"/>
      <c r="E340" s="1587"/>
      <c r="F340" s="1585"/>
      <c r="G340" s="1237"/>
      <c r="H340" s="1237"/>
      <c r="I340" s="1237"/>
      <c r="J340" s="246"/>
      <c r="K340" s="1289"/>
    </row>
    <row r="341" spans="1:11" s="90" customFormat="1" ht="15" customHeight="1" x14ac:dyDescent="0.3">
      <c r="A341" s="1236"/>
      <c r="B341" s="1580"/>
      <c r="C341" s="1577"/>
      <c r="D341" s="1583"/>
      <c r="E341" s="1587"/>
      <c r="F341" s="1585"/>
      <c r="G341" s="1237"/>
      <c r="H341" s="1237"/>
      <c r="I341" s="1237"/>
      <c r="J341" s="246"/>
      <c r="K341" s="1289"/>
    </row>
    <row r="342" spans="1:11" s="90" customFormat="1" ht="15" customHeight="1" x14ac:dyDescent="0.3">
      <c r="A342" s="1236"/>
      <c r="B342" s="1580"/>
      <c r="C342" s="1577"/>
      <c r="D342" s="1583"/>
      <c r="E342" s="1587"/>
      <c r="F342" s="1585"/>
      <c r="G342" s="1237"/>
      <c r="H342" s="1237"/>
      <c r="I342" s="1237"/>
      <c r="J342" s="246"/>
      <c r="K342" s="1289"/>
    </row>
    <row r="343" spans="1:11" s="90" customFormat="1" ht="15" customHeight="1" x14ac:dyDescent="0.3">
      <c r="A343" s="1236"/>
      <c r="B343" s="1580"/>
      <c r="C343" s="1577"/>
      <c r="D343" s="1583"/>
      <c r="E343" s="1587"/>
      <c r="F343" s="1585"/>
      <c r="G343" s="1237"/>
      <c r="H343" s="1237"/>
      <c r="I343" s="1237"/>
      <c r="J343" s="246"/>
      <c r="K343" s="1289"/>
    </row>
    <row r="344" spans="1:11" s="90" customFormat="1" ht="15" customHeight="1" x14ac:dyDescent="0.3">
      <c r="A344" s="1236"/>
      <c r="B344" s="1580"/>
      <c r="C344" s="1577"/>
      <c r="D344" s="1583"/>
      <c r="E344" s="1587"/>
      <c r="F344" s="1585"/>
      <c r="G344" s="1237"/>
      <c r="H344" s="1237"/>
      <c r="I344" s="1237"/>
      <c r="J344" s="246"/>
      <c r="K344" s="1289"/>
    </row>
    <row r="345" spans="1:11" s="90" customFormat="1" ht="15" customHeight="1" x14ac:dyDescent="0.3">
      <c r="A345" s="1236"/>
      <c r="B345" s="1580"/>
      <c r="C345" s="1577"/>
      <c r="D345" s="1583"/>
      <c r="E345" s="1587"/>
      <c r="F345" s="1585"/>
      <c r="G345" s="1237"/>
      <c r="H345" s="1237"/>
      <c r="I345" s="1237"/>
      <c r="J345" s="246"/>
      <c r="K345" s="1289"/>
    </row>
    <row r="346" spans="1:11" s="90" customFormat="1" ht="15" customHeight="1" x14ac:dyDescent="0.3">
      <c r="A346" s="1236"/>
      <c r="B346" s="1580"/>
      <c r="C346" s="1577"/>
      <c r="D346" s="1583"/>
      <c r="E346" s="1587"/>
      <c r="F346" s="1585"/>
      <c r="G346" s="1237"/>
      <c r="H346" s="1237"/>
      <c r="I346" s="1237"/>
      <c r="J346" s="246"/>
      <c r="K346" s="1289"/>
    </row>
    <row r="347" spans="1:11" s="90" customFormat="1" ht="15" customHeight="1" x14ac:dyDescent="0.3">
      <c r="A347" s="1236"/>
      <c r="B347" s="1580"/>
      <c r="C347" s="1577"/>
      <c r="D347" s="1583"/>
      <c r="E347" s="1587"/>
      <c r="F347" s="1585"/>
      <c r="G347" s="1237"/>
      <c r="H347" s="1237"/>
      <c r="I347" s="1237"/>
      <c r="J347" s="246"/>
      <c r="K347" s="1289"/>
    </row>
    <row r="348" spans="1:11" s="90" customFormat="1" ht="15" customHeight="1" x14ac:dyDescent="0.3">
      <c r="A348" s="1236"/>
      <c r="B348" s="1580"/>
      <c r="C348" s="1577"/>
      <c r="D348" s="1583"/>
      <c r="E348" s="1587"/>
      <c r="F348" s="1585"/>
      <c r="G348" s="1237"/>
      <c r="H348" s="1237"/>
      <c r="I348" s="1237"/>
      <c r="J348" s="246"/>
      <c r="K348" s="1289"/>
    </row>
    <row r="349" spans="1:11" s="90" customFormat="1" ht="15" customHeight="1" x14ac:dyDescent="0.3">
      <c r="A349" s="1236"/>
      <c r="B349" s="1580"/>
      <c r="C349" s="1577"/>
      <c r="D349" s="1583"/>
      <c r="E349" s="1587"/>
      <c r="F349" s="1585"/>
      <c r="G349" s="1237"/>
      <c r="H349" s="1237"/>
      <c r="I349" s="1237"/>
      <c r="J349" s="246"/>
      <c r="K349" s="1289"/>
    </row>
    <row r="350" spans="1:11" s="90" customFormat="1" ht="15" customHeight="1" x14ac:dyDescent="0.3">
      <c r="A350" s="1236"/>
      <c r="B350" s="1580"/>
      <c r="C350" s="1577"/>
      <c r="D350" s="1583"/>
      <c r="E350" s="1587"/>
      <c r="F350" s="1585"/>
      <c r="G350" s="1237"/>
      <c r="H350" s="1237"/>
      <c r="I350" s="1237"/>
      <c r="J350" s="246"/>
      <c r="K350" s="1289"/>
    </row>
    <row r="351" spans="1:11" s="90" customFormat="1" ht="15" customHeight="1" x14ac:dyDescent="0.3">
      <c r="A351" s="1236"/>
      <c r="B351" s="1580"/>
      <c r="C351" s="1577"/>
      <c r="D351" s="1583"/>
      <c r="E351" s="1587"/>
      <c r="F351" s="1585"/>
      <c r="G351" s="1237"/>
      <c r="H351" s="1237"/>
      <c r="I351" s="1237"/>
      <c r="J351" s="246"/>
      <c r="K351" s="1289"/>
    </row>
    <row r="352" spans="1:11" s="90" customFormat="1" ht="15" customHeight="1" x14ac:dyDescent="0.3">
      <c r="A352" s="1236"/>
      <c r="B352" s="1580"/>
      <c r="C352" s="1577"/>
      <c r="D352" s="1583"/>
      <c r="E352" s="1587"/>
      <c r="F352" s="1585"/>
      <c r="G352" s="1237"/>
      <c r="H352" s="1237"/>
      <c r="I352" s="1237"/>
      <c r="J352" s="246"/>
      <c r="K352" s="1289"/>
    </row>
    <row r="353" spans="1:11" s="90" customFormat="1" ht="15" customHeight="1" x14ac:dyDescent="0.3">
      <c r="A353" s="1236"/>
      <c r="B353" s="1580"/>
      <c r="C353" s="1577"/>
      <c r="D353" s="1583"/>
      <c r="E353" s="1587"/>
      <c r="F353" s="1585"/>
      <c r="G353" s="1237"/>
      <c r="H353" s="1237"/>
      <c r="I353" s="1237"/>
      <c r="J353" s="246"/>
      <c r="K353" s="1289"/>
    </row>
    <row r="354" spans="1:11" s="90" customFormat="1" ht="15" customHeight="1" x14ac:dyDescent="0.3">
      <c r="A354" s="1236"/>
      <c r="B354" s="1580"/>
      <c r="C354" s="1577"/>
      <c r="D354" s="1583"/>
      <c r="E354" s="1587"/>
      <c r="F354" s="1585"/>
      <c r="G354" s="1237"/>
      <c r="H354" s="1237"/>
      <c r="I354" s="1237"/>
      <c r="J354" s="246"/>
      <c r="K354" s="1289"/>
    </row>
    <row r="355" spans="1:11" s="90" customFormat="1" ht="15" customHeight="1" x14ac:dyDescent="0.3">
      <c r="A355" s="1236"/>
      <c r="B355" s="1580"/>
      <c r="C355" s="1577"/>
      <c r="D355" s="1583"/>
      <c r="E355" s="1587"/>
      <c r="F355" s="1585"/>
      <c r="G355" s="1237"/>
      <c r="H355" s="1237"/>
      <c r="I355" s="1237"/>
      <c r="J355" s="246"/>
      <c r="K355" s="1289"/>
    </row>
    <row r="356" spans="1:11" s="90" customFormat="1" ht="15" customHeight="1" x14ac:dyDescent="0.3">
      <c r="A356" s="1236"/>
      <c r="B356" s="1580"/>
      <c r="C356" s="1577"/>
      <c r="D356" s="1583"/>
      <c r="E356" s="1587"/>
      <c r="F356" s="1585"/>
      <c r="G356" s="1237"/>
      <c r="H356" s="1237"/>
      <c r="I356" s="1237"/>
      <c r="J356" s="246"/>
      <c r="K356" s="1289"/>
    </row>
    <row r="357" spans="1:11" s="90" customFormat="1" ht="15" customHeight="1" x14ac:dyDescent="0.3">
      <c r="A357" s="1236"/>
      <c r="B357" s="1580"/>
      <c r="C357" s="1577"/>
      <c r="D357" s="1583"/>
      <c r="E357" s="1587"/>
      <c r="F357" s="1585"/>
      <c r="G357" s="1237"/>
      <c r="H357" s="1237"/>
      <c r="I357" s="1237"/>
      <c r="J357" s="246"/>
      <c r="K357" s="1289"/>
    </row>
    <row r="358" spans="1:11" s="90" customFormat="1" ht="15" customHeight="1" x14ac:dyDescent="0.3">
      <c r="A358" s="1236"/>
      <c r="B358" s="1580"/>
      <c r="C358" s="1577"/>
      <c r="D358" s="1583"/>
      <c r="E358" s="1587"/>
      <c r="F358" s="1585"/>
      <c r="G358" s="1237"/>
      <c r="H358" s="1237"/>
      <c r="I358" s="1237"/>
      <c r="J358" s="246"/>
      <c r="K358" s="1289"/>
    </row>
    <row r="359" spans="1:11" s="90" customFormat="1" ht="15" customHeight="1" x14ac:dyDescent="0.3">
      <c r="A359" s="1236"/>
      <c r="B359" s="1580"/>
      <c r="C359" s="1577"/>
      <c r="D359" s="1583"/>
      <c r="E359" s="1587"/>
      <c r="F359" s="1585"/>
      <c r="G359" s="1237"/>
      <c r="H359" s="1237"/>
      <c r="I359" s="1237"/>
      <c r="J359" s="246"/>
      <c r="K359" s="1289"/>
    </row>
    <row r="360" spans="1:11" s="90" customFormat="1" ht="15" customHeight="1" x14ac:dyDescent="0.3">
      <c r="A360" s="1236"/>
      <c r="B360" s="1580"/>
      <c r="C360" s="1577"/>
      <c r="D360" s="1583"/>
      <c r="E360" s="1587"/>
      <c r="F360" s="1585"/>
      <c r="G360" s="1237"/>
      <c r="H360" s="1237"/>
      <c r="I360" s="1237"/>
      <c r="J360" s="246"/>
      <c r="K360" s="1289"/>
    </row>
    <row r="361" spans="1:11" s="90" customFormat="1" ht="15" customHeight="1" x14ac:dyDescent="0.3">
      <c r="A361" s="1236"/>
      <c r="B361" s="1580"/>
      <c r="C361" s="1577"/>
      <c r="D361" s="1583"/>
      <c r="E361" s="1587"/>
      <c r="F361" s="1585"/>
      <c r="G361" s="1237"/>
      <c r="H361" s="1237"/>
      <c r="I361" s="1237"/>
      <c r="J361" s="246"/>
      <c r="K361" s="1289"/>
    </row>
    <row r="362" spans="1:11" s="90" customFormat="1" ht="15" customHeight="1" x14ac:dyDescent="0.3">
      <c r="A362" s="1236"/>
      <c r="B362" s="1580"/>
      <c r="C362" s="1577"/>
      <c r="D362" s="1583"/>
      <c r="E362" s="1587"/>
      <c r="F362" s="1585"/>
      <c r="G362" s="1237"/>
      <c r="H362" s="1237"/>
      <c r="I362" s="1237"/>
      <c r="J362" s="246"/>
      <c r="K362" s="1289"/>
    </row>
    <row r="363" spans="1:11" s="90" customFormat="1" ht="15" customHeight="1" x14ac:dyDescent="0.3">
      <c r="A363" s="1236"/>
      <c r="B363" s="1580"/>
      <c r="C363" s="1577"/>
      <c r="D363" s="1583"/>
      <c r="E363" s="1587"/>
      <c r="F363" s="1585"/>
      <c r="G363" s="1237"/>
      <c r="H363" s="1237"/>
      <c r="I363" s="1237"/>
      <c r="J363" s="246"/>
      <c r="K363" s="1289"/>
    </row>
    <row r="364" spans="1:11" s="90" customFormat="1" ht="15" customHeight="1" x14ac:dyDescent="0.3">
      <c r="A364" s="1236"/>
      <c r="B364" s="1580"/>
      <c r="C364" s="1577"/>
      <c r="D364" s="1583"/>
      <c r="E364" s="1587"/>
      <c r="F364" s="1585"/>
      <c r="G364" s="1237"/>
      <c r="H364" s="1237"/>
      <c r="I364" s="1237"/>
      <c r="J364" s="246"/>
      <c r="K364" s="1289"/>
    </row>
    <row r="365" spans="1:11" s="90" customFormat="1" ht="15" customHeight="1" x14ac:dyDescent="0.3">
      <c r="A365" s="1236"/>
      <c r="B365" s="1580"/>
      <c r="C365" s="1577"/>
      <c r="D365" s="1583"/>
      <c r="E365" s="1587"/>
      <c r="F365" s="1585"/>
      <c r="G365" s="1237"/>
      <c r="H365" s="1237"/>
      <c r="I365" s="1237"/>
      <c r="J365" s="246"/>
      <c r="K365" s="1289"/>
    </row>
    <row r="366" spans="1:11" s="90" customFormat="1" ht="15" customHeight="1" x14ac:dyDescent="0.3">
      <c r="A366" s="1236"/>
      <c r="B366" s="1580"/>
      <c r="C366" s="1577"/>
      <c r="D366" s="1583"/>
      <c r="E366" s="1587"/>
      <c r="F366" s="1585"/>
      <c r="G366" s="1237"/>
      <c r="H366" s="1237"/>
      <c r="I366" s="1237"/>
      <c r="J366" s="246"/>
      <c r="K366" s="1289"/>
    </row>
    <row r="367" spans="1:11" s="90" customFormat="1" ht="15" customHeight="1" x14ac:dyDescent="0.3">
      <c r="A367" s="1236"/>
      <c r="B367" s="1580"/>
      <c r="C367" s="1577"/>
      <c r="D367" s="1583"/>
      <c r="E367" s="1587"/>
      <c r="F367" s="1585"/>
      <c r="G367" s="1237"/>
      <c r="H367" s="1237"/>
      <c r="I367" s="1237"/>
      <c r="J367" s="246"/>
      <c r="K367" s="1289"/>
    </row>
    <row r="368" spans="1:11" s="90" customFormat="1" ht="15" customHeight="1" x14ac:dyDescent="0.3">
      <c r="A368" s="1236"/>
      <c r="B368" s="1580"/>
      <c r="C368" s="1577"/>
      <c r="D368" s="1583"/>
      <c r="E368" s="1587"/>
      <c r="F368" s="1585"/>
      <c r="G368" s="1237"/>
      <c r="H368" s="1237"/>
      <c r="I368" s="1237"/>
      <c r="J368" s="246"/>
      <c r="K368" s="1289"/>
    </row>
    <row r="369" spans="1:11" s="90" customFormat="1" ht="15" customHeight="1" x14ac:dyDescent="0.3">
      <c r="A369" s="1236"/>
      <c r="B369" s="1580"/>
      <c r="C369" s="1577"/>
      <c r="D369" s="1583"/>
      <c r="E369" s="1587"/>
      <c r="F369" s="1585"/>
      <c r="G369" s="1237"/>
      <c r="H369" s="1237"/>
      <c r="I369" s="1237"/>
      <c r="J369" s="246"/>
      <c r="K369" s="1289"/>
    </row>
    <row r="370" spans="1:11" s="90" customFormat="1" ht="15" customHeight="1" x14ac:dyDescent="0.3">
      <c r="A370" s="1236"/>
      <c r="B370" s="1580"/>
      <c r="C370" s="1577"/>
      <c r="D370" s="1583"/>
      <c r="E370" s="1587"/>
      <c r="F370" s="1585"/>
      <c r="G370" s="1237"/>
      <c r="H370" s="1237"/>
      <c r="I370" s="1237"/>
      <c r="J370" s="246"/>
      <c r="K370" s="1289"/>
    </row>
    <row r="371" spans="1:11" s="90" customFormat="1" ht="15" customHeight="1" x14ac:dyDescent="0.3">
      <c r="A371" s="1236"/>
      <c r="B371" s="1580"/>
      <c r="C371" s="1577"/>
      <c r="D371" s="1583"/>
      <c r="E371" s="1587"/>
      <c r="F371" s="1585"/>
      <c r="G371" s="1237"/>
      <c r="H371" s="1237"/>
      <c r="I371" s="1237"/>
      <c r="J371" s="246"/>
      <c r="K371" s="1289"/>
    </row>
    <row r="372" spans="1:11" s="90" customFormat="1" ht="15" customHeight="1" x14ac:dyDescent="0.3">
      <c r="A372" s="1236"/>
      <c r="B372" s="1580"/>
      <c r="C372" s="1577"/>
      <c r="D372" s="1583"/>
      <c r="E372" s="1587"/>
      <c r="F372" s="1585"/>
      <c r="G372" s="1237"/>
      <c r="H372" s="1237"/>
      <c r="I372" s="1237"/>
      <c r="J372" s="246"/>
      <c r="K372" s="1289"/>
    </row>
    <row r="373" spans="1:11" s="90" customFormat="1" ht="15" customHeight="1" x14ac:dyDescent="0.3">
      <c r="A373" s="1236"/>
      <c r="B373" s="1580"/>
      <c r="C373" s="1577"/>
      <c r="D373" s="1583"/>
      <c r="E373" s="1587"/>
      <c r="F373" s="1585"/>
      <c r="G373" s="1237"/>
      <c r="H373" s="1237"/>
      <c r="I373" s="1237"/>
      <c r="J373" s="246"/>
      <c r="K373" s="1289"/>
    </row>
    <row r="374" spans="1:11" s="90" customFormat="1" ht="15" customHeight="1" x14ac:dyDescent="0.3">
      <c r="A374" s="1236"/>
      <c r="B374" s="1580"/>
      <c r="C374" s="1577"/>
      <c r="D374" s="1583"/>
      <c r="E374" s="1587"/>
      <c r="F374" s="1585"/>
      <c r="G374" s="1237"/>
      <c r="H374" s="1237"/>
      <c r="I374" s="1237"/>
      <c r="J374" s="246"/>
      <c r="K374" s="1289"/>
    </row>
    <row r="375" spans="1:11" s="90" customFormat="1" ht="15" customHeight="1" x14ac:dyDescent="0.3">
      <c r="A375" s="1236"/>
      <c r="B375" s="1580"/>
      <c r="C375" s="1577"/>
      <c r="D375" s="1583"/>
      <c r="E375" s="1587"/>
      <c r="F375" s="1585"/>
      <c r="G375" s="1237"/>
      <c r="H375" s="1237"/>
      <c r="I375" s="1237"/>
      <c r="J375" s="246"/>
      <c r="K375" s="1289"/>
    </row>
    <row r="376" spans="1:11" s="90" customFormat="1" ht="15" customHeight="1" x14ac:dyDescent="0.3">
      <c r="A376" s="1236"/>
      <c r="B376" s="1580"/>
      <c r="C376" s="1577"/>
      <c r="D376" s="1583"/>
      <c r="E376" s="1587"/>
      <c r="F376" s="1585"/>
      <c r="G376" s="1237"/>
      <c r="H376" s="1237"/>
      <c r="I376" s="1237"/>
      <c r="J376" s="246"/>
      <c r="K376" s="1289"/>
    </row>
    <row r="377" spans="1:11" s="90" customFormat="1" ht="15" customHeight="1" x14ac:dyDescent="0.3">
      <c r="A377" s="1236"/>
      <c r="B377" s="1580"/>
      <c r="C377" s="1577"/>
      <c r="D377" s="1583"/>
      <c r="E377" s="1587"/>
      <c r="F377" s="1585"/>
      <c r="G377" s="1237"/>
      <c r="H377" s="1237"/>
      <c r="I377" s="1237"/>
      <c r="J377" s="246"/>
      <c r="K377" s="1289"/>
    </row>
    <row r="378" spans="1:11" s="90" customFormat="1" ht="15" customHeight="1" x14ac:dyDescent="0.3">
      <c r="A378" s="1236"/>
      <c r="B378" s="1580"/>
      <c r="C378" s="1577"/>
      <c r="D378" s="1583"/>
      <c r="E378" s="1587"/>
      <c r="F378" s="1585"/>
      <c r="G378" s="1237"/>
      <c r="H378" s="1237"/>
      <c r="I378" s="1237"/>
      <c r="J378" s="246"/>
      <c r="K378" s="1289"/>
    </row>
    <row r="379" spans="1:11" s="90" customFormat="1" ht="15" customHeight="1" x14ac:dyDescent="0.3">
      <c r="A379" s="1236"/>
      <c r="B379" s="1580"/>
      <c r="C379" s="1577"/>
      <c r="D379" s="1583"/>
      <c r="E379" s="1587"/>
      <c r="F379" s="1585"/>
      <c r="G379" s="1237"/>
      <c r="H379" s="1237"/>
      <c r="I379" s="1237"/>
      <c r="J379" s="246"/>
      <c r="K379" s="1289"/>
    </row>
    <row r="380" spans="1:11" s="90" customFormat="1" ht="15" customHeight="1" x14ac:dyDescent="0.3">
      <c r="A380" s="1236"/>
      <c r="B380" s="1580"/>
      <c r="C380" s="1577"/>
      <c r="D380" s="1583"/>
      <c r="E380" s="1587"/>
      <c r="F380" s="1585"/>
      <c r="G380" s="1237"/>
      <c r="H380" s="1237"/>
      <c r="I380" s="1237"/>
      <c r="J380" s="246"/>
      <c r="K380" s="1289"/>
    </row>
    <row r="381" spans="1:11" s="90" customFormat="1" ht="15" customHeight="1" x14ac:dyDescent="0.3">
      <c r="A381" s="1236"/>
      <c r="B381" s="1580"/>
      <c r="C381" s="1577"/>
      <c r="D381" s="1583"/>
      <c r="E381" s="1587"/>
      <c r="F381" s="1585"/>
      <c r="G381" s="1237"/>
      <c r="H381" s="1237"/>
      <c r="I381" s="1237"/>
      <c r="J381" s="246"/>
      <c r="K381" s="1289"/>
    </row>
    <row r="382" spans="1:11" s="90" customFormat="1" ht="15" customHeight="1" x14ac:dyDescent="0.3">
      <c r="A382" s="1236"/>
      <c r="B382" s="1580"/>
      <c r="C382" s="1577"/>
      <c r="D382" s="1583"/>
      <c r="E382" s="1587"/>
      <c r="F382" s="1585"/>
      <c r="G382" s="1237"/>
      <c r="H382" s="1237"/>
      <c r="I382" s="1237"/>
      <c r="J382" s="246"/>
      <c r="K382" s="1289"/>
    </row>
    <row r="383" spans="1:11" s="90" customFormat="1" ht="15" customHeight="1" x14ac:dyDescent="0.3">
      <c r="A383" s="1236"/>
      <c r="B383" s="1580"/>
      <c r="C383" s="1577"/>
      <c r="D383" s="1583"/>
      <c r="E383" s="1587"/>
      <c r="F383" s="1585"/>
      <c r="G383" s="1237"/>
      <c r="H383" s="1237"/>
      <c r="I383" s="1237"/>
      <c r="J383" s="246"/>
      <c r="K383" s="1289"/>
    </row>
    <row r="384" spans="1:11" s="90" customFormat="1" ht="15" customHeight="1" x14ac:dyDescent="0.3">
      <c r="A384" s="1236"/>
      <c r="B384" s="1580"/>
      <c r="C384" s="1577"/>
      <c r="D384" s="1583"/>
      <c r="E384" s="1587"/>
      <c r="F384" s="1585"/>
      <c r="G384" s="1237"/>
      <c r="H384" s="1237"/>
      <c r="I384" s="1237"/>
      <c r="J384" s="246"/>
      <c r="K384" s="1289"/>
    </row>
    <row r="385" spans="1:11" s="90" customFormat="1" ht="15" customHeight="1" x14ac:dyDescent="0.3">
      <c r="A385" s="1236"/>
      <c r="B385" s="1580"/>
      <c r="C385" s="1577"/>
      <c r="D385" s="1583"/>
      <c r="E385" s="1587"/>
      <c r="F385" s="1585"/>
      <c r="G385" s="1237"/>
      <c r="H385" s="1237"/>
      <c r="I385" s="1237"/>
      <c r="J385" s="246"/>
      <c r="K385" s="1289"/>
    </row>
    <row r="386" spans="1:11" s="90" customFormat="1" ht="15" customHeight="1" x14ac:dyDescent="0.3">
      <c r="A386" s="1236"/>
      <c r="B386" s="1580"/>
      <c r="C386" s="1577"/>
      <c r="D386" s="1583"/>
      <c r="E386" s="1587"/>
      <c r="F386" s="1585"/>
      <c r="G386" s="1237"/>
      <c r="H386" s="1237"/>
      <c r="I386" s="1237"/>
      <c r="J386" s="246"/>
      <c r="K386" s="1289"/>
    </row>
    <row r="387" spans="1:11" s="90" customFormat="1" ht="15" customHeight="1" x14ac:dyDescent="0.3">
      <c r="A387" s="1236"/>
      <c r="B387" s="1580"/>
      <c r="C387" s="1577"/>
      <c r="D387" s="1583"/>
      <c r="E387" s="1587"/>
      <c r="F387" s="1585"/>
      <c r="G387" s="1237"/>
      <c r="H387" s="1237"/>
      <c r="I387" s="1237"/>
      <c r="J387" s="246"/>
      <c r="K387" s="1289"/>
    </row>
    <row r="388" spans="1:11" s="90" customFormat="1" ht="15" customHeight="1" x14ac:dyDescent="0.3">
      <c r="A388" s="1236"/>
      <c r="B388" s="1580"/>
      <c r="C388" s="1577"/>
      <c r="D388" s="1583"/>
      <c r="E388" s="1587"/>
      <c r="F388" s="1585"/>
      <c r="G388" s="1237"/>
      <c r="H388" s="1237"/>
      <c r="I388" s="1237"/>
      <c r="J388" s="246"/>
      <c r="K388" s="1289"/>
    </row>
    <row r="389" spans="1:11" s="90" customFormat="1" ht="15" customHeight="1" x14ac:dyDescent="0.3">
      <c r="A389" s="1236"/>
      <c r="B389" s="1580"/>
      <c r="C389" s="1577"/>
      <c r="D389" s="1583"/>
      <c r="E389" s="1587"/>
      <c r="F389" s="1585"/>
      <c r="G389" s="1237"/>
      <c r="H389" s="1237"/>
      <c r="I389" s="1237"/>
      <c r="J389" s="246"/>
      <c r="K389" s="1289"/>
    </row>
    <row r="390" spans="1:11" s="90" customFormat="1" ht="15" customHeight="1" x14ac:dyDescent="0.3">
      <c r="A390" s="1236"/>
      <c r="B390" s="1580"/>
      <c r="C390" s="1577"/>
      <c r="D390" s="1583"/>
      <c r="E390" s="1587"/>
      <c r="F390" s="1585"/>
      <c r="G390" s="1237"/>
      <c r="H390" s="1237"/>
      <c r="I390" s="1237"/>
      <c r="J390" s="246"/>
      <c r="K390" s="1289"/>
    </row>
    <row r="391" spans="1:11" s="90" customFormat="1" ht="15" customHeight="1" x14ac:dyDescent="0.3">
      <c r="A391" s="1236"/>
      <c r="B391" s="1580"/>
      <c r="C391" s="1577"/>
      <c r="D391" s="1583"/>
      <c r="E391" s="1587"/>
      <c r="F391" s="1585"/>
      <c r="G391" s="1237"/>
      <c r="H391" s="1237"/>
      <c r="I391" s="1237"/>
      <c r="J391" s="246"/>
      <c r="K391" s="1289"/>
    </row>
    <row r="392" spans="1:11" s="90" customFormat="1" ht="15" customHeight="1" x14ac:dyDescent="0.3">
      <c r="A392" s="1236"/>
      <c r="B392" s="1580"/>
      <c r="C392" s="1577"/>
      <c r="D392" s="1583"/>
      <c r="E392" s="1587"/>
      <c r="F392" s="1585"/>
      <c r="G392" s="1237"/>
      <c r="H392" s="1237"/>
      <c r="I392" s="1237"/>
      <c r="J392" s="246"/>
      <c r="K392" s="1289"/>
    </row>
    <row r="393" spans="1:11" s="90" customFormat="1" ht="15" customHeight="1" x14ac:dyDescent="0.3">
      <c r="A393" s="1236"/>
      <c r="B393" s="1580"/>
      <c r="C393" s="1577"/>
      <c r="D393" s="1583"/>
      <c r="E393" s="1587"/>
      <c r="F393" s="1585"/>
      <c r="G393" s="1237"/>
      <c r="H393" s="1237"/>
      <c r="I393" s="1237"/>
      <c r="J393" s="246"/>
      <c r="K393" s="1289"/>
    </row>
    <row r="394" spans="1:11" s="90" customFormat="1" ht="15" customHeight="1" x14ac:dyDescent="0.3">
      <c r="A394" s="1236"/>
      <c r="B394" s="1580"/>
      <c r="C394" s="1577"/>
      <c r="D394" s="1583"/>
      <c r="E394" s="1587"/>
      <c r="F394" s="1585"/>
      <c r="G394" s="1237"/>
      <c r="H394" s="1237"/>
      <c r="I394" s="1237"/>
      <c r="J394" s="246"/>
      <c r="K394" s="1289"/>
    </row>
    <row r="395" spans="1:11" s="90" customFormat="1" ht="15" customHeight="1" x14ac:dyDescent="0.3">
      <c r="A395" s="1236"/>
      <c r="B395" s="1580"/>
      <c r="C395" s="1577"/>
      <c r="D395" s="1583"/>
      <c r="E395" s="1587"/>
      <c r="F395" s="1585"/>
      <c r="G395" s="1237"/>
      <c r="H395" s="1237"/>
      <c r="I395" s="1237"/>
      <c r="J395" s="246"/>
      <c r="K395" s="1289"/>
    </row>
    <row r="396" spans="1:11" s="90" customFormat="1" ht="15" customHeight="1" x14ac:dyDescent="0.3">
      <c r="A396" s="1236"/>
      <c r="B396" s="1580"/>
      <c r="C396" s="1577"/>
      <c r="D396" s="1583"/>
      <c r="E396" s="1587"/>
      <c r="F396" s="1585"/>
      <c r="G396" s="1237"/>
      <c r="H396" s="1237"/>
      <c r="I396" s="1237"/>
      <c r="J396" s="246"/>
      <c r="K396" s="1289"/>
    </row>
    <row r="397" spans="1:11" s="90" customFormat="1" ht="15" customHeight="1" x14ac:dyDescent="0.3">
      <c r="A397" s="1236"/>
      <c r="B397" s="1580"/>
      <c r="C397" s="1577"/>
      <c r="D397" s="1583"/>
      <c r="E397" s="1587"/>
      <c r="F397" s="1585"/>
      <c r="G397" s="1237"/>
      <c r="H397" s="1237"/>
      <c r="I397" s="1237"/>
      <c r="J397" s="246"/>
      <c r="K397" s="1289"/>
    </row>
    <row r="398" spans="1:11" s="90" customFormat="1" ht="15" customHeight="1" x14ac:dyDescent="0.3">
      <c r="A398" s="1236"/>
      <c r="B398" s="1580"/>
      <c r="C398" s="1577"/>
      <c r="D398" s="1583"/>
      <c r="E398" s="1587"/>
      <c r="F398" s="1585"/>
      <c r="G398" s="1237"/>
      <c r="H398" s="1237"/>
      <c r="I398" s="1237"/>
      <c r="J398" s="246"/>
      <c r="K398" s="1289"/>
    </row>
    <row r="399" spans="1:11" s="90" customFormat="1" ht="15" customHeight="1" x14ac:dyDescent="0.3">
      <c r="A399" s="1236"/>
      <c r="B399" s="1580"/>
      <c r="C399" s="1577"/>
      <c r="D399" s="1583"/>
      <c r="E399" s="1587"/>
      <c r="F399" s="1585"/>
      <c r="G399" s="1237"/>
      <c r="H399" s="1237"/>
      <c r="I399" s="1237"/>
      <c r="J399" s="246"/>
      <c r="K399" s="1289"/>
    </row>
    <row r="400" spans="1:11" s="90" customFormat="1" ht="15" customHeight="1" x14ac:dyDescent="0.3">
      <c r="A400" s="1236"/>
      <c r="B400" s="1580"/>
      <c r="C400" s="1577"/>
      <c r="D400" s="1583"/>
      <c r="E400" s="1587"/>
      <c r="F400" s="1585"/>
      <c r="G400" s="1237"/>
      <c r="H400" s="1237"/>
      <c r="I400" s="1237"/>
      <c r="J400" s="246"/>
      <c r="K400" s="1289"/>
    </row>
    <row r="401" spans="1:11" s="90" customFormat="1" ht="15" customHeight="1" x14ac:dyDescent="0.3">
      <c r="A401" s="1236"/>
      <c r="B401" s="1580"/>
      <c r="C401" s="1577"/>
      <c r="D401" s="1583"/>
      <c r="E401" s="1587"/>
      <c r="F401" s="1585"/>
      <c r="G401" s="1237"/>
      <c r="H401" s="1237"/>
      <c r="I401" s="1237"/>
      <c r="J401" s="246"/>
      <c r="K401" s="1289"/>
    </row>
    <row r="402" spans="1:11" s="90" customFormat="1" ht="15" customHeight="1" x14ac:dyDescent="0.3">
      <c r="A402" s="1236"/>
      <c r="B402" s="1580"/>
      <c r="C402" s="1577"/>
      <c r="D402" s="1583"/>
      <c r="E402" s="1587"/>
      <c r="F402" s="1585"/>
      <c r="G402" s="1237"/>
      <c r="H402" s="1237"/>
      <c r="I402" s="1237"/>
      <c r="J402" s="246"/>
      <c r="K402" s="1289"/>
    </row>
    <row r="403" spans="1:11" s="90" customFormat="1" ht="15" customHeight="1" x14ac:dyDescent="0.3">
      <c r="A403" s="1236"/>
      <c r="B403" s="1580"/>
      <c r="C403" s="1577"/>
      <c r="D403" s="1583"/>
      <c r="E403" s="1587"/>
      <c r="F403" s="1585"/>
      <c r="G403" s="1237"/>
      <c r="H403" s="1237"/>
      <c r="I403" s="1237"/>
      <c r="J403" s="246"/>
      <c r="K403" s="1289"/>
    </row>
    <row r="404" spans="1:11" s="90" customFormat="1" ht="15" customHeight="1" x14ac:dyDescent="0.3">
      <c r="A404" s="1236"/>
      <c r="B404" s="1580"/>
      <c r="C404" s="1577"/>
      <c r="D404" s="1583"/>
      <c r="E404" s="1587"/>
      <c r="F404" s="1585"/>
      <c r="G404" s="1237"/>
      <c r="H404" s="1237"/>
      <c r="I404" s="1237"/>
      <c r="J404" s="246"/>
      <c r="K404" s="1289"/>
    </row>
    <row r="405" spans="1:11" s="90" customFormat="1" ht="15" customHeight="1" x14ac:dyDescent="0.3">
      <c r="A405" s="1236"/>
      <c r="B405" s="1580"/>
      <c r="C405" s="1577"/>
      <c r="D405" s="1583"/>
      <c r="E405" s="1587"/>
      <c r="F405" s="1585"/>
      <c r="G405" s="1237"/>
      <c r="H405" s="1237"/>
      <c r="I405" s="1237"/>
      <c r="J405" s="246"/>
      <c r="K405" s="1289"/>
    </row>
    <row r="406" spans="1:11" s="90" customFormat="1" ht="15" customHeight="1" x14ac:dyDescent="0.3">
      <c r="A406" s="1236"/>
      <c r="B406" s="1580"/>
      <c r="C406" s="1577"/>
      <c r="D406" s="1583"/>
      <c r="E406" s="1587"/>
      <c r="F406" s="1585"/>
      <c r="G406" s="1237"/>
      <c r="H406" s="1237"/>
      <c r="I406" s="1237"/>
      <c r="J406" s="246"/>
      <c r="K406" s="1289"/>
    </row>
    <row r="407" spans="1:11" s="90" customFormat="1" ht="15" customHeight="1" x14ac:dyDescent="0.3">
      <c r="A407" s="1236"/>
      <c r="B407" s="1580"/>
      <c r="C407" s="1577"/>
      <c r="D407" s="1583"/>
      <c r="E407" s="1587"/>
      <c r="F407" s="1585"/>
      <c r="G407" s="1237"/>
      <c r="H407" s="1237"/>
      <c r="I407" s="1237"/>
      <c r="J407" s="246"/>
      <c r="K407" s="1289"/>
    </row>
    <row r="408" spans="1:11" s="90" customFormat="1" ht="15" customHeight="1" x14ac:dyDescent="0.3">
      <c r="A408" s="1236"/>
      <c r="B408" s="1580"/>
      <c r="C408" s="1577"/>
      <c r="D408" s="1583"/>
      <c r="E408" s="1587"/>
      <c r="F408" s="1585"/>
      <c r="G408" s="1237"/>
      <c r="H408" s="1237"/>
      <c r="I408" s="1237"/>
      <c r="J408" s="246"/>
      <c r="K408" s="1289"/>
    </row>
    <row r="409" spans="1:11" s="90" customFormat="1" ht="15" customHeight="1" x14ac:dyDescent="0.3">
      <c r="A409" s="1236"/>
      <c r="B409" s="1580"/>
      <c r="C409" s="1577"/>
      <c r="D409" s="1583"/>
      <c r="E409" s="1587"/>
      <c r="F409" s="1585"/>
      <c r="G409" s="1237"/>
      <c r="H409" s="1237"/>
      <c r="I409" s="1237"/>
      <c r="J409" s="246"/>
      <c r="K409" s="1289"/>
    </row>
    <row r="410" spans="1:11" s="90" customFormat="1" ht="15" customHeight="1" x14ac:dyDescent="0.3">
      <c r="A410" s="1236"/>
      <c r="B410" s="1580"/>
      <c r="C410" s="1577"/>
      <c r="D410" s="1583"/>
      <c r="E410" s="1587"/>
      <c r="F410" s="1585"/>
      <c r="G410" s="1237"/>
      <c r="H410" s="1237"/>
      <c r="I410" s="1237"/>
      <c r="J410" s="246"/>
      <c r="K410" s="1289"/>
    </row>
    <row r="411" spans="1:11" s="90" customFormat="1" ht="15" customHeight="1" x14ac:dyDescent="0.3">
      <c r="A411" s="1236"/>
      <c r="B411" s="1580"/>
      <c r="C411" s="1577"/>
      <c r="D411" s="1583"/>
      <c r="E411" s="1587"/>
      <c r="F411" s="1585"/>
      <c r="G411" s="1237"/>
      <c r="H411" s="1237"/>
      <c r="I411" s="1237"/>
      <c r="J411" s="246"/>
      <c r="K411" s="1289"/>
    </row>
    <row r="412" spans="1:11" s="90" customFormat="1" ht="15" customHeight="1" x14ac:dyDescent="0.3">
      <c r="A412" s="1236"/>
      <c r="B412" s="1580"/>
      <c r="C412" s="1577"/>
      <c r="D412" s="1583"/>
      <c r="E412" s="1587"/>
      <c r="F412" s="1585"/>
      <c r="G412" s="1237"/>
      <c r="H412" s="1237"/>
      <c r="I412" s="1237"/>
      <c r="J412" s="246"/>
      <c r="K412" s="1289"/>
    </row>
    <row r="413" spans="1:11" s="90" customFormat="1" ht="15" customHeight="1" x14ac:dyDescent="0.3">
      <c r="A413" s="1236"/>
      <c r="B413" s="1580"/>
      <c r="C413" s="1577"/>
      <c r="D413" s="1583"/>
      <c r="E413" s="1587"/>
      <c r="F413" s="1585"/>
      <c r="G413" s="1237"/>
      <c r="H413" s="1237"/>
      <c r="I413" s="1237"/>
      <c r="J413" s="246"/>
      <c r="K413" s="1289"/>
    </row>
    <row r="414" spans="1:11" s="90" customFormat="1" ht="15" customHeight="1" x14ac:dyDescent="0.3">
      <c r="A414" s="1236"/>
      <c r="B414" s="1580"/>
      <c r="C414" s="1577"/>
      <c r="D414" s="1583"/>
      <c r="E414" s="1587"/>
      <c r="F414" s="1585"/>
      <c r="G414" s="1237"/>
      <c r="H414" s="1237"/>
      <c r="I414" s="1237"/>
      <c r="J414" s="246"/>
      <c r="K414" s="1289"/>
    </row>
    <row r="415" spans="1:11" s="90" customFormat="1" ht="15" customHeight="1" x14ac:dyDescent="0.3">
      <c r="A415" s="1236"/>
      <c r="B415" s="1580"/>
      <c r="C415" s="1577"/>
      <c r="D415" s="1583"/>
      <c r="E415" s="1587"/>
      <c r="F415" s="1585"/>
      <c r="G415" s="1237"/>
      <c r="H415" s="1237"/>
      <c r="I415" s="1237"/>
      <c r="J415" s="246"/>
      <c r="K415" s="1289"/>
    </row>
    <row r="416" spans="1:11" s="90" customFormat="1" ht="15" customHeight="1" x14ac:dyDescent="0.3">
      <c r="A416" s="1236"/>
      <c r="B416" s="1580"/>
      <c r="C416" s="1577"/>
      <c r="D416" s="1583"/>
      <c r="E416" s="1587"/>
      <c r="F416" s="1585"/>
      <c r="G416" s="1237"/>
      <c r="H416" s="1237"/>
      <c r="I416" s="1237"/>
      <c r="J416" s="246"/>
      <c r="K416" s="1289"/>
    </row>
    <row r="417" spans="1:11" s="90" customFormat="1" ht="15" customHeight="1" x14ac:dyDescent="0.3">
      <c r="A417" s="1236"/>
      <c r="B417" s="1580"/>
      <c r="C417" s="1577"/>
      <c r="D417" s="1583"/>
      <c r="E417" s="1587"/>
      <c r="F417" s="1585"/>
      <c r="G417" s="1237"/>
      <c r="H417" s="1237"/>
      <c r="I417" s="1237"/>
      <c r="J417" s="246"/>
      <c r="K417" s="1289"/>
    </row>
    <row r="418" spans="1:11" s="90" customFormat="1" ht="15" customHeight="1" x14ac:dyDescent="0.3">
      <c r="A418" s="1236"/>
      <c r="B418" s="1580"/>
      <c r="C418" s="1577"/>
      <c r="D418" s="1583"/>
      <c r="E418" s="1587"/>
      <c r="F418" s="1585"/>
      <c r="G418" s="1237"/>
      <c r="H418" s="1237"/>
      <c r="I418" s="1237"/>
      <c r="J418" s="246"/>
      <c r="K418" s="1289"/>
    </row>
    <row r="419" spans="1:11" s="90" customFormat="1" ht="15" customHeight="1" x14ac:dyDescent="0.3">
      <c r="A419" s="1236"/>
      <c r="B419" s="1580"/>
      <c r="C419" s="1577"/>
      <c r="D419" s="1583"/>
      <c r="E419" s="1587"/>
      <c r="F419" s="1585"/>
      <c r="G419" s="1237"/>
      <c r="H419" s="1237"/>
      <c r="I419" s="1237"/>
      <c r="J419" s="246"/>
      <c r="K419" s="1289"/>
    </row>
    <row r="420" spans="1:11" s="90" customFormat="1" ht="15" customHeight="1" x14ac:dyDescent="0.3">
      <c r="A420" s="1236"/>
      <c r="B420" s="1580"/>
      <c r="C420" s="1577"/>
      <c r="D420" s="1583"/>
      <c r="E420" s="1587"/>
      <c r="F420" s="1585"/>
      <c r="G420" s="1237"/>
      <c r="H420" s="1237"/>
      <c r="I420" s="1237"/>
      <c r="J420" s="246"/>
      <c r="K420" s="1289"/>
    </row>
    <row r="421" spans="1:11" s="90" customFormat="1" ht="15" customHeight="1" x14ac:dyDescent="0.3">
      <c r="A421" s="1236"/>
      <c r="B421" s="1580"/>
      <c r="C421" s="1577"/>
      <c r="D421" s="1583"/>
      <c r="E421" s="1587"/>
      <c r="F421" s="1585"/>
      <c r="G421" s="1237"/>
      <c r="H421" s="1237"/>
      <c r="I421" s="1237"/>
      <c r="J421" s="246"/>
      <c r="K421" s="1289"/>
    </row>
    <row r="422" spans="1:11" s="90" customFormat="1" ht="15" customHeight="1" x14ac:dyDescent="0.3">
      <c r="A422" s="1236"/>
      <c r="B422" s="1580"/>
      <c r="C422" s="1577"/>
      <c r="D422" s="1583"/>
      <c r="E422" s="1587"/>
      <c r="F422" s="1585"/>
      <c r="G422" s="1237"/>
      <c r="H422" s="1237"/>
      <c r="I422" s="1237"/>
      <c r="J422" s="246"/>
      <c r="K422" s="1289"/>
    </row>
    <row r="423" spans="1:11" s="90" customFormat="1" ht="15" customHeight="1" x14ac:dyDescent="0.3">
      <c r="A423" s="1236"/>
      <c r="B423" s="1580"/>
      <c r="C423" s="1577"/>
      <c r="D423" s="1583"/>
      <c r="E423" s="1587"/>
      <c r="F423" s="1585"/>
      <c r="G423" s="1237"/>
      <c r="H423" s="1237"/>
      <c r="I423" s="1237"/>
      <c r="J423" s="246"/>
      <c r="K423" s="1289"/>
    </row>
    <row r="424" spans="1:11" s="90" customFormat="1" ht="15" customHeight="1" x14ac:dyDescent="0.3">
      <c r="A424" s="1236"/>
      <c r="B424" s="1580"/>
      <c r="C424" s="1577"/>
      <c r="D424" s="1583"/>
      <c r="E424" s="1587"/>
      <c r="F424" s="1585"/>
      <c r="G424" s="1237"/>
      <c r="H424" s="1237"/>
      <c r="I424" s="1237"/>
      <c r="J424" s="246"/>
      <c r="K424" s="1289"/>
    </row>
    <row r="425" spans="1:11" s="90" customFormat="1" ht="15" customHeight="1" x14ac:dyDescent="0.3">
      <c r="A425" s="1236"/>
      <c r="B425" s="1580"/>
      <c r="C425" s="1577"/>
      <c r="D425" s="1583"/>
      <c r="E425" s="1587"/>
      <c r="F425" s="1585"/>
      <c r="G425" s="1237"/>
      <c r="H425" s="1237"/>
      <c r="I425" s="1237"/>
      <c r="J425" s="246"/>
      <c r="K425" s="1289"/>
    </row>
    <row r="426" spans="1:11" s="90" customFormat="1" ht="15" customHeight="1" x14ac:dyDescent="0.3">
      <c r="A426" s="1236"/>
      <c r="B426" s="1580"/>
      <c r="C426" s="1577"/>
      <c r="D426" s="1583"/>
      <c r="E426" s="1587"/>
      <c r="F426" s="1585"/>
      <c r="G426" s="1237"/>
      <c r="H426" s="1237"/>
      <c r="I426" s="1237"/>
      <c r="J426" s="246"/>
      <c r="K426" s="1289"/>
    </row>
    <row r="427" spans="1:11" s="90" customFormat="1" ht="15" customHeight="1" x14ac:dyDescent="0.3">
      <c r="A427" s="1236"/>
      <c r="B427" s="1580"/>
      <c r="C427" s="1577"/>
      <c r="D427" s="1583"/>
      <c r="E427" s="1587"/>
      <c r="F427" s="1585"/>
      <c r="G427" s="1237"/>
      <c r="H427" s="1237"/>
      <c r="I427" s="1237"/>
      <c r="J427" s="246"/>
      <c r="K427" s="1289"/>
    </row>
    <row r="428" spans="1:11" s="90" customFormat="1" ht="15" customHeight="1" x14ac:dyDescent="0.3">
      <c r="A428" s="1236"/>
      <c r="B428" s="1580"/>
      <c r="C428" s="1577"/>
      <c r="D428" s="1583"/>
      <c r="E428" s="1587"/>
      <c r="F428" s="1585"/>
      <c r="G428" s="1237"/>
      <c r="H428" s="1237"/>
      <c r="I428" s="1237"/>
      <c r="J428" s="246"/>
      <c r="K428" s="1289"/>
    </row>
    <row r="429" spans="1:11" s="90" customFormat="1" ht="15" customHeight="1" x14ac:dyDescent="0.3">
      <c r="A429" s="1236"/>
      <c r="B429" s="1580"/>
      <c r="C429" s="1577"/>
      <c r="D429" s="1583"/>
      <c r="E429" s="1587"/>
      <c r="F429" s="1585"/>
      <c r="G429" s="1237"/>
      <c r="H429" s="1237"/>
      <c r="I429" s="1237"/>
      <c r="J429" s="246"/>
      <c r="K429" s="1289"/>
    </row>
    <row r="430" spans="1:11" s="90" customFormat="1" ht="15" customHeight="1" x14ac:dyDescent="0.3">
      <c r="A430" s="1236"/>
      <c r="B430" s="1580"/>
      <c r="C430" s="1577"/>
      <c r="D430" s="1583"/>
      <c r="E430" s="1587"/>
      <c r="F430" s="1585"/>
      <c r="G430" s="1237"/>
      <c r="H430" s="1237"/>
      <c r="I430" s="1237"/>
      <c r="J430" s="246"/>
      <c r="K430" s="1289"/>
    </row>
    <row r="431" spans="1:11" s="90" customFormat="1" ht="15" customHeight="1" x14ac:dyDescent="0.3">
      <c r="A431" s="1236"/>
      <c r="B431" s="1580"/>
      <c r="C431" s="1577"/>
      <c r="D431" s="1583"/>
      <c r="E431" s="1587"/>
      <c r="F431" s="1585"/>
      <c r="G431" s="1237"/>
      <c r="H431" s="1237"/>
      <c r="I431" s="1237"/>
      <c r="J431" s="246"/>
      <c r="K431" s="1289"/>
    </row>
    <row r="432" spans="1:11" s="90" customFormat="1" ht="15" customHeight="1" x14ac:dyDescent="0.3">
      <c r="A432" s="1236"/>
      <c r="B432" s="1580"/>
      <c r="C432" s="1577"/>
      <c r="D432" s="1583"/>
      <c r="E432" s="1587"/>
      <c r="F432" s="1585"/>
      <c r="G432" s="1237"/>
      <c r="H432" s="1237"/>
      <c r="I432" s="1237"/>
      <c r="J432" s="246"/>
      <c r="K432" s="1289"/>
    </row>
    <row r="433" spans="1:11" s="90" customFormat="1" ht="15" customHeight="1" x14ac:dyDescent="0.3">
      <c r="A433" s="1236"/>
      <c r="B433" s="1580"/>
      <c r="C433" s="1577"/>
      <c r="D433" s="1583"/>
      <c r="E433" s="1587"/>
      <c r="F433" s="1585"/>
      <c r="G433" s="1237"/>
      <c r="H433" s="1237"/>
      <c r="I433" s="1237"/>
      <c r="J433" s="246"/>
      <c r="K433" s="1289"/>
    </row>
    <row r="434" spans="1:11" s="90" customFormat="1" ht="15" customHeight="1" x14ac:dyDescent="0.3">
      <c r="A434" s="1236"/>
      <c r="B434" s="1580"/>
      <c r="C434" s="1577"/>
      <c r="D434" s="1583"/>
      <c r="E434" s="1587"/>
      <c r="F434" s="1585"/>
      <c r="G434" s="1237"/>
      <c r="H434" s="1237"/>
      <c r="I434" s="1237"/>
      <c r="J434" s="246"/>
      <c r="K434" s="1289"/>
    </row>
    <row r="435" spans="1:11" s="90" customFormat="1" ht="15" customHeight="1" x14ac:dyDescent="0.3">
      <c r="A435" s="1236"/>
      <c r="B435" s="1580"/>
      <c r="C435" s="1577"/>
      <c r="D435" s="1583"/>
      <c r="E435" s="1587"/>
      <c r="F435" s="1585"/>
      <c r="G435" s="1237"/>
      <c r="H435" s="1237"/>
      <c r="I435" s="1237"/>
      <c r="J435" s="246"/>
      <c r="K435" s="1289"/>
    </row>
    <row r="436" spans="1:11" s="90" customFormat="1" ht="15" customHeight="1" x14ac:dyDescent="0.3">
      <c r="A436" s="1236"/>
      <c r="B436" s="1580"/>
      <c r="C436" s="1577"/>
      <c r="D436" s="1583"/>
      <c r="E436" s="1587"/>
      <c r="F436" s="1585"/>
      <c r="G436" s="1237"/>
      <c r="H436" s="1237"/>
      <c r="I436" s="1237"/>
      <c r="J436" s="246"/>
      <c r="K436" s="1289"/>
    </row>
    <row r="437" spans="1:11" s="90" customFormat="1" ht="15" customHeight="1" x14ac:dyDescent="0.3">
      <c r="A437" s="1236"/>
      <c r="B437" s="1580"/>
      <c r="C437" s="1577"/>
      <c r="D437" s="1583"/>
      <c r="E437" s="1587"/>
      <c r="F437" s="1585"/>
      <c r="G437" s="1237"/>
      <c r="H437" s="1237"/>
      <c r="I437" s="1237"/>
      <c r="J437" s="246"/>
      <c r="K437" s="1289"/>
    </row>
    <row r="438" spans="1:11" s="90" customFormat="1" ht="15" customHeight="1" x14ac:dyDescent="0.3">
      <c r="A438" s="1236"/>
      <c r="B438" s="1580"/>
      <c r="C438" s="1577"/>
      <c r="D438" s="1583"/>
      <c r="E438" s="1587"/>
      <c r="F438" s="1585"/>
      <c r="G438" s="1237"/>
      <c r="H438" s="1237"/>
      <c r="I438" s="1237"/>
      <c r="J438" s="246"/>
      <c r="K438" s="1289"/>
    </row>
    <row r="439" spans="1:11" s="90" customFormat="1" ht="15" customHeight="1" x14ac:dyDescent="0.3">
      <c r="A439" s="1236"/>
      <c r="B439" s="1580"/>
      <c r="C439" s="1577"/>
      <c r="D439" s="1583"/>
      <c r="E439" s="1587"/>
      <c r="F439" s="1585"/>
      <c r="G439" s="1237"/>
      <c r="H439" s="1237"/>
      <c r="I439" s="1237"/>
      <c r="J439" s="246"/>
      <c r="K439" s="1289"/>
    </row>
    <row r="440" spans="1:11" s="90" customFormat="1" ht="15" customHeight="1" x14ac:dyDescent="0.3">
      <c r="A440" s="1236"/>
      <c r="B440" s="1580"/>
      <c r="C440" s="1577"/>
      <c r="D440" s="1583"/>
      <c r="E440" s="1587"/>
      <c r="F440" s="1585"/>
      <c r="G440" s="1237"/>
      <c r="H440" s="1237"/>
      <c r="I440" s="1237"/>
      <c r="J440" s="246"/>
      <c r="K440" s="1289"/>
    </row>
    <row r="441" spans="1:11" s="90" customFormat="1" ht="15" customHeight="1" x14ac:dyDescent="0.3">
      <c r="A441" s="1236"/>
      <c r="B441" s="1580"/>
      <c r="C441" s="1577"/>
      <c r="D441" s="1583"/>
      <c r="E441" s="1587"/>
      <c r="F441" s="1585"/>
      <c r="G441" s="1237"/>
      <c r="H441" s="1237"/>
      <c r="I441" s="1237"/>
      <c r="J441" s="246"/>
      <c r="K441" s="1289"/>
    </row>
    <row r="442" spans="1:11" s="90" customFormat="1" ht="15" customHeight="1" x14ac:dyDescent="0.3">
      <c r="A442" s="1236"/>
      <c r="B442" s="1580"/>
      <c r="C442" s="1577"/>
      <c r="D442" s="1583"/>
      <c r="E442" s="1587"/>
      <c r="F442" s="1585"/>
      <c r="G442" s="1237"/>
      <c r="H442" s="1237"/>
      <c r="I442" s="1237"/>
      <c r="J442" s="246"/>
      <c r="K442" s="1289"/>
    </row>
    <row r="443" spans="1:11" s="90" customFormat="1" ht="15" customHeight="1" x14ac:dyDescent="0.3">
      <c r="A443" s="1236"/>
      <c r="B443" s="1580"/>
      <c r="C443" s="1577"/>
      <c r="D443" s="1583"/>
      <c r="E443" s="1587"/>
      <c r="F443" s="1585"/>
      <c r="G443" s="1237"/>
      <c r="H443" s="1237"/>
      <c r="I443" s="1237"/>
      <c r="J443" s="246"/>
      <c r="K443" s="1289"/>
    </row>
    <row r="444" spans="1:11" s="90" customFormat="1" ht="15" customHeight="1" x14ac:dyDescent="0.3">
      <c r="A444" s="1236"/>
      <c r="B444" s="1580"/>
      <c r="C444" s="1577"/>
      <c r="D444" s="1583"/>
      <c r="E444" s="1587"/>
      <c r="F444" s="1585"/>
      <c r="G444" s="1237"/>
      <c r="H444" s="1237"/>
      <c r="I444" s="1237"/>
      <c r="J444" s="246"/>
      <c r="K444" s="1289"/>
    </row>
    <row r="445" spans="1:11" s="90" customFormat="1" ht="15" customHeight="1" x14ac:dyDescent="0.3">
      <c r="A445" s="1236"/>
      <c r="B445" s="1580"/>
      <c r="C445" s="1577"/>
      <c r="D445" s="1583"/>
      <c r="E445" s="1587"/>
      <c r="F445" s="1585"/>
      <c r="G445" s="1237"/>
      <c r="H445" s="1237"/>
      <c r="I445" s="1237"/>
      <c r="J445" s="246"/>
      <c r="K445" s="1289"/>
    </row>
    <row r="446" spans="1:11" s="90" customFormat="1" ht="15" customHeight="1" x14ac:dyDescent="0.3">
      <c r="A446" s="1236"/>
      <c r="B446" s="1580"/>
      <c r="C446" s="1577"/>
      <c r="D446" s="1583"/>
      <c r="E446" s="1587"/>
      <c r="F446" s="1585"/>
      <c r="G446" s="1237"/>
      <c r="H446" s="1237"/>
      <c r="I446" s="1237"/>
      <c r="J446" s="246"/>
      <c r="K446" s="1289"/>
    </row>
    <row r="447" spans="1:11" s="90" customFormat="1" ht="15" customHeight="1" x14ac:dyDescent="0.3">
      <c r="A447" s="1236"/>
      <c r="B447" s="1580"/>
      <c r="C447" s="1577"/>
      <c r="D447" s="1583"/>
      <c r="E447" s="1587"/>
      <c r="F447" s="1585"/>
      <c r="G447" s="1237"/>
      <c r="H447" s="1237"/>
      <c r="I447" s="1237"/>
      <c r="J447" s="246"/>
      <c r="K447" s="1289"/>
    </row>
    <row r="448" spans="1:11" s="90" customFormat="1" ht="15" customHeight="1" x14ac:dyDescent="0.3">
      <c r="A448" s="1236"/>
      <c r="B448" s="1580"/>
      <c r="C448" s="1577"/>
      <c r="D448" s="1583"/>
      <c r="E448" s="1587"/>
      <c r="F448" s="1585"/>
      <c r="G448" s="1237"/>
      <c r="H448" s="1237"/>
      <c r="I448" s="1237"/>
      <c r="J448" s="246"/>
      <c r="K448" s="1289"/>
    </row>
    <row r="449" spans="1:11" s="90" customFormat="1" ht="15" customHeight="1" x14ac:dyDescent="0.3">
      <c r="A449" s="1236"/>
      <c r="B449" s="1580"/>
      <c r="C449" s="1577"/>
      <c r="D449" s="1583"/>
      <c r="E449" s="1587"/>
      <c r="F449" s="1585"/>
      <c r="G449" s="1237"/>
      <c r="H449" s="1237"/>
      <c r="I449" s="1237"/>
      <c r="J449" s="246"/>
      <c r="K449" s="1289"/>
    </row>
    <row r="450" spans="1:11" s="90" customFormat="1" ht="15" customHeight="1" x14ac:dyDescent="0.3">
      <c r="A450" s="1236"/>
      <c r="B450" s="1580"/>
      <c r="C450" s="1577"/>
      <c r="D450" s="1583"/>
      <c r="E450" s="1587"/>
      <c r="F450" s="1585"/>
      <c r="G450" s="1237"/>
      <c r="H450" s="1237"/>
      <c r="I450" s="1237"/>
      <c r="J450" s="246"/>
      <c r="K450" s="1289"/>
    </row>
    <row r="451" spans="1:11" s="90" customFormat="1" ht="15" customHeight="1" x14ac:dyDescent="0.3">
      <c r="A451" s="1236"/>
      <c r="B451" s="1580"/>
      <c r="C451" s="1577"/>
      <c r="D451" s="1583"/>
      <c r="E451" s="1587"/>
      <c r="F451" s="1585"/>
      <c r="G451" s="1237"/>
      <c r="H451" s="1237"/>
      <c r="I451" s="1237"/>
      <c r="J451" s="246"/>
      <c r="K451" s="1289"/>
    </row>
    <row r="452" spans="1:11" s="90" customFormat="1" ht="15" customHeight="1" x14ac:dyDescent="0.3">
      <c r="A452" s="1236"/>
      <c r="B452" s="1580"/>
      <c r="C452" s="1577"/>
      <c r="D452" s="1583"/>
      <c r="E452" s="1587"/>
      <c r="F452" s="1585"/>
      <c r="G452" s="1237"/>
      <c r="H452" s="1237"/>
      <c r="I452" s="1237"/>
      <c r="J452" s="246"/>
      <c r="K452" s="1289"/>
    </row>
    <row r="453" spans="1:11" s="90" customFormat="1" ht="15" customHeight="1" x14ac:dyDescent="0.3">
      <c r="A453" s="1236"/>
      <c r="B453" s="1580"/>
      <c r="C453" s="1577"/>
      <c r="D453" s="1583"/>
      <c r="E453" s="1587"/>
      <c r="F453" s="1585"/>
      <c r="G453" s="1237"/>
      <c r="H453" s="1237"/>
      <c r="I453" s="1237"/>
      <c r="J453" s="246"/>
      <c r="K453" s="1289"/>
    </row>
    <row r="454" spans="1:11" s="90" customFormat="1" ht="15" customHeight="1" x14ac:dyDescent="0.3">
      <c r="A454" s="1236"/>
      <c r="B454" s="1580"/>
      <c r="C454" s="1577"/>
      <c r="D454" s="1583"/>
      <c r="E454" s="1587"/>
      <c r="F454" s="1585"/>
      <c r="G454" s="1237"/>
      <c r="H454" s="1237"/>
      <c r="I454" s="1237"/>
      <c r="J454" s="246"/>
      <c r="K454" s="1289"/>
    </row>
    <row r="455" spans="1:11" s="90" customFormat="1" ht="15" customHeight="1" x14ac:dyDescent="0.3">
      <c r="A455" s="1236"/>
      <c r="B455" s="1580"/>
      <c r="C455" s="1577"/>
      <c r="D455" s="1583"/>
      <c r="E455" s="1587"/>
      <c r="F455" s="1585"/>
      <c r="G455" s="1237"/>
      <c r="H455" s="1237"/>
      <c r="I455" s="1237"/>
      <c r="J455" s="246"/>
      <c r="K455" s="1289"/>
    </row>
    <row r="456" spans="1:11" s="90" customFormat="1" ht="15" customHeight="1" x14ac:dyDescent="0.3">
      <c r="A456" s="1236"/>
      <c r="B456" s="1580"/>
      <c r="C456" s="1577"/>
      <c r="D456" s="1583"/>
      <c r="E456" s="1587"/>
      <c r="F456" s="1585"/>
      <c r="G456" s="1237"/>
      <c r="H456" s="1237"/>
      <c r="I456" s="1237"/>
      <c r="J456" s="246"/>
      <c r="K456" s="1289"/>
    </row>
    <row r="457" spans="1:11" s="90" customFormat="1" ht="15" customHeight="1" x14ac:dyDescent="0.3">
      <c r="A457" s="1236"/>
      <c r="B457" s="1580"/>
      <c r="C457" s="1577"/>
      <c r="D457" s="1583"/>
      <c r="E457" s="1587"/>
      <c r="F457" s="1585"/>
      <c r="G457" s="1237"/>
      <c r="H457" s="1237"/>
      <c r="I457" s="1237"/>
      <c r="J457" s="246"/>
      <c r="K457" s="1289"/>
    </row>
    <row r="458" spans="1:11" s="90" customFormat="1" ht="15" customHeight="1" x14ac:dyDescent="0.3">
      <c r="A458" s="1236"/>
      <c r="B458" s="1580"/>
      <c r="C458" s="1577"/>
      <c r="D458" s="1583"/>
      <c r="E458" s="1587"/>
      <c r="F458" s="1585"/>
      <c r="G458" s="1237"/>
      <c r="H458" s="1237"/>
      <c r="I458" s="1237"/>
      <c r="J458" s="246"/>
      <c r="K458" s="1289"/>
    </row>
    <row r="459" spans="1:11" s="90" customFormat="1" ht="15" customHeight="1" x14ac:dyDescent="0.3">
      <c r="A459" s="1236"/>
      <c r="B459" s="1580"/>
      <c r="C459" s="1577"/>
      <c r="D459" s="1583"/>
      <c r="E459" s="1587"/>
      <c r="F459" s="1585"/>
      <c r="G459" s="1237"/>
      <c r="H459" s="1237"/>
      <c r="I459" s="1237"/>
      <c r="J459" s="246"/>
      <c r="K459" s="1289"/>
    </row>
    <row r="460" spans="1:11" s="90" customFormat="1" ht="15" customHeight="1" x14ac:dyDescent="0.3">
      <c r="A460" s="1236"/>
      <c r="B460" s="1580"/>
      <c r="C460" s="1577"/>
      <c r="D460" s="1583"/>
      <c r="E460" s="1587"/>
      <c r="F460" s="1585"/>
      <c r="G460" s="1237"/>
      <c r="H460" s="1237"/>
      <c r="I460" s="1237"/>
      <c r="J460" s="246"/>
      <c r="K460" s="1289"/>
    </row>
    <row r="461" spans="1:11" s="90" customFormat="1" ht="15" customHeight="1" x14ac:dyDescent="0.3">
      <c r="A461" s="1236"/>
      <c r="B461" s="1580"/>
      <c r="C461" s="1577"/>
      <c r="D461" s="1583"/>
      <c r="E461" s="1587"/>
      <c r="F461" s="1585"/>
      <c r="G461" s="1237"/>
      <c r="H461" s="1237"/>
      <c r="I461" s="1237"/>
      <c r="J461" s="246"/>
      <c r="K461" s="1289"/>
    </row>
    <row r="462" spans="1:11" s="90" customFormat="1" ht="15" customHeight="1" x14ac:dyDescent="0.3">
      <c r="A462" s="1236"/>
      <c r="B462" s="1580"/>
      <c r="C462" s="1577"/>
      <c r="D462" s="1583"/>
      <c r="E462" s="1587"/>
      <c r="F462" s="1585"/>
      <c r="G462" s="1237"/>
      <c r="H462" s="1237"/>
      <c r="I462" s="1237"/>
      <c r="J462" s="246"/>
      <c r="K462" s="1289"/>
    </row>
    <row r="463" spans="1:11" s="90" customFormat="1" ht="15" customHeight="1" x14ac:dyDescent="0.3">
      <c r="A463" s="1236"/>
      <c r="B463" s="1580"/>
      <c r="C463" s="1577"/>
      <c r="D463" s="1583"/>
      <c r="E463" s="1587"/>
      <c r="F463" s="1585"/>
      <c r="G463" s="1237"/>
      <c r="H463" s="1237"/>
      <c r="I463" s="1237"/>
      <c r="J463" s="246"/>
      <c r="K463" s="1289"/>
    </row>
    <row r="464" spans="1:11" s="90" customFormat="1" ht="15" customHeight="1" x14ac:dyDescent="0.3">
      <c r="A464" s="1236"/>
      <c r="B464" s="1580"/>
      <c r="C464" s="1577"/>
      <c r="D464" s="1583"/>
      <c r="E464" s="1587"/>
      <c r="F464" s="1585"/>
      <c r="G464" s="1237"/>
      <c r="H464" s="1237"/>
      <c r="I464" s="1237"/>
      <c r="J464" s="246"/>
      <c r="K464" s="1289"/>
    </row>
    <row r="465" spans="1:11" s="90" customFormat="1" ht="15" customHeight="1" x14ac:dyDescent="0.3">
      <c r="A465" s="1236"/>
      <c r="B465" s="1580"/>
      <c r="C465" s="1577"/>
      <c r="D465" s="1583"/>
      <c r="E465" s="1587"/>
      <c r="F465" s="1585"/>
      <c r="G465" s="1237"/>
      <c r="H465" s="1237"/>
      <c r="I465" s="1237"/>
      <c r="J465" s="246"/>
      <c r="K465" s="1289"/>
    </row>
    <row r="466" spans="1:11" s="90" customFormat="1" ht="15" customHeight="1" x14ac:dyDescent="0.3">
      <c r="A466" s="1236"/>
      <c r="B466" s="1580"/>
      <c r="C466" s="1577"/>
      <c r="D466" s="1583"/>
      <c r="E466" s="1587"/>
      <c r="F466" s="1585"/>
      <c r="G466" s="1237"/>
      <c r="H466" s="1237"/>
      <c r="I466" s="1237"/>
      <c r="J466" s="246"/>
      <c r="K466" s="1289"/>
    </row>
    <row r="467" spans="1:11" s="90" customFormat="1" ht="15" customHeight="1" x14ac:dyDescent="0.3">
      <c r="A467" s="1236"/>
      <c r="B467" s="1580"/>
      <c r="C467" s="1577"/>
      <c r="D467" s="1583"/>
      <c r="E467" s="1587"/>
      <c r="F467" s="1585"/>
      <c r="G467" s="1237"/>
      <c r="H467" s="1237"/>
      <c r="I467" s="1237"/>
      <c r="J467" s="246"/>
      <c r="K467" s="1289"/>
    </row>
    <row r="468" spans="1:11" s="90" customFormat="1" ht="15" customHeight="1" x14ac:dyDescent="0.3">
      <c r="A468" s="1236"/>
      <c r="B468" s="1580"/>
      <c r="C468" s="1577"/>
      <c r="D468" s="1583"/>
      <c r="E468" s="1587"/>
      <c r="F468" s="1585"/>
      <c r="G468" s="1237"/>
      <c r="H468" s="1237"/>
      <c r="I468" s="1237"/>
      <c r="J468" s="246"/>
      <c r="K468" s="1289"/>
    </row>
    <row r="469" spans="1:11" s="90" customFormat="1" ht="15" customHeight="1" x14ac:dyDescent="0.3">
      <c r="A469" s="1236"/>
      <c r="B469" s="1580"/>
      <c r="C469" s="1577"/>
      <c r="D469" s="1583"/>
      <c r="E469" s="1587"/>
      <c r="F469" s="1585"/>
      <c r="G469" s="1237"/>
      <c r="H469" s="1237"/>
      <c r="I469" s="1237"/>
      <c r="J469" s="246"/>
      <c r="K469" s="1289"/>
    </row>
    <row r="470" spans="1:11" s="90" customFormat="1" ht="15" customHeight="1" x14ac:dyDescent="0.3">
      <c r="A470" s="1236"/>
      <c r="B470" s="1580"/>
      <c r="C470" s="1577"/>
      <c r="D470" s="1583"/>
      <c r="E470" s="1587"/>
      <c r="F470" s="1585"/>
      <c r="G470" s="1237"/>
      <c r="H470" s="1237"/>
      <c r="I470" s="1237"/>
      <c r="J470" s="246"/>
      <c r="K470" s="1289"/>
    </row>
    <row r="471" spans="1:11" s="90" customFormat="1" ht="15" customHeight="1" x14ac:dyDescent="0.3">
      <c r="A471" s="1236"/>
      <c r="B471" s="1580"/>
      <c r="C471" s="1577"/>
      <c r="D471" s="1583"/>
      <c r="E471" s="1587"/>
      <c r="F471" s="1585"/>
      <c r="G471" s="1237"/>
      <c r="H471" s="1237"/>
      <c r="I471" s="1237"/>
      <c r="J471" s="246"/>
      <c r="K471" s="1289"/>
    </row>
    <row r="472" spans="1:11" s="90" customFormat="1" ht="15" customHeight="1" x14ac:dyDescent="0.3">
      <c r="A472" s="1236"/>
      <c r="B472" s="1580"/>
      <c r="C472" s="1577"/>
      <c r="D472" s="1583"/>
      <c r="E472" s="1587"/>
      <c r="F472" s="1585"/>
      <c r="G472" s="1237"/>
      <c r="H472" s="1237"/>
      <c r="I472" s="1237"/>
      <c r="J472" s="246"/>
      <c r="K472" s="1289"/>
    </row>
    <row r="473" spans="1:11" s="90" customFormat="1" ht="15" customHeight="1" x14ac:dyDescent="0.3">
      <c r="A473" s="1236"/>
      <c r="B473" s="1580"/>
      <c r="C473" s="1577"/>
      <c r="D473" s="1583"/>
      <c r="E473" s="1587"/>
      <c r="F473" s="1585"/>
      <c r="G473" s="1237"/>
      <c r="H473" s="1237"/>
      <c r="I473" s="1237"/>
      <c r="J473" s="246"/>
      <c r="K473" s="1289"/>
    </row>
    <row r="474" spans="1:11" s="90" customFormat="1" ht="15" customHeight="1" x14ac:dyDescent="0.3">
      <c r="A474" s="1236"/>
      <c r="B474" s="1580"/>
      <c r="C474" s="1577"/>
      <c r="D474" s="1583"/>
      <c r="E474" s="1587"/>
      <c r="F474" s="1585"/>
      <c r="G474" s="1237"/>
      <c r="H474" s="1237"/>
      <c r="I474" s="1237"/>
      <c r="J474" s="246"/>
      <c r="K474" s="1289"/>
    </row>
    <row r="475" spans="1:11" s="90" customFormat="1" ht="15" customHeight="1" x14ac:dyDescent="0.3">
      <c r="A475" s="1236"/>
      <c r="B475" s="1580"/>
      <c r="C475" s="1577"/>
      <c r="D475" s="1583"/>
      <c r="E475" s="1587"/>
      <c r="F475" s="1585"/>
      <c r="G475" s="1237"/>
      <c r="H475" s="1237"/>
      <c r="I475" s="1237"/>
      <c r="J475" s="246"/>
      <c r="K475" s="1289"/>
    </row>
    <row r="476" spans="1:11" s="90" customFormat="1" ht="15" customHeight="1" x14ac:dyDescent="0.3">
      <c r="A476" s="1236"/>
      <c r="B476" s="1580"/>
      <c r="C476" s="1577"/>
      <c r="D476" s="1583"/>
      <c r="E476" s="1587"/>
      <c r="F476" s="1585"/>
      <c r="G476" s="1237"/>
      <c r="H476" s="1237"/>
      <c r="I476" s="1237"/>
      <c r="J476" s="246"/>
      <c r="K476" s="1289"/>
    </row>
    <row r="477" spans="1:11" s="90" customFormat="1" ht="15" customHeight="1" x14ac:dyDescent="0.3">
      <c r="A477" s="1236"/>
      <c r="B477" s="1580"/>
      <c r="C477" s="1577"/>
      <c r="D477" s="1583"/>
      <c r="E477" s="1587"/>
      <c r="F477" s="1585"/>
      <c r="G477" s="1237"/>
      <c r="H477" s="1237"/>
      <c r="I477" s="1237"/>
      <c r="J477" s="246"/>
      <c r="K477" s="1289"/>
    </row>
    <row r="478" spans="1:11" s="90" customFormat="1" ht="15" customHeight="1" x14ac:dyDescent="0.3">
      <c r="A478" s="1236"/>
      <c r="B478" s="1580"/>
      <c r="C478" s="1577"/>
      <c r="D478" s="1583"/>
      <c r="E478" s="1587"/>
      <c r="F478" s="1585"/>
      <c r="G478" s="1237"/>
      <c r="H478" s="1237"/>
      <c r="I478" s="1237"/>
      <c r="J478" s="246"/>
      <c r="K478" s="1289"/>
    </row>
    <row r="479" spans="1:11" s="90" customFormat="1" ht="15" customHeight="1" x14ac:dyDescent="0.3">
      <c r="A479" s="1236"/>
      <c r="B479" s="1580"/>
      <c r="C479" s="1577"/>
      <c r="D479" s="1583"/>
      <c r="E479" s="1587"/>
      <c r="F479" s="1585"/>
      <c r="G479" s="1237"/>
      <c r="H479" s="1237"/>
      <c r="I479" s="1237"/>
      <c r="J479" s="246"/>
      <c r="K479" s="1289"/>
    </row>
    <row r="480" spans="1:11" s="90" customFormat="1" ht="15" customHeight="1" x14ac:dyDescent="0.3">
      <c r="A480" s="1236"/>
      <c r="B480" s="1580"/>
      <c r="C480" s="1577"/>
      <c r="D480" s="1583"/>
      <c r="E480" s="1587"/>
      <c r="F480" s="1585"/>
      <c r="G480" s="1237"/>
      <c r="H480" s="1237"/>
      <c r="I480" s="1237"/>
      <c r="J480" s="246"/>
      <c r="K480" s="1289"/>
    </row>
    <row r="481" spans="1:11" s="90" customFormat="1" ht="15" customHeight="1" x14ac:dyDescent="0.3">
      <c r="A481" s="1236"/>
      <c r="B481" s="1580"/>
      <c r="C481" s="1577"/>
      <c r="D481" s="1583"/>
      <c r="E481" s="1587"/>
      <c r="F481" s="1585"/>
      <c r="G481" s="1237"/>
      <c r="H481" s="1237"/>
      <c r="I481" s="1237"/>
      <c r="J481" s="246"/>
      <c r="K481" s="1289"/>
    </row>
    <row r="482" spans="1:11" s="90" customFormat="1" ht="15" customHeight="1" x14ac:dyDescent="0.3">
      <c r="A482" s="1236"/>
      <c r="B482" s="1580"/>
      <c r="C482" s="1577"/>
      <c r="D482" s="1583"/>
      <c r="E482" s="1587"/>
      <c r="F482" s="1585"/>
      <c r="G482" s="1237"/>
      <c r="H482" s="1237"/>
      <c r="I482" s="1237"/>
      <c r="J482" s="246"/>
      <c r="K482" s="1289"/>
    </row>
    <row r="483" spans="1:11" s="90" customFormat="1" ht="15" customHeight="1" x14ac:dyDescent="0.3">
      <c r="A483" s="1236"/>
      <c r="B483" s="1580"/>
      <c r="C483" s="1577"/>
      <c r="D483" s="1583"/>
      <c r="E483" s="1587"/>
      <c r="F483" s="1585"/>
      <c r="G483" s="1237"/>
      <c r="H483" s="1237"/>
      <c r="I483" s="1237"/>
      <c r="J483" s="246"/>
      <c r="K483" s="1289"/>
    </row>
    <row r="484" spans="1:11" s="90" customFormat="1" ht="15" customHeight="1" x14ac:dyDescent="0.3">
      <c r="A484" s="1236"/>
      <c r="B484" s="1580"/>
      <c r="C484" s="1577"/>
      <c r="D484" s="1583"/>
      <c r="E484" s="1587"/>
      <c r="F484" s="1585"/>
      <c r="G484" s="1237"/>
      <c r="H484" s="1237"/>
      <c r="I484" s="1237"/>
      <c r="J484" s="246"/>
      <c r="K484" s="1289"/>
    </row>
    <row r="485" spans="1:11" s="90" customFormat="1" ht="15" customHeight="1" x14ac:dyDescent="0.3">
      <c r="A485" s="1236"/>
      <c r="B485" s="1580"/>
      <c r="C485" s="1577"/>
      <c r="D485" s="1583"/>
      <c r="E485" s="1587"/>
      <c r="F485" s="1585"/>
      <c r="G485" s="1237"/>
      <c r="H485" s="1237"/>
      <c r="I485" s="1237"/>
      <c r="J485" s="246"/>
      <c r="K485" s="1289"/>
    </row>
    <row r="486" spans="1:11" s="90" customFormat="1" ht="15" customHeight="1" x14ac:dyDescent="0.3">
      <c r="A486" s="1236"/>
      <c r="B486" s="1580"/>
      <c r="C486" s="1577"/>
      <c r="D486" s="1583"/>
      <c r="E486" s="1587"/>
      <c r="F486" s="1585"/>
      <c r="G486" s="1237"/>
      <c r="H486" s="1237"/>
      <c r="I486" s="1237"/>
      <c r="J486" s="246"/>
      <c r="K486" s="1289"/>
    </row>
    <row r="487" spans="1:11" s="90" customFormat="1" ht="15" customHeight="1" x14ac:dyDescent="0.3">
      <c r="A487" s="1236"/>
      <c r="B487" s="1580"/>
      <c r="C487" s="1577"/>
      <c r="D487" s="1583"/>
      <c r="E487" s="1587"/>
      <c r="F487" s="1585"/>
      <c r="G487" s="1237"/>
      <c r="H487" s="1237"/>
      <c r="I487" s="1237"/>
      <c r="J487" s="246"/>
      <c r="K487" s="1289"/>
    </row>
    <row r="488" spans="1:11" s="90" customFormat="1" ht="15" customHeight="1" x14ac:dyDescent="0.3">
      <c r="A488" s="1236"/>
      <c r="B488" s="1580"/>
      <c r="C488" s="1577"/>
      <c r="D488" s="1583"/>
      <c r="E488" s="1587"/>
      <c r="F488" s="1585"/>
      <c r="G488" s="1237"/>
      <c r="H488" s="1237"/>
      <c r="I488" s="1237"/>
      <c r="J488" s="246"/>
      <c r="K488" s="1289"/>
    </row>
    <row r="489" spans="1:11" s="90" customFormat="1" ht="15" customHeight="1" x14ac:dyDescent="0.3">
      <c r="A489" s="1236"/>
      <c r="B489" s="1580"/>
      <c r="C489" s="1577"/>
      <c r="D489" s="1583"/>
      <c r="E489" s="1587"/>
      <c r="F489" s="1585"/>
      <c r="G489" s="1237"/>
      <c r="H489" s="1237"/>
      <c r="I489" s="1237"/>
      <c r="J489" s="246"/>
      <c r="K489" s="1289"/>
    </row>
    <row r="490" spans="1:11" s="90" customFormat="1" ht="15" customHeight="1" x14ac:dyDescent="0.3">
      <c r="A490" s="1236"/>
      <c r="B490" s="1580"/>
      <c r="C490" s="1577"/>
      <c r="D490" s="1583"/>
      <c r="E490" s="1587"/>
      <c r="F490" s="1585"/>
      <c r="G490" s="1237"/>
      <c r="H490" s="1237"/>
      <c r="I490" s="1237"/>
      <c r="J490" s="246"/>
      <c r="K490" s="1289"/>
    </row>
    <row r="491" spans="1:11" s="90" customFormat="1" ht="15" customHeight="1" x14ac:dyDescent="0.3">
      <c r="A491" s="1236"/>
      <c r="B491" s="1580"/>
      <c r="C491" s="1577"/>
      <c r="D491" s="1583"/>
      <c r="E491" s="1587"/>
      <c r="F491" s="1585"/>
      <c r="G491" s="1237"/>
      <c r="H491" s="1237"/>
      <c r="I491" s="1237"/>
      <c r="J491" s="246"/>
      <c r="K491" s="1289"/>
    </row>
    <row r="492" spans="1:11" s="90" customFormat="1" ht="15" customHeight="1" x14ac:dyDescent="0.3">
      <c r="A492" s="1236"/>
      <c r="B492" s="1580"/>
      <c r="C492" s="1577"/>
      <c r="D492" s="1583"/>
      <c r="E492" s="1587"/>
      <c r="F492" s="1585"/>
      <c r="G492" s="1237"/>
      <c r="H492" s="1237"/>
      <c r="I492" s="1237"/>
      <c r="J492" s="246"/>
      <c r="K492" s="1289"/>
    </row>
    <row r="493" spans="1:11" s="90" customFormat="1" ht="15" customHeight="1" x14ac:dyDescent="0.3">
      <c r="A493" s="1236"/>
      <c r="B493" s="1580"/>
      <c r="C493" s="1577"/>
      <c r="D493" s="1583"/>
      <c r="E493" s="1587"/>
      <c r="F493" s="1585"/>
      <c r="G493" s="1237"/>
      <c r="H493" s="1237"/>
      <c r="I493" s="1237"/>
      <c r="J493" s="246"/>
      <c r="K493" s="1289"/>
    </row>
    <row r="494" spans="1:11" s="90" customFormat="1" ht="15" customHeight="1" x14ac:dyDescent="0.3">
      <c r="A494" s="1236"/>
      <c r="B494" s="1580"/>
      <c r="C494" s="1577"/>
      <c r="D494" s="1583"/>
      <c r="E494" s="1587"/>
      <c r="F494" s="1585"/>
      <c r="G494" s="1237"/>
      <c r="H494" s="1237"/>
      <c r="I494" s="1237"/>
      <c r="J494" s="246"/>
      <c r="K494" s="1289"/>
    </row>
    <row r="495" spans="1:11" s="90" customFormat="1" ht="15" customHeight="1" x14ac:dyDescent="0.3">
      <c r="A495" s="1236"/>
      <c r="B495" s="1580"/>
      <c r="C495" s="1577"/>
      <c r="D495" s="1583"/>
      <c r="E495" s="1587"/>
      <c r="F495" s="1585"/>
      <c r="G495" s="1237"/>
      <c r="H495" s="1237"/>
      <c r="I495" s="1237"/>
      <c r="J495" s="246"/>
      <c r="K495" s="1289"/>
    </row>
    <row r="496" spans="1:11" s="90" customFormat="1" ht="15" customHeight="1" x14ac:dyDescent="0.3">
      <c r="A496" s="1236"/>
      <c r="B496" s="1580"/>
      <c r="C496" s="1577"/>
      <c r="D496" s="1583"/>
      <c r="E496" s="1587"/>
      <c r="F496" s="1585"/>
      <c r="G496" s="1237"/>
      <c r="H496" s="1237"/>
      <c r="I496" s="1237"/>
      <c r="J496" s="246"/>
      <c r="K496" s="1289"/>
    </row>
    <row r="497" spans="1:11" s="90" customFormat="1" ht="15" customHeight="1" x14ac:dyDescent="0.3">
      <c r="A497" s="1236"/>
      <c r="B497" s="1580"/>
      <c r="C497" s="1577"/>
      <c r="D497" s="1583"/>
      <c r="E497" s="1587"/>
      <c r="F497" s="1585"/>
      <c r="G497" s="1237"/>
      <c r="H497" s="1237"/>
      <c r="I497" s="1237"/>
      <c r="J497" s="246"/>
      <c r="K497" s="1289"/>
    </row>
    <row r="498" spans="1:11" s="90" customFormat="1" ht="15" customHeight="1" x14ac:dyDescent="0.3">
      <c r="A498" s="1236"/>
      <c r="B498" s="1580"/>
      <c r="C498" s="1577"/>
      <c r="D498" s="1583"/>
      <c r="E498" s="1587"/>
      <c r="F498" s="1585"/>
      <c r="G498" s="1237"/>
      <c r="H498" s="1237"/>
      <c r="I498" s="1237"/>
      <c r="J498" s="246"/>
      <c r="K498" s="1289"/>
    </row>
    <row r="499" spans="1:11" s="90" customFormat="1" ht="15" customHeight="1" x14ac:dyDescent="0.3">
      <c r="A499" s="1236"/>
      <c r="B499" s="1580"/>
      <c r="C499" s="1577"/>
      <c r="D499" s="1583"/>
      <c r="E499" s="1587"/>
      <c r="F499" s="1585"/>
      <c r="G499" s="1237"/>
      <c r="H499" s="1237"/>
      <c r="I499" s="1237"/>
      <c r="J499" s="246"/>
      <c r="K499" s="1289"/>
    </row>
    <row r="500" spans="1:11" s="90" customFormat="1" ht="15" customHeight="1" x14ac:dyDescent="0.3">
      <c r="A500" s="1236"/>
      <c r="B500" s="1580"/>
      <c r="C500" s="1577"/>
      <c r="D500" s="1583"/>
      <c r="E500" s="1587"/>
      <c r="F500" s="1585"/>
      <c r="G500" s="1237"/>
      <c r="H500" s="1237"/>
      <c r="I500" s="1237"/>
      <c r="J500" s="246"/>
      <c r="K500" s="1289"/>
    </row>
    <row r="501" spans="1:11" s="90" customFormat="1" ht="15" customHeight="1" x14ac:dyDescent="0.3">
      <c r="A501" s="1236"/>
      <c r="B501" s="1580"/>
      <c r="C501" s="1577"/>
      <c r="D501" s="1583"/>
      <c r="E501" s="1587"/>
      <c r="F501" s="1585"/>
      <c r="G501" s="1237"/>
      <c r="H501" s="1237"/>
      <c r="I501" s="1237"/>
      <c r="J501" s="246"/>
      <c r="K501" s="1289"/>
    </row>
    <row r="502" spans="1:11" s="90" customFormat="1" ht="15" customHeight="1" x14ac:dyDescent="0.3">
      <c r="A502" s="1236"/>
      <c r="B502" s="1580"/>
      <c r="C502" s="1577"/>
      <c r="D502" s="1583"/>
      <c r="E502" s="1587"/>
      <c r="F502" s="1585"/>
      <c r="G502" s="1237"/>
      <c r="H502" s="1237"/>
      <c r="I502" s="1237"/>
      <c r="J502" s="246"/>
      <c r="K502" s="1289"/>
    </row>
    <row r="503" spans="1:11" s="90" customFormat="1" ht="15" customHeight="1" x14ac:dyDescent="0.3">
      <c r="A503" s="1236"/>
      <c r="B503" s="1580"/>
      <c r="C503" s="1577"/>
      <c r="D503" s="1583"/>
      <c r="E503" s="1587"/>
      <c r="F503" s="1585"/>
      <c r="G503" s="1237"/>
      <c r="H503" s="1237"/>
      <c r="I503" s="1237"/>
      <c r="J503" s="246"/>
      <c r="K503" s="1289"/>
    </row>
    <row r="504" spans="1:11" s="90" customFormat="1" ht="15" customHeight="1" x14ac:dyDescent="0.3">
      <c r="A504" s="1236"/>
      <c r="B504" s="1580"/>
      <c r="C504" s="1577"/>
      <c r="D504" s="1583"/>
      <c r="E504" s="1587"/>
      <c r="F504" s="1585"/>
      <c r="G504" s="1237"/>
      <c r="H504" s="1237"/>
      <c r="I504" s="1237"/>
      <c r="J504" s="246"/>
      <c r="K504" s="1289"/>
    </row>
    <row r="505" spans="1:11" s="90" customFormat="1" ht="15" customHeight="1" x14ac:dyDescent="0.3">
      <c r="A505" s="1236"/>
      <c r="B505" s="1580"/>
      <c r="C505" s="1577"/>
      <c r="D505" s="1583"/>
      <c r="E505" s="1587"/>
      <c r="F505" s="1585"/>
      <c r="G505" s="1237"/>
      <c r="H505" s="1237"/>
      <c r="I505" s="1237"/>
      <c r="J505" s="246"/>
      <c r="K505" s="1289"/>
    </row>
    <row r="506" spans="1:11" s="90" customFormat="1" ht="15" customHeight="1" x14ac:dyDescent="0.3">
      <c r="A506" s="1236"/>
      <c r="B506" s="1580"/>
      <c r="C506" s="1577"/>
      <c r="D506" s="1583"/>
      <c r="E506" s="1587"/>
      <c r="F506" s="1585"/>
      <c r="G506" s="1237"/>
      <c r="H506" s="1237"/>
      <c r="I506" s="1237"/>
      <c r="J506" s="246"/>
      <c r="K506" s="1289"/>
    </row>
    <row r="507" spans="1:11" s="90" customFormat="1" ht="15" customHeight="1" x14ac:dyDescent="0.3">
      <c r="A507" s="1236"/>
      <c r="B507" s="1580"/>
      <c r="C507" s="1577"/>
      <c r="D507" s="1583"/>
      <c r="E507" s="1587"/>
      <c r="F507" s="1585"/>
      <c r="G507" s="1237"/>
      <c r="H507" s="1237"/>
      <c r="I507" s="1237"/>
      <c r="J507" s="246"/>
      <c r="K507" s="1289"/>
    </row>
    <row r="508" spans="1:11" s="90" customFormat="1" ht="15" customHeight="1" x14ac:dyDescent="0.3">
      <c r="A508" s="1236"/>
      <c r="B508" s="1580"/>
      <c r="C508" s="1577"/>
      <c r="D508" s="1583"/>
      <c r="E508" s="1587"/>
      <c r="F508" s="1585"/>
      <c r="G508" s="1237"/>
      <c r="H508" s="1237"/>
      <c r="I508" s="1237"/>
      <c r="J508" s="246"/>
      <c r="K508" s="1289"/>
    </row>
    <row r="509" spans="1:11" s="90" customFormat="1" ht="15" customHeight="1" x14ac:dyDescent="0.3">
      <c r="A509" s="1236"/>
      <c r="B509" s="1580"/>
      <c r="C509" s="1577"/>
      <c r="D509" s="1583"/>
      <c r="E509" s="1587"/>
      <c r="F509" s="1585"/>
      <c r="G509" s="1237"/>
      <c r="H509" s="1237"/>
      <c r="I509" s="1237"/>
      <c r="J509" s="246"/>
      <c r="K509" s="1289"/>
    </row>
    <row r="510" spans="1:11" s="90" customFormat="1" ht="15" customHeight="1" x14ac:dyDescent="0.3">
      <c r="A510" s="1236"/>
      <c r="B510" s="1580"/>
      <c r="C510" s="1577"/>
      <c r="D510" s="1583"/>
      <c r="E510" s="1587"/>
      <c r="F510" s="1585"/>
      <c r="G510" s="1237"/>
      <c r="H510" s="1237"/>
      <c r="I510" s="1237"/>
      <c r="J510" s="246"/>
      <c r="K510" s="1289"/>
    </row>
    <row r="511" spans="1:11" s="90" customFormat="1" ht="15" customHeight="1" x14ac:dyDescent="0.3">
      <c r="A511" s="1236"/>
      <c r="B511" s="1580"/>
      <c r="C511" s="1577"/>
      <c r="D511" s="1583"/>
      <c r="E511" s="1587"/>
      <c r="F511" s="1585"/>
      <c r="G511" s="1237"/>
      <c r="H511" s="1237"/>
      <c r="I511" s="1237"/>
      <c r="J511" s="246"/>
      <c r="K511" s="1289"/>
    </row>
    <row r="512" spans="1:11" s="90" customFormat="1" ht="15" customHeight="1" x14ac:dyDescent="0.3">
      <c r="A512" s="1236"/>
      <c r="B512" s="1580"/>
      <c r="C512" s="1577"/>
      <c r="D512" s="1583"/>
      <c r="E512" s="1587"/>
      <c r="F512" s="1585"/>
      <c r="G512" s="1237"/>
      <c r="H512" s="1237"/>
      <c r="I512" s="1237"/>
      <c r="J512" s="246"/>
      <c r="K512" s="1289"/>
    </row>
    <row r="513" spans="1:11" s="90" customFormat="1" ht="15" customHeight="1" x14ac:dyDescent="0.3">
      <c r="A513" s="1236"/>
      <c r="B513" s="1580"/>
      <c r="C513" s="1577"/>
      <c r="D513" s="1583"/>
      <c r="E513" s="1587"/>
      <c r="F513" s="1585"/>
      <c r="G513" s="1237"/>
      <c r="H513" s="1237"/>
      <c r="I513" s="1237"/>
      <c r="J513" s="246"/>
      <c r="K513" s="1289"/>
    </row>
    <row r="514" spans="1:11" s="90" customFormat="1" ht="15" customHeight="1" x14ac:dyDescent="0.3">
      <c r="A514" s="1236"/>
      <c r="B514" s="1580"/>
      <c r="C514" s="1577"/>
      <c r="D514" s="1583"/>
      <c r="E514" s="1587"/>
      <c r="F514" s="1585"/>
      <c r="G514" s="1237"/>
      <c r="H514" s="1237"/>
      <c r="I514" s="1237"/>
      <c r="J514" s="246"/>
      <c r="K514" s="1289"/>
    </row>
    <row r="515" spans="1:11" s="90" customFormat="1" ht="15" customHeight="1" x14ac:dyDescent="0.3">
      <c r="A515" s="1236"/>
      <c r="B515" s="1580"/>
      <c r="C515" s="1577"/>
      <c r="D515" s="1583"/>
      <c r="E515" s="1587"/>
      <c r="F515" s="1585"/>
      <c r="G515" s="1237"/>
      <c r="H515" s="1237"/>
      <c r="I515" s="1237"/>
      <c r="J515" s="246"/>
      <c r="K515" s="1289"/>
    </row>
    <row r="516" spans="1:11" s="90" customFormat="1" ht="15" customHeight="1" x14ac:dyDescent="0.3">
      <c r="A516" s="1236"/>
      <c r="B516" s="1580"/>
      <c r="C516" s="1577"/>
      <c r="D516" s="1583"/>
      <c r="E516" s="1587"/>
      <c r="F516" s="1585"/>
      <c r="G516" s="1237"/>
      <c r="H516" s="1237"/>
      <c r="I516" s="1237"/>
      <c r="J516" s="246"/>
      <c r="K516" s="1289"/>
    </row>
    <row r="517" spans="1:11" s="90" customFormat="1" ht="15" customHeight="1" x14ac:dyDescent="0.3">
      <c r="A517" s="1236"/>
      <c r="B517" s="1580"/>
      <c r="C517" s="1577"/>
      <c r="D517" s="1583"/>
      <c r="E517" s="1587"/>
      <c r="F517" s="1585"/>
      <c r="G517" s="1237"/>
      <c r="H517" s="1237"/>
      <c r="I517" s="1237"/>
      <c r="J517" s="246"/>
      <c r="K517" s="1289"/>
    </row>
    <row r="518" spans="1:11" s="90" customFormat="1" ht="15" customHeight="1" x14ac:dyDescent="0.3">
      <c r="A518" s="1236"/>
      <c r="B518" s="1580"/>
      <c r="C518" s="1577"/>
      <c r="D518" s="1583"/>
      <c r="E518" s="1587"/>
      <c r="F518" s="1585"/>
      <c r="G518" s="1237"/>
      <c r="H518" s="1237"/>
      <c r="I518" s="1237"/>
      <c r="J518" s="246"/>
      <c r="K518" s="1289"/>
    </row>
    <row r="519" spans="1:11" s="90" customFormat="1" ht="15" customHeight="1" x14ac:dyDescent="0.3">
      <c r="A519" s="1236"/>
      <c r="B519" s="1580"/>
      <c r="C519" s="1577"/>
      <c r="D519" s="1583"/>
      <c r="E519" s="1587"/>
      <c r="F519" s="1585"/>
      <c r="G519" s="1237"/>
      <c r="H519" s="1237"/>
      <c r="I519" s="1237"/>
      <c r="J519" s="246"/>
      <c r="K519" s="1289"/>
    </row>
    <row r="520" spans="1:11" s="90" customFormat="1" ht="15" customHeight="1" x14ac:dyDescent="0.3">
      <c r="A520" s="1236"/>
      <c r="B520" s="1580"/>
      <c r="C520" s="1577"/>
      <c r="D520" s="1583"/>
      <c r="E520" s="1587"/>
      <c r="F520" s="1585"/>
      <c r="G520" s="1237"/>
      <c r="H520" s="1237"/>
      <c r="I520" s="1237"/>
      <c r="J520" s="246"/>
      <c r="K520" s="1289"/>
    </row>
    <row r="521" spans="1:11" s="90" customFormat="1" ht="15" customHeight="1" x14ac:dyDescent="0.3">
      <c r="A521" s="1236"/>
      <c r="B521" s="1580"/>
      <c r="C521" s="1577"/>
      <c r="D521" s="1583"/>
      <c r="E521" s="1587"/>
      <c r="F521" s="1585"/>
      <c r="G521" s="1237"/>
      <c r="H521" s="1237"/>
      <c r="I521" s="1237"/>
      <c r="J521" s="246"/>
      <c r="K521" s="1289"/>
    </row>
    <row r="522" spans="1:11" s="90" customFormat="1" ht="15" customHeight="1" x14ac:dyDescent="0.3">
      <c r="A522" s="1236"/>
      <c r="B522" s="1580"/>
      <c r="C522" s="1577"/>
      <c r="D522" s="1583"/>
      <c r="E522" s="1587"/>
      <c r="F522" s="1585"/>
      <c r="G522" s="1237"/>
      <c r="H522" s="1237"/>
      <c r="I522" s="1237"/>
      <c r="J522" s="246"/>
      <c r="K522" s="1289"/>
    </row>
    <row r="523" spans="1:11" s="90" customFormat="1" ht="15" customHeight="1" x14ac:dyDescent="0.3">
      <c r="A523" s="1236"/>
      <c r="B523" s="1580"/>
      <c r="C523" s="1577"/>
      <c r="D523" s="1583"/>
      <c r="E523" s="1587"/>
      <c r="F523" s="1585"/>
      <c r="G523" s="1237"/>
      <c r="H523" s="1237"/>
      <c r="I523" s="1237"/>
      <c r="J523" s="246"/>
      <c r="K523" s="1289"/>
    </row>
    <row r="524" spans="1:11" s="90" customFormat="1" ht="15" customHeight="1" x14ac:dyDescent="0.3">
      <c r="A524" s="1236"/>
      <c r="B524" s="1580"/>
      <c r="C524" s="1577"/>
      <c r="D524" s="1583"/>
      <c r="E524" s="1587"/>
      <c r="F524" s="1585"/>
      <c r="G524" s="1237"/>
      <c r="H524" s="1237"/>
      <c r="I524" s="1237"/>
      <c r="J524" s="246"/>
      <c r="K524" s="1289"/>
    </row>
    <row r="525" spans="1:11" s="90" customFormat="1" ht="15" customHeight="1" x14ac:dyDescent="0.3">
      <c r="A525" s="1236"/>
      <c r="B525" s="1580"/>
      <c r="C525" s="1577"/>
      <c r="D525" s="1583"/>
      <c r="E525" s="1587"/>
      <c r="F525" s="1585"/>
      <c r="G525" s="1237"/>
      <c r="H525" s="1237"/>
      <c r="I525" s="1237"/>
      <c r="J525" s="246"/>
      <c r="K525" s="1289"/>
    </row>
    <row r="526" spans="1:11" s="90" customFormat="1" ht="15" customHeight="1" x14ac:dyDescent="0.3">
      <c r="A526" s="1236"/>
      <c r="B526" s="1580"/>
      <c r="C526" s="1577"/>
      <c r="D526" s="1583"/>
      <c r="E526" s="1587"/>
      <c r="F526" s="1585"/>
      <c r="G526" s="1237"/>
      <c r="H526" s="1237"/>
      <c r="I526" s="1237"/>
      <c r="J526" s="246"/>
      <c r="K526" s="1289"/>
    </row>
    <row r="527" spans="1:11" s="90" customFormat="1" ht="15" customHeight="1" x14ac:dyDescent="0.3">
      <c r="A527" s="1236"/>
      <c r="B527" s="1580"/>
      <c r="C527" s="1577"/>
      <c r="D527" s="1583"/>
      <c r="E527" s="1587"/>
      <c r="F527" s="1585"/>
      <c r="G527" s="1237"/>
      <c r="H527" s="1237"/>
      <c r="I527" s="1237"/>
      <c r="J527" s="246"/>
      <c r="K527" s="1289"/>
    </row>
    <row r="528" spans="1:11" s="90" customFormat="1" ht="15" customHeight="1" x14ac:dyDescent="0.3">
      <c r="A528" s="1236"/>
      <c r="B528" s="1580"/>
      <c r="C528" s="1577"/>
      <c r="D528" s="1583"/>
      <c r="E528" s="1587"/>
      <c r="F528" s="1585"/>
      <c r="G528" s="1237"/>
      <c r="H528" s="1237"/>
      <c r="I528" s="1237"/>
      <c r="J528" s="246"/>
      <c r="K528" s="1289"/>
    </row>
    <row r="529" spans="1:11" s="90" customFormat="1" ht="15" customHeight="1" x14ac:dyDescent="0.3">
      <c r="A529" s="1236"/>
      <c r="B529" s="1580"/>
      <c r="C529" s="1577"/>
      <c r="D529" s="1583"/>
      <c r="E529" s="1587"/>
      <c r="F529" s="1585"/>
      <c r="G529" s="1237"/>
      <c r="H529" s="1237"/>
      <c r="I529" s="1237"/>
      <c r="J529" s="246"/>
      <c r="K529" s="1289"/>
    </row>
    <row r="530" spans="1:11" s="90" customFormat="1" ht="15" customHeight="1" x14ac:dyDescent="0.3">
      <c r="A530" s="1236"/>
      <c r="B530" s="1580"/>
      <c r="C530" s="1577"/>
      <c r="D530" s="1583"/>
      <c r="E530" s="1587"/>
      <c r="F530" s="1585"/>
      <c r="G530" s="1237"/>
      <c r="H530" s="1237"/>
      <c r="I530" s="1237"/>
      <c r="J530" s="246"/>
      <c r="K530" s="1289"/>
    </row>
    <row r="531" spans="1:11" s="90" customFormat="1" ht="15" customHeight="1" x14ac:dyDescent="0.3">
      <c r="A531" s="1236"/>
      <c r="B531" s="1580"/>
      <c r="C531" s="1577"/>
      <c r="D531" s="1583"/>
      <c r="E531" s="1587"/>
      <c r="F531" s="1585"/>
      <c r="G531" s="1237"/>
      <c r="H531" s="1237"/>
      <c r="I531" s="1237"/>
      <c r="J531" s="246"/>
      <c r="K531" s="1289"/>
    </row>
    <row r="532" spans="1:11" s="90" customFormat="1" ht="15" customHeight="1" x14ac:dyDescent="0.3">
      <c r="A532" s="1236"/>
      <c r="B532" s="1580"/>
      <c r="C532" s="1577"/>
      <c r="D532" s="1583"/>
      <c r="E532" s="1587"/>
      <c r="F532" s="1585"/>
      <c r="G532" s="1237"/>
      <c r="H532" s="1237"/>
      <c r="I532" s="1237"/>
      <c r="J532" s="246"/>
      <c r="K532" s="1289"/>
    </row>
    <row r="533" spans="1:11" s="90" customFormat="1" ht="15" customHeight="1" x14ac:dyDescent="0.3">
      <c r="A533" s="1236"/>
      <c r="B533" s="1580"/>
      <c r="C533" s="1577"/>
      <c r="D533" s="1583"/>
      <c r="E533" s="1587"/>
      <c r="F533" s="1585"/>
      <c r="G533" s="1237"/>
      <c r="H533" s="1237"/>
      <c r="I533" s="1237"/>
      <c r="J533" s="246"/>
      <c r="K533" s="1289"/>
    </row>
    <row r="534" spans="1:11" s="90" customFormat="1" ht="15" customHeight="1" x14ac:dyDescent="0.3">
      <c r="A534" s="1236"/>
      <c r="B534" s="1580"/>
      <c r="C534" s="1577"/>
      <c r="D534" s="1583"/>
      <c r="E534" s="1587"/>
      <c r="F534" s="1585"/>
      <c r="G534" s="1237"/>
      <c r="H534" s="1237"/>
      <c r="I534" s="1237"/>
      <c r="J534" s="246"/>
      <c r="K534" s="1289"/>
    </row>
    <row r="535" spans="1:11" s="90" customFormat="1" ht="15" customHeight="1" x14ac:dyDescent="0.3">
      <c r="A535" s="1236"/>
      <c r="B535" s="1580"/>
      <c r="C535" s="1577"/>
      <c r="D535" s="1583"/>
      <c r="E535" s="1587"/>
      <c r="F535" s="1585"/>
      <c r="G535" s="1237"/>
      <c r="H535" s="1237"/>
      <c r="I535" s="1237"/>
      <c r="J535" s="246"/>
      <c r="K535" s="1289"/>
    </row>
    <row r="536" spans="1:11" s="90" customFormat="1" ht="15" customHeight="1" x14ac:dyDescent="0.3">
      <c r="A536" s="1236"/>
      <c r="B536" s="1580"/>
      <c r="C536" s="1577"/>
      <c r="D536" s="1583"/>
      <c r="E536" s="1587"/>
      <c r="F536" s="1585"/>
      <c r="G536" s="1237"/>
      <c r="H536" s="1237"/>
      <c r="I536" s="1237"/>
      <c r="J536" s="246"/>
      <c r="K536" s="1289"/>
    </row>
    <row r="537" spans="1:11" s="90" customFormat="1" ht="15" customHeight="1" x14ac:dyDescent="0.3">
      <c r="A537" s="1236"/>
      <c r="B537" s="1580"/>
      <c r="C537" s="1577"/>
      <c r="D537" s="1583"/>
      <c r="E537" s="1587"/>
      <c r="F537" s="1585"/>
      <c r="G537" s="1237"/>
      <c r="H537" s="1237"/>
      <c r="I537" s="1237"/>
      <c r="J537" s="246"/>
      <c r="K537" s="1289"/>
    </row>
    <row r="538" spans="1:11" s="90" customFormat="1" ht="15" customHeight="1" x14ac:dyDescent="0.3">
      <c r="A538" s="1236"/>
      <c r="B538" s="1580"/>
      <c r="C538" s="1577"/>
      <c r="D538" s="1583"/>
      <c r="E538" s="1587"/>
      <c r="F538" s="1585"/>
      <c r="G538" s="1237"/>
      <c r="H538" s="1237"/>
      <c r="I538" s="1237"/>
      <c r="J538" s="246"/>
      <c r="K538" s="1289"/>
    </row>
    <row r="539" spans="1:11" s="90" customFormat="1" ht="15" customHeight="1" x14ac:dyDescent="0.3">
      <c r="A539" s="1236"/>
      <c r="B539" s="1580"/>
      <c r="C539" s="1577"/>
      <c r="D539" s="1583"/>
      <c r="E539" s="1587"/>
      <c r="F539" s="1585"/>
      <c r="G539" s="1237"/>
      <c r="H539" s="1237"/>
      <c r="I539" s="1237"/>
      <c r="J539" s="246"/>
      <c r="K539" s="1289"/>
    </row>
    <row r="540" spans="1:11" s="90" customFormat="1" ht="15" customHeight="1" x14ac:dyDescent="0.3">
      <c r="A540" s="1236"/>
      <c r="B540" s="1580"/>
      <c r="C540" s="1577"/>
      <c r="D540" s="1583"/>
      <c r="E540" s="1587"/>
      <c r="F540" s="1585"/>
      <c r="G540" s="1237"/>
      <c r="H540" s="1237"/>
      <c r="I540" s="1237"/>
      <c r="J540" s="246"/>
      <c r="K540" s="1289"/>
    </row>
    <row r="541" spans="1:11" s="90" customFormat="1" ht="15" customHeight="1" x14ac:dyDescent="0.3">
      <c r="A541" s="1236"/>
      <c r="B541" s="1580"/>
      <c r="C541" s="1577"/>
      <c r="D541" s="1583"/>
      <c r="E541" s="1587"/>
      <c r="F541" s="1585"/>
      <c r="G541" s="1237"/>
      <c r="H541" s="1237"/>
      <c r="I541" s="1237"/>
      <c r="J541" s="246"/>
      <c r="K541" s="1289"/>
    </row>
    <row r="542" spans="1:11" s="90" customFormat="1" ht="15" customHeight="1" x14ac:dyDescent="0.3">
      <c r="A542" s="1236"/>
      <c r="B542" s="1238"/>
      <c r="C542" s="246"/>
      <c r="D542" s="1566"/>
      <c r="E542" s="1575"/>
      <c r="F542" s="1568"/>
      <c r="G542" s="1237"/>
      <c r="H542" s="1237"/>
      <c r="I542" s="1237"/>
      <c r="J542" s="246"/>
      <c r="K542" s="1289"/>
    </row>
    <row r="543" spans="1:11" s="90" customFormat="1" ht="15" customHeight="1" x14ac:dyDescent="0.3">
      <c r="A543" s="1236"/>
      <c r="B543" s="1238"/>
      <c r="C543" s="1577"/>
      <c r="D543" s="1582"/>
      <c r="E543" s="1587"/>
      <c r="F543" s="1584"/>
      <c r="G543" s="1237"/>
      <c r="H543" s="1237"/>
      <c r="I543" s="1237"/>
      <c r="J543" s="246"/>
      <c r="K543" s="1289"/>
    </row>
    <row r="544" spans="1:11" s="90" customFormat="1" ht="15" customHeight="1" x14ac:dyDescent="0.3">
      <c r="A544" s="1236"/>
      <c r="B544" s="1580"/>
      <c r="C544" s="1577"/>
      <c r="D544" s="1583"/>
      <c r="E544" s="1587"/>
      <c r="F544" s="1585"/>
      <c r="G544" s="1237"/>
      <c r="H544" s="1237"/>
      <c r="I544" s="1237"/>
      <c r="J544" s="246"/>
      <c r="K544" s="1289"/>
    </row>
    <row r="545" spans="1:11" s="90" customFormat="1" ht="15" customHeight="1" x14ac:dyDescent="0.3">
      <c r="A545" s="1236"/>
      <c r="B545" s="1580"/>
      <c r="C545" s="1577"/>
      <c r="D545" s="1583"/>
      <c r="E545" s="1587"/>
      <c r="F545" s="1585"/>
      <c r="G545" s="1237"/>
      <c r="H545" s="1237"/>
      <c r="I545" s="1237"/>
      <c r="J545" s="246"/>
      <c r="K545" s="1289"/>
    </row>
    <row r="546" spans="1:11" s="90" customFormat="1" ht="15" customHeight="1" x14ac:dyDescent="0.3">
      <c r="A546" s="1236"/>
      <c r="B546" s="1580"/>
      <c r="C546" s="1577"/>
      <c r="D546" s="1583"/>
      <c r="E546" s="1587"/>
      <c r="F546" s="1585"/>
      <c r="G546" s="1237"/>
      <c r="H546" s="1237"/>
      <c r="I546" s="1237"/>
      <c r="J546" s="246"/>
      <c r="K546" s="1289"/>
    </row>
    <row r="547" spans="1:11" s="90" customFormat="1" ht="15" customHeight="1" x14ac:dyDescent="0.3">
      <c r="A547" s="1236"/>
      <c r="B547" s="1580"/>
      <c r="C547" s="1577"/>
      <c r="D547" s="1583"/>
      <c r="E547" s="1587"/>
      <c r="F547" s="1585"/>
      <c r="G547" s="1237"/>
      <c r="H547" s="1237"/>
      <c r="I547" s="1237"/>
      <c r="J547" s="246"/>
      <c r="K547" s="1289"/>
    </row>
    <row r="548" spans="1:11" s="90" customFormat="1" ht="15" customHeight="1" x14ac:dyDescent="0.3">
      <c r="A548" s="1236"/>
      <c r="B548" s="1580"/>
      <c r="C548" s="1577"/>
      <c r="D548" s="1583"/>
      <c r="E548" s="1587"/>
      <c r="F548" s="1585"/>
      <c r="G548" s="1237"/>
      <c r="H548" s="1237"/>
      <c r="I548" s="1237"/>
      <c r="J548" s="246"/>
      <c r="K548" s="1289"/>
    </row>
    <row r="549" spans="1:11" s="90" customFormat="1" ht="15" customHeight="1" x14ac:dyDescent="0.3">
      <c r="A549" s="1236"/>
      <c r="B549" s="1580"/>
      <c r="C549" s="1577"/>
      <c r="D549" s="1583"/>
      <c r="E549" s="1587"/>
      <c r="F549" s="1585"/>
      <c r="G549" s="1237"/>
      <c r="H549" s="1237"/>
      <c r="I549" s="1237"/>
      <c r="J549" s="246"/>
      <c r="K549" s="1289"/>
    </row>
    <row r="550" spans="1:11" s="90" customFormat="1" ht="15" customHeight="1" x14ac:dyDescent="0.3">
      <c r="A550" s="1236"/>
      <c r="B550" s="1580"/>
      <c r="C550" s="1577"/>
      <c r="D550" s="1583"/>
      <c r="E550" s="1587"/>
      <c r="F550" s="1585"/>
      <c r="G550" s="1237"/>
      <c r="H550" s="1237"/>
      <c r="I550" s="1237"/>
      <c r="J550" s="246"/>
      <c r="K550" s="1289"/>
    </row>
    <row r="551" spans="1:11" s="90" customFormat="1" ht="15" customHeight="1" x14ac:dyDescent="0.3">
      <c r="A551" s="1236"/>
      <c r="B551" s="1580"/>
      <c r="C551" s="1577"/>
      <c r="D551" s="1583"/>
      <c r="E551" s="1587"/>
      <c r="F551" s="1585"/>
      <c r="G551" s="1237"/>
      <c r="H551" s="1237"/>
      <c r="I551" s="1237"/>
      <c r="J551" s="246"/>
      <c r="K551" s="1289"/>
    </row>
    <row r="552" spans="1:11" s="90" customFormat="1" ht="15" customHeight="1" x14ac:dyDescent="0.3">
      <c r="A552" s="1236"/>
      <c r="B552" s="1580"/>
      <c r="C552" s="1577"/>
      <c r="D552" s="1583"/>
      <c r="E552" s="1587"/>
      <c r="F552" s="1585"/>
      <c r="G552" s="1237"/>
      <c r="H552" s="1237"/>
      <c r="I552" s="1237"/>
      <c r="J552" s="246"/>
      <c r="K552" s="1289"/>
    </row>
    <row r="553" spans="1:11" s="90" customFormat="1" ht="15" customHeight="1" x14ac:dyDescent="0.3">
      <c r="A553" s="1236"/>
      <c r="B553" s="1580"/>
      <c r="C553" s="1577"/>
      <c r="D553" s="1583"/>
      <c r="E553" s="1587"/>
      <c r="F553" s="1585"/>
      <c r="G553" s="1237"/>
      <c r="H553" s="1237"/>
      <c r="I553" s="1237"/>
      <c r="J553" s="246"/>
      <c r="K553" s="1289"/>
    </row>
    <row r="554" spans="1:11" s="90" customFormat="1" ht="15" customHeight="1" x14ac:dyDescent="0.3">
      <c r="A554" s="1236"/>
      <c r="B554" s="1580"/>
      <c r="C554" s="1577"/>
      <c r="D554" s="1583"/>
      <c r="E554" s="1587"/>
      <c r="F554" s="1585"/>
      <c r="G554" s="1237"/>
      <c r="H554" s="1237"/>
      <c r="I554" s="1237"/>
      <c r="J554" s="246"/>
      <c r="K554" s="1289"/>
    </row>
    <row r="555" spans="1:11" s="90" customFormat="1" ht="15" customHeight="1" x14ac:dyDescent="0.3">
      <c r="A555" s="1236"/>
      <c r="B555" s="1580"/>
      <c r="C555" s="1577"/>
      <c r="D555" s="1583"/>
      <c r="E555" s="1587"/>
      <c r="F555" s="1585"/>
      <c r="G555" s="1237"/>
      <c r="H555" s="1237"/>
      <c r="I555" s="1237"/>
      <c r="J555" s="246"/>
      <c r="K555" s="1289"/>
    </row>
    <row r="556" spans="1:11" s="90" customFormat="1" ht="15" customHeight="1" x14ac:dyDescent="0.3">
      <c r="A556" s="1236"/>
      <c r="B556" s="1580"/>
      <c r="C556" s="1577"/>
      <c r="D556" s="1583"/>
      <c r="E556" s="1587"/>
      <c r="F556" s="1585"/>
      <c r="G556" s="1237"/>
      <c r="H556" s="1237"/>
      <c r="I556" s="1237"/>
      <c r="J556" s="246"/>
      <c r="K556" s="1289"/>
    </row>
    <row r="557" spans="1:11" s="90" customFormat="1" ht="15" customHeight="1" x14ac:dyDescent="0.3">
      <c r="A557" s="1236"/>
      <c r="B557" s="1580"/>
      <c r="C557" s="1577"/>
      <c r="D557" s="1583"/>
      <c r="E557" s="1587"/>
      <c r="F557" s="1585"/>
      <c r="G557" s="1237"/>
      <c r="H557" s="1237"/>
      <c r="I557" s="1237"/>
      <c r="J557" s="246"/>
      <c r="K557" s="1289"/>
    </row>
    <row r="558" spans="1:11" s="90" customFormat="1" ht="15" customHeight="1" x14ac:dyDescent="0.3">
      <c r="A558" s="1236"/>
      <c r="B558" s="1580"/>
      <c r="C558" s="1577"/>
      <c r="D558" s="1583"/>
      <c r="E558" s="1587"/>
      <c r="F558" s="1585"/>
      <c r="G558" s="1237"/>
      <c r="H558" s="1237"/>
      <c r="I558" s="1237"/>
      <c r="J558" s="246"/>
      <c r="K558" s="1289"/>
    </row>
    <row r="559" spans="1:11" s="90" customFormat="1" ht="15" customHeight="1" x14ac:dyDescent="0.3">
      <c r="A559" s="1236"/>
      <c r="B559" s="1580"/>
      <c r="C559" s="1577"/>
      <c r="D559" s="1583"/>
      <c r="E559" s="1587"/>
      <c r="F559" s="1585"/>
      <c r="G559" s="1237"/>
      <c r="H559" s="1237"/>
      <c r="I559" s="1237"/>
      <c r="J559" s="246"/>
      <c r="K559" s="1289"/>
    </row>
    <row r="560" spans="1:11" s="90" customFormat="1" ht="15" customHeight="1" x14ac:dyDescent="0.3">
      <c r="A560" s="1236"/>
      <c r="B560" s="1580"/>
      <c r="C560" s="1577"/>
      <c r="D560" s="1583"/>
      <c r="E560" s="1587"/>
      <c r="F560" s="1585"/>
      <c r="G560" s="1237"/>
      <c r="H560" s="1237"/>
      <c r="I560" s="1237"/>
      <c r="J560" s="246"/>
      <c r="K560" s="1289"/>
    </row>
    <row r="561" spans="1:11" s="90" customFormat="1" ht="15" customHeight="1" x14ac:dyDescent="0.3">
      <c r="A561" s="1236"/>
      <c r="B561" s="1580"/>
      <c r="C561" s="1577"/>
      <c r="D561" s="1583"/>
      <c r="E561" s="1587"/>
      <c r="F561" s="1585"/>
      <c r="G561" s="1237"/>
      <c r="H561" s="1237"/>
      <c r="I561" s="1237"/>
      <c r="J561" s="246"/>
      <c r="K561" s="1289"/>
    </row>
    <row r="562" spans="1:11" s="90" customFormat="1" ht="15" customHeight="1" x14ac:dyDescent="0.3">
      <c r="A562" s="1236"/>
      <c r="B562" s="1580"/>
      <c r="C562" s="1577"/>
      <c r="D562" s="1583"/>
      <c r="E562" s="1587"/>
      <c r="F562" s="1585"/>
      <c r="G562" s="1237"/>
      <c r="H562" s="1237"/>
      <c r="I562" s="1237"/>
      <c r="J562" s="246"/>
      <c r="K562" s="1289"/>
    </row>
    <row r="563" spans="1:11" s="90" customFormat="1" ht="15" customHeight="1" x14ac:dyDescent="0.3">
      <c r="A563" s="1236"/>
      <c r="B563" s="1580"/>
      <c r="C563" s="1577"/>
      <c r="D563" s="1583"/>
      <c r="E563" s="1587"/>
      <c r="F563" s="1585"/>
      <c r="G563" s="1237"/>
      <c r="H563" s="1237"/>
      <c r="I563" s="1237"/>
      <c r="J563" s="246"/>
      <c r="K563" s="1289"/>
    </row>
    <row r="564" spans="1:11" s="90" customFormat="1" ht="15" customHeight="1" x14ac:dyDescent="0.3">
      <c r="A564" s="1236"/>
      <c r="B564" s="1580"/>
      <c r="C564" s="1577"/>
      <c r="D564" s="1583"/>
      <c r="E564" s="1587"/>
      <c r="F564" s="1585"/>
      <c r="G564" s="1237"/>
      <c r="H564" s="1237"/>
      <c r="I564" s="1237"/>
      <c r="J564" s="246"/>
      <c r="K564" s="1289"/>
    </row>
    <row r="565" spans="1:11" s="90" customFormat="1" ht="15" customHeight="1" x14ac:dyDescent="0.3">
      <c r="A565" s="1236"/>
      <c r="B565" s="1580"/>
      <c r="C565" s="1577"/>
      <c r="D565" s="1583"/>
      <c r="E565" s="1587"/>
      <c r="F565" s="1585"/>
      <c r="G565" s="1237"/>
      <c r="H565" s="1237"/>
      <c r="I565" s="1237"/>
      <c r="J565" s="246"/>
      <c r="K565" s="1289"/>
    </row>
    <row r="566" spans="1:11" s="90" customFormat="1" ht="15" customHeight="1" x14ac:dyDescent="0.3">
      <c r="A566" s="1236"/>
      <c r="B566" s="1580"/>
      <c r="C566" s="1577"/>
      <c r="D566" s="1583"/>
      <c r="E566" s="1587"/>
      <c r="F566" s="1585"/>
      <c r="G566" s="1237"/>
      <c r="H566" s="1237"/>
      <c r="I566" s="1237"/>
      <c r="J566" s="246"/>
      <c r="K566" s="1289"/>
    </row>
    <row r="567" spans="1:11" s="90" customFormat="1" ht="15" customHeight="1" x14ac:dyDescent="0.3">
      <c r="A567" s="1236"/>
      <c r="B567" s="1580"/>
      <c r="C567" s="1577"/>
      <c r="D567" s="1583"/>
      <c r="E567" s="1587"/>
      <c r="F567" s="1585"/>
      <c r="G567" s="1237"/>
      <c r="H567" s="1237"/>
      <c r="I567" s="1237"/>
      <c r="J567" s="246"/>
      <c r="K567" s="1289"/>
    </row>
    <row r="568" spans="1:11" s="90" customFormat="1" ht="15" customHeight="1" x14ac:dyDescent="0.3">
      <c r="A568" s="1236"/>
      <c r="B568" s="1580"/>
      <c r="C568" s="1577"/>
      <c r="D568" s="1583"/>
      <c r="E568" s="1587"/>
      <c r="F568" s="1585"/>
      <c r="G568" s="1237"/>
      <c r="H568" s="1237"/>
      <c r="I568" s="1237"/>
      <c r="J568" s="246"/>
      <c r="K568" s="1289"/>
    </row>
    <row r="569" spans="1:11" s="90" customFormat="1" ht="15" customHeight="1" x14ac:dyDescent="0.3">
      <c r="A569" s="1236"/>
      <c r="B569" s="1580"/>
      <c r="C569" s="1577"/>
      <c r="D569" s="1583"/>
      <c r="E569" s="1587"/>
      <c r="F569" s="1585"/>
      <c r="G569" s="1237"/>
      <c r="H569" s="1237"/>
      <c r="I569" s="1237"/>
      <c r="J569" s="246"/>
      <c r="K569" s="1289"/>
    </row>
    <row r="570" spans="1:11" s="90" customFormat="1" ht="15" customHeight="1" x14ac:dyDescent="0.3">
      <c r="A570" s="1236"/>
      <c r="B570" s="1580"/>
      <c r="C570" s="1577"/>
      <c r="D570" s="1583"/>
      <c r="E570" s="1587"/>
      <c r="F570" s="1585"/>
      <c r="G570" s="1237"/>
      <c r="H570" s="1237"/>
      <c r="I570" s="1237"/>
      <c r="J570" s="246"/>
      <c r="K570" s="1289"/>
    </row>
    <row r="571" spans="1:11" s="90" customFormat="1" ht="15" customHeight="1" x14ac:dyDescent="0.3">
      <c r="A571" s="1236"/>
      <c r="B571" s="1580"/>
      <c r="C571" s="1577"/>
      <c r="D571" s="1583"/>
      <c r="E571" s="1587"/>
      <c r="F571" s="1585"/>
      <c r="G571" s="1237"/>
      <c r="H571" s="1237"/>
      <c r="I571" s="1237"/>
      <c r="J571" s="246"/>
      <c r="K571" s="1289"/>
    </row>
    <row r="572" spans="1:11" s="90" customFormat="1" ht="15" customHeight="1" x14ac:dyDescent="0.3">
      <c r="A572" s="1236"/>
      <c r="B572" s="1580"/>
      <c r="C572" s="1577"/>
      <c r="D572" s="1583"/>
      <c r="E572" s="1587"/>
      <c r="F572" s="1585"/>
      <c r="G572" s="1237"/>
      <c r="H572" s="1237"/>
      <c r="I572" s="1237"/>
      <c r="J572" s="246"/>
      <c r="K572" s="1289"/>
    </row>
    <row r="573" spans="1:11" s="90" customFormat="1" ht="15" customHeight="1" x14ac:dyDescent="0.3">
      <c r="A573" s="1236"/>
      <c r="B573" s="1580"/>
      <c r="C573" s="1577"/>
      <c r="D573" s="1583"/>
      <c r="E573" s="1587"/>
      <c r="F573" s="1585"/>
      <c r="G573" s="1237"/>
      <c r="H573" s="1237"/>
      <c r="I573" s="1237"/>
      <c r="J573" s="246"/>
      <c r="K573" s="1289"/>
    </row>
    <row r="574" spans="1:11" s="90" customFormat="1" ht="15" customHeight="1" x14ac:dyDescent="0.3">
      <c r="A574" s="1236"/>
      <c r="B574" s="1580"/>
      <c r="C574" s="1577"/>
      <c r="D574" s="1583"/>
      <c r="E574" s="1587"/>
      <c r="F574" s="1585"/>
      <c r="G574" s="1237"/>
      <c r="H574" s="1237"/>
      <c r="I574" s="1237"/>
      <c r="J574" s="246"/>
      <c r="K574" s="1289"/>
    </row>
    <row r="575" spans="1:11" s="90" customFormat="1" ht="15" customHeight="1" x14ac:dyDescent="0.3">
      <c r="A575" s="1236"/>
      <c r="B575" s="1580"/>
      <c r="C575" s="1577"/>
      <c r="D575" s="1583"/>
      <c r="E575" s="1587"/>
      <c r="F575" s="1585"/>
      <c r="G575" s="1237"/>
      <c r="H575" s="1237"/>
      <c r="I575" s="1237"/>
      <c r="J575" s="246"/>
      <c r="K575" s="1289"/>
    </row>
    <row r="576" spans="1:11" s="90" customFormat="1" ht="15" customHeight="1" x14ac:dyDescent="0.3">
      <c r="A576" s="1236"/>
      <c r="B576" s="1580"/>
      <c r="C576" s="1577"/>
      <c r="D576" s="1583"/>
      <c r="E576" s="1587"/>
      <c r="F576" s="1585"/>
      <c r="G576" s="1237"/>
      <c r="H576" s="1237"/>
      <c r="I576" s="1237"/>
      <c r="J576" s="246"/>
      <c r="K576" s="1289"/>
    </row>
    <row r="577" spans="1:11" s="90" customFormat="1" ht="15" customHeight="1" x14ac:dyDescent="0.3">
      <c r="A577" s="1236"/>
      <c r="B577" s="1580"/>
      <c r="C577" s="1577"/>
      <c r="D577" s="1583"/>
      <c r="E577" s="1587"/>
      <c r="F577" s="1585"/>
      <c r="G577" s="1237"/>
      <c r="H577" s="1237"/>
      <c r="I577" s="1237"/>
      <c r="J577" s="246"/>
      <c r="K577" s="1289"/>
    </row>
    <row r="578" spans="1:11" s="90" customFormat="1" ht="15" customHeight="1" x14ac:dyDescent="0.3">
      <c r="A578" s="1236"/>
      <c r="B578" s="1580"/>
      <c r="C578" s="1577"/>
      <c r="D578" s="1583"/>
      <c r="E578" s="1587"/>
      <c r="F578" s="1585"/>
      <c r="G578" s="1237"/>
      <c r="H578" s="1237"/>
      <c r="I578" s="1237"/>
      <c r="J578" s="246"/>
      <c r="K578" s="1289"/>
    </row>
    <row r="579" spans="1:11" s="90" customFormat="1" ht="15" customHeight="1" x14ac:dyDescent="0.3">
      <c r="A579" s="1236"/>
      <c r="B579" s="1580"/>
      <c r="C579" s="1577"/>
      <c r="D579" s="1583"/>
      <c r="E579" s="1587"/>
      <c r="F579" s="1585"/>
      <c r="G579" s="1237"/>
      <c r="H579" s="1237"/>
      <c r="I579" s="1237"/>
      <c r="J579" s="246"/>
      <c r="K579" s="1289"/>
    </row>
    <row r="580" spans="1:11" s="90" customFormat="1" ht="15" customHeight="1" x14ac:dyDescent="0.3">
      <c r="A580" s="1236"/>
      <c r="B580" s="1580"/>
      <c r="C580" s="1577"/>
      <c r="D580" s="1583"/>
      <c r="E580" s="1587"/>
      <c r="F580" s="1585"/>
      <c r="G580" s="1237"/>
      <c r="H580" s="1237"/>
      <c r="I580" s="1237"/>
      <c r="J580" s="246"/>
      <c r="K580" s="1289"/>
    </row>
    <row r="581" spans="1:11" s="90" customFormat="1" ht="15" customHeight="1" x14ac:dyDescent="0.3">
      <c r="A581" s="1236"/>
      <c r="B581" s="1580"/>
      <c r="C581" s="1577"/>
      <c r="D581" s="1583"/>
      <c r="E581" s="1587"/>
      <c r="F581" s="1585"/>
      <c r="G581" s="1237"/>
      <c r="H581" s="1237"/>
      <c r="I581" s="1237"/>
      <c r="J581" s="246"/>
      <c r="K581" s="1289"/>
    </row>
    <row r="582" spans="1:11" s="90" customFormat="1" ht="15" customHeight="1" x14ac:dyDescent="0.3">
      <c r="A582" s="1236"/>
      <c r="B582" s="1580"/>
      <c r="C582" s="1577"/>
      <c r="D582" s="1583"/>
      <c r="E582" s="1587"/>
      <c r="F582" s="1585"/>
      <c r="G582" s="1237"/>
      <c r="H582" s="1237"/>
      <c r="I582" s="1237"/>
      <c r="J582" s="246"/>
      <c r="K582" s="1289"/>
    </row>
    <row r="583" spans="1:11" s="90" customFormat="1" ht="15" customHeight="1" x14ac:dyDescent="0.3">
      <c r="A583" s="1236"/>
      <c r="B583" s="1580"/>
      <c r="C583" s="1577"/>
      <c r="D583" s="1583"/>
      <c r="E583" s="1587"/>
      <c r="F583" s="1585"/>
      <c r="G583" s="1237"/>
      <c r="H583" s="1237"/>
      <c r="I583" s="1237"/>
      <c r="J583" s="246"/>
      <c r="K583" s="1289"/>
    </row>
    <row r="584" spans="1:11" s="90" customFormat="1" ht="15" customHeight="1" x14ac:dyDescent="0.3">
      <c r="A584" s="1236"/>
      <c r="B584" s="1580"/>
      <c r="C584" s="1577"/>
      <c r="D584" s="1583"/>
      <c r="E584" s="1587"/>
      <c r="F584" s="1585"/>
      <c r="G584" s="1237"/>
      <c r="H584" s="1237"/>
      <c r="I584" s="1237"/>
      <c r="J584" s="246"/>
      <c r="K584" s="1289"/>
    </row>
    <row r="585" spans="1:11" s="90" customFormat="1" ht="15" customHeight="1" x14ac:dyDescent="0.3">
      <c r="A585" s="1236"/>
      <c r="B585" s="1580"/>
      <c r="C585" s="1577"/>
      <c r="D585" s="1583"/>
      <c r="E585" s="1587"/>
      <c r="F585" s="1585"/>
      <c r="G585" s="1237"/>
      <c r="H585" s="1237"/>
      <c r="I585" s="1237"/>
      <c r="J585" s="246"/>
      <c r="K585" s="1289"/>
    </row>
    <row r="586" spans="1:11" s="90" customFormat="1" ht="15" customHeight="1" x14ac:dyDescent="0.3">
      <c r="A586" s="1236"/>
      <c r="B586" s="1580"/>
      <c r="C586" s="1577"/>
      <c r="D586" s="1583"/>
      <c r="E586" s="1587"/>
      <c r="F586" s="1585"/>
      <c r="G586" s="1237"/>
      <c r="H586" s="1237"/>
      <c r="I586" s="1237"/>
      <c r="J586" s="246"/>
      <c r="K586" s="1289"/>
    </row>
    <row r="587" spans="1:11" s="90" customFormat="1" ht="15" customHeight="1" x14ac:dyDescent="0.3">
      <c r="A587" s="1236"/>
      <c r="B587" s="1580"/>
      <c r="C587" s="1577"/>
      <c r="D587" s="1583"/>
      <c r="E587" s="1587"/>
      <c r="F587" s="1585"/>
      <c r="G587" s="1237"/>
      <c r="H587" s="1237"/>
      <c r="I587" s="1237"/>
      <c r="J587" s="246"/>
      <c r="K587" s="1289"/>
    </row>
    <row r="588" spans="1:11" s="90" customFormat="1" ht="15" customHeight="1" x14ac:dyDescent="0.3">
      <c r="A588" s="1236"/>
      <c r="B588" s="1580"/>
      <c r="C588" s="1577"/>
      <c r="D588" s="1583"/>
      <c r="E588" s="1587"/>
      <c r="F588" s="1585"/>
      <c r="G588" s="1237"/>
      <c r="H588" s="1237"/>
      <c r="I588" s="1237"/>
      <c r="J588" s="246"/>
      <c r="K588" s="1289"/>
    </row>
    <row r="589" spans="1:11" s="90" customFormat="1" ht="15" customHeight="1" x14ac:dyDescent="0.3">
      <c r="A589" s="1236"/>
      <c r="B589" s="1580"/>
      <c r="C589" s="1577"/>
      <c r="D589" s="1583"/>
      <c r="E589" s="1587"/>
      <c r="F589" s="1585"/>
      <c r="G589" s="1237"/>
      <c r="H589" s="1237"/>
      <c r="I589" s="1237"/>
      <c r="J589" s="246"/>
      <c r="K589" s="1289"/>
    </row>
    <row r="590" spans="1:11" s="90" customFormat="1" ht="15" customHeight="1" x14ac:dyDescent="0.3">
      <c r="A590" s="1236"/>
      <c r="B590" s="1580"/>
      <c r="C590" s="1577"/>
      <c r="D590" s="1583"/>
      <c r="E590" s="1587"/>
      <c r="F590" s="1585"/>
      <c r="G590" s="1237"/>
      <c r="H590" s="1237"/>
      <c r="I590" s="1237"/>
      <c r="J590" s="246"/>
      <c r="K590" s="1289"/>
    </row>
    <row r="591" spans="1:11" s="90" customFormat="1" ht="15" customHeight="1" x14ac:dyDescent="0.3">
      <c r="A591" s="1236"/>
      <c r="B591" s="1580"/>
      <c r="C591" s="1577"/>
      <c r="D591" s="1583"/>
      <c r="E591" s="1587"/>
      <c r="F591" s="1585"/>
      <c r="G591" s="1237"/>
      <c r="H591" s="1237"/>
      <c r="I591" s="1237"/>
      <c r="J591" s="246"/>
      <c r="K591" s="1289"/>
    </row>
    <row r="592" spans="1:11" s="90" customFormat="1" ht="15" customHeight="1" x14ac:dyDescent="0.3">
      <c r="A592" s="1236"/>
      <c r="B592" s="1580"/>
      <c r="C592" s="1577"/>
      <c r="D592" s="1583"/>
      <c r="E592" s="1587"/>
      <c r="F592" s="1585"/>
      <c r="G592" s="1237"/>
      <c r="H592" s="1237"/>
      <c r="I592" s="1237"/>
      <c r="J592" s="246"/>
      <c r="K592" s="1289"/>
    </row>
    <row r="593" spans="1:11" s="90" customFormat="1" ht="15" customHeight="1" x14ac:dyDescent="0.3">
      <c r="A593" s="1236"/>
      <c r="B593" s="1580"/>
      <c r="C593" s="1577"/>
      <c r="D593" s="1583"/>
      <c r="E593" s="1587"/>
      <c r="F593" s="1585"/>
      <c r="G593" s="1237"/>
      <c r="H593" s="1237"/>
      <c r="I593" s="1237"/>
      <c r="J593" s="246"/>
      <c r="K593" s="1289"/>
    </row>
    <row r="594" spans="1:11" s="90" customFormat="1" ht="15" customHeight="1" x14ac:dyDescent="0.3">
      <c r="A594" s="1236"/>
      <c r="B594" s="1580"/>
      <c r="C594" s="1577"/>
      <c r="D594" s="1583"/>
      <c r="E594" s="1587"/>
      <c r="F594" s="1585"/>
      <c r="G594" s="1237"/>
      <c r="H594" s="1237"/>
      <c r="I594" s="1237"/>
      <c r="J594" s="246"/>
      <c r="K594" s="1289"/>
    </row>
    <row r="595" spans="1:11" s="90" customFormat="1" ht="15" customHeight="1" x14ac:dyDescent="0.3">
      <c r="A595" s="1236"/>
      <c r="B595" s="1580"/>
      <c r="C595" s="1577"/>
      <c r="D595" s="1583"/>
      <c r="E595" s="1587"/>
      <c r="F595" s="1585"/>
      <c r="G595" s="1237"/>
      <c r="H595" s="1237"/>
      <c r="I595" s="1237"/>
      <c r="J595" s="246"/>
      <c r="K595" s="1289"/>
    </row>
    <row r="596" spans="1:11" s="90" customFormat="1" ht="15" customHeight="1" x14ac:dyDescent="0.3">
      <c r="A596" s="1236"/>
      <c r="B596" s="1580"/>
      <c r="C596" s="1577"/>
      <c r="D596" s="1583"/>
      <c r="E596" s="1587"/>
      <c r="F596" s="1585"/>
      <c r="G596" s="1237"/>
      <c r="H596" s="1237"/>
      <c r="I596" s="1237"/>
      <c r="J596" s="246"/>
      <c r="K596" s="1289"/>
    </row>
    <row r="597" spans="1:11" s="90" customFormat="1" ht="15" customHeight="1" x14ac:dyDescent="0.3">
      <c r="A597" s="1236"/>
      <c r="B597" s="1580"/>
      <c r="C597" s="1577"/>
      <c r="D597" s="1583"/>
      <c r="E597" s="1587"/>
      <c r="F597" s="1585"/>
      <c r="G597" s="1237"/>
      <c r="H597" s="1237"/>
      <c r="I597" s="1237"/>
      <c r="J597" s="246"/>
      <c r="K597" s="1289"/>
    </row>
    <row r="598" spans="1:11" s="90" customFormat="1" ht="15" customHeight="1" x14ac:dyDescent="0.3">
      <c r="A598" s="1236"/>
      <c r="B598" s="1580"/>
      <c r="C598" s="1577"/>
      <c r="D598" s="1583"/>
      <c r="E598" s="1587"/>
      <c r="F598" s="1585"/>
      <c r="G598" s="1237"/>
      <c r="H598" s="1237"/>
      <c r="I598" s="1237"/>
      <c r="J598" s="246"/>
      <c r="K598" s="1289"/>
    </row>
    <row r="599" spans="1:11" s="90" customFormat="1" ht="15" customHeight="1" x14ac:dyDescent="0.3">
      <c r="A599" s="1236"/>
      <c r="B599" s="1580"/>
      <c r="C599" s="1577"/>
      <c r="D599" s="1583"/>
      <c r="E599" s="1587"/>
      <c r="F599" s="1585"/>
      <c r="G599" s="1237"/>
      <c r="H599" s="1237"/>
      <c r="I599" s="1237"/>
      <c r="J599" s="246"/>
      <c r="K599" s="1289"/>
    </row>
    <row r="600" spans="1:11" s="90" customFormat="1" ht="15" customHeight="1" x14ac:dyDescent="0.3">
      <c r="A600" s="1236"/>
      <c r="B600" s="1580"/>
      <c r="C600" s="1577"/>
      <c r="D600" s="1583"/>
      <c r="E600" s="1587"/>
      <c r="F600" s="1585"/>
      <c r="G600" s="1237"/>
      <c r="H600" s="1237"/>
      <c r="I600" s="1237"/>
      <c r="J600" s="246"/>
      <c r="K600" s="1289"/>
    </row>
    <row r="601" spans="1:11" s="90" customFormat="1" ht="15" customHeight="1" x14ac:dyDescent="0.3">
      <c r="A601" s="1236"/>
      <c r="B601" s="1580"/>
      <c r="C601" s="1577"/>
      <c r="D601" s="1583"/>
      <c r="E601" s="1587"/>
      <c r="F601" s="1585"/>
      <c r="G601" s="1237"/>
      <c r="H601" s="1237"/>
      <c r="I601" s="1237"/>
      <c r="J601" s="246"/>
      <c r="K601" s="1289"/>
    </row>
    <row r="602" spans="1:11" s="90" customFormat="1" ht="15" customHeight="1" x14ac:dyDescent="0.3">
      <c r="A602" s="1236"/>
      <c r="B602" s="1580"/>
      <c r="C602" s="1577"/>
      <c r="D602" s="1583"/>
      <c r="E602" s="1587"/>
      <c r="F602" s="1585"/>
      <c r="G602" s="1237"/>
      <c r="H602" s="1237"/>
      <c r="I602" s="1237"/>
      <c r="J602" s="246"/>
      <c r="K602" s="1289"/>
    </row>
    <row r="603" spans="1:11" s="90" customFormat="1" ht="15" customHeight="1" x14ac:dyDescent="0.3">
      <c r="A603" s="1236"/>
      <c r="B603" s="1580"/>
      <c r="C603" s="1577"/>
      <c r="D603" s="1583"/>
      <c r="E603" s="1587"/>
      <c r="F603" s="1585"/>
      <c r="G603" s="1237"/>
      <c r="H603" s="1237"/>
      <c r="I603" s="1237"/>
      <c r="J603" s="246"/>
      <c r="K603" s="1289"/>
    </row>
    <row r="604" spans="1:11" s="90" customFormat="1" ht="15" customHeight="1" x14ac:dyDescent="0.3">
      <c r="A604" s="1236"/>
      <c r="B604" s="1580"/>
      <c r="C604" s="1577"/>
      <c r="D604" s="1583"/>
      <c r="E604" s="1587"/>
      <c r="F604" s="1585"/>
      <c r="G604" s="1237"/>
      <c r="H604" s="1237"/>
      <c r="I604" s="1237"/>
      <c r="J604" s="246"/>
      <c r="K604" s="1289"/>
    </row>
    <row r="605" spans="1:11" s="90" customFormat="1" ht="15" customHeight="1" x14ac:dyDescent="0.3">
      <c r="A605" s="1236"/>
      <c r="B605" s="1580"/>
      <c r="C605" s="1577"/>
      <c r="D605" s="1583"/>
      <c r="E605" s="1587"/>
      <c r="F605" s="1585"/>
      <c r="G605" s="1237"/>
      <c r="H605" s="1237"/>
      <c r="I605" s="1237"/>
      <c r="J605" s="246"/>
      <c r="K605" s="1289"/>
    </row>
    <row r="606" spans="1:11" s="90" customFormat="1" ht="15" customHeight="1" x14ac:dyDescent="0.3">
      <c r="A606" s="1236"/>
      <c r="B606" s="1580"/>
      <c r="C606" s="1577"/>
      <c r="D606" s="1583"/>
      <c r="E606" s="1587"/>
      <c r="F606" s="1585"/>
      <c r="G606" s="1237"/>
      <c r="H606" s="1237"/>
      <c r="I606" s="1237"/>
      <c r="J606" s="246"/>
      <c r="K606" s="1289"/>
    </row>
    <row r="607" spans="1:11" s="90" customFormat="1" ht="15" customHeight="1" x14ac:dyDescent="0.3">
      <c r="A607" s="1236"/>
      <c r="B607" s="1580"/>
      <c r="C607" s="1577"/>
      <c r="D607" s="1583"/>
      <c r="E607" s="1587"/>
      <c r="F607" s="1585"/>
      <c r="G607" s="1237"/>
      <c r="H607" s="1237"/>
      <c r="I607" s="1237"/>
      <c r="J607" s="246"/>
      <c r="K607" s="1289"/>
    </row>
    <row r="608" spans="1:11" s="90" customFormat="1" ht="15" customHeight="1" x14ac:dyDescent="0.3">
      <c r="A608" s="1236"/>
      <c r="B608" s="1580"/>
      <c r="C608" s="1577"/>
      <c r="D608" s="1583"/>
      <c r="E608" s="1587"/>
      <c r="F608" s="1585"/>
      <c r="G608" s="1237"/>
      <c r="H608" s="1237"/>
      <c r="I608" s="1237"/>
      <c r="J608" s="246"/>
      <c r="K608" s="1289"/>
    </row>
    <row r="609" spans="1:11" s="90" customFormat="1" ht="15" customHeight="1" x14ac:dyDescent="0.3">
      <c r="A609" s="1236"/>
      <c r="B609" s="1580"/>
      <c r="C609" s="1577"/>
      <c r="D609" s="1583"/>
      <c r="E609" s="1587"/>
      <c r="F609" s="1585"/>
      <c r="G609" s="1237"/>
      <c r="H609" s="1237"/>
      <c r="I609" s="1237"/>
      <c r="J609" s="246"/>
      <c r="K609" s="1289"/>
    </row>
    <row r="610" spans="1:11" s="90" customFormat="1" ht="15" customHeight="1" x14ac:dyDescent="0.3">
      <c r="A610" s="1236"/>
      <c r="B610" s="1580"/>
      <c r="C610" s="1577"/>
      <c r="D610" s="1583"/>
      <c r="E610" s="1587"/>
      <c r="F610" s="1585"/>
      <c r="G610" s="1237"/>
      <c r="H610" s="1237"/>
      <c r="I610" s="1237"/>
      <c r="J610" s="246"/>
      <c r="K610" s="1289"/>
    </row>
    <row r="611" spans="1:11" s="90" customFormat="1" ht="15" customHeight="1" x14ac:dyDescent="0.3">
      <c r="A611" s="1236"/>
      <c r="B611" s="1580"/>
      <c r="C611" s="1577"/>
      <c r="D611" s="1583"/>
      <c r="E611" s="1587"/>
      <c r="F611" s="1585"/>
      <c r="G611" s="1237"/>
      <c r="H611" s="1237"/>
      <c r="I611" s="1237"/>
      <c r="J611" s="246"/>
      <c r="K611" s="1289"/>
    </row>
    <row r="612" spans="1:11" s="90" customFormat="1" ht="15" customHeight="1" x14ac:dyDescent="0.3">
      <c r="A612" s="1236"/>
      <c r="B612" s="1580"/>
      <c r="C612" s="1577"/>
      <c r="D612" s="1583"/>
      <c r="E612" s="1587"/>
      <c r="F612" s="1585"/>
      <c r="G612" s="1237"/>
      <c r="H612" s="1237"/>
      <c r="I612" s="1237"/>
      <c r="J612" s="246"/>
      <c r="K612" s="1289"/>
    </row>
    <row r="613" spans="1:11" s="90" customFormat="1" ht="15" customHeight="1" x14ac:dyDescent="0.3">
      <c r="A613" s="1236"/>
      <c r="B613" s="1580"/>
      <c r="C613" s="1577"/>
      <c r="D613" s="1583"/>
      <c r="E613" s="1587"/>
      <c r="F613" s="1585"/>
      <c r="G613" s="1237"/>
      <c r="H613" s="1237"/>
      <c r="I613" s="1237"/>
      <c r="J613" s="246"/>
      <c r="K613" s="1289"/>
    </row>
    <row r="614" spans="1:11" s="90" customFormat="1" ht="15" customHeight="1" x14ac:dyDescent="0.3">
      <c r="A614" s="1236"/>
      <c r="B614" s="1580"/>
      <c r="C614" s="1577"/>
      <c r="D614" s="1583"/>
      <c r="E614" s="1587"/>
      <c r="F614" s="1585"/>
      <c r="G614" s="1237"/>
      <c r="H614" s="1237"/>
      <c r="I614" s="1237"/>
      <c r="J614" s="246"/>
      <c r="K614" s="1289"/>
    </row>
    <row r="615" spans="1:11" s="90" customFormat="1" ht="15" customHeight="1" x14ac:dyDescent="0.3">
      <c r="A615" s="1236"/>
      <c r="B615" s="1580"/>
      <c r="C615" s="1577"/>
      <c r="D615" s="1583"/>
      <c r="E615" s="1587"/>
      <c r="F615" s="1585"/>
      <c r="G615" s="1237"/>
      <c r="H615" s="1237"/>
      <c r="I615" s="1237"/>
      <c r="J615" s="246"/>
      <c r="K615" s="1289"/>
    </row>
    <row r="616" spans="1:11" s="90" customFormat="1" ht="15" customHeight="1" x14ac:dyDescent="0.3">
      <c r="A616" s="1236"/>
      <c r="B616" s="1580"/>
      <c r="C616" s="1577"/>
      <c r="D616" s="1583"/>
      <c r="E616" s="1587"/>
      <c r="F616" s="1585"/>
      <c r="G616" s="1237"/>
      <c r="H616" s="1237"/>
      <c r="I616" s="1237"/>
      <c r="J616" s="246"/>
      <c r="K616" s="1289"/>
    </row>
    <row r="617" spans="1:11" s="90" customFormat="1" ht="15" customHeight="1" x14ac:dyDescent="0.3">
      <c r="A617" s="1236"/>
      <c r="B617" s="1580"/>
      <c r="C617" s="1577"/>
      <c r="D617" s="1583"/>
      <c r="E617" s="1587"/>
      <c r="F617" s="1585"/>
      <c r="G617" s="1237"/>
      <c r="H617" s="1237"/>
      <c r="I617" s="1237"/>
      <c r="J617" s="246"/>
      <c r="K617" s="1289"/>
    </row>
    <row r="618" spans="1:11" s="90" customFormat="1" ht="15" customHeight="1" x14ac:dyDescent="0.3">
      <c r="A618" s="1236"/>
      <c r="B618" s="1580"/>
      <c r="C618" s="1577"/>
      <c r="D618" s="1583"/>
      <c r="E618" s="1587"/>
      <c r="F618" s="1585"/>
      <c r="G618" s="1237"/>
      <c r="H618" s="1237"/>
      <c r="I618" s="1237"/>
      <c r="J618" s="246"/>
      <c r="K618" s="1289"/>
    </row>
    <row r="619" spans="1:11" s="90" customFormat="1" ht="15" customHeight="1" x14ac:dyDescent="0.3">
      <c r="A619" s="1236"/>
      <c r="B619" s="1580"/>
      <c r="C619" s="1577"/>
      <c r="D619" s="1583"/>
      <c r="E619" s="1587"/>
      <c r="F619" s="1585"/>
      <c r="G619" s="1237"/>
      <c r="H619" s="1237"/>
      <c r="I619" s="1237"/>
      <c r="J619" s="246"/>
      <c r="K619" s="1289"/>
    </row>
    <row r="620" spans="1:11" s="90" customFormat="1" ht="15" customHeight="1" x14ac:dyDescent="0.3">
      <c r="A620" s="1236"/>
      <c r="B620" s="1580"/>
      <c r="C620" s="1577"/>
      <c r="D620" s="1583"/>
      <c r="E620" s="1587"/>
      <c r="F620" s="1585"/>
      <c r="G620" s="1237"/>
      <c r="H620" s="1237"/>
      <c r="I620" s="1237"/>
      <c r="J620" s="246"/>
      <c r="K620" s="1289"/>
    </row>
    <row r="621" spans="1:11" s="90" customFormat="1" ht="15" customHeight="1" x14ac:dyDescent="0.3">
      <c r="A621" s="1236"/>
      <c r="B621" s="1580"/>
      <c r="C621" s="1577"/>
      <c r="D621" s="1583"/>
      <c r="E621" s="1587"/>
      <c r="F621" s="1585"/>
      <c r="G621" s="1237"/>
      <c r="H621" s="1237"/>
      <c r="I621" s="1237"/>
      <c r="J621" s="246"/>
      <c r="K621" s="1289"/>
    </row>
    <row r="622" spans="1:11" s="90" customFormat="1" ht="15" customHeight="1" x14ac:dyDescent="0.3">
      <c r="A622" s="1236"/>
      <c r="B622" s="1580"/>
      <c r="C622" s="1577"/>
      <c r="D622" s="1583"/>
      <c r="E622" s="1587"/>
      <c r="F622" s="1585"/>
      <c r="G622" s="1237"/>
      <c r="H622" s="1237"/>
      <c r="I622" s="1237"/>
      <c r="J622" s="246"/>
      <c r="K622" s="1289"/>
    </row>
    <row r="623" spans="1:11" s="90" customFormat="1" ht="15" customHeight="1" x14ac:dyDescent="0.3">
      <c r="A623" s="1236"/>
      <c r="B623" s="1580"/>
      <c r="C623" s="1577"/>
      <c r="D623" s="1583"/>
      <c r="E623" s="1587"/>
      <c r="F623" s="1585"/>
      <c r="G623" s="1237"/>
      <c r="H623" s="1237"/>
      <c r="I623" s="1237"/>
      <c r="J623" s="246"/>
      <c r="K623" s="1289"/>
    </row>
    <row r="624" spans="1:11" s="90" customFormat="1" ht="15" customHeight="1" x14ac:dyDescent="0.3">
      <c r="A624" s="1236"/>
      <c r="B624" s="1580"/>
      <c r="C624" s="1577"/>
      <c r="D624" s="1583"/>
      <c r="E624" s="1587"/>
      <c r="F624" s="1585"/>
      <c r="G624" s="1237"/>
      <c r="H624" s="1237"/>
      <c r="I624" s="1237"/>
      <c r="J624" s="246"/>
      <c r="K624" s="1289"/>
    </row>
    <row r="625" spans="1:11" s="90" customFormat="1" ht="15" customHeight="1" x14ac:dyDescent="0.3">
      <c r="A625" s="1236"/>
      <c r="B625" s="1580"/>
      <c r="C625" s="1577"/>
      <c r="D625" s="1583"/>
      <c r="E625" s="1587"/>
      <c r="F625" s="1585"/>
      <c r="G625" s="1237"/>
      <c r="H625" s="1237"/>
      <c r="I625" s="1237"/>
      <c r="J625" s="246"/>
      <c r="K625" s="1289"/>
    </row>
    <row r="626" spans="1:11" s="90" customFormat="1" ht="15" customHeight="1" x14ac:dyDescent="0.3">
      <c r="A626" s="1236"/>
      <c r="B626" s="1580"/>
      <c r="C626" s="1577"/>
      <c r="D626" s="1583"/>
      <c r="E626" s="1587"/>
      <c r="F626" s="1585"/>
      <c r="G626" s="1237"/>
      <c r="H626" s="1237"/>
      <c r="I626" s="1237"/>
      <c r="J626" s="246"/>
      <c r="K626" s="1289"/>
    </row>
    <row r="627" spans="1:11" s="90" customFormat="1" ht="15" customHeight="1" x14ac:dyDescent="0.3">
      <c r="A627" s="1236"/>
      <c r="B627" s="1580"/>
      <c r="C627" s="1577"/>
      <c r="D627" s="1583"/>
      <c r="E627" s="1587"/>
      <c r="F627" s="1585"/>
      <c r="G627" s="1237"/>
      <c r="H627" s="1237"/>
      <c r="I627" s="1237"/>
      <c r="J627" s="246"/>
      <c r="K627" s="1289"/>
    </row>
    <row r="628" spans="1:11" s="90" customFormat="1" ht="15" customHeight="1" x14ac:dyDescent="0.3">
      <c r="A628" s="1236"/>
      <c r="B628" s="1580"/>
      <c r="C628" s="1577"/>
      <c r="D628" s="1583"/>
      <c r="E628" s="1587"/>
      <c r="F628" s="1585"/>
      <c r="G628" s="1237"/>
      <c r="H628" s="1237"/>
      <c r="I628" s="1237"/>
      <c r="J628" s="246"/>
      <c r="K628" s="1289"/>
    </row>
    <row r="629" spans="1:11" s="90" customFormat="1" ht="15" customHeight="1" x14ac:dyDescent="0.3">
      <c r="A629" s="1236"/>
      <c r="B629" s="1580"/>
      <c r="C629" s="1577"/>
      <c r="D629" s="1583"/>
      <c r="E629" s="1587"/>
      <c r="F629" s="1585"/>
      <c r="G629" s="1237"/>
      <c r="H629" s="1237"/>
      <c r="I629" s="1237"/>
      <c r="J629" s="246"/>
      <c r="K629" s="1289"/>
    </row>
    <row r="630" spans="1:11" s="90" customFormat="1" ht="15" customHeight="1" x14ac:dyDescent="0.3">
      <c r="A630" s="1236"/>
      <c r="B630" s="1580"/>
      <c r="C630" s="1577"/>
      <c r="D630" s="1583"/>
      <c r="E630" s="1587"/>
      <c r="F630" s="1585"/>
      <c r="G630" s="1237"/>
      <c r="H630" s="1237"/>
      <c r="I630" s="1237"/>
      <c r="J630" s="246"/>
      <c r="K630" s="1289"/>
    </row>
    <row r="631" spans="1:11" s="90" customFormat="1" ht="15" customHeight="1" x14ac:dyDescent="0.3">
      <c r="A631" s="1236"/>
      <c r="B631" s="1580"/>
      <c r="C631" s="1577"/>
      <c r="D631" s="1583"/>
      <c r="E631" s="1587"/>
      <c r="F631" s="1585"/>
      <c r="G631" s="1237"/>
      <c r="H631" s="1237"/>
      <c r="I631" s="1237"/>
      <c r="J631" s="246"/>
      <c r="K631" s="1289"/>
    </row>
    <row r="632" spans="1:11" s="90" customFormat="1" ht="15" customHeight="1" x14ac:dyDescent="0.3">
      <c r="A632" s="1236"/>
      <c r="B632" s="1580"/>
      <c r="C632" s="1577"/>
      <c r="D632" s="1583"/>
      <c r="E632" s="1587"/>
      <c r="F632" s="1585"/>
      <c r="G632" s="1237"/>
      <c r="H632" s="1237"/>
      <c r="I632" s="1237"/>
      <c r="J632" s="246"/>
      <c r="K632" s="1289"/>
    </row>
    <row r="633" spans="1:11" s="90" customFormat="1" ht="15" customHeight="1" x14ac:dyDescent="0.3">
      <c r="A633" s="1236"/>
      <c r="B633" s="1580"/>
      <c r="C633" s="1577"/>
      <c r="D633" s="1583"/>
      <c r="E633" s="1587"/>
      <c r="F633" s="1585"/>
      <c r="G633" s="1237"/>
      <c r="H633" s="1237"/>
      <c r="I633" s="1237"/>
      <c r="J633" s="246"/>
      <c r="K633" s="1289"/>
    </row>
    <row r="634" spans="1:11" s="90" customFormat="1" ht="15" customHeight="1" x14ac:dyDescent="0.3">
      <c r="A634" s="1236"/>
      <c r="B634" s="1580"/>
      <c r="C634" s="1577"/>
      <c r="D634" s="1583"/>
      <c r="E634" s="1587"/>
      <c r="F634" s="1585"/>
      <c r="G634" s="1237"/>
      <c r="H634" s="1237"/>
      <c r="I634" s="1237"/>
      <c r="J634" s="246"/>
      <c r="K634" s="1289"/>
    </row>
    <row r="635" spans="1:11" s="90" customFormat="1" ht="15" customHeight="1" x14ac:dyDescent="0.3">
      <c r="A635" s="1236"/>
      <c r="B635" s="1580"/>
      <c r="C635" s="1577"/>
      <c r="D635" s="1583"/>
      <c r="E635" s="1587"/>
      <c r="F635" s="1585"/>
      <c r="G635" s="1237"/>
      <c r="H635" s="1237"/>
      <c r="I635" s="1237"/>
      <c r="J635" s="246"/>
      <c r="K635" s="1289"/>
    </row>
    <row r="636" spans="1:11" s="90" customFormat="1" ht="15" customHeight="1" x14ac:dyDescent="0.3">
      <c r="A636" s="1236"/>
      <c r="B636" s="1580"/>
      <c r="C636" s="1577"/>
      <c r="D636" s="1583"/>
      <c r="E636" s="1587"/>
      <c r="F636" s="1585"/>
      <c r="G636" s="1237"/>
      <c r="H636" s="1237"/>
      <c r="I636" s="1237"/>
      <c r="J636" s="246"/>
      <c r="K636" s="1289"/>
    </row>
    <row r="637" spans="1:11" s="90" customFormat="1" ht="15" customHeight="1" x14ac:dyDescent="0.3">
      <c r="A637" s="1236"/>
      <c r="B637" s="1580"/>
      <c r="C637" s="1577"/>
      <c r="D637" s="1583"/>
      <c r="E637" s="1587"/>
      <c r="F637" s="1585"/>
      <c r="G637" s="1237"/>
      <c r="H637" s="1237"/>
      <c r="I637" s="1237"/>
      <c r="J637" s="246"/>
      <c r="K637" s="1289"/>
    </row>
    <row r="638" spans="1:11" s="90" customFormat="1" ht="15" customHeight="1" x14ac:dyDescent="0.3">
      <c r="A638" s="1236"/>
      <c r="B638" s="1580"/>
      <c r="C638" s="1577"/>
      <c r="D638" s="1583"/>
      <c r="E638" s="1587"/>
      <c r="F638" s="1585"/>
      <c r="G638" s="1237"/>
      <c r="H638" s="1237"/>
      <c r="I638" s="1237"/>
      <c r="J638" s="246"/>
      <c r="K638" s="1289"/>
    </row>
    <row r="639" spans="1:11" s="90" customFormat="1" ht="15" customHeight="1" x14ac:dyDescent="0.3">
      <c r="A639" s="1236"/>
      <c r="B639" s="1580"/>
      <c r="C639" s="1577"/>
      <c r="D639" s="1583"/>
      <c r="E639" s="1587"/>
      <c r="F639" s="1585"/>
      <c r="G639" s="1237"/>
      <c r="H639" s="1237"/>
      <c r="I639" s="1237"/>
      <c r="J639" s="246"/>
      <c r="K639" s="1289"/>
    </row>
    <row r="640" spans="1:11" s="90" customFormat="1" ht="15" customHeight="1" x14ac:dyDescent="0.3">
      <c r="A640" s="1236"/>
      <c r="B640" s="1580"/>
      <c r="C640" s="1577"/>
      <c r="D640" s="1583"/>
      <c r="E640" s="1587"/>
      <c r="F640" s="1585"/>
      <c r="G640" s="1237"/>
      <c r="H640" s="1237"/>
      <c r="I640" s="1237"/>
      <c r="J640" s="246"/>
      <c r="K640" s="1289"/>
    </row>
    <row r="641" spans="1:11" s="90" customFormat="1" ht="15" customHeight="1" x14ac:dyDescent="0.3">
      <c r="A641" s="1236"/>
      <c r="B641" s="1580"/>
      <c r="C641" s="1577"/>
      <c r="D641" s="1583"/>
      <c r="E641" s="1587"/>
      <c r="F641" s="1585"/>
      <c r="G641" s="1237"/>
      <c r="H641" s="1237"/>
      <c r="I641" s="1237"/>
      <c r="J641" s="246"/>
      <c r="K641" s="1289"/>
    </row>
    <row r="642" spans="1:11" s="90" customFormat="1" ht="15" customHeight="1" x14ac:dyDescent="0.3">
      <c r="A642" s="1236"/>
      <c r="B642" s="1580"/>
      <c r="C642" s="1577"/>
      <c r="D642" s="1583"/>
      <c r="E642" s="1587"/>
      <c r="F642" s="1585"/>
      <c r="G642" s="1237"/>
      <c r="H642" s="1237"/>
      <c r="I642" s="1237"/>
      <c r="J642" s="246"/>
      <c r="K642" s="1289"/>
    </row>
    <row r="643" spans="1:11" s="90" customFormat="1" ht="15" customHeight="1" x14ac:dyDescent="0.3">
      <c r="A643" s="1236"/>
      <c r="B643" s="1580"/>
      <c r="C643" s="1577"/>
      <c r="D643" s="1583"/>
      <c r="E643" s="1587"/>
      <c r="F643" s="1585"/>
      <c r="G643" s="1237"/>
      <c r="H643" s="1237"/>
      <c r="I643" s="1237"/>
      <c r="J643" s="246"/>
      <c r="K643" s="1289"/>
    </row>
    <row r="644" spans="1:11" s="90" customFormat="1" ht="15" customHeight="1" x14ac:dyDescent="0.3">
      <c r="A644" s="1236"/>
      <c r="B644" s="1580"/>
      <c r="C644" s="1577"/>
      <c r="D644" s="1583"/>
      <c r="E644" s="1587"/>
      <c r="F644" s="1585"/>
      <c r="G644" s="1237"/>
      <c r="H644" s="1237"/>
      <c r="I644" s="1237"/>
      <c r="J644" s="246"/>
      <c r="K644" s="1289"/>
    </row>
    <row r="645" spans="1:11" s="90" customFormat="1" ht="15" customHeight="1" x14ac:dyDescent="0.3">
      <c r="A645" s="1236"/>
      <c r="B645" s="1580"/>
      <c r="C645" s="1577"/>
      <c r="D645" s="1583"/>
      <c r="E645" s="1587"/>
      <c r="F645" s="1585"/>
      <c r="G645" s="1237"/>
      <c r="H645" s="1237"/>
      <c r="I645" s="1237"/>
      <c r="J645" s="246"/>
      <c r="K645" s="1289"/>
    </row>
    <row r="646" spans="1:11" s="90" customFormat="1" ht="15" customHeight="1" x14ac:dyDescent="0.3">
      <c r="A646" s="1236"/>
      <c r="B646" s="1580"/>
      <c r="C646" s="1577"/>
      <c r="D646" s="1583"/>
      <c r="E646" s="1587"/>
      <c r="F646" s="1585"/>
      <c r="G646" s="1237"/>
      <c r="H646" s="1237"/>
      <c r="I646" s="1237"/>
      <c r="J646" s="246"/>
      <c r="K646" s="1289"/>
    </row>
    <row r="647" spans="1:11" s="90" customFormat="1" ht="15" customHeight="1" x14ac:dyDescent="0.3">
      <c r="A647" s="1236"/>
      <c r="B647" s="1580"/>
      <c r="C647" s="1577"/>
      <c r="D647" s="1583"/>
      <c r="E647" s="1587"/>
      <c r="F647" s="1585"/>
      <c r="G647" s="1237"/>
      <c r="H647" s="1237"/>
      <c r="I647" s="1237"/>
      <c r="J647" s="246"/>
      <c r="K647" s="1289"/>
    </row>
    <row r="648" spans="1:11" s="90" customFormat="1" ht="15" customHeight="1" x14ac:dyDescent="0.3">
      <c r="A648" s="1236"/>
      <c r="B648" s="1580"/>
      <c r="C648" s="1577"/>
      <c r="D648" s="1583"/>
      <c r="E648" s="1587"/>
      <c r="F648" s="1585"/>
      <c r="G648" s="1237"/>
      <c r="H648" s="1237"/>
      <c r="I648" s="1237"/>
      <c r="J648" s="246"/>
      <c r="K648" s="1289"/>
    </row>
    <row r="649" spans="1:11" s="90" customFormat="1" ht="15" customHeight="1" x14ac:dyDescent="0.3">
      <c r="A649" s="1236"/>
      <c r="B649" s="1580"/>
      <c r="C649" s="1577"/>
      <c r="D649" s="1583"/>
      <c r="E649" s="1587"/>
      <c r="F649" s="1585"/>
      <c r="G649" s="1237"/>
      <c r="H649" s="1237"/>
      <c r="I649" s="1237"/>
      <c r="J649" s="246"/>
      <c r="K649" s="1289"/>
    </row>
    <row r="650" spans="1:11" s="90" customFormat="1" ht="15" customHeight="1" x14ac:dyDescent="0.3">
      <c r="A650" s="1236"/>
      <c r="B650" s="1580"/>
      <c r="C650" s="1577"/>
      <c r="D650" s="1583"/>
      <c r="E650" s="1587"/>
      <c r="F650" s="1585"/>
      <c r="G650" s="1237"/>
      <c r="H650" s="1237"/>
      <c r="I650" s="1237"/>
      <c r="J650" s="246"/>
      <c r="K650" s="1289"/>
    </row>
    <row r="651" spans="1:11" s="90" customFormat="1" ht="15" customHeight="1" x14ac:dyDescent="0.3">
      <c r="A651" s="1236"/>
      <c r="B651" s="1580"/>
      <c r="C651" s="1577"/>
      <c r="D651" s="1583"/>
      <c r="E651" s="1587"/>
      <c r="F651" s="1585"/>
      <c r="G651" s="1237"/>
      <c r="H651" s="1237"/>
      <c r="I651" s="1237"/>
      <c r="J651" s="246"/>
      <c r="K651" s="1289"/>
    </row>
    <row r="652" spans="1:11" s="90" customFormat="1" ht="15" customHeight="1" x14ac:dyDescent="0.3">
      <c r="A652" s="1236"/>
      <c r="B652" s="1580"/>
      <c r="C652" s="1577"/>
      <c r="D652" s="1583"/>
      <c r="E652" s="1587"/>
      <c r="F652" s="1585"/>
      <c r="G652" s="1237"/>
      <c r="H652" s="1237"/>
      <c r="I652" s="1237"/>
      <c r="J652" s="246"/>
      <c r="K652" s="1289"/>
    </row>
    <row r="653" spans="1:11" s="90" customFormat="1" ht="15" customHeight="1" x14ac:dyDescent="0.3">
      <c r="A653" s="1236"/>
      <c r="B653" s="1580"/>
      <c r="C653" s="1577"/>
      <c r="D653" s="1583"/>
      <c r="E653" s="1587"/>
      <c r="F653" s="1585"/>
      <c r="G653" s="1237"/>
      <c r="H653" s="1237"/>
      <c r="I653" s="1237"/>
      <c r="J653" s="246"/>
      <c r="K653" s="1289"/>
    </row>
    <row r="654" spans="1:11" s="90" customFormat="1" ht="15" customHeight="1" x14ac:dyDescent="0.3">
      <c r="A654" s="1236"/>
      <c r="B654" s="1580"/>
      <c r="C654" s="1577"/>
      <c r="D654" s="1583"/>
      <c r="E654" s="1587"/>
      <c r="F654" s="1585"/>
      <c r="G654" s="1237"/>
      <c r="H654" s="1237"/>
      <c r="I654" s="1237"/>
      <c r="J654" s="246"/>
      <c r="K654" s="1289"/>
    </row>
    <row r="655" spans="1:11" s="90" customFormat="1" ht="15" customHeight="1" x14ac:dyDescent="0.3">
      <c r="A655" s="1236"/>
      <c r="B655" s="1580"/>
      <c r="C655" s="1577"/>
      <c r="D655" s="1583"/>
      <c r="E655" s="1587"/>
      <c r="F655" s="1585"/>
      <c r="G655" s="1237"/>
      <c r="H655" s="1237"/>
      <c r="I655" s="1237"/>
      <c r="J655" s="246"/>
      <c r="K655" s="1289"/>
    </row>
    <row r="656" spans="1:11" s="90" customFormat="1" ht="15" customHeight="1" x14ac:dyDescent="0.3">
      <c r="A656" s="1236"/>
      <c r="B656" s="1580"/>
      <c r="C656" s="1577"/>
      <c r="D656" s="1583"/>
      <c r="E656" s="1587"/>
      <c r="F656" s="1585"/>
      <c r="G656" s="1237"/>
      <c r="H656" s="1237"/>
      <c r="I656" s="1237"/>
      <c r="J656" s="246"/>
      <c r="K656" s="1289"/>
    </row>
    <row r="657" spans="1:11" s="90" customFormat="1" ht="15" customHeight="1" x14ac:dyDescent="0.3">
      <c r="A657" s="1236"/>
      <c r="B657" s="1580"/>
      <c r="C657" s="1577"/>
      <c r="D657" s="1583"/>
      <c r="E657" s="1587"/>
      <c r="F657" s="1585"/>
      <c r="G657" s="1237"/>
      <c r="H657" s="1237"/>
      <c r="I657" s="1237"/>
      <c r="J657" s="246"/>
      <c r="K657" s="1289"/>
    </row>
    <row r="658" spans="1:11" s="90" customFormat="1" ht="15" customHeight="1" x14ac:dyDescent="0.3">
      <c r="A658" s="1236"/>
      <c r="B658" s="1580"/>
      <c r="C658" s="1577"/>
      <c r="D658" s="1583"/>
      <c r="E658" s="1587"/>
      <c r="F658" s="1585"/>
      <c r="G658" s="1237"/>
      <c r="H658" s="1237"/>
      <c r="I658" s="1237"/>
      <c r="J658" s="246"/>
      <c r="K658" s="1289"/>
    </row>
    <row r="659" spans="1:11" s="90" customFormat="1" ht="15" customHeight="1" x14ac:dyDescent="0.3">
      <c r="A659" s="1236"/>
      <c r="B659" s="1580"/>
      <c r="C659" s="1577"/>
      <c r="D659" s="1583"/>
      <c r="E659" s="1587"/>
      <c r="F659" s="1585"/>
      <c r="G659" s="1237"/>
      <c r="H659" s="1237"/>
      <c r="I659" s="1237"/>
      <c r="J659" s="246"/>
      <c r="K659" s="1289"/>
    </row>
    <row r="660" spans="1:11" s="90" customFormat="1" ht="15" customHeight="1" x14ac:dyDescent="0.3">
      <c r="A660" s="1236"/>
      <c r="B660" s="1580"/>
      <c r="C660" s="1577"/>
      <c r="D660" s="1583"/>
      <c r="E660" s="1587"/>
      <c r="F660" s="1585"/>
      <c r="G660" s="1237"/>
      <c r="H660" s="1237"/>
      <c r="I660" s="1237"/>
      <c r="J660" s="246"/>
      <c r="K660" s="1289"/>
    </row>
    <row r="661" spans="1:11" s="90" customFormat="1" ht="15" customHeight="1" x14ac:dyDescent="0.3">
      <c r="A661" s="1236"/>
      <c r="B661" s="1580"/>
      <c r="C661" s="1577"/>
      <c r="D661" s="1583"/>
      <c r="E661" s="1587"/>
      <c r="F661" s="1585"/>
      <c r="G661" s="1237"/>
      <c r="H661" s="1237"/>
      <c r="I661" s="1237"/>
      <c r="J661" s="246"/>
      <c r="K661" s="1289"/>
    </row>
    <row r="662" spans="1:11" s="90" customFormat="1" ht="15" customHeight="1" x14ac:dyDescent="0.3">
      <c r="A662" s="1236"/>
      <c r="B662" s="1580"/>
      <c r="C662" s="1577"/>
      <c r="D662" s="1583"/>
      <c r="E662" s="1587"/>
      <c r="F662" s="1585"/>
      <c r="G662" s="1237"/>
      <c r="H662" s="1237"/>
      <c r="I662" s="1237"/>
      <c r="J662" s="246"/>
      <c r="K662" s="1289"/>
    </row>
    <row r="663" spans="1:11" s="90" customFormat="1" ht="15" customHeight="1" x14ac:dyDescent="0.3">
      <c r="A663" s="1236"/>
      <c r="B663" s="1580"/>
      <c r="C663" s="1577"/>
      <c r="D663" s="1583"/>
      <c r="E663" s="1587"/>
      <c r="F663" s="1585"/>
      <c r="G663" s="1237"/>
      <c r="H663" s="1237"/>
      <c r="I663" s="1237"/>
      <c r="J663" s="246"/>
      <c r="K663" s="1289"/>
    </row>
    <row r="664" spans="1:11" s="90" customFormat="1" ht="15" customHeight="1" x14ac:dyDescent="0.3">
      <c r="A664" s="1236"/>
      <c r="B664" s="1580"/>
      <c r="C664" s="1577"/>
      <c r="D664" s="1583"/>
      <c r="E664" s="1587"/>
      <c r="F664" s="1585"/>
      <c r="G664" s="1237"/>
      <c r="H664" s="1237"/>
      <c r="I664" s="1237"/>
      <c r="J664" s="246"/>
      <c r="K664" s="1289"/>
    </row>
    <row r="665" spans="1:11" s="90" customFormat="1" ht="15" customHeight="1" x14ac:dyDescent="0.3">
      <c r="A665" s="1236"/>
      <c r="B665" s="1580"/>
      <c r="C665" s="1577"/>
      <c r="D665" s="1583"/>
      <c r="E665" s="1587"/>
      <c r="F665" s="1585"/>
      <c r="G665" s="1237"/>
      <c r="H665" s="1237"/>
      <c r="I665" s="1237"/>
      <c r="J665" s="246"/>
      <c r="K665" s="1289"/>
    </row>
    <row r="666" spans="1:11" s="90" customFormat="1" ht="15" customHeight="1" x14ac:dyDescent="0.3">
      <c r="A666" s="1236"/>
      <c r="B666" s="1580"/>
      <c r="C666" s="1577"/>
      <c r="D666" s="1583"/>
      <c r="E666" s="1587"/>
      <c r="F666" s="1585"/>
      <c r="G666" s="1237"/>
      <c r="H666" s="1237"/>
      <c r="I666" s="1237"/>
      <c r="J666" s="246"/>
      <c r="K666" s="1289"/>
    </row>
    <row r="667" spans="1:11" s="90" customFormat="1" ht="15" customHeight="1" x14ac:dyDescent="0.3">
      <c r="A667" s="1236"/>
      <c r="B667" s="1580"/>
      <c r="C667" s="1577"/>
      <c r="D667" s="1583"/>
      <c r="E667" s="1587"/>
      <c r="F667" s="1585"/>
      <c r="G667" s="1237"/>
      <c r="H667" s="1237"/>
      <c r="I667" s="1237"/>
      <c r="J667" s="246"/>
      <c r="K667" s="1289"/>
    </row>
    <row r="668" spans="1:11" s="90" customFormat="1" ht="15" customHeight="1" x14ac:dyDescent="0.3">
      <c r="A668" s="1236"/>
      <c r="B668" s="1580"/>
      <c r="C668" s="1577"/>
      <c r="D668" s="1583"/>
      <c r="E668" s="1587"/>
      <c r="F668" s="1585"/>
      <c r="G668" s="1237"/>
      <c r="H668" s="1237"/>
      <c r="I668" s="1237"/>
      <c r="J668" s="246"/>
      <c r="K668" s="1289"/>
    </row>
    <row r="669" spans="1:11" s="90" customFormat="1" ht="15" customHeight="1" x14ac:dyDescent="0.3">
      <c r="A669" s="1236"/>
      <c r="B669" s="1580"/>
      <c r="C669" s="1577"/>
      <c r="D669" s="1583"/>
      <c r="E669" s="1587"/>
      <c r="F669" s="1585"/>
      <c r="G669" s="1237"/>
      <c r="H669" s="1237"/>
      <c r="I669" s="1237"/>
      <c r="J669" s="246"/>
      <c r="K669" s="1289"/>
    </row>
    <row r="670" spans="1:11" s="90" customFormat="1" ht="15" customHeight="1" x14ac:dyDescent="0.3">
      <c r="A670" s="1236"/>
      <c r="B670" s="1580"/>
      <c r="C670" s="1577"/>
      <c r="D670" s="1583"/>
      <c r="E670" s="1587"/>
      <c r="F670" s="1585"/>
      <c r="G670" s="1237"/>
      <c r="H670" s="1237"/>
      <c r="I670" s="1237"/>
      <c r="J670" s="246"/>
      <c r="K670" s="1289"/>
    </row>
    <row r="671" spans="1:11" s="90" customFormat="1" ht="15" customHeight="1" x14ac:dyDescent="0.3">
      <c r="A671" s="1236"/>
      <c r="B671" s="1580"/>
      <c r="C671" s="1577"/>
      <c r="D671" s="1583"/>
      <c r="E671" s="1587"/>
      <c r="F671" s="1585"/>
      <c r="G671" s="1237"/>
      <c r="H671" s="1237"/>
      <c r="I671" s="1237"/>
      <c r="J671" s="246"/>
      <c r="K671" s="1289"/>
    </row>
    <row r="672" spans="1:11" s="90" customFormat="1" ht="15" customHeight="1" x14ac:dyDescent="0.3">
      <c r="A672" s="1236"/>
      <c r="B672" s="1580"/>
      <c r="C672" s="1577"/>
      <c r="D672" s="1583"/>
      <c r="E672" s="1587"/>
      <c r="F672" s="1585"/>
      <c r="G672" s="1237"/>
      <c r="H672" s="1237"/>
      <c r="I672" s="1237"/>
      <c r="J672" s="246"/>
      <c r="K672" s="1289"/>
    </row>
    <row r="673" spans="1:11" s="90" customFormat="1" ht="15" customHeight="1" x14ac:dyDescent="0.3">
      <c r="A673" s="1236"/>
      <c r="B673" s="1580"/>
      <c r="C673" s="1577"/>
      <c r="D673" s="1583"/>
      <c r="E673" s="1587"/>
      <c r="F673" s="1585"/>
      <c r="G673" s="1237"/>
      <c r="H673" s="1237"/>
      <c r="I673" s="1237"/>
      <c r="J673" s="246"/>
      <c r="K673" s="1289"/>
    </row>
    <row r="674" spans="1:11" s="90" customFormat="1" ht="15" customHeight="1" x14ac:dyDescent="0.3">
      <c r="A674" s="1236"/>
      <c r="B674" s="1580"/>
      <c r="C674" s="1577"/>
      <c r="D674" s="1583"/>
      <c r="E674" s="1587"/>
      <c r="F674" s="1585"/>
      <c r="G674" s="1237"/>
      <c r="H674" s="1237"/>
      <c r="I674" s="1237"/>
      <c r="J674" s="246"/>
      <c r="K674" s="1289"/>
    </row>
    <row r="675" spans="1:11" s="90" customFormat="1" ht="15" customHeight="1" x14ac:dyDescent="0.3">
      <c r="A675" s="1236"/>
      <c r="B675" s="1580"/>
      <c r="C675" s="1577"/>
      <c r="D675" s="1583"/>
      <c r="E675" s="1587"/>
      <c r="F675" s="1585"/>
      <c r="G675" s="1237"/>
      <c r="H675" s="1237"/>
      <c r="I675" s="1237"/>
      <c r="J675" s="246"/>
      <c r="K675" s="1289"/>
    </row>
    <row r="676" spans="1:11" s="90" customFormat="1" ht="15" customHeight="1" x14ac:dyDescent="0.3">
      <c r="A676" s="1236"/>
      <c r="B676" s="1580"/>
      <c r="C676" s="1577"/>
      <c r="D676" s="1583"/>
      <c r="E676" s="1587"/>
      <c r="F676" s="1585"/>
      <c r="G676" s="1237"/>
      <c r="H676" s="1237"/>
      <c r="I676" s="1237"/>
      <c r="J676" s="246"/>
      <c r="K676" s="1289"/>
    </row>
    <row r="677" spans="1:11" s="90" customFormat="1" ht="15" customHeight="1" x14ac:dyDescent="0.3">
      <c r="A677" s="1236"/>
      <c r="B677" s="1580"/>
      <c r="C677" s="1577"/>
      <c r="D677" s="1583"/>
      <c r="E677" s="1587"/>
      <c r="F677" s="1585"/>
      <c r="G677" s="1237"/>
      <c r="H677" s="1237"/>
      <c r="I677" s="1237"/>
      <c r="J677" s="246"/>
      <c r="K677" s="1289"/>
    </row>
    <row r="678" spans="1:11" s="90" customFormat="1" ht="15" customHeight="1" x14ac:dyDescent="0.3">
      <c r="A678" s="1236"/>
      <c r="B678" s="1580"/>
      <c r="C678" s="1577"/>
      <c r="D678" s="1583"/>
      <c r="E678" s="1587"/>
      <c r="F678" s="1585"/>
      <c r="G678" s="1237"/>
      <c r="H678" s="1237"/>
      <c r="I678" s="1237"/>
      <c r="J678" s="246"/>
      <c r="K678" s="1289"/>
    </row>
    <row r="679" spans="1:11" s="90" customFormat="1" ht="15" customHeight="1" x14ac:dyDescent="0.3">
      <c r="A679" s="1236"/>
      <c r="B679" s="1580"/>
      <c r="C679" s="1577"/>
      <c r="D679" s="1583"/>
      <c r="E679" s="1587"/>
      <c r="F679" s="1585"/>
      <c r="G679" s="1237"/>
      <c r="H679" s="1237"/>
      <c r="I679" s="1237"/>
      <c r="J679" s="246"/>
      <c r="K679" s="1289"/>
    </row>
    <row r="680" spans="1:11" s="90" customFormat="1" ht="15" customHeight="1" x14ac:dyDescent="0.3">
      <c r="A680" s="1236"/>
      <c r="B680" s="1580"/>
      <c r="C680" s="1577"/>
      <c r="D680" s="1583"/>
      <c r="E680" s="1587"/>
      <c r="F680" s="1585"/>
      <c r="G680" s="1237"/>
      <c r="H680" s="1237"/>
      <c r="I680" s="1237"/>
      <c r="J680" s="246"/>
      <c r="K680" s="1289"/>
    </row>
    <row r="681" spans="1:11" s="90" customFormat="1" ht="15" customHeight="1" x14ac:dyDescent="0.3">
      <c r="A681" s="1236"/>
      <c r="B681" s="1580"/>
      <c r="C681" s="1577"/>
      <c r="D681" s="1583"/>
      <c r="E681" s="1587"/>
      <c r="F681" s="1585"/>
      <c r="G681" s="1237"/>
      <c r="H681" s="1237"/>
      <c r="I681" s="1237"/>
      <c r="J681" s="246"/>
      <c r="K681" s="1289"/>
    </row>
    <row r="682" spans="1:11" s="90" customFormat="1" ht="15" customHeight="1" x14ac:dyDescent="0.3">
      <c r="A682" s="1236"/>
      <c r="B682" s="1580"/>
      <c r="C682" s="1577"/>
      <c r="D682" s="1583"/>
      <c r="E682" s="1587"/>
      <c r="F682" s="1585"/>
      <c r="G682" s="1237"/>
      <c r="H682" s="1237"/>
      <c r="I682" s="1237"/>
      <c r="J682" s="246"/>
      <c r="K682" s="1289"/>
    </row>
    <row r="683" spans="1:11" s="90" customFormat="1" ht="15" customHeight="1" x14ac:dyDescent="0.3">
      <c r="A683" s="1236"/>
      <c r="B683" s="1580"/>
      <c r="C683" s="1577"/>
      <c r="D683" s="1583"/>
      <c r="E683" s="1587"/>
      <c r="F683" s="1585"/>
      <c r="G683" s="1237"/>
      <c r="H683" s="1237"/>
      <c r="I683" s="1237"/>
      <c r="J683" s="246"/>
      <c r="K683" s="1289"/>
    </row>
    <row r="684" spans="1:11" s="90" customFormat="1" ht="15" customHeight="1" x14ac:dyDescent="0.3">
      <c r="A684" s="1236"/>
      <c r="B684" s="1580"/>
      <c r="C684" s="1577"/>
      <c r="D684" s="1583"/>
      <c r="E684" s="1587"/>
      <c r="F684" s="1585"/>
      <c r="G684" s="1237"/>
      <c r="H684" s="1237"/>
      <c r="I684" s="1237"/>
      <c r="J684" s="246"/>
      <c r="K684" s="1289"/>
    </row>
    <row r="685" spans="1:11" s="90" customFormat="1" ht="15" customHeight="1" x14ac:dyDescent="0.3">
      <c r="A685" s="1236"/>
      <c r="B685" s="1580"/>
      <c r="C685" s="1577"/>
      <c r="D685" s="1583"/>
      <c r="E685" s="1587"/>
      <c r="F685" s="1585"/>
      <c r="G685" s="1237"/>
      <c r="H685" s="1237"/>
      <c r="I685" s="1237"/>
      <c r="J685" s="246"/>
      <c r="K685" s="1289"/>
    </row>
    <row r="686" spans="1:11" s="90" customFormat="1" ht="15" customHeight="1" x14ac:dyDescent="0.3">
      <c r="A686" s="1236"/>
      <c r="B686" s="1580"/>
      <c r="C686" s="1577"/>
      <c r="D686" s="1583"/>
      <c r="E686" s="1587"/>
      <c r="F686" s="1585"/>
      <c r="G686" s="1237"/>
      <c r="H686" s="1237"/>
      <c r="I686" s="1237"/>
      <c r="J686" s="246"/>
      <c r="K686" s="1289"/>
    </row>
    <row r="687" spans="1:11" s="90" customFormat="1" ht="15" customHeight="1" x14ac:dyDescent="0.3">
      <c r="A687" s="1236"/>
      <c r="B687" s="1580"/>
      <c r="C687" s="1577"/>
      <c r="D687" s="1583"/>
      <c r="E687" s="1587"/>
      <c r="F687" s="1585"/>
      <c r="G687" s="1237"/>
      <c r="H687" s="1237"/>
      <c r="I687" s="1237"/>
      <c r="J687" s="246"/>
      <c r="K687" s="1289"/>
    </row>
    <row r="688" spans="1:11" s="90" customFormat="1" ht="15" customHeight="1" x14ac:dyDescent="0.3">
      <c r="A688" s="1236"/>
      <c r="B688" s="1580"/>
      <c r="C688" s="1577"/>
      <c r="D688" s="1583"/>
      <c r="E688" s="1587"/>
      <c r="F688" s="1585"/>
      <c r="G688" s="1237"/>
      <c r="H688" s="1237"/>
      <c r="I688" s="1237"/>
      <c r="J688" s="246"/>
      <c r="K688" s="1289"/>
    </row>
    <row r="689" spans="1:11" s="90" customFormat="1" ht="15" customHeight="1" x14ac:dyDescent="0.3">
      <c r="A689" s="1236"/>
      <c r="B689" s="1580"/>
      <c r="C689" s="1577"/>
      <c r="D689" s="1583"/>
      <c r="E689" s="1587"/>
      <c r="F689" s="1585"/>
      <c r="G689" s="1237"/>
      <c r="H689" s="1237"/>
      <c r="I689" s="1237"/>
      <c r="J689" s="246"/>
      <c r="K689" s="1289"/>
    </row>
    <row r="690" spans="1:11" s="90" customFormat="1" ht="15" customHeight="1" x14ac:dyDescent="0.3">
      <c r="A690" s="1236"/>
      <c r="B690" s="1580"/>
      <c r="C690" s="1577"/>
      <c r="D690" s="1583"/>
      <c r="E690" s="1587"/>
      <c r="F690" s="1585"/>
      <c r="G690" s="1237"/>
      <c r="H690" s="1237"/>
      <c r="I690" s="1237"/>
      <c r="J690" s="246"/>
      <c r="K690" s="1289"/>
    </row>
    <row r="691" spans="1:11" s="90" customFormat="1" ht="15" customHeight="1" x14ac:dyDescent="0.3">
      <c r="A691" s="1236"/>
      <c r="B691" s="1580"/>
      <c r="C691" s="1577"/>
      <c r="D691" s="1583"/>
      <c r="E691" s="1587"/>
      <c r="F691" s="1585"/>
      <c r="G691" s="1237"/>
      <c r="H691" s="1237"/>
      <c r="I691" s="1237"/>
      <c r="J691" s="246"/>
      <c r="K691" s="1289"/>
    </row>
    <row r="692" spans="1:11" s="90" customFormat="1" ht="15" customHeight="1" x14ac:dyDescent="0.3">
      <c r="A692" s="1236"/>
      <c r="B692" s="1580"/>
      <c r="C692" s="1577"/>
      <c r="D692" s="1583"/>
      <c r="E692" s="1587"/>
      <c r="F692" s="1585"/>
      <c r="G692" s="1237"/>
      <c r="H692" s="1237"/>
      <c r="I692" s="1237"/>
      <c r="J692" s="246"/>
      <c r="K692" s="1289"/>
    </row>
    <row r="693" spans="1:11" s="90" customFormat="1" ht="15" customHeight="1" x14ac:dyDescent="0.3">
      <c r="A693" s="1236"/>
      <c r="B693" s="1580"/>
      <c r="C693" s="1577"/>
      <c r="D693" s="1583"/>
      <c r="E693" s="1587"/>
      <c r="F693" s="1585"/>
      <c r="G693" s="1237"/>
      <c r="H693" s="1237"/>
      <c r="I693" s="1237"/>
      <c r="J693" s="246"/>
      <c r="K693" s="1289"/>
    </row>
    <row r="694" spans="1:11" s="90" customFormat="1" ht="15" customHeight="1" x14ac:dyDescent="0.3">
      <c r="A694" s="1236"/>
      <c r="B694" s="1580"/>
      <c r="C694" s="1577"/>
      <c r="D694" s="1583"/>
      <c r="E694" s="1587"/>
      <c r="F694" s="1585"/>
      <c r="G694" s="1237"/>
      <c r="H694" s="1237"/>
      <c r="I694" s="1237"/>
      <c r="J694" s="246"/>
      <c r="K694" s="1289"/>
    </row>
    <row r="695" spans="1:11" s="90" customFormat="1" ht="15" customHeight="1" x14ac:dyDescent="0.3">
      <c r="A695" s="1236"/>
      <c r="B695" s="1580"/>
      <c r="C695" s="1577"/>
      <c r="D695" s="1583"/>
      <c r="E695" s="1587"/>
      <c r="F695" s="1585"/>
      <c r="G695" s="1237"/>
      <c r="H695" s="1237"/>
      <c r="I695" s="1237"/>
      <c r="J695" s="246"/>
      <c r="K695" s="1289"/>
    </row>
    <row r="696" spans="1:11" s="90" customFormat="1" ht="15" customHeight="1" x14ac:dyDescent="0.3">
      <c r="A696" s="1236"/>
      <c r="B696" s="1580"/>
      <c r="C696" s="1577"/>
      <c r="D696" s="1583"/>
      <c r="E696" s="1587"/>
      <c r="F696" s="1585"/>
      <c r="G696" s="1237"/>
      <c r="H696" s="1237"/>
      <c r="I696" s="1237"/>
      <c r="J696" s="246"/>
      <c r="K696" s="1289"/>
    </row>
    <row r="697" spans="1:11" s="90" customFormat="1" ht="15" customHeight="1" x14ac:dyDescent="0.3">
      <c r="A697" s="1236"/>
      <c r="B697" s="1580"/>
      <c r="C697" s="1577"/>
      <c r="D697" s="1583"/>
      <c r="E697" s="1587"/>
      <c r="F697" s="1585"/>
      <c r="G697" s="1237"/>
      <c r="H697" s="1237"/>
      <c r="I697" s="1237"/>
      <c r="J697" s="246"/>
      <c r="K697" s="1289"/>
    </row>
    <row r="698" spans="1:11" s="90" customFormat="1" ht="15" customHeight="1" x14ac:dyDescent="0.3">
      <c r="A698" s="1236"/>
      <c r="B698" s="1580"/>
      <c r="C698" s="1577"/>
      <c r="D698" s="1583"/>
      <c r="E698" s="1587"/>
      <c r="F698" s="1585"/>
      <c r="G698" s="1237"/>
      <c r="H698" s="1237"/>
      <c r="I698" s="1237"/>
      <c r="J698" s="246"/>
      <c r="K698" s="1289"/>
    </row>
    <row r="699" spans="1:11" s="90" customFormat="1" ht="15" customHeight="1" x14ac:dyDescent="0.3">
      <c r="A699" s="1236"/>
      <c r="B699" s="1580"/>
      <c r="C699" s="1577"/>
      <c r="D699" s="1583"/>
      <c r="E699" s="1587"/>
      <c r="F699" s="1585"/>
      <c r="G699" s="1237"/>
      <c r="H699" s="1237"/>
      <c r="I699" s="1237"/>
      <c r="J699" s="246"/>
      <c r="K699" s="1289"/>
    </row>
    <row r="700" spans="1:11" s="90" customFormat="1" ht="15" customHeight="1" x14ac:dyDescent="0.3">
      <c r="A700" s="1236"/>
      <c r="B700" s="1580"/>
      <c r="C700" s="1577"/>
      <c r="D700" s="1583"/>
      <c r="E700" s="1587"/>
      <c r="F700" s="1585"/>
      <c r="G700" s="1237"/>
      <c r="H700" s="1237"/>
      <c r="I700" s="1237"/>
      <c r="J700" s="246"/>
      <c r="K700" s="1289"/>
    </row>
    <row r="701" spans="1:11" s="90" customFormat="1" ht="15" customHeight="1" x14ac:dyDescent="0.3">
      <c r="A701" s="1236"/>
      <c r="B701" s="1580"/>
      <c r="C701" s="1577"/>
      <c r="D701" s="1583"/>
      <c r="E701" s="1587"/>
      <c r="F701" s="1585"/>
      <c r="G701" s="1237"/>
      <c r="H701" s="1237"/>
      <c r="I701" s="1237"/>
      <c r="J701" s="246"/>
      <c r="K701" s="1289"/>
    </row>
    <row r="702" spans="1:11" s="90" customFormat="1" ht="15" customHeight="1" x14ac:dyDescent="0.3">
      <c r="A702" s="1236"/>
      <c r="B702" s="1580"/>
      <c r="C702" s="1577"/>
      <c r="D702" s="1583"/>
      <c r="E702" s="1587"/>
      <c r="F702" s="1585"/>
      <c r="G702" s="1237"/>
      <c r="H702" s="1237"/>
      <c r="I702" s="1237"/>
      <c r="J702" s="246"/>
      <c r="K702" s="1289"/>
    </row>
    <row r="703" spans="1:11" s="90" customFormat="1" ht="15" customHeight="1" x14ac:dyDescent="0.3">
      <c r="A703" s="1236"/>
      <c r="B703" s="1580"/>
      <c r="C703" s="1577"/>
      <c r="D703" s="1583"/>
      <c r="E703" s="1587"/>
      <c r="F703" s="1585"/>
      <c r="G703" s="1237"/>
      <c r="H703" s="1237"/>
      <c r="I703" s="1237"/>
      <c r="J703" s="246"/>
      <c r="K703" s="1289"/>
    </row>
    <row r="704" spans="1:11" s="90" customFormat="1" ht="15" customHeight="1" x14ac:dyDescent="0.3">
      <c r="A704" s="1236"/>
      <c r="B704" s="1580"/>
      <c r="C704" s="1577"/>
      <c r="D704" s="1583"/>
      <c r="E704" s="1587"/>
      <c r="F704" s="1585"/>
      <c r="G704" s="1237"/>
      <c r="H704" s="1237"/>
      <c r="I704" s="1237"/>
      <c r="J704" s="246"/>
      <c r="K704" s="1289"/>
    </row>
    <row r="705" spans="1:11" s="90" customFormat="1" ht="15" customHeight="1" x14ac:dyDescent="0.3">
      <c r="A705" s="1236"/>
      <c r="B705" s="1580"/>
      <c r="C705" s="1577"/>
      <c r="D705" s="1583"/>
      <c r="E705" s="1587"/>
      <c r="F705" s="1585"/>
      <c r="G705" s="1237"/>
      <c r="H705" s="1237"/>
      <c r="I705" s="1237"/>
      <c r="J705" s="246"/>
      <c r="K705" s="1289"/>
    </row>
    <row r="706" spans="1:11" s="90" customFormat="1" ht="15" customHeight="1" x14ac:dyDescent="0.3">
      <c r="A706" s="1236"/>
      <c r="B706" s="1580"/>
      <c r="C706" s="1577"/>
      <c r="D706" s="1583"/>
      <c r="E706" s="1587"/>
      <c r="F706" s="1585"/>
      <c r="G706" s="1237"/>
      <c r="H706" s="1237"/>
      <c r="I706" s="1237"/>
      <c r="J706" s="246"/>
      <c r="K706" s="1289"/>
    </row>
    <row r="707" spans="1:11" s="90" customFormat="1" ht="15" customHeight="1" x14ac:dyDescent="0.3">
      <c r="A707" s="1236"/>
      <c r="B707" s="1580"/>
      <c r="C707" s="1577"/>
      <c r="D707" s="1583"/>
      <c r="E707" s="1587"/>
      <c r="F707" s="1585"/>
      <c r="G707" s="1237"/>
      <c r="H707" s="1237"/>
      <c r="I707" s="1237"/>
      <c r="J707" s="246"/>
      <c r="K707" s="1289"/>
    </row>
    <row r="708" spans="1:11" s="90" customFormat="1" ht="15" customHeight="1" x14ac:dyDescent="0.3">
      <c r="A708" s="1236"/>
      <c r="B708" s="1580"/>
      <c r="C708" s="1577"/>
      <c r="D708" s="1583"/>
      <c r="E708" s="1587"/>
      <c r="F708" s="1585"/>
      <c r="G708" s="1237"/>
      <c r="H708" s="1237"/>
      <c r="I708" s="1237"/>
      <c r="J708" s="246"/>
      <c r="K708" s="1289"/>
    </row>
    <row r="709" spans="1:11" s="90" customFormat="1" ht="15" customHeight="1" x14ac:dyDescent="0.3">
      <c r="A709" s="1236"/>
      <c r="B709" s="1580"/>
      <c r="C709" s="1577"/>
      <c r="D709" s="1583"/>
      <c r="E709" s="1587"/>
      <c r="F709" s="1585"/>
      <c r="G709" s="1237"/>
      <c r="H709" s="1237"/>
      <c r="I709" s="1237"/>
      <c r="J709" s="246"/>
      <c r="K709" s="1289"/>
    </row>
    <row r="710" spans="1:11" s="90" customFormat="1" ht="15" customHeight="1" x14ac:dyDescent="0.3">
      <c r="A710" s="1236"/>
      <c r="B710" s="1580"/>
      <c r="C710" s="1577"/>
      <c r="D710" s="1583"/>
      <c r="E710" s="1587"/>
      <c r="F710" s="1585"/>
      <c r="G710" s="1237"/>
      <c r="H710" s="1237"/>
      <c r="I710" s="1237"/>
      <c r="J710" s="246"/>
      <c r="K710" s="1289"/>
    </row>
    <row r="711" spans="1:11" s="90" customFormat="1" ht="15" customHeight="1" x14ac:dyDescent="0.3">
      <c r="A711" s="1236"/>
      <c r="B711" s="1580"/>
      <c r="C711" s="1577"/>
      <c r="D711" s="1583"/>
      <c r="E711" s="1587"/>
      <c r="F711" s="1585"/>
      <c r="G711" s="1237"/>
      <c r="H711" s="1237"/>
      <c r="I711" s="1237"/>
      <c r="J711" s="246"/>
      <c r="K711" s="1289"/>
    </row>
    <row r="712" spans="1:11" s="90" customFormat="1" ht="15" customHeight="1" x14ac:dyDescent="0.3">
      <c r="A712" s="1236"/>
      <c r="B712" s="1580"/>
      <c r="C712" s="1577"/>
      <c r="D712" s="1583"/>
      <c r="E712" s="1587"/>
      <c r="F712" s="1585"/>
      <c r="G712" s="1237"/>
      <c r="H712" s="1237"/>
      <c r="I712" s="1237"/>
      <c r="J712" s="246"/>
      <c r="K712" s="1289"/>
    </row>
    <row r="713" spans="1:11" s="90" customFormat="1" ht="15" customHeight="1" x14ac:dyDescent="0.3">
      <c r="A713" s="1236"/>
      <c r="B713" s="1580"/>
      <c r="C713" s="1577"/>
      <c r="D713" s="1583"/>
      <c r="E713" s="1587"/>
      <c r="F713" s="1585"/>
      <c r="G713" s="1237"/>
      <c r="H713" s="1237"/>
      <c r="I713" s="1237"/>
      <c r="J713" s="246"/>
      <c r="K713" s="1289"/>
    </row>
    <row r="714" spans="1:11" s="90" customFormat="1" ht="15" customHeight="1" x14ac:dyDescent="0.3">
      <c r="A714" s="1236"/>
      <c r="B714" s="1580"/>
      <c r="C714" s="1577"/>
      <c r="D714" s="1583"/>
      <c r="E714" s="1587"/>
      <c r="F714" s="1585"/>
      <c r="G714" s="1237"/>
      <c r="H714" s="1237"/>
      <c r="I714" s="1237"/>
      <c r="J714" s="246"/>
      <c r="K714" s="1289"/>
    </row>
    <row r="715" spans="1:11" s="90" customFormat="1" ht="15" customHeight="1" x14ac:dyDescent="0.3">
      <c r="A715" s="1236"/>
      <c r="B715" s="1580"/>
      <c r="C715" s="1577"/>
      <c r="D715" s="1583"/>
      <c r="E715" s="1587"/>
      <c r="F715" s="1585"/>
      <c r="G715" s="1237"/>
      <c r="H715" s="1237"/>
      <c r="I715" s="1237"/>
      <c r="J715" s="246"/>
      <c r="K715" s="1289"/>
    </row>
    <row r="716" spans="1:11" s="90" customFormat="1" ht="15" customHeight="1" x14ac:dyDescent="0.3">
      <c r="A716" s="1236"/>
      <c r="B716" s="1580"/>
      <c r="C716" s="1577"/>
      <c r="D716" s="1583"/>
      <c r="E716" s="1587"/>
      <c r="F716" s="1585"/>
      <c r="G716" s="1237"/>
      <c r="H716" s="1237"/>
      <c r="I716" s="1237"/>
      <c r="J716" s="246"/>
      <c r="K716" s="1289"/>
    </row>
    <row r="717" spans="1:11" s="90" customFormat="1" ht="15" customHeight="1" x14ac:dyDescent="0.3">
      <c r="A717" s="1236"/>
      <c r="B717" s="1580"/>
      <c r="C717" s="1577"/>
      <c r="D717" s="1583"/>
      <c r="E717" s="1587"/>
      <c r="F717" s="1585"/>
      <c r="G717" s="1237"/>
      <c r="H717" s="1237"/>
      <c r="I717" s="1237"/>
      <c r="J717" s="246"/>
      <c r="K717" s="1289"/>
    </row>
    <row r="718" spans="1:11" s="90" customFormat="1" ht="15" customHeight="1" x14ac:dyDescent="0.3">
      <c r="A718" s="1236"/>
      <c r="B718" s="1580"/>
      <c r="C718" s="1577"/>
      <c r="D718" s="1583"/>
      <c r="E718" s="1587"/>
      <c r="F718" s="1585"/>
      <c r="G718" s="1237"/>
      <c r="H718" s="1237"/>
      <c r="I718" s="1237"/>
      <c r="J718" s="246"/>
      <c r="K718" s="1289"/>
    </row>
    <row r="719" spans="1:11" s="90" customFormat="1" ht="15" customHeight="1" x14ac:dyDescent="0.3">
      <c r="A719" s="1236"/>
      <c r="B719" s="1580"/>
      <c r="C719" s="1577"/>
      <c r="D719" s="1583"/>
      <c r="E719" s="1587"/>
      <c r="F719" s="1585"/>
      <c r="G719" s="1237"/>
      <c r="H719" s="1237"/>
      <c r="I719" s="1237"/>
      <c r="J719" s="246"/>
      <c r="K719" s="1289"/>
    </row>
    <row r="720" spans="1:11" s="90" customFormat="1" ht="15" customHeight="1" x14ac:dyDescent="0.3">
      <c r="A720" s="1236"/>
      <c r="B720" s="1580"/>
      <c r="C720" s="1577"/>
      <c r="D720" s="1583"/>
      <c r="E720" s="1587"/>
      <c r="F720" s="1585"/>
      <c r="G720" s="1237"/>
      <c r="H720" s="1237"/>
      <c r="I720" s="1237"/>
      <c r="J720" s="246"/>
      <c r="K720" s="1289"/>
    </row>
    <row r="721" spans="1:11" s="90" customFormat="1" ht="15" customHeight="1" x14ac:dyDescent="0.3">
      <c r="A721" s="1236"/>
      <c r="B721" s="1580"/>
      <c r="C721" s="1577"/>
      <c r="D721" s="1583"/>
      <c r="E721" s="1587"/>
      <c r="F721" s="1585"/>
      <c r="G721" s="1237"/>
      <c r="H721" s="1237"/>
      <c r="I721" s="1237"/>
      <c r="J721" s="246"/>
      <c r="K721" s="1289"/>
    </row>
    <row r="722" spans="1:11" s="90" customFormat="1" ht="15" customHeight="1" x14ac:dyDescent="0.3">
      <c r="A722" s="1236"/>
      <c r="B722" s="1580"/>
      <c r="C722" s="1577"/>
      <c r="D722" s="1583"/>
      <c r="E722" s="1587"/>
      <c r="F722" s="1585"/>
      <c r="G722" s="1237"/>
      <c r="H722" s="1237"/>
      <c r="I722" s="1237"/>
      <c r="J722" s="246"/>
      <c r="K722" s="1289"/>
    </row>
    <row r="723" spans="1:11" s="90" customFormat="1" ht="15" customHeight="1" x14ac:dyDescent="0.3">
      <c r="A723" s="1236"/>
      <c r="B723" s="1580"/>
      <c r="C723" s="1577"/>
      <c r="D723" s="1583"/>
      <c r="E723" s="1587"/>
      <c r="F723" s="1585"/>
      <c r="G723" s="1237"/>
      <c r="H723" s="1237"/>
      <c r="I723" s="1237"/>
      <c r="J723" s="246"/>
      <c r="K723" s="1289"/>
    </row>
    <row r="724" spans="1:11" s="90" customFormat="1" ht="15" customHeight="1" x14ac:dyDescent="0.3">
      <c r="A724" s="1236"/>
      <c r="B724" s="1580"/>
      <c r="C724" s="1577"/>
      <c r="D724" s="1583"/>
      <c r="E724" s="1587"/>
      <c r="F724" s="1585"/>
      <c r="G724" s="1237"/>
      <c r="H724" s="1237"/>
      <c r="I724" s="1237"/>
      <c r="J724" s="246"/>
      <c r="K724" s="1289"/>
    </row>
    <row r="725" spans="1:11" s="90" customFormat="1" ht="15" customHeight="1" x14ac:dyDescent="0.3">
      <c r="A725" s="1236"/>
      <c r="B725" s="1580"/>
      <c r="C725" s="1577"/>
      <c r="D725" s="1583"/>
      <c r="E725" s="1587"/>
      <c r="F725" s="1585"/>
      <c r="G725" s="1237"/>
      <c r="H725" s="1237"/>
      <c r="I725" s="1237"/>
      <c r="J725" s="246"/>
      <c r="K725" s="1289"/>
    </row>
    <row r="726" spans="1:11" s="90" customFormat="1" ht="15" customHeight="1" x14ac:dyDescent="0.3">
      <c r="A726" s="1236"/>
      <c r="B726" s="1580"/>
      <c r="C726" s="1577"/>
      <c r="D726" s="1583"/>
      <c r="E726" s="1587"/>
      <c r="F726" s="1585"/>
      <c r="G726" s="1237"/>
      <c r="H726" s="1237"/>
      <c r="I726" s="1237"/>
      <c r="J726" s="246"/>
      <c r="K726" s="1289"/>
    </row>
    <row r="727" spans="1:11" s="90" customFormat="1" ht="15" customHeight="1" x14ac:dyDescent="0.3">
      <c r="A727" s="1236"/>
      <c r="B727" s="1580"/>
      <c r="C727" s="1577"/>
      <c r="D727" s="1583"/>
      <c r="E727" s="1587"/>
      <c r="F727" s="1585"/>
      <c r="G727" s="1237"/>
      <c r="H727" s="1237"/>
      <c r="I727" s="1237"/>
      <c r="J727" s="246"/>
      <c r="K727" s="1289"/>
    </row>
    <row r="728" spans="1:11" s="90" customFormat="1" ht="15" customHeight="1" x14ac:dyDescent="0.3">
      <c r="A728" s="1236"/>
      <c r="B728" s="1580"/>
      <c r="C728" s="1577"/>
      <c r="D728" s="1583"/>
      <c r="E728" s="1587"/>
      <c r="F728" s="1585"/>
      <c r="G728" s="1237"/>
      <c r="H728" s="1237"/>
      <c r="I728" s="1237"/>
      <c r="J728" s="246"/>
      <c r="K728" s="1289"/>
    </row>
    <row r="729" spans="1:11" s="90" customFormat="1" ht="15" customHeight="1" x14ac:dyDescent="0.3">
      <c r="A729" s="1236"/>
      <c r="B729" s="1580"/>
      <c r="C729" s="1577"/>
      <c r="D729" s="1583"/>
      <c r="E729" s="1587"/>
      <c r="F729" s="1585"/>
      <c r="G729" s="1237"/>
      <c r="H729" s="1237"/>
      <c r="I729" s="1237"/>
      <c r="J729" s="246"/>
      <c r="K729" s="1289"/>
    </row>
    <row r="730" spans="1:11" s="90" customFormat="1" ht="15" customHeight="1" x14ac:dyDescent="0.3">
      <c r="A730" s="1236"/>
      <c r="B730" s="1580"/>
      <c r="C730" s="1577"/>
      <c r="D730" s="1583"/>
      <c r="E730" s="1587"/>
      <c r="F730" s="1585"/>
      <c r="G730" s="1237"/>
      <c r="H730" s="1237"/>
      <c r="I730" s="1237"/>
      <c r="J730" s="246"/>
      <c r="K730" s="1289"/>
    </row>
    <row r="731" spans="1:11" s="90" customFormat="1" ht="15" customHeight="1" x14ac:dyDescent="0.3">
      <c r="A731" s="1236"/>
      <c r="B731" s="1580"/>
      <c r="C731" s="1577"/>
      <c r="D731" s="1583"/>
      <c r="E731" s="1587"/>
      <c r="F731" s="1585"/>
      <c r="G731" s="1237"/>
      <c r="H731" s="1237"/>
      <c r="I731" s="1237"/>
      <c r="J731" s="246"/>
      <c r="K731" s="1289"/>
    </row>
    <row r="732" spans="1:11" s="90" customFormat="1" ht="15" customHeight="1" x14ac:dyDescent="0.3">
      <c r="A732" s="1236"/>
      <c r="B732" s="1580"/>
      <c r="C732" s="1577"/>
      <c r="D732" s="1583"/>
      <c r="E732" s="1587"/>
      <c r="F732" s="1585"/>
      <c r="G732" s="1237"/>
      <c r="H732" s="1237"/>
      <c r="I732" s="1237"/>
      <c r="J732" s="246"/>
      <c r="K732" s="1289"/>
    </row>
    <row r="733" spans="1:11" s="90" customFormat="1" ht="15" customHeight="1" x14ac:dyDescent="0.3">
      <c r="A733" s="1236"/>
      <c r="B733" s="1580"/>
      <c r="C733" s="1577"/>
      <c r="D733" s="1583"/>
      <c r="E733" s="1587"/>
      <c r="F733" s="1585"/>
      <c r="G733" s="1237"/>
      <c r="H733" s="1237"/>
      <c r="I733" s="1237"/>
      <c r="J733" s="246"/>
      <c r="K733" s="1289"/>
    </row>
    <row r="734" spans="1:11" s="90" customFormat="1" ht="15" customHeight="1" x14ac:dyDescent="0.3">
      <c r="A734" s="1236"/>
      <c r="B734" s="1580"/>
      <c r="C734" s="1577"/>
      <c r="D734" s="1583"/>
      <c r="E734" s="1587"/>
      <c r="F734" s="1585"/>
      <c r="G734" s="1237"/>
      <c r="H734" s="1237"/>
      <c r="I734" s="1237"/>
      <c r="J734" s="246"/>
      <c r="K734" s="1289"/>
    </row>
    <row r="735" spans="1:11" s="90" customFormat="1" ht="15" customHeight="1" x14ac:dyDescent="0.3">
      <c r="A735" s="1236"/>
      <c r="B735" s="1580"/>
      <c r="C735" s="1577"/>
      <c r="D735" s="1583"/>
      <c r="E735" s="1587"/>
      <c r="F735" s="1585"/>
      <c r="G735" s="1237"/>
      <c r="H735" s="1237"/>
      <c r="I735" s="1237"/>
      <c r="J735" s="246"/>
      <c r="K735" s="1289"/>
    </row>
    <row r="736" spans="1:11" s="90" customFormat="1" ht="15" customHeight="1" x14ac:dyDescent="0.3">
      <c r="A736" s="1236"/>
      <c r="B736" s="1580"/>
      <c r="C736" s="1577"/>
      <c r="D736" s="1583"/>
      <c r="E736" s="1587"/>
      <c r="F736" s="1585"/>
      <c r="G736" s="1237"/>
      <c r="H736" s="1237"/>
      <c r="I736" s="1237"/>
      <c r="J736" s="246"/>
      <c r="K736" s="1289"/>
    </row>
    <row r="737" spans="1:11" s="90" customFormat="1" ht="15" customHeight="1" x14ac:dyDescent="0.3">
      <c r="A737" s="1236"/>
      <c r="B737" s="1580"/>
      <c r="C737" s="1577"/>
      <c r="D737" s="1583"/>
      <c r="E737" s="1587"/>
      <c r="F737" s="1585"/>
      <c r="G737" s="1237"/>
      <c r="H737" s="1237"/>
      <c r="I737" s="1237"/>
      <c r="J737" s="246"/>
      <c r="K737" s="1289"/>
    </row>
    <row r="738" spans="1:11" s="90" customFormat="1" ht="15" customHeight="1" x14ac:dyDescent="0.3">
      <c r="A738" s="1236"/>
      <c r="B738" s="1580"/>
      <c r="C738" s="1577"/>
      <c r="D738" s="1583"/>
      <c r="E738" s="1587"/>
      <c r="F738" s="1585"/>
      <c r="G738" s="1237"/>
      <c r="H738" s="1237"/>
      <c r="I738" s="1237"/>
      <c r="J738" s="246"/>
      <c r="K738" s="1289"/>
    </row>
    <row r="739" spans="1:11" s="90" customFormat="1" ht="15" customHeight="1" x14ac:dyDescent="0.3">
      <c r="A739" s="1236"/>
      <c r="B739" s="1580"/>
      <c r="C739" s="1577"/>
      <c r="D739" s="1583"/>
      <c r="E739" s="1587"/>
      <c r="F739" s="1585"/>
      <c r="G739" s="1237"/>
      <c r="H739" s="1237"/>
      <c r="I739" s="1237"/>
      <c r="J739" s="246"/>
      <c r="K739" s="1289"/>
    </row>
    <row r="740" spans="1:11" s="90" customFormat="1" ht="15" customHeight="1" x14ac:dyDescent="0.3">
      <c r="A740" s="1236"/>
      <c r="B740" s="1580"/>
      <c r="C740" s="1577"/>
      <c r="D740" s="1583"/>
      <c r="E740" s="1587"/>
      <c r="F740" s="1585"/>
      <c r="G740" s="1237"/>
      <c r="H740" s="1237"/>
      <c r="I740" s="1237"/>
      <c r="J740" s="246"/>
      <c r="K740" s="1289"/>
    </row>
    <row r="741" spans="1:11" s="90" customFormat="1" ht="15" customHeight="1" x14ac:dyDescent="0.3">
      <c r="A741" s="1236"/>
      <c r="B741" s="1580"/>
      <c r="C741" s="1577"/>
      <c r="D741" s="1583"/>
      <c r="E741" s="1587"/>
      <c r="F741" s="1585"/>
      <c r="G741" s="1237"/>
      <c r="H741" s="1237"/>
      <c r="I741" s="1237"/>
      <c r="J741" s="246"/>
      <c r="K741" s="1289"/>
    </row>
    <row r="742" spans="1:11" s="90" customFormat="1" ht="15" customHeight="1" x14ac:dyDescent="0.3">
      <c r="A742" s="1236"/>
      <c r="B742" s="1580"/>
      <c r="C742" s="1577"/>
      <c r="D742" s="1583"/>
      <c r="E742" s="1587"/>
      <c r="F742" s="1585"/>
      <c r="G742" s="1237"/>
      <c r="H742" s="1237"/>
      <c r="I742" s="1237"/>
      <c r="J742" s="246"/>
      <c r="K742" s="1289"/>
    </row>
    <row r="743" spans="1:11" s="90" customFormat="1" ht="15" customHeight="1" x14ac:dyDescent="0.3">
      <c r="A743" s="1236"/>
      <c r="B743" s="1580"/>
      <c r="C743" s="1577"/>
      <c r="D743" s="1583"/>
      <c r="E743" s="1587"/>
      <c r="F743" s="1585"/>
      <c r="G743" s="1237"/>
      <c r="H743" s="1237"/>
      <c r="I743" s="1237"/>
      <c r="J743" s="246"/>
      <c r="K743" s="1289"/>
    </row>
    <row r="744" spans="1:11" s="90" customFormat="1" ht="15" customHeight="1" x14ac:dyDescent="0.3">
      <c r="A744" s="1236"/>
      <c r="B744" s="1580"/>
      <c r="C744" s="1577"/>
      <c r="D744" s="1583"/>
      <c r="E744" s="1587"/>
      <c r="F744" s="1585"/>
      <c r="G744" s="1237"/>
      <c r="H744" s="1237"/>
      <c r="I744" s="1237"/>
      <c r="J744" s="246"/>
      <c r="K744" s="1289"/>
    </row>
    <row r="745" spans="1:11" s="90" customFormat="1" ht="15" customHeight="1" x14ac:dyDescent="0.3">
      <c r="A745" s="1236"/>
      <c r="B745" s="1580"/>
      <c r="C745" s="1577"/>
      <c r="D745" s="1583"/>
      <c r="E745" s="1587"/>
      <c r="F745" s="1585"/>
      <c r="G745" s="1237"/>
      <c r="H745" s="1237"/>
      <c r="I745" s="1237"/>
      <c r="J745" s="246"/>
      <c r="K745" s="1289"/>
    </row>
    <row r="746" spans="1:11" s="90" customFormat="1" ht="15" customHeight="1" x14ac:dyDescent="0.3">
      <c r="A746" s="1236"/>
      <c r="B746" s="1580"/>
      <c r="C746" s="1577"/>
      <c r="D746" s="1583"/>
      <c r="E746" s="1587"/>
      <c r="F746" s="1585"/>
      <c r="G746" s="1237"/>
      <c r="H746" s="1237"/>
      <c r="I746" s="1237"/>
      <c r="J746" s="246"/>
      <c r="K746" s="1289"/>
    </row>
    <row r="747" spans="1:11" s="90" customFormat="1" ht="15" customHeight="1" x14ac:dyDescent="0.3">
      <c r="A747" s="1236"/>
      <c r="B747" s="1580"/>
      <c r="C747" s="1577"/>
      <c r="D747" s="1583"/>
      <c r="E747" s="1587"/>
      <c r="F747" s="1585"/>
      <c r="G747" s="1237"/>
      <c r="H747" s="1237"/>
      <c r="I747" s="1237"/>
      <c r="J747" s="246"/>
      <c r="K747" s="1289"/>
    </row>
    <row r="748" spans="1:11" s="90" customFormat="1" ht="15" customHeight="1" x14ac:dyDescent="0.3">
      <c r="A748" s="1236"/>
      <c r="B748" s="1580"/>
      <c r="C748" s="1577"/>
      <c r="D748" s="1583"/>
      <c r="E748" s="1587"/>
      <c r="F748" s="1585"/>
      <c r="G748" s="1237"/>
      <c r="H748" s="1237"/>
      <c r="I748" s="1237"/>
      <c r="J748" s="246"/>
      <c r="K748" s="1289"/>
    </row>
    <row r="749" spans="1:11" s="90" customFormat="1" ht="15" customHeight="1" x14ac:dyDescent="0.3">
      <c r="A749" s="1236"/>
      <c r="B749" s="1580"/>
      <c r="C749" s="1577"/>
      <c r="D749" s="1583"/>
      <c r="E749" s="1587"/>
      <c r="F749" s="1585"/>
      <c r="G749" s="1237"/>
      <c r="H749" s="1237"/>
      <c r="I749" s="1237"/>
      <c r="J749" s="246"/>
      <c r="K749" s="1289"/>
    </row>
    <row r="750" spans="1:11" s="90" customFormat="1" ht="15" customHeight="1" x14ac:dyDescent="0.3">
      <c r="A750" s="1236"/>
      <c r="B750" s="1580"/>
      <c r="C750" s="1577"/>
      <c r="D750" s="1583"/>
      <c r="E750" s="1587"/>
      <c r="F750" s="1585"/>
      <c r="G750" s="1237"/>
      <c r="H750" s="1237"/>
      <c r="I750" s="1237"/>
      <c r="J750" s="246"/>
      <c r="K750" s="1289"/>
    </row>
    <row r="751" spans="1:11" s="90" customFormat="1" ht="15" customHeight="1" x14ac:dyDescent="0.3">
      <c r="A751" s="1236"/>
      <c r="B751" s="1580"/>
      <c r="C751" s="1577"/>
      <c r="D751" s="1583"/>
      <c r="E751" s="1587"/>
      <c r="F751" s="1585"/>
      <c r="G751" s="1237"/>
      <c r="H751" s="1237"/>
      <c r="I751" s="1237"/>
      <c r="J751" s="246"/>
      <c r="K751" s="1289"/>
    </row>
    <row r="752" spans="1:11" s="90" customFormat="1" ht="15" customHeight="1" x14ac:dyDescent="0.3">
      <c r="A752" s="1236"/>
      <c r="B752" s="1580"/>
      <c r="C752" s="1577"/>
      <c r="D752" s="1583"/>
      <c r="E752" s="1587"/>
      <c r="F752" s="1585"/>
      <c r="G752" s="1237"/>
      <c r="H752" s="1237"/>
      <c r="I752" s="1237"/>
      <c r="J752" s="246"/>
      <c r="K752" s="1289"/>
    </row>
    <row r="753" spans="1:11" s="90" customFormat="1" ht="15" customHeight="1" x14ac:dyDescent="0.3">
      <c r="A753" s="1236"/>
      <c r="B753" s="1580"/>
      <c r="C753" s="1577"/>
      <c r="D753" s="1583"/>
      <c r="E753" s="1587"/>
      <c r="F753" s="1585"/>
      <c r="G753" s="1237"/>
      <c r="H753" s="1237"/>
      <c r="I753" s="1237"/>
      <c r="J753" s="246"/>
      <c r="K753" s="1289"/>
    </row>
    <row r="754" spans="1:11" s="90" customFormat="1" ht="15" customHeight="1" x14ac:dyDescent="0.3">
      <c r="A754" s="1236"/>
      <c r="B754" s="1580"/>
      <c r="C754" s="1577"/>
      <c r="D754" s="1583"/>
      <c r="E754" s="1587"/>
      <c r="F754" s="1585"/>
      <c r="G754" s="1237"/>
      <c r="H754" s="1237"/>
      <c r="I754" s="1237"/>
      <c r="J754" s="246"/>
      <c r="K754" s="1289"/>
    </row>
    <row r="755" spans="1:11" s="90" customFormat="1" ht="15" customHeight="1" x14ac:dyDescent="0.3">
      <c r="A755" s="1236"/>
      <c r="B755" s="1580"/>
      <c r="C755" s="1577"/>
      <c r="D755" s="1583"/>
      <c r="E755" s="1587"/>
      <c r="F755" s="1585"/>
      <c r="G755" s="1237"/>
      <c r="H755" s="1237"/>
      <c r="I755" s="1237"/>
      <c r="J755" s="246"/>
      <c r="K755" s="1289"/>
    </row>
    <row r="756" spans="1:11" s="90" customFormat="1" ht="15" customHeight="1" x14ac:dyDescent="0.3">
      <c r="A756" s="1236"/>
      <c r="B756" s="1580"/>
      <c r="C756" s="1577"/>
      <c r="D756" s="1583"/>
      <c r="E756" s="1587"/>
      <c r="F756" s="1585"/>
      <c r="G756" s="1237"/>
      <c r="H756" s="1237"/>
      <c r="I756" s="1237"/>
      <c r="J756" s="246"/>
      <c r="K756" s="1289"/>
    </row>
    <row r="757" spans="1:11" s="90" customFormat="1" ht="15" customHeight="1" x14ac:dyDescent="0.3">
      <c r="A757" s="1236"/>
      <c r="B757" s="1580"/>
      <c r="C757" s="1577"/>
      <c r="D757" s="1583"/>
      <c r="E757" s="1587"/>
      <c r="F757" s="1585"/>
      <c r="G757" s="1237"/>
      <c r="H757" s="1237"/>
      <c r="I757" s="1237"/>
      <c r="J757" s="246"/>
      <c r="K757" s="1289"/>
    </row>
    <row r="758" spans="1:11" s="90" customFormat="1" ht="15" customHeight="1" x14ac:dyDescent="0.3">
      <c r="A758" s="1236"/>
      <c r="B758" s="1580"/>
      <c r="C758" s="1577"/>
      <c r="D758" s="1583"/>
      <c r="E758" s="1587"/>
      <c r="F758" s="1585"/>
      <c r="G758" s="1237"/>
      <c r="H758" s="1237"/>
      <c r="I758" s="1237"/>
      <c r="J758" s="246"/>
      <c r="K758" s="1289"/>
    </row>
    <row r="759" spans="1:11" s="90" customFormat="1" ht="15" customHeight="1" x14ac:dyDescent="0.3">
      <c r="A759" s="1236"/>
      <c r="B759" s="1580"/>
      <c r="C759" s="1577"/>
      <c r="D759" s="1583"/>
      <c r="E759" s="1587"/>
      <c r="F759" s="1585"/>
      <c r="G759" s="1237"/>
      <c r="H759" s="1237"/>
      <c r="I759" s="1237"/>
      <c r="J759" s="246"/>
      <c r="K759" s="1289"/>
    </row>
    <row r="760" spans="1:11" s="90" customFormat="1" ht="15" customHeight="1" x14ac:dyDescent="0.3">
      <c r="A760" s="1236"/>
      <c r="B760" s="1580"/>
      <c r="C760" s="1577"/>
      <c r="D760" s="1583"/>
      <c r="E760" s="1587"/>
      <c r="F760" s="1585"/>
      <c r="G760" s="1237"/>
      <c r="H760" s="1237"/>
      <c r="I760" s="1237"/>
      <c r="J760" s="246"/>
      <c r="K760" s="1289"/>
    </row>
    <row r="761" spans="1:11" s="90" customFormat="1" ht="15" customHeight="1" x14ac:dyDescent="0.3">
      <c r="A761" s="1236"/>
      <c r="B761" s="1580"/>
      <c r="C761" s="1577"/>
      <c r="D761" s="1583"/>
      <c r="E761" s="1587"/>
      <c r="F761" s="1585"/>
      <c r="G761" s="1237"/>
      <c r="H761" s="1237"/>
      <c r="I761" s="1237"/>
      <c r="J761" s="246"/>
      <c r="K761" s="1289"/>
    </row>
    <row r="762" spans="1:11" s="90" customFormat="1" ht="15" customHeight="1" x14ac:dyDescent="0.3">
      <c r="A762" s="1236"/>
      <c r="B762" s="1580"/>
      <c r="C762" s="1577"/>
      <c r="D762" s="1583"/>
      <c r="E762" s="1587"/>
      <c r="F762" s="1585"/>
      <c r="G762" s="1237"/>
      <c r="H762" s="1237"/>
      <c r="I762" s="1237"/>
      <c r="J762" s="246"/>
      <c r="K762" s="1289"/>
    </row>
    <row r="763" spans="1:11" s="90" customFormat="1" ht="15" customHeight="1" x14ac:dyDescent="0.3">
      <c r="A763" s="1236"/>
      <c r="B763" s="1580"/>
      <c r="C763" s="1577"/>
      <c r="D763" s="1583"/>
      <c r="E763" s="1587"/>
      <c r="F763" s="1585"/>
      <c r="G763" s="1237"/>
      <c r="H763" s="1237"/>
      <c r="I763" s="1237"/>
      <c r="J763" s="246"/>
      <c r="K763" s="1289"/>
    </row>
    <row r="764" spans="1:11" s="90" customFormat="1" ht="15" customHeight="1" x14ac:dyDescent="0.3">
      <c r="A764" s="1236"/>
      <c r="B764" s="1580"/>
      <c r="C764" s="1577"/>
      <c r="D764" s="1583"/>
      <c r="E764" s="1587"/>
      <c r="F764" s="1585"/>
      <c r="G764" s="1237"/>
      <c r="H764" s="1237"/>
      <c r="I764" s="1237"/>
      <c r="J764" s="246"/>
      <c r="K764" s="1289"/>
    </row>
    <row r="765" spans="1:11" s="90" customFormat="1" ht="15" customHeight="1" x14ac:dyDescent="0.3">
      <c r="A765" s="1236"/>
      <c r="B765" s="1580"/>
      <c r="C765" s="1577"/>
      <c r="D765" s="1583"/>
      <c r="E765" s="1587"/>
      <c r="F765" s="1585"/>
      <c r="G765" s="1237"/>
      <c r="H765" s="1237"/>
      <c r="I765" s="1237"/>
      <c r="J765" s="246"/>
      <c r="K765" s="1289"/>
    </row>
    <row r="766" spans="1:11" s="90" customFormat="1" ht="15" customHeight="1" x14ac:dyDescent="0.3">
      <c r="A766" s="1236"/>
      <c r="B766" s="1580"/>
      <c r="C766" s="1577"/>
      <c r="D766" s="1583"/>
      <c r="E766" s="1587"/>
      <c r="F766" s="1585"/>
      <c r="G766" s="1237"/>
      <c r="H766" s="1237"/>
      <c r="I766" s="1237"/>
      <c r="J766" s="246"/>
      <c r="K766" s="1289"/>
    </row>
    <row r="767" spans="1:11" s="90" customFormat="1" ht="15" customHeight="1" x14ac:dyDescent="0.3">
      <c r="A767" s="1236"/>
      <c r="B767" s="1580"/>
      <c r="C767" s="1577"/>
      <c r="D767" s="1583"/>
      <c r="E767" s="1587"/>
      <c r="F767" s="1585"/>
      <c r="G767" s="1237"/>
      <c r="H767" s="1237"/>
      <c r="I767" s="1237"/>
      <c r="J767" s="246"/>
      <c r="K767" s="1289"/>
    </row>
    <row r="768" spans="1:11" s="90" customFormat="1" ht="15" customHeight="1" x14ac:dyDescent="0.3">
      <c r="A768" s="1236"/>
      <c r="B768" s="1580"/>
      <c r="C768" s="1577"/>
      <c r="D768" s="1583"/>
      <c r="E768" s="1587"/>
      <c r="F768" s="1585"/>
      <c r="G768" s="1237"/>
      <c r="H768" s="1237"/>
      <c r="I768" s="1237"/>
      <c r="J768" s="246"/>
      <c r="K768" s="1289"/>
    </row>
    <row r="769" spans="1:11" s="90" customFormat="1" ht="15" customHeight="1" x14ac:dyDescent="0.3">
      <c r="A769" s="1236"/>
      <c r="B769" s="1580"/>
      <c r="C769" s="1577"/>
      <c r="D769" s="1583"/>
      <c r="E769" s="1587"/>
      <c r="F769" s="1585"/>
      <c r="G769" s="1237"/>
      <c r="H769" s="1237"/>
      <c r="I769" s="1237"/>
      <c r="J769" s="246"/>
      <c r="K769" s="1289"/>
    </row>
    <row r="770" spans="1:11" s="90" customFormat="1" ht="15" customHeight="1" x14ac:dyDescent="0.3">
      <c r="A770" s="1236"/>
      <c r="B770" s="1580"/>
      <c r="C770" s="1577"/>
      <c r="D770" s="1583"/>
      <c r="E770" s="1587"/>
      <c r="F770" s="1585"/>
      <c r="G770" s="1237"/>
      <c r="H770" s="1237"/>
      <c r="I770" s="1237"/>
      <c r="J770" s="246"/>
      <c r="K770" s="1289"/>
    </row>
    <row r="771" spans="1:11" s="90" customFormat="1" ht="15" customHeight="1" x14ac:dyDescent="0.3">
      <c r="A771" s="1236"/>
      <c r="B771" s="1580"/>
      <c r="C771" s="1577"/>
      <c r="D771" s="1583"/>
      <c r="E771" s="1587"/>
      <c r="F771" s="1585"/>
      <c r="G771" s="1237"/>
      <c r="H771" s="1237"/>
      <c r="I771" s="1237"/>
      <c r="J771" s="246"/>
      <c r="K771" s="1289"/>
    </row>
    <row r="772" spans="1:11" s="90" customFormat="1" ht="15" customHeight="1" x14ac:dyDescent="0.3">
      <c r="A772" s="1236"/>
      <c r="B772" s="1580"/>
      <c r="C772" s="1577"/>
      <c r="D772" s="1583"/>
      <c r="E772" s="1587"/>
      <c r="F772" s="1585"/>
      <c r="G772" s="1237"/>
      <c r="H772" s="1237"/>
      <c r="I772" s="1237"/>
      <c r="J772" s="246"/>
      <c r="K772" s="1289"/>
    </row>
    <row r="773" spans="1:11" s="90" customFormat="1" ht="15" customHeight="1" x14ac:dyDescent="0.3">
      <c r="A773" s="1236"/>
      <c r="B773" s="1580"/>
      <c r="C773" s="1577"/>
      <c r="D773" s="1583"/>
      <c r="E773" s="1587"/>
      <c r="F773" s="1585"/>
      <c r="G773" s="1237"/>
      <c r="H773" s="1237"/>
      <c r="I773" s="1237"/>
      <c r="J773" s="246"/>
      <c r="K773" s="1289"/>
    </row>
    <row r="774" spans="1:11" s="90" customFormat="1" ht="15" customHeight="1" x14ac:dyDescent="0.3">
      <c r="A774" s="1236"/>
      <c r="B774" s="1580"/>
      <c r="C774" s="1577"/>
      <c r="D774" s="1583"/>
      <c r="E774" s="1587"/>
      <c r="F774" s="1585"/>
      <c r="G774" s="1237"/>
      <c r="H774" s="1237"/>
      <c r="I774" s="1237"/>
      <c r="J774" s="246"/>
      <c r="K774" s="1289"/>
    </row>
    <row r="775" spans="1:11" s="90" customFormat="1" ht="15" customHeight="1" x14ac:dyDescent="0.3">
      <c r="A775" s="1236"/>
      <c r="B775" s="1580"/>
      <c r="C775" s="1577"/>
      <c r="D775" s="1583"/>
      <c r="E775" s="1587"/>
      <c r="F775" s="1585"/>
      <c r="G775" s="1237"/>
      <c r="H775" s="1237"/>
      <c r="I775" s="1237"/>
      <c r="J775" s="246"/>
      <c r="K775" s="1289"/>
    </row>
    <row r="776" spans="1:11" s="90" customFormat="1" ht="15" customHeight="1" x14ac:dyDescent="0.3">
      <c r="A776" s="1236"/>
      <c r="B776" s="1580"/>
      <c r="C776" s="1577"/>
      <c r="D776" s="1583"/>
      <c r="E776" s="1587"/>
      <c r="F776" s="1585"/>
      <c r="G776" s="1237"/>
      <c r="H776" s="1237"/>
      <c r="I776" s="1237"/>
      <c r="J776" s="246"/>
      <c r="K776" s="1289"/>
    </row>
    <row r="777" spans="1:11" s="90" customFormat="1" ht="15" customHeight="1" x14ac:dyDescent="0.3">
      <c r="A777" s="1236"/>
      <c r="B777" s="1580"/>
      <c r="C777" s="1577"/>
      <c r="D777" s="1583"/>
      <c r="E777" s="1587"/>
      <c r="F777" s="1585"/>
      <c r="G777" s="1237"/>
      <c r="H777" s="1237"/>
      <c r="I777" s="1237"/>
      <c r="J777" s="246"/>
      <c r="K777" s="1289"/>
    </row>
    <row r="778" spans="1:11" s="90" customFormat="1" ht="15" customHeight="1" x14ac:dyDescent="0.3">
      <c r="A778" s="1236"/>
      <c r="B778" s="1580"/>
      <c r="C778" s="1577"/>
      <c r="D778" s="1583"/>
      <c r="E778" s="1587"/>
      <c r="F778" s="1585"/>
      <c r="G778" s="1237"/>
      <c r="H778" s="1237"/>
      <c r="I778" s="1237"/>
      <c r="J778" s="246"/>
      <c r="K778" s="1289"/>
    </row>
    <row r="779" spans="1:11" s="90" customFormat="1" ht="15" customHeight="1" x14ac:dyDescent="0.3">
      <c r="A779" s="1236"/>
      <c r="B779" s="1580"/>
      <c r="C779" s="1577"/>
      <c r="D779" s="1583"/>
      <c r="E779" s="1587"/>
      <c r="F779" s="1585"/>
      <c r="G779" s="1237"/>
      <c r="H779" s="1237"/>
      <c r="I779" s="1237"/>
      <c r="J779" s="246"/>
      <c r="K779" s="1289"/>
    </row>
    <row r="780" spans="1:11" s="90" customFormat="1" ht="15" customHeight="1" x14ac:dyDescent="0.3">
      <c r="A780" s="1236"/>
      <c r="B780" s="1580"/>
      <c r="C780" s="1577"/>
      <c r="D780" s="1583"/>
      <c r="E780" s="1587"/>
      <c r="F780" s="1585"/>
      <c r="G780" s="1237"/>
      <c r="H780" s="1237"/>
      <c r="I780" s="1237"/>
      <c r="J780" s="246"/>
      <c r="K780" s="1289"/>
    </row>
    <row r="781" spans="1:11" s="90" customFormat="1" ht="15" customHeight="1" x14ac:dyDescent="0.3">
      <c r="A781" s="1236"/>
      <c r="B781" s="1580"/>
      <c r="C781" s="1577"/>
      <c r="D781" s="1583"/>
      <c r="E781" s="1587"/>
      <c r="F781" s="1585"/>
      <c r="G781" s="1237"/>
      <c r="H781" s="1237"/>
      <c r="I781" s="1237"/>
      <c r="J781" s="246"/>
      <c r="K781" s="1289"/>
    </row>
    <row r="782" spans="1:11" s="90" customFormat="1" ht="15" customHeight="1" x14ac:dyDescent="0.3">
      <c r="A782" s="1236"/>
      <c r="B782" s="1580"/>
      <c r="C782" s="1577"/>
      <c r="D782" s="1583"/>
      <c r="E782" s="1587"/>
      <c r="F782" s="1585"/>
      <c r="G782" s="1237"/>
      <c r="H782" s="1237"/>
      <c r="I782" s="1237"/>
      <c r="J782" s="246"/>
      <c r="K782" s="1289"/>
    </row>
    <row r="783" spans="1:11" s="90" customFormat="1" ht="15" customHeight="1" x14ac:dyDescent="0.3">
      <c r="A783" s="1236"/>
      <c r="B783" s="1580"/>
      <c r="C783" s="1577"/>
      <c r="D783" s="1583"/>
      <c r="E783" s="1587"/>
      <c r="F783" s="1585"/>
      <c r="G783" s="1237"/>
      <c r="H783" s="1237"/>
      <c r="I783" s="1237"/>
      <c r="J783" s="246"/>
      <c r="K783" s="1289"/>
    </row>
    <row r="784" spans="1:11" s="90" customFormat="1" ht="15" customHeight="1" x14ac:dyDescent="0.3">
      <c r="A784" s="1236"/>
      <c r="B784" s="1580"/>
      <c r="C784" s="1577"/>
      <c r="D784" s="1583"/>
      <c r="E784" s="1587"/>
      <c r="F784" s="1585"/>
      <c r="G784" s="1237"/>
      <c r="H784" s="1237"/>
      <c r="I784" s="1237"/>
      <c r="J784" s="246"/>
      <c r="K784" s="1289"/>
    </row>
    <row r="785" spans="1:11" s="90" customFormat="1" ht="15" customHeight="1" x14ac:dyDescent="0.3">
      <c r="A785" s="1236"/>
      <c r="B785" s="1580"/>
      <c r="C785" s="1577"/>
      <c r="D785" s="1583"/>
      <c r="E785" s="1587"/>
      <c r="F785" s="1585"/>
      <c r="G785" s="1237"/>
      <c r="H785" s="1237"/>
      <c r="I785" s="1237"/>
      <c r="J785" s="246"/>
      <c r="K785" s="1289"/>
    </row>
    <row r="786" spans="1:11" s="90" customFormat="1" ht="15" customHeight="1" x14ac:dyDescent="0.3">
      <c r="A786" s="1236"/>
      <c r="B786" s="1580"/>
      <c r="C786" s="1577"/>
      <c r="D786" s="1583"/>
      <c r="E786" s="1587"/>
      <c r="F786" s="1585"/>
      <c r="G786" s="1237"/>
      <c r="H786" s="1237"/>
      <c r="I786" s="1237"/>
      <c r="J786" s="246"/>
      <c r="K786" s="1289"/>
    </row>
    <row r="787" spans="1:11" s="90" customFormat="1" ht="15" customHeight="1" x14ac:dyDescent="0.3">
      <c r="A787" s="1236"/>
      <c r="B787" s="1580"/>
      <c r="C787" s="1577"/>
      <c r="D787" s="1583"/>
      <c r="E787" s="1587"/>
      <c r="F787" s="1585"/>
      <c r="G787" s="1237"/>
      <c r="H787" s="1237"/>
      <c r="I787" s="1237"/>
      <c r="J787" s="246"/>
      <c r="K787" s="1289"/>
    </row>
    <row r="788" spans="1:11" s="90" customFormat="1" ht="15" customHeight="1" x14ac:dyDescent="0.3">
      <c r="A788" s="1236"/>
      <c r="B788" s="1580"/>
      <c r="C788" s="1577"/>
      <c r="D788" s="1583"/>
      <c r="E788" s="1587"/>
      <c r="F788" s="1585"/>
      <c r="G788" s="1237"/>
      <c r="H788" s="1237"/>
      <c r="I788" s="1237"/>
      <c r="J788" s="246"/>
      <c r="K788" s="1289"/>
    </row>
    <row r="789" spans="1:11" s="90" customFormat="1" ht="15" customHeight="1" x14ac:dyDescent="0.3">
      <c r="A789" s="1236"/>
      <c r="B789" s="1580"/>
      <c r="C789" s="1577"/>
      <c r="D789" s="1583"/>
      <c r="E789" s="1587"/>
      <c r="F789" s="1585"/>
      <c r="G789" s="1237"/>
      <c r="H789" s="1237"/>
      <c r="I789" s="1237"/>
      <c r="J789" s="246"/>
      <c r="K789" s="1289"/>
    </row>
    <row r="790" spans="1:11" s="90" customFormat="1" ht="15" customHeight="1" x14ac:dyDescent="0.3">
      <c r="A790" s="1236"/>
      <c r="B790" s="1580"/>
      <c r="C790" s="1577"/>
      <c r="D790" s="1583"/>
      <c r="E790" s="1587"/>
      <c r="F790" s="1585"/>
      <c r="G790" s="1237"/>
      <c r="H790" s="1237"/>
      <c r="I790" s="1237"/>
      <c r="J790" s="246"/>
      <c r="K790" s="1289"/>
    </row>
    <row r="791" spans="1:11" s="90" customFormat="1" ht="15" customHeight="1" x14ac:dyDescent="0.3">
      <c r="A791" s="1236"/>
      <c r="B791" s="1580"/>
      <c r="C791" s="1577"/>
      <c r="D791" s="1583"/>
      <c r="E791" s="1587"/>
      <c r="F791" s="1585"/>
      <c r="G791" s="1237"/>
      <c r="H791" s="1237"/>
      <c r="I791" s="1237"/>
      <c r="J791" s="246"/>
      <c r="K791" s="1289"/>
    </row>
    <row r="792" spans="1:11" s="90" customFormat="1" ht="15" customHeight="1" x14ac:dyDescent="0.3">
      <c r="A792" s="1236"/>
      <c r="B792" s="1580"/>
      <c r="C792" s="1577"/>
      <c r="D792" s="1583"/>
      <c r="E792" s="1587"/>
      <c r="F792" s="1585"/>
      <c r="G792" s="1237"/>
      <c r="H792" s="1237"/>
      <c r="I792" s="1237"/>
      <c r="J792" s="246"/>
      <c r="K792" s="1289"/>
    </row>
    <row r="793" spans="1:11" s="90" customFormat="1" ht="15" customHeight="1" x14ac:dyDescent="0.3">
      <c r="A793" s="1236"/>
      <c r="B793" s="1580"/>
      <c r="C793" s="1577"/>
      <c r="D793" s="1583"/>
      <c r="E793" s="1587"/>
      <c r="F793" s="1585"/>
      <c r="G793" s="1237"/>
      <c r="H793" s="1237"/>
      <c r="I793" s="1237"/>
      <c r="J793" s="246"/>
      <c r="K793" s="1289"/>
    </row>
    <row r="794" spans="1:11" s="90" customFormat="1" ht="15" customHeight="1" x14ac:dyDescent="0.3">
      <c r="A794" s="1236"/>
      <c r="B794" s="1580"/>
      <c r="C794" s="1577"/>
      <c r="D794" s="1583"/>
      <c r="E794" s="1587"/>
      <c r="F794" s="1585"/>
      <c r="G794" s="1237"/>
      <c r="H794" s="1237"/>
      <c r="I794" s="1237"/>
      <c r="J794" s="246"/>
      <c r="K794" s="1289"/>
    </row>
    <row r="795" spans="1:11" s="90" customFormat="1" ht="15" customHeight="1" x14ac:dyDescent="0.3">
      <c r="A795" s="1236"/>
      <c r="B795" s="1580"/>
      <c r="C795" s="1577"/>
      <c r="D795" s="1583"/>
      <c r="E795" s="1587"/>
      <c r="F795" s="1585"/>
      <c r="G795" s="1237"/>
      <c r="H795" s="1237"/>
      <c r="I795" s="1237"/>
      <c r="J795" s="246"/>
      <c r="K795" s="1289"/>
    </row>
    <row r="796" spans="1:11" s="90" customFormat="1" ht="15" customHeight="1" x14ac:dyDescent="0.3">
      <c r="A796" s="1236"/>
      <c r="B796" s="1580"/>
      <c r="C796" s="1577"/>
      <c r="D796" s="1583"/>
      <c r="E796" s="1587"/>
      <c r="F796" s="1585"/>
      <c r="G796" s="1237"/>
      <c r="H796" s="1237"/>
      <c r="I796" s="1237"/>
      <c r="J796" s="246"/>
      <c r="K796" s="1289"/>
    </row>
    <row r="797" spans="1:11" s="90" customFormat="1" ht="15" customHeight="1" x14ac:dyDescent="0.3">
      <c r="A797" s="1236"/>
      <c r="B797" s="1580"/>
      <c r="C797" s="1577"/>
      <c r="D797" s="1583"/>
      <c r="E797" s="1587"/>
      <c r="F797" s="1585"/>
      <c r="G797" s="1237"/>
      <c r="H797" s="1237"/>
      <c r="I797" s="1237"/>
      <c r="J797" s="246"/>
      <c r="K797" s="1289"/>
    </row>
    <row r="798" spans="1:11" s="90" customFormat="1" ht="15" customHeight="1" x14ac:dyDescent="0.3">
      <c r="A798" s="1236"/>
      <c r="B798" s="1580"/>
      <c r="C798" s="1577"/>
      <c r="D798" s="1583"/>
      <c r="E798" s="1587"/>
      <c r="F798" s="1585"/>
      <c r="G798" s="1237"/>
      <c r="H798" s="1237"/>
      <c r="I798" s="1237"/>
      <c r="J798" s="246"/>
      <c r="K798" s="1289"/>
    </row>
    <row r="799" spans="1:11" s="90" customFormat="1" ht="15" customHeight="1" x14ac:dyDescent="0.3">
      <c r="A799" s="1236"/>
      <c r="B799" s="1580"/>
      <c r="C799" s="1577"/>
      <c r="D799" s="1583"/>
      <c r="E799" s="1587"/>
      <c r="F799" s="1585"/>
      <c r="G799" s="1237"/>
      <c r="H799" s="1237"/>
      <c r="I799" s="1237"/>
      <c r="J799" s="246"/>
      <c r="K799" s="1289"/>
    </row>
    <row r="800" spans="1:11" s="90" customFormat="1" ht="15" customHeight="1" x14ac:dyDescent="0.3">
      <c r="A800" s="1236"/>
      <c r="B800" s="1580"/>
      <c r="C800" s="1577"/>
      <c r="D800" s="1583"/>
      <c r="E800" s="1587"/>
      <c r="F800" s="1585"/>
      <c r="G800" s="1237"/>
      <c r="H800" s="1237"/>
      <c r="I800" s="1237"/>
      <c r="J800" s="246"/>
      <c r="K800" s="1289"/>
    </row>
    <row r="801" spans="1:11" s="90" customFormat="1" ht="15" customHeight="1" x14ac:dyDescent="0.3">
      <c r="A801" s="1236"/>
      <c r="B801" s="1580"/>
      <c r="C801" s="1577"/>
      <c r="D801" s="1583"/>
      <c r="E801" s="1587"/>
      <c r="F801" s="1585"/>
      <c r="G801" s="1237"/>
      <c r="H801" s="1237"/>
      <c r="I801" s="1237"/>
      <c r="J801" s="246"/>
      <c r="K801" s="1289"/>
    </row>
    <row r="802" spans="1:11" s="90" customFormat="1" ht="15" customHeight="1" x14ac:dyDescent="0.3">
      <c r="A802" s="1236"/>
      <c r="B802" s="1580"/>
      <c r="C802" s="1577"/>
      <c r="D802" s="1583"/>
      <c r="E802" s="1587"/>
      <c r="F802" s="1585"/>
      <c r="G802" s="1237"/>
      <c r="H802" s="1237"/>
      <c r="I802" s="1237"/>
      <c r="J802" s="246"/>
      <c r="K802" s="1289"/>
    </row>
    <row r="803" spans="1:11" s="90" customFormat="1" ht="15" customHeight="1" x14ac:dyDescent="0.3">
      <c r="A803" s="1236"/>
      <c r="B803" s="1580"/>
      <c r="C803" s="1577"/>
      <c r="D803" s="1583"/>
      <c r="E803" s="1587"/>
      <c r="F803" s="1585"/>
      <c r="G803" s="1237"/>
      <c r="H803" s="1237"/>
      <c r="I803" s="1237"/>
      <c r="J803" s="246"/>
      <c r="K803" s="1289"/>
    </row>
    <row r="804" spans="1:11" s="1576" customFormat="1" ht="15" customHeight="1" x14ac:dyDescent="0.3">
      <c r="A804" s="1578"/>
      <c r="B804" s="1580"/>
      <c r="C804" s="1577"/>
      <c r="D804" s="1582"/>
      <c r="E804" s="1587"/>
      <c r="F804" s="1584"/>
      <c r="G804" s="1579"/>
      <c r="H804" s="1579"/>
      <c r="I804" s="1579"/>
      <c r="J804" s="1577"/>
      <c r="K804" s="1581"/>
    </row>
    <row r="805" spans="1:11" s="90" customFormat="1" ht="15" customHeight="1" x14ac:dyDescent="0.3">
      <c r="A805" s="1236"/>
      <c r="B805" s="1238"/>
      <c r="C805" s="1577"/>
      <c r="D805" s="1582"/>
      <c r="E805" s="1572"/>
      <c r="F805" s="1584"/>
      <c r="G805" s="1237"/>
      <c r="H805" s="1237"/>
      <c r="I805" s="1237"/>
      <c r="J805" s="246"/>
      <c r="K805" s="1289"/>
    </row>
    <row r="806" spans="1:11" s="90" customFormat="1" ht="15" customHeight="1" x14ac:dyDescent="0.3">
      <c r="A806" s="1236"/>
      <c r="B806" s="1580"/>
      <c r="C806" s="1577"/>
      <c r="D806" s="1583"/>
      <c r="E806" s="1587"/>
      <c r="F806" s="1585"/>
      <c r="G806" s="1237"/>
      <c r="H806" s="1237"/>
      <c r="I806" s="1237"/>
      <c r="J806" s="246"/>
      <c r="K806" s="1289"/>
    </row>
    <row r="807" spans="1:11" s="90" customFormat="1" ht="15" customHeight="1" x14ac:dyDescent="0.3">
      <c r="A807" s="1236"/>
      <c r="B807" s="1580"/>
      <c r="C807" s="1577"/>
      <c r="D807" s="1583"/>
      <c r="E807" s="1587"/>
      <c r="F807" s="1585"/>
      <c r="G807" s="1237"/>
      <c r="H807" s="1237"/>
      <c r="I807" s="1237"/>
      <c r="J807" s="246"/>
      <c r="K807" s="1289"/>
    </row>
    <row r="808" spans="1:11" s="90" customFormat="1" ht="15" customHeight="1" x14ac:dyDescent="0.3">
      <c r="A808" s="1236"/>
      <c r="B808" s="1580"/>
      <c r="C808" s="1577"/>
      <c r="D808" s="1583"/>
      <c r="E808" s="1587"/>
      <c r="F808" s="1585"/>
      <c r="G808" s="1237"/>
      <c r="H808" s="1237"/>
      <c r="I808" s="1237"/>
      <c r="J808" s="246"/>
      <c r="K808" s="1289"/>
    </row>
    <row r="809" spans="1:11" s="90" customFormat="1" ht="15" customHeight="1" x14ac:dyDescent="0.3">
      <c r="A809" s="1236"/>
      <c r="B809" s="1580"/>
      <c r="C809" s="1577"/>
      <c r="D809" s="1583"/>
      <c r="E809" s="1587"/>
      <c r="F809" s="1585"/>
      <c r="G809" s="1237"/>
      <c r="H809" s="1237"/>
      <c r="I809" s="1237"/>
      <c r="J809" s="246"/>
      <c r="K809" s="1289"/>
    </row>
    <row r="810" spans="1:11" s="90" customFormat="1" ht="15" customHeight="1" x14ac:dyDescent="0.3">
      <c r="A810" s="1236"/>
      <c r="B810" s="1580"/>
      <c r="C810" s="1577"/>
      <c r="D810" s="1583"/>
      <c r="E810" s="1587"/>
      <c r="F810" s="1585"/>
      <c r="G810" s="1237"/>
      <c r="H810" s="1237"/>
      <c r="I810" s="1237"/>
      <c r="J810" s="246"/>
      <c r="K810" s="1289"/>
    </row>
    <row r="811" spans="1:11" s="90" customFormat="1" ht="15" customHeight="1" x14ac:dyDescent="0.3">
      <c r="A811" s="1236"/>
      <c r="B811" s="1580"/>
      <c r="C811" s="1577"/>
      <c r="D811" s="1583"/>
      <c r="E811" s="1587"/>
      <c r="F811" s="1585"/>
      <c r="G811" s="1237"/>
      <c r="H811" s="1237"/>
      <c r="I811" s="1237"/>
      <c r="J811" s="246"/>
      <c r="K811" s="1289"/>
    </row>
    <row r="812" spans="1:11" s="90" customFormat="1" ht="15" customHeight="1" x14ac:dyDescent="0.3">
      <c r="A812" s="1236"/>
      <c r="B812" s="1580"/>
      <c r="C812" s="1577"/>
      <c r="D812" s="1583"/>
      <c r="E812" s="1587"/>
      <c r="F812" s="1585"/>
      <c r="G812" s="1237"/>
      <c r="H812" s="1237"/>
      <c r="I812" s="1237"/>
      <c r="J812" s="246"/>
      <c r="K812" s="1289"/>
    </row>
    <row r="813" spans="1:11" s="90" customFormat="1" ht="15" customHeight="1" x14ac:dyDescent="0.3">
      <c r="A813" s="1236"/>
      <c r="B813" s="1580"/>
      <c r="C813" s="1577"/>
      <c r="D813" s="1583"/>
      <c r="E813" s="1587"/>
      <c r="F813" s="1585"/>
      <c r="G813" s="1237"/>
      <c r="H813" s="1237"/>
      <c r="I813" s="1237"/>
      <c r="J813" s="246"/>
      <c r="K813" s="1289"/>
    </row>
    <row r="814" spans="1:11" s="90" customFormat="1" ht="15" customHeight="1" x14ac:dyDescent="0.3">
      <c r="A814" s="1236"/>
      <c r="B814" s="1580"/>
      <c r="C814" s="1577"/>
      <c r="D814" s="1583"/>
      <c r="E814" s="1587"/>
      <c r="F814" s="1585"/>
      <c r="G814" s="1237"/>
      <c r="H814" s="1237"/>
      <c r="I814" s="1237"/>
      <c r="J814" s="246"/>
      <c r="K814" s="1289"/>
    </row>
    <row r="815" spans="1:11" s="90" customFormat="1" ht="15" customHeight="1" x14ac:dyDescent="0.3">
      <c r="A815" s="1236"/>
      <c r="B815" s="1580"/>
      <c r="C815" s="1577"/>
      <c r="D815" s="1583"/>
      <c r="E815" s="1587"/>
      <c r="F815" s="1585"/>
      <c r="G815" s="1237"/>
      <c r="H815" s="1237"/>
      <c r="I815" s="1237"/>
      <c r="J815" s="246"/>
      <c r="K815" s="1289"/>
    </row>
    <row r="816" spans="1:11" s="90" customFormat="1" ht="15" customHeight="1" x14ac:dyDescent="0.3">
      <c r="A816" s="1236"/>
      <c r="B816" s="1580"/>
      <c r="C816" s="1577"/>
      <c r="D816" s="1583"/>
      <c r="E816" s="1587"/>
      <c r="F816" s="1585"/>
      <c r="G816" s="1237"/>
      <c r="H816" s="1237"/>
      <c r="I816" s="1237"/>
      <c r="J816" s="246"/>
      <c r="K816" s="1289"/>
    </row>
    <row r="817" spans="1:11" s="90" customFormat="1" ht="15" customHeight="1" x14ac:dyDescent="0.3">
      <c r="A817" s="1236"/>
      <c r="B817" s="1580"/>
      <c r="C817" s="1577"/>
      <c r="D817" s="1583"/>
      <c r="E817" s="1587"/>
      <c r="F817" s="1585"/>
      <c r="G817" s="1237"/>
      <c r="H817" s="1237"/>
      <c r="I817" s="1237"/>
      <c r="J817" s="246"/>
      <c r="K817" s="1289"/>
    </row>
    <row r="818" spans="1:11" s="90" customFormat="1" ht="15" customHeight="1" x14ac:dyDescent="0.3">
      <c r="A818" s="1236"/>
      <c r="B818" s="1580"/>
      <c r="C818" s="1577"/>
      <c r="D818" s="1583"/>
      <c r="E818" s="1587"/>
      <c r="F818" s="1585"/>
      <c r="G818" s="1237"/>
      <c r="H818" s="1237"/>
      <c r="I818" s="1237"/>
      <c r="J818" s="246"/>
      <c r="K818" s="1289"/>
    </row>
    <row r="819" spans="1:11" s="90" customFormat="1" ht="15" customHeight="1" x14ac:dyDescent="0.3">
      <c r="A819" s="1236"/>
      <c r="B819" s="1580"/>
      <c r="C819" s="1577"/>
      <c r="D819" s="1583"/>
      <c r="E819" s="1587"/>
      <c r="F819" s="1585"/>
      <c r="G819" s="1237"/>
      <c r="H819" s="1237"/>
      <c r="I819" s="1237"/>
      <c r="J819" s="246"/>
      <c r="K819" s="1289"/>
    </row>
    <row r="820" spans="1:11" s="90" customFormat="1" ht="15" customHeight="1" x14ac:dyDescent="0.3">
      <c r="A820" s="1236"/>
      <c r="B820" s="1580"/>
      <c r="C820" s="1577"/>
      <c r="D820" s="1583"/>
      <c r="E820" s="1587"/>
      <c r="F820" s="1585"/>
      <c r="G820" s="1237"/>
      <c r="H820" s="1237"/>
      <c r="I820" s="1237"/>
      <c r="J820" s="246"/>
      <c r="K820" s="1289"/>
    </row>
    <row r="821" spans="1:11" s="90" customFormat="1" ht="15" customHeight="1" x14ac:dyDescent="0.3">
      <c r="A821" s="1236"/>
      <c r="B821" s="1580"/>
      <c r="C821" s="1577"/>
      <c r="D821" s="1583"/>
      <c r="E821" s="1587"/>
      <c r="F821" s="1585"/>
      <c r="G821" s="1237"/>
      <c r="H821" s="1237"/>
      <c r="I821" s="1237"/>
      <c r="J821" s="246"/>
      <c r="K821" s="1289"/>
    </row>
    <row r="822" spans="1:11" s="90" customFormat="1" ht="15" customHeight="1" x14ac:dyDescent="0.3">
      <c r="A822" s="1236"/>
      <c r="B822" s="1580"/>
      <c r="C822" s="1577"/>
      <c r="D822" s="1583"/>
      <c r="E822" s="1587"/>
      <c r="F822" s="1585"/>
      <c r="G822" s="1237"/>
      <c r="H822" s="1237"/>
      <c r="I822" s="1237"/>
      <c r="J822" s="246"/>
      <c r="K822" s="1289"/>
    </row>
    <row r="823" spans="1:11" s="90" customFormat="1" ht="15" customHeight="1" x14ac:dyDescent="0.3">
      <c r="A823" s="1236"/>
      <c r="B823" s="1580"/>
      <c r="C823" s="1577"/>
      <c r="D823" s="1583"/>
      <c r="E823" s="1587"/>
      <c r="F823" s="1585"/>
      <c r="G823" s="1237"/>
      <c r="H823" s="1237"/>
      <c r="I823" s="1237"/>
      <c r="J823" s="246"/>
      <c r="K823" s="1289"/>
    </row>
    <row r="824" spans="1:11" s="90" customFormat="1" ht="15" customHeight="1" x14ac:dyDescent="0.3">
      <c r="A824" s="1236"/>
      <c r="B824" s="1580"/>
      <c r="C824" s="1577"/>
      <c r="D824" s="1583"/>
      <c r="E824" s="1587"/>
      <c r="F824" s="1585"/>
      <c r="G824" s="1237"/>
      <c r="H824" s="1237"/>
      <c r="I824" s="1237"/>
      <c r="J824" s="246"/>
      <c r="K824" s="1289"/>
    </row>
    <row r="825" spans="1:11" s="90" customFormat="1" ht="15" customHeight="1" x14ac:dyDescent="0.3">
      <c r="A825" s="1236"/>
      <c r="B825" s="1580"/>
      <c r="C825" s="1577"/>
      <c r="D825" s="1583"/>
      <c r="E825" s="1587"/>
      <c r="F825" s="1585"/>
      <c r="G825" s="1237"/>
      <c r="H825" s="1237"/>
      <c r="I825" s="1237"/>
      <c r="J825" s="246"/>
      <c r="K825" s="1289"/>
    </row>
    <row r="826" spans="1:11" s="90" customFormat="1" ht="15" customHeight="1" x14ac:dyDescent="0.3">
      <c r="A826" s="1236"/>
      <c r="B826" s="1580"/>
      <c r="C826" s="1577"/>
      <c r="D826" s="1583"/>
      <c r="E826" s="1587"/>
      <c r="F826" s="1585"/>
      <c r="G826" s="1237"/>
      <c r="H826" s="1237"/>
      <c r="I826" s="1237"/>
      <c r="J826" s="246"/>
      <c r="K826" s="1289"/>
    </row>
    <row r="827" spans="1:11" s="90" customFormat="1" ht="15" customHeight="1" x14ac:dyDescent="0.3">
      <c r="A827" s="1236"/>
      <c r="B827" s="1580"/>
      <c r="C827" s="1577"/>
      <c r="D827" s="1583"/>
      <c r="E827" s="1587"/>
      <c r="F827" s="1585"/>
      <c r="G827" s="1237"/>
      <c r="H827" s="1237"/>
      <c r="I827" s="1237"/>
      <c r="J827" s="246"/>
      <c r="K827" s="1289"/>
    </row>
    <row r="828" spans="1:11" s="90" customFormat="1" ht="15" customHeight="1" x14ac:dyDescent="0.3">
      <c r="A828" s="1236"/>
      <c r="B828" s="1580"/>
      <c r="C828" s="1577"/>
      <c r="D828" s="1583"/>
      <c r="E828" s="1587"/>
      <c r="F828" s="1585"/>
      <c r="G828" s="1237"/>
      <c r="H828" s="1237"/>
      <c r="I828" s="1237"/>
      <c r="J828" s="246"/>
      <c r="K828" s="1289"/>
    </row>
    <row r="829" spans="1:11" s="90" customFormat="1" ht="15" customHeight="1" x14ac:dyDescent="0.3">
      <c r="A829" s="1236"/>
      <c r="B829" s="1580"/>
      <c r="C829" s="1577"/>
      <c r="D829" s="1583"/>
      <c r="E829" s="1587"/>
      <c r="F829" s="1585"/>
      <c r="G829" s="1237"/>
      <c r="H829" s="1237"/>
      <c r="I829" s="1237"/>
      <c r="J829" s="246"/>
      <c r="K829" s="1289"/>
    </row>
    <row r="830" spans="1:11" s="90" customFormat="1" ht="15" customHeight="1" x14ac:dyDescent="0.3">
      <c r="A830" s="1236"/>
      <c r="B830" s="1580"/>
      <c r="C830" s="1577"/>
      <c r="D830" s="1583"/>
      <c r="E830" s="1587"/>
      <c r="F830" s="1585"/>
      <c r="G830" s="1237"/>
      <c r="H830" s="1237"/>
      <c r="I830" s="1237"/>
      <c r="J830" s="246"/>
      <c r="K830" s="1289"/>
    </row>
    <row r="831" spans="1:11" s="90" customFormat="1" ht="15" customHeight="1" x14ac:dyDescent="0.3">
      <c r="A831" s="1236"/>
      <c r="B831" s="1580"/>
      <c r="C831" s="1577"/>
      <c r="D831" s="1583"/>
      <c r="E831" s="1587"/>
      <c r="F831" s="1585"/>
      <c r="G831" s="1237"/>
      <c r="H831" s="1237"/>
      <c r="I831" s="1237"/>
      <c r="J831" s="246"/>
      <c r="K831" s="1289"/>
    </row>
    <row r="832" spans="1:11" s="90" customFormat="1" ht="15" customHeight="1" x14ac:dyDescent="0.3">
      <c r="A832" s="1236"/>
      <c r="B832" s="1580"/>
      <c r="C832" s="1577"/>
      <c r="D832" s="1583"/>
      <c r="E832" s="1587"/>
      <c r="F832" s="1585"/>
      <c r="G832" s="1237"/>
      <c r="H832" s="1237"/>
      <c r="I832" s="1237"/>
      <c r="J832" s="246"/>
      <c r="K832" s="1289"/>
    </row>
    <row r="833" spans="1:11" s="90" customFormat="1" ht="15" customHeight="1" x14ac:dyDescent="0.3">
      <c r="A833" s="1236"/>
      <c r="B833" s="1580"/>
      <c r="C833" s="1577"/>
      <c r="D833" s="1583"/>
      <c r="E833" s="1587"/>
      <c r="F833" s="1585"/>
      <c r="G833" s="1237"/>
      <c r="H833" s="1237"/>
      <c r="I833" s="1237"/>
      <c r="J833" s="246"/>
      <c r="K833" s="1289"/>
    </row>
    <row r="834" spans="1:11" s="90" customFormat="1" ht="15" customHeight="1" x14ac:dyDescent="0.3">
      <c r="A834" s="1236"/>
      <c r="B834" s="1580"/>
      <c r="C834" s="1577"/>
      <c r="D834" s="1583"/>
      <c r="E834" s="1587"/>
      <c r="F834" s="1585"/>
      <c r="G834" s="1237"/>
      <c r="H834" s="1237"/>
      <c r="I834" s="1237"/>
      <c r="J834" s="246"/>
      <c r="K834" s="1289"/>
    </row>
    <row r="835" spans="1:11" s="90" customFormat="1" ht="15" customHeight="1" x14ac:dyDescent="0.3">
      <c r="A835" s="1236"/>
      <c r="B835" s="1580"/>
      <c r="C835" s="1577"/>
      <c r="D835" s="1583"/>
      <c r="E835" s="1587"/>
      <c r="F835" s="1585"/>
      <c r="G835" s="1237"/>
      <c r="H835" s="1237"/>
      <c r="I835" s="1237"/>
      <c r="J835" s="246"/>
      <c r="K835" s="1289"/>
    </row>
    <row r="836" spans="1:11" s="90" customFormat="1" ht="15" customHeight="1" x14ac:dyDescent="0.3">
      <c r="A836" s="1236"/>
      <c r="B836" s="1580"/>
      <c r="C836" s="1577"/>
      <c r="D836" s="1583"/>
      <c r="E836" s="1587"/>
      <c r="F836" s="1585"/>
      <c r="G836" s="1237"/>
      <c r="H836" s="1237"/>
      <c r="I836" s="1237"/>
      <c r="J836" s="246"/>
      <c r="K836" s="1289"/>
    </row>
    <row r="837" spans="1:11" s="90" customFormat="1" ht="15" customHeight="1" x14ac:dyDescent="0.3">
      <c r="A837" s="1236"/>
      <c r="B837" s="1580"/>
      <c r="C837" s="1577"/>
      <c r="D837" s="1583"/>
      <c r="E837" s="1587"/>
      <c r="F837" s="1585"/>
      <c r="G837" s="1237"/>
      <c r="H837" s="1237"/>
      <c r="I837" s="1237"/>
      <c r="J837" s="246"/>
      <c r="K837" s="1289"/>
    </row>
    <row r="838" spans="1:11" s="90" customFormat="1" ht="15" customHeight="1" x14ac:dyDescent="0.3">
      <c r="A838" s="1236"/>
      <c r="B838" s="1580"/>
      <c r="C838" s="1577"/>
      <c r="D838" s="1583"/>
      <c r="E838" s="1587"/>
      <c r="F838" s="1585"/>
      <c r="G838" s="1237"/>
      <c r="H838" s="1237"/>
      <c r="I838" s="1237"/>
      <c r="J838" s="246"/>
      <c r="K838" s="1289"/>
    </row>
    <row r="839" spans="1:11" s="90" customFormat="1" ht="15" customHeight="1" x14ac:dyDescent="0.3">
      <c r="A839" s="1236"/>
      <c r="B839" s="1580"/>
      <c r="C839" s="1577"/>
      <c r="D839" s="1583"/>
      <c r="E839" s="1587"/>
      <c r="F839" s="1585"/>
      <c r="G839" s="1237"/>
      <c r="H839" s="1237"/>
      <c r="I839" s="1237"/>
      <c r="J839" s="246"/>
      <c r="K839" s="1289"/>
    </row>
    <row r="840" spans="1:11" s="90" customFormat="1" ht="15" customHeight="1" x14ac:dyDescent="0.3">
      <c r="A840" s="1236"/>
      <c r="B840" s="1580"/>
      <c r="C840" s="1577"/>
      <c r="D840" s="1583"/>
      <c r="E840" s="1587"/>
      <c r="F840" s="1585"/>
      <c r="G840" s="1237"/>
      <c r="H840" s="1237"/>
      <c r="I840" s="1237"/>
      <c r="J840" s="246"/>
      <c r="K840" s="1289"/>
    </row>
    <row r="841" spans="1:11" s="90" customFormat="1" ht="15" customHeight="1" x14ac:dyDescent="0.3">
      <c r="A841" s="1236"/>
      <c r="B841" s="1580"/>
      <c r="C841" s="1577"/>
      <c r="D841" s="1583"/>
      <c r="E841" s="1587"/>
      <c r="F841" s="1585"/>
      <c r="G841" s="1237"/>
      <c r="H841" s="1237"/>
      <c r="I841" s="1237"/>
      <c r="J841" s="246"/>
      <c r="K841" s="1289"/>
    </row>
    <row r="842" spans="1:11" s="90" customFormat="1" ht="15" customHeight="1" x14ac:dyDescent="0.3">
      <c r="A842" s="1236"/>
      <c r="B842" s="1580"/>
      <c r="C842" s="1577"/>
      <c r="D842" s="1583"/>
      <c r="E842" s="1587"/>
      <c r="F842" s="1585"/>
      <c r="G842" s="1237"/>
      <c r="H842" s="1237"/>
      <c r="I842" s="1237"/>
      <c r="J842" s="246"/>
      <c r="K842" s="1289"/>
    </row>
    <row r="843" spans="1:11" s="90" customFormat="1" ht="15" customHeight="1" x14ac:dyDescent="0.3">
      <c r="A843" s="1236"/>
      <c r="B843" s="1580"/>
      <c r="C843" s="1577"/>
      <c r="D843" s="1583"/>
      <c r="E843" s="1587"/>
      <c r="F843" s="1585"/>
      <c r="G843" s="1237"/>
      <c r="H843" s="1237"/>
      <c r="I843" s="1237"/>
      <c r="J843" s="246"/>
      <c r="K843" s="1289"/>
    </row>
    <row r="844" spans="1:11" s="90" customFormat="1" ht="15" customHeight="1" x14ac:dyDescent="0.3">
      <c r="A844" s="1236"/>
      <c r="B844" s="1580"/>
      <c r="C844" s="1577"/>
      <c r="D844" s="1583"/>
      <c r="E844" s="1587"/>
      <c r="F844" s="1585"/>
      <c r="G844" s="1237"/>
      <c r="H844" s="1237"/>
      <c r="I844" s="1237"/>
      <c r="J844" s="246"/>
      <c r="K844" s="1289"/>
    </row>
    <row r="845" spans="1:11" s="90" customFormat="1" ht="15" customHeight="1" x14ac:dyDescent="0.3">
      <c r="A845" s="1236"/>
      <c r="B845" s="1580"/>
      <c r="C845" s="1577"/>
      <c r="D845" s="1583"/>
      <c r="E845" s="1587"/>
      <c r="F845" s="1585"/>
      <c r="G845" s="1237"/>
      <c r="H845" s="1237"/>
      <c r="I845" s="1237"/>
      <c r="J845" s="246"/>
      <c r="K845" s="1289"/>
    </row>
    <row r="846" spans="1:11" s="90" customFormat="1" ht="15" customHeight="1" x14ac:dyDescent="0.3">
      <c r="A846" s="1236"/>
      <c r="B846" s="1580"/>
      <c r="C846" s="1577"/>
      <c r="D846" s="1583"/>
      <c r="E846" s="1587"/>
      <c r="F846" s="1585"/>
      <c r="G846" s="1237"/>
      <c r="H846" s="1237"/>
      <c r="I846" s="1237"/>
      <c r="J846" s="246"/>
      <c r="K846" s="1289"/>
    </row>
    <row r="847" spans="1:11" s="90" customFormat="1" ht="15" customHeight="1" x14ac:dyDescent="0.3">
      <c r="A847" s="1236"/>
      <c r="B847" s="1580"/>
      <c r="C847" s="1577"/>
      <c r="D847" s="1583"/>
      <c r="E847" s="1587"/>
      <c r="F847" s="1585"/>
      <c r="G847" s="1237"/>
      <c r="H847" s="1237"/>
      <c r="I847" s="1237"/>
      <c r="J847" s="246"/>
      <c r="K847" s="1289"/>
    </row>
    <row r="848" spans="1:11" s="90" customFormat="1" ht="15" customHeight="1" x14ac:dyDescent="0.3">
      <c r="A848" s="1236"/>
      <c r="B848" s="1580"/>
      <c r="C848" s="1577"/>
      <c r="D848" s="1583"/>
      <c r="E848" s="1587"/>
      <c r="F848" s="1585"/>
      <c r="G848" s="1237"/>
      <c r="H848" s="1237"/>
      <c r="I848" s="1237"/>
      <c r="J848" s="246"/>
      <c r="K848" s="1289"/>
    </row>
    <row r="849" spans="1:11" s="90" customFormat="1" ht="15" customHeight="1" x14ac:dyDescent="0.3">
      <c r="A849" s="1236"/>
      <c r="B849" s="1580"/>
      <c r="C849" s="1577"/>
      <c r="D849" s="1583"/>
      <c r="E849" s="1587"/>
      <c r="F849" s="1585"/>
      <c r="G849" s="1237"/>
      <c r="H849" s="1237"/>
      <c r="I849" s="1237"/>
      <c r="J849" s="246"/>
      <c r="K849" s="1289"/>
    </row>
    <row r="850" spans="1:11" s="90" customFormat="1" ht="15" customHeight="1" x14ac:dyDescent="0.3">
      <c r="A850" s="1236"/>
      <c r="B850" s="1580"/>
      <c r="C850" s="1577"/>
      <c r="D850" s="1583"/>
      <c r="E850" s="1587"/>
      <c r="F850" s="1585"/>
      <c r="G850" s="1237"/>
      <c r="H850" s="1237"/>
      <c r="I850" s="1237"/>
      <c r="J850" s="246"/>
      <c r="K850" s="1289"/>
    </row>
    <row r="851" spans="1:11" s="90" customFormat="1" ht="15" customHeight="1" x14ac:dyDescent="0.3">
      <c r="A851" s="1236"/>
      <c r="B851" s="1580"/>
      <c r="C851" s="1577"/>
      <c r="D851" s="1583"/>
      <c r="E851" s="1587"/>
      <c r="F851" s="1585"/>
      <c r="G851" s="1237"/>
      <c r="H851" s="1237"/>
      <c r="I851" s="1237"/>
      <c r="J851" s="246"/>
      <c r="K851" s="1289"/>
    </row>
    <row r="852" spans="1:11" s="90" customFormat="1" ht="15" customHeight="1" x14ac:dyDescent="0.3">
      <c r="A852" s="1236"/>
      <c r="B852" s="1580"/>
      <c r="C852" s="1577"/>
      <c r="D852" s="1583"/>
      <c r="E852" s="1587"/>
      <c r="F852" s="1585"/>
      <c r="G852" s="1237"/>
      <c r="H852" s="1237"/>
      <c r="I852" s="1237"/>
      <c r="J852" s="246"/>
      <c r="K852" s="1289"/>
    </row>
    <row r="853" spans="1:11" s="90" customFormat="1" ht="15" customHeight="1" x14ac:dyDescent="0.3">
      <c r="A853" s="1236"/>
      <c r="B853" s="1580"/>
      <c r="C853" s="1577"/>
      <c r="D853" s="1583"/>
      <c r="E853" s="1587"/>
      <c r="F853" s="1585"/>
      <c r="G853" s="1237"/>
      <c r="H853" s="1237"/>
      <c r="I853" s="1237"/>
      <c r="J853" s="246"/>
      <c r="K853" s="1289"/>
    </row>
    <row r="854" spans="1:11" s="90" customFormat="1" ht="15" customHeight="1" x14ac:dyDescent="0.3">
      <c r="A854" s="1236"/>
      <c r="B854" s="1580"/>
      <c r="C854" s="1577"/>
      <c r="D854" s="1583"/>
      <c r="E854" s="1587"/>
      <c r="F854" s="1585"/>
      <c r="G854" s="1237"/>
      <c r="H854" s="1237"/>
      <c r="I854" s="1237"/>
      <c r="J854" s="246"/>
      <c r="K854" s="1289"/>
    </row>
    <row r="855" spans="1:11" s="90" customFormat="1" ht="15" customHeight="1" x14ac:dyDescent="0.3">
      <c r="A855" s="1236"/>
      <c r="B855" s="1580"/>
      <c r="C855" s="1577"/>
      <c r="D855" s="1583"/>
      <c r="E855" s="1587"/>
      <c r="F855" s="1585"/>
      <c r="G855" s="1237"/>
      <c r="H855" s="1237"/>
      <c r="I855" s="1237"/>
      <c r="J855" s="246"/>
      <c r="K855" s="1289"/>
    </row>
    <row r="856" spans="1:11" s="90" customFormat="1" ht="15" customHeight="1" x14ac:dyDescent="0.3">
      <c r="A856" s="1236"/>
      <c r="B856" s="1580"/>
      <c r="C856" s="1577"/>
      <c r="D856" s="1583"/>
      <c r="E856" s="1587"/>
      <c r="F856" s="1585"/>
      <c r="G856" s="1237"/>
      <c r="H856" s="1237"/>
      <c r="I856" s="1237"/>
      <c r="J856" s="246"/>
      <c r="K856" s="1289"/>
    </row>
    <row r="857" spans="1:11" s="90" customFormat="1" ht="15" customHeight="1" x14ac:dyDescent="0.3">
      <c r="A857" s="1236"/>
      <c r="B857" s="1580"/>
      <c r="C857" s="1577"/>
      <c r="D857" s="1583"/>
      <c r="E857" s="1587"/>
      <c r="F857" s="1585"/>
      <c r="G857" s="1237"/>
      <c r="H857" s="1237"/>
      <c r="I857" s="1237"/>
      <c r="J857" s="246"/>
      <c r="K857" s="1289"/>
    </row>
    <row r="858" spans="1:11" s="90" customFormat="1" ht="15" customHeight="1" x14ac:dyDescent="0.3">
      <c r="A858" s="1236"/>
      <c r="B858" s="1580"/>
      <c r="C858" s="1577"/>
      <c r="D858" s="1583"/>
      <c r="E858" s="1587"/>
      <c r="F858" s="1585"/>
      <c r="G858" s="1237"/>
      <c r="H858" s="1237"/>
      <c r="I858" s="1237"/>
      <c r="J858" s="246"/>
      <c r="K858" s="1289"/>
    </row>
    <row r="859" spans="1:11" s="90" customFormat="1" ht="15" customHeight="1" x14ac:dyDescent="0.3">
      <c r="A859" s="1236"/>
      <c r="B859" s="1580"/>
      <c r="C859" s="1577"/>
      <c r="D859" s="1583"/>
      <c r="E859" s="1587"/>
      <c r="F859" s="1585"/>
      <c r="G859" s="1237"/>
      <c r="H859" s="1237"/>
      <c r="I859" s="1237"/>
      <c r="J859" s="246"/>
      <c r="K859" s="1289"/>
    </row>
    <row r="860" spans="1:11" s="90" customFormat="1" ht="15" customHeight="1" x14ac:dyDescent="0.3">
      <c r="A860" s="1236"/>
      <c r="B860" s="1580"/>
      <c r="C860" s="1577"/>
      <c r="D860" s="1583"/>
      <c r="E860" s="1587"/>
      <c r="F860" s="1585"/>
      <c r="G860" s="1237"/>
      <c r="H860" s="1237"/>
      <c r="I860" s="1237"/>
      <c r="J860" s="246"/>
      <c r="K860" s="1289"/>
    </row>
    <row r="861" spans="1:11" s="90" customFormat="1" ht="15" customHeight="1" x14ac:dyDescent="0.3">
      <c r="A861" s="1236"/>
      <c r="B861" s="1580"/>
      <c r="C861" s="1577"/>
      <c r="D861" s="1583"/>
      <c r="E861" s="1587"/>
      <c r="F861" s="1585"/>
      <c r="G861" s="1237"/>
      <c r="H861" s="1237"/>
      <c r="I861" s="1237"/>
      <c r="J861" s="246"/>
      <c r="K861" s="1289"/>
    </row>
    <row r="862" spans="1:11" s="90" customFormat="1" ht="15" customHeight="1" x14ac:dyDescent="0.3">
      <c r="A862" s="1236"/>
      <c r="B862" s="1580"/>
      <c r="C862" s="1577"/>
      <c r="D862" s="1583"/>
      <c r="E862" s="1587"/>
      <c r="F862" s="1585"/>
      <c r="G862" s="1237"/>
      <c r="H862" s="1237"/>
      <c r="I862" s="1237"/>
      <c r="J862" s="246"/>
      <c r="K862" s="1289"/>
    </row>
    <row r="863" spans="1:11" s="90" customFormat="1" ht="15" customHeight="1" x14ac:dyDescent="0.3">
      <c r="A863" s="1236"/>
      <c r="B863" s="1580"/>
      <c r="C863" s="1577"/>
      <c r="D863" s="1583"/>
      <c r="E863" s="1587"/>
      <c r="F863" s="1585"/>
      <c r="G863" s="1237"/>
      <c r="H863" s="1237"/>
      <c r="I863" s="1237"/>
      <c r="J863" s="246"/>
      <c r="K863" s="1289"/>
    </row>
    <row r="864" spans="1:11" s="90" customFormat="1" ht="15" customHeight="1" x14ac:dyDescent="0.3">
      <c r="A864" s="1236"/>
      <c r="B864" s="1580"/>
      <c r="C864" s="1577"/>
      <c r="D864" s="1583"/>
      <c r="E864" s="1587"/>
      <c r="F864" s="1585"/>
      <c r="G864" s="1237"/>
      <c r="H864" s="1237"/>
      <c r="I864" s="1237"/>
      <c r="J864" s="246"/>
      <c r="K864" s="1289"/>
    </row>
    <row r="865" spans="1:11" s="90" customFormat="1" ht="15" customHeight="1" x14ac:dyDescent="0.3">
      <c r="A865" s="1236"/>
      <c r="B865" s="1580"/>
      <c r="C865" s="1577"/>
      <c r="D865" s="1583"/>
      <c r="E865" s="1587"/>
      <c r="F865" s="1585"/>
      <c r="G865" s="1237"/>
      <c r="H865" s="1237"/>
      <c r="I865" s="1237"/>
      <c r="J865" s="246"/>
      <c r="K865" s="1289"/>
    </row>
    <row r="866" spans="1:11" s="90" customFormat="1" ht="15" customHeight="1" x14ac:dyDescent="0.3">
      <c r="A866" s="1236"/>
      <c r="B866" s="1580"/>
      <c r="C866" s="1577"/>
      <c r="D866" s="1583"/>
      <c r="E866" s="1587"/>
      <c r="F866" s="1585"/>
      <c r="G866" s="1237"/>
      <c r="H866" s="1237"/>
      <c r="I866" s="1237"/>
      <c r="J866" s="246"/>
      <c r="K866" s="1289"/>
    </row>
    <row r="867" spans="1:11" s="90" customFormat="1" ht="15" customHeight="1" x14ac:dyDescent="0.3">
      <c r="A867" s="1236"/>
      <c r="B867" s="1580"/>
      <c r="C867" s="1577"/>
      <c r="D867" s="1583"/>
      <c r="E867" s="1587"/>
      <c r="F867" s="1585"/>
      <c r="G867" s="1237"/>
      <c r="H867" s="1237"/>
      <c r="I867" s="1237"/>
      <c r="J867" s="246"/>
      <c r="K867" s="1289"/>
    </row>
    <row r="868" spans="1:11" s="90" customFormat="1" ht="15" customHeight="1" x14ac:dyDescent="0.3">
      <c r="A868" s="1236"/>
      <c r="B868" s="1580"/>
      <c r="C868" s="1577"/>
      <c r="D868" s="1583"/>
      <c r="E868" s="1587"/>
      <c r="F868" s="1585"/>
      <c r="G868" s="1237"/>
      <c r="H868" s="1237"/>
      <c r="I868" s="1237"/>
      <c r="J868" s="246"/>
      <c r="K868" s="1289"/>
    </row>
    <row r="869" spans="1:11" s="90" customFormat="1" ht="15" customHeight="1" x14ac:dyDescent="0.3">
      <c r="A869" s="1236"/>
      <c r="B869" s="1580"/>
      <c r="C869" s="1577"/>
      <c r="D869" s="1583"/>
      <c r="E869" s="1587"/>
      <c r="F869" s="1585"/>
      <c r="G869" s="1237"/>
      <c r="H869" s="1237"/>
      <c r="I869" s="1237"/>
      <c r="J869" s="246"/>
      <c r="K869" s="1289"/>
    </row>
    <row r="870" spans="1:11" s="90" customFormat="1" ht="15" customHeight="1" x14ac:dyDescent="0.3">
      <c r="A870" s="1236"/>
      <c r="B870" s="1580"/>
      <c r="C870" s="1577"/>
      <c r="D870" s="1583"/>
      <c r="E870" s="1587"/>
      <c r="F870" s="1585"/>
      <c r="G870" s="1237"/>
      <c r="H870" s="1237"/>
      <c r="I870" s="1237"/>
      <c r="J870" s="246"/>
      <c r="K870" s="1289"/>
    </row>
    <row r="871" spans="1:11" s="90" customFormat="1" ht="15" customHeight="1" x14ac:dyDescent="0.3">
      <c r="A871" s="1236"/>
      <c r="B871" s="1580"/>
      <c r="C871" s="1577"/>
      <c r="D871" s="1583"/>
      <c r="E871" s="1587"/>
      <c r="F871" s="1585"/>
      <c r="G871" s="1237"/>
      <c r="H871" s="1237"/>
      <c r="I871" s="1237"/>
      <c r="J871" s="246"/>
      <c r="K871" s="1289"/>
    </row>
    <row r="872" spans="1:11" s="90" customFormat="1" ht="15" customHeight="1" x14ac:dyDescent="0.3">
      <c r="A872" s="1236"/>
      <c r="B872" s="1580"/>
      <c r="C872" s="1577"/>
      <c r="D872" s="1583"/>
      <c r="E872" s="1587"/>
      <c r="F872" s="1585"/>
      <c r="G872" s="1237"/>
      <c r="H872" s="1237"/>
      <c r="I872" s="1237"/>
      <c r="J872" s="246"/>
      <c r="K872" s="1289"/>
    </row>
    <row r="873" spans="1:11" s="90" customFormat="1" ht="15" customHeight="1" x14ac:dyDescent="0.3">
      <c r="A873" s="1236"/>
      <c r="B873" s="1580"/>
      <c r="C873" s="1577"/>
      <c r="D873" s="1583"/>
      <c r="E873" s="1587"/>
      <c r="F873" s="1585"/>
      <c r="G873" s="1237"/>
      <c r="H873" s="1237"/>
      <c r="I873" s="1237"/>
      <c r="J873" s="246"/>
      <c r="K873" s="1289"/>
    </row>
    <row r="874" spans="1:11" s="90" customFormat="1" ht="15" customHeight="1" x14ac:dyDescent="0.3">
      <c r="A874" s="1236"/>
      <c r="B874" s="1580"/>
      <c r="C874" s="1577"/>
      <c r="D874" s="1583"/>
      <c r="E874" s="1587"/>
      <c r="F874" s="1585"/>
      <c r="G874" s="1237"/>
      <c r="H874" s="1237"/>
      <c r="I874" s="1237"/>
      <c r="J874" s="246"/>
      <c r="K874" s="1289"/>
    </row>
    <row r="875" spans="1:11" s="90" customFormat="1" ht="15" customHeight="1" x14ac:dyDescent="0.3">
      <c r="A875" s="1236"/>
      <c r="B875" s="1580"/>
      <c r="C875" s="1577"/>
      <c r="D875" s="1583"/>
      <c r="E875" s="1587"/>
      <c r="F875" s="1585"/>
      <c r="G875" s="1237"/>
      <c r="H875" s="1237"/>
      <c r="I875" s="1237"/>
      <c r="J875" s="246"/>
      <c r="K875" s="1289"/>
    </row>
    <row r="876" spans="1:11" s="90" customFormat="1" ht="15" customHeight="1" x14ac:dyDescent="0.3">
      <c r="A876" s="1236"/>
      <c r="B876" s="1580"/>
      <c r="C876" s="1577"/>
      <c r="D876" s="1583"/>
      <c r="E876" s="1587"/>
      <c r="F876" s="1585"/>
      <c r="G876" s="1237"/>
      <c r="H876" s="1237"/>
      <c r="I876" s="1237"/>
      <c r="J876" s="246"/>
      <c r="K876" s="1289"/>
    </row>
    <row r="877" spans="1:11" s="90" customFormat="1" ht="15" customHeight="1" x14ac:dyDescent="0.3">
      <c r="A877" s="1236"/>
      <c r="B877" s="1580"/>
      <c r="C877" s="1577"/>
      <c r="D877" s="1583"/>
      <c r="E877" s="1587"/>
      <c r="F877" s="1585"/>
      <c r="G877" s="1237"/>
      <c r="H877" s="1237"/>
      <c r="I877" s="1237"/>
      <c r="J877" s="246"/>
      <c r="K877" s="1289"/>
    </row>
    <row r="878" spans="1:11" s="90" customFormat="1" ht="15" customHeight="1" x14ac:dyDescent="0.3">
      <c r="A878" s="1236"/>
      <c r="B878" s="1580"/>
      <c r="C878" s="1577"/>
      <c r="D878" s="1583"/>
      <c r="E878" s="1587"/>
      <c r="F878" s="1585"/>
      <c r="G878" s="1237"/>
      <c r="H878" s="1237"/>
      <c r="I878" s="1237"/>
      <c r="J878" s="246"/>
      <c r="K878" s="1289"/>
    </row>
    <row r="879" spans="1:11" s="90" customFormat="1" ht="15" customHeight="1" x14ac:dyDescent="0.3">
      <c r="A879" s="1236"/>
      <c r="B879" s="1580"/>
      <c r="C879" s="1577"/>
      <c r="D879" s="1583"/>
      <c r="E879" s="1587"/>
      <c r="F879" s="1585"/>
      <c r="G879" s="1237"/>
      <c r="H879" s="1237"/>
      <c r="I879" s="1237"/>
      <c r="J879" s="246"/>
      <c r="K879" s="1289"/>
    </row>
    <row r="880" spans="1:11" s="90" customFormat="1" ht="15" customHeight="1" x14ac:dyDescent="0.3">
      <c r="A880" s="1236"/>
      <c r="B880" s="1580"/>
      <c r="C880" s="1577"/>
      <c r="D880" s="1583"/>
      <c r="E880" s="1587"/>
      <c r="F880" s="1585"/>
      <c r="G880" s="1237"/>
      <c r="H880" s="1237"/>
      <c r="I880" s="1237"/>
      <c r="J880" s="246"/>
      <c r="K880" s="1289"/>
    </row>
    <row r="881" spans="1:11" s="90" customFormat="1" ht="15" customHeight="1" x14ac:dyDescent="0.3">
      <c r="A881" s="1236"/>
      <c r="B881" s="1580"/>
      <c r="C881" s="1577"/>
      <c r="D881" s="1583"/>
      <c r="E881" s="1587"/>
      <c r="F881" s="1585"/>
      <c r="G881" s="1237"/>
      <c r="H881" s="1237"/>
      <c r="I881" s="1237"/>
      <c r="J881" s="246"/>
      <c r="K881" s="1289"/>
    </row>
    <row r="882" spans="1:11" s="90" customFormat="1" ht="15" customHeight="1" x14ac:dyDescent="0.3">
      <c r="A882" s="1236"/>
      <c r="B882" s="1580"/>
      <c r="C882" s="1577"/>
      <c r="D882" s="1583"/>
      <c r="E882" s="1587"/>
      <c r="F882" s="1585"/>
      <c r="G882" s="1237"/>
      <c r="H882" s="1237"/>
      <c r="I882" s="1237"/>
      <c r="J882" s="246"/>
      <c r="K882" s="1289"/>
    </row>
    <row r="883" spans="1:11" s="90" customFormat="1" ht="15" customHeight="1" x14ac:dyDescent="0.3">
      <c r="A883" s="1236"/>
      <c r="B883" s="1580"/>
      <c r="C883" s="1577"/>
      <c r="D883" s="1583"/>
      <c r="E883" s="1587"/>
      <c r="F883" s="1585"/>
      <c r="G883" s="1237"/>
      <c r="H883" s="1237"/>
      <c r="I883" s="1237"/>
      <c r="J883" s="246"/>
      <c r="K883" s="1289"/>
    </row>
    <row r="884" spans="1:11" s="90" customFormat="1" ht="15" customHeight="1" x14ac:dyDescent="0.3">
      <c r="A884" s="1236"/>
      <c r="B884" s="1580"/>
      <c r="C884" s="1577"/>
      <c r="D884" s="1583"/>
      <c r="E884" s="1587"/>
      <c r="F884" s="1585"/>
      <c r="G884" s="1237"/>
      <c r="H884" s="1237"/>
      <c r="I884" s="1237"/>
      <c r="J884" s="246"/>
      <c r="K884" s="1289"/>
    </row>
    <row r="885" spans="1:11" s="90" customFormat="1" ht="15" customHeight="1" x14ac:dyDescent="0.3">
      <c r="A885" s="1236"/>
      <c r="B885" s="1580"/>
      <c r="C885" s="1577"/>
      <c r="D885" s="1583"/>
      <c r="E885" s="1587"/>
      <c r="F885" s="1585"/>
      <c r="G885" s="1237"/>
      <c r="H885" s="1237"/>
      <c r="I885" s="1237"/>
      <c r="J885" s="246"/>
      <c r="K885" s="1289"/>
    </row>
    <row r="886" spans="1:11" s="90" customFormat="1" ht="15" customHeight="1" x14ac:dyDescent="0.3">
      <c r="A886" s="1236"/>
      <c r="B886" s="1580"/>
      <c r="C886" s="1577"/>
      <c r="D886" s="1583"/>
      <c r="E886" s="1587"/>
      <c r="F886" s="1585"/>
      <c r="G886" s="1237"/>
      <c r="H886" s="1237"/>
      <c r="I886" s="1237"/>
      <c r="J886" s="246"/>
      <c r="K886" s="1289"/>
    </row>
    <row r="887" spans="1:11" s="90" customFormat="1" ht="15" customHeight="1" x14ac:dyDescent="0.3">
      <c r="A887" s="1236"/>
      <c r="B887" s="1580"/>
      <c r="C887" s="1577"/>
      <c r="D887" s="1583"/>
      <c r="E887" s="1587"/>
      <c r="F887" s="1585"/>
      <c r="G887" s="1237"/>
      <c r="H887" s="1237"/>
      <c r="I887" s="1237"/>
      <c r="J887" s="246"/>
      <c r="K887" s="1289"/>
    </row>
    <row r="888" spans="1:11" s="90" customFormat="1" ht="15" customHeight="1" x14ac:dyDescent="0.3">
      <c r="A888" s="1236"/>
      <c r="B888" s="1580"/>
      <c r="C888" s="1577"/>
      <c r="D888" s="1583"/>
      <c r="E888" s="1587"/>
      <c r="F888" s="1585"/>
      <c r="G888" s="1237"/>
      <c r="H888" s="1237"/>
      <c r="I888" s="1237"/>
      <c r="J888" s="246"/>
      <c r="K888" s="1289"/>
    </row>
    <row r="889" spans="1:11" s="90" customFormat="1" ht="15" customHeight="1" x14ac:dyDescent="0.3">
      <c r="A889" s="1236"/>
      <c r="B889" s="1580"/>
      <c r="C889" s="1577"/>
      <c r="D889" s="1583"/>
      <c r="E889" s="1587"/>
      <c r="F889" s="1585"/>
      <c r="G889" s="1237"/>
      <c r="H889" s="1237"/>
      <c r="I889" s="1237"/>
      <c r="J889" s="246"/>
      <c r="K889" s="1289"/>
    </row>
    <row r="890" spans="1:11" s="90" customFormat="1" ht="15" customHeight="1" x14ac:dyDescent="0.3">
      <c r="A890" s="1236"/>
      <c r="B890" s="1580"/>
      <c r="C890" s="1577"/>
      <c r="D890" s="1583"/>
      <c r="E890" s="1587"/>
      <c r="F890" s="1585"/>
      <c r="G890" s="1237"/>
      <c r="H890" s="1237"/>
      <c r="I890" s="1237"/>
      <c r="J890" s="246"/>
      <c r="K890" s="1289"/>
    </row>
    <row r="891" spans="1:11" s="90" customFormat="1" ht="15" customHeight="1" x14ac:dyDescent="0.3">
      <c r="A891" s="1236"/>
      <c r="B891" s="1580"/>
      <c r="C891" s="1577"/>
      <c r="D891" s="1583"/>
      <c r="E891" s="1587"/>
      <c r="F891" s="1585"/>
      <c r="G891" s="1237"/>
      <c r="H891" s="1237"/>
      <c r="I891" s="1237"/>
      <c r="J891" s="246"/>
      <c r="K891" s="1289"/>
    </row>
    <row r="892" spans="1:11" s="90" customFormat="1" ht="15" customHeight="1" x14ac:dyDescent="0.3">
      <c r="A892" s="1236"/>
      <c r="B892" s="1580"/>
      <c r="C892" s="1577"/>
      <c r="D892" s="1583"/>
      <c r="E892" s="1587"/>
      <c r="F892" s="1585"/>
      <c r="G892" s="1237"/>
      <c r="H892" s="1237"/>
      <c r="I892" s="1237"/>
      <c r="J892" s="246"/>
      <c r="K892" s="1289"/>
    </row>
    <row r="893" spans="1:11" s="90" customFormat="1" ht="15" customHeight="1" x14ac:dyDescent="0.3">
      <c r="A893" s="1236"/>
      <c r="B893" s="1580"/>
      <c r="C893" s="1577"/>
      <c r="D893" s="1583"/>
      <c r="E893" s="1587"/>
      <c r="F893" s="1585"/>
      <c r="G893" s="1237"/>
      <c r="H893" s="1237"/>
      <c r="I893" s="1237"/>
      <c r="J893" s="246"/>
      <c r="K893" s="1289"/>
    </row>
    <row r="894" spans="1:11" s="90" customFormat="1" ht="15" customHeight="1" x14ac:dyDescent="0.3">
      <c r="A894" s="1236"/>
      <c r="B894" s="1580"/>
      <c r="C894" s="1577"/>
      <c r="D894" s="1583"/>
      <c r="E894" s="1587"/>
      <c r="F894" s="1585"/>
      <c r="G894" s="1237"/>
      <c r="H894" s="1237"/>
      <c r="I894" s="1237"/>
      <c r="J894" s="246"/>
      <c r="K894" s="1289"/>
    </row>
    <row r="895" spans="1:11" s="90" customFormat="1" ht="15" customHeight="1" x14ac:dyDescent="0.3">
      <c r="A895" s="1236"/>
      <c r="B895" s="1580"/>
      <c r="C895" s="1577"/>
      <c r="D895" s="1583"/>
      <c r="E895" s="1587"/>
      <c r="F895" s="1585"/>
      <c r="G895" s="1237"/>
      <c r="H895" s="1237"/>
      <c r="I895" s="1237"/>
      <c r="J895" s="246"/>
      <c r="K895" s="1289"/>
    </row>
    <row r="896" spans="1:11" s="90" customFormat="1" ht="15" customHeight="1" x14ac:dyDescent="0.3">
      <c r="A896" s="1236"/>
      <c r="B896" s="1580"/>
      <c r="C896" s="1577"/>
      <c r="D896" s="1583"/>
      <c r="E896" s="1587"/>
      <c r="F896" s="1585"/>
      <c r="G896" s="1237"/>
      <c r="H896" s="1237"/>
      <c r="I896" s="1237"/>
      <c r="J896" s="246"/>
      <c r="K896" s="1289"/>
    </row>
    <row r="897" spans="1:11" s="90" customFormat="1" ht="15" customHeight="1" x14ac:dyDescent="0.3">
      <c r="A897" s="1236"/>
      <c r="B897" s="1580"/>
      <c r="C897" s="1577"/>
      <c r="D897" s="1583"/>
      <c r="E897" s="1587"/>
      <c r="F897" s="1585"/>
      <c r="G897" s="1237"/>
      <c r="H897" s="1237"/>
      <c r="I897" s="1237"/>
      <c r="J897" s="246"/>
      <c r="K897" s="1289"/>
    </row>
    <row r="898" spans="1:11" s="90" customFormat="1" ht="15" customHeight="1" x14ac:dyDescent="0.3">
      <c r="A898" s="1236"/>
      <c r="B898" s="1580"/>
      <c r="C898" s="1577"/>
      <c r="D898" s="1583"/>
      <c r="E898" s="1587"/>
      <c r="F898" s="1585"/>
      <c r="G898" s="1237"/>
      <c r="H898" s="1237"/>
      <c r="I898" s="1237"/>
      <c r="J898" s="246"/>
      <c r="K898" s="1289"/>
    </row>
    <row r="899" spans="1:11" s="90" customFormat="1" ht="15" customHeight="1" x14ac:dyDescent="0.3">
      <c r="A899" s="1236"/>
      <c r="B899" s="1580"/>
      <c r="C899" s="1577"/>
      <c r="D899" s="1583"/>
      <c r="E899" s="1587"/>
      <c r="F899" s="1585"/>
      <c r="G899" s="1237"/>
      <c r="H899" s="1237"/>
      <c r="I899" s="1237"/>
      <c r="J899" s="246"/>
      <c r="K899" s="1289"/>
    </row>
    <row r="900" spans="1:11" s="90" customFormat="1" ht="15" customHeight="1" x14ac:dyDescent="0.3">
      <c r="A900" s="1236"/>
      <c r="B900" s="1580"/>
      <c r="C900" s="1577"/>
      <c r="D900" s="1583"/>
      <c r="E900" s="1587"/>
      <c r="F900" s="1585"/>
      <c r="G900" s="1237"/>
      <c r="H900" s="1237"/>
      <c r="I900" s="1237"/>
      <c r="J900" s="246"/>
      <c r="K900" s="1289"/>
    </row>
    <row r="901" spans="1:11" s="90" customFormat="1" ht="15" customHeight="1" x14ac:dyDescent="0.3">
      <c r="A901" s="1236"/>
      <c r="B901" s="1580"/>
      <c r="C901" s="1577"/>
      <c r="D901" s="1583"/>
      <c r="E901" s="1587"/>
      <c r="F901" s="1585"/>
      <c r="G901" s="1237"/>
      <c r="H901" s="1237"/>
      <c r="I901" s="1237"/>
      <c r="J901" s="246"/>
      <c r="K901" s="1289"/>
    </row>
    <row r="902" spans="1:11" s="90" customFormat="1" ht="15" customHeight="1" x14ac:dyDescent="0.3">
      <c r="A902" s="1236"/>
      <c r="B902" s="1580"/>
      <c r="C902" s="1577"/>
      <c r="D902" s="1583"/>
      <c r="E902" s="1587"/>
      <c r="F902" s="1585"/>
      <c r="G902" s="1237"/>
      <c r="H902" s="1237"/>
      <c r="I902" s="1237"/>
      <c r="J902" s="246"/>
      <c r="K902" s="1289"/>
    </row>
    <row r="903" spans="1:11" s="90" customFormat="1" ht="15" customHeight="1" x14ac:dyDescent="0.3">
      <c r="A903" s="1236"/>
      <c r="B903" s="1580"/>
      <c r="C903" s="1577"/>
      <c r="D903" s="1583"/>
      <c r="E903" s="1587"/>
      <c r="F903" s="1585"/>
      <c r="G903" s="1237"/>
      <c r="H903" s="1237"/>
      <c r="I903" s="1237"/>
      <c r="J903" s="246"/>
      <c r="K903" s="1289"/>
    </row>
    <row r="904" spans="1:11" s="90" customFormat="1" ht="15" customHeight="1" x14ac:dyDescent="0.3">
      <c r="A904" s="1236"/>
      <c r="B904" s="1580"/>
      <c r="C904" s="1577"/>
      <c r="D904" s="1583"/>
      <c r="E904" s="1587"/>
      <c r="F904" s="1585"/>
      <c r="G904" s="1237"/>
      <c r="H904" s="1237"/>
      <c r="I904" s="1237"/>
      <c r="J904" s="246"/>
      <c r="K904" s="1289"/>
    </row>
    <row r="905" spans="1:11" s="90" customFormat="1" ht="15" customHeight="1" x14ac:dyDescent="0.3">
      <c r="A905" s="1236"/>
      <c r="B905" s="1580"/>
      <c r="C905" s="1577"/>
      <c r="D905" s="1583"/>
      <c r="E905" s="1587"/>
      <c r="F905" s="1585"/>
      <c r="G905" s="1237"/>
      <c r="H905" s="1237"/>
      <c r="I905" s="1237"/>
      <c r="J905" s="246"/>
      <c r="K905" s="1289"/>
    </row>
    <row r="906" spans="1:11" s="90" customFormat="1" ht="15" customHeight="1" x14ac:dyDescent="0.3">
      <c r="A906" s="1236"/>
      <c r="B906" s="1580"/>
      <c r="C906" s="1577"/>
      <c r="D906" s="1583"/>
      <c r="E906" s="1587"/>
      <c r="F906" s="1585"/>
      <c r="G906" s="1237"/>
      <c r="H906" s="1237"/>
      <c r="I906" s="1237"/>
      <c r="J906" s="246"/>
      <c r="K906" s="1289"/>
    </row>
    <row r="907" spans="1:11" s="90" customFormat="1" ht="15" customHeight="1" x14ac:dyDescent="0.3">
      <c r="A907" s="1236"/>
      <c r="B907" s="1580"/>
      <c r="C907" s="1577"/>
      <c r="D907" s="1583"/>
      <c r="E907" s="1587"/>
      <c r="F907" s="1585"/>
      <c r="G907" s="1237"/>
      <c r="H907" s="1237"/>
      <c r="I907" s="1237"/>
      <c r="J907" s="246"/>
      <c r="K907" s="1289"/>
    </row>
    <row r="908" spans="1:11" s="90" customFormat="1" ht="15" customHeight="1" x14ac:dyDescent="0.3">
      <c r="A908" s="1236"/>
      <c r="B908" s="1580"/>
      <c r="C908" s="1577"/>
      <c r="D908" s="1583"/>
      <c r="E908" s="1587"/>
      <c r="F908" s="1585"/>
      <c r="G908" s="1237"/>
      <c r="H908" s="1237"/>
      <c r="I908" s="1237"/>
      <c r="J908" s="246"/>
      <c r="K908" s="1289"/>
    </row>
    <row r="909" spans="1:11" s="90" customFormat="1" ht="15" customHeight="1" x14ac:dyDescent="0.3">
      <c r="A909" s="1236"/>
      <c r="B909" s="1580"/>
      <c r="C909" s="1577"/>
      <c r="D909" s="1583"/>
      <c r="E909" s="1587"/>
      <c r="F909" s="1585"/>
      <c r="G909" s="1237"/>
      <c r="H909" s="1237"/>
      <c r="I909" s="1237"/>
      <c r="J909" s="246"/>
      <c r="K909" s="1289"/>
    </row>
    <row r="910" spans="1:11" s="90" customFormat="1" ht="15" customHeight="1" x14ac:dyDescent="0.3">
      <c r="A910" s="1236"/>
      <c r="B910" s="1580"/>
      <c r="C910" s="1577"/>
      <c r="D910" s="1583"/>
      <c r="E910" s="1587"/>
      <c r="F910" s="1585"/>
      <c r="G910" s="1237"/>
      <c r="H910" s="1237"/>
      <c r="I910" s="1237"/>
      <c r="J910" s="246"/>
      <c r="K910" s="1289"/>
    </row>
    <row r="911" spans="1:11" s="90" customFormat="1" ht="15" customHeight="1" x14ac:dyDescent="0.3">
      <c r="A911" s="1236"/>
      <c r="B911" s="1580"/>
      <c r="C911" s="1577"/>
      <c r="D911" s="1583"/>
      <c r="E911" s="1587"/>
      <c r="F911" s="1585"/>
      <c r="G911" s="1237"/>
      <c r="H911" s="1237"/>
      <c r="I911" s="1237"/>
      <c r="J911" s="246"/>
      <c r="K911" s="1289"/>
    </row>
    <row r="912" spans="1:11" s="90" customFormat="1" ht="15" customHeight="1" x14ac:dyDescent="0.3">
      <c r="A912" s="1236"/>
      <c r="B912" s="1580"/>
      <c r="C912" s="1577"/>
      <c r="D912" s="1583"/>
      <c r="E912" s="1587"/>
      <c r="F912" s="1585"/>
      <c r="G912" s="1237"/>
      <c r="H912" s="1237"/>
      <c r="I912" s="1237"/>
      <c r="J912" s="246"/>
      <c r="K912" s="1289"/>
    </row>
    <row r="913" spans="1:11" s="90" customFormat="1" ht="15" customHeight="1" x14ac:dyDescent="0.3">
      <c r="A913" s="1236"/>
      <c r="B913" s="1580"/>
      <c r="C913" s="1577"/>
      <c r="D913" s="1583"/>
      <c r="E913" s="1587"/>
      <c r="F913" s="1585"/>
      <c r="G913" s="1237"/>
      <c r="H913" s="1237"/>
      <c r="I913" s="1237"/>
      <c r="J913" s="246"/>
      <c r="K913" s="1289"/>
    </row>
    <row r="914" spans="1:11" s="90" customFormat="1" ht="15" customHeight="1" x14ac:dyDescent="0.3">
      <c r="A914" s="1236"/>
      <c r="B914" s="1580"/>
      <c r="C914" s="1577"/>
      <c r="D914" s="1583"/>
      <c r="E914" s="1587"/>
      <c r="F914" s="1585"/>
      <c r="G914" s="1237"/>
      <c r="H914" s="1237"/>
      <c r="I914" s="1237"/>
      <c r="J914" s="246"/>
      <c r="K914" s="1289"/>
    </row>
    <row r="915" spans="1:11" s="90" customFormat="1" ht="15" customHeight="1" x14ac:dyDescent="0.3">
      <c r="A915" s="1236"/>
      <c r="B915" s="1580"/>
      <c r="C915" s="1577"/>
      <c r="D915" s="1583"/>
      <c r="E915" s="1587"/>
      <c r="F915" s="1585"/>
      <c r="G915" s="1237"/>
      <c r="H915" s="1237"/>
      <c r="I915" s="1237"/>
      <c r="J915" s="246"/>
      <c r="K915" s="1289"/>
    </row>
    <row r="916" spans="1:11" s="90" customFormat="1" ht="15" customHeight="1" x14ac:dyDescent="0.3">
      <c r="A916" s="1236"/>
      <c r="B916" s="1580"/>
      <c r="C916" s="1577"/>
      <c r="D916" s="1583"/>
      <c r="E916" s="1587"/>
      <c r="F916" s="1585"/>
      <c r="G916" s="1237"/>
      <c r="H916" s="1237"/>
      <c r="I916" s="1237"/>
      <c r="J916" s="246"/>
      <c r="K916" s="1289"/>
    </row>
    <row r="917" spans="1:11" s="90" customFormat="1" ht="15" customHeight="1" x14ac:dyDescent="0.3">
      <c r="A917" s="1236"/>
      <c r="B917" s="1580"/>
      <c r="C917" s="1577"/>
      <c r="D917" s="1583"/>
      <c r="E917" s="1587"/>
      <c r="F917" s="1585"/>
      <c r="G917" s="1237"/>
      <c r="H917" s="1237"/>
      <c r="I917" s="1237"/>
      <c r="J917" s="246"/>
      <c r="K917" s="1289"/>
    </row>
    <row r="918" spans="1:11" s="90" customFormat="1" ht="15" customHeight="1" x14ac:dyDescent="0.3">
      <c r="A918" s="1236"/>
      <c r="B918" s="1580"/>
      <c r="C918" s="1577"/>
      <c r="D918" s="1583"/>
      <c r="E918" s="1587"/>
      <c r="F918" s="1585"/>
      <c r="G918" s="1237"/>
      <c r="H918" s="1237"/>
      <c r="I918" s="1237"/>
      <c r="J918" s="246"/>
      <c r="K918" s="1289"/>
    </row>
    <row r="919" spans="1:11" s="90" customFormat="1" ht="15" customHeight="1" x14ac:dyDescent="0.3">
      <c r="A919" s="1236"/>
      <c r="B919" s="1580"/>
      <c r="C919" s="1577"/>
      <c r="D919" s="1583"/>
      <c r="E919" s="1587"/>
      <c r="F919" s="1585"/>
      <c r="G919" s="1237"/>
      <c r="H919" s="1237"/>
      <c r="I919" s="1237"/>
      <c r="J919" s="246"/>
      <c r="K919" s="1289"/>
    </row>
    <row r="920" spans="1:11" s="90" customFormat="1" ht="15" customHeight="1" x14ac:dyDescent="0.3">
      <c r="A920" s="1236"/>
      <c r="B920" s="1580"/>
      <c r="C920" s="1577"/>
      <c r="D920" s="1583"/>
      <c r="E920" s="1587"/>
      <c r="F920" s="1585"/>
      <c r="G920" s="1237"/>
      <c r="H920" s="1237"/>
      <c r="I920" s="1237"/>
      <c r="J920" s="246"/>
      <c r="K920" s="1289"/>
    </row>
    <row r="921" spans="1:11" s="90" customFormat="1" ht="15" customHeight="1" x14ac:dyDescent="0.3">
      <c r="A921" s="1236"/>
      <c r="B921" s="1580"/>
      <c r="C921" s="1577"/>
      <c r="D921" s="1583"/>
      <c r="E921" s="1587"/>
      <c r="F921" s="1585"/>
      <c r="G921" s="1237"/>
      <c r="H921" s="1237"/>
      <c r="I921" s="1237"/>
      <c r="J921" s="246"/>
      <c r="K921" s="1289"/>
    </row>
    <row r="922" spans="1:11" s="90" customFormat="1" ht="15" customHeight="1" x14ac:dyDescent="0.3">
      <c r="A922" s="1236"/>
      <c r="B922" s="1580"/>
      <c r="C922" s="1577"/>
      <c r="D922" s="1583"/>
      <c r="E922" s="1587"/>
      <c r="F922" s="1585"/>
      <c r="G922" s="1237"/>
      <c r="H922" s="1237"/>
      <c r="I922" s="1237"/>
      <c r="J922" s="246"/>
      <c r="K922" s="1289"/>
    </row>
    <row r="923" spans="1:11" s="90" customFormat="1" ht="15" customHeight="1" x14ac:dyDescent="0.3">
      <c r="A923" s="1236"/>
      <c r="B923" s="1580"/>
      <c r="C923" s="1577"/>
      <c r="D923" s="1583"/>
      <c r="E923" s="1587"/>
      <c r="F923" s="1585"/>
      <c r="G923" s="1237"/>
      <c r="H923" s="1237"/>
      <c r="I923" s="1237"/>
      <c r="J923" s="246"/>
      <c r="K923" s="1289"/>
    </row>
    <row r="924" spans="1:11" s="90" customFormat="1" ht="15" customHeight="1" x14ac:dyDescent="0.3">
      <c r="A924" s="1236"/>
      <c r="B924" s="1580"/>
      <c r="C924" s="1577"/>
      <c r="D924" s="1583"/>
      <c r="E924" s="1587"/>
      <c r="F924" s="1585"/>
      <c r="G924" s="1237"/>
      <c r="H924" s="1237"/>
      <c r="I924" s="1237"/>
      <c r="J924" s="246"/>
      <c r="K924" s="1289"/>
    </row>
    <row r="925" spans="1:11" s="90" customFormat="1" ht="15" customHeight="1" x14ac:dyDescent="0.3">
      <c r="A925" s="1236"/>
      <c r="B925" s="1580"/>
      <c r="C925" s="1577"/>
      <c r="D925" s="1583"/>
      <c r="E925" s="1587"/>
      <c r="F925" s="1585"/>
      <c r="G925" s="1237"/>
      <c r="H925" s="1237"/>
      <c r="I925" s="1237"/>
      <c r="J925" s="246"/>
      <c r="K925" s="1289"/>
    </row>
    <row r="926" spans="1:11" s="90" customFormat="1" ht="15" customHeight="1" x14ac:dyDescent="0.3">
      <c r="A926" s="1236"/>
      <c r="B926" s="1580"/>
      <c r="C926" s="1577"/>
      <c r="D926" s="1583"/>
      <c r="E926" s="1587"/>
      <c r="F926" s="1585"/>
      <c r="G926" s="1237"/>
      <c r="H926" s="1237"/>
      <c r="I926" s="1237"/>
      <c r="J926" s="246"/>
      <c r="K926" s="1289"/>
    </row>
    <row r="927" spans="1:11" s="90" customFormat="1" ht="15" customHeight="1" x14ac:dyDescent="0.3">
      <c r="A927" s="1236"/>
      <c r="B927" s="1580"/>
      <c r="C927" s="1577"/>
      <c r="D927" s="1583"/>
      <c r="E927" s="1587"/>
      <c r="F927" s="1585"/>
      <c r="G927" s="1237"/>
      <c r="H927" s="1237"/>
      <c r="I927" s="1237"/>
      <c r="J927" s="246"/>
      <c r="K927" s="1289"/>
    </row>
    <row r="928" spans="1:11" s="90" customFormat="1" ht="15" customHeight="1" x14ac:dyDescent="0.3">
      <c r="A928" s="1236"/>
      <c r="B928" s="1580"/>
      <c r="C928" s="1577"/>
      <c r="D928" s="1583"/>
      <c r="E928" s="1587"/>
      <c r="F928" s="1585"/>
      <c r="G928" s="1237"/>
      <c r="H928" s="1237"/>
      <c r="I928" s="1237"/>
      <c r="J928" s="246"/>
      <c r="K928" s="1289"/>
    </row>
    <row r="929" spans="1:11" s="90" customFormat="1" ht="15" customHeight="1" x14ac:dyDescent="0.3">
      <c r="A929" s="1236"/>
      <c r="B929" s="1580"/>
      <c r="C929" s="1577"/>
      <c r="D929" s="1583"/>
      <c r="E929" s="1587"/>
      <c r="F929" s="1585"/>
      <c r="G929" s="1237"/>
      <c r="H929" s="1237"/>
      <c r="I929" s="1237"/>
      <c r="J929" s="246"/>
      <c r="K929" s="1289"/>
    </row>
    <row r="930" spans="1:11" s="90" customFormat="1" ht="15" customHeight="1" x14ac:dyDescent="0.3">
      <c r="A930" s="1236"/>
      <c r="B930" s="1580"/>
      <c r="C930" s="1577"/>
      <c r="D930" s="1583"/>
      <c r="E930" s="1587"/>
      <c r="F930" s="1585"/>
      <c r="G930" s="1237"/>
      <c r="H930" s="1237"/>
      <c r="I930" s="1237"/>
      <c r="J930" s="246"/>
      <c r="K930" s="1289"/>
    </row>
    <row r="931" spans="1:11" s="90" customFormat="1" ht="15" customHeight="1" x14ac:dyDescent="0.3">
      <c r="A931" s="1236"/>
      <c r="B931" s="1580"/>
      <c r="C931" s="1577"/>
      <c r="D931" s="1583"/>
      <c r="E931" s="1587"/>
      <c r="F931" s="1585"/>
      <c r="G931" s="1237"/>
      <c r="H931" s="1237"/>
      <c r="I931" s="1237"/>
      <c r="J931" s="246"/>
      <c r="K931" s="1289"/>
    </row>
    <row r="932" spans="1:11" s="90" customFormat="1" ht="15" customHeight="1" x14ac:dyDescent="0.3">
      <c r="A932" s="1236"/>
      <c r="B932" s="1580"/>
      <c r="C932" s="1577"/>
      <c r="D932" s="1583"/>
      <c r="E932" s="1587"/>
      <c r="F932" s="1585"/>
      <c r="G932" s="1237"/>
      <c r="H932" s="1237"/>
      <c r="I932" s="1237"/>
      <c r="J932" s="246"/>
      <c r="K932" s="1289"/>
    </row>
    <row r="933" spans="1:11" s="90" customFormat="1" ht="15" customHeight="1" x14ac:dyDescent="0.3">
      <c r="A933" s="1236"/>
      <c r="B933" s="1580"/>
      <c r="C933" s="1577"/>
      <c r="D933" s="1583"/>
      <c r="E933" s="1587"/>
      <c r="F933" s="1585"/>
      <c r="G933" s="1237"/>
      <c r="H933" s="1237"/>
      <c r="I933" s="1237"/>
      <c r="J933" s="246"/>
      <c r="K933" s="1289"/>
    </row>
    <row r="934" spans="1:11" s="90" customFormat="1" ht="15" customHeight="1" x14ac:dyDescent="0.3">
      <c r="A934" s="1236"/>
      <c r="B934" s="1580"/>
      <c r="C934" s="1577"/>
      <c r="D934" s="1583"/>
      <c r="E934" s="1587"/>
      <c r="F934" s="1585"/>
      <c r="G934" s="1237"/>
      <c r="H934" s="1237"/>
      <c r="I934" s="1237"/>
      <c r="J934" s="246"/>
      <c r="K934" s="1289"/>
    </row>
    <row r="935" spans="1:11" s="90" customFormat="1" ht="15" customHeight="1" x14ac:dyDescent="0.3">
      <c r="A935" s="1236"/>
      <c r="B935" s="1580"/>
      <c r="C935" s="1577"/>
      <c r="D935" s="1583"/>
      <c r="E935" s="1587"/>
      <c r="F935" s="1585"/>
      <c r="G935" s="1237"/>
      <c r="H935" s="1237"/>
      <c r="I935" s="1237"/>
      <c r="J935" s="246"/>
      <c r="K935" s="1289"/>
    </row>
    <row r="936" spans="1:11" s="90" customFormat="1" ht="15" customHeight="1" x14ac:dyDescent="0.3">
      <c r="A936" s="1236"/>
      <c r="B936" s="1580"/>
      <c r="C936" s="1577"/>
      <c r="D936" s="1583"/>
      <c r="E936" s="1587"/>
      <c r="F936" s="1585"/>
      <c r="G936" s="1237"/>
      <c r="H936" s="1237"/>
      <c r="I936" s="1237"/>
      <c r="J936" s="246"/>
      <c r="K936" s="1289"/>
    </row>
    <row r="937" spans="1:11" s="90" customFormat="1" ht="15" customHeight="1" x14ac:dyDescent="0.3">
      <c r="A937" s="1236"/>
      <c r="B937" s="1580"/>
      <c r="C937" s="1577"/>
      <c r="D937" s="1583"/>
      <c r="E937" s="1587"/>
      <c r="F937" s="1585"/>
      <c r="G937" s="1237"/>
      <c r="H937" s="1237"/>
      <c r="I937" s="1237"/>
      <c r="J937" s="246"/>
      <c r="K937" s="1289"/>
    </row>
    <row r="938" spans="1:11" s="90" customFormat="1" ht="15" customHeight="1" x14ac:dyDescent="0.3">
      <c r="A938" s="1236"/>
      <c r="B938" s="1580"/>
      <c r="C938" s="1577"/>
      <c r="D938" s="1583"/>
      <c r="E938" s="1587"/>
      <c r="F938" s="1585"/>
      <c r="G938" s="1237"/>
      <c r="H938" s="1237"/>
      <c r="I938" s="1237"/>
      <c r="J938" s="246"/>
      <c r="K938" s="1289"/>
    </row>
    <row r="939" spans="1:11" s="90" customFormat="1" ht="15" customHeight="1" x14ac:dyDescent="0.3">
      <c r="A939" s="1236"/>
      <c r="B939" s="1580"/>
      <c r="C939" s="1577"/>
      <c r="D939" s="1583"/>
      <c r="E939" s="1587"/>
      <c r="F939" s="1585"/>
      <c r="G939" s="1237"/>
      <c r="H939" s="1237"/>
      <c r="I939" s="1237"/>
      <c r="J939" s="246"/>
      <c r="K939" s="1289"/>
    </row>
    <row r="940" spans="1:11" s="90" customFormat="1" ht="15" customHeight="1" x14ac:dyDescent="0.3">
      <c r="A940" s="1236"/>
      <c r="B940" s="1580"/>
      <c r="C940" s="1577"/>
      <c r="D940" s="1583"/>
      <c r="E940" s="1587"/>
      <c r="F940" s="1585"/>
      <c r="G940" s="1237"/>
      <c r="H940" s="1237"/>
      <c r="I940" s="1237"/>
      <c r="J940" s="246"/>
      <c r="K940" s="1289"/>
    </row>
    <row r="941" spans="1:11" s="90" customFormat="1" ht="15" customHeight="1" x14ac:dyDescent="0.3">
      <c r="A941" s="1236"/>
      <c r="B941" s="1580"/>
      <c r="C941" s="1577"/>
      <c r="D941" s="1583"/>
      <c r="E941" s="1587"/>
      <c r="F941" s="1585"/>
      <c r="G941" s="1237"/>
      <c r="H941" s="1237"/>
      <c r="I941" s="1237"/>
      <c r="J941" s="246"/>
      <c r="K941" s="1289"/>
    </row>
    <row r="942" spans="1:11" s="90" customFormat="1" ht="15" customHeight="1" x14ac:dyDescent="0.3">
      <c r="A942" s="1236"/>
      <c r="B942" s="1580"/>
      <c r="C942" s="1577"/>
      <c r="D942" s="1583"/>
      <c r="E942" s="1587"/>
      <c r="F942" s="1585"/>
      <c r="G942" s="1237"/>
      <c r="H942" s="1237"/>
      <c r="I942" s="1237"/>
      <c r="J942" s="246"/>
      <c r="K942" s="1289"/>
    </row>
    <row r="943" spans="1:11" s="90" customFormat="1" ht="15" customHeight="1" x14ac:dyDescent="0.3">
      <c r="A943" s="1236"/>
      <c r="B943" s="1580"/>
      <c r="C943" s="1577"/>
      <c r="D943" s="1583"/>
      <c r="E943" s="1587"/>
      <c r="F943" s="1585"/>
      <c r="G943" s="1237"/>
      <c r="H943" s="1237"/>
      <c r="I943" s="1237"/>
      <c r="J943" s="246"/>
      <c r="K943" s="1289"/>
    </row>
    <row r="944" spans="1:11" s="90" customFormat="1" ht="15" customHeight="1" x14ac:dyDescent="0.3">
      <c r="A944" s="1236"/>
      <c r="B944" s="1580"/>
      <c r="C944" s="1577"/>
      <c r="D944" s="1583"/>
      <c r="E944" s="1587"/>
      <c r="F944" s="1585"/>
      <c r="G944" s="1237"/>
      <c r="H944" s="1237"/>
      <c r="I944" s="1237"/>
      <c r="J944" s="246"/>
      <c r="K944" s="1289"/>
    </row>
    <row r="945" spans="1:11" s="90" customFormat="1" ht="15" customHeight="1" x14ac:dyDescent="0.3">
      <c r="A945" s="1236"/>
      <c r="B945" s="1580"/>
      <c r="C945" s="1577"/>
      <c r="D945" s="1583"/>
      <c r="E945" s="1587"/>
      <c r="F945" s="1585"/>
      <c r="G945" s="1237"/>
      <c r="H945" s="1237"/>
      <c r="I945" s="1237"/>
      <c r="J945" s="246"/>
      <c r="K945" s="1289"/>
    </row>
    <row r="946" spans="1:11" s="90" customFormat="1" ht="15" customHeight="1" x14ac:dyDescent="0.3">
      <c r="A946" s="1236"/>
      <c r="B946" s="1580"/>
      <c r="C946" s="1577"/>
      <c r="D946" s="1583"/>
      <c r="E946" s="1587"/>
      <c r="F946" s="1585"/>
      <c r="G946" s="1237"/>
      <c r="H946" s="1237"/>
      <c r="I946" s="1237"/>
      <c r="J946" s="246"/>
      <c r="K946" s="1289"/>
    </row>
    <row r="947" spans="1:11" s="90" customFormat="1" ht="15" customHeight="1" x14ac:dyDescent="0.3">
      <c r="A947" s="1236"/>
      <c r="B947" s="1580"/>
      <c r="C947" s="1577"/>
      <c r="D947" s="1583"/>
      <c r="E947" s="1587"/>
      <c r="F947" s="1585"/>
      <c r="G947" s="1237"/>
      <c r="H947" s="1237"/>
      <c r="I947" s="1237"/>
      <c r="J947" s="246"/>
      <c r="K947" s="1289"/>
    </row>
    <row r="948" spans="1:11" s="90" customFormat="1" ht="15" customHeight="1" x14ac:dyDescent="0.3">
      <c r="A948" s="1236"/>
      <c r="B948" s="1580"/>
      <c r="C948" s="1577"/>
      <c r="D948" s="1583"/>
      <c r="E948" s="1587"/>
      <c r="F948" s="1585"/>
      <c r="G948" s="1237"/>
      <c r="H948" s="1237"/>
      <c r="I948" s="1237"/>
      <c r="J948" s="246"/>
      <c r="K948" s="1289"/>
    </row>
    <row r="949" spans="1:11" s="90" customFormat="1" ht="15" customHeight="1" x14ac:dyDescent="0.3">
      <c r="A949" s="1236"/>
      <c r="B949" s="1580"/>
      <c r="C949" s="1577"/>
      <c r="D949" s="1583"/>
      <c r="E949" s="1587"/>
      <c r="F949" s="1585"/>
      <c r="G949" s="1237"/>
      <c r="H949" s="1237"/>
      <c r="I949" s="1237"/>
      <c r="J949" s="246"/>
      <c r="K949" s="1289"/>
    </row>
    <row r="950" spans="1:11" s="90" customFormat="1" ht="15" customHeight="1" x14ac:dyDescent="0.3">
      <c r="A950" s="1236"/>
      <c r="B950" s="1580"/>
      <c r="C950" s="1577"/>
      <c r="D950" s="1583"/>
      <c r="E950" s="1587"/>
      <c r="F950" s="1585"/>
      <c r="G950" s="1237"/>
      <c r="H950" s="1237"/>
      <c r="I950" s="1237"/>
      <c r="J950" s="246"/>
      <c r="K950" s="1289"/>
    </row>
    <row r="951" spans="1:11" s="90" customFormat="1" ht="15" customHeight="1" x14ac:dyDescent="0.3">
      <c r="A951" s="1236"/>
      <c r="B951" s="1580"/>
      <c r="C951" s="1577"/>
      <c r="D951" s="1583"/>
      <c r="E951" s="1587"/>
      <c r="F951" s="1585"/>
      <c r="G951" s="1237"/>
      <c r="H951" s="1237"/>
      <c r="I951" s="1237"/>
      <c r="J951" s="246"/>
      <c r="K951" s="1289"/>
    </row>
    <row r="952" spans="1:11" s="90" customFormat="1" ht="15" customHeight="1" x14ac:dyDescent="0.3">
      <c r="A952" s="1236"/>
      <c r="B952" s="1580"/>
      <c r="C952" s="1577"/>
      <c r="D952" s="1583"/>
      <c r="E952" s="1587"/>
      <c r="F952" s="1585"/>
      <c r="G952" s="1237"/>
      <c r="H952" s="1237"/>
      <c r="I952" s="1237"/>
      <c r="J952" s="246"/>
      <c r="K952" s="1289"/>
    </row>
    <row r="953" spans="1:11" s="90" customFormat="1" ht="15" customHeight="1" x14ac:dyDescent="0.3">
      <c r="A953" s="1236"/>
      <c r="B953" s="1580"/>
      <c r="C953" s="1577"/>
      <c r="D953" s="1583"/>
      <c r="E953" s="1587"/>
      <c r="F953" s="1585"/>
      <c r="G953" s="1237"/>
      <c r="H953" s="1237"/>
      <c r="I953" s="1237"/>
      <c r="J953" s="246"/>
      <c r="K953" s="1289"/>
    </row>
    <row r="954" spans="1:11" s="90" customFormat="1" ht="15" customHeight="1" x14ac:dyDescent="0.3">
      <c r="A954" s="1236"/>
      <c r="B954" s="1580"/>
      <c r="C954" s="1577"/>
      <c r="D954" s="1583"/>
      <c r="E954" s="1587"/>
      <c r="F954" s="1585"/>
      <c r="G954" s="1237"/>
      <c r="H954" s="1237"/>
      <c r="I954" s="1237"/>
      <c r="J954" s="246"/>
      <c r="K954" s="1289"/>
    </row>
    <row r="955" spans="1:11" s="90" customFormat="1" ht="15" customHeight="1" x14ac:dyDescent="0.3">
      <c r="A955" s="1236"/>
      <c r="B955" s="1580"/>
      <c r="C955" s="1577"/>
      <c r="D955" s="1583"/>
      <c r="E955" s="1587"/>
      <c r="F955" s="1585"/>
      <c r="G955" s="1237"/>
      <c r="H955" s="1237"/>
      <c r="I955" s="1237"/>
      <c r="J955" s="246"/>
      <c r="K955" s="1289"/>
    </row>
    <row r="956" spans="1:11" s="90" customFormat="1" ht="15" customHeight="1" x14ac:dyDescent="0.3">
      <c r="A956" s="1236"/>
      <c r="B956" s="1580"/>
      <c r="C956" s="1577"/>
      <c r="D956" s="1583"/>
      <c r="E956" s="1587"/>
      <c r="F956" s="1585"/>
      <c r="G956" s="1237"/>
      <c r="H956" s="1237"/>
      <c r="I956" s="1237"/>
      <c r="J956" s="246"/>
      <c r="K956" s="1289"/>
    </row>
    <row r="957" spans="1:11" s="90" customFormat="1" ht="15" customHeight="1" x14ac:dyDescent="0.3">
      <c r="A957" s="1236"/>
      <c r="B957" s="1580"/>
      <c r="C957" s="1577"/>
      <c r="D957" s="1583"/>
      <c r="E957" s="1587"/>
      <c r="F957" s="1585"/>
      <c r="G957" s="1237"/>
      <c r="H957" s="1237"/>
      <c r="I957" s="1237"/>
      <c r="J957" s="246"/>
      <c r="K957" s="1289"/>
    </row>
    <row r="958" spans="1:11" s="90" customFormat="1" ht="15" customHeight="1" x14ac:dyDescent="0.3">
      <c r="A958" s="1236"/>
      <c r="B958" s="1580"/>
      <c r="C958" s="1577"/>
      <c r="D958" s="1583"/>
      <c r="E958" s="1587"/>
      <c r="F958" s="1585"/>
      <c r="G958" s="1237"/>
      <c r="H958" s="1237"/>
      <c r="I958" s="1237"/>
      <c r="J958" s="246"/>
      <c r="K958" s="1289"/>
    </row>
    <row r="959" spans="1:11" s="90" customFormat="1" ht="15" customHeight="1" x14ac:dyDescent="0.3">
      <c r="A959" s="1236"/>
      <c r="B959" s="1580"/>
      <c r="C959" s="1577"/>
      <c r="D959" s="1583"/>
      <c r="E959" s="1587"/>
      <c r="F959" s="1585"/>
      <c r="G959" s="1237"/>
      <c r="H959" s="1237"/>
      <c r="I959" s="1237"/>
      <c r="J959" s="246"/>
      <c r="K959" s="1289"/>
    </row>
    <row r="960" spans="1:11" s="90" customFormat="1" ht="15" customHeight="1" x14ac:dyDescent="0.3">
      <c r="A960" s="1236"/>
      <c r="B960" s="1580"/>
      <c r="C960" s="1577"/>
      <c r="D960" s="1583"/>
      <c r="E960" s="1587"/>
      <c r="F960" s="1585"/>
      <c r="G960" s="1237"/>
      <c r="H960" s="1237"/>
      <c r="I960" s="1237"/>
      <c r="J960" s="246"/>
      <c r="K960" s="1289"/>
    </row>
    <row r="961" spans="1:11" s="90" customFormat="1" ht="15" customHeight="1" x14ac:dyDescent="0.3">
      <c r="A961" s="1236"/>
      <c r="B961" s="1580"/>
      <c r="C961" s="1577"/>
      <c r="D961" s="1583"/>
      <c r="E961" s="1587"/>
      <c r="F961" s="1585"/>
      <c r="G961" s="1237"/>
      <c r="H961" s="1237"/>
      <c r="I961" s="1237"/>
      <c r="J961" s="246"/>
      <c r="K961" s="1289"/>
    </row>
    <row r="962" spans="1:11" s="90" customFormat="1" ht="15" customHeight="1" x14ac:dyDescent="0.3">
      <c r="A962" s="1236"/>
      <c r="B962" s="1580"/>
      <c r="C962" s="1577"/>
      <c r="D962" s="1583"/>
      <c r="E962" s="1587"/>
      <c r="F962" s="1585"/>
      <c r="G962" s="1237"/>
      <c r="H962" s="1237"/>
      <c r="I962" s="1237"/>
      <c r="J962" s="246"/>
      <c r="K962" s="1289"/>
    </row>
    <row r="963" spans="1:11" s="90" customFormat="1" ht="15" customHeight="1" x14ac:dyDescent="0.3">
      <c r="A963" s="1236"/>
      <c r="B963" s="1580"/>
      <c r="C963" s="1577"/>
      <c r="D963" s="1583"/>
      <c r="E963" s="1587"/>
      <c r="F963" s="1585"/>
      <c r="G963" s="1237"/>
      <c r="H963" s="1237"/>
      <c r="I963" s="1237"/>
      <c r="J963" s="246"/>
      <c r="K963" s="1289"/>
    </row>
    <row r="964" spans="1:11" s="90" customFormat="1" ht="15" customHeight="1" x14ac:dyDescent="0.3">
      <c r="A964" s="1236"/>
      <c r="B964" s="1580"/>
      <c r="C964" s="1577"/>
      <c r="D964" s="1583"/>
      <c r="E964" s="1587"/>
      <c r="F964" s="1585"/>
      <c r="G964" s="1237"/>
      <c r="H964" s="1237"/>
      <c r="I964" s="1237"/>
      <c r="J964" s="246"/>
      <c r="K964" s="1289"/>
    </row>
    <row r="965" spans="1:11" s="90" customFormat="1" ht="15" customHeight="1" x14ac:dyDescent="0.3">
      <c r="A965" s="1236"/>
      <c r="B965" s="1580"/>
      <c r="C965" s="1577"/>
      <c r="D965" s="1583"/>
      <c r="E965" s="1587"/>
      <c r="F965" s="1585"/>
      <c r="G965" s="1237"/>
      <c r="H965" s="1237"/>
      <c r="I965" s="1237"/>
      <c r="J965" s="246"/>
      <c r="K965" s="1289"/>
    </row>
    <row r="966" spans="1:11" s="90" customFormat="1" ht="15" customHeight="1" x14ac:dyDescent="0.3">
      <c r="A966" s="1236"/>
      <c r="B966" s="1580"/>
      <c r="C966" s="1577"/>
      <c r="D966" s="1583"/>
      <c r="E966" s="1587"/>
      <c r="F966" s="1585"/>
      <c r="G966" s="1237"/>
      <c r="H966" s="1237"/>
      <c r="I966" s="1237"/>
      <c r="J966" s="246"/>
      <c r="K966" s="1289"/>
    </row>
    <row r="967" spans="1:11" s="90" customFormat="1" ht="15" customHeight="1" x14ac:dyDescent="0.3">
      <c r="A967" s="1236"/>
      <c r="B967" s="1580"/>
      <c r="C967" s="1577"/>
      <c r="D967" s="1583"/>
      <c r="E967" s="1587"/>
      <c r="F967" s="1585"/>
      <c r="G967" s="1237"/>
      <c r="H967" s="1237"/>
      <c r="I967" s="1237"/>
      <c r="J967" s="246"/>
      <c r="K967" s="1289"/>
    </row>
    <row r="968" spans="1:11" s="90" customFormat="1" ht="15" customHeight="1" x14ac:dyDescent="0.3">
      <c r="A968" s="1236"/>
      <c r="B968" s="1580"/>
      <c r="C968" s="1577"/>
      <c r="D968" s="1583"/>
      <c r="E968" s="1587"/>
      <c r="F968" s="1585"/>
      <c r="G968" s="1237"/>
      <c r="H968" s="1237"/>
      <c r="I968" s="1237"/>
      <c r="J968" s="246"/>
      <c r="K968" s="1289"/>
    </row>
    <row r="969" spans="1:11" s="90" customFormat="1" ht="15" customHeight="1" x14ac:dyDescent="0.3">
      <c r="A969" s="1236"/>
      <c r="B969" s="1580"/>
      <c r="C969" s="1577"/>
      <c r="D969" s="1583"/>
      <c r="E969" s="1587"/>
      <c r="F969" s="1585"/>
      <c r="G969" s="1237"/>
      <c r="H969" s="1237"/>
      <c r="I969" s="1237"/>
      <c r="J969" s="246"/>
      <c r="K969" s="1289"/>
    </row>
    <row r="970" spans="1:11" s="90" customFormat="1" ht="15" customHeight="1" x14ac:dyDescent="0.3">
      <c r="A970" s="1236"/>
      <c r="B970" s="1580"/>
      <c r="C970" s="1577"/>
      <c r="D970" s="1583"/>
      <c r="E970" s="1587"/>
      <c r="F970" s="1585"/>
      <c r="G970" s="1237"/>
      <c r="H970" s="1237"/>
      <c r="I970" s="1237"/>
      <c r="J970" s="246"/>
      <c r="K970" s="1289"/>
    </row>
    <row r="971" spans="1:11" s="90" customFormat="1" ht="15" customHeight="1" x14ac:dyDescent="0.3">
      <c r="A971" s="1236"/>
      <c r="B971" s="1580"/>
      <c r="C971" s="1577"/>
      <c r="D971" s="1583"/>
      <c r="E971" s="1587"/>
      <c r="F971" s="1585"/>
      <c r="G971" s="1237"/>
      <c r="H971" s="1237"/>
      <c r="I971" s="1237"/>
      <c r="J971" s="246"/>
      <c r="K971" s="1289"/>
    </row>
    <row r="972" spans="1:11" s="90" customFormat="1" ht="15" customHeight="1" x14ac:dyDescent="0.3">
      <c r="A972" s="1236"/>
      <c r="B972" s="1580"/>
      <c r="C972" s="1577"/>
      <c r="D972" s="1583"/>
      <c r="E972" s="1587"/>
      <c r="F972" s="1585"/>
      <c r="G972" s="1237"/>
      <c r="H972" s="1237"/>
      <c r="I972" s="1237"/>
      <c r="J972" s="246"/>
      <c r="K972" s="1289"/>
    </row>
    <row r="973" spans="1:11" s="90" customFormat="1" ht="15" customHeight="1" x14ac:dyDescent="0.3">
      <c r="A973" s="1236"/>
      <c r="B973" s="1580"/>
      <c r="C973" s="1577"/>
      <c r="D973" s="1583"/>
      <c r="E973" s="1587"/>
      <c r="F973" s="1585"/>
      <c r="G973" s="1237"/>
      <c r="H973" s="1237"/>
      <c r="I973" s="1237"/>
      <c r="J973" s="246"/>
      <c r="K973" s="1289"/>
    </row>
    <row r="974" spans="1:11" s="90" customFormat="1" ht="15" customHeight="1" x14ac:dyDescent="0.3">
      <c r="A974" s="1236"/>
      <c r="B974" s="1580"/>
      <c r="C974" s="1577"/>
      <c r="D974" s="1583"/>
      <c r="E974" s="1587"/>
      <c r="F974" s="1585"/>
      <c r="G974" s="1237"/>
      <c r="H974" s="1237"/>
      <c r="I974" s="1237"/>
      <c r="J974" s="246"/>
      <c r="K974" s="1289"/>
    </row>
    <row r="975" spans="1:11" s="90" customFormat="1" ht="15" customHeight="1" x14ac:dyDescent="0.3">
      <c r="A975" s="1236"/>
      <c r="B975" s="1580"/>
      <c r="C975" s="1577"/>
      <c r="D975" s="1583"/>
      <c r="E975" s="1587"/>
      <c r="F975" s="1585"/>
      <c r="G975" s="1237"/>
      <c r="H975" s="1237"/>
      <c r="I975" s="1237"/>
      <c r="J975" s="246"/>
      <c r="K975" s="1289"/>
    </row>
    <row r="976" spans="1:11" s="90" customFormat="1" ht="15" customHeight="1" x14ac:dyDescent="0.3">
      <c r="A976" s="1236"/>
      <c r="B976" s="1580"/>
      <c r="C976" s="1577"/>
      <c r="D976" s="1583"/>
      <c r="E976" s="1587"/>
      <c r="F976" s="1585"/>
      <c r="G976" s="1237"/>
      <c r="H976" s="1237"/>
      <c r="I976" s="1237"/>
      <c r="J976" s="246"/>
      <c r="K976" s="1289"/>
    </row>
    <row r="977" spans="1:11" s="90" customFormat="1" ht="15" customHeight="1" x14ac:dyDescent="0.3">
      <c r="A977" s="1236"/>
      <c r="B977" s="1580"/>
      <c r="C977" s="1577"/>
      <c r="D977" s="1583"/>
      <c r="E977" s="1587"/>
      <c r="F977" s="1585"/>
      <c r="G977" s="1237"/>
      <c r="H977" s="1237"/>
      <c r="I977" s="1237"/>
      <c r="J977" s="246"/>
      <c r="K977" s="1289"/>
    </row>
    <row r="978" spans="1:11" s="90" customFormat="1" ht="15" customHeight="1" x14ac:dyDescent="0.3">
      <c r="A978" s="1236"/>
      <c r="B978" s="1580"/>
      <c r="C978" s="1577"/>
      <c r="D978" s="1583"/>
      <c r="E978" s="1587"/>
      <c r="F978" s="1585"/>
      <c r="G978" s="1237"/>
      <c r="H978" s="1237"/>
      <c r="I978" s="1237"/>
      <c r="J978" s="246"/>
      <c r="K978" s="1289"/>
    </row>
    <row r="979" spans="1:11" s="90" customFormat="1" ht="15" customHeight="1" x14ac:dyDescent="0.3">
      <c r="A979" s="1236"/>
      <c r="B979" s="1580"/>
      <c r="C979" s="1577"/>
      <c r="D979" s="1583"/>
      <c r="E979" s="1587"/>
      <c r="F979" s="1585"/>
      <c r="G979" s="1237"/>
      <c r="H979" s="1237"/>
      <c r="I979" s="1237"/>
      <c r="J979" s="246"/>
      <c r="K979" s="1289"/>
    </row>
    <row r="980" spans="1:11" s="90" customFormat="1" ht="15" customHeight="1" x14ac:dyDescent="0.3">
      <c r="A980" s="1236"/>
      <c r="B980" s="1580"/>
      <c r="C980" s="1577"/>
      <c r="D980" s="1583"/>
      <c r="E980" s="1587"/>
      <c r="F980" s="1585"/>
      <c r="G980" s="1237"/>
      <c r="H980" s="1237"/>
      <c r="I980" s="1237"/>
      <c r="J980" s="246"/>
      <c r="K980" s="1289"/>
    </row>
    <row r="981" spans="1:11" s="90" customFormat="1" ht="15" customHeight="1" x14ac:dyDescent="0.3">
      <c r="A981" s="1236"/>
      <c r="B981" s="1580"/>
      <c r="C981" s="1577"/>
      <c r="D981" s="1583"/>
      <c r="E981" s="1587"/>
      <c r="F981" s="1585"/>
      <c r="G981" s="1237"/>
      <c r="H981" s="1237"/>
      <c r="I981" s="1237"/>
      <c r="J981" s="246"/>
      <c r="K981" s="1289"/>
    </row>
    <row r="982" spans="1:11" s="90" customFormat="1" ht="15" customHeight="1" x14ac:dyDescent="0.3">
      <c r="A982" s="1236"/>
      <c r="B982" s="1580"/>
      <c r="C982" s="1577"/>
      <c r="D982" s="1583"/>
      <c r="E982" s="1587"/>
      <c r="F982" s="1585"/>
      <c r="G982" s="1237"/>
      <c r="H982" s="1237"/>
      <c r="I982" s="1237"/>
      <c r="J982" s="246"/>
      <c r="K982" s="1289"/>
    </row>
    <row r="983" spans="1:11" s="90" customFormat="1" ht="15" customHeight="1" x14ac:dyDescent="0.3">
      <c r="A983" s="1236"/>
      <c r="B983" s="1580"/>
      <c r="C983" s="1577"/>
      <c r="D983" s="1583"/>
      <c r="E983" s="1587"/>
      <c r="F983" s="1585"/>
      <c r="G983" s="1237"/>
      <c r="H983" s="1237"/>
      <c r="I983" s="1237"/>
      <c r="J983" s="246"/>
      <c r="K983" s="1289"/>
    </row>
    <row r="984" spans="1:11" s="90" customFormat="1" ht="15" customHeight="1" x14ac:dyDescent="0.3">
      <c r="A984" s="1236"/>
      <c r="B984" s="1580"/>
      <c r="C984" s="1577"/>
      <c r="D984" s="1583"/>
      <c r="E984" s="1587"/>
      <c r="F984" s="1585"/>
      <c r="G984" s="1237"/>
      <c r="H984" s="1237"/>
      <c r="I984" s="1237"/>
      <c r="J984" s="246"/>
      <c r="K984" s="1289"/>
    </row>
    <row r="985" spans="1:11" s="90" customFormat="1" ht="15" customHeight="1" x14ac:dyDescent="0.3">
      <c r="A985" s="1236"/>
      <c r="B985" s="1580"/>
      <c r="C985" s="1577"/>
      <c r="D985" s="1583"/>
      <c r="E985" s="1587"/>
      <c r="F985" s="1585"/>
      <c r="G985" s="1237"/>
      <c r="H985" s="1237"/>
      <c r="I985" s="1237"/>
      <c r="J985" s="246"/>
      <c r="K985" s="1289"/>
    </row>
    <row r="986" spans="1:11" s="90" customFormat="1" ht="15" customHeight="1" x14ac:dyDescent="0.3">
      <c r="A986" s="1236"/>
      <c r="B986" s="1580"/>
      <c r="C986" s="1577"/>
      <c r="D986" s="1583"/>
      <c r="E986" s="1587"/>
      <c r="F986" s="1585"/>
      <c r="G986" s="1237"/>
      <c r="H986" s="1237"/>
      <c r="I986" s="1237"/>
      <c r="J986" s="246"/>
      <c r="K986" s="1289"/>
    </row>
    <row r="987" spans="1:11" s="90" customFormat="1" ht="15" customHeight="1" x14ac:dyDescent="0.3">
      <c r="A987" s="1236"/>
      <c r="B987" s="1580"/>
      <c r="C987" s="1577"/>
      <c r="D987" s="1583"/>
      <c r="E987" s="1587"/>
      <c r="F987" s="1585"/>
      <c r="G987" s="1237"/>
      <c r="H987" s="1237"/>
      <c r="I987" s="1237"/>
      <c r="J987" s="246"/>
      <c r="K987" s="1289"/>
    </row>
    <row r="988" spans="1:11" s="90" customFormat="1" ht="15" customHeight="1" x14ac:dyDescent="0.3">
      <c r="A988" s="1236"/>
      <c r="B988" s="1580"/>
      <c r="C988" s="1577"/>
      <c r="D988" s="1583"/>
      <c r="E988" s="1587"/>
      <c r="F988" s="1585"/>
      <c r="G988" s="1237"/>
      <c r="H988" s="1237"/>
      <c r="I988" s="1237"/>
      <c r="J988" s="246"/>
      <c r="K988" s="1289"/>
    </row>
    <row r="989" spans="1:11" s="90" customFormat="1" ht="15" customHeight="1" x14ac:dyDescent="0.3">
      <c r="A989" s="1236"/>
      <c r="B989" s="1580"/>
      <c r="C989" s="1577"/>
      <c r="D989" s="1583"/>
      <c r="E989" s="1587"/>
      <c r="F989" s="1585"/>
      <c r="G989" s="1237"/>
      <c r="H989" s="1237"/>
      <c r="I989" s="1237"/>
      <c r="J989" s="246"/>
      <c r="K989" s="1289"/>
    </row>
    <row r="990" spans="1:11" s="90" customFormat="1" ht="15" customHeight="1" x14ac:dyDescent="0.3">
      <c r="A990" s="1236"/>
      <c r="B990" s="1580"/>
      <c r="C990" s="1577"/>
      <c r="D990" s="1583"/>
      <c r="E990" s="1587"/>
      <c r="F990" s="1585"/>
      <c r="G990" s="1237"/>
      <c r="H990" s="1237"/>
      <c r="I990" s="1237"/>
      <c r="J990" s="246"/>
      <c r="K990" s="1289"/>
    </row>
    <row r="991" spans="1:11" s="90" customFormat="1" ht="15" customHeight="1" x14ac:dyDescent="0.3">
      <c r="A991" s="1236"/>
      <c r="B991" s="1580"/>
      <c r="C991" s="1577"/>
      <c r="D991" s="1583"/>
      <c r="E991" s="1587"/>
      <c r="F991" s="1585"/>
      <c r="G991" s="1237"/>
      <c r="H991" s="1237"/>
      <c r="I991" s="1237"/>
      <c r="J991" s="246"/>
      <c r="K991" s="1289"/>
    </row>
    <row r="992" spans="1:11" s="90" customFormat="1" ht="15" customHeight="1" x14ac:dyDescent="0.3">
      <c r="A992" s="1236"/>
      <c r="B992" s="1580"/>
      <c r="C992" s="1577"/>
      <c r="D992" s="1583"/>
      <c r="E992" s="1587"/>
      <c r="F992" s="1585"/>
      <c r="G992" s="1237"/>
      <c r="H992" s="1237"/>
      <c r="I992" s="1237"/>
      <c r="J992" s="246"/>
      <c r="K992" s="1289"/>
    </row>
    <row r="993" spans="1:11" s="90" customFormat="1" ht="15" customHeight="1" x14ac:dyDescent="0.3">
      <c r="A993" s="1236"/>
      <c r="B993" s="1580"/>
      <c r="C993" s="1577"/>
      <c r="D993" s="1583"/>
      <c r="E993" s="1587"/>
      <c r="F993" s="1585"/>
      <c r="G993" s="1237"/>
      <c r="H993" s="1237"/>
      <c r="I993" s="1237"/>
      <c r="J993" s="246"/>
      <c r="K993" s="1289"/>
    </row>
    <row r="994" spans="1:11" s="90" customFormat="1" ht="15" customHeight="1" x14ac:dyDescent="0.3">
      <c r="A994" s="1236"/>
      <c r="B994" s="1580"/>
      <c r="C994" s="1577"/>
      <c r="D994" s="1583"/>
      <c r="E994" s="1587"/>
      <c r="F994" s="1585"/>
      <c r="G994" s="1237"/>
      <c r="H994" s="1237"/>
      <c r="I994" s="1237"/>
      <c r="J994" s="246"/>
      <c r="K994" s="1289"/>
    </row>
    <row r="995" spans="1:11" s="90" customFormat="1" ht="15" customHeight="1" x14ac:dyDescent="0.3">
      <c r="A995" s="1236"/>
      <c r="B995" s="1580"/>
      <c r="C995" s="1577"/>
      <c r="D995" s="1583"/>
      <c r="E995" s="1587"/>
      <c r="F995" s="1585"/>
      <c r="G995" s="1237"/>
      <c r="H995" s="1237"/>
      <c r="I995" s="1237"/>
      <c r="J995" s="246"/>
      <c r="K995" s="1289"/>
    </row>
    <row r="996" spans="1:11" s="90" customFormat="1" ht="15" customHeight="1" x14ac:dyDescent="0.3">
      <c r="A996" s="1236"/>
      <c r="B996" s="1580"/>
      <c r="C996" s="1577"/>
      <c r="D996" s="1583"/>
      <c r="E996" s="1587"/>
      <c r="F996" s="1585"/>
      <c r="G996" s="1237"/>
      <c r="H996" s="1237"/>
      <c r="I996" s="1237"/>
      <c r="J996" s="246"/>
      <c r="K996" s="1289"/>
    </row>
    <row r="997" spans="1:11" s="90" customFormat="1" ht="15" customHeight="1" x14ac:dyDescent="0.3">
      <c r="A997" s="1236"/>
      <c r="B997" s="1580"/>
      <c r="C997" s="1577"/>
      <c r="D997" s="1583"/>
      <c r="E997" s="1587"/>
      <c r="F997" s="1585"/>
      <c r="G997" s="1237"/>
      <c r="H997" s="1237"/>
      <c r="I997" s="1237"/>
      <c r="J997" s="246"/>
      <c r="K997" s="1289"/>
    </row>
    <row r="998" spans="1:11" s="90" customFormat="1" ht="15" customHeight="1" x14ac:dyDescent="0.3">
      <c r="A998" s="1236"/>
      <c r="B998" s="1580"/>
      <c r="C998" s="1577"/>
      <c r="D998" s="1583"/>
      <c r="E998" s="1587"/>
      <c r="F998" s="1585"/>
      <c r="G998" s="1237"/>
      <c r="H998" s="1237"/>
      <c r="I998" s="1237"/>
      <c r="J998" s="246"/>
      <c r="K998" s="1289"/>
    </row>
    <row r="999" spans="1:11" s="90" customFormat="1" ht="15" customHeight="1" x14ac:dyDescent="0.3">
      <c r="A999" s="1236"/>
      <c r="B999" s="1580"/>
      <c r="C999" s="1577"/>
      <c r="D999" s="1583"/>
      <c r="E999" s="1587"/>
      <c r="F999" s="1585"/>
      <c r="G999" s="1237"/>
      <c r="H999" s="1237"/>
      <c r="I999" s="1237"/>
      <c r="J999" s="246"/>
      <c r="K999" s="1289"/>
    </row>
    <row r="1000" spans="1:11" s="90" customFormat="1" ht="15" customHeight="1" x14ac:dyDescent="0.3">
      <c r="A1000" s="1236"/>
      <c r="B1000" s="1580"/>
      <c r="C1000" s="1577"/>
      <c r="D1000" s="1583"/>
      <c r="E1000" s="1587"/>
      <c r="F1000" s="1585"/>
      <c r="G1000" s="1237"/>
      <c r="H1000" s="1237"/>
      <c r="I1000" s="1237"/>
      <c r="J1000" s="246"/>
      <c r="K1000" s="1289"/>
    </row>
    <row r="1001" spans="1:11" s="90" customFormat="1" ht="15" customHeight="1" x14ac:dyDescent="0.3">
      <c r="A1001" s="1236"/>
      <c r="B1001" s="1580"/>
      <c r="C1001" s="1577"/>
      <c r="D1001" s="1583"/>
      <c r="E1001" s="1587"/>
      <c r="F1001" s="1585"/>
      <c r="G1001" s="1237"/>
      <c r="H1001" s="1237"/>
      <c r="I1001" s="1237"/>
      <c r="J1001" s="246"/>
      <c r="K1001" s="1289"/>
    </row>
    <row r="1002" spans="1:11" s="90" customFormat="1" ht="15" customHeight="1" x14ac:dyDescent="0.3">
      <c r="A1002" s="1236"/>
      <c r="B1002" s="1580"/>
      <c r="C1002" s="1577"/>
      <c r="D1002" s="1583"/>
      <c r="E1002" s="1587"/>
      <c r="F1002" s="1585"/>
      <c r="G1002" s="1237"/>
      <c r="H1002" s="1237"/>
      <c r="I1002" s="1237"/>
      <c r="J1002" s="246"/>
      <c r="K1002" s="1289"/>
    </row>
    <row r="1003" spans="1:11" s="90" customFormat="1" ht="15" customHeight="1" x14ac:dyDescent="0.3">
      <c r="A1003" s="1236"/>
      <c r="B1003" s="1580"/>
      <c r="C1003" s="1577"/>
      <c r="D1003" s="1583"/>
      <c r="E1003" s="1587"/>
      <c r="F1003" s="1585"/>
      <c r="G1003" s="1237"/>
      <c r="H1003" s="1237"/>
      <c r="I1003" s="1237"/>
      <c r="J1003" s="246"/>
      <c r="K1003" s="1289"/>
    </row>
    <row r="1004" spans="1:11" s="90" customFormat="1" ht="15" customHeight="1" x14ac:dyDescent="0.3">
      <c r="A1004" s="1236"/>
      <c r="B1004" s="1580"/>
      <c r="C1004" s="1577"/>
      <c r="D1004" s="1583"/>
      <c r="E1004" s="1587"/>
      <c r="F1004" s="1585"/>
      <c r="G1004" s="1237"/>
      <c r="H1004" s="1237"/>
      <c r="I1004" s="1237"/>
      <c r="J1004" s="246"/>
      <c r="K1004" s="1289"/>
    </row>
    <row r="1005" spans="1:11" s="90" customFormat="1" ht="15" customHeight="1" x14ac:dyDescent="0.3">
      <c r="A1005" s="1236"/>
      <c r="B1005" s="1580"/>
      <c r="C1005" s="1577"/>
      <c r="D1005" s="1583"/>
      <c r="E1005" s="1587"/>
      <c r="F1005" s="1585"/>
      <c r="G1005" s="1237"/>
      <c r="H1005" s="1237"/>
      <c r="I1005" s="1237"/>
      <c r="J1005" s="246"/>
      <c r="K1005" s="1289"/>
    </row>
    <row r="1006" spans="1:11" s="90" customFormat="1" ht="15" customHeight="1" x14ac:dyDescent="0.3">
      <c r="A1006" s="1236"/>
      <c r="B1006" s="1580"/>
      <c r="C1006" s="1577"/>
      <c r="D1006" s="1583"/>
      <c r="E1006" s="1587"/>
      <c r="F1006" s="1585"/>
      <c r="G1006" s="1237"/>
      <c r="H1006" s="1237"/>
      <c r="I1006" s="1237"/>
      <c r="J1006" s="246"/>
      <c r="K1006" s="1289"/>
    </row>
    <row r="1007" spans="1:11" s="90" customFormat="1" ht="15" customHeight="1" x14ac:dyDescent="0.3">
      <c r="A1007" s="1236"/>
      <c r="B1007" s="1580"/>
      <c r="C1007" s="1577"/>
      <c r="D1007" s="1583"/>
      <c r="E1007" s="1587"/>
      <c r="F1007" s="1585"/>
      <c r="G1007" s="1237"/>
      <c r="H1007" s="1237"/>
      <c r="I1007" s="1237"/>
      <c r="J1007" s="246"/>
      <c r="K1007" s="1289"/>
    </row>
    <row r="1008" spans="1:11" s="90" customFormat="1" ht="15" customHeight="1" x14ac:dyDescent="0.3">
      <c r="A1008" s="1236"/>
      <c r="B1008" s="1580"/>
      <c r="C1008" s="1577"/>
      <c r="D1008" s="1583"/>
      <c r="E1008" s="1587"/>
      <c r="F1008" s="1585"/>
      <c r="G1008" s="1237"/>
      <c r="H1008" s="1237"/>
      <c r="I1008" s="1237"/>
      <c r="J1008" s="246"/>
      <c r="K1008" s="1289"/>
    </row>
    <row r="1009" spans="1:11" s="90" customFormat="1" ht="15" customHeight="1" x14ac:dyDescent="0.3">
      <c r="A1009" s="1236"/>
      <c r="B1009" s="1580"/>
      <c r="C1009" s="1577"/>
      <c r="D1009" s="1583"/>
      <c r="E1009" s="1587"/>
      <c r="F1009" s="1585"/>
      <c r="G1009" s="1237"/>
      <c r="H1009" s="1237"/>
      <c r="I1009" s="1237"/>
      <c r="J1009" s="246"/>
      <c r="K1009" s="1289"/>
    </row>
    <row r="1010" spans="1:11" s="90" customFormat="1" ht="15" customHeight="1" x14ac:dyDescent="0.3">
      <c r="A1010" s="1236"/>
      <c r="B1010" s="1580"/>
      <c r="C1010" s="1577"/>
      <c r="D1010" s="1583"/>
      <c r="E1010" s="1587"/>
      <c r="F1010" s="1585"/>
      <c r="G1010" s="1237"/>
      <c r="H1010" s="1237"/>
      <c r="I1010" s="1237"/>
      <c r="J1010" s="246"/>
      <c r="K1010" s="1289"/>
    </row>
    <row r="1011" spans="1:11" s="90" customFormat="1" ht="15" customHeight="1" x14ac:dyDescent="0.3">
      <c r="A1011" s="1236"/>
      <c r="B1011" s="1580"/>
      <c r="C1011" s="1577"/>
      <c r="D1011" s="1583"/>
      <c r="E1011" s="1587"/>
      <c r="F1011" s="1585"/>
      <c r="G1011" s="1237"/>
      <c r="H1011" s="1237"/>
      <c r="I1011" s="1237"/>
      <c r="J1011" s="246"/>
      <c r="K1011" s="1289"/>
    </row>
    <row r="1012" spans="1:11" s="90" customFormat="1" ht="15" customHeight="1" x14ac:dyDescent="0.3">
      <c r="A1012" s="1236"/>
      <c r="B1012" s="1580"/>
      <c r="C1012" s="1577"/>
      <c r="D1012" s="1583"/>
      <c r="E1012" s="1587"/>
      <c r="F1012" s="1585"/>
      <c r="G1012" s="1237"/>
      <c r="H1012" s="1237"/>
      <c r="I1012" s="1237"/>
      <c r="J1012" s="246"/>
      <c r="K1012" s="1289"/>
    </row>
    <row r="1013" spans="1:11" s="90" customFormat="1" ht="15" customHeight="1" x14ac:dyDescent="0.3">
      <c r="A1013" s="1236"/>
      <c r="B1013" s="1580"/>
      <c r="C1013" s="1577"/>
      <c r="D1013" s="1583"/>
      <c r="E1013" s="1587"/>
      <c r="F1013" s="1585"/>
      <c r="G1013" s="1237"/>
      <c r="H1013" s="1237"/>
      <c r="I1013" s="1237"/>
      <c r="J1013" s="246"/>
      <c r="K1013" s="1289"/>
    </row>
    <row r="1014" spans="1:11" s="90" customFormat="1" ht="15" customHeight="1" x14ac:dyDescent="0.3">
      <c r="A1014" s="1236"/>
      <c r="B1014" s="1580"/>
      <c r="C1014" s="1577"/>
      <c r="D1014" s="1583"/>
      <c r="E1014" s="1587"/>
      <c r="F1014" s="1585"/>
      <c r="G1014" s="1237"/>
      <c r="H1014" s="1237"/>
      <c r="I1014" s="1237"/>
      <c r="J1014" s="246"/>
      <c r="K1014" s="1289"/>
    </row>
    <row r="1015" spans="1:11" s="90" customFormat="1" ht="15" customHeight="1" x14ac:dyDescent="0.3">
      <c r="A1015" s="1236"/>
      <c r="B1015" s="1580"/>
      <c r="C1015" s="1577"/>
      <c r="D1015" s="1583"/>
      <c r="E1015" s="1587"/>
      <c r="F1015" s="1585"/>
      <c r="G1015" s="1237"/>
      <c r="H1015" s="1237"/>
      <c r="I1015" s="1237"/>
      <c r="J1015" s="246"/>
      <c r="K1015" s="1289"/>
    </row>
    <row r="1016" spans="1:11" s="90" customFormat="1" ht="15" customHeight="1" x14ac:dyDescent="0.3">
      <c r="A1016" s="1236"/>
      <c r="B1016" s="1580"/>
      <c r="C1016" s="1577"/>
      <c r="D1016" s="1583"/>
      <c r="E1016" s="1587"/>
      <c r="F1016" s="1585"/>
      <c r="G1016" s="1237"/>
      <c r="H1016" s="1237"/>
      <c r="I1016" s="1237"/>
      <c r="J1016" s="246"/>
      <c r="K1016" s="1289"/>
    </row>
    <row r="1017" spans="1:11" s="90" customFormat="1" ht="15" customHeight="1" x14ac:dyDescent="0.3">
      <c r="A1017" s="1236"/>
      <c r="B1017" s="1580"/>
      <c r="C1017" s="1577"/>
      <c r="D1017" s="1583"/>
      <c r="E1017" s="1587"/>
      <c r="F1017" s="1585"/>
      <c r="G1017" s="1237"/>
      <c r="H1017" s="1237"/>
      <c r="I1017" s="1237"/>
      <c r="J1017" s="246"/>
      <c r="K1017" s="1289"/>
    </row>
    <row r="1018" spans="1:11" s="90" customFormat="1" ht="15" customHeight="1" x14ac:dyDescent="0.3">
      <c r="A1018" s="1236"/>
      <c r="B1018" s="1580"/>
      <c r="C1018" s="1577"/>
      <c r="D1018" s="1583"/>
      <c r="E1018" s="1587"/>
      <c r="F1018" s="1585"/>
      <c r="G1018" s="1237"/>
      <c r="H1018" s="1237"/>
      <c r="I1018" s="1237"/>
      <c r="J1018" s="246"/>
      <c r="K1018" s="1289"/>
    </row>
    <row r="1019" spans="1:11" s="90" customFormat="1" ht="15" customHeight="1" x14ac:dyDescent="0.3">
      <c r="A1019" s="1236"/>
      <c r="B1019" s="1580"/>
      <c r="C1019" s="1577"/>
      <c r="D1019" s="1583"/>
      <c r="E1019" s="1587"/>
      <c r="F1019" s="1585"/>
      <c r="G1019" s="1237"/>
      <c r="H1019" s="1237"/>
      <c r="I1019" s="1237"/>
      <c r="J1019" s="246"/>
      <c r="K1019" s="1289"/>
    </row>
    <row r="1020" spans="1:11" s="90" customFormat="1" ht="15" customHeight="1" x14ac:dyDescent="0.3">
      <c r="A1020" s="1236"/>
      <c r="B1020" s="1580"/>
      <c r="C1020" s="1577"/>
      <c r="D1020" s="1583"/>
      <c r="E1020" s="1587"/>
      <c r="F1020" s="1585"/>
      <c r="G1020" s="1237"/>
      <c r="H1020" s="1237"/>
      <c r="I1020" s="1237"/>
      <c r="J1020" s="246"/>
      <c r="K1020" s="1289"/>
    </row>
    <row r="1021" spans="1:11" s="90" customFormat="1" ht="15" customHeight="1" x14ac:dyDescent="0.3">
      <c r="A1021" s="1236"/>
      <c r="B1021" s="1580"/>
      <c r="C1021" s="1577"/>
      <c r="D1021" s="1583"/>
      <c r="E1021" s="1587"/>
      <c r="F1021" s="1585"/>
      <c r="G1021" s="1237"/>
      <c r="H1021" s="1237"/>
      <c r="I1021" s="1237"/>
      <c r="J1021" s="246"/>
      <c r="K1021" s="1289"/>
    </row>
    <row r="1022" spans="1:11" s="90" customFormat="1" ht="15" customHeight="1" x14ac:dyDescent="0.3">
      <c r="A1022" s="1236"/>
      <c r="B1022" s="1580"/>
      <c r="C1022" s="1577"/>
      <c r="D1022" s="1583"/>
      <c r="E1022" s="1587"/>
      <c r="F1022" s="1585"/>
      <c r="G1022" s="1237"/>
      <c r="H1022" s="1237"/>
      <c r="I1022" s="1237"/>
      <c r="J1022" s="246"/>
      <c r="K1022" s="1289"/>
    </row>
    <row r="1023" spans="1:11" s="90" customFormat="1" ht="15" customHeight="1" x14ac:dyDescent="0.3">
      <c r="A1023" s="1236"/>
      <c r="B1023" s="1580"/>
      <c r="C1023" s="1577"/>
      <c r="D1023" s="1583"/>
      <c r="E1023" s="1587"/>
      <c r="F1023" s="1585"/>
      <c r="G1023" s="1237"/>
      <c r="H1023" s="1237"/>
      <c r="I1023" s="1237"/>
      <c r="J1023" s="246"/>
      <c r="K1023" s="1289"/>
    </row>
    <row r="1024" spans="1:11" s="90" customFormat="1" ht="15" customHeight="1" x14ac:dyDescent="0.3">
      <c r="A1024" s="1236"/>
      <c r="B1024" s="1580"/>
      <c r="C1024" s="1577"/>
      <c r="D1024" s="1583"/>
      <c r="E1024" s="1587"/>
      <c r="F1024" s="1585"/>
      <c r="G1024" s="1237"/>
      <c r="H1024" s="1237"/>
      <c r="I1024" s="1237"/>
      <c r="J1024" s="246"/>
      <c r="K1024" s="1289"/>
    </row>
    <row r="1025" spans="1:11" s="90" customFormat="1" ht="15" customHeight="1" x14ac:dyDescent="0.3">
      <c r="A1025" s="1236"/>
      <c r="B1025" s="1580"/>
      <c r="C1025" s="1577"/>
      <c r="D1025" s="1583"/>
      <c r="E1025" s="1587"/>
      <c r="F1025" s="1585"/>
      <c r="G1025" s="1237"/>
      <c r="H1025" s="1237"/>
      <c r="I1025" s="1237"/>
      <c r="J1025" s="246"/>
      <c r="K1025" s="1289"/>
    </row>
    <row r="1026" spans="1:11" s="90" customFormat="1" ht="15" customHeight="1" x14ac:dyDescent="0.3">
      <c r="A1026" s="1236"/>
      <c r="B1026" s="1580"/>
      <c r="C1026" s="1577"/>
      <c r="D1026" s="1583"/>
      <c r="E1026" s="1587"/>
      <c r="F1026" s="1585"/>
      <c r="G1026" s="1237"/>
      <c r="H1026" s="1237"/>
      <c r="I1026" s="1237"/>
      <c r="J1026" s="246"/>
      <c r="K1026" s="1289"/>
    </row>
    <row r="1027" spans="1:11" s="90" customFormat="1" ht="15" customHeight="1" x14ac:dyDescent="0.3">
      <c r="A1027" s="1236"/>
      <c r="B1027" s="1580"/>
      <c r="C1027" s="1577"/>
      <c r="D1027" s="1583"/>
      <c r="E1027" s="1587"/>
      <c r="F1027" s="1585"/>
      <c r="G1027" s="1237"/>
      <c r="H1027" s="1237"/>
      <c r="I1027" s="1237"/>
      <c r="J1027" s="246"/>
      <c r="K1027" s="1289"/>
    </row>
    <row r="1028" spans="1:11" s="90" customFormat="1" ht="15" customHeight="1" x14ac:dyDescent="0.3">
      <c r="A1028" s="1236"/>
      <c r="B1028" s="1580"/>
      <c r="C1028" s="1577"/>
      <c r="D1028" s="1583"/>
      <c r="E1028" s="1587"/>
      <c r="F1028" s="1585"/>
      <c r="G1028" s="1237"/>
      <c r="H1028" s="1237"/>
      <c r="I1028" s="1237"/>
      <c r="J1028" s="246"/>
      <c r="K1028" s="1289"/>
    </row>
    <row r="1029" spans="1:11" s="90" customFormat="1" ht="15" customHeight="1" x14ac:dyDescent="0.3">
      <c r="A1029" s="1236"/>
      <c r="B1029" s="1580"/>
      <c r="C1029" s="1577"/>
      <c r="D1029" s="1583"/>
      <c r="E1029" s="1587"/>
      <c r="F1029" s="1585"/>
      <c r="G1029" s="1237"/>
      <c r="H1029" s="1237"/>
      <c r="I1029" s="1237"/>
      <c r="J1029" s="246"/>
      <c r="K1029" s="1289"/>
    </row>
    <row r="1030" spans="1:11" s="90" customFormat="1" ht="15" customHeight="1" x14ac:dyDescent="0.3">
      <c r="A1030" s="1236"/>
      <c r="B1030" s="1580"/>
      <c r="C1030" s="1577"/>
      <c r="D1030" s="1583"/>
      <c r="E1030" s="1587"/>
      <c r="F1030" s="1585"/>
      <c r="G1030" s="1237"/>
      <c r="H1030" s="1237"/>
      <c r="I1030" s="1237"/>
      <c r="J1030" s="246"/>
      <c r="K1030" s="1289"/>
    </row>
    <row r="1031" spans="1:11" s="90" customFormat="1" ht="15" customHeight="1" x14ac:dyDescent="0.3">
      <c r="A1031" s="1236"/>
      <c r="B1031" s="1580"/>
      <c r="C1031" s="1577"/>
      <c r="D1031" s="1583"/>
      <c r="E1031" s="1587"/>
      <c r="F1031" s="1585"/>
      <c r="G1031" s="1237"/>
      <c r="H1031" s="1237"/>
      <c r="I1031" s="1237"/>
      <c r="J1031" s="246"/>
      <c r="K1031" s="1289"/>
    </row>
    <row r="1032" spans="1:11" s="90" customFormat="1" ht="15" customHeight="1" x14ac:dyDescent="0.3">
      <c r="A1032" s="1236"/>
      <c r="B1032" s="1580"/>
      <c r="C1032" s="1577"/>
      <c r="D1032" s="1583"/>
      <c r="E1032" s="1587"/>
      <c r="F1032" s="1585"/>
      <c r="G1032" s="1237"/>
      <c r="H1032" s="1237"/>
      <c r="I1032" s="1237"/>
      <c r="J1032" s="246"/>
      <c r="K1032" s="1289"/>
    </row>
    <row r="1033" spans="1:11" s="90" customFormat="1" ht="15" customHeight="1" x14ac:dyDescent="0.3">
      <c r="A1033" s="1236"/>
      <c r="B1033" s="1580"/>
      <c r="C1033" s="1577"/>
      <c r="D1033" s="1583"/>
      <c r="E1033" s="1587"/>
      <c r="F1033" s="1585"/>
      <c r="G1033" s="1237"/>
      <c r="H1033" s="1237"/>
      <c r="I1033" s="1237"/>
      <c r="J1033" s="246"/>
      <c r="K1033" s="1289"/>
    </row>
    <row r="1034" spans="1:11" s="90" customFormat="1" ht="15" customHeight="1" x14ac:dyDescent="0.3">
      <c r="A1034" s="1236"/>
      <c r="B1034" s="1580"/>
      <c r="C1034" s="1577"/>
      <c r="D1034" s="1583"/>
      <c r="E1034" s="1587"/>
      <c r="F1034" s="1585"/>
      <c r="G1034" s="1237"/>
      <c r="H1034" s="1237"/>
      <c r="I1034" s="1237"/>
      <c r="J1034" s="246"/>
      <c r="K1034" s="1289"/>
    </row>
    <row r="1035" spans="1:11" s="90" customFormat="1" ht="15" customHeight="1" x14ac:dyDescent="0.3">
      <c r="A1035" s="1236"/>
      <c r="B1035" s="1580"/>
      <c r="C1035" s="1577"/>
      <c r="D1035" s="1583"/>
      <c r="E1035" s="1587"/>
      <c r="F1035" s="1585"/>
      <c r="G1035" s="1237"/>
      <c r="H1035" s="1237"/>
      <c r="I1035" s="1237"/>
      <c r="J1035" s="246"/>
      <c r="K1035" s="1289"/>
    </row>
    <row r="1036" spans="1:11" s="90" customFormat="1" ht="15" customHeight="1" x14ac:dyDescent="0.3">
      <c r="A1036" s="1236"/>
      <c r="B1036" s="1580"/>
      <c r="C1036" s="1577"/>
      <c r="D1036" s="1583"/>
      <c r="E1036" s="1587"/>
      <c r="F1036" s="1585"/>
      <c r="G1036" s="1237"/>
      <c r="H1036" s="1237"/>
      <c r="I1036" s="1237"/>
      <c r="J1036" s="246"/>
      <c r="K1036" s="1289"/>
    </row>
    <row r="1037" spans="1:11" s="90" customFormat="1" ht="15" customHeight="1" x14ac:dyDescent="0.3">
      <c r="A1037" s="1236"/>
      <c r="B1037" s="1580"/>
      <c r="C1037" s="1577"/>
      <c r="D1037" s="1583"/>
      <c r="E1037" s="1587"/>
      <c r="F1037" s="1585"/>
      <c r="G1037" s="1237"/>
      <c r="H1037" s="1237"/>
      <c r="I1037" s="1237"/>
      <c r="J1037" s="246"/>
      <c r="K1037" s="1289"/>
    </row>
    <row r="1038" spans="1:11" s="90" customFormat="1" ht="15" customHeight="1" x14ac:dyDescent="0.3">
      <c r="A1038" s="1236"/>
      <c r="B1038" s="1580"/>
      <c r="C1038" s="1577"/>
      <c r="D1038" s="1583"/>
      <c r="E1038" s="1587"/>
      <c r="F1038" s="1585"/>
      <c r="G1038" s="1237"/>
      <c r="H1038" s="1237"/>
      <c r="I1038" s="1237"/>
      <c r="J1038" s="246"/>
      <c r="K1038" s="1289"/>
    </row>
    <row r="1039" spans="1:11" s="90" customFormat="1" ht="15" customHeight="1" x14ac:dyDescent="0.3">
      <c r="A1039" s="1236"/>
      <c r="B1039" s="1580"/>
      <c r="C1039" s="1577"/>
      <c r="D1039" s="1583"/>
      <c r="E1039" s="1587"/>
      <c r="F1039" s="1585"/>
      <c r="G1039" s="1237"/>
      <c r="H1039" s="1237"/>
      <c r="I1039" s="1237"/>
      <c r="J1039" s="246"/>
      <c r="K1039" s="1289"/>
    </row>
    <row r="1040" spans="1:11" s="90" customFormat="1" ht="15" customHeight="1" x14ac:dyDescent="0.3">
      <c r="A1040" s="1236"/>
      <c r="B1040" s="1580"/>
      <c r="C1040" s="1577"/>
      <c r="D1040" s="1583"/>
      <c r="E1040" s="1587"/>
      <c r="F1040" s="1585"/>
      <c r="G1040" s="1237"/>
      <c r="H1040" s="1237"/>
      <c r="I1040" s="1237"/>
      <c r="J1040" s="246"/>
      <c r="K1040" s="1289"/>
    </row>
    <row r="1041" spans="1:11" s="90" customFormat="1" ht="15" customHeight="1" x14ac:dyDescent="0.3">
      <c r="A1041" s="1236"/>
      <c r="B1041" s="1580"/>
      <c r="C1041" s="1577"/>
      <c r="D1041" s="1583"/>
      <c r="E1041" s="1587"/>
      <c r="F1041" s="1585"/>
      <c r="G1041" s="1237"/>
      <c r="H1041" s="1237"/>
      <c r="I1041" s="1237"/>
      <c r="J1041" s="246"/>
      <c r="K1041" s="1289"/>
    </row>
    <row r="1042" spans="1:11" s="90" customFormat="1" ht="15" customHeight="1" x14ac:dyDescent="0.3">
      <c r="A1042" s="1236"/>
      <c r="B1042" s="1580"/>
      <c r="C1042" s="1577"/>
      <c r="D1042" s="1583"/>
      <c r="E1042" s="1587"/>
      <c r="F1042" s="1585"/>
      <c r="G1042" s="1237"/>
      <c r="H1042" s="1237"/>
      <c r="I1042" s="1237"/>
      <c r="J1042" s="246"/>
      <c r="K1042" s="1289"/>
    </row>
    <row r="1043" spans="1:11" s="90" customFormat="1" ht="15" customHeight="1" x14ac:dyDescent="0.3">
      <c r="A1043" s="1236"/>
      <c r="B1043" s="1580"/>
      <c r="C1043" s="1577"/>
      <c r="D1043" s="1583"/>
      <c r="E1043" s="1587"/>
      <c r="F1043" s="1585"/>
      <c r="G1043" s="1237"/>
      <c r="H1043" s="1237"/>
      <c r="I1043" s="1237"/>
      <c r="J1043" s="246"/>
      <c r="K1043" s="1289"/>
    </row>
    <row r="1044" spans="1:11" s="90" customFormat="1" ht="15" customHeight="1" x14ac:dyDescent="0.3">
      <c r="A1044" s="1236"/>
      <c r="B1044" s="1580"/>
      <c r="C1044" s="1577"/>
      <c r="D1044" s="1583"/>
      <c r="E1044" s="1587"/>
      <c r="F1044" s="1585"/>
      <c r="G1044" s="1237"/>
      <c r="H1044" s="1237"/>
      <c r="I1044" s="1237"/>
      <c r="J1044" s="246"/>
      <c r="K1044" s="1289"/>
    </row>
    <row r="1045" spans="1:11" s="90" customFormat="1" ht="15" customHeight="1" x14ac:dyDescent="0.3">
      <c r="A1045" s="1236"/>
      <c r="B1045" s="1580"/>
      <c r="C1045" s="1577"/>
      <c r="D1045" s="1583"/>
      <c r="E1045" s="1587"/>
      <c r="F1045" s="1585"/>
      <c r="G1045" s="1237"/>
      <c r="H1045" s="1237"/>
      <c r="I1045" s="1237"/>
      <c r="J1045" s="246"/>
      <c r="K1045" s="1289"/>
    </row>
    <row r="1046" spans="1:11" s="90" customFormat="1" ht="15" customHeight="1" x14ac:dyDescent="0.3">
      <c r="A1046" s="1236"/>
      <c r="B1046" s="1580"/>
      <c r="C1046" s="1577"/>
      <c r="D1046" s="1583"/>
      <c r="E1046" s="1587"/>
      <c r="F1046" s="1585"/>
      <c r="G1046" s="1237"/>
      <c r="H1046" s="1237"/>
      <c r="I1046" s="1237"/>
      <c r="J1046" s="246"/>
      <c r="K1046" s="1289"/>
    </row>
    <row r="1047" spans="1:11" s="90" customFormat="1" ht="15" customHeight="1" x14ac:dyDescent="0.3">
      <c r="A1047" s="1236"/>
      <c r="B1047" s="1580"/>
      <c r="C1047" s="1577"/>
      <c r="D1047" s="1583"/>
      <c r="E1047" s="1587"/>
      <c r="F1047" s="1585"/>
      <c r="G1047" s="1237"/>
      <c r="H1047" s="1237"/>
      <c r="I1047" s="1237"/>
      <c r="J1047" s="246"/>
      <c r="K1047" s="1289"/>
    </row>
    <row r="1048" spans="1:11" s="90" customFormat="1" ht="15" customHeight="1" x14ac:dyDescent="0.3">
      <c r="A1048" s="1236"/>
      <c r="B1048" s="1580"/>
      <c r="C1048" s="1577"/>
      <c r="D1048" s="1583"/>
      <c r="E1048" s="1587"/>
      <c r="F1048" s="1585"/>
      <c r="G1048" s="1237"/>
      <c r="H1048" s="1237"/>
      <c r="I1048" s="1237"/>
      <c r="J1048" s="246"/>
      <c r="K1048" s="1289"/>
    </row>
    <row r="1049" spans="1:11" s="90" customFormat="1" ht="15" customHeight="1" x14ac:dyDescent="0.3">
      <c r="A1049" s="1236"/>
      <c r="B1049" s="1580"/>
      <c r="C1049" s="1577"/>
      <c r="D1049" s="1583"/>
      <c r="E1049" s="1587"/>
      <c r="F1049" s="1585"/>
      <c r="G1049" s="1237"/>
      <c r="H1049" s="1237"/>
      <c r="I1049" s="1237"/>
      <c r="J1049" s="246"/>
      <c r="K1049" s="1289"/>
    </row>
    <row r="1050" spans="1:11" s="90" customFormat="1" ht="15" customHeight="1" x14ac:dyDescent="0.3">
      <c r="A1050" s="1236"/>
      <c r="B1050" s="1580"/>
      <c r="C1050" s="1577"/>
      <c r="D1050" s="1583"/>
      <c r="E1050" s="1587"/>
      <c r="F1050" s="1585"/>
      <c r="G1050" s="1237"/>
      <c r="H1050" s="1237"/>
      <c r="I1050" s="1237"/>
      <c r="J1050" s="246"/>
      <c r="K1050" s="1289"/>
    </row>
    <row r="1051" spans="1:11" s="90" customFormat="1" ht="15" customHeight="1" x14ac:dyDescent="0.3">
      <c r="A1051" s="1236"/>
      <c r="B1051" s="1580"/>
      <c r="C1051" s="1577"/>
      <c r="D1051" s="1583"/>
      <c r="E1051" s="1587"/>
      <c r="F1051" s="1585"/>
      <c r="G1051" s="1237"/>
      <c r="H1051" s="1237"/>
      <c r="I1051" s="1237"/>
      <c r="J1051" s="246"/>
      <c r="K1051" s="1289"/>
    </row>
    <row r="1052" spans="1:11" s="90" customFormat="1" ht="15" customHeight="1" x14ac:dyDescent="0.3">
      <c r="A1052" s="1236"/>
      <c r="B1052" s="1580"/>
      <c r="C1052" s="1577"/>
      <c r="D1052" s="1583"/>
      <c r="E1052" s="1587"/>
      <c r="F1052" s="1585"/>
      <c r="G1052" s="1237"/>
      <c r="H1052" s="1237"/>
      <c r="I1052" s="1237"/>
      <c r="J1052" s="246"/>
      <c r="K1052" s="1289"/>
    </row>
    <row r="1053" spans="1:11" s="90" customFormat="1" ht="15" customHeight="1" x14ac:dyDescent="0.3">
      <c r="A1053" s="1236"/>
      <c r="B1053" s="1580"/>
      <c r="C1053" s="1577"/>
      <c r="D1053" s="1583"/>
      <c r="E1053" s="1587"/>
      <c r="F1053" s="1585"/>
      <c r="G1053" s="1237"/>
      <c r="H1053" s="1237"/>
      <c r="I1053" s="1237"/>
      <c r="J1053" s="246"/>
      <c r="K1053" s="1289"/>
    </row>
    <row r="1054" spans="1:11" s="90" customFormat="1" ht="15" customHeight="1" x14ac:dyDescent="0.3">
      <c r="A1054" s="1236"/>
      <c r="B1054" s="1580"/>
      <c r="C1054" s="1577"/>
      <c r="D1054" s="1583"/>
      <c r="E1054" s="1587"/>
      <c r="F1054" s="1585"/>
      <c r="G1054" s="1237"/>
      <c r="H1054" s="1237"/>
      <c r="I1054" s="1237"/>
      <c r="J1054" s="246"/>
      <c r="K1054" s="1289"/>
    </row>
    <row r="1055" spans="1:11" s="90" customFormat="1" ht="15" customHeight="1" x14ac:dyDescent="0.3">
      <c r="A1055" s="1236"/>
      <c r="B1055" s="1580"/>
      <c r="C1055" s="1577"/>
      <c r="D1055" s="1583"/>
      <c r="E1055" s="1587"/>
      <c r="F1055" s="1585"/>
      <c r="G1055" s="1237"/>
      <c r="H1055" s="1237"/>
      <c r="I1055" s="1237"/>
      <c r="J1055" s="246"/>
      <c r="K1055" s="1289"/>
    </row>
    <row r="1056" spans="1:11" s="90" customFormat="1" ht="15" customHeight="1" x14ac:dyDescent="0.3">
      <c r="A1056" s="1236"/>
      <c r="B1056" s="1580"/>
      <c r="C1056" s="1577"/>
      <c r="D1056" s="1583"/>
      <c r="E1056" s="1587"/>
      <c r="F1056" s="1585"/>
      <c r="G1056" s="1237"/>
      <c r="H1056" s="1237"/>
      <c r="I1056" s="1237"/>
      <c r="J1056" s="246"/>
      <c r="K1056" s="1289"/>
    </row>
    <row r="1057" spans="1:11" s="90" customFormat="1" ht="15" customHeight="1" x14ac:dyDescent="0.3">
      <c r="A1057" s="1236"/>
      <c r="B1057" s="1580"/>
      <c r="C1057" s="1577"/>
      <c r="D1057" s="1583"/>
      <c r="E1057" s="1587"/>
      <c r="F1057" s="1585"/>
      <c r="G1057" s="1237"/>
      <c r="H1057" s="1237"/>
      <c r="I1057" s="1237"/>
      <c r="J1057" s="246"/>
      <c r="K1057" s="1289"/>
    </row>
    <row r="1058" spans="1:11" s="90" customFormat="1" ht="15" customHeight="1" x14ac:dyDescent="0.3">
      <c r="A1058" s="1236"/>
      <c r="B1058" s="1580"/>
      <c r="C1058" s="1577"/>
      <c r="D1058" s="1583"/>
      <c r="E1058" s="1587"/>
      <c r="F1058" s="1585"/>
      <c r="G1058" s="1237"/>
      <c r="H1058" s="1237"/>
      <c r="I1058" s="1237"/>
      <c r="J1058" s="246"/>
      <c r="K1058" s="1289"/>
    </row>
    <row r="1059" spans="1:11" s="90" customFormat="1" ht="15" customHeight="1" x14ac:dyDescent="0.3">
      <c r="A1059" s="1236"/>
      <c r="B1059" s="1580"/>
      <c r="C1059" s="1577"/>
      <c r="D1059" s="1583"/>
      <c r="E1059" s="1587"/>
      <c r="F1059" s="1585"/>
      <c r="G1059" s="1237"/>
      <c r="H1059" s="1237"/>
      <c r="I1059" s="1237"/>
      <c r="J1059" s="246"/>
      <c r="K1059" s="1289"/>
    </row>
    <row r="1060" spans="1:11" s="90" customFormat="1" ht="15" customHeight="1" x14ac:dyDescent="0.3">
      <c r="A1060" s="1236"/>
      <c r="B1060" s="1580"/>
      <c r="C1060" s="1577"/>
      <c r="D1060" s="1583"/>
      <c r="E1060" s="1587"/>
      <c r="F1060" s="1585"/>
      <c r="G1060" s="1237"/>
      <c r="H1060" s="1237"/>
      <c r="I1060" s="1237"/>
      <c r="J1060" s="246"/>
      <c r="K1060" s="1289"/>
    </row>
    <row r="1061" spans="1:11" s="90" customFormat="1" ht="15" customHeight="1" x14ac:dyDescent="0.3">
      <c r="A1061" s="1236"/>
      <c r="B1061" s="1580"/>
      <c r="C1061" s="1577"/>
      <c r="D1061" s="1583"/>
      <c r="E1061" s="1587"/>
      <c r="F1061" s="1585"/>
      <c r="G1061" s="1237"/>
      <c r="H1061" s="1237"/>
      <c r="I1061" s="1237"/>
      <c r="J1061" s="246"/>
      <c r="K1061" s="1289"/>
    </row>
    <row r="1062" spans="1:11" s="90" customFormat="1" ht="15" customHeight="1" x14ac:dyDescent="0.3">
      <c r="A1062" s="1236"/>
      <c r="B1062" s="1580"/>
      <c r="C1062" s="1577"/>
      <c r="D1062" s="1583"/>
      <c r="E1062" s="1587"/>
      <c r="F1062" s="1585"/>
      <c r="G1062" s="1237"/>
      <c r="H1062" s="1237"/>
      <c r="I1062" s="1237"/>
      <c r="J1062" s="246"/>
      <c r="K1062" s="1289"/>
    </row>
    <row r="1063" spans="1:11" s="90" customFormat="1" ht="15" customHeight="1" x14ac:dyDescent="0.3">
      <c r="A1063" s="1236"/>
      <c r="B1063" s="1580"/>
      <c r="C1063" s="1577"/>
      <c r="D1063" s="1583"/>
      <c r="E1063" s="1587"/>
      <c r="F1063" s="1585"/>
      <c r="G1063" s="1237"/>
      <c r="H1063" s="1237"/>
      <c r="I1063" s="1237"/>
      <c r="J1063" s="246"/>
      <c r="K1063" s="1289"/>
    </row>
    <row r="1064" spans="1:11" s="90" customFormat="1" ht="15" customHeight="1" x14ac:dyDescent="0.3">
      <c r="A1064" s="1236"/>
      <c r="B1064" s="1580"/>
      <c r="C1064" s="1577"/>
      <c r="D1064" s="1583"/>
      <c r="E1064" s="1587"/>
      <c r="F1064" s="1585"/>
      <c r="G1064" s="1237"/>
      <c r="H1064" s="1237"/>
      <c r="I1064" s="1237"/>
      <c r="J1064" s="246"/>
      <c r="K1064" s="1289"/>
    </row>
    <row r="1065" spans="1:11" s="90" customFormat="1" ht="15" customHeight="1" x14ac:dyDescent="0.3">
      <c r="A1065" s="1236"/>
      <c r="B1065" s="1580"/>
      <c r="C1065" s="1577"/>
      <c r="D1065" s="1583"/>
      <c r="E1065" s="1587"/>
      <c r="F1065" s="1585"/>
      <c r="G1065" s="1237"/>
      <c r="H1065" s="1237"/>
      <c r="I1065" s="1237"/>
      <c r="J1065" s="246"/>
      <c r="K1065" s="1289"/>
    </row>
    <row r="1066" spans="1:11" s="90" customFormat="1" ht="15" customHeight="1" x14ac:dyDescent="0.3">
      <c r="A1066" s="1236"/>
      <c r="B1066" s="1238"/>
      <c r="C1066" s="246"/>
      <c r="D1066" s="1566"/>
      <c r="E1066" s="1587"/>
      <c r="F1066" s="1568"/>
      <c r="G1066" s="1237"/>
      <c r="H1066" s="1237"/>
      <c r="I1066" s="1237"/>
      <c r="J1066" s="246"/>
      <c r="K1066" s="1289"/>
    </row>
    <row r="1067" spans="1:11" s="90" customFormat="1" ht="15" customHeight="1" x14ac:dyDescent="0.3">
      <c r="A1067" s="1236"/>
      <c r="B1067" s="1238"/>
      <c r="C1067" s="1577"/>
      <c r="D1067" s="1582"/>
      <c r="E1067" s="1572"/>
      <c r="F1067" s="1584"/>
      <c r="G1067" s="1237"/>
      <c r="H1067" s="1237"/>
      <c r="I1067" s="1237"/>
      <c r="J1067" s="246"/>
      <c r="K1067" s="1289"/>
    </row>
    <row r="1068" spans="1:11" s="90" customFormat="1" ht="15" customHeight="1" x14ac:dyDescent="0.3">
      <c r="A1068" s="1236"/>
      <c r="B1068" s="1580"/>
      <c r="C1068" s="1577"/>
      <c r="D1068" s="1583"/>
      <c r="E1068" s="1587"/>
      <c r="F1068" s="1585"/>
      <c r="G1068" s="1237"/>
      <c r="H1068" s="1237"/>
      <c r="I1068" s="1237"/>
      <c r="J1068" s="246"/>
      <c r="K1068" s="1289"/>
    </row>
    <row r="1069" spans="1:11" s="90" customFormat="1" ht="15" customHeight="1" x14ac:dyDescent="0.3">
      <c r="A1069" s="1236"/>
      <c r="B1069" s="1580"/>
      <c r="C1069" s="1577"/>
      <c r="D1069" s="1583"/>
      <c r="E1069" s="1587"/>
      <c r="F1069" s="1585"/>
      <c r="G1069" s="1237"/>
      <c r="H1069" s="1237"/>
      <c r="I1069" s="1237"/>
      <c r="J1069" s="246"/>
      <c r="K1069" s="1289"/>
    </row>
    <row r="1070" spans="1:11" s="90" customFormat="1" ht="15" customHeight="1" x14ac:dyDescent="0.3">
      <c r="A1070" s="1236"/>
      <c r="B1070" s="1580"/>
      <c r="C1070" s="1577"/>
      <c r="D1070" s="1583"/>
      <c r="E1070" s="1587"/>
      <c r="F1070" s="1585"/>
      <c r="G1070" s="1237"/>
      <c r="H1070" s="1237"/>
      <c r="I1070" s="1237"/>
      <c r="J1070" s="246"/>
      <c r="K1070" s="1289"/>
    </row>
    <row r="1071" spans="1:11" s="90" customFormat="1" ht="15" customHeight="1" x14ac:dyDescent="0.3">
      <c r="A1071" s="1236"/>
      <c r="B1071" s="1580"/>
      <c r="C1071" s="1577"/>
      <c r="D1071" s="1583"/>
      <c r="E1071" s="1587"/>
      <c r="F1071" s="1585"/>
      <c r="G1071" s="1237"/>
      <c r="H1071" s="1237"/>
      <c r="I1071" s="1237"/>
      <c r="J1071" s="246"/>
      <c r="K1071" s="1289"/>
    </row>
    <row r="1072" spans="1:11" s="90" customFormat="1" ht="15" customHeight="1" x14ac:dyDescent="0.3">
      <c r="A1072" s="1236"/>
      <c r="B1072" s="1580"/>
      <c r="C1072" s="1577"/>
      <c r="D1072" s="1583"/>
      <c r="E1072" s="1587"/>
      <c r="F1072" s="1585"/>
      <c r="G1072" s="1237"/>
      <c r="H1072" s="1237"/>
      <c r="I1072" s="1237"/>
      <c r="J1072" s="246"/>
      <c r="K1072" s="1289"/>
    </row>
    <row r="1073" spans="1:11" s="90" customFormat="1" ht="15" customHeight="1" x14ac:dyDescent="0.3">
      <c r="A1073" s="1236"/>
      <c r="B1073" s="1580"/>
      <c r="C1073" s="1577"/>
      <c r="D1073" s="1583"/>
      <c r="E1073" s="1587"/>
      <c r="F1073" s="1585"/>
      <c r="G1073" s="1237"/>
      <c r="H1073" s="1237"/>
      <c r="I1073" s="1237"/>
      <c r="J1073" s="246"/>
      <c r="K1073" s="1289"/>
    </row>
    <row r="1074" spans="1:11" s="90" customFormat="1" ht="15" customHeight="1" x14ac:dyDescent="0.3">
      <c r="A1074" s="1236"/>
      <c r="B1074" s="1580"/>
      <c r="C1074" s="1577"/>
      <c r="D1074" s="1583"/>
      <c r="E1074" s="1587"/>
      <c r="F1074" s="1585"/>
      <c r="G1074" s="1237"/>
      <c r="H1074" s="1237"/>
      <c r="I1074" s="1237"/>
      <c r="J1074" s="246"/>
      <c r="K1074" s="1289"/>
    </row>
    <row r="1075" spans="1:11" s="90" customFormat="1" ht="15" customHeight="1" x14ac:dyDescent="0.3">
      <c r="A1075" s="1236"/>
      <c r="B1075" s="1580"/>
      <c r="C1075" s="1577"/>
      <c r="D1075" s="1583"/>
      <c r="E1075" s="1587"/>
      <c r="F1075" s="1585"/>
      <c r="G1075" s="1237"/>
      <c r="H1075" s="1237"/>
      <c r="I1075" s="1237"/>
      <c r="J1075" s="246"/>
      <c r="K1075" s="1289"/>
    </row>
    <row r="1076" spans="1:11" s="90" customFormat="1" ht="15" customHeight="1" x14ac:dyDescent="0.3">
      <c r="A1076" s="1236"/>
      <c r="B1076" s="1580"/>
      <c r="C1076" s="1577"/>
      <c r="D1076" s="1583"/>
      <c r="E1076" s="1587"/>
      <c r="F1076" s="1585"/>
      <c r="G1076" s="1237"/>
      <c r="H1076" s="1237"/>
      <c r="I1076" s="1237"/>
      <c r="J1076" s="246"/>
      <c r="K1076" s="1289"/>
    </row>
    <row r="1077" spans="1:11" s="90" customFormat="1" ht="15" customHeight="1" x14ac:dyDescent="0.3">
      <c r="A1077" s="1236"/>
      <c r="B1077" s="1580"/>
      <c r="C1077" s="1577"/>
      <c r="D1077" s="1583"/>
      <c r="E1077" s="1587"/>
      <c r="F1077" s="1585"/>
      <c r="G1077" s="1237"/>
      <c r="H1077" s="1237"/>
      <c r="I1077" s="1237"/>
      <c r="J1077" s="246"/>
      <c r="K1077" s="1289"/>
    </row>
    <row r="1078" spans="1:11" s="90" customFormat="1" ht="15" customHeight="1" x14ac:dyDescent="0.3">
      <c r="A1078" s="1236"/>
      <c r="B1078" s="1580"/>
      <c r="C1078" s="1577"/>
      <c r="D1078" s="1583"/>
      <c r="E1078" s="1587"/>
      <c r="F1078" s="1585"/>
      <c r="G1078" s="1237"/>
      <c r="H1078" s="1237"/>
      <c r="I1078" s="1237"/>
      <c r="J1078" s="246"/>
      <c r="K1078" s="1289"/>
    </row>
    <row r="1079" spans="1:11" s="90" customFormat="1" ht="15" customHeight="1" x14ac:dyDescent="0.3">
      <c r="A1079" s="1236"/>
      <c r="B1079" s="1580"/>
      <c r="C1079" s="1577"/>
      <c r="D1079" s="1583"/>
      <c r="E1079" s="1587"/>
      <c r="F1079" s="1585"/>
      <c r="G1079" s="1237"/>
      <c r="H1079" s="1237"/>
      <c r="I1079" s="1237"/>
      <c r="J1079" s="246"/>
      <c r="K1079" s="1289"/>
    </row>
    <row r="1080" spans="1:11" s="90" customFormat="1" ht="15" customHeight="1" x14ac:dyDescent="0.3">
      <c r="A1080" s="1236"/>
      <c r="B1080" s="1580"/>
      <c r="C1080" s="1577"/>
      <c r="D1080" s="1583"/>
      <c r="E1080" s="1587"/>
      <c r="F1080" s="1585"/>
      <c r="G1080" s="1237"/>
      <c r="H1080" s="1237"/>
      <c r="I1080" s="1237"/>
      <c r="J1080" s="246"/>
      <c r="K1080" s="1289"/>
    </row>
    <row r="1081" spans="1:11" s="90" customFormat="1" ht="15" customHeight="1" x14ac:dyDescent="0.3">
      <c r="A1081" s="1236"/>
      <c r="B1081" s="1580"/>
      <c r="C1081" s="1577"/>
      <c r="D1081" s="1583"/>
      <c r="E1081" s="1587"/>
      <c r="F1081" s="1585"/>
      <c r="G1081" s="1237"/>
      <c r="H1081" s="1237"/>
      <c r="I1081" s="1237"/>
      <c r="J1081" s="246"/>
      <c r="K1081" s="1289"/>
    </row>
    <row r="1082" spans="1:11" s="90" customFormat="1" ht="15" customHeight="1" x14ac:dyDescent="0.3">
      <c r="A1082" s="1236"/>
      <c r="B1082" s="1580"/>
      <c r="C1082" s="1577"/>
      <c r="D1082" s="1583"/>
      <c r="E1082" s="1587"/>
      <c r="F1082" s="1585"/>
      <c r="G1082" s="1237"/>
      <c r="H1082" s="1237"/>
      <c r="I1082" s="1237"/>
      <c r="J1082" s="246"/>
      <c r="K1082" s="1289"/>
    </row>
    <row r="1083" spans="1:11" s="90" customFormat="1" ht="15" customHeight="1" x14ac:dyDescent="0.3">
      <c r="A1083" s="1236"/>
      <c r="B1083" s="1580"/>
      <c r="C1083" s="1577"/>
      <c r="D1083" s="1583"/>
      <c r="E1083" s="1587"/>
      <c r="F1083" s="1585"/>
      <c r="G1083" s="1237"/>
      <c r="H1083" s="1237"/>
      <c r="I1083" s="1237"/>
      <c r="J1083" s="246"/>
      <c r="K1083" s="1289"/>
    </row>
    <row r="1084" spans="1:11" s="90" customFormat="1" ht="15" customHeight="1" x14ac:dyDescent="0.3">
      <c r="A1084" s="1236"/>
      <c r="B1084" s="1580"/>
      <c r="C1084" s="1577"/>
      <c r="D1084" s="1583"/>
      <c r="E1084" s="1587"/>
      <c r="F1084" s="1585"/>
      <c r="G1084" s="1237"/>
      <c r="H1084" s="1237"/>
      <c r="I1084" s="1237"/>
      <c r="J1084" s="246"/>
      <c r="K1084" s="1289"/>
    </row>
    <row r="1085" spans="1:11" s="90" customFormat="1" ht="15" customHeight="1" x14ac:dyDescent="0.3">
      <c r="A1085" s="1236"/>
      <c r="B1085" s="1580"/>
      <c r="C1085" s="1577"/>
      <c r="D1085" s="1583"/>
      <c r="E1085" s="1587"/>
      <c r="F1085" s="1585"/>
      <c r="G1085" s="1237"/>
      <c r="H1085" s="1237"/>
      <c r="I1085" s="1237"/>
      <c r="J1085" s="246"/>
      <c r="K1085" s="1289"/>
    </row>
    <row r="1086" spans="1:11" s="90" customFormat="1" ht="15" customHeight="1" x14ac:dyDescent="0.3">
      <c r="A1086" s="1236"/>
      <c r="B1086" s="1580"/>
      <c r="C1086" s="1577"/>
      <c r="D1086" s="1583"/>
      <c r="E1086" s="1587"/>
      <c r="F1086" s="1585"/>
      <c r="G1086" s="1237"/>
      <c r="H1086" s="1237"/>
      <c r="I1086" s="1237"/>
      <c r="J1086" s="246"/>
      <c r="K1086" s="1289"/>
    </row>
    <row r="1087" spans="1:11" s="90" customFormat="1" ht="15" customHeight="1" x14ac:dyDescent="0.3">
      <c r="A1087" s="1236"/>
      <c r="B1087" s="1580"/>
      <c r="C1087" s="1577"/>
      <c r="D1087" s="1583"/>
      <c r="E1087" s="1587"/>
      <c r="F1087" s="1585"/>
      <c r="G1087" s="1237"/>
      <c r="H1087" s="1237"/>
      <c r="I1087" s="1237"/>
      <c r="J1087" s="246"/>
      <c r="K1087" s="1289"/>
    </row>
    <row r="1088" spans="1:11" s="90" customFormat="1" ht="15" customHeight="1" x14ac:dyDescent="0.3">
      <c r="A1088" s="1236"/>
      <c r="B1088" s="1580"/>
      <c r="C1088" s="1577"/>
      <c r="D1088" s="1583"/>
      <c r="E1088" s="1587"/>
      <c r="F1088" s="1585"/>
      <c r="G1088" s="1237"/>
      <c r="H1088" s="1237"/>
      <c r="I1088" s="1237"/>
      <c r="J1088" s="246"/>
      <c r="K1088" s="1289"/>
    </row>
    <row r="1089" spans="1:11" s="90" customFormat="1" ht="15" customHeight="1" x14ac:dyDescent="0.3">
      <c r="A1089" s="1236"/>
      <c r="B1089" s="1580"/>
      <c r="C1089" s="1577"/>
      <c r="D1089" s="1583"/>
      <c r="E1089" s="1587"/>
      <c r="F1089" s="1585"/>
      <c r="G1089" s="1237"/>
      <c r="H1089" s="1237"/>
      <c r="I1089" s="1237"/>
      <c r="J1089" s="246"/>
      <c r="K1089" s="1289"/>
    </row>
    <row r="1090" spans="1:11" s="90" customFormat="1" ht="15" customHeight="1" x14ac:dyDescent="0.3">
      <c r="A1090" s="1236"/>
      <c r="B1090" s="1580"/>
      <c r="C1090" s="1577"/>
      <c r="D1090" s="1583"/>
      <c r="E1090" s="1587"/>
      <c r="F1090" s="1585"/>
      <c r="G1090" s="1237"/>
      <c r="H1090" s="1237"/>
      <c r="I1090" s="1237"/>
      <c r="J1090" s="246"/>
      <c r="K1090" s="1289"/>
    </row>
    <row r="1091" spans="1:11" s="90" customFormat="1" ht="15" customHeight="1" x14ac:dyDescent="0.3">
      <c r="A1091" s="1236"/>
      <c r="B1091" s="1580"/>
      <c r="C1091" s="1577"/>
      <c r="D1091" s="1583"/>
      <c r="E1091" s="1587"/>
      <c r="F1091" s="1585"/>
      <c r="G1091" s="1237"/>
      <c r="H1091" s="1237"/>
      <c r="I1091" s="1237"/>
      <c r="J1091" s="246"/>
      <c r="K1091" s="1289"/>
    </row>
    <row r="1092" spans="1:11" s="90" customFormat="1" ht="15" customHeight="1" x14ac:dyDescent="0.3">
      <c r="A1092" s="1236"/>
      <c r="B1092" s="1580"/>
      <c r="C1092" s="1577"/>
      <c r="D1092" s="1583"/>
      <c r="E1092" s="1587"/>
      <c r="F1092" s="1585"/>
      <c r="G1092" s="1237"/>
      <c r="H1092" s="1237"/>
      <c r="I1092" s="1237"/>
      <c r="J1092" s="246"/>
      <c r="K1092" s="1289"/>
    </row>
    <row r="1093" spans="1:11" s="90" customFormat="1" ht="15" customHeight="1" x14ac:dyDescent="0.3">
      <c r="A1093" s="1236"/>
      <c r="B1093" s="1580"/>
      <c r="C1093" s="1577"/>
      <c r="D1093" s="1583"/>
      <c r="E1093" s="1587"/>
      <c r="F1093" s="1585"/>
      <c r="G1093" s="1237"/>
      <c r="H1093" s="1237"/>
      <c r="I1093" s="1237"/>
      <c r="J1093" s="246"/>
      <c r="K1093" s="1289"/>
    </row>
    <row r="1094" spans="1:11" s="90" customFormat="1" ht="15" customHeight="1" x14ac:dyDescent="0.3">
      <c r="A1094" s="1236"/>
      <c r="B1094" s="1580"/>
      <c r="C1094" s="1577"/>
      <c r="D1094" s="1583"/>
      <c r="E1094" s="1587"/>
      <c r="F1094" s="1585"/>
      <c r="G1094" s="1237"/>
      <c r="H1094" s="1237"/>
      <c r="I1094" s="1237"/>
      <c r="J1094" s="246"/>
      <c r="K1094" s="1289"/>
    </row>
    <row r="1095" spans="1:11" s="90" customFormat="1" ht="15" customHeight="1" x14ac:dyDescent="0.3">
      <c r="A1095" s="1236"/>
      <c r="B1095" s="1580"/>
      <c r="C1095" s="1577"/>
      <c r="D1095" s="1583"/>
      <c r="E1095" s="1587"/>
      <c r="F1095" s="1585"/>
      <c r="G1095" s="1237"/>
      <c r="H1095" s="1237"/>
      <c r="I1095" s="1237"/>
      <c r="J1095" s="246"/>
      <c r="K1095" s="1289"/>
    </row>
    <row r="1096" spans="1:11" s="90" customFormat="1" ht="15" customHeight="1" x14ac:dyDescent="0.3">
      <c r="A1096" s="1236"/>
      <c r="B1096" s="1580"/>
      <c r="C1096" s="1577"/>
      <c r="D1096" s="1583"/>
      <c r="E1096" s="1587"/>
      <c r="F1096" s="1585"/>
      <c r="G1096" s="1237"/>
      <c r="H1096" s="1237"/>
      <c r="I1096" s="1237"/>
      <c r="J1096" s="246"/>
      <c r="K1096" s="1289"/>
    </row>
    <row r="1097" spans="1:11" s="90" customFormat="1" ht="15" customHeight="1" x14ac:dyDescent="0.3">
      <c r="A1097" s="1236"/>
      <c r="B1097" s="1580"/>
      <c r="C1097" s="1577"/>
      <c r="D1097" s="1583"/>
      <c r="E1097" s="1587"/>
      <c r="F1097" s="1585"/>
      <c r="G1097" s="1237"/>
      <c r="H1097" s="1237"/>
      <c r="I1097" s="1237"/>
      <c r="J1097" s="246"/>
      <c r="K1097" s="1289"/>
    </row>
    <row r="1098" spans="1:11" s="90" customFormat="1" ht="15" customHeight="1" x14ac:dyDescent="0.3">
      <c r="A1098" s="1236"/>
      <c r="B1098" s="1580"/>
      <c r="C1098" s="1577"/>
      <c r="D1098" s="1583"/>
      <c r="E1098" s="1587"/>
      <c r="F1098" s="1585"/>
      <c r="G1098" s="1237"/>
      <c r="H1098" s="1237"/>
      <c r="I1098" s="1237"/>
      <c r="J1098" s="246"/>
      <c r="K1098" s="1289"/>
    </row>
    <row r="1099" spans="1:11" s="90" customFormat="1" ht="15" customHeight="1" x14ac:dyDescent="0.3">
      <c r="A1099" s="1236"/>
      <c r="B1099" s="1580"/>
      <c r="C1099" s="1577"/>
      <c r="D1099" s="1583"/>
      <c r="E1099" s="1587"/>
      <c r="F1099" s="1585"/>
      <c r="G1099" s="1237"/>
      <c r="H1099" s="1237"/>
      <c r="I1099" s="1237"/>
      <c r="J1099" s="246"/>
      <c r="K1099" s="1289"/>
    </row>
    <row r="1100" spans="1:11" s="90" customFormat="1" ht="15" customHeight="1" x14ac:dyDescent="0.3">
      <c r="A1100" s="1236"/>
      <c r="B1100" s="1580"/>
      <c r="C1100" s="1577"/>
      <c r="D1100" s="1583"/>
      <c r="E1100" s="1587"/>
      <c r="F1100" s="1585"/>
      <c r="G1100" s="1237"/>
      <c r="H1100" s="1237"/>
      <c r="I1100" s="1237"/>
      <c r="J1100" s="246"/>
      <c r="K1100" s="1289"/>
    </row>
    <row r="1101" spans="1:11" s="90" customFormat="1" ht="15" customHeight="1" x14ac:dyDescent="0.3">
      <c r="A1101" s="1236"/>
      <c r="B1101" s="1580"/>
      <c r="C1101" s="1577"/>
      <c r="D1101" s="1583"/>
      <c r="E1101" s="1587"/>
      <c r="F1101" s="1585"/>
      <c r="G1101" s="1237"/>
      <c r="H1101" s="1237"/>
      <c r="I1101" s="1237"/>
      <c r="J1101" s="246"/>
      <c r="K1101" s="1289"/>
    </row>
    <row r="1102" spans="1:11" s="90" customFormat="1" ht="15" customHeight="1" x14ac:dyDescent="0.3">
      <c r="A1102" s="1236"/>
      <c r="B1102" s="1580"/>
      <c r="C1102" s="1577"/>
      <c r="D1102" s="1583"/>
      <c r="E1102" s="1587"/>
      <c r="F1102" s="1585"/>
      <c r="G1102" s="1237"/>
      <c r="H1102" s="1237"/>
      <c r="I1102" s="1237"/>
      <c r="J1102" s="246"/>
      <c r="K1102" s="1289"/>
    </row>
    <row r="1103" spans="1:11" s="90" customFormat="1" ht="15" customHeight="1" x14ac:dyDescent="0.3">
      <c r="A1103" s="1236"/>
      <c r="B1103" s="1580"/>
      <c r="C1103" s="1577"/>
      <c r="D1103" s="1583"/>
      <c r="E1103" s="1587"/>
      <c r="F1103" s="1585"/>
      <c r="G1103" s="1237"/>
      <c r="H1103" s="1237"/>
      <c r="I1103" s="1237"/>
      <c r="J1103" s="246"/>
      <c r="K1103" s="1289"/>
    </row>
    <row r="1104" spans="1:11" s="90" customFormat="1" ht="15" customHeight="1" x14ac:dyDescent="0.3">
      <c r="A1104" s="1236"/>
      <c r="B1104" s="1580"/>
      <c r="C1104" s="1577"/>
      <c r="D1104" s="1583"/>
      <c r="E1104" s="1587"/>
      <c r="F1104" s="1585"/>
      <c r="G1104" s="1237"/>
      <c r="H1104" s="1237"/>
      <c r="I1104" s="1237"/>
      <c r="J1104" s="246"/>
      <c r="K1104" s="1289"/>
    </row>
    <row r="1105" spans="1:11" s="90" customFormat="1" ht="15" customHeight="1" x14ac:dyDescent="0.3">
      <c r="A1105" s="1236"/>
      <c r="B1105" s="1580"/>
      <c r="C1105" s="1577"/>
      <c r="D1105" s="1583"/>
      <c r="E1105" s="1587"/>
      <c r="F1105" s="1585"/>
      <c r="G1105" s="1237"/>
      <c r="H1105" s="1237"/>
      <c r="I1105" s="1237"/>
      <c r="J1105" s="246"/>
      <c r="K1105" s="1289"/>
    </row>
    <row r="1106" spans="1:11" s="90" customFormat="1" ht="15" customHeight="1" x14ac:dyDescent="0.3">
      <c r="A1106" s="1236"/>
      <c r="B1106" s="1580"/>
      <c r="C1106" s="1577"/>
      <c r="D1106" s="1583"/>
      <c r="E1106" s="1587"/>
      <c r="F1106" s="1585"/>
      <c r="G1106" s="1237"/>
      <c r="H1106" s="1237"/>
      <c r="I1106" s="1237"/>
      <c r="J1106" s="246"/>
      <c r="K1106" s="1289"/>
    </row>
    <row r="1107" spans="1:11" s="90" customFormat="1" ht="15" customHeight="1" x14ac:dyDescent="0.3">
      <c r="A1107" s="1236"/>
      <c r="B1107" s="1580"/>
      <c r="C1107" s="1577"/>
      <c r="D1107" s="1583"/>
      <c r="E1107" s="1587"/>
      <c r="F1107" s="1585"/>
      <c r="G1107" s="1237"/>
      <c r="H1107" s="1237"/>
      <c r="I1107" s="1237"/>
      <c r="J1107" s="246"/>
      <c r="K1107" s="1289"/>
    </row>
    <row r="1108" spans="1:11" s="90" customFormat="1" ht="15" customHeight="1" x14ac:dyDescent="0.3">
      <c r="A1108" s="1236"/>
      <c r="B1108" s="1580"/>
      <c r="C1108" s="1577"/>
      <c r="D1108" s="1583"/>
      <c r="E1108" s="1587"/>
      <c r="F1108" s="1585"/>
      <c r="G1108" s="1237"/>
      <c r="H1108" s="1237"/>
      <c r="I1108" s="1237"/>
      <c r="J1108" s="246"/>
      <c r="K1108" s="1289"/>
    </row>
    <row r="1109" spans="1:11" s="90" customFormat="1" ht="15" customHeight="1" x14ac:dyDescent="0.3">
      <c r="A1109" s="1236"/>
      <c r="B1109" s="1580"/>
      <c r="C1109" s="1577"/>
      <c r="D1109" s="1583"/>
      <c r="E1109" s="1587"/>
      <c r="F1109" s="1585"/>
      <c r="G1109" s="1237"/>
      <c r="H1109" s="1237"/>
      <c r="I1109" s="1237"/>
      <c r="J1109" s="246"/>
      <c r="K1109" s="1289"/>
    </row>
    <row r="1110" spans="1:11" s="90" customFormat="1" ht="15" customHeight="1" x14ac:dyDescent="0.3">
      <c r="A1110" s="1236"/>
      <c r="B1110" s="1580"/>
      <c r="C1110" s="1577"/>
      <c r="D1110" s="1583"/>
      <c r="E1110" s="1587"/>
      <c r="F1110" s="1585"/>
      <c r="G1110" s="1237"/>
      <c r="H1110" s="1237"/>
      <c r="I1110" s="1237"/>
      <c r="J1110" s="246"/>
      <c r="K1110" s="1289"/>
    </row>
    <row r="1111" spans="1:11" s="90" customFormat="1" ht="15" customHeight="1" x14ac:dyDescent="0.3">
      <c r="A1111" s="1236"/>
      <c r="B1111" s="1580"/>
      <c r="C1111" s="1577"/>
      <c r="D1111" s="1583"/>
      <c r="E1111" s="1587"/>
      <c r="F1111" s="1585"/>
      <c r="G1111" s="1237"/>
      <c r="H1111" s="1237"/>
      <c r="I1111" s="1237"/>
      <c r="J1111" s="246"/>
      <c r="K1111" s="1289"/>
    </row>
    <row r="1112" spans="1:11" s="90" customFormat="1" ht="15" customHeight="1" x14ac:dyDescent="0.3">
      <c r="A1112" s="1236"/>
      <c r="B1112" s="1580"/>
      <c r="C1112" s="1577"/>
      <c r="D1112" s="1583"/>
      <c r="E1112" s="1587"/>
      <c r="F1112" s="1585"/>
      <c r="G1112" s="1237"/>
      <c r="H1112" s="1237"/>
      <c r="I1112" s="1237"/>
      <c r="J1112" s="246"/>
      <c r="K1112" s="1289"/>
    </row>
    <row r="1113" spans="1:11" s="90" customFormat="1" ht="15" customHeight="1" x14ac:dyDescent="0.3">
      <c r="A1113" s="1236"/>
      <c r="B1113" s="1580"/>
      <c r="C1113" s="1577"/>
      <c r="D1113" s="1583"/>
      <c r="E1113" s="1587"/>
      <c r="F1113" s="1585"/>
      <c r="G1113" s="1237"/>
      <c r="H1113" s="1237"/>
      <c r="I1113" s="1237"/>
      <c r="J1113" s="246"/>
      <c r="K1113" s="1289"/>
    </row>
    <row r="1114" spans="1:11" s="90" customFormat="1" ht="15" customHeight="1" x14ac:dyDescent="0.3">
      <c r="A1114" s="1236"/>
      <c r="B1114" s="1580"/>
      <c r="C1114" s="1577"/>
      <c r="D1114" s="1583"/>
      <c r="E1114" s="1587"/>
      <c r="F1114" s="1585"/>
      <c r="G1114" s="1237"/>
      <c r="H1114" s="1237"/>
      <c r="I1114" s="1237"/>
      <c r="J1114" s="246"/>
      <c r="K1114" s="1289"/>
    </row>
    <row r="1115" spans="1:11" s="90" customFormat="1" ht="15" customHeight="1" x14ac:dyDescent="0.3">
      <c r="A1115" s="1236"/>
      <c r="B1115" s="1580"/>
      <c r="C1115" s="1577"/>
      <c r="D1115" s="1583"/>
      <c r="E1115" s="1587"/>
      <c r="F1115" s="1585"/>
      <c r="G1115" s="1237"/>
      <c r="H1115" s="1237"/>
      <c r="I1115" s="1237"/>
      <c r="J1115" s="246"/>
      <c r="K1115" s="1289"/>
    </row>
    <row r="1116" spans="1:11" s="90" customFormat="1" ht="15" customHeight="1" x14ac:dyDescent="0.3">
      <c r="A1116" s="1236"/>
      <c r="B1116" s="1580"/>
      <c r="C1116" s="1577"/>
      <c r="D1116" s="1583"/>
      <c r="E1116" s="1587"/>
      <c r="F1116" s="1585"/>
      <c r="G1116" s="1237"/>
      <c r="H1116" s="1237"/>
      <c r="I1116" s="1237"/>
      <c r="J1116" s="246"/>
      <c r="K1116" s="1289"/>
    </row>
    <row r="1117" spans="1:11" s="90" customFormat="1" ht="15" customHeight="1" x14ac:dyDescent="0.3">
      <c r="A1117" s="1236"/>
      <c r="B1117" s="1580"/>
      <c r="C1117" s="1577"/>
      <c r="D1117" s="1583"/>
      <c r="E1117" s="1587"/>
      <c r="F1117" s="1585"/>
      <c r="G1117" s="1237"/>
      <c r="H1117" s="1237"/>
      <c r="I1117" s="1237"/>
      <c r="J1117" s="246"/>
      <c r="K1117" s="1289"/>
    </row>
    <row r="1118" spans="1:11" s="90" customFormat="1" ht="15" customHeight="1" x14ac:dyDescent="0.3">
      <c r="A1118" s="1236"/>
      <c r="B1118" s="1580"/>
      <c r="C1118" s="1577"/>
      <c r="D1118" s="1583"/>
      <c r="E1118" s="1587"/>
      <c r="F1118" s="1585"/>
      <c r="G1118" s="1237"/>
      <c r="H1118" s="1237"/>
      <c r="I1118" s="1237"/>
      <c r="J1118" s="246"/>
      <c r="K1118" s="1289"/>
    </row>
    <row r="1119" spans="1:11" s="90" customFormat="1" ht="15" customHeight="1" x14ac:dyDescent="0.3">
      <c r="A1119" s="1236"/>
      <c r="B1119" s="1580"/>
      <c r="C1119" s="1577"/>
      <c r="D1119" s="1583"/>
      <c r="E1119" s="1587"/>
      <c r="F1119" s="1585"/>
      <c r="G1119" s="1237"/>
      <c r="H1119" s="1237"/>
      <c r="I1119" s="1237"/>
      <c r="J1119" s="246"/>
      <c r="K1119" s="1289"/>
    </row>
    <row r="1120" spans="1:11" s="90" customFormat="1" ht="15" customHeight="1" x14ac:dyDescent="0.3">
      <c r="A1120" s="1236"/>
      <c r="B1120" s="1580"/>
      <c r="C1120" s="1577"/>
      <c r="D1120" s="1583"/>
      <c r="E1120" s="1587"/>
      <c r="F1120" s="1585"/>
      <c r="G1120" s="1237"/>
      <c r="H1120" s="1237"/>
      <c r="I1120" s="1237"/>
      <c r="J1120" s="246"/>
      <c r="K1120" s="1289"/>
    </row>
    <row r="1121" spans="1:11" s="90" customFormat="1" ht="15" customHeight="1" x14ac:dyDescent="0.3">
      <c r="A1121" s="1236"/>
      <c r="B1121" s="1580"/>
      <c r="C1121" s="1577"/>
      <c r="D1121" s="1583"/>
      <c r="E1121" s="1587"/>
      <c r="F1121" s="1585"/>
      <c r="G1121" s="1237"/>
      <c r="H1121" s="1237"/>
      <c r="I1121" s="1237"/>
      <c r="J1121" s="246"/>
      <c r="K1121" s="1289"/>
    </row>
    <row r="1122" spans="1:11" s="90" customFormat="1" ht="15" customHeight="1" x14ac:dyDescent="0.3">
      <c r="A1122" s="1236"/>
      <c r="B1122" s="1580"/>
      <c r="C1122" s="1577"/>
      <c r="D1122" s="1583"/>
      <c r="E1122" s="1587"/>
      <c r="F1122" s="1585"/>
      <c r="G1122" s="1237"/>
      <c r="H1122" s="1237"/>
      <c r="I1122" s="1237"/>
      <c r="J1122" s="246"/>
      <c r="K1122" s="1289"/>
    </row>
    <row r="1123" spans="1:11" s="90" customFormat="1" ht="15" customHeight="1" x14ac:dyDescent="0.3">
      <c r="A1123" s="1236"/>
      <c r="B1123" s="1580"/>
      <c r="C1123" s="1577"/>
      <c r="D1123" s="1583"/>
      <c r="E1123" s="1587"/>
      <c r="F1123" s="1585"/>
      <c r="G1123" s="1237"/>
      <c r="H1123" s="1237"/>
      <c r="I1123" s="1237"/>
      <c r="J1123" s="246"/>
      <c r="K1123" s="1289"/>
    </row>
    <row r="1124" spans="1:11" s="90" customFormat="1" ht="15" customHeight="1" x14ac:dyDescent="0.3">
      <c r="A1124" s="1236"/>
      <c r="B1124" s="1580"/>
      <c r="C1124" s="1577"/>
      <c r="D1124" s="1583"/>
      <c r="E1124" s="1587"/>
      <c r="F1124" s="1585"/>
      <c r="G1124" s="1237"/>
      <c r="H1124" s="1237"/>
      <c r="I1124" s="1237"/>
      <c r="J1124" s="246"/>
      <c r="K1124" s="1289"/>
    </row>
    <row r="1125" spans="1:11" s="90" customFormat="1" ht="15" customHeight="1" x14ac:dyDescent="0.3">
      <c r="A1125" s="1236"/>
      <c r="B1125" s="1580"/>
      <c r="C1125" s="1577"/>
      <c r="D1125" s="1583"/>
      <c r="E1125" s="1587"/>
      <c r="F1125" s="1585"/>
      <c r="G1125" s="1237"/>
      <c r="H1125" s="1237"/>
      <c r="I1125" s="1237"/>
      <c r="J1125" s="246"/>
      <c r="K1125" s="1289"/>
    </row>
    <row r="1126" spans="1:11" s="90" customFormat="1" ht="15" customHeight="1" x14ac:dyDescent="0.3">
      <c r="A1126" s="1236"/>
      <c r="B1126" s="1580"/>
      <c r="C1126" s="1577"/>
      <c r="D1126" s="1583"/>
      <c r="E1126" s="1587"/>
      <c r="F1126" s="1585"/>
      <c r="G1126" s="1237"/>
      <c r="H1126" s="1237"/>
      <c r="I1126" s="1237"/>
      <c r="J1126" s="246"/>
      <c r="K1126" s="1289"/>
    </row>
    <row r="1127" spans="1:11" s="90" customFormat="1" ht="15" customHeight="1" x14ac:dyDescent="0.3">
      <c r="A1127" s="1236"/>
      <c r="B1127" s="1580"/>
      <c r="C1127" s="1577"/>
      <c r="D1127" s="1583"/>
      <c r="E1127" s="1587"/>
      <c r="F1127" s="1585"/>
      <c r="G1127" s="1237"/>
      <c r="H1127" s="1237"/>
      <c r="I1127" s="1237"/>
      <c r="J1127" s="246"/>
      <c r="K1127" s="1289"/>
    </row>
    <row r="1128" spans="1:11" s="90" customFormat="1" ht="15" customHeight="1" x14ac:dyDescent="0.3">
      <c r="A1128" s="1236"/>
      <c r="B1128" s="1580"/>
      <c r="C1128" s="1577"/>
      <c r="D1128" s="1583"/>
      <c r="E1128" s="1587"/>
      <c r="F1128" s="1585"/>
      <c r="G1128" s="1237"/>
      <c r="H1128" s="1237"/>
      <c r="I1128" s="1237"/>
      <c r="J1128" s="246"/>
      <c r="K1128" s="1289"/>
    </row>
    <row r="1129" spans="1:11" s="90" customFormat="1" ht="15" customHeight="1" x14ac:dyDescent="0.3">
      <c r="A1129" s="1236"/>
      <c r="B1129" s="1580"/>
      <c r="C1129" s="1577"/>
      <c r="D1129" s="1583"/>
      <c r="E1129" s="1587"/>
      <c r="F1129" s="1585"/>
      <c r="G1129" s="1237"/>
      <c r="H1129" s="1237"/>
      <c r="I1129" s="1237"/>
      <c r="J1129" s="246"/>
      <c r="K1129" s="1289"/>
    </row>
    <row r="1130" spans="1:11" s="90" customFormat="1" ht="15" customHeight="1" x14ac:dyDescent="0.3">
      <c r="A1130" s="1236"/>
      <c r="B1130" s="1580"/>
      <c r="C1130" s="1577"/>
      <c r="D1130" s="1583"/>
      <c r="E1130" s="1587"/>
      <c r="F1130" s="1585"/>
      <c r="G1130" s="1237"/>
      <c r="H1130" s="1237"/>
      <c r="I1130" s="1237"/>
      <c r="J1130" s="246"/>
      <c r="K1130" s="1289"/>
    </row>
    <row r="1131" spans="1:11" s="90" customFormat="1" ht="15" customHeight="1" x14ac:dyDescent="0.3">
      <c r="A1131" s="1236"/>
      <c r="B1131" s="1580"/>
      <c r="C1131" s="1577"/>
      <c r="D1131" s="1583"/>
      <c r="E1131" s="1587"/>
      <c r="F1131" s="1585"/>
      <c r="G1131" s="1237"/>
      <c r="H1131" s="1237"/>
      <c r="I1131" s="1237"/>
      <c r="J1131" s="246"/>
      <c r="K1131" s="1289"/>
    </row>
    <row r="1132" spans="1:11" s="90" customFormat="1" ht="15" customHeight="1" x14ac:dyDescent="0.3">
      <c r="A1132" s="1236"/>
      <c r="B1132" s="1580"/>
      <c r="C1132" s="1577"/>
      <c r="D1132" s="1583"/>
      <c r="E1132" s="1587"/>
      <c r="F1132" s="1585"/>
      <c r="G1132" s="1237"/>
      <c r="H1132" s="1237"/>
      <c r="I1132" s="1237"/>
      <c r="J1132" s="246"/>
      <c r="K1132" s="1289"/>
    </row>
    <row r="1133" spans="1:11" s="90" customFormat="1" ht="15" customHeight="1" x14ac:dyDescent="0.3">
      <c r="A1133" s="1236"/>
      <c r="B1133" s="1580"/>
      <c r="C1133" s="1577"/>
      <c r="D1133" s="1583"/>
      <c r="E1133" s="1587"/>
      <c r="F1133" s="1585"/>
      <c r="G1133" s="1237"/>
      <c r="H1133" s="1237"/>
      <c r="I1133" s="1237"/>
      <c r="J1133" s="246"/>
      <c r="K1133" s="1289"/>
    </row>
    <row r="1134" spans="1:11" s="90" customFormat="1" ht="15" customHeight="1" x14ac:dyDescent="0.3">
      <c r="A1134" s="1236"/>
      <c r="B1134" s="1580"/>
      <c r="C1134" s="1577"/>
      <c r="D1134" s="1583"/>
      <c r="E1134" s="1587"/>
      <c r="F1134" s="1585"/>
      <c r="G1134" s="1237"/>
      <c r="H1134" s="1237"/>
      <c r="I1134" s="1237"/>
      <c r="J1134" s="246"/>
      <c r="K1134" s="1289"/>
    </row>
    <row r="1135" spans="1:11" s="90" customFormat="1" ht="15" customHeight="1" x14ac:dyDescent="0.3">
      <c r="A1135" s="1236"/>
      <c r="B1135" s="1580"/>
      <c r="C1135" s="1577"/>
      <c r="D1135" s="1583"/>
      <c r="E1135" s="1587"/>
      <c r="F1135" s="1585"/>
      <c r="G1135" s="1237"/>
      <c r="H1135" s="1237"/>
      <c r="I1135" s="1237"/>
      <c r="J1135" s="246"/>
      <c r="K1135" s="1289"/>
    </row>
    <row r="1136" spans="1:11" s="90" customFormat="1" ht="15" customHeight="1" x14ac:dyDescent="0.3">
      <c r="A1136" s="1236"/>
      <c r="B1136" s="1580"/>
      <c r="C1136" s="1577"/>
      <c r="D1136" s="1583"/>
      <c r="E1136" s="1587"/>
      <c r="F1136" s="1585"/>
      <c r="G1136" s="1237"/>
      <c r="H1136" s="1237"/>
      <c r="I1136" s="1237"/>
      <c r="J1136" s="246"/>
      <c r="K1136" s="1289"/>
    </row>
    <row r="1137" spans="1:11" s="90" customFormat="1" ht="15" customHeight="1" x14ac:dyDescent="0.3">
      <c r="A1137" s="1236"/>
      <c r="B1137" s="1580"/>
      <c r="C1137" s="1577"/>
      <c r="D1137" s="1583"/>
      <c r="E1137" s="1587"/>
      <c r="F1137" s="1585"/>
      <c r="G1137" s="1237"/>
      <c r="H1137" s="1237"/>
      <c r="I1137" s="1237"/>
      <c r="J1137" s="246"/>
      <c r="K1137" s="1289"/>
    </row>
    <row r="1138" spans="1:11" s="90" customFormat="1" ht="15" customHeight="1" x14ac:dyDescent="0.3">
      <c r="A1138" s="1236"/>
      <c r="B1138" s="1580"/>
      <c r="C1138" s="1577"/>
      <c r="D1138" s="1583"/>
      <c r="E1138" s="1587"/>
      <c r="F1138" s="1585"/>
      <c r="G1138" s="1237"/>
      <c r="H1138" s="1237"/>
      <c r="I1138" s="1237"/>
      <c r="J1138" s="246"/>
      <c r="K1138" s="1289"/>
    </row>
    <row r="1139" spans="1:11" s="90" customFormat="1" ht="15" customHeight="1" x14ac:dyDescent="0.3">
      <c r="A1139" s="1236"/>
      <c r="B1139" s="1580"/>
      <c r="C1139" s="1577"/>
      <c r="D1139" s="1583"/>
      <c r="E1139" s="1587"/>
      <c r="F1139" s="1585"/>
      <c r="G1139" s="1237"/>
      <c r="H1139" s="1237"/>
      <c r="I1139" s="1237"/>
      <c r="J1139" s="246"/>
      <c r="K1139" s="1289"/>
    </row>
    <row r="1140" spans="1:11" s="90" customFormat="1" ht="15" customHeight="1" x14ac:dyDescent="0.3">
      <c r="A1140" s="1236"/>
      <c r="B1140" s="1580"/>
      <c r="C1140" s="1577"/>
      <c r="D1140" s="1583"/>
      <c r="E1140" s="1587"/>
      <c r="F1140" s="1585"/>
      <c r="G1140" s="1237"/>
      <c r="H1140" s="1237"/>
      <c r="I1140" s="1237"/>
      <c r="J1140" s="246"/>
      <c r="K1140" s="1289"/>
    </row>
    <row r="1141" spans="1:11" s="90" customFormat="1" ht="15" customHeight="1" x14ac:dyDescent="0.3">
      <c r="A1141" s="1236"/>
      <c r="B1141" s="1580"/>
      <c r="C1141" s="1577"/>
      <c r="D1141" s="1583"/>
      <c r="E1141" s="1587"/>
      <c r="F1141" s="1585"/>
      <c r="G1141" s="1237"/>
      <c r="H1141" s="1237"/>
      <c r="I1141" s="1237"/>
      <c r="J1141" s="246"/>
      <c r="K1141" s="1289"/>
    </row>
    <row r="1142" spans="1:11" s="90" customFormat="1" ht="15" customHeight="1" x14ac:dyDescent="0.3">
      <c r="A1142" s="1236"/>
      <c r="B1142" s="1580"/>
      <c r="C1142" s="1577"/>
      <c r="D1142" s="1583"/>
      <c r="E1142" s="1587"/>
      <c r="F1142" s="1585"/>
      <c r="G1142" s="1237"/>
      <c r="H1142" s="1237"/>
      <c r="I1142" s="1237"/>
      <c r="J1142" s="246"/>
      <c r="K1142" s="1289"/>
    </row>
    <row r="1143" spans="1:11" s="90" customFormat="1" ht="15" customHeight="1" x14ac:dyDescent="0.3">
      <c r="A1143" s="1236"/>
      <c r="B1143" s="1580"/>
      <c r="C1143" s="1577"/>
      <c r="D1143" s="1583"/>
      <c r="E1143" s="1587"/>
      <c r="F1143" s="1585"/>
      <c r="G1143" s="1237"/>
      <c r="H1143" s="1237"/>
      <c r="I1143" s="1237"/>
      <c r="J1143" s="246"/>
      <c r="K1143" s="1289"/>
    </row>
    <row r="1144" spans="1:11" s="90" customFormat="1" ht="15" customHeight="1" x14ac:dyDescent="0.3">
      <c r="A1144" s="1236"/>
      <c r="B1144" s="1580"/>
      <c r="C1144" s="1577"/>
      <c r="D1144" s="1583"/>
      <c r="E1144" s="1587"/>
      <c r="F1144" s="1585"/>
      <c r="G1144" s="1237"/>
      <c r="H1144" s="1237"/>
      <c r="I1144" s="1237"/>
      <c r="J1144" s="246"/>
      <c r="K1144" s="1289"/>
    </row>
    <row r="1145" spans="1:11" s="90" customFormat="1" ht="15" customHeight="1" x14ac:dyDescent="0.3">
      <c r="A1145" s="1236"/>
      <c r="B1145" s="1580"/>
      <c r="C1145" s="1577"/>
      <c r="D1145" s="1583"/>
      <c r="E1145" s="1587"/>
      <c r="F1145" s="1585"/>
      <c r="G1145" s="1237"/>
      <c r="H1145" s="1237"/>
      <c r="I1145" s="1237"/>
      <c r="J1145" s="246"/>
      <c r="K1145" s="1289"/>
    </row>
    <row r="1146" spans="1:11" s="90" customFormat="1" ht="15" customHeight="1" x14ac:dyDescent="0.3">
      <c r="A1146" s="1236"/>
      <c r="B1146" s="1580"/>
      <c r="C1146" s="1577"/>
      <c r="D1146" s="1583"/>
      <c r="E1146" s="1587"/>
      <c r="F1146" s="1585"/>
      <c r="G1146" s="1237"/>
      <c r="H1146" s="1237"/>
      <c r="I1146" s="1237"/>
      <c r="J1146" s="246"/>
      <c r="K1146" s="1289"/>
    </row>
    <row r="1147" spans="1:11" s="90" customFormat="1" ht="15" customHeight="1" x14ac:dyDescent="0.3">
      <c r="A1147" s="1236"/>
      <c r="B1147" s="1580"/>
      <c r="C1147" s="1577"/>
      <c r="D1147" s="1583"/>
      <c r="E1147" s="1587"/>
      <c r="F1147" s="1585"/>
      <c r="G1147" s="1237"/>
      <c r="H1147" s="1237"/>
      <c r="I1147" s="1237"/>
      <c r="J1147" s="246"/>
      <c r="K1147" s="1289"/>
    </row>
    <row r="1148" spans="1:11" s="90" customFormat="1" ht="15" customHeight="1" x14ac:dyDescent="0.3">
      <c r="A1148" s="1236"/>
      <c r="B1148" s="1580"/>
      <c r="C1148" s="1577"/>
      <c r="D1148" s="1583"/>
      <c r="E1148" s="1587"/>
      <c r="F1148" s="1585"/>
      <c r="G1148" s="1237"/>
      <c r="H1148" s="1237"/>
      <c r="I1148" s="1237"/>
      <c r="J1148" s="246"/>
      <c r="K1148" s="1289"/>
    </row>
    <row r="1149" spans="1:11" s="90" customFormat="1" ht="15" customHeight="1" x14ac:dyDescent="0.3">
      <c r="A1149" s="1236"/>
      <c r="B1149" s="1580"/>
      <c r="C1149" s="1577"/>
      <c r="D1149" s="1583"/>
      <c r="E1149" s="1587"/>
      <c r="F1149" s="1585"/>
      <c r="G1149" s="1237"/>
      <c r="H1149" s="1237"/>
      <c r="I1149" s="1237"/>
      <c r="J1149" s="246"/>
      <c r="K1149" s="1289"/>
    </row>
    <row r="1150" spans="1:11" s="90" customFormat="1" ht="15" customHeight="1" x14ac:dyDescent="0.3">
      <c r="A1150" s="1236"/>
      <c r="B1150" s="1580"/>
      <c r="C1150" s="1577"/>
      <c r="D1150" s="1583"/>
      <c r="E1150" s="1587"/>
      <c r="F1150" s="1585"/>
      <c r="G1150" s="1237"/>
      <c r="H1150" s="1237"/>
      <c r="I1150" s="1237"/>
      <c r="J1150" s="246"/>
      <c r="K1150" s="1289"/>
    </row>
    <row r="1151" spans="1:11" s="90" customFormat="1" ht="15" customHeight="1" x14ac:dyDescent="0.3">
      <c r="A1151" s="1236"/>
      <c r="B1151" s="1580"/>
      <c r="C1151" s="1577"/>
      <c r="D1151" s="1583"/>
      <c r="E1151" s="1587"/>
      <c r="F1151" s="1585"/>
      <c r="G1151" s="1237"/>
      <c r="H1151" s="1237"/>
      <c r="I1151" s="1237"/>
      <c r="J1151" s="246"/>
      <c r="K1151" s="1289"/>
    </row>
    <row r="1152" spans="1:11" s="90" customFormat="1" ht="15" customHeight="1" x14ac:dyDescent="0.3">
      <c r="A1152" s="1236"/>
      <c r="B1152" s="1580"/>
      <c r="C1152" s="1577"/>
      <c r="D1152" s="1583"/>
      <c r="E1152" s="1587"/>
      <c r="F1152" s="1585"/>
      <c r="G1152" s="1237"/>
      <c r="H1152" s="1237"/>
      <c r="I1152" s="1237"/>
      <c r="J1152" s="246"/>
      <c r="K1152" s="1289"/>
    </row>
    <row r="1153" spans="1:11" s="90" customFormat="1" ht="15" customHeight="1" x14ac:dyDescent="0.3">
      <c r="A1153" s="1236"/>
      <c r="B1153" s="1580"/>
      <c r="C1153" s="1577"/>
      <c r="D1153" s="1583"/>
      <c r="E1153" s="1587"/>
      <c r="F1153" s="1585"/>
      <c r="G1153" s="1237"/>
      <c r="H1153" s="1237"/>
      <c r="I1153" s="1237"/>
      <c r="J1153" s="246"/>
      <c r="K1153" s="1289"/>
    </row>
    <row r="1154" spans="1:11" s="90" customFormat="1" ht="15" customHeight="1" x14ac:dyDescent="0.3">
      <c r="A1154" s="1236"/>
      <c r="B1154" s="1580"/>
      <c r="C1154" s="1577"/>
      <c r="D1154" s="1583"/>
      <c r="E1154" s="1587"/>
      <c r="F1154" s="1585"/>
      <c r="G1154" s="1237"/>
      <c r="H1154" s="1237"/>
      <c r="I1154" s="1237"/>
      <c r="J1154" s="246"/>
      <c r="K1154" s="1289"/>
    </row>
    <row r="1155" spans="1:11" s="90" customFormat="1" ht="15" customHeight="1" x14ac:dyDescent="0.3">
      <c r="A1155" s="1236"/>
      <c r="B1155" s="1580"/>
      <c r="C1155" s="1577"/>
      <c r="D1155" s="1583"/>
      <c r="E1155" s="1587"/>
      <c r="F1155" s="1585"/>
      <c r="G1155" s="1237"/>
      <c r="H1155" s="1237"/>
      <c r="I1155" s="1237"/>
      <c r="J1155" s="246"/>
      <c r="K1155" s="1289"/>
    </row>
    <row r="1156" spans="1:11" s="90" customFormat="1" ht="15" customHeight="1" x14ac:dyDescent="0.3">
      <c r="A1156" s="1236"/>
      <c r="B1156" s="1580"/>
      <c r="C1156" s="1577"/>
      <c r="D1156" s="1583"/>
      <c r="E1156" s="1587"/>
      <c r="F1156" s="1585"/>
      <c r="G1156" s="1237"/>
      <c r="H1156" s="1237"/>
      <c r="I1156" s="1237"/>
      <c r="J1156" s="246"/>
      <c r="K1156" s="1289"/>
    </row>
    <row r="1157" spans="1:11" s="90" customFormat="1" ht="15" customHeight="1" x14ac:dyDescent="0.3">
      <c r="A1157" s="1236"/>
      <c r="B1157" s="1580"/>
      <c r="C1157" s="1577"/>
      <c r="D1157" s="1583"/>
      <c r="E1157" s="1587"/>
      <c r="F1157" s="1585"/>
      <c r="G1157" s="1237"/>
      <c r="H1157" s="1237"/>
      <c r="I1157" s="1237"/>
      <c r="J1157" s="246"/>
      <c r="K1157" s="1289"/>
    </row>
    <row r="1158" spans="1:11" s="90" customFormat="1" ht="15" customHeight="1" x14ac:dyDescent="0.3">
      <c r="A1158" s="1236"/>
      <c r="B1158" s="1580"/>
      <c r="C1158" s="1577"/>
      <c r="D1158" s="1583"/>
      <c r="E1158" s="1587"/>
      <c r="F1158" s="1585"/>
      <c r="G1158" s="1237"/>
      <c r="H1158" s="1237"/>
      <c r="I1158" s="1237"/>
      <c r="J1158" s="246"/>
      <c r="K1158" s="1289"/>
    </row>
    <row r="1159" spans="1:11" s="90" customFormat="1" ht="15" customHeight="1" x14ac:dyDescent="0.3">
      <c r="A1159" s="1236"/>
      <c r="B1159" s="1580"/>
      <c r="C1159" s="1577"/>
      <c r="D1159" s="1583"/>
      <c r="E1159" s="1587"/>
      <c r="F1159" s="1585"/>
      <c r="G1159" s="1237"/>
      <c r="H1159" s="1237"/>
      <c r="I1159" s="1237"/>
      <c r="J1159" s="246"/>
      <c r="K1159" s="1289"/>
    </row>
    <row r="1160" spans="1:11" s="90" customFormat="1" ht="15" customHeight="1" x14ac:dyDescent="0.3">
      <c r="A1160" s="1236"/>
      <c r="B1160" s="1580"/>
      <c r="C1160" s="1577"/>
      <c r="D1160" s="1583"/>
      <c r="E1160" s="1587"/>
      <c r="F1160" s="1585"/>
      <c r="G1160" s="1237"/>
      <c r="H1160" s="1237"/>
      <c r="I1160" s="1237"/>
      <c r="J1160" s="246"/>
      <c r="K1160" s="1289"/>
    </row>
    <row r="1161" spans="1:11" s="90" customFormat="1" ht="15" customHeight="1" x14ac:dyDescent="0.3">
      <c r="A1161" s="1236"/>
      <c r="B1161" s="1580"/>
      <c r="C1161" s="1577"/>
      <c r="D1161" s="1583"/>
      <c r="E1161" s="1587"/>
      <c r="F1161" s="1585"/>
      <c r="G1161" s="1237"/>
      <c r="H1161" s="1237"/>
      <c r="I1161" s="1237"/>
      <c r="J1161" s="246"/>
      <c r="K1161" s="1289"/>
    </row>
    <row r="1162" spans="1:11" s="90" customFormat="1" ht="15" customHeight="1" x14ac:dyDescent="0.3">
      <c r="A1162" s="1236"/>
      <c r="B1162" s="1580"/>
      <c r="C1162" s="1577"/>
      <c r="D1162" s="1583"/>
      <c r="E1162" s="1587"/>
      <c r="F1162" s="1585"/>
      <c r="G1162" s="1237"/>
      <c r="H1162" s="1237"/>
      <c r="I1162" s="1237"/>
      <c r="J1162" s="246"/>
      <c r="K1162" s="1289"/>
    </row>
    <row r="1163" spans="1:11" s="90" customFormat="1" ht="15" customHeight="1" x14ac:dyDescent="0.3">
      <c r="A1163" s="1236"/>
      <c r="B1163" s="1580"/>
      <c r="C1163" s="1577"/>
      <c r="D1163" s="1583"/>
      <c r="E1163" s="1587"/>
      <c r="F1163" s="1585"/>
      <c r="G1163" s="1237"/>
      <c r="H1163" s="1237"/>
      <c r="I1163" s="1237"/>
      <c r="J1163" s="246"/>
      <c r="K1163" s="1289"/>
    </row>
    <row r="1164" spans="1:11" s="90" customFormat="1" ht="15" customHeight="1" x14ac:dyDescent="0.3">
      <c r="A1164" s="1236"/>
      <c r="B1164" s="1580"/>
      <c r="C1164" s="1577"/>
      <c r="D1164" s="1583"/>
      <c r="E1164" s="1587"/>
      <c r="F1164" s="1585"/>
      <c r="G1164" s="1237"/>
      <c r="H1164" s="1237"/>
      <c r="I1164" s="1237"/>
      <c r="J1164" s="246"/>
      <c r="K1164" s="1289"/>
    </row>
    <row r="1165" spans="1:11" s="90" customFormat="1" ht="15" customHeight="1" x14ac:dyDescent="0.3">
      <c r="A1165" s="1236"/>
      <c r="B1165" s="1580"/>
      <c r="C1165" s="1577"/>
      <c r="D1165" s="1583"/>
      <c r="E1165" s="1587"/>
      <c r="F1165" s="1585"/>
      <c r="G1165" s="1237"/>
      <c r="H1165" s="1237"/>
      <c r="I1165" s="1237"/>
      <c r="J1165" s="246"/>
      <c r="K1165" s="1289"/>
    </row>
    <row r="1166" spans="1:11" s="90" customFormat="1" ht="15" customHeight="1" x14ac:dyDescent="0.3">
      <c r="A1166" s="1236"/>
      <c r="B1166" s="1580"/>
      <c r="C1166" s="1577"/>
      <c r="D1166" s="1583"/>
      <c r="E1166" s="1587"/>
      <c r="F1166" s="1585"/>
      <c r="G1166" s="1237"/>
      <c r="H1166" s="1237"/>
      <c r="I1166" s="1237"/>
      <c r="J1166" s="246"/>
      <c r="K1166" s="1289"/>
    </row>
    <row r="1167" spans="1:11" s="90" customFormat="1" ht="15" customHeight="1" x14ac:dyDescent="0.3">
      <c r="A1167" s="1236"/>
      <c r="B1167" s="1580"/>
      <c r="C1167" s="1577"/>
      <c r="D1167" s="1583"/>
      <c r="E1167" s="1587"/>
      <c r="F1167" s="1585"/>
      <c r="G1167" s="1237"/>
      <c r="H1167" s="1237"/>
      <c r="I1167" s="1237"/>
      <c r="J1167" s="246"/>
      <c r="K1167" s="1289"/>
    </row>
    <row r="1168" spans="1:11" s="90" customFormat="1" ht="15" customHeight="1" x14ac:dyDescent="0.3">
      <c r="A1168" s="1236"/>
      <c r="B1168" s="1580"/>
      <c r="C1168" s="1577"/>
      <c r="D1168" s="1583"/>
      <c r="E1168" s="1587"/>
      <c r="F1168" s="1585"/>
      <c r="G1168" s="1237"/>
      <c r="H1168" s="1237"/>
      <c r="I1168" s="1237"/>
      <c r="J1168" s="246"/>
      <c r="K1168" s="1289"/>
    </row>
    <row r="1169" spans="1:11" s="90" customFormat="1" ht="15" customHeight="1" x14ac:dyDescent="0.3">
      <c r="A1169" s="1236"/>
      <c r="B1169" s="1580"/>
      <c r="C1169" s="1577"/>
      <c r="D1169" s="1583"/>
      <c r="E1169" s="1587"/>
      <c r="F1169" s="1585"/>
      <c r="G1169" s="1237"/>
      <c r="H1169" s="1237"/>
      <c r="I1169" s="1237"/>
      <c r="J1169" s="246"/>
      <c r="K1169" s="1289"/>
    </row>
    <row r="1170" spans="1:11" s="90" customFormat="1" ht="15" customHeight="1" x14ac:dyDescent="0.3">
      <c r="A1170" s="1236"/>
      <c r="B1170" s="1580"/>
      <c r="C1170" s="1577"/>
      <c r="D1170" s="1583"/>
      <c r="E1170" s="1587"/>
      <c r="F1170" s="1585"/>
      <c r="G1170" s="1237"/>
      <c r="H1170" s="1237"/>
      <c r="I1170" s="1237"/>
      <c r="J1170" s="246"/>
      <c r="K1170" s="1289"/>
    </row>
    <row r="1171" spans="1:11" s="90" customFormat="1" ht="15" customHeight="1" x14ac:dyDescent="0.3">
      <c r="A1171" s="1236"/>
      <c r="B1171" s="1580"/>
      <c r="C1171" s="1577"/>
      <c r="D1171" s="1583"/>
      <c r="E1171" s="1587"/>
      <c r="F1171" s="1585"/>
      <c r="G1171" s="1237"/>
      <c r="H1171" s="1237"/>
      <c r="I1171" s="1237"/>
      <c r="J1171" s="246"/>
      <c r="K1171" s="1289"/>
    </row>
    <row r="1172" spans="1:11" s="90" customFormat="1" ht="15" customHeight="1" x14ac:dyDescent="0.3">
      <c r="A1172" s="1236"/>
      <c r="B1172" s="1580"/>
      <c r="C1172" s="1577"/>
      <c r="D1172" s="1583"/>
      <c r="E1172" s="1587"/>
      <c r="F1172" s="1585"/>
      <c r="G1172" s="1237"/>
      <c r="H1172" s="1237"/>
      <c r="I1172" s="1237"/>
      <c r="J1172" s="246"/>
      <c r="K1172" s="1289"/>
    </row>
    <row r="1173" spans="1:11" s="90" customFormat="1" ht="15" customHeight="1" x14ac:dyDescent="0.3">
      <c r="A1173" s="1236"/>
      <c r="B1173" s="1580"/>
      <c r="C1173" s="1577"/>
      <c r="D1173" s="1583"/>
      <c r="E1173" s="1587"/>
      <c r="F1173" s="1585"/>
      <c r="G1173" s="1237"/>
      <c r="H1173" s="1237"/>
      <c r="I1173" s="1237"/>
      <c r="J1173" s="246"/>
      <c r="K1173" s="1289"/>
    </row>
    <row r="1174" spans="1:11" s="90" customFormat="1" ht="15" customHeight="1" x14ac:dyDescent="0.3">
      <c r="A1174" s="1236"/>
      <c r="B1174" s="1580"/>
      <c r="C1174" s="1577"/>
      <c r="D1174" s="1583"/>
      <c r="E1174" s="1587"/>
      <c r="F1174" s="1585"/>
      <c r="G1174" s="1237"/>
      <c r="H1174" s="1237"/>
      <c r="I1174" s="1237"/>
      <c r="J1174" s="246"/>
      <c r="K1174" s="1289"/>
    </row>
    <row r="1175" spans="1:11" s="90" customFormat="1" ht="15" customHeight="1" x14ac:dyDescent="0.3">
      <c r="A1175" s="1236"/>
      <c r="B1175" s="1580"/>
      <c r="C1175" s="1577"/>
      <c r="D1175" s="1583"/>
      <c r="E1175" s="1587"/>
      <c r="F1175" s="1585"/>
      <c r="G1175" s="1237"/>
      <c r="H1175" s="1237"/>
      <c r="I1175" s="1237"/>
      <c r="J1175" s="246"/>
      <c r="K1175" s="1289"/>
    </row>
    <row r="1176" spans="1:11" s="90" customFormat="1" ht="15" customHeight="1" x14ac:dyDescent="0.3">
      <c r="A1176" s="1236"/>
      <c r="B1176" s="1580"/>
      <c r="C1176" s="1577"/>
      <c r="D1176" s="1583"/>
      <c r="E1176" s="1587"/>
      <c r="F1176" s="1585"/>
      <c r="G1176" s="1237"/>
      <c r="H1176" s="1237"/>
      <c r="I1176" s="1237"/>
      <c r="J1176" s="246"/>
      <c r="K1176" s="1289"/>
    </row>
    <row r="1177" spans="1:11" s="90" customFormat="1" ht="15" customHeight="1" x14ac:dyDescent="0.3">
      <c r="A1177" s="1236"/>
      <c r="B1177" s="1580"/>
      <c r="C1177" s="1577"/>
      <c r="D1177" s="1583"/>
      <c r="E1177" s="1587"/>
      <c r="F1177" s="1585"/>
      <c r="G1177" s="1237"/>
      <c r="H1177" s="1237"/>
      <c r="I1177" s="1237"/>
      <c r="J1177" s="246"/>
      <c r="K1177" s="1289"/>
    </row>
    <row r="1178" spans="1:11" s="90" customFormat="1" ht="15" customHeight="1" x14ac:dyDescent="0.3">
      <c r="A1178" s="1236"/>
      <c r="B1178" s="1580"/>
      <c r="C1178" s="1577"/>
      <c r="D1178" s="1583"/>
      <c r="E1178" s="1587"/>
      <c r="F1178" s="1585"/>
      <c r="G1178" s="1237"/>
      <c r="H1178" s="1237"/>
      <c r="I1178" s="1237"/>
      <c r="J1178" s="246"/>
      <c r="K1178" s="1289"/>
    </row>
    <row r="1179" spans="1:11" s="90" customFormat="1" ht="15" customHeight="1" x14ac:dyDescent="0.3">
      <c r="A1179" s="1236"/>
      <c r="B1179" s="1580"/>
      <c r="C1179" s="1577"/>
      <c r="D1179" s="1583"/>
      <c r="E1179" s="1587"/>
      <c r="F1179" s="1585"/>
      <c r="G1179" s="1237"/>
      <c r="H1179" s="1237"/>
      <c r="I1179" s="1237"/>
      <c r="J1179" s="246"/>
      <c r="K1179" s="1289"/>
    </row>
    <row r="1180" spans="1:11" s="90" customFormat="1" ht="15" customHeight="1" x14ac:dyDescent="0.3">
      <c r="A1180" s="1236"/>
      <c r="B1180" s="1580"/>
      <c r="C1180" s="1577"/>
      <c r="D1180" s="1583"/>
      <c r="E1180" s="1587"/>
      <c r="F1180" s="1585"/>
      <c r="G1180" s="1237"/>
      <c r="H1180" s="1237"/>
      <c r="I1180" s="1237"/>
      <c r="J1180" s="246"/>
      <c r="K1180" s="1289"/>
    </row>
    <row r="1181" spans="1:11" s="90" customFormat="1" ht="15" customHeight="1" x14ac:dyDescent="0.3">
      <c r="A1181" s="1236"/>
      <c r="B1181" s="1580"/>
      <c r="C1181" s="1577"/>
      <c r="D1181" s="1583"/>
      <c r="E1181" s="1587"/>
      <c r="F1181" s="1585"/>
      <c r="G1181" s="1237"/>
      <c r="H1181" s="1237"/>
      <c r="I1181" s="1237"/>
      <c r="J1181" s="246"/>
      <c r="K1181" s="1289"/>
    </row>
    <row r="1182" spans="1:11" s="90" customFormat="1" ht="15" customHeight="1" x14ac:dyDescent="0.3">
      <c r="A1182" s="1236"/>
      <c r="B1182" s="1580"/>
      <c r="C1182" s="1577"/>
      <c r="D1182" s="1583"/>
      <c r="E1182" s="1587"/>
      <c r="F1182" s="1585"/>
      <c r="G1182" s="1237"/>
      <c r="H1182" s="1237"/>
      <c r="I1182" s="1237"/>
      <c r="J1182" s="246"/>
      <c r="K1182" s="1289"/>
    </row>
    <row r="1183" spans="1:11" ht="15" customHeight="1" x14ac:dyDescent="0.3">
      <c r="A1183" s="1240"/>
      <c r="B1183" s="1580"/>
      <c r="C1183" s="1577"/>
      <c r="D1183" s="1583"/>
      <c r="E1183" s="1587"/>
      <c r="F1183" s="1585"/>
      <c r="G1183" s="1237"/>
      <c r="H1183" s="1237"/>
      <c r="I1183" s="1237"/>
      <c r="J1183" s="246"/>
      <c r="K1183" s="1290"/>
    </row>
    <row r="1184" spans="1:11" ht="15" customHeight="1" x14ac:dyDescent="0.3">
      <c r="A1184" s="1240"/>
      <c r="B1184" s="1580"/>
      <c r="C1184" s="1577"/>
      <c r="D1184" s="1583"/>
      <c r="E1184" s="1587"/>
      <c r="F1184" s="1585"/>
      <c r="G1184" s="1237"/>
      <c r="H1184" s="1237"/>
      <c r="I1184" s="1237"/>
      <c r="J1184" s="246"/>
      <c r="K1184" s="1289"/>
    </row>
    <row r="1185" spans="1:11" s="68" customFormat="1" ht="15" customHeight="1" x14ac:dyDescent="0.3">
      <c r="A1185" s="1240"/>
      <c r="B1185" s="1580"/>
      <c r="C1185" s="1577"/>
      <c r="D1185" s="1583"/>
      <c r="E1185" s="1587"/>
      <c r="F1185" s="1585"/>
      <c r="G1185" s="1237"/>
      <c r="H1185" s="1237"/>
      <c r="I1185" s="1237"/>
      <c r="J1185" s="246"/>
      <c r="K1185" s="1289"/>
    </row>
    <row r="1186" spans="1:11" s="68" customFormat="1" ht="15" customHeight="1" x14ac:dyDescent="0.3">
      <c r="A1186" s="1240"/>
      <c r="B1186" s="1580"/>
      <c r="C1186" s="1577"/>
      <c r="D1186" s="1583"/>
      <c r="E1186" s="1587"/>
      <c r="F1186" s="1585"/>
      <c r="G1186" s="1241"/>
      <c r="H1186" s="1237"/>
      <c r="I1186" s="1237"/>
      <c r="J1186" s="246"/>
      <c r="K1186" s="1289"/>
    </row>
    <row r="1187" spans="1:11" s="68" customFormat="1" ht="15" customHeight="1" x14ac:dyDescent="0.3">
      <c r="A1187" s="1240"/>
      <c r="B1187" s="1580"/>
      <c r="C1187" s="1577"/>
      <c r="D1187" s="1583"/>
      <c r="E1187" s="1587"/>
      <c r="F1187" s="1585"/>
      <c r="G1187" s="1237"/>
      <c r="H1187" s="1237"/>
      <c r="I1187" s="1242"/>
      <c r="J1187" s="246"/>
      <c r="K1187" s="1290"/>
    </row>
    <row r="1188" spans="1:11" s="68" customFormat="1" ht="15" customHeight="1" x14ac:dyDescent="0.3">
      <c r="A1188" s="1240"/>
      <c r="B1188" s="1580"/>
      <c r="C1188" s="1577"/>
      <c r="D1188" s="1583"/>
      <c r="E1188" s="1587"/>
      <c r="F1188" s="1585"/>
      <c r="G1188" s="1237"/>
      <c r="H1188" s="1237"/>
      <c r="I1188" s="1237"/>
      <c r="J1188" s="246"/>
      <c r="K1188" s="1290"/>
    </row>
    <row r="1189" spans="1:11" s="68" customFormat="1" ht="15" customHeight="1" x14ac:dyDescent="0.3">
      <c r="A1189" s="1240"/>
      <c r="B1189" s="1580"/>
      <c r="C1189" s="1577"/>
      <c r="D1189" s="1583"/>
      <c r="E1189" s="1587"/>
      <c r="F1189" s="1585"/>
      <c r="G1189" s="1237"/>
      <c r="H1189" s="1237"/>
      <c r="I1189" s="1237"/>
      <c r="J1189" s="246"/>
      <c r="K1189" s="1290"/>
    </row>
    <row r="1190" spans="1:11" s="68" customFormat="1" ht="15" customHeight="1" x14ac:dyDescent="0.3">
      <c r="A1190" s="1240"/>
      <c r="B1190" s="1580"/>
      <c r="C1190" s="1577"/>
      <c r="D1190" s="1583"/>
      <c r="E1190" s="1587"/>
      <c r="F1190" s="1585"/>
      <c r="G1190" s="1237"/>
      <c r="H1190" s="1237"/>
      <c r="I1190" s="1237"/>
      <c r="J1190" s="246"/>
      <c r="K1190" s="1290"/>
    </row>
    <row r="1191" spans="1:11" s="68" customFormat="1" ht="15" customHeight="1" x14ac:dyDescent="0.3">
      <c r="A1191" s="1240"/>
      <c r="B1191" s="1580"/>
      <c r="C1191" s="1577"/>
      <c r="D1191" s="1583"/>
      <c r="E1191" s="1587"/>
      <c r="F1191" s="1585"/>
      <c r="G1191" s="1237"/>
      <c r="H1191" s="1237"/>
      <c r="I1191" s="1237"/>
      <c r="J1191" s="246"/>
      <c r="K1191" s="1290"/>
    </row>
    <row r="1192" spans="1:11" s="68" customFormat="1" ht="15" customHeight="1" x14ac:dyDescent="0.3">
      <c r="A1192" s="1240"/>
      <c r="B1192" s="1580"/>
      <c r="C1192" s="1577"/>
      <c r="D1192" s="1583"/>
      <c r="E1192" s="1587"/>
      <c r="F1192" s="1585"/>
      <c r="G1192" s="1237"/>
      <c r="H1192" s="1237"/>
      <c r="I1192" s="1237"/>
      <c r="J1192" s="246"/>
      <c r="K1192" s="1290"/>
    </row>
    <row r="1193" spans="1:11" s="68" customFormat="1" ht="15" customHeight="1" x14ac:dyDescent="0.3">
      <c r="A1193" s="1240"/>
      <c r="B1193" s="1580"/>
      <c r="C1193" s="1577"/>
      <c r="D1193" s="1583"/>
      <c r="E1193" s="1587"/>
      <c r="F1193" s="1585"/>
      <c r="G1193" s="1237"/>
      <c r="H1193" s="1237"/>
      <c r="I1193" s="1237"/>
      <c r="J1193" s="246"/>
      <c r="K1193" s="1290"/>
    </row>
    <row r="1194" spans="1:11" s="68" customFormat="1" ht="15" customHeight="1" x14ac:dyDescent="0.3">
      <c r="A1194" s="1240"/>
      <c r="B1194" s="1580"/>
      <c r="C1194" s="1577"/>
      <c r="D1194" s="1583"/>
      <c r="E1194" s="1587"/>
      <c r="F1194" s="1585"/>
      <c r="G1194" s="1237"/>
      <c r="H1194" s="1237"/>
      <c r="I1194" s="1237"/>
      <c r="J1194" s="246"/>
      <c r="K1194" s="1289"/>
    </row>
    <row r="1195" spans="1:11" s="68" customFormat="1" ht="15" customHeight="1" x14ac:dyDescent="0.3">
      <c r="A1195" s="1240"/>
      <c r="B1195" s="1580"/>
      <c r="C1195" s="1577"/>
      <c r="D1195" s="1583"/>
      <c r="E1195" s="1587"/>
      <c r="F1195" s="1585"/>
      <c r="G1195" s="1237"/>
      <c r="H1195" s="1237"/>
      <c r="I1195" s="1237"/>
      <c r="J1195" s="246"/>
      <c r="K1195" s="1290"/>
    </row>
    <row r="1196" spans="1:11" s="68" customFormat="1" ht="15" customHeight="1" x14ac:dyDescent="0.3">
      <c r="A1196" s="1240"/>
      <c r="B1196" s="1580"/>
      <c r="C1196" s="1577"/>
      <c r="D1196" s="1583"/>
      <c r="E1196" s="1587"/>
      <c r="F1196" s="1585"/>
      <c r="G1196" s="1237"/>
      <c r="H1196" s="1237"/>
      <c r="I1196" s="1237"/>
      <c r="J1196" s="246"/>
      <c r="K1196" s="1290"/>
    </row>
    <row r="1197" spans="1:11" s="68" customFormat="1" ht="15" customHeight="1" x14ac:dyDescent="0.3">
      <c r="A1197" s="1240"/>
      <c r="B1197" s="1580"/>
      <c r="C1197" s="1577"/>
      <c r="D1197" s="1583"/>
      <c r="E1197" s="1587"/>
      <c r="F1197" s="1585"/>
      <c r="G1197" s="1241"/>
      <c r="H1197" s="1237"/>
      <c r="I1197" s="1237"/>
      <c r="J1197" s="246"/>
      <c r="K1197" s="1290"/>
    </row>
    <row r="1198" spans="1:11" s="68" customFormat="1" ht="15" customHeight="1" x14ac:dyDescent="0.3">
      <c r="A1198" s="1240"/>
      <c r="B1198" s="1580"/>
      <c r="C1198" s="1577"/>
      <c r="D1198" s="1583"/>
      <c r="E1198" s="1587"/>
      <c r="F1198" s="1585"/>
      <c r="G1198" s="1237"/>
      <c r="H1198" s="1237"/>
      <c r="I1198" s="1237"/>
      <c r="J1198" s="246"/>
      <c r="K1198" s="1290"/>
    </row>
    <row r="1199" spans="1:11" s="90" customFormat="1" ht="15" customHeight="1" x14ac:dyDescent="0.3">
      <c r="A1199" s="1240"/>
      <c r="B1199" s="1580"/>
      <c r="C1199" s="1577"/>
      <c r="D1199" s="1583"/>
      <c r="E1199" s="1587"/>
      <c r="F1199" s="1585"/>
      <c r="G1199" s="1237"/>
      <c r="H1199" s="1237"/>
      <c r="I1199" s="1237"/>
      <c r="J1199" s="246"/>
      <c r="K1199" s="1290"/>
    </row>
    <row r="1200" spans="1:11" s="90" customFormat="1" ht="15" customHeight="1" x14ac:dyDescent="0.3">
      <c r="A1200" s="1240"/>
      <c r="B1200" s="1580"/>
      <c r="C1200" s="1577"/>
      <c r="D1200" s="1583"/>
      <c r="E1200" s="1587"/>
      <c r="F1200" s="1585"/>
      <c r="G1200" s="1237"/>
      <c r="H1200" s="1237"/>
      <c r="I1200" s="1237"/>
      <c r="J1200" s="246"/>
      <c r="K1200" s="1290"/>
    </row>
    <row r="1201" spans="1:11" s="90" customFormat="1" ht="15" customHeight="1" x14ac:dyDescent="0.3">
      <c r="A1201" s="1240"/>
      <c r="B1201" s="1580"/>
      <c r="C1201" s="1577"/>
      <c r="D1201" s="1583"/>
      <c r="E1201" s="1587"/>
      <c r="F1201" s="1585"/>
      <c r="G1201" s="1237"/>
      <c r="H1201" s="1237"/>
      <c r="I1201" s="1237"/>
      <c r="J1201" s="246"/>
      <c r="K1201" s="1290"/>
    </row>
    <row r="1202" spans="1:11" s="90" customFormat="1" ht="15" customHeight="1" x14ac:dyDescent="0.3">
      <c r="A1202" s="1240"/>
      <c r="B1202" s="1580"/>
      <c r="C1202" s="1577"/>
      <c r="D1202" s="1583"/>
      <c r="E1202" s="1587"/>
      <c r="F1202" s="1585"/>
      <c r="G1202" s="1241"/>
      <c r="H1202" s="1237"/>
      <c r="I1202" s="1237"/>
      <c r="J1202" s="246"/>
      <c r="K1202" s="1290"/>
    </row>
    <row r="1203" spans="1:11" ht="15" customHeight="1" x14ac:dyDescent="0.3">
      <c r="A1203" s="1240"/>
      <c r="B1203" s="1580"/>
      <c r="C1203" s="1577"/>
      <c r="D1203" s="1583"/>
      <c r="E1203" s="1587"/>
      <c r="F1203" s="1585"/>
      <c r="G1203" s="1237"/>
      <c r="H1203" s="1237"/>
      <c r="I1203" s="1237"/>
      <c r="J1203" s="246"/>
      <c r="K1203" s="1290"/>
    </row>
    <row r="1204" spans="1:11" s="90" customFormat="1" ht="15" customHeight="1" x14ac:dyDescent="0.3">
      <c r="A1204" s="1240"/>
      <c r="B1204" s="1580"/>
      <c r="C1204" s="1577"/>
      <c r="D1204" s="1583"/>
      <c r="E1204" s="1587"/>
      <c r="F1204" s="1585"/>
      <c r="G1204" s="1237"/>
      <c r="H1204" s="1237"/>
      <c r="I1204" s="1237"/>
      <c r="J1204" s="246"/>
      <c r="K1204" s="1290"/>
    </row>
    <row r="1205" spans="1:11" s="90" customFormat="1" ht="15" customHeight="1" x14ac:dyDescent="0.3">
      <c r="A1205" s="1240"/>
      <c r="B1205" s="1580"/>
      <c r="C1205" s="1577"/>
      <c r="D1205" s="1583"/>
      <c r="E1205" s="1587"/>
      <c r="F1205" s="1585"/>
      <c r="G1205" s="1237"/>
      <c r="H1205" s="1237"/>
      <c r="I1205" s="1237"/>
      <c r="J1205" s="246"/>
      <c r="K1205" s="1290"/>
    </row>
    <row r="1206" spans="1:11" s="90" customFormat="1" ht="15" customHeight="1" x14ac:dyDescent="0.3">
      <c r="A1206" s="1240"/>
      <c r="B1206" s="1580"/>
      <c r="C1206" s="1577"/>
      <c r="D1206" s="1583"/>
      <c r="E1206" s="1587"/>
      <c r="F1206" s="1585"/>
      <c r="G1206" s="1237"/>
      <c r="H1206" s="1237"/>
      <c r="I1206" s="1237"/>
      <c r="J1206" s="246"/>
      <c r="K1206" s="1290"/>
    </row>
    <row r="1207" spans="1:11" s="90" customFormat="1" ht="15" customHeight="1" x14ac:dyDescent="0.3">
      <c r="A1207" s="1240"/>
      <c r="B1207" s="1580"/>
      <c r="C1207" s="1577"/>
      <c r="D1207" s="1583"/>
      <c r="E1207" s="1587"/>
      <c r="F1207" s="1585"/>
      <c r="G1207" s="1237"/>
      <c r="H1207" s="1237"/>
      <c r="I1207" s="1237"/>
      <c r="J1207" s="246"/>
      <c r="K1207" s="1290"/>
    </row>
    <row r="1208" spans="1:11" s="90" customFormat="1" ht="15" customHeight="1" x14ac:dyDescent="0.3">
      <c r="A1208" s="1240"/>
      <c r="B1208" s="1580"/>
      <c r="C1208" s="1577"/>
      <c r="D1208" s="1583"/>
      <c r="E1208" s="1587"/>
      <c r="F1208" s="1585"/>
      <c r="G1208" s="1237"/>
      <c r="H1208" s="1237"/>
      <c r="I1208" s="1237"/>
      <c r="J1208" s="246"/>
      <c r="K1208" s="1290"/>
    </row>
    <row r="1209" spans="1:11" s="90" customFormat="1" ht="15" customHeight="1" x14ac:dyDescent="0.3">
      <c r="A1209" s="1240"/>
      <c r="B1209" s="1580"/>
      <c r="C1209" s="1577"/>
      <c r="D1209" s="1583"/>
      <c r="E1209" s="1587"/>
      <c r="F1209" s="1585"/>
      <c r="G1209" s="1237"/>
      <c r="H1209" s="1237"/>
      <c r="I1209" s="1237"/>
      <c r="J1209" s="246"/>
      <c r="K1209" s="1290"/>
    </row>
    <row r="1210" spans="1:11" s="90" customFormat="1" ht="15" customHeight="1" x14ac:dyDescent="0.3">
      <c r="A1210" s="1240"/>
      <c r="B1210" s="1580"/>
      <c r="C1210" s="1577"/>
      <c r="D1210" s="1583"/>
      <c r="E1210" s="1587"/>
      <c r="F1210" s="1585"/>
      <c r="G1210" s="1237"/>
      <c r="H1210" s="1237"/>
      <c r="I1210" s="1237"/>
      <c r="J1210" s="246"/>
      <c r="K1210" s="1290"/>
    </row>
    <row r="1211" spans="1:11" s="90" customFormat="1" ht="15" customHeight="1" x14ac:dyDescent="0.3">
      <c r="A1211" s="1240"/>
      <c r="B1211" s="1580"/>
      <c r="C1211" s="1577"/>
      <c r="D1211" s="1583"/>
      <c r="E1211" s="1587"/>
      <c r="F1211" s="1585"/>
      <c r="G1211" s="1237"/>
      <c r="H1211" s="1237"/>
      <c r="I1211" s="1237"/>
      <c r="J1211" s="246"/>
      <c r="K1211" s="1290"/>
    </row>
    <row r="1212" spans="1:11" s="90" customFormat="1" ht="15" customHeight="1" x14ac:dyDescent="0.3">
      <c r="A1212" s="1240"/>
      <c r="B1212" s="1580"/>
      <c r="C1212" s="1577"/>
      <c r="D1212" s="1583"/>
      <c r="E1212" s="1587"/>
      <c r="F1212" s="1585"/>
      <c r="G1212" s="1237"/>
      <c r="H1212" s="1237"/>
      <c r="I1212" s="1237"/>
      <c r="J1212" s="246"/>
      <c r="K1212" s="1290"/>
    </row>
    <row r="1213" spans="1:11" s="90" customFormat="1" ht="15" customHeight="1" x14ac:dyDescent="0.3">
      <c r="A1213" s="1240"/>
      <c r="B1213" s="1580"/>
      <c r="C1213" s="1577"/>
      <c r="D1213" s="1583"/>
      <c r="E1213" s="1587"/>
      <c r="F1213" s="1585"/>
      <c r="G1213" s="1241"/>
      <c r="H1213" s="1237"/>
      <c r="I1213" s="1237"/>
      <c r="J1213" s="246"/>
      <c r="K1213" s="1290"/>
    </row>
    <row r="1214" spans="1:11" s="90" customFormat="1" ht="15" customHeight="1" x14ac:dyDescent="0.3">
      <c r="A1214" s="1240"/>
      <c r="B1214" s="1580"/>
      <c r="C1214" s="1577"/>
      <c r="D1214" s="1583"/>
      <c r="E1214" s="1587"/>
      <c r="F1214" s="1585"/>
      <c r="G1214" s="1237"/>
      <c r="H1214" s="1237"/>
      <c r="I1214" s="1237"/>
      <c r="J1214" s="246"/>
      <c r="K1214" s="1290"/>
    </row>
    <row r="1215" spans="1:11" s="90" customFormat="1" ht="15" customHeight="1" x14ac:dyDescent="0.3">
      <c r="A1215" s="1240"/>
      <c r="B1215" s="1580"/>
      <c r="C1215" s="1577"/>
      <c r="D1215" s="1583"/>
      <c r="E1215" s="1587"/>
      <c r="F1215" s="1585"/>
      <c r="G1215" s="1237"/>
      <c r="H1215" s="1237"/>
      <c r="I1215" s="1237"/>
      <c r="J1215" s="246"/>
      <c r="K1215" s="1290"/>
    </row>
    <row r="1216" spans="1:11" s="90" customFormat="1" ht="15" customHeight="1" x14ac:dyDescent="0.3">
      <c r="A1216" s="1240"/>
      <c r="B1216" s="1580"/>
      <c r="C1216" s="1577"/>
      <c r="D1216" s="1583"/>
      <c r="E1216" s="1587"/>
      <c r="F1216" s="1585"/>
      <c r="G1216" s="1237"/>
      <c r="H1216" s="1237"/>
      <c r="I1216" s="1237"/>
      <c r="J1216" s="246"/>
      <c r="K1216" s="1290"/>
    </row>
    <row r="1217" spans="1:11" s="90" customFormat="1" ht="15" customHeight="1" x14ac:dyDescent="0.3">
      <c r="A1217" s="1240"/>
      <c r="B1217" s="1580"/>
      <c r="C1217" s="1577"/>
      <c r="D1217" s="1583"/>
      <c r="E1217" s="1587"/>
      <c r="F1217" s="1585"/>
      <c r="G1217" s="1237"/>
      <c r="H1217" s="1237"/>
      <c r="I1217" s="1237"/>
      <c r="J1217" s="246"/>
      <c r="K1217" s="1290"/>
    </row>
    <row r="1218" spans="1:11" s="90" customFormat="1" ht="15" customHeight="1" x14ac:dyDescent="0.3">
      <c r="A1218" s="1240"/>
      <c r="B1218" s="1580"/>
      <c r="C1218" s="1577"/>
      <c r="D1218" s="1583"/>
      <c r="E1218" s="1587"/>
      <c r="F1218" s="1585"/>
      <c r="G1218" s="1237"/>
      <c r="H1218" s="1237"/>
      <c r="I1218" s="1237"/>
      <c r="J1218" s="246"/>
      <c r="K1218" s="1290"/>
    </row>
    <row r="1219" spans="1:11" s="90" customFormat="1" ht="15" customHeight="1" x14ac:dyDescent="0.3">
      <c r="A1219" s="1240"/>
      <c r="B1219" s="1580"/>
      <c r="C1219" s="1577"/>
      <c r="D1219" s="1583"/>
      <c r="E1219" s="1587"/>
      <c r="F1219" s="1585"/>
      <c r="G1219" s="1237"/>
      <c r="H1219" s="1237"/>
      <c r="I1219" s="1237"/>
      <c r="J1219" s="246"/>
      <c r="K1219" s="1290"/>
    </row>
    <row r="1220" spans="1:11" s="90" customFormat="1" ht="15" customHeight="1" x14ac:dyDescent="0.3">
      <c r="A1220" s="1240"/>
      <c r="B1220" s="1580"/>
      <c r="C1220" s="1577"/>
      <c r="D1220" s="1583"/>
      <c r="E1220" s="1587"/>
      <c r="F1220" s="1585"/>
      <c r="G1220" s="1237"/>
      <c r="H1220" s="1237"/>
      <c r="I1220" s="1237"/>
      <c r="J1220" s="246"/>
      <c r="K1220" s="1290"/>
    </row>
    <row r="1221" spans="1:11" s="90" customFormat="1" ht="15" customHeight="1" x14ac:dyDescent="0.3">
      <c r="A1221" s="1240"/>
      <c r="B1221" s="1580"/>
      <c r="C1221" s="1577"/>
      <c r="D1221" s="1583"/>
      <c r="E1221" s="1587"/>
      <c r="F1221" s="1585"/>
      <c r="G1221" s="1237"/>
      <c r="H1221" s="1237"/>
      <c r="I1221" s="1237"/>
      <c r="J1221" s="246"/>
      <c r="K1221" s="1290"/>
    </row>
    <row r="1222" spans="1:11" ht="15" customHeight="1" x14ac:dyDescent="0.3">
      <c r="A1222" s="1240"/>
      <c r="B1222" s="1580"/>
      <c r="C1222" s="1577"/>
      <c r="D1222" s="1583"/>
      <c r="E1222" s="1587"/>
      <c r="F1222" s="1585"/>
      <c r="G1222" s="1237"/>
      <c r="H1222" s="1237"/>
      <c r="I1222" s="1237"/>
      <c r="J1222" s="246"/>
      <c r="K1222" s="1290"/>
    </row>
    <row r="1223" spans="1:11" s="90" customFormat="1" ht="15" customHeight="1" x14ac:dyDescent="0.3">
      <c r="A1223" s="1240"/>
      <c r="B1223" s="1580"/>
      <c r="C1223" s="1577"/>
      <c r="D1223" s="1583"/>
      <c r="E1223" s="1587"/>
      <c r="F1223" s="1585"/>
      <c r="G1223" s="1237"/>
      <c r="H1223" s="1237"/>
      <c r="I1223" s="1237"/>
      <c r="J1223" s="246"/>
      <c r="K1223" s="1290"/>
    </row>
    <row r="1224" spans="1:11" s="90" customFormat="1" ht="15" customHeight="1" x14ac:dyDescent="0.3">
      <c r="A1224" s="1240"/>
      <c r="B1224" s="1580"/>
      <c r="C1224" s="1577"/>
      <c r="D1224" s="1583"/>
      <c r="E1224" s="1587"/>
      <c r="F1224" s="1585"/>
      <c r="G1224" s="1237"/>
      <c r="H1224" s="1237"/>
      <c r="I1224" s="1237"/>
      <c r="J1224" s="246"/>
      <c r="K1224" s="1290"/>
    </row>
    <row r="1225" spans="1:11" s="90" customFormat="1" ht="15" customHeight="1" x14ac:dyDescent="0.3">
      <c r="A1225" s="1240"/>
      <c r="B1225" s="1580"/>
      <c r="C1225" s="1577"/>
      <c r="D1225" s="1583"/>
      <c r="E1225" s="1587"/>
      <c r="F1225" s="1585"/>
      <c r="G1225" s="1237"/>
      <c r="H1225" s="1237"/>
      <c r="I1225" s="1237"/>
      <c r="J1225" s="246"/>
      <c r="K1225" s="1290"/>
    </row>
    <row r="1226" spans="1:11" s="90" customFormat="1" ht="15" customHeight="1" x14ac:dyDescent="0.3">
      <c r="A1226" s="1240"/>
      <c r="B1226" s="1580"/>
      <c r="C1226" s="1577"/>
      <c r="D1226" s="1583"/>
      <c r="E1226" s="1587"/>
      <c r="F1226" s="1585"/>
      <c r="G1226" s="1237"/>
      <c r="H1226" s="1237"/>
      <c r="I1226" s="1237"/>
      <c r="J1226" s="246"/>
      <c r="K1226" s="1290"/>
    </row>
    <row r="1227" spans="1:11" s="90" customFormat="1" ht="15" customHeight="1" x14ac:dyDescent="0.3">
      <c r="A1227" s="1240"/>
      <c r="B1227" s="1580"/>
      <c r="C1227" s="1577"/>
      <c r="D1227" s="1583"/>
      <c r="E1227" s="1587"/>
      <c r="F1227" s="1585"/>
      <c r="G1227" s="1237"/>
      <c r="H1227" s="1237"/>
      <c r="I1227" s="1237"/>
      <c r="J1227" s="246"/>
      <c r="K1227" s="1290"/>
    </row>
    <row r="1228" spans="1:11" s="90" customFormat="1" ht="15" customHeight="1" x14ac:dyDescent="0.3">
      <c r="A1228" s="1240"/>
      <c r="B1228" s="1580"/>
      <c r="C1228" s="1577"/>
      <c r="D1228" s="1583"/>
      <c r="E1228" s="1587"/>
      <c r="F1228" s="1585"/>
      <c r="G1228" s="1237"/>
      <c r="H1228" s="1237"/>
      <c r="I1228" s="1237"/>
      <c r="J1228" s="246"/>
      <c r="K1228" s="1290"/>
    </row>
    <row r="1229" spans="1:11" s="90" customFormat="1" ht="15" customHeight="1" x14ac:dyDescent="0.3">
      <c r="A1229" s="1240"/>
      <c r="B1229" s="1580"/>
      <c r="C1229" s="1577"/>
      <c r="D1229" s="1583"/>
      <c r="E1229" s="1587"/>
      <c r="F1229" s="1585"/>
      <c r="G1229" s="1237"/>
      <c r="H1229" s="1237"/>
      <c r="I1229" s="1237"/>
      <c r="J1229" s="246"/>
      <c r="K1229" s="1290"/>
    </row>
    <row r="1230" spans="1:11" s="90" customFormat="1" ht="15" customHeight="1" x14ac:dyDescent="0.3">
      <c r="A1230" s="1240"/>
      <c r="B1230" s="1580"/>
      <c r="C1230" s="1577"/>
      <c r="D1230" s="1583"/>
      <c r="E1230" s="1587"/>
      <c r="F1230" s="1585"/>
      <c r="G1230" s="1237"/>
      <c r="H1230" s="1237"/>
      <c r="I1230" s="1237"/>
      <c r="J1230" s="246"/>
      <c r="K1230" s="1290"/>
    </row>
    <row r="1231" spans="1:11" s="90" customFormat="1" ht="15" customHeight="1" x14ac:dyDescent="0.3">
      <c r="A1231" s="1240"/>
      <c r="B1231" s="1580"/>
      <c r="C1231" s="1577"/>
      <c r="D1231" s="1583"/>
      <c r="E1231" s="1587"/>
      <c r="F1231" s="1585"/>
      <c r="G1231" s="1237"/>
      <c r="H1231" s="1237"/>
      <c r="I1231" s="1237"/>
      <c r="J1231" s="246"/>
      <c r="K1231" s="1290"/>
    </row>
    <row r="1232" spans="1:11" s="90" customFormat="1" ht="15" customHeight="1" x14ac:dyDescent="0.3">
      <c r="A1232" s="1240"/>
      <c r="B1232" s="1580"/>
      <c r="C1232" s="1577"/>
      <c r="D1232" s="1583"/>
      <c r="E1232" s="1587"/>
      <c r="F1232" s="1585"/>
      <c r="G1232" s="1237"/>
      <c r="H1232" s="1237"/>
      <c r="I1232" s="1237"/>
      <c r="J1232" s="246"/>
      <c r="K1232" s="1290"/>
    </row>
    <row r="1233" spans="1:11" s="90" customFormat="1" ht="15" customHeight="1" x14ac:dyDescent="0.3">
      <c r="A1233" s="1240"/>
      <c r="B1233" s="1580"/>
      <c r="C1233" s="1577"/>
      <c r="D1233" s="1583"/>
      <c r="E1233" s="1587"/>
      <c r="F1233" s="1585"/>
      <c r="G1233" s="1237"/>
      <c r="H1233" s="1237"/>
      <c r="I1233" s="1237"/>
      <c r="J1233" s="246"/>
      <c r="K1233" s="1290"/>
    </row>
    <row r="1234" spans="1:11" s="90" customFormat="1" ht="15" customHeight="1" x14ac:dyDescent="0.3">
      <c r="A1234" s="1240"/>
      <c r="B1234" s="1580"/>
      <c r="C1234" s="1577"/>
      <c r="D1234" s="1583"/>
      <c r="E1234" s="1587"/>
      <c r="F1234" s="1585"/>
      <c r="G1234" s="1237"/>
      <c r="H1234" s="1237"/>
      <c r="I1234" s="1237"/>
      <c r="J1234" s="246"/>
      <c r="K1234" s="1290"/>
    </row>
    <row r="1235" spans="1:11" s="90" customFormat="1" ht="15" customHeight="1" x14ac:dyDescent="0.3">
      <c r="A1235" s="1240"/>
      <c r="B1235" s="1580"/>
      <c r="C1235" s="1577"/>
      <c r="D1235" s="1583"/>
      <c r="E1235" s="1587"/>
      <c r="F1235" s="1585"/>
      <c r="G1235" s="1237"/>
      <c r="H1235" s="1237"/>
      <c r="I1235" s="1237"/>
      <c r="J1235" s="246"/>
      <c r="K1235" s="1290"/>
    </row>
    <row r="1236" spans="1:11" s="90" customFormat="1" ht="15" customHeight="1" x14ac:dyDescent="0.3">
      <c r="A1236" s="1240"/>
      <c r="B1236" s="1580"/>
      <c r="C1236" s="1577"/>
      <c r="D1236" s="1583"/>
      <c r="E1236" s="1587"/>
      <c r="F1236" s="1585"/>
      <c r="G1236" s="1237"/>
      <c r="H1236" s="1237"/>
      <c r="I1236" s="1237"/>
      <c r="J1236" s="246"/>
      <c r="K1236" s="1290"/>
    </row>
    <row r="1237" spans="1:11" s="90" customFormat="1" ht="15" customHeight="1" x14ac:dyDescent="0.3">
      <c r="A1237" s="1240"/>
      <c r="B1237" s="1580"/>
      <c r="C1237" s="1577"/>
      <c r="D1237" s="1583"/>
      <c r="E1237" s="1587"/>
      <c r="F1237" s="1585"/>
      <c r="G1237" s="1237"/>
      <c r="H1237" s="1237"/>
      <c r="I1237" s="1237"/>
      <c r="J1237" s="246"/>
      <c r="K1237" s="1290"/>
    </row>
    <row r="1238" spans="1:11" s="90" customFormat="1" ht="15" customHeight="1" x14ac:dyDescent="0.3">
      <c r="A1238" s="1240"/>
      <c r="B1238" s="1580"/>
      <c r="C1238" s="1577"/>
      <c r="D1238" s="1583"/>
      <c r="E1238" s="1587"/>
      <c r="F1238" s="1585"/>
      <c r="G1238" s="1237"/>
      <c r="H1238" s="1237"/>
      <c r="I1238" s="1237"/>
      <c r="J1238" s="246"/>
      <c r="K1238" s="1290"/>
    </row>
    <row r="1239" spans="1:11" s="90" customFormat="1" ht="15" customHeight="1" x14ac:dyDescent="0.3">
      <c r="A1239" s="1240"/>
      <c r="B1239" s="1580"/>
      <c r="C1239" s="1577"/>
      <c r="D1239" s="1583"/>
      <c r="E1239" s="1587"/>
      <c r="F1239" s="1585"/>
      <c r="G1239" s="1237"/>
      <c r="H1239" s="1237"/>
      <c r="I1239" s="1237"/>
      <c r="J1239" s="246"/>
      <c r="K1239" s="1290"/>
    </row>
    <row r="1240" spans="1:11" s="90" customFormat="1" ht="15" customHeight="1" x14ac:dyDescent="0.3">
      <c r="A1240" s="1240"/>
      <c r="B1240" s="1580"/>
      <c r="C1240" s="1577"/>
      <c r="D1240" s="1583"/>
      <c r="E1240" s="1587"/>
      <c r="F1240" s="1585"/>
      <c r="G1240" s="1237"/>
      <c r="H1240" s="1237"/>
      <c r="I1240" s="1237"/>
      <c r="J1240" s="246"/>
      <c r="K1240" s="1290"/>
    </row>
    <row r="1241" spans="1:11" s="90" customFormat="1" ht="15" customHeight="1" x14ac:dyDescent="0.3">
      <c r="A1241" s="1240"/>
      <c r="B1241" s="1580"/>
      <c r="C1241" s="1577"/>
      <c r="D1241" s="1583"/>
      <c r="E1241" s="1587"/>
      <c r="F1241" s="1585"/>
      <c r="G1241" s="1237"/>
      <c r="H1241" s="1237"/>
      <c r="I1241" s="1237"/>
      <c r="J1241" s="246"/>
      <c r="K1241" s="1290"/>
    </row>
    <row r="1242" spans="1:11" s="90" customFormat="1" ht="15" customHeight="1" x14ac:dyDescent="0.3">
      <c r="A1242" s="1240"/>
      <c r="B1242" s="1580"/>
      <c r="C1242" s="1577"/>
      <c r="D1242" s="1583"/>
      <c r="E1242" s="1587"/>
      <c r="F1242" s="1585"/>
      <c r="G1242" s="1237"/>
      <c r="H1242" s="1237"/>
      <c r="I1242" s="1237"/>
      <c r="J1242" s="246"/>
      <c r="K1242" s="1290"/>
    </row>
    <row r="1243" spans="1:11" s="90" customFormat="1" ht="15" customHeight="1" x14ac:dyDescent="0.3">
      <c r="A1243" s="1240"/>
      <c r="B1243" s="1580"/>
      <c r="C1243" s="1577"/>
      <c r="D1243" s="1583"/>
      <c r="E1243" s="1587"/>
      <c r="F1243" s="1585"/>
      <c r="G1243" s="1237"/>
      <c r="H1243" s="1237"/>
      <c r="I1243" s="1237"/>
      <c r="J1243" s="246"/>
      <c r="K1243" s="1290"/>
    </row>
    <row r="1244" spans="1:11" s="90" customFormat="1" ht="15" customHeight="1" x14ac:dyDescent="0.3">
      <c r="A1244" s="1240"/>
      <c r="B1244" s="1580"/>
      <c r="C1244" s="1577"/>
      <c r="D1244" s="1583"/>
      <c r="E1244" s="1587"/>
      <c r="F1244" s="1585"/>
      <c r="G1244" s="1237"/>
      <c r="H1244" s="1237"/>
      <c r="I1244" s="1237"/>
      <c r="J1244" s="246"/>
      <c r="K1244" s="1290"/>
    </row>
    <row r="1245" spans="1:11" s="90" customFormat="1" ht="15" customHeight="1" x14ac:dyDescent="0.3">
      <c r="A1245" s="1240"/>
      <c r="B1245" s="1580"/>
      <c r="C1245" s="1577"/>
      <c r="D1245" s="1583"/>
      <c r="E1245" s="1587"/>
      <c r="F1245" s="1585"/>
      <c r="G1245" s="1237"/>
      <c r="H1245" s="1237"/>
      <c r="I1245" s="1237"/>
      <c r="J1245" s="246"/>
      <c r="K1245" s="1290"/>
    </row>
    <row r="1246" spans="1:11" s="90" customFormat="1" ht="15" customHeight="1" x14ac:dyDescent="0.3">
      <c r="A1246" s="1240"/>
      <c r="B1246" s="1580"/>
      <c r="C1246" s="1577"/>
      <c r="D1246" s="1583"/>
      <c r="E1246" s="1587"/>
      <c r="F1246" s="1585"/>
      <c r="G1246" s="1237"/>
      <c r="H1246" s="1237"/>
      <c r="I1246" s="1237"/>
      <c r="J1246" s="246"/>
      <c r="K1246" s="1290"/>
    </row>
    <row r="1247" spans="1:11" s="90" customFormat="1" ht="15" customHeight="1" x14ac:dyDescent="0.3">
      <c r="A1247" s="1240"/>
      <c r="B1247" s="1580"/>
      <c r="C1247" s="1577"/>
      <c r="D1247" s="1583"/>
      <c r="E1247" s="1587"/>
      <c r="F1247" s="1585"/>
      <c r="G1247" s="1237"/>
      <c r="H1247" s="1237"/>
      <c r="I1247" s="1237"/>
      <c r="J1247" s="246"/>
      <c r="K1247" s="1290"/>
    </row>
    <row r="1248" spans="1:11" s="90" customFormat="1" ht="15" customHeight="1" x14ac:dyDescent="0.3">
      <c r="A1248" s="1240"/>
      <c r="B1248" s="1580"/>
      <c r="C1248" s="1577"/>
      <c r="D1248" s="1583"/>
      <c r="E1248" s="1587"/>
      <c r="F1248" s="1585"/>
      <c r="G1248" s="1237"/>
      <c r="H1248" s="1237"/>
      <c r="I1248" s="1237"/>
      <c r="J1248" s="246"/>
      <c r="K1248" s="1290"/>
    </row>
    <row r="1249" spans="1:11" s="90" customFormat="1" ht="15" customHeight="1" x14ac:dyDescent="0.3">
      <c r="A1249" s="1240"/>
      <c r="B1249" s="1580"/>
      <c r="C1249" s="1577"/>
      <c r="D1249" s="1583"/>
      <c r="E1249" s="1587"/>
      <c r="F1249" s="1585"/>
      <c r="G1249" s="1237"/>
      <c r="H1249" s="1237"/>
      <c r="I1249" s="1237"/>
      <c r="J1249" s="246"/>
      <c r="K1249" s="1290"/>
    </row>
    <row r="1250" spans="1:11" s="90" customFormat="1" ht="15" customHeight="1" x14ac:dyDescent="0.3">
      <c r="A1250" s="1240"/>
      <c r="B1250" s="1580"/>
      <c r="C1250" s="1577"/>
      <c r="D1250" s="1583"/>
      <c r="E1250" s="1587"/>
      <c r="F1250" s="1585"/>
      <c r="G1250" s="1237"/>
      <c r="H1250" s="1237"/>
      <c r="I1250" s="1237"/>
      <c r="J1250" s="246"/>
      <c r="K1250" s="1290"/>
    </row>
    <row r="1251" spans="1:11" s="90" customFormat="1" ht="15" customHeight="1" x14ac:dyDescent="0.3">
      <c r="A1251" s="1240"/>
      <c r="B1251" s="1580"/>
      <c r="C1251" s="1577"/>
      <c r="D1251" s="1583"/>
      <c r="E1251" s="1587"/>
      <c r="F1251" s="1585"/>
      <c r="G1251" s="1237"/>
      <c r="H1251" s="1237"/>
      <c r="I1251" s="1237"/>
      <c r="J1251" s="246"/>
      <c r="K1251" s="1290"/>
    </row>
    <row r="1252" spans="1:11" s="90" customFormat="1" ht="15" customHeight="1" x14ac:dyDescent="0.3">
      <c r="A1252" s="1240"/>
      <c r="B1252" s="1580"/>
      <c r="C1252" s="1577"/>
      <c r="D1252" s="1583"/>
      <c r="E1252" s="1587"/>
      <c r="F1252" s="1585"/>
      <c r="G1252" s="1237"/>
      <c r="H1252" s="1237"/>
      <c r="I1252" s="1237"/>
      <c r="J1252" s="246"/>
      <c r="K1252" s="1290"/>
    </row>
    <row r="1253" spans="1:11" s="90" customFormat="1" ht="15" customHeight="1" x14ac:dyDescent="0.3">
      <c r="A1253" s="1240"/>
      <c r="B1253" s="1580"/>
      <c r="C1253" s="1577"/>
      <c r="D1253" s="1583"/>
      <c r="E1253" s="1587"/>
      <c r="F1253" s="1585"/>
      <c r="G1253" s="1237"/>
      <c r="H1253" s="1237"/>
      <c r="I1253" s="1237"/>
      <c r="J1253" s="246"/>
      <c r="K1253" s="1290"/>
    </row>
    <row r="1254" spans="1:11" s="90" customFormat="1" ht="15" customHeight="1" x14ac:dyDescent="0.3">
      <c r="A1254" s="1240"/>
      <c r="B1254" s="1580"/>
      <c r="C1254" s="1577"/>
      <c r="D1254" s="1583"/>
      <c r="E1254" s="1587"/>
      <c r="F1254" s="1585"/>
      <c r="G1254" s="1237"/>
      <c r="H1254" s="1237"/>
      <c r="I1254" s="1237"/>
      <c r="J1254" s="246"/>
      <c r="K1254" s="1290"/>
    </row>
    <row r="1255" spans="1:11" s="90" customFormat="1" ht="15" customHeight="1" x14ac:dyDescent="0.3">
      <c r="A1255" s="1240"/>
      <c r="B1255" s="1580"/>
      <c r="C1255" s="1577"/>
      <c r="D1255" s="1583"/>
      <c r="E1255" s="1587"/>
      <c r="F1255" s="1585"/>
      <c r="G1255" s="1237"/>
      <c r="H1255" s="1237"/>
      <c r="I1255" s="1237"/>
      <c r="J1255" s="246"/>
      <c r="K1255" s="1290"/>
    </row>
    <row r="1256" spans="1:11" s="90" customFormat="1" ht="15" customHeight="1" x14ac:dyDescent="0.3">
      <c r="A1256" s="1240"/>
      <c r="B1256" s="1580"/>
      <c r="C1256" s="1577"/>
      <c r="D1256" s="1583"/>
      <c r="E1256" s="1587"/>
      <c r="F1256" s="1585"/>
      <c r="G1256" s="1237"/>
      <c r="H1256" s="1237"/>
      <c r="I1256" s="1237"/>
      <c r="J1256" s="246"/>
      <c r="K1256" s="1290"/>
    </row>
    <row r="1257" spans="1:11" s="90" customFormat="1" ht="15" customHeight="1" x14ac:dyDescent="0.3">
      <c r="A1257" s="1240"/>
      <c r="B1257" s="1580"/>
      <c r="C1257" s="1577"/>
      <c r="D1257" s="1583"/>
      <c r="E1257" s="1587"/>
      <c r="F1257" s="1585"/>
      <c r="G1257" s="1237"/>
      <c r="H1257" s="1237"/>
      <c r="I1257" s="1237"/>
      <c r="J1257" s="246"/>
      <c r="K1257" s="1290"/>
    </row>
    <row r="1258" spans="1:11" s="90" customFormat="1" ht="15" customHeight="1" x14ac:dyDescent="0.3">
      <c r="A1258" s="1240"/>
      <c r="B1258" s="1580"/>
      <c r="C1258" s="1577"/>
      <c r="D1258" s="1583"/>
      <c r="E1258" s="1587"/>
      <c r="F1258" s="1585"/>
      <c r="G1258" s="1237"/>
      <c r="H1258" s="1237"/>
      <c r="I1258" s="1237"/>
      <c r="J1258" s="246"/>
      <c r="K1258" s="1290"/>
    </row>
    <row r="1259" spans="1:11" s="90" customFormat="1" ht="15" customHeight="1" x14ac:dyDescent="0.3">
      <c r="A1259" s="1240"/>
      <c r="B1259" s="1580"/>
      <c r="C1259" s="1577"/>
      <c r="D1259" s="1583"/>
      <c r="E1259" s="1587"/>
      <c r="F1259" s="1585"/>
      <c r="G1259" s="1237"/>
      <c r="H1259" s="1237"/>
      <c r="I1259" s="1237"/>
      <c r="J1259" s="246"/>
      <c r="K1259" s="1290"/>
    </row>
    <row r="1260" spans="1:11" s="90" customFormat="1" ht="15" customHeight="1" x14ac:dyDescent="0.3">
      <c r="A1260" s="1240"/>
      <c r="B1260" s="1580"/>
      <c r="C1260" s="1577"/>
      <c r="D1260" s="1583"/>
      <c r="E1260" s="1587"/>
      <c r="F1260" s="1585"/>
      <c r="G1260" s="1237"/>
      <c r="H1260" s="1237"/>
      <c r="I1260" s="1237"/>
      <c r="J1260" s="246"/>
      <c r="K1260" s="1290"/>
    </row>
    <row r="1261" spans="1:11" s="90" customFormat="1" ht="15" customHeight="1" x14ac:dyDescent="0.3">
      <c r="A1261" s="1240"/>
      <c r="B1261" s="1580"/>
      <c r="C1261" s="1577"/>
      <c r="D1261" s="1583"/>
      <c r="E1261" s="1587"/>
      <c r="F1261" s="1585"/>
      <c r="G1261" s="1237"/>
      <c r="H1261" s="1237"/>
      <c r="I1261" s="1237"/>
      <c r="J1261" s="246"/>
      <c r="K1261" s="1290"/>
    </row>
    <row r="1262" spans="1:11" s="90" customFormat="1" ht="15" customHeight="1" x14ac:dyDescent="0.3">
      <c r="A1262" s="1240"/>
      <c r="B1262" s="1580"/>
      <c r="C1262" s="1577"/>
      <c r="D1262" s="1583"/>
      <c r="E1262" s="1587"/>
      <c r="F1262" s="1585"/>
      <c r="G1262" s="1237"/>
      <c r="H1262" s="1237"/>
      <c r="I1262" s="1237"/>
      <c r="J1262" s="246"/>
      <c r="K1262" s="1290"/>
    </row>
    <row r="1263" spans="1:11" s="90" customFormat="1" ht="15" customHeight="1" x14ac:dyDescent="0.3">
      <c r="A1263" s="1240"/>
      <c r="B1263" s="1580"/>
      <c r="C1263" s="1577"/>
      <c r="D1263" s="1583"/>
      <c r="E1263" s="1587"/>
      <c r="F1263" s="1585"/>
      <c r="G1263" s="1237"/>
      <c r="H1263" s="1237"/>
      <c r="I1263" s="1237"/>
      <c r="J1263" s="246"/>
      <c r="K1263" s="1290"/>
    </row>
    <row r="1264" spans="1:11" s="90" customFormat="1" ht="15" customHeight="1" x14ac:dyDescent="0.3">
      <c r="A1264" s="1240"/>
      <c r="B1264" s="1580"/>
      <c r="C1264" s="1577"/>
      <c r="D1264" s="1583"/>
      <c r="E1264" s="1587"/>
      <c r="F1264" s="1585"/>
      <c r="G1264" s="1237"/>
      <c r="H1264" s="1237"/>
      <c r="I1264" s="1237"/>
      <c r="J1264" s="246"/>
      <c r="K1264" s="1290"/>
    </row>
    <row r="1265" spans="1:11" s="90" customFormat="1" ht="15" customHeight="1" x14ac:dyDescent="0.3">
      <c r="A1265" s="1240"/>
      <c r="B1265" s="1580"/>
      <c r="C1265" s="1577"/>
      <c r="D1265" s="1583"/>
      <c r="E1265" s="1587"/>
      <c r="F1265" s="1585"/>
      <c r="G1265" s="1237"/>
      <c r="H1265" s="1237"/>
      <c r="I1265" s="1237"/>
      <c r="J1265" s="246"/>
      <c r="K1265" s="1290"/>
    </row>
    <row r="1266" spans="1:11" s="90" customFormat="1" ht="15" customHeight="1" x14ac:dyDescent="0.3">
      <c r="A1266" s="1240"/>
      <c r="B1266" s="1580"/>
      <c r="C1266" s="1577"/>
      <c r="D1266" s="1583"/>
      <c r="E1266" s="1587"/>
      <c r="F1266" s="1585"/>
      <c r="G1266" s="1237"/>
      <c r="H1266" s="1237"/>
      <c r="I1266" s="1237"/>
      <c r="J1266" s="246"/>
      <c r="K1266" s="1290"/>
    </row>
    <row r="1267" spans="1:11" s="90" customFormat="1" ht="15" customHeight="1" x14ac:dyDescent="0.3">
      <c r="A1267" s="1240"/>
      <c r="B1267" s="1580"/>
      <c r="C1267" s="1577"/>
      <c r="D1267" s="1583"/>
      <c r="E1267" s="1587"/>
      <c r="F1267" s="1585"/>
      <c r="G1267" s="1237"/>
      <c r="H1267" s="1237"/>
      <c r="I1267" s="1237"/>
      <c r="J1267" s="246"/>
      <c r="K1267" s="1290"/>
    </row>
    <row r="1268" spans="1:11" s="90" customFormat="1" ht="15" customHeight="1" x14ac:dyDescent="0.3">
      <c r="A1268" s="1240"/>
      <c r="B1268" s="1580"/>
      <c r="C1268" s="1577"/>
      <c r="D1268" s="1583"/>
      <c r="E1268" s="1587"/>
      <c r="F1268" s="1585"/>
      <c r="G1268" s="1237"/>
      <c r="H1268" s="1237"/>
      <c r="I1268" s="1237"/>
      <c r="J1268" s="246"/>
      <c r="K1268" s="1290"/>
    </row>
    <row r="1269" spans="1:11" s="90" customFormat="1" ht="15" customHeight="1" x14ac:dyDescent="0.3">
      <c r="A1269" s="1240"/>
      <c r="B1269" s="1580"/>
      <c r="C1269" s="1577"/>
      <c r="D1269" s="1583"/>
      <c r="E1269" s="1587"/>
      <c r="F1269" s="1585"/>
      <c r="G1269" s="1237"/>
      <c r="H1269" s="1237"/>
      <c r="I1269" s="1237"/>
      <c r="J1269" s="246"/>
      <c r="K1269" s="1290"/>
    </row>
    <row r="1270" spans="1:11" s="90" customFormat="1" ht="15" customHeight="1" x14ac:dyDescent="0.3">
      <c r="A1270" s="1240"/>
      <c r="B1270" s="1580"/>
      <c r="C1270" s="1577"/>
      <c r="D1270" s="1583"/>
      <c r="E1270" s="1587"/>
      <c r="F1270" s="1585"/>
      <c r="G1270" s="1237"/>
      <c r="H1270" s="1237"/>
      <c r="I1270" s="1237"/>
      <c r="J1270" s="246"/>
      <c r="K1270" s="1290"/>
    </row>
    <row r="1271" spans="1:11" s="90" customFormat="1" ht="15" customHeight="1" x14ac:dyDescent="0.3">
      <c r="A1271" s="1240"/>
      <c r="B1271" s="1580"/>
      <c r="C1271" s="1577"/>
      <c r="D1271" s="1583"/>
      <c r="E1271" s="1587"/>
      <c r="F1271" s="1585"/>
      <c r="G1271" s="1237"/>
      <c r="H1271" s="1237"/>
      <c r="I1271" s="1237"/>
      <c r="J1271" s="246"/>
      <c r="K1271" s="1290"/>
    </row>
    <row r="1272" spans="1:11" s="90" customFormat="1" ht="15" customHeight="1" x14ac:dyDescent="0.3">
      <c r="A1272" s="1240"/>
      <c r="B1272" s="1580"/>
      <c r="C1272" s="1577"/>
      <c r="D1272" s="1583"/>
      <c r="E1272" s="1587"/>
      <c r="F1272" s="1585"/>
      <c r="G1272" s="1237"/>
      <c r="H1272" s="1237"/>
      <c r="I1272" s="1237"/>
      <c r="J1272" s="246"/>
      <c r="K1272" s="1290"/>
    </row>
    <row r="1273" spans="1:11" s="90" customFormat="1" ht="15" customHeight="1" x14ac:dyDescent="0.3">
      <c r="A1273" s="1240"/>
      <c r="B1273" s="1580"/>
      <c r="C1273" s="1577"/>
      <c r="D1273" s="1583"/>
      <c r="E1273" s="1587"/>
      <c r="F1273" s="1585"/>
      <c r="G1273" s="1237"/>
      <c r="H1273" s="1237"/>
      <c r="I1273" s="1237"/>
      <c r="J1273" s="246"/>
      <c r="K1273" s="1290"/>
    </row>
    <row r="1274" spans="1:11" s="90" customFormat="1" ht="15" customHeight="1" x14ac:dyDescent="0.3">
      <c r="A1274" s="1240"/>
      <c r="B1274" s="1580"/>
      <c r="C1274" s="1577"/>
      <c r="D1274" s="1583"/>
      <c r="E1274" s="1587"/>
      <c r="F1274" s="1585"/>
      <c r="G1274" s="1237"/>
      <c r="H1274" s="1237"/>
      <c r="I1274" s="1237"/>
      <c r="J1274" s="246"/>
      <c r="K1274" s="1290"/>
    </row>
    <row r="1275" spans="1:11" s="90" customFormat="1" ht="15" customHeight="1" x14ac:dyDescent="0.3">
      <c r="A1275" s="1240"/>
      <c r="B1275" s="1580"/>
      <c r="C1275" s="1577"/>
      <c r="D1275" s="1583"/>
      <c r="E1275" s="1587"/>
      <c r="F1275" s="1585"/>
      <c r="G1275" s="1237"/>
      <c r="H1275" s="1237"/>
      <c r="I1275" s="1237"/>
      <c r="J1275" s="246"/>
      <c r="K1275" s="1290"/>
    </row>
    <row r="1276" spans="1:11" s="90" customFormat="1" ht="15" customHeight="1" x14ac:dyDescent="0.3">
      <c r="A1276" s="1240"/>
      <c r="B1276" s="1580"/>
      <c r="C1276" s="1577"/>
      <c r="D1276" s="1583"/>
      <c r="E1276" s="1587"/>
      <c r="F1276" s="1585"/>
      <c r="G1276" s="1237"/>
      <c r="H1276" s="1237"/>
      <c r="I1276" s="1237"/>
      <c r="J1276" s="246"/>
      <c r="K1276" s="1290"/>
    </row>
    <row r="1277" spans="1:11" s="90" customFormat="1" ht="15" customHeight="1" x14ac:dyDescent="0.3">
      <c r="A1277" s="1240"/>
      <c r="B1277" s="1580"/>
      <c r="C1277" s="1577"/>
      <c r="D1277" s="1583"/>
      <c r="E1277" s="1587"/>
      <c r="F1277" s="1585"/>
      <c r="G1277" s="1237"/>
      <c r="H1277" s="1237"/>
      <c r="I1277" s="1237"/>
      <c r="J1277" s="246"/>
      <c r="K1277" s="1290"/>
    </row>
    <row r="1278" spans="1:11" s="90" customFormat="1" ht="15" customHeight="1" x14ac:dyDescent="0.3">
      <c r="A1278" s="1240"/>
      <c r="B1278" s="1580"/>
      <c r="C1278" s="1577"/>
      <c r="D1278" s="1583"/>
      <c r="E1278" s="1587"/>
      <c r="F1278" s="1585"/>
      <c r="G1278" s="1237"/>
      <c r="H1278" s="1237"/>
      <c r="I1278" s="1237"/>
      <c r="J1278" s="246"/>
      <c r="K1278" s="1290"/>
    </row>
    <row r="1279" spans="1:11" s="90" customFormat="1" ht="15" customHeight="1" x14ac:dyDescent="0.3">
      <c r="A1279" s="1240"/>
      <c r="B1279" s="1580"/>
      <c r="C1279" s="1577"/>
      <c r="D1279" s="1583"/>
      <c r="E1279" s="1587"/>
      <c r="F1279" s="1585"/>
      <c r="G1279" s="1237"/>
      <c r="H1279" s="1237"/>
      <c r="I1279" s="1237"/>
      <c r="J1279" s="246"/>
      <c r="K1279" s="1290"/>
    </row>
    <row r="1280" spans="1:11" s="90" customFormat="1" ht="15" customHeight="1" x14ac:dyDescent="0.3">
      <c r="A1280" s="1240"/>
      <c r="B1280" s="1580"/>
      <c r="C1280" s="1577"/>
      <c r="D1280" s="1583"/>
      <c r="E1280" s="1587"/>
      <c r="F1280" s="1585"/>
      <c r="G1280" s="1237"/>
      <c r="H1280" s="1237"/>
      <c r="I1280" s="1237"/>
      <c r="J1280" s="246"/>
      <c r="K1280" s="1290"/>
    </row>
    <row r="1281" spans="1:11" s="90" customFormat="1" ht="15" customHeight="1" x14ac:dyDescent="0.3">
      <c r="A1281" s="1240"/>
      <c r="B1281" s="1580"/>
      <c r="C1281" s="1577"/>
      <c r="D1281" s="1583"/>
      <c r="E1281" s="1587"/>
      <c r="F1281" s="1585"/>
      <c r="G1281" s="1237"/>
      <c r="H1281" s="1237"/>
      <c r="I1281" s="1237"/>
      <c r="J1281" s="246"/>
      <c r="K1281" s="1290"/>
    </row>
    <row r="1282" spans="1:11" s="90" customFormat="1" ht="15" customHeight="1" x14ac:dyDescent="0.3">
      <c r="A1282" s="1240"/>
      <c r="B1282" s="1580"/>
      <c r="C1282" s="1577"/>
      <c r="D1282" s="1583"/>
      <c r="E1282" s="1587"/>
      <c r="F1282" s="1585"/>
      <c r="G1282" s="1237"/>
      <c r="H1282" s="1237"/>
      <c r="I1282" s="1237"/>
      <c r="J1282" s="246"/>
      <c r="K1282" s="1290"/>
    </row>
    <row r="1283" spans="1:11" s="90" customFormat="1" ht="15" customHeight="1" x14ac:dyDescent="0.3">
      <c r="A1283" s="1240"/>
      <c r="B1283" s="1580"/>
      <c r="C1283" s="1577"/>
      <c r="D1283" s="1583"/>
      <c r="E1283" s="1587"/>
      <c r="F1283" s="1585"/>
      <c r="G1283" s="1237"/>
      <c r="H1283" s="1237"/>
      <c r="I1283" s="1237"/>
      <c r="J1283" s="246"/>
      <c r="K1283" s="1290"/>
    </row>
    <row r="1284" spans="1:11" s="90" customFormat="1" ht="15" customHeight="1" x14ac:dyDescent="0.3">
      <c r="A1284" s="1240"/>
      <c r="B1284" s="1580"/>
      <c r="C1284" s="1577"/>
      <c r="D1284" s="1583"/>
      <c r="E1284" s="1587"/>
      <c r="F1284" s="1585"/>
      <c r="G1284" s="1237"/>
      <c r="H1284" s="1237"/>
      <c r="I1284" s="1237"/>
      <c r="J1284" s="246"/>
      <c r="K1284" s="1290"/>
    </row>
    <row r="1285" spans="1:11" s="90" customFormat="1" ht="15" customHeight="1" x14ac:dyDescent="0.3">
      <c r="A1285" s="1240"/>
      <c r="B1285" s="1580"/>
      <c r="C1285" s="1577"/>
      <c r="D1285" s="1583"/>
      <c r="E1285" s="1587"/>
      <c r="F1285" s="1585"/>
      <c r="G1285" s="1237"/>
      <c r="H1285" s="1237"/>
      <c r="I1285" s="1237"/>
      <c r="J1285" s="246"/>
      <c r="K1285" s="1290"/>
    </row>
    <row r="1286" spans="1:11" s="90" customFormat="1" ht="15" customHeight="1" x14ac:dyDescent="0.3">
      <c r="A1286" s="1240"/>
      <c r="B1286" s="1580"/>
      <c r="C1286" s="1577"/>
      <c r="D1286" s="1583"/>
      <c r="E1286" s="1587"/>
      <c r="F1286" s="1585"/>
      <c r="G1286" s="1237"/>
      <c r="H1286" s="1237"/>
      <c r="I1286" s="1237"/>
      <c r="J1286" s="246"/>
      <c r="K1286" s="1290"/>
    </row>
    <row r="1287" spans="1:11" s="90" customFormat="1" ht="15" customHeight="1" x14ac:dyDescent="0.3">
      <c r="A1287" s="1240"/>
      <c r="B1287" s="1580"/>
      <c r="C1287" s="1577"/>
      <c r="D1287" s="1583"/>
      <c r="E1287" s="1587"/>
      <c r="F1287" s="1585"/>
      <c r="G1287" s="1237"/>
      <c r="H1287" s="1237"/>
      <c r="I1287" s="1237"/>
      <c r="J1287" s="246"/>
      <c r="K1287" s="1290"/>
    </row>
    <row r="1288" spans="1:11" s="90" customFormat="1" ht="15" customHeight="1" x14ac:dyDescent="0.3">
      <c r="A1288" s="1240"/>
      <c r="B1288" s="1580"/>
      <c r="C1288" s="1577"/>
      <c r="D1288" s="1583"/>
      <c r="E1288" s="1587"/>
      <c r="F1288" s="1585"/>
      <c r="G1288" s="1237"/>
      <c r="H1288" s="1237"/>
      <c r="I1288" s="1237"/>
      <c r="J1288" s="246"/>
      <c r="K1288" s="1290"/>
    </row>
    <row r="1289" spans="1:11" s="90" customFormat="1" ht="15" customHeight="1" x14ac:dyDescent="0.3">
      <c r="A1289" s="1240"/>
      <c r="B1289" s="1580"/>
      <c r="C1289" s="1577"/>
      <c r="D1289" s="1583"/>
      <c r="E1289" s="1587"/>
      <c r="F1289" s="1585"/>
      <c r="G1289" s="1237"/>
      <c r="H1289" s="1237"/>
      <c r="I1289" s="1237"/>
      <c r="J1289" s="246"/>
      <c r="K1289" s="1290"/>
    </row>
    <row r="1290" spans="1:11" s="90" customFormat="1" ht="15" customHeight="1" x14ac:dyDescent="0.3">
      <c r="A1290" s="1240"/>
      <c r="B1290" s="1580"/>
      <c r="C1290" s="1577"/>
      <c r="D1290" s="1583"/>
      <c r="E1290" s="1587"/>
      <c r="F1290" s="1585"/>
      <c r="G1290" s="1237"/>
      <c r="H1290" s="1237"/>
      <c r="I1290" s="1237"/>
      <c r="J1290" s="246"/>
      <c r="K1290" s="1290"/>
    </row>
    <row r="1291" spans="1:11" s="90" customFormat="1" ht="15" customHeight="1" x14ac:dyDescent="0.3">
      <c r="A1291" s="1240"/>
      <c r="B1291" s="1580"/>
      <c r="C1291" s="1577"/>
      <c r="D1291" s="1583"/>
      <c r="E1291" s="1587"/>
      <c r="F1291" s="1585"/>
      <c r="G1291" s="1237"/>
      <c r="H1291" s="1237"/>
      <c r="I1291" s="1237"/>
      <c r="J1291" s="246"/>
      <c r="K1291" s="1290"/>
    </row>
    <row r="1292" spans="1:11" s="90" customFormat="1" ht="15" customHeight="1" x14ac:dyDescent="0.3">
      <c r="A1292" s="1240"/>
      <c r="B1292" s="1580"/>
      <c r="C1292" s="1577"/>
      <c r="D1292" s="1583"/>
      <c r="E1292" s="1587"/>
      <c r="F1292" s="1585"/>
      <c r="G1292" s="1237"/>
      <c r="H1292" s="1237"/>
      <c r="I1292" s="1237"/>
      <c r="J1292" s="246"/>
      <c r="K1292" s="1290"/>
    </row>
    <row r="1293" spans="1:11" s="90" customFormat="1" ht="15" customHeight="1" x14ac:dyDescent="0.3">
      <c r="A1293" s="1240"/>
      <c r="B1293" s="1580"/>
      <c r="C1293" s="1577"/>
      <c r="D1293" s="1583"/>
      <c r="E1293" s="1587"/>
      <c r="F1293" s="1585"/>
      <c r="G1293" s="1237"/>
      <c r="H1293" s="1237"/>
      <c r="I1293" s="1237"/>
      <c r="J1293" s="246"/>
      <c r="K1293" s="1290"/>
    </row>
    <row r="1294" spans="1:11" s="90" customFormat="1" ht="15" customHeight="1" x14ac:dyDescent="0.3">
      <c r="A1294" s="1240"/>
      <c r="B1294" s="1580"/>
      <c r="C1294" s="1577"/>
      <c r="D1294" s="1583"/>
      <c r="E1294" s="1587"/>
      <c r="F1294" s="1585"/>
      <c r="G1294" s="1237"/>
      <c r="H1294" s="1237"/>
      <c r="I1294" s="1237"/>
      <c r="J1294" s="246"/>
      <c r="K1294" s="1290"/>
    </row>
    <row r="1295" spans="1:11" s="90" customFormat="1" ht="15" customHeight="1" x14ac:dyDescent="0.3">
      <c r="A1295" s="1240"/>
      <c r="B1295" s="1580"/>
      <c r="C1295" s="1577"/>
      <c r="D1295" s="1583"/>
      <c r="E1295" s="1587"/>
      <c r="F1295" s="1585"/>
      <c r="G1295" s="1237"/>
      <c r="H1295" s="1237"/>
      <c r="I1295" s="1237"/>
      <c r="J1295" s="246"/>
      <c r="K1295" s="1290"/>
    </row>
    <row r="1296" spans="1:11" s="90" customFormat="1" ht="15" customHeight="1" x14ac:dyDescent="0.3">
      <c r="A1296" s="1240"/>
      <c r="B1296" s="1580"/>
      <c r="C1296" s="1577"/>
      <c r="D1296" s="1583"/>
      <c r="E1296" s="1587"/>
      <c r="F1296" s="1585"/>
      <c r="G1296" s="1237"/>
      <c r="H1296" s="1237"/>
      <c r="I1296" s="1237"/>
      <c r="J1296" s="246"/>
      <c r="K1296" s="1290"/>
    </row>
    <row r="1297" spans="1:11" s="90" customFormat="1" ht="15" customHeight="1" x14ac:dyDescent="0.3">
      <c r="A1297" s="1240"/>
      <c r="B1297" s="1580"/>
      <c r="C1297" s="1577"/>
      <c r="D1297" s="1583"/>
      <c r="E1297" s="1587"/>
      <c r="F1297" s="1585"/>
      <c r="G1297" s="1237"/>
      <c r="H1297" s="1237"/>
      <c r="I1297" s="1237"/>
      <c r="J1297" s="246"/>
      <c r="K1297" s="1290"/>
    </row>
    <row r="1298" spans="1:11" s="90" customFormat="1" ht="15" customHeight="1" x14ac:dyDescent="0.3">
      <c r="A1298" s="1240"/>
      <c r="B1298" s="1580"/>
      <c r="C1298" s="1577"/>
      <c r="D1298" s="1583"/>
      <c r="E1298" s="1587"/>
      <c r="F1298" s="1585"/>
      <c r="G1298" s="1237"/>
      <c r="H1298" s="1237"/>
      <c r="I1298" s="1237"/>
      <c r="J1298" s="246"/>
      <c r="K1298" s="1290"/>
    </row>
    <row r="1299" spans="1:11" s="90" customFormat="1" ht="15" customHeight="1" x14ac:dyDescent="0.3">
      <c r="A1299" s="1240"/>
      <c r="B1299" s="1580"/>
      <c r="C1299" s="1577"/>
      <c r="D1299" s="1583"/>
      <c r="E1299" s="1587"/>
      <c r="F1299" s="1585"/>
      <c r="G1299" s="1237"/>
      <c r="H1299" s="1237"/>
      <c r="I1299" s="1237"/>
      <c r="J1299" s="246"/>
      <c r="K1299" s="1290"/>
    </row>
    <row r="1300" spans="1:11" s="90" customFormat="1" ht="15" customHeight="1" x14ac:dyDescent="0.3">
      <c r="A1300" s="1240"/>
      <c r="B1300" s="1580"/>
      <c r="C1300" s="1577"/>
      <c r="D1300" s="1583"/>
      <c r="E1300" s="1587"/>
      <c r="F1300" s="1585"/>
      <c r="G1300" s="1237"/>
      <c r="H1300" s="1237"/>
      <c r="I1300" s="1237"/>
      <c r="J1300" s="246"/>
      <c r="K1300" s="1290"/>
    </row>
    <row r="1301" spans="1:11" s="90" customFormat="1" ht="15" customHeight="1" x14ac:dyDescent="0.3">
      <c r="A1301" s="1240"/>
      <c r="B1301" s="1580"/>
      <c r="C1301" s="1577"/>
      <c r="D1301" s="1583"/>
      <c r="E1301" s="1587"/>
      <c r="F1301" s="1585"/>
      <c r="G1301" s="1237"/>
      <c r="H1301" s="1237"/>
      <c r="I1301" s="1237"/>
      <c r="J1301" s="246"/>
      <c r="K1301" s="1290"/>
    </row>
    <row r="1302" spans="1:11" s="90" customFormat="1" ht="15" customHeight="1" x14ac:dyDescent="0.3">
      <c r="A1302" s="1240"/>
      <c r="B1302" s="1580"/>
      <c r="C1302" s="1577"/>
      <c r="D1302" s="1583"/>
      <c r="E1302" s="1587"/>
      <c r="F1302" s="1585"/>
      <c r="G1302" s="1237"/>
      <c r="H1302" s="1237"/>
      <c r="I1302" s="1237"/>
      <c r="J1302" s="246"/>
      <c r="K1302" s="1290"/>
    </row>
    <row r="1303" spans="1:11" s="90" customFormat="1" ht="15" customHeight="1" x14ac:dyDescent="0.3">
      <c r="A1303" s="1240"/>
      <c r="B1303" s="1580"/>
      <c r="C1303" s="1577"/>
      <c r="D1303" s="1583"/>
      <c r="E1303" s="1587"/>
      <c r="F1303" s="1585"/>
      <c r="G1303" s="1237"/>
      <c r="H1303" s="1237"/>
      <c r="I1303" s="1237"/>
      <c r="J1303" s="246"/>
      <c r="K1303" s="1290"/>
    </row>
    <row r="1304" spans="1:11" s="90" customFormat="1" ht="15" customHeight="1" x14ac:dyDescent="0.3">
      <c r="A1304" s="1240"/>
      <c r="B1304" s="1580"/>
      <c r="C1304" s="1577"/>
      <c r="D1304" s="1583"/>
      <c r="E1304" s="1587"/>
      <c r="F1304" s="1585"/>
      <c r="G1304" s="1237"/>
      <c r="H1304" s="1237"/>
      <c r="I1304" s="1237"/>
      <c r="J1304" s="246"/>
      <c r="K1304" s="1290"/>
    </row>
    <row r="1305" spans="1:11" s="90" customFormat="1" ht="15" customHeight="1" x14ac:dyDescent="0.3">
      <c r="A1305" s="1240"/>
      <c r="B1305" s="1580"/>
      <c r="C1305" s="1577"/>
      <c r="D1305" s="1583"/>
      <c r="E1305" s="1587"/>
      <c r="F1305" s="1585"/>
      <c r="G1305" s="1237"/>
      <c r="H1305" s="1237"/>
      <c r="I1305" s="1237"/>
      <c r="J1305" s="246"/>
      <c r="K1305" s="1290"/>
    </row>
    <row r="1306" spans="1:11" s="90" customFormat="1" ht="15" customHeight="1" x14ac:dyDescent="0.3">
      <c r="A1306" s="1240"/>
      <c r="B1306" s="1580"/>
      <c r="C1306" s="1577"/>
      <c r="D1306" s="1583"/>
      <c r="E1306" s="1587"/>
      <c r="F1306" s="1585"/>
      <c r="G1306" s="1237"/>
      <c r="H1306" s="1237"/>
      <c r="I1306" s="1237"/>
      <c r="J1306" s="246"/>
      <c r="K1306" s="1290"/>
    </row>
    <row r="1307" spans="1:11" s="90" customFormat="1" ht="15" customHeight="1" x14ac:dyDescent="0.3">
      <c r="A1307" s="1240"/>
      <c r="B1307" s="1580"/>
      <c r="C1307" s="1577"/>
      <c r="D1307" s="1583"/>
      <c r="E1307" s="1587"/>
      <c r="F1307" s="1585"/>
      <c r="G1307" s="1237"/>
      <c r="H1307" s="1237"/>
      <c r="I1307" s="1237"/>
      <c r="J1307" s="246"/>
      <c r="K1307" s="1290"/>
    </row>
    <row r="1308" spans="1:11" s="90" customFormat="1" ht="15" customHeight="1" x14ac:dyDescent="0.3">
      <c r="A1308" s="1240"/>
      <c r="B1308" s="1580"/>
      <c r="C1308" s="1577"/>
      <c r="D1308" s="1583"/>
      <c r="E1308" s="1587"/>
      <c r="F1308" s="1585"/>
      <c r="G1308" s="1237"/>
      <c r="H1308" s="1237"/>
      <c r="I1308" s="1237"/>
      <c r="J1308" s="246"/>
      <c r="K1308" s="1290"/>
    </row>
    <row r="1309" spans="1:11" s="90" customFormat="1" ht="15" customHeight="1" x14ac:dyDescent="0.3">
      <c r="A1309" s="1240"/>
      <c r="B1309" s="1580"/>
      <c r="C1309" s="1577"/>
      <c r="D1309" s="1583"/>
      <c r="E1309" s="1587"/>
      <c r="F1309" s="1585"/>
      <c r="G1309" s="1237"/>
      <c r="H1309" s="1237"/>
      <c r="I1309" s="1237"/>
      <c r="J1309" s="246"/>
      <c r="K1309" s="1290"/>
    </row>
    <row r="1310" spans="1:11" s="90" customFormat="1" ht="15" customHeight="1" x14ac:dyDescent="0.3">
      <c r="A1310" s="1240"/>
      <c r="B1310" s="1580"/>
      <c r="C1310" s="1577"/>
      <c r="D1310" s="1583"/>
      <c r="E1310" s="1587"/>
      <c r="F1310" s="1585"/>
      <c r="G1310" s="1237"/>
      <c r="H1310" s="1237"/>
      <c r="I1310" s="1237"/>
      <c r="J1310" s="246"/>
      <c r="K1310" s="1290"/>
    </row>
    <row r="1311" spans="1:11" s="90" customFormat="1" ht="15" customHeight="1" x14ac:dyDescent="0.3">
      <c r="A1311" s="1240"/>
      <c r="B1311" s="1580"/>
      <c r="C1311" s="1577"/>
      <c r="D1311" s="1583"/>
      <c r="E1311" s="1587"/>
      <c r="F1311" s="1585"/>
      <c r="G1311" s="1237"/>
      <c r="H1311" s="1237"/>
      <c r="I1311" s="1237"/>
      <c r="J1311" s="246"/>
      <c r="K1311" s="1290"/>
    </row>
    <row r="1312" spans="1:11" s="90" customFormat="1" ht="15" customHeight="1" x14ac:dyDescent="0.3">
      <c r="A1312" s="1240"/>
      <c r="B1312" s="1580"/>
      <c r="C1312" s="1577"/>
      <c r="D1312" s="1583"/>
      <c r="E1312" s="1587"/>
      <c r="F1312" s="1585"/>
      <c r="G1312" s="1237"/>
      <c r="H1312" s="1237"/>
      <c r="I1312" s="1237"/>
      <c r="J1312" s="246"/>
      <c r="K1312" s="1290"/>
    </row>
    <row r="1313" spans="1:11" s="90" customFormat="1" ht="15" customHeight="1" x14ac:dyDescent="0.3">
      <c r="A1313" s="1240"/>
      <c r="B1313" s="1580"/>
      <c r="C1313" s="1577"/>
      <c r="D1313" s="1583"/>
      <c r="E1313" s="1587"/>
      <c r="F1313" s="1585"/>
      <c r="G1313" s="1237"/>
      <c r="H1313" s="1237"/>
      <c r="I1313" s="1237"/>
      <c r="J1313" s="246"/>
      <c r="K1313" s="1290"/>
    </row>
    <row r="1314" spans="1:11" s="90" customFormat="1" ht="15" customHeight="1" x14ac:dyDescent="0.3">
      <c r="A1314" s="1240"/>
      <c r="B1314" s="1580"/>
      <c r="C1314" s="1577"/>
      <c r="D1314" s="1583"/>
      <c r="E1314" s="1587"/>
      <c r="F1314" s="1585"/>
      <c r="G1314" s="1237"/>
      <c r="H1314" s="1237"/>
      <c r="I1314" s="1237"/>
      <c r="J1314" s="246"/>
      <c r="K1314" s="1290"/>
    </row>
    <row r="1315" spans="1:11" s="90" customFormat="1" ht="15" customHeight="1" x14ac:dyDescent="0.3">
      <c r="A1315" s="1240"/>
      <c r="B1315" s="1580"/>
      <c r="C1315" s="1577"/>
      <c r="D1315" s="1583"/>
      <c r="E1315" s="1587"/>
      <c r="F1315" s="1585"/>
      <c r="G1315" s="1237"/>
      <c r="H1315" s="1237"/>
      <c r="I1315" s="1237"/>
      <c r="J1315" s="246"/>
      <c r="K1315" s="1290"/>
    </row>
    <row r="1316" spans="1:11" s="90" customFormat="1" ht="15" customHeight="1" x14ac:dyDescent="0.3">
      <c r="A1316" s="1240"/>
      <c r="B1316" s="1580"/>
      <c r="C1316" s="1577"/>
      <c r="D1316" s="1583"/>
      <c r="E1316" s="1587"/>
      <c r="F1316" s="1585"/>
      <c r="G1316" s="1237"/>
      <c r="H1316" s="1237"/>
      <c r="I1316" s="1237"/>
      <c r="J1316" s="246"/>
      <c r="K1316" s="1290"/>
    </row>
    <row r="1317" spans="1:11" s="90" customFormat="1" ht="15" customHeight="1" x14ac:dyDescent="0.3">
      <c r="A1317" s="1240"/>
      <c r="B1317" s="1580"/>
      <c r="C1317" s="1577"/>
      <c r="D1317" s="1583"/>
      <c r="E1317" s="1587"/>
      <c r="F1317" s="1585"/>
      <c r="G1317" s="1237"/>
      <c r="H1317" s="1237"/>
      <c r="I1317" s="1237"/>
      <c r="J1317" s="246"/>
      <c r="K1317" s="1290"/>
    </row>
    <row r="1318" spans="1:11" s="90" customFormat="1" ht="15" customHeight="1" x14ac:dyDescent="0.3">
      <c r="A1318" s="1240"/>
      <c r="B1318" s="1580"/>
      <c r="C1318" s="1577"/>
      <c r="D1318" s="1583"/>
      <c r="E1318" s="1587"/>
      <c r="F1318" s="1585"/>
      <c r="G1318" s="1237"/>
      <c r="H1318" s="1237"/>
      <c r="I1318" s="1237"/>
      <c r="J1318" s="246"/>
      <c r="K1318" s="1290"/>
    </row>
    <row r="1319" spans="1:11" s="90" customFormat="1" ht="15" customHeight="1" x14ac:dyDescent="0.3">
      <c r="A1319" s="1240"/>
      <c r="B1319" s="1580"/>
      <c r="C1319" s="1577"/>
      <c r="D1319" s="1583"/>
      <c r="E1319" s="1587"/>
      <c r="F1319" s="1585"/>
      <c r="G1319" s="1237"/>
      <c r="H1319" s="1237"/>
      <c r="I1319" s="1237"/>
      <c r="J1319" s="246"/>
      <c r="K1319" s="1290"/>
    </row>
    <row r="1320" spans="1:11" s="90" customFormat="1" ht="15" customHeight="1" x14ac:dyDescent="0.3">
      <c r="A1320" s="1240"/>
      <c r="B1320" s="1580"/>
      <c r="C1320" s="1577"/>
      <c r="D1320" s="1583"/>
      <c r="E1320" s="1587"/>
      <c r="F1320" s="1585"/>
      <c r="G1320" s="1237"/>
      <c r="H1320" s="1237"/>
      <c r="I1320" s="1237"/>
      <c r="J1320" s="246"/>
      <c r="K1320" s="1290"/>
    </row>
    <row r="1321" spans="1:11" s="90" customFormat="1" ht="15" customHeight="1" x14ac:dyDescent="0.3">
      <c r="A1321" s="1240"/>
      <c r="B1321" s="1580"/>
      <c r="C1321" s="1577"/>
      <c r="D1321" s="1583"/>
      <c r="E1321" s="1587"/>
      <c r="F1321" s="1585"/>
      <c r="G1321" s="1237"/>
      <c r="H1321" s="1237"/>
      <c r="I1321" s="1237"/>
      <c r="J1321" s="246"/>
      <c r="K1321" s="1290"/>
    </row>
    <row r="1322" spans="1:11" s="90" customFormat="1" ht="15" customHeight="1" x14ac:dyDescent="0.3">
      <c r="A1322" s="1240"/>
      <c r="B1322" s="1580"/>
      <c r="C1322" s="1577"/>
      <c r="D1322" s="1583"/>
      <c r="E1322" s="1587"/>
      <c r="F1322" s="1585"/>
      <c r="G1322" s="1237"/>
      <c r="H1322" s="1237"/>
      <c r="I1322" s="1237"/>
      <c r="J1322" s="246"/>
      <c r="K1322" s="1290"/>
    </row>
    <row r="1323" spans="1:11" s="90" customFormat="1" ht="15" customHeight="1" x14ac:dyDescent="0.3">
      <c r="A1323" s="1240"/>
      <c r="B1323" s="1580"/>
      <c r="C1323" s="1577"/>
      <c r="D1323" s="1583"/>
      <c r="E1323" s="1587"/>
      <c r="F1323" s="1585"/>
      <c r="G1323" s="1237"/>
      <c r="H1323" s="1237"/>
      <c r="I1323" s="1237"/>
      <c r="J1323" s="246"/>
      <c r="K1323" s="1290"/>
    </row>
    <row r="1324" spans="1:11" s="90" customFormat="1" ht="15" customHeight="1" x14ac:dyDescent="0.3">
      <c r="A1324" s="1240"/>
      <c r="B1324" s="1580"/>
      <c r="C1324" s="1577"/>
      <c r="D1324" s="1583"/>
      <c r="E1324" s="1587"/>
      <c r="F1324" s="1585"/>
      <c r="G1324" s="1237"/>
      <c r="H1324" s="1237"/>
      <c r="I1324" s="1237"/>
      <c r="J1324" s="246"/>
      <c r="K1324" s="1290"/>
    </row>
    <row r="1325" spans="1:11" s="90" customFormat="1" ht="15" customHeight="1" x14ac:dyDescent="0.3">
      <c r="A1325" s="1240"/>
      <c r="B1325" s="1580"/>
      <c r="C1325" s="1577"/>
      <c r="D1325" s="1583"/>
      <c r="E1325" s="1587"/>
      <c r="F1325" s="1585"/>
      <c r="G1325" s="1237"/>
      <c r="H1325" s="1237"/>
      <c r="I1325" s="1237"/>
      <c r="J1325" s="246"/>
      <c r="K1325" s="1290"/>
    </row>
    <row r="1326" spans="1:11" s="90" customFormat="1" ht="15" customHeight="1" x14ac:dyDescent="0.3">
      <c r="A1326" s="1240"/>
      <c r="B1326" s="1580"/>
      <c r="C1326" s="1577"/>
      <c r="D1326" s="1583"/>
      <c r="E1326" s="1587"/>
      <c r="F1326" s="1585"/>
      <c r="G1326" s="1237"/>
      <c r="H1326" s="1237"/>
      <c r="I1326" s="1237"/>
      <c r="J1326" s="246"/>
      <c r="K1326" s="1290"/>
    </row>
    <row r="1327" spans="1:11" s="90" customFormat="1" ht="15" customHeight="1" x14ac:dyDescent="0.3">
      <c r="A1327" s="1240"/>
      <c r="B1327" s="1580"/>
      <c r="C1327" s="1577"/>
      <c r="D1327" s="1583"/>
      <c r="E1327" s="1587"/>
      <c r="F1327" s="1585"/>
      <c r="G1327" s="1237"/>
      <c r="H1327" s="1237"/>
      <c r="I1327" s="1237"/>
      <c r="J1327" s="246"/>
      <c r="K1327" s="1290"/>
    </row>
    <row r="1328" spans="1:11" s="90" customFormat="1" ht="15" customHeight="1" x14ac:dyDescent="0.3">
      <c r="A1328" s="1240"/>
      <c r="B1328" s="1238"/>
      <c r="C1328" s="246"/>
      <c r="D1328" s="1566"/>
      <c r="E1328" s="1587"/>
      <c r="F1328" s="1568"/>
      <c r="G1328" s="1237"/>
      <c r="H1328" s="1237"/>
      <c r="I1328" s="1237"/>
      <c r="J1328" s="246"/>
      <c r="K1328" s="1290"/>
    </row>
    <row r="1329" spans="1:11" s="90" customFormat="1" ht="15" customHeight="1" x14ac:dyDescent="0.3">
      <c r="A1329" s="1240"/>
      <c r="B1329" s="1238"/>
      <c r="C1329" s="1577"/>
      <c r="D1329" s="1582"/>
      <c r="E1329" s="1572"/>
      <c r="F1329" s="1584"/>
      <c r="G1329" s="1237"/>
      <c r="H1329" s="1237"/>
      <c r="I1329" s="1237"/>
      <c r="J1329" s="246"/>
      <c r="K1329" s="1290"/>
    </row>
    <row r="1330" spans="1:11" s="90" customFormat="1" ht="15" customHeight="1" x14ac:dyDescent="0.3">
      <c r="A1330" s="1240"/>
      <c r="B1330" s="1580"/>
      <c r="C1330" s="1577"/>
      <c r="D1330" s="1583"/>
      <c r="E1330" s="1587"/>
      <c r="F1330" s="1585"/>
      <c r="G1330" s="1237"/>
      <c r="H1330" s="1237"/>
      <c r="I1330" s="1237"/>
      <c r="J1330" s="246"/>
      <c r="K1330" s="1290"/>
    </row>
    <row r="1331" spans="1:11" s="90" customFormat="1" ht="15" customHeight="1" x14ac:dyDescent="0.3">
      <c r="A1331" s="1240"/>
      <c r="B1331" s="1580"/>
      <c r="C1331" s="1577"/>
      <c r="D1331" s="1583"/>
      <c r="E1331" s="1587"/>
      <c r="F1331" s="1585"/>
      <c r="G1331" s="1237"/>
      <c r="H1331" s="1237"/>
      <c r="I1331" s="1237"/>
      <c r="J1331" s="246"/>
      <c r="K1331" s="1290"/>
    </row>
    <row r="1332" spans="1:11" s="90" customFormat="1" ht="15" customHeight="1" x14ac:dyDescent="0.3">
      <c r="A1332" s="1240"/>
      <c r="B1332" s="1580"/>
      <c r="C1332" s="1577"/>
      <c r="D1332" s="1583"/>
      <c r="E1332" s="1587"/>
      <c r="F1332" s="1585"/>
      <c r="G1332" s="1237"/>
      <c r="H1332" s="1237"/>
      <c r="I1332" s="1237"/>
      <c r="J1332" s="246"/>
      <c r="K1332" s="1290"/>
    </row>
    <row r="1333" spans="1:11" s="90" customFormat="1" ht="15" customHeight="1" x14ac:dyDescent="0.3">
      <c r="A1333" s="1240"/>
      <c r="B1333" s="1580"/>
      <c r="C1333" s="1577"/>
      <c r="D1333" s="1583"/>
      <c r="E1333" s="1587"/>
      <c r="F1333" s="1585"/>
      <c r="G1333" s="1237"/>
      <c r="H1333" s="1237"/>
      <c r="I1333" s="1237"/>
      <c r="J1333" s="246"/>
      <c r="K1333" s="1290"/>
    </row>
    <row r="1334" spans="1:11" s="90" customFormat="1" ht="15" customHeight="1" x14ac:dyDescent="0.3">
      <c r="A1334" s="1240"/>
      <c r="B1334" s="1580"/>
      <c r="C1334" s="1577"/>
      <c r="D1334" s="1583"/>
      <c r="E1334" s="1587"/>
      <c r="F1334" s="1585"/>
      <c r="G1334" s="1237"/>
      <c r="H1334" s="1237"/>
      <c r="I1334" s="1237"/>
      <c r="J1334" s="246"/>
      <c r="K1334" s="1290"/>
    </row>
    <row r="1335" spans="1:11" s="90" customFormat="1" ht="15" customHeight="1" x14ac:dyDescent="0.3">
      <c r="A1335" s="1240"/>
      <c r="B1335" s="1580"/>
      <c r="C1335" s="1577"/>
      <c r="D1335" s="1583"/>
      <c r="E1335" s="1587"/>
      <c r="F1335" s="1585"/>
      <c r="G1335" s="1237"/>
      <c r="H1335" s="1237"/>
      <c r="I1335" s="1237"/>
      <c r="J1335" s="246"/>
      <c r="K1335" s="1290"/>
    </row>
    <row r="1336" spans="1:11" s="90" customFormat="1" ht="15" customHeight="1" x14ac:dyDescent="0.3">
      <c r="A1336" s="1240"/>
      <c r="B1336" s="1580"/>
      <c r="C1336" s="1577"/>
      <c r="D1336" s="1583"/>
      <c r="E1336" s="1587"/>
      <c r="F1336" s="1585"/>
      <c r="G1336" s="1237"/>
      <c r="H1336" s="1237"/>
      <c r="I1336" s="1237"/>
      <c r="J1336" s="246"/>
      <c r="K1336" s="1290"/>
    </row>
    <row r="1337" spans="1:11" s="90" customFormat="1" ht="15" customHeight="1" x14ac:dyDescent="0.3">
      <c r="A1337" s="1240"/>
      <c r="B1337" s="1580"/>
      <c r="C1337" s="1577"/>
      <c r="D1337" s="1583"/>
      <c r="E1337" s="1587"/>
      <c r="F1337" s="1585"/>
      <c r="G1337" s="1237"/>
      <c r="H1337" s="1237"/>
      <c r="I1337" s="1237"/>
      <c r="J1337" s="246"/>
      <c r="K1337" s="1290"/>
    </row>
    <row r="1338" spans="1:11" s="90" customFormat="1" ht="15" customHeight="1" x14ac:dyDescent="0.3">
      <c r="A1338" s="1240"/>
      <c r="B1338" s="1580"/>
      <c r="C1338" s="1577"/>
      <c r="D1338" s="1583"/>
      <c r="E1338" s="1587"/>
      <c r="F1338" s="1585"/>
      <c r="G1338" s="1237"/>
      <c r="H1338" s="1237"/>
      <c r="I1338" s="1237"/>
      <c r="J1338" s="246"/>
      <c r="K1338" s="1290"/>
    </row>
    <row r="1339" spans="1:11" s="90" customFormat="1" ht="15" customHeight="1" x14ac:dyDescent="0.3">
      <c r="A1339" s="1240"/>
      <c r="B1339" s="1580"/>
      <c r="C1339" s="1577"/>
      <c r="D1339" s="1583"/>
      <c r="E1339" s="1587"/>
      <c r="F1339" s="1585"/>
      <c r="G1339" s="1237"/>
      <c r="H1339" s="1237"/>
      <c r="I1339" s="1237"/>
      <c r="J1339" s="246"/>
      <c r="K1339" s="1290"/>
    </row>
    <row r="1340" spans="1:11" s="90" customFormat="1" ht="15" customHeight="1" x14ac:dyDescent="0.3">
      <c r="A1340" s="1240"/>
      <c r="B1340" s="1580"/>
      <c r="C1340" s="1577"/>
      <c r="D1340" s="1583"/>
      <c r="E1340" s="1587"/>
      <c r="F1340" s="1585"/>
      <c r="G1340" s="1237"/>
      <c r="H1340" s="1237"/>
      <c r="I1340" s="1237"/>
      <c r="J1340" s="246"/>
      <c r="K1340" s="1290"/>
    </row>
    <row r="1341" spans="1:11" s="90" customFormat="1" ht="15" customHeight="1" x14ac:dyDescent="0.3">
      <c r="A1341" s="1240"/>
      <c r="B1341" s="1580"/>
      <c r="C1341" s="1577"/>
      <c r="D1341" s="1583"/>
      <c r="E1341" s="1587"/>
      <c r="F1341" s="1585"/>
      <c r="G1341" s="1237"/>
      <c r="H1341" s="1237"/>
      <c r="I1341" s="1237"/>
      <c r="J1341" s="246"/>
      <c r="K1341" s="1290"/>
    </row>
    <row r="1342" spans="1:11" s="90" customFormat="1" ht="15" customHeight="1" x14ac:dyDescent="0.3">
      <c r="A1342" s="1240"/>
      <c r="B1342" s="1580"/>
      <c r="C1342" s="1577"/>
      <c r="D1342" s="1583"/>
      <c r="E1342" s="1587"/>
      <c r="F1342" s="1585"/>
      <c r="G1342" s="1237"/>
      <c r="H1342" s="1237"/>
      <c r="I1342" s="1237"/>
      <c r="J1342" s="246"/>
      <c r="K1342" s="1290"/>
    </row>
    <row r="1343" spans="1:11" s="90" customFormat="1" ht="15" customHeight="1" x14ac:dyDescent="0.3">
      <c r="A1343" s="1240"/>
      <c r="B1343" s="1580"/>
      <c r="C1343" s="1577"/>
      <c r="D1343" s="1583"/>
      <c r="E1343" s="1587"/>
      <c r="F1343" s="1585"/>
      <c r="G1343" s="1237"/>
      <c r="H1343" s="1237"/>
      <c r="I1343" s="1237"/>
      <c r="J1343" s="246"/>
      <c r="K1343" s="1290"/>
    </row>
    <row r="1344" spans="1:11" s="90" customFormat="1" ht="15" customHeight="1" x14ac:dyDescent="0.3">
      <c r="A1344" s="1240"/>
      <c r="B1344" s="1580"/>
      <c r="C1344" s="1577"/>
      <c r="D1344" s="1583"/>
      <c r="E1344" s="1587"/>
      <c r="F1344" s="1585"/>
      <c r="G1344" s="1237"/>
      <c r="H1344" s="1237"/>
      <c r="I1344" s="1237"/>
      <c r="J1344" s="246"/>
      <c r="K1344" s="1290"/>
    </row>
    <row r="1345" spans="1:11" s="90" customFormat="1" ht="15" customHeight="1" x14ac:dyDescent="0.3">
      <c r="A1345" s="1240"/>
      <c r="B1345" s="1580"/>
      <c r="C1345" s="1577"/>
      <c r="D1345" s="1583"/>
      <c r="E1345" s="1587"/>
      <c r="F1345" s="1585"/>
      <c r="G1345" s="1237"/>
      <c r="H1345" s="1237"/>
      <c r="I1345" s="1237"/>
      <c r="J1345" s="246"/>
      <c r="K1345" s="1290"/>
    </row>
    <row r="1346" spans="1:11" s="90" customFormat="1" ht="15" customHeight="1" x14ac:dyDescent="0.3">
      <c r="A1346" s="1240"/>
      <c r="B1346" s="1580"/>
      <c r="C1346" s="1577"/>
      <c r="D1346" s="1583"/>
      <c r="E1346" s="1587"/>
      <c r="F1346" s="1585"/>
      <c r="G1346" s="1237"/>
      <c r="H1346" s="1237"/>
      <c r="I1346" s="1237"/>
      <c r="J1346" s="246"/>
      <c r="K1346" s="1290"/>
    </row>
    <row r="1347" spans="1:11" s="90" customFormat="1" ht="15" customHeight="1" x14ac:dyDescent="0.3">
      <c r="A1347" s="1240"/>
      <c r="B1347" s="1580"/>
      <c r="C1347" s="1577"/>
      <c r="D1347" s="1583"/>
      <c r="E1347" s="1587"/>
      <c r="F1347" s="1585"/>
      <c r="G1347" s="1237"/>
      <c r="H1347" s="1237"/>
      <c r="I1347" s="1237"/>
      <c r="J1347" s="246"/>
      <c r="K1347" s="1290"/>
    </row>
    <row r="1348" spans="1:11" s="90" customFormat="1" ht="15" customHeight="1" x14ac:dyDescent="0.3">
      <c r="A1348" s="1240"/>
      <c r="B1348" s="1580"/>
      <c r="C1348" s="1577"/>
      <c r="D1348" s="1583"/>
      <c r="E1348" s="1587"/>
      <c r="F1348" s="1585"/>
      <c r="G1348" s="1237"/>
      <c r="H1348" s="1237"/>
      <c r="I1348" s="1237"/>
      <c r="J1348" s="246"/>
      <c r="K1348" s="1290"/>
    </row>
    <row r="1349" spans="1:11" s="90" customFormat="1" ht="15" customHeight="1" x14ac:dyDescent="0.3">
      <c r="A1349" s="1240"/>
      <c r="B1349" s="1580"/>
      <c r="C1349" s="1577"/>
      <c r="D1349" s="1583"/>
      <c r="E1349" s="1587"/>
      <c r="F1349" s="1585"/>
      <c r="G1349" s="1237"/>
      <c r="H1349" s="1237"/>
      <c r="I1349" s="1237"/>
      <c r="J1349" s="246"/>
      <c r="K1349" s="1290"/>
    </row>
    <row r="1350" spans="1:11" s="90" customFormat="1" ht="15" customHeight="1" x14ac:dyDescent="0.3">
      <c r="A1350" s="1240"/>
      <c r="B1350" s="1580"/>
      <c r="C1350" s="1577"/>
      <c r="D1350" s="1583"/>
      <c r="E1350" s="1587"/>
      <c r="F1350" s="1585"/>
      <c r="G1350" s="1237"/>
      <c r="H1350" s="1237"/>
      <c r="I1350" s="1237"/>
      <c r="J1350" s="246"/>
      <c r="K1350" s="1290"/>
    </row>
    <row r="1351" spans="1:11" s="90" customFormat="1" ht="15" customHeight="1" x14ac:dyDescent="0.3">
      <c r="A1351" s="1240"/>
      <c r="B1351" s="1580"/>
      <c r="C1351" s="1577"/>
      <c r="D1351" s="1583"/>
      <c r="E1351" s="1587"/>
      <c r="F1351" s="1585"/>
      <c r="G1351" s="1237"/>
      <c r="H1351" s="1237"/>
      <c r="I1351" s="1237"/>
      <c r="J1351" s="246"/>
      <c r="K1351" s="1290"/>
    </row>
    <row r="1352" spans="1:11" s="90" customFormat="1" ht="15" customHeight="1" x14ac:dyDescent="0.3">
      <c r="A1352" s="1240"/>
      <c r="B1352" s="1580"/>
      <c r="C1352" s="1577"/>
      <c r="D1352" s="1583"/>
      <c r="E1352" s="1587"/>
      <c r="F1352" s="1585"/>
      <c r="G1352" s="1237"/>
      <c r="H1352" s="1237"/>
      <c r="I1352" s="1237"/>
      <c r="J1352" s="246"/>
      <c r="K1352" s="1290"/>
    </row>
    <row r="1353" spans="1:11" s="90" customFormat="1" ht="15" customHeight="1" x14ac:dyDescent="0.3">
      <c r="A1353" s="1240"/>
      <c r="B1353" s="1580"/>
      <c r="C1353" s="1577"/>
      <c r="D1353" s="1583"/>
      <c r="E1353" s="1587"/>
      <c r="F1353" s="1585"/>
      <c r="G1353" s="1237"/>
      <c r="H1353" s="1237"/>
      <c r="I1353" s="1237"/>
      <c r="J1353" s="246"/>
      <c r="K1353" s="1290"/>
    </row>
    <row r="1354" spans="1:11" s="90" customFormat="1" ht="15" customHeight="1" x14ac:dyDescent="0.3">
      <c r="A1354" s="1240"/>
      <c r="B1354" s="1580"/>
      <c r="C1354" s="1577"/>
      <c r="D1354" s="1583"/>
      <c r="E1354" s="1587"/>
      <c r="F1354" s="1585"/>
      <c r="G1354" s="1237"/>
      <c r="H1354" s="1237"/>
      <c r="I1354" s="1237"/>
      <c r="J1354" s="246"/>
      <c r="K1354" s="1290"/>
    </row>
    <row r="1355" spans="1:11" s="90" customFormat="1" ht="15" customHeight="1" x14ac:dyDescent="0.3">
      <c r="A1355" s="1240"/>
      <c r="B1355" s="1580"/>
      <c r="C1355" s="1577"/>
      <c r="D1355" s="1583"/>
      <c r="E1355" s="1587"/>
      <c r="F1355" s="1585"/>
      <c r="G1355" s="1237"/>
      <c r="H1355" s="1237"/>
      <c r="I1355" s="1237"/>
      <c r="J1355" s="246"/>
      <c r="K1355" s="1290"/>
    </row>
    <row r="1356" spans="1:11" s="90" customFormat="1" ht="15" customHeight="1" x14ac:dyDescent="0.3">
      <c r="A1356" s="1240"/>
      <c r="B1356" s="1580"/>
      <c r="C1356" s="1577"/>
      <c r="D1356" s="1583"/>
      <c r="E1356" s="1587"/>
      <c r="F1356" s="1585"/>
      <c r="G1356" s="1237"/>
      <c r="H1356" s="1237"/>
      <c r="I1356" s="1237"/>
      <c r="J1356" s="246"/>
      <c r="K1356" s="1290"/>
    </row>
    <row r="1357" spans="1:11" s="90" customFormat="1" ht="15" customHeight="1" x14ac:dyDescent="0.3">
      <c r="A1357" s="1240"/>
      <c r="B1357" s="1580"/>
      <c r="C1357" s="1577"/>
      <c r="D1357" s="1583"/>
      <c r="E1357" s="1587"/>
      <c r="F1357" s="1585"/>
      <c r="G1357" s="1237"/>
      <c r="H1357" s="1237"/>
      <c r="I1357" s="1237"/>
      <c r="J1357" s="246"/>
      <c r="K1357" s="1290"/>
    </row>
    <row r="1358" spans="1:11" s="90" customFormat="1" ht="15" customHeight="1" x14ac:dyDescent="0.3">
      <c r="A1358" s="1240"/>
      <c r="B1358" s="1580"/>
      <c r="C1358" s="1577"/>
      <c r="D1358" s="1583"/>
      <c r="E1358" s="1587"/>
      <c r="F1358" s="1585"/>
      <c r="G1358" s="1237"/>
      <c r="H1358" s="1237"/>
      <c r="I1358" s="1237"/>
      <c r="J1358" s="246"/>
      <c r="K1358" s="1290"/>
    </row>
    <row r="1359" spans="1:11" s="90" customFormat="1" ht="15" customHeight="1" x14ac:dyDescent="0.3">
      <c r="A1359" s="1240"/>
      <c r="B1359" s="1580"/>
      <c r="C1359" s="1577"/>
      <c r="D1359" s="1583"/>
      <c r="E1359" s="1587"/>
      <c r="F1359" s="1585"/>
      <c r="G1359" s="1237"/>
      <c r="H1359" s="1237"/>
      <c r="I1359" s="1237"/>
      <c r="J1359" s="246"/>
      <c r="K1359" s="1290"/>
    </row>
    <row r="1360" spans="1:11" s="90" customFormat="1" ht="15" customHeight="1" x14ac:dyDescent="0.3">
      <c r="A1360" s="1240"/>
      <c r="B1360" s="1580"/>
      <c r="C1360" s="1577"/>
      <c r="D1360" s="1583"/>
      <c r="E1360" s="1587"/>
      <c r="F1360" s="1585"/>
      <c r="G1360" s="1237"/>
      <c r="H1360" s="1237"/>
      <c r="I1360" s="1237"/>
      <c r="J1360" s="246"/>
      <c r="K1360" s="1290"/>
    </row>
    <row r="1361" spans="1:11" s="90" customFormat="1" ht="15" customHeight="1" x14ac:dyDescent="0.3">
      <c r="A1361" s="1240"/>
      <c r="B1361" s="1580"/>
      <c r="C1361" s="1577"/>
      <c r="D1361" s="1583"/>
      <c r="E1361" s="1587"/>
      <c r="F1361" s="1585"/>
      <c r="G1361" s="1237"/>
      <c r="H1361" s="1237"/>
      <c r="I1361" s="1237"/>
      <c r="J1361" s="246"/>
      <c r="K1361" s="1290"/>
    </row>
    <row r="1362" spans="1:11" s="90" customFormat="1" ht="15" customHeight="1" x14ac:dyDescent="0.3">
      <c r="A1362" s="1240"/>
      <c r="B1362" s="1580"/>
      <c r="C1362" s="1577"/>
      <c r="D1362" s="1583"/>
      <c r="E1362" s="1587"/>
      <c r="F1362" s="1585"/>
      <c r="G1362" s="1237"/>
      <c r="H1362" s="1237"/>
      <c r="I1362" s="1237"/>
      <c r="J1362" s="246"/>
      <c r="K1362" s="1290"/>
    </row>
    <row r="1363" spans="1:11" s="90" customFormat="1" ht="15" customHeight="1" x14ac:dyDescent="0.3">
      <c r="A1363" s="1240"/>
      <c r="B1363" s="1580"/>
      <c r="C1363" s="1577"/>
      <c r="D1363" s="1583"/>
      <c r="E1363" s="1587"/>
      <c r="F1363" s="1585"/>
      <c r="G1363" s="1237"/>
      <c r="H1363" s="1237"/>
      <c r="I1363" s="1237"/>
      <c r="J1363" s="246"/>
      <c r="K1363" s="1290"/>
    </row>
    <row r="1364" spans="1:11" s="90" customFormat="1" ht="15" customHeight="1" x14ac:dyDescent="0.3">
      <c r="A1364" s="1240"/>
      <c r="B1364" s="1580"/>
      <c r="C1364" s="1577"/>
      <c r="D1364" s="1583"/>
      <c r="E1364" s="1587"/>
      <c r="F1364" s="1585"/>
      <c r="G1364" s="1237"/>
      <c r="H1364" s="1237"/>
      <c r="I1364" s="1237"/>
      <c r="J1364" s="246"/>
      <c r="K1364" s="1290"/>
    </row>
    <row r="1365" spans="1:11" s="90" customFormat="1" ht="15" customHeight="1" x14ac:dyDescent="0.3">
      <c r="A1365" s="1240"/>
      <c r="B1365" s="1580"/>
      <c r="C1365" s="1577"/>
      <c r="D1365" s="1583"/>
      <c r="E1365" s="1587"/>
      <c r="F1365" s="1585"/>
      <c r="G1365" s="1237"/>
      <c r="H1365" s="1237"/>
      <c r="I1365" s="1237"/>
      <c r="J1365" s="246"/>
      <c r="K1365" s="1290"/>
    </row>
    <row r="1366" spans="1:11" s="90" customFormat="1" ht="15" customHeight="1" x14ac:dyDescent="0.3">
      <c r="A1366" s="1240"/>
      <c r="B1366" s="1580"/>
      <c r="C1366" s="1577"/>
      <c r="D1366" s="1583"/>
      <c r="E1366" s="1587"/>
      <c r="F1366" s="1585"/>
      <c r="G1366" s="1237"/>
      <c r="H1366" s="1237"/>
      <c r="I1366" s="1237"/>
      <c r="J1366" s="246"/>
      <c r="K1366" s="1290"/>
    </row>
    <row r="1367" spans="1:11" s="90" customFormat="1" ht="15" customHeight="1" x14ac:dyDescent="0.3">
      <c r="A1367" s="1240"/>
      <c r="B1367" s="1580"/>
      <c r="C1367" s="1577"/>
      <c r="D1367" s="1583"/>
      <c r="E1367" s="1587"/>
      <c r="F1367" s="1585"/>
      <c r="G1367" s="1237"/>
      <c r="H1367" s="1237"/>
      <c r="I1367" s="1237"/>
      <c r="J1367" s="246"/>
      <c r="K1367" s="1290"/>
    </row>
    <row r="1368" spans="1:11" s="90" customFormat="1" ht="15" customHeight="1" x14ac:dyDescent="0.3">
      <c r="A1368" s="1240"/>
      <c r="B1368" s="1580"/>
      <c r="C1368" s="1577"/>
      <c r="D1368" s="1583"/>
      <c r="E1368" s="1587"/>
      <c r="F1368" s="1585"/>
      <c r="G1368" s="1237"/>
      <c r="H1368" s="1237"/>
      <c r="I1368" s="1237"/>
      <c r="J1368" s="246"/>
      <c r="K1368" s="1290"/>
    </row>
    <row r="1369" spans="1:11" s="90" customFormat="1" ht="15" customHeight="1" x14ac:dyDescent="0.3">
      <c r="A1369" s="1240"/>
      <c r="B1369" s="1580"/>
      <c r="C1369" s="1577"/>
      <c r="D1369" s="1583"/>
      <c r="E1369" s="1587"/>
      <c r="F1369" s="1585"/>
      <c r="G1369" s="1237"/>
      <c r="H1369" s="1237"/>
      <c r="I1369" s="1237"/>
      <c r="J1369" s="246"/>
      <c r="K1369" s="1290"/>
    </row>
    <row r="1370" spans="1:11" s="90" customFormat="1" ht="15" customHeight="1" x14ac:dyDescent="0.3">
      <c r="A1370" s="1240"/>
      <c r="B1370" s="1580"/>
      <c r="C1370" s="1577"/>
      <c r="D1370" s="1583"/>
      <c r="E1370" s="1587"/>
      <c r="F1370" s="1585"/>
      <c r="G1370" s="1237"/>
      <c r="H1370" s="1237"/>
      <c r="I1370" s="1237"/>
      <c r="J1370" s="246"/>
      <c r="K1370" s="1290"/>
    </row>
    <row r="1371" spans="1:11" s="90" customFormat="1" ht="15" customHeight="1" x14ac:dyDescent="0.3">
      <c r="A1371" s="1240"/>
      <c r="B1371" s="1580"/>
      <c r="C1371" s="1577"/>
      <c r="D1371" s="1583"/>
      <c r="E1371" s="1587"/>
      <c r="F1371" s="1585"/>
      <c r="G1371" s="1237"/>
      <c r="H1371" s="1237"/>
      <c r="I1371" s="1237"/>
      <c r="J1371" s="246"/>
      <c r="K1371" s="1290"/>
    </row>
    <row r="1372" spans="1:11" s="90" customFormat="1" ht="15" customHeight="1" x14ac:dyDescent="0.3">
      <c r="A1372" s="1240"/>
      <c r="B1372" s="1580"/>
      <c r="C1372" s="1577"/>
      <c r="D1372" s="1583"/>
      <c r="E1372" s="1587"/>
      <c r="F1372" s="1585"/>
      <c r="G1372" s="1237"/>
      <c r="H1372" s="1237"/>
      <c r="I1372" s="1237"/>
      <c r="J1372" s="246"/>
      <c r="K1372" s="1290"/>
    </row>
    <row r="1373" spans="1:11" s="90" customFormat="1" ht="15" customHeight="1" x14ac:dyDescent="0.3">
      <c r="A1373" s="1240"/>
      <c r="B1373" s="1580"/>
      <c r="C1373" s="1577"/>
      <c r="D1373" s="1583"/>
      <c r="E1373" s="1587"/>
      <c r="F1373" s="1585"/>
      <c r="G1373" s="1237"/>
      <c r="H1373" s="1237"/>
      <c r="I1373" s="1237"/>
      <c r="J1373" s="246"/>
      <c r="K1373" s="1290"/>
    </row>
    <row r="1374" spans="1:11" s="90" customFormat="1" ht="15" customHeight="1" x14ac:dyDescent="0.3">
      <c r="A1374" s="1240"/>
      <c r="B1374" s="1580"/>
      <c r="C1374" s="1577"/>
      <c r="D1374" s="1583"/>
      <c r="E1374" s="1587"/>
      <c r="F1374" s="1585"/>
      <c r="G1374" s="1237"/>
      <c r="H1374" s="1237"/>
      <c r="I1374" s="1237"/>
      <c r="J1374" s="246"/>
      <c r="K1374" s="1290"/>
    </row>
    <row r="1375" spans="1:11" s="90" customFormat="1" ht="15" customHeight="1" x14ac:dyDescent="0.3">
      <c r="A1375" s="1240"/>
      <c r="B1375" s="1580"/>
      <c r="C1375" s="1577"/>
      <c r="D1375" s="1583"/>
      <c r="E1375" s="1587"/>
      <c r="F1375" s="1585"/>
      <c r="G1375" s="1237"/>
      <c r="H1375" s="1237"/>
      <c r="I1375" s="1237"/>
      <c r="J1375" s="246"/>
      <c r="K1375" s="1290"/>
    </row>
    <row r="1376" spans="1:11" s="90" customFormat="1" ht="15" customHeight="1" x14ac:dyDescent="0.3">
      <c r="A1376" s="1240"/>
      <c r="B1376" s="1580"/>
      <c r="C1376" s="1577"/>
      <c r="D1376" s="1583"/>
      <c r="E1376" s="1587"/>
      <c r="F1376" s="1585"/>
      <c r="G1376" s="1237"/>
      <c r="H1376" s="1237"/>
      <c r="I1376" s="1237"/>
      <c r="J1376" s="246"/>
      <c r="K1376" s="1290"/>
    </row>
    <row r="1377" spans="1:11" s="90" customFormat="1" ht="15" customHeight="1" x14ac:dyDescent="0.3">
      <c r="A1377" s="1240"/>
      <c r="B1377" s="1580"/>
      <c r="C1377" s="1577"/>
      <c r="D1377" s="1583"/>
      <c r="E1377" s="1587"/>
      <c r="F1377" s="1585"/>
      <c r="G1377" s="1237"/>
      <c r="H1377" s="1237"/>
      <c r="I1377" s="1237"/>
      <c r="J1377" s="246"/>
      <c r="K1377" s="1290"/>
    </row>
    <row r="1378" spans="1:11" s="90" customFormat="1" ht="15" customHeight="1" x14ac:dyDescent="0.3">
      <c r="A1378" s="1240"/>
      <c r="B1378" s="1580"/>
      <c r="C1378" s="1577"/>
      <c r="D1378" s="1583"/>
      <c r="E1378" s="1587"/>
      <c r="F1378" s="1585"/>
      <c r="G1378" s="1237"/>
      <c r="H1378" s="1237"/>
      <c r="I1378" s="1237"/>
      <c r="J1378" s="246"/>
      <c r="K1378" s="1290"/>
    </row>
    <row r="1379" spans="1:11" s="90" customFormat="1" ht="15" customHeight="1" x14ac:dyDescent="0.3">
      <c r="A1379" s="1240"/>
      <c r="B1379" s="1580"/>
      <c r="C1379" s="1577"/>
      <c r="D1379" s="1583"/>
      <c r="E1379" s="1587"/>
      <c r="F1379" s="1585"/>
      <c r="G1379" s="1237"/>
      <c r="H1379" s="1237"/>
      <c r="I1379" s="1237"/>
      <c r="J1379" s="246"/>
      <c r="K1379" s="1290"/>
    </row>
    <row r="1380" spans="1:11" s="90" customFormat="1" ht="15" customHeight="1" x14ac:dyDescent="0.3">
      <c r="A1380" s="1240"/>
      <c r="B1380" s="1580"/>
      <c r="C1380" s="1577"/>
      <c r="D1380" s="1583"/>
      <c r="E1380" s="1587"/>
      <c r="F1380" s="1585"/>
      <c r="G1380" s="1237"/>
      <c r="H1380" s="1237"/>
      <c r="I1380" s="1237"/>
      <c r="J1380" s="246"/>
      <c r="K1380" s="1290"/>
    </row>
    <row r="1381" spans="1:11" s="90" customFormat="1" ht="15" customHeight="1" x14ac:dyDescent="0.3">
      <c r="A1381" s="1240"/>
      <c r="B1381" s="1580"/>
      <c r="C1381" s="1577"/>
      <c r="D1381" s="1583"/>
      <c r="E1381" s="1587"/>
      <c r="F1381" s="1585"/>
      <c r="G1381" s="1237"/>
      <c r="H1381" s="1237"/>
      <c r="I1381" s="1237"/>
      <c r="J1381" s="246"/>
      <c r="K1381" s="1290"/>
    </row>
    <row r="1382" spans="1:11" s="90" customFormat="1" ht="15" customHeight="1" x14ac:dyDescent="0.3">
      <c r="A1382" s="1240"/>
      <c r="B1382" s="1580"/>
      <c r="C1382" s="1577"/>
      <c r="D1382" s="1583"/>
      <c r="E1382" s="1587"/>
      <c r="F1382" s="1585"/>
      <c r="G1382" s="1237"/>
      <c r="H1382" s="1237"/>
      <c r="I1382" s="1237"/>
      <c r="J1382" s="246"/>
      <c r="K1382" s="1290"/>
    </row>
    <row r="1383" spans="1:11" s="90" customFormat="1" ht="15" customHeight="1" x14ac:dyDescent="0.3">
      <c r="A1383" s="1240"/>
      <c r="B1383" s="1580"/>
      <c r="C1383" s="1577"/>
      <c r="D1383" s="1583"/>
      <c r="E1383" s="1587"/>
      <c r="F1383" s="1585"/>
      <c r="G1383" s="1237"/>
      <c r="H1383" s="1237"/>
      <c r="I1383" s="1237"/>
      <c r="J1383" s="246"/>
      <c r="K1383" s="1290"/>
    </row>
    <row r="1384" spans="1:11" s="90" customFormat="1" ht="15" customHeight="1" x14ac:dyDescent="0.3">
      <c r="A1384" s="1240"/>
      <c r="B1384" s="1580"/>
      <c r="C1384" s="1577"/>
      <c r="D1384" s="1583"/>
      <c r="E1384" s="1587"/>
      <c r="F1384" s="1585"/>
      <c r="G1384" s="1237"/>
      <c r="H1384" s="1237"/>
      <c r="I1384" s="1237"/>
      <c r="J1384" s="246"/>
      <c r="K1384" s="1290"/>
    </row>
    <row r="1385" spans="1:11" s="90" customFormat="1" ht="15" customHeight="1" x14ac:dyDescent="0.3">
      <c r="A1385" s="1240"/>
      <c r="B1385" s="1580"/>
      <c r="C1385" s="1577"/>
      <c r="D1385" s="1583"/>
      <c r="E1385" s="1587"/>
      <c r="F1385" s="1585"/>
      <c r="G1385" s="1237"/>
      <c r="H1385" s="1237"/>
      <c r="I1385" s="1237"/>
      <c r="J1385" s="246"/>
      <c r="K1385" s="1290"/>
    </row>
    <row r="1386" spans="1:11" s="90" customFormat="1" ht="15" customHeight="1" x14ac:dyDescent="0.3">
      <c r="A1386" s="1240"/>
      <c r="B1386" s="1580"/>
      <c r="C1386" s="1577"/>
      <c r="D1386" s="1583"/>
      <c r="E1386" s="1587"/>
      <c r="F1386" s="1585"/>
      <c r="G1386" s="1237"/>
      <c r="H1386" s="1237"/>
      <c r="I1386" s="1237"/>
      <c r="J1386" s="246"/>
      <c r="K1386" s="1290"/>
    </row>
    <row r="1387" spans="1:11" s="90" customFormat="1" ht="15" customHeight="1" x14ac:dyDescent="0.3">
      <c r="A1387" s="1236"/>
      <c r="B1387" s="1580"/>
      <c r="C1387" s="1577"/>
      <c r="D1387" s="1583"/>
      <c r="E1387" s="1587"/>
      <c r="F1387" s="1585"/>
      <c r="G1387" s="1237"/>
      <c r="H1387" s="1237"/>
      <c r="I1387" s="1237"/>
      <c r="J1387" s="246"/>
      <c r="K1387" s="1290"/>
    </row>
    <row r="1388" spans="1:11" s="90" customFormat="1" ht="15" customHeight="1" x14ac:dyDescent="0.3">
      <c r="A1388" s="1236"/>
      <c r="B1388" s="1580"/>
      <c r="C1388" s="1577"/>
      <c r="D1388" s="1583"/>
      <c r="E1388" s="1587"/>
      <c r="F1388" s="1585"/>
      <c r="G1388" s="1237"/>
      <c r="H1388" s="1237"/>
      <c r="I1388" s="1237"/>
      <c r="J1388" s="246"/>
      <c r="K1388" s="1290"/>
    </row>
    <row r="1389" spans="1:11" s="90" customFormat="1" ht="15" customHeight="1" x14ac:dyDescent="0.3">
      <c r="A1389" s="1236"/>
      <c r="B1389" s="1580"/>
      <c r="C1389" s="1577"/>
      <c r="D1389" s="1583"/>
      <c r="E1389" s="1587"/>
      <c r="F1389" s="1585"/>
      <c r="G1389" s="1237"/>
      <c r="H1389" s="1237"/>
      <c r="I1389" s="1237"/>
      <c r="J1389" s="246"/>
      <c r="K1389" s="1290"/>
    </row>
    <row r="1390" spans="1:11" s="90" customFormat="1" ht="15" customHeight="1" x14ac:dyDescent="0.3">
      <c r="A1390" s="1236"/>
      <c r="B1390" s="1580"/>
      <c r="C1390" s="1577"/>
      <c r="D1390" s="1583"/>
      <c r="E1390" s="1587"/>
      <c r="F1390" s="1585"/>
      <c r="G1390" s="1237"/>
      <c r="H1390" s="1237"/>
      <c r="I1390" s="1237"/>
      <c r="J1390" s="246"/>
      <c r="K1390" s="1290"/>
    </row>
    <row r="1391" spans="1:11" s="90" customFormat="1" ht="15" customHeight="1" x14ac:dyDescent="0.3">
      <c r="A1391" s="1236"/>
      <c r="B1391" s="1580"/>
      <c r="C1391" s="1577"/>
      <c r="D1391" s="1583"/>
      <c r="E1391" s="1587"/>
      <c r="F1391" s="1585"/>
      <c r="G1391" s="1237"/>
      <c r="H1391" s="1237"/>
      <c r="I1391" s="1237"/>
      <c r="J1391" s="246"/>
      <c r="K1391" s="1290"/>
    </row>
    <row r="1392" spans="1:11" s="90" customFormat="1" ht="15" customHeight="1" x14ac:dyDescent="0.3">
      <c r="A1392" s="1240"/>
      <c r="B1392" s="1580"/>
      <c r="C1392" s="1577"/>
      <c r="D1392" s="1583"/>
      <c r="E1392" s="1587"/>
      <c r="F1392" s="1585"/>
      <c r="G1392" s="1237"/>
      <c r="H1392" s="1237"/>
      <c r="I1392" s="1237"/>
      <c r="J1392" s="246"/>
      <c r="K1392" s="1290"/>
    </row>
    <row r="1393" spans="1:11" s="90" customFormat="1" ht="15" customHeight="1" x14ac:dyDescent="0.3">
      <c r="A1393" s="1240"/>
      <c r="B1393" s="1580"/>
      <c r="C1393" s="1577"/>
      <c r="D1393" s="1583"/>
      <c r="E1393" s="1587"/>
      <c r="F1393" s="1585"/>
      <c r="G1393" s="1237"/>
      <c r="H1393" s="1237"/>
      <c r="I1393" s="1237"/>
      <c r="J1393" s="246"/>
      <c r="K1393" s="1290"/>
    </row>
    <row r="1394" spans="1:11" s="90" customFormat="1" ht="15" customHeight="1" x14ac:dyDescent="0.3">
      <c r="A1394" s="1240"/>
      <c r="B1394" s="1580"/>
      <c r="C1394" s="1577"/>
      <c r="D1394" s="1583"/>
      <c r="E1394" s="1587"/>
      <c r="F1394" s="1585"/>
      <c r="G1394" s="1237"/>
      <c r="H1394" s="1237"/>
      <c r="I1394" s="1237"/>
      <c r="J1394" s="246"/>
      <c r="K1394" s="1290"/>
    </row>
    <row r="1395" spans="1:11" s="90" customFormat="1" ht="15" customHeight="1" x14ac:dyDescent="0.3">
      <c r="A1395" s="1240"/>
      <c r="B1395" s="1580"/>
      <c r="C1395" s="1577"/>
      <c r="D1395" s="1583"/>
      <c r="E1395" s="1587"/>
      <c r="F1395" s="1585"/>
      <c r="G1395" s="1237"/>
      <c r="H1395" s="1237"/>
      <c r="I1395" s="1237"/>
      <c r="J1395" s="246"/>
      <c r="K1395" s="1290"/>
    </row>
    <row r="1396" spans="1:11" s="90" customFormat="1" ht="15" customHeight="1" x14ac:dyDescent="0.3">
      <c r="A1396" s="1240"/>
      <c r="B1396" s="1580"/>
      <c r="C1396" s="1577"/>
      <c r="D1396" s="1583"/>
      <c r="E1396" s="1587"/>
      <c r="F1396" s="1585"/>
      <c r="G1396" s="1237"/>
      <c r="H1396" s="1237"/>
      <c r="I1396" s="1237"/>
      <c r="J1396" s="246"/>
      <c r="K1396" s="1290"/>
    </row>
    <row r="1397" spans="1:11" s="90" customFormat="1" ht="15" customHeight="1" x14ac:dyDescent="0.3">
      <c r="A1397" s="1240"/>
      <c r="B1397" s="1580"/>
      <c r="C1397" s="1577"/>
      <c r="D1397" s="1583"/>
      <c r="E1397" s="1587"/>
      <c r="F1397" s="1585"/>
      <c r="G1397" s="1237"/>
      <c r="H1397" s="1237"/>
      <c r="I1397" s="1237"/>
      <c r="J1397" s="246"/>
      <c r="K1397" s="1290"/>
    </row>
    <row r="1398" spans="1:11" s="90" customFormat="1" ht="15" customHeight="1" x14ac:dyDescent="0.3">
      <c r="A1398" s="1240"/>
      <c r="B1398" s="1580"/>
      <c r="C1398" s="1577"/>
      <c r="D1398" s="1583"/>
      <c r="E1398" s="1587"/>
      <c r="F1398" s="1585"/>
      <c r="G1398" s="1237"/>
      <c r="H1398" s="1237"/>
      <c r="I1398" s="1237"/>
      <c r="J1398" s="246"/>
      <c r="K1398" s="1290"/>
    </row>
    <row r="1399" spans="1:11" s="90" customFormat="1" ht="15" customHeight="1" x14ac:dyDescent="0.3">
      <c r="A1399" s="1240"/>
      <c r="B1399" s="1580"/>
      <c r="C1399" s="1577"/>
      <c r="D1399" s="1583"/>
      <c r="E1399" s="1587"/>
      <c r="F1399" s="1585"/>
      <c r="G1399" s="1237"/>
      <c r="H1399" s="1237"/>
      <c r="I1399" s="1237"/>
      <c r="J1399" s="246"/>
      <c r="K1399" s="1290"/>
    </row>
    <row r="1400" spans="1:11" s="90" customFormat="1" ht="15" customHeight="1" x14ac:dyDescent="0.3">
      <c r="A1400" s="1240"/>
      <c r="B1400" s="1580"/>
      <c r="C1400" s="1577"/>
      <c r="D1400" s="1583"/>
      <c r="E1400" s="1587"/>
      <c r="F1400" s="1585"/>
      <c r="G1400" s="1237"/>
      <c r="H1400" s="1237"/>
      <c r="I1400" s="1237"/>
      <c r="J1400" s="246"/>
      <c r="K1400" s="1290"/>
    </row>
    <row r="1401" spans="1:11" s="90" customFormat="1" ht="15" customHeight="1" x14ac:dyDescent="0.3">
      <c r="A1401" s="1240"/>
      <c r="B1401" s="1580"/>
      <c r="C1401" s="1577"/>
      <c r="D1401" s="1583"/>
      <c r="E1401" s="1587"/>
      <c r="F1401" s="1585"/>
      <c r="G1401" s="1237"/>
      <c r="H1401" s="1237"/>
      <c r="I1401" s="1237"/>
      <c r="J1401" s="246"/>
      <c r="K1401" s="1290"/>
    </row>
    <row r="1402" spans="1:11" s="90" customFormat="1" ht="15" customHeight="1" x14ac:dyDescent="0.3">
      <c r="A1402" s="1240"/>
      <c r="B1402" s="1580"/>
      <c r="C1402" s="1577"/>
      <c r="D1402" s="1583"/>
      <c r="E1402" s="1587"/>
      <c r="F1402" s="1585"/>
      <c r="G1402" s="1237"/>
      <c r="H1402" s="1237"/>
      <c r="I1402" s="1237"/>
      <c r="J1402" s="246"/>
      <c r="K1402" s="1290"/>
    </row>
    <row r="1403" spans="1:11" s="90" customFormat="1" ht="15" customHeight="1" x14ac:dyDescent="0.3">
      <c r="A1403" s="1240"/>
      <c r="B1403" s="1580"/>
      <c r="C1403" s="1577"/>
      <c r="D1403" s="1583"/>
      <c r="E1403" s="1587"/>
      <c r="F1403" s="1585"/>
      <c r="G1403" s="1237"/>
      <c r="H1403" s="1237"/>
      <c r="I1403" s="1237"/>
      <c r="J1403" s="246"/>
      <c r="K1403" s="1290"/>
    </row>
    <row r="1404" spans="1:11" s="90" customFormat="1" ht="15" customHeight="1" x14ac:dyDescent="0.3">
      <c r="A1404" s="1240"/>
      <c r="B1404" s="1580"/>
      <c r="C1404" s="1577"/>
      <c r="D1404" s="1583"/>
      <c r="E1404" s="1587"/>
      <c r="F1404" s="1585"/>
      <c r="G1404" s="1237"/>
      <c r="H1404" s="1237"/>
      <c r="I1404" s="1237"/>
      <c r="J1404" s="246"/>
      <c r="K1404" s="1290"/>
    </row>
    <row r="1405" spans="1:11" s="90" customFormat="1" ht="15" customHeight="1" x14ac:dyDescent="0.3">
      <c r="A1405" s="1240"/>
      <c r="B1405" s="1580"/>
      <c r="C1405" s="1577"/>
      <c r="D1405" s="1583"/>
      <c r="E1405" s="1587"/>
      <c r="F1405" s="1585"/>
      <c r="G1405" s="1237"/>
      <c r="H1405" s="1237"/>
      <c r="I1405" s="1237"/>
      <c r="J1405" s="246"/>
      <c r="K1405" s="1290"/>
    </row>
    <row r="1406" spans="1:11" s="90" customFormat="1" ht="15" customHeight="1" x14ac:dyDescent="0.3">
      <c r="A1406" s="1240"/>
      <c r="B1406" s="1580"/>
      <c r="C1406" s="1577"/>
      <c r="D1406" s="1583"/>
      <c r="E1406" s="1587"/>
      <c r="F1406" s="1585"/>
      <c r="G1406" s="1237"/>
      <c r="H1406" s="1237"/>
      <c r="I1406" s="1237"/>
      <c r="J1406" s="246"/>
      <c r="K1406" s="1290"/>
    </row>
    <row r="1407" spans="1:11" s="90" customFormat="1" ht="15" customHeight="1" x14ac:dyDescent="0.3">
      <c r="A1407" s="1240"/>
      <c r="B1407" s="1580"/>
      <c r="C1407" s="1577"/>
      <c r="D1407" s="1583"/>
      <c r="E1407" s="1587"/>
      <c r="F1407" s="1585"/>
      <c r="G1407" s="1237"/>
      <c r="H1407" s="1237"/>
      <c r="I1407" s="1237"/>
      <c r="J1407" s="246"/>
      <c r="K1407" s="1290"/>
    </row>
    <row r="1408" spans="1:11" s="90" customFormat="1" ht="15" customHeight="1" x14ac:dyDescent="0.3">
      <c r="A1408" s="1240"/>
      <c r="B1408" s="1580"/>
      <c r="C1408" s="1577"/>
      <c r="D1408" s="1583"/>
      <c r="E1408" s="1587"/>
      <c r="F1408" s="1585"/>
      <c r="G1408" s="1237"/>
      <c r="H1408" s="1237"/>
      <c r="I1408" s="1237"/>
      <c r="J1408" s="246"/>
      <c r="K1408" s="1290"/>
    </row>
    <row r="1409" spans="1:11" s="90" customFormat="1" ht="15" customHeight="1" x14ac:dyDescent="0.3">
      <c r="A1409" s="1240"/>
      <c r="B1409" s="1580"/>
      <c r="C1409" s="1577"/>
      <c r="D1409" s="1583"/>
      <c r="E1409" s="1587"/>
      <c r="F1409" s="1585"/>
      <c r="G1409" s="1237"/>
      <c r="H1409" s="1237"/>
      <c r="I1409" s="1237"/>
      <c r="J1409" s="246"/>
      <c r="K1409" s="1290"/>
    </row>
    <row r="1410" spans="1:11" s="90" customFormat="1" ht="15" customHeight="1" x14ac:dyDescent="0.3">
      <c r="A1410" s="1240"/>
      <c r="B1410" s="1580"/>
      <c r="C1410" s="1577"/>
      <c r="D1410" s="1583"/>
      <c r="E1410" s="1587"/>
      <c r="F1410" s="1585"/>
      <c r="G1410" s="1237"/>
      <c r="H1410" s="1237"/>
      <c r="I1410" s="1237"/>
      <c r="J1410" s="246"/>
      <c r="K1410" s="1290"/>
    </row>
    <row r="1411" spans="1:11" s="90" customFormat="1" ht="15" customHeight="1" x14ac:dyDescent="0.3">
      <c r="A1411" s="1240"/>
      <c r="B1411" s="1580"/>
      <c r="C1411" s="1577"/>
      <c r="D1411" s="1583"/>
      <c r="E1411" s="1587"/>
      <c r="F1411" s="1585"/>
      <c r="G1411" s="1237"/>
      <c r="H1411" s="1237"/>
      <c r="I1411" s="1237"/>
      <c r="J1411" s="246"/>
      <c r="K1411" s="1290"/>
    </row>
    <row r="1412" spans="1:11" s="90" customFormat="1" ht="15" customHeight="1" x14ac:dyDescent="0.3">
      <c r="A1412" s="1240"/>
      <c r="B1412" s="1580"/>
      <c r="C1412" s="1577"/>
      <c r="D1412" s="1583"/>
      <c r="E1412" s="1587"/>
      <c r="F1412" s="1585"/>
      <c r="G1412" s="1237"/>
      <c r="H1412" s="1237"/>
      <c r="I1412" s="1237"/>
      <c r="J1412" s="246"/>
      <c r="K1412" s="1290"/>
    </row>
    <row r="1413" spans="1:11" s="90" customFormat="1" ht="15" customHeight="1" x14ac:dyDescent="0.3">
      <c r="A1413" s="1240"/>
      <c r="B1413" s="1580"/>
      <c r="C1413" s="1577"/>
      <c r="D1413" s="1583"/>
      <c r="E1413" s="1587"/>
      <c r="F1413" s="1585"/>
      <c r="G1413" s="1237"/>
      <c r="H1413" s="1237"/>
      <c r="I1413" s="1237"/>
      <c r="J1413" s="246"/>
      <c r="K1413" s="1290"/>
    </row>
    <row r="1414" spans="1:11" s="90" customFormat="1" ht="15" customHeight="1" x14ac:dyDescent="0.3">
      <c r="A1414" s="1240"/>
      <c r="B1414" s="1580"/>
      <c r="C1414" s="1577"/>
      <c r="D1414" s="1583"/>
      <c r="E1414" s="1587"/>
      <c r="F1414" s="1585"/>
      <c r="G1414" s="1237"/>
      <c r="H1414" s="1237"/>
      <c r="I1414" s="1237"/>
      <c r="J1414" s="246"/>
      <c r="K1414" s="1290"/>
    </row>
    <row r="1415" spans="1:11" s="90" customFormat="1" ht="15" customHeight="1" x14ac:dyDescent="0.3">
      <c r="A1415" s="1240"/>
      <c r="B1415" s="1580"/>
      <c r="C1415" s="1577"/>
      <c r="D1415" s="1583"/>
      <c r="E1415" s="1587"/>
      <c r="F1415" s="1585"/>
      <c r="G1415" s="1237"/>
      <c r="H1415" s="1237"/>
      <c r="I1415" s="1237"/>
      <c r="J1415" s="246"/>
      <c r="K1415" s="1290"/>
    </row>
    <row r="1416" spans="1:11" s="90" customFormat="1" ht="15" customHeight="1" x14ac:dyDescent="0.3">
      <c r="A1416" s="1240"/>
      <c r="B1416" s="1580"/>
      <c r="C1416" s="1577"/>
      <c r="D1416" s="1583"/>
      <c r="E1416" s="1587"/>
      <c r="F1416" s="1585"/>
      <c r="G1416" s="1237"/>
      <c r="H1416" s="1237"/>
      <c r="I1416" s="1237"/>
      <c r="J1416" s="246"/>
      <c r="K1416" s="1290"/>
    </row>
    <row r="1417" spans="1:11" s="90" customFormat="1" ht="15" customHeight="1" x14ac:dyDescent="0.3">
      <c r="A1417" s="1240"/>
      <c r="B1417" s="1580"/>
      <c r="C1417" s="1577"/>
      <c r="D1417" s="1583"/>
      <c r="E1417" s="1587"/>
      <c r="F1417" s="1585"/>
      <c r="G1417" s="1237"/>
      <c r="H1417" s="1237"/>
      <c r="I1417" s="1237"/>
      <c r="J1417" s="246"/>
      <c r="K1417" s="1290"/>
    </row>
    <row r="1418" spans="1:11" s="90" customFormat="1" ht="15" customHeight="1" x14ac:dyDescent="0.3">
      <c r="A1418" s="1240"/>
      <c r="B1418" s="1580"/>
      <c r="C1418" s="1577"/>
      <c r="D1418" s="1583"/>
      <c r="E1418" s="1587"/>
      <c r="F1418" s="1585"/>
      <c r="G1418" s="1237"/>
      <c r="H1418" s="1237"/>
      <c r="I1418" s="1237"/>
      <c r="J1418" s="246"/>
      <c r="K1418" s="1290"/>
    </row>
    <row r="1419" spans="1:11" s="90" customFormat="1" ht="15" customHeight="1" x14ac:dyDescent="0.3">
      <c r="A1419" s="1240"/>
      <c r="B1419" s="1580"/>
      <c r="C1419" s="1577"/>
      <c r="D1419" s="1583"/>
      <c r="E1419" s="1587"/>
      <c r="F1419" s="1585"/>
      <c r="G1419" s="1237"/>
      <c r="H1419" s="1237"/>
      <c r="I1419" s="1237"/>
      <c r="J1419" s="246"/>
      <c r="K1419" s="1290"/>
    </row>
    <row r="1420" spans="1:11" s="90" customFormat="1" ht="15" customHeight="1" x14ac:dyDescent="0.3">
      <c r="A1420" s="1240"/>
      <c r="B1420" s="1580"/>
      <c r="C1420" s="1577"/>
      <c r="D1420" s="1583"/>
      <c r="E1420" s="1587"/>
      <c r="F1420" s="1585"/>
      <c r="G1420" s="1237"/>
      <c r="H1420" s="1237"/>
      <c r="I1420" s="1237"/>
      <c r="J1420" s="246"/>
      <c r="K1420" s="1290"/>
    </row>
    <row r="1421" spans="1:11" s="90" customFormat="1" ht="15" customHeight="1" x14ac:dyDescent="0.3">
      <c r="A1421" s="1240"/>
      <c r="B1421" s="1580"/>
      <c r="C1421" s="1577"/>
      <c r="D1421" s="1583"/>
      <c r="E1421" s="1587"/>
      <c r="F1421" s="1585"/>
      <c r="G1421" s="1237"/>
      <c r="H1421" s="1237"/>
      <c r="I1421" s="1237"/>
      <c r="J1421" s="246"/>
      <c r="K1421" s="1290"/>
    </row>
    <row r="1422" spans="1:11" s="90" customFormat="1" ht="15" customHeight="1" x14ac:dyDescent="0.3">
      <c r="A1422" s="1240"/>
      <c r="B1422" s="1580"/>
      <c r="C1422" s="1577"/>
      <c r="D1422" s="1583"/>
      <c r="E1422" s="1587"/>
      <c r="F1422" s="1585"/>
      <c r="G1422" s="1237"/>
      <c r="H1422" s="1237"/>
      <c r="I1422" s="1237"/>
      <c r="J1422" s="246"/>
      <c r="K1422" s="1290"/>
    </row>
    <row r="1423" spans="1:11" s="90" customFormat="1" ht="15" customHeight="1" x14ac:dyDescent="0.3">
      <c r="A1423" s="1240"/>
      <c r="B1423" s="1580"/>
      <c r="C1423" s="1577"/>
      <c r="D1423" s="1583"/>
      <c r="E1423" s="1587"/>
      <c r="F1423" s="1585"/>
      <c r="G1423" s="1237"/>
      <c r="H1423" s="1237"/>
      <c r="I1423" s="1237"/>
      <c r="J1423" s="246"/>
      <c r="K1423" s="1290"/>
    </row>
    <row r="1424" spans="1:11" s="90" customFormat="1" ht="15" customHeight="1" x14ac:dyDescent="0.3">
      <c r="A1424" s="1240"/>
      <c r="B1424" s="1580"/>
      <c r="C1424" s="1577"/>
      <c r="D1424" s="1583"/>
      <c r="E1424" s="1587"/>
      <c r="F1424" s="1585"/>
      <c r="G1424" s="1237"/>
      <c r="H1424" s="1237"/>
      <c r="I1424" s="1237"/>
      <c r="J1424" s="246"/>
      <c r="K1424" s="1290"/>
    </row>
    <row r="1425" spans="1:11" s="90" customFormat="1" ht="15" customHeight="1" x14ac:dyDescent="0.3">
      <c r="A1425" s="1240"/>
      <c r="B1425" s="1580"/>
      <c r="C1425" s="1577"/>
      <c r="D1425" s="1583"/>
      <c r="E1425" s="1587"/>
      <c r="F1425" s="1585"/>
      <c r="G1425" s="1237"/>
      <c r="H1425" s="1237"/>
      <c r="I1425" s="1237"/>
      <c r="J1425" s="246"/>
      <c r="K1425" s="1290"/>
    </row>
    <row r="1426" spans="1:11" s="90" customFormat="1" ht="15" customHeight="1" x14ac:dyDescent="0.3">
      <c r="A1426" s="1240"/>
      <c r="B1426" s="1580"/>
      <c r="C1426" s="1577"/>
      <c r="D1426" s="1583"/>
      <c r="E1426" s="1587"/>
      <c r="F1426" s="1585"/>
      <c r="G1426" s="1237"/>
      <c r="H1426" s="1237"/>
      <c r="I1426" s="1237"/>
      <c r="J1426" s="246"/>
      <c r="K1426" s="1290"/>
    </row>
    <row r="1427" spans="1:11" s="90" customFormat="1" ht="15" customHeight="1" x14ac:dyDescent="0.3">
      <c r="A1427" s="1240"/>
      <c r="B1427" s="1580"/>
      <c r="C1427" s="1577"/>
      <c r="D1427" s="1583"/>
      <c r="E1427" s="1587"/>
      <c r="F1427" s="1585"/>
      <c r="G1427" s="1237"/>
      <c r="H1427" s="1237"/>
      <c r="I1427" s="1237"/>
      <c r="J1427" s="246"/>
      <c r="K1427" s="1290"/>
    </row>
    <row r="1428" spans="1:11" s="90" customFormat="1" ht="15" customHeight="1" x14ac:dyDescent="0.3">
      <c r="A1428" s="1240"/>
      <c r="B1428" s="1580"/>
      <c r="C1428" s="1577"/>
      <c r="D1428" s="1583"/>
      <c r="E1428" s="1587"/>
      <c r="F1428" s="1585"/>
      <c r="G1428" s="1237"/>
      <c r="H1428" s="1237"/>
      <c r="I1428" s="1237"/>
      <c r="J1428" s="246"/>
      <c r="K1428" s="1290"/>
    </row>
    <row r="1429" spans="1:11" s="90" customFormat="1" ht="15" customHeight="1" x14ac:dyDescent="0.3">
      <c r="A1429" s="1240"/>
      <c r="B1429" s="1580"/>
      <c r="C1429" s="1577"/>
      <c r="D1429" s="1583"/>
      <c r="E1429" s="1587"/>
      <c r="F1429" s="1585"/>
      <c r="G1429" s="1237"/>
      <c r="H1429" s="1237"/>
      <c r="I1429" s="1237"/>
      <c r="J1429" s="246"/>
      <c r="K1429" s="1290"/>
    </row>
    <row r="1430" spans="1:11" s="90" customFormat="1" ht="15" customHeight="1" x14ac:dyDescent="0.3">
      <c r="A1430" s="1240"/>
      <c r="B1430" s="1580"/>
      <c r="C1430" s="1577"/>
      <c r="D1430" s="1583"/>
      <c r="E1430" s="1587"/>
      <c r="F1430" s="1585"/>
      <c r="G1430" s="1237"/>
      <c r="H1430" s="1237"/>
      <c r="I1430" s="1237"/>
      <c r="J1430" s="246"/>
      <c r="K1430" s="1290"/>
    </row>
    <row r="1431" spans="1:11" s="90" customFormat="1" ht="15" customHeight="1" x14ac:dyDescent="0.3">
      <c r="A1431" s="1240"/>
      <c r="B1431" s="1580"/>
      <c r="C1431" s="1577"/>
      <c r="D1431" s="1583"/>
      <c r="E1431" s="1587"/>
      <c r="F1431" s="1585"/>
      <c r="G1431" s="1237"/>
      <c r="H1431" s="1237"/>
      <c r="I1431" s="1237"/>
      <c r="J1431" s="246"/>
      <c r="K1431" s="1290"/>
    </row>
    <row r="1432" spans="1:11" s="90" customFormat="1" ht="15" customHeight="1" x14ac:dyDescent="0.3">
      <c r="A1432" s="1240"/>
      <c r="B1432" s="1580"/>
      <c r="C1432" s="1577"/>
      <c r="D1432" s="1583"/>
      <c r="E1432" s="1587"/>
      <c r="F1432" s="1585"/>
      <c r="G1432" s="1237"/>
      <c r="H1432" s="1237"/>
      <c r="I1432" s="1237"/>
      <c r="J1432" s="246"/>
      <c r="K1432" s="1290"/>
    </row>
    <row r="1433" spans="1:11" s="90" customFormat="1" ht="15" customHeight="1" x14ac:dyDescent="0.3">
      <c r="A1433" s="1240"/>
      <c r="B1433" s="1580"/>
      <c r="C1433" s="1577"/>
      <c r="D1433" s="1583"/>
      <c r="E1433" s="1587"/>
      <c r="F1433" s="1585"/>
      <c r="G1433" s="1237"/>
      <c r="H1433" s="1237"/>
      <c r="I1433" s="1237"/>
      <c r="J1433" s="246"/>
      <c r="K1433" s="1290"/>
    </row>
    <row r="1434" spans="1:11" s="90" customFormat="1" ht="15" customHeight="1" x14ac:dyDescent="0.3">
      <c r="A1434" s="1240"/>
      <c r="B1434" s="1580"/>
      <c r="C1434" s="1577"/>
      <c r="D1434" s="1583"/>
      <c r="E1434" s="1587"/>
      <c r="F1434" s="1585"/>
      <c r="G1434" s="1237"/>
      <c r="H1434" s="1237"/>
      <c r="I1434" s="1237"/>
      <c r="J1434" s="246"/>
      <c r="K1434" s="1290"/>
    </row>
    <row r="1435" spans="1:11" s="90" customFormat="1" ht="15" customHeight="1" x14ac:dyDescent="0.3">
      <c r="A1435" s="1240"/>
      <c r="B1435" s="1580"/>
      <c r="C1435" s="1577"/>
      <c r="D1435" s="1583"/>
      <c r="E1435" s="1587"/>
      <c r="F1435" s="1585"/>
      <c r="G1435" s="1237"/>
      <c r="H1435" s="1237"/>
      <c r="I1435" s="1237"/>
      <c r="J1435" s="246"/>
      <c r="K1435" s="1290"/>
    </row>
    <row r="1436" spans="1:11" s="90" customFormat="1" ht="15" customHeight="1" x14ac:dyDescent="0.3">
      <c r="A1436" s="1240"/>
      <c r="B1436" s="1580"/>
      <c r="C1436" s="1577"/>
      <c r="D1436" s="1583"/>
      <c r="E1436" s="1587"/>
      <c r="F1436" s="1585"/>
      <c r="G1436" s="1237"/>
      <c r="H1436" s="1237"/>
      <c r="I1436" s="1237"/>
      <c r="J1436" s="246"/>
      <c r="K1436" s="1290"/>
    </row>
    <row r="1437" spans="1:11" s="90" customFormat="1" ht="15" customHeight="1" x14ac:dyDescent="0.3">
      <c r="A1437" s="1240"/>
      <c r="B1437" s="1580"/>
      <c r="C1437" s="1577"/>
      <c r="D1437" s="1583"/>
      <c r="E1437" s="1587"/>
      <c r="F1437" s="1585"/>
      <c r="G1437" s="1237"/>
      <c r="H1437" s="1237"/>
      <c r="I1437" s="1237"/>
      <c r="J1437" s="246"/>
      <c r="K1437" s="1290"/>
    </row>
    <row r="1438" spans="1:11" s="90" customFormat="1" ht="15" customHeight="1" x14ac:dyDescent="0.3">
      <c r="A1438" s="1240"/>
      <c r="B1438" s="1580"/>
      <c r="C1438" s="1577"/>
      <c r="D1438" s="1583"/>
      <c r="E1438" s="1587"/>
      <c r="F1438" s="1585"/>
      <c r="G1438" s="1237"/>
      <c r="H1438" s="1237"/>
      <c r="I1438" s="1237"/>
      <c r="J1438" s="246"/>
      <c r="K1438" s="1290"/>
    </row>
    <row r="1439" spans="1:11" s="90" customFormat="1" ht="15" customHeight="1" x14ac:dyDescent="0.3">
      <c r="A1439" s="1240"/>
      <c r="B1439" s="1580"/>
      <c r="C1439" s="1577"/>
      <c r="D1439" s="1583"/>
      <c r="E1439" s="1587"/>
      <c r="F1439" s="1585"/>
      <c r="G1439" s="1237"/>
      <c r="H1439" s="1237"/>
      <c r="I1439" s="1237"/>
      <c r="J1439" s="246"/>
      <c r="K1439" s="1290"/>
    </row>
    <row r="1440" spans="1:11" s="90" customFormat="1" ht="15" customHeight="1" x14ac:dyDescent="0.3">
      <c r="A1440" s="1240"/>
      <c r="B1440" s="1580"/>
      <c r="C1440" s="1577"/>
      <c r="D1440" s="1583"/>
      <c r="E1440" s="1587"/>
      <c r="F1440" s="1585"/>
      <c r="G1440" s="1237"/>
      <c r="H1440" s="1237"/>
      <c r="I1440" s="1237"/>
      <c r="J1440" s="246"/>
      <c r="K1440" s="1290"/>
    </row>
    <row r="1441" spans="1:11" s="90" customFormat="1" ht="15" customHeight="1" x14ac:dyDescent="0.3">
      <c r="A1441" s="1240"/>
      <c r="B1441" s="1580"/>
      <c r="C1441" s="1577"/>
      <c r="D1441" s="1583"/>
      <c r="E1441" s="1587"/>
      <c r="F1441" s="1585"/>
      <c r="G1441" s="1237"/>
      <c r="H1441" s="1237"/>
      <c r="I1441" s="1237"/>
      <c r="J1441" s="246"/>
      <c r="K1441" s="1290"/>
    </row>
    <row r="1442" spans="1:11" s="90" customFormat="1" ht="15" customHeight="1" x14ac:dyDescent="0.3">
      <c r="A1442" s="1240"/>
      <c r="B1442" s="1580"/>
      <c r="C1442" s="1577"/>
      <c r="D1442" s="1583"/>
      <c r="E1442" s="1587"/>
      <c r="F1442" s="1585"/>
      <c r="G1442" s="1237"/>
      <c r="H1442" s="1237"/>
      <c r="I1442" s="1237"/>
      <c r="J1442" s="246"/>
      <c r="K1442" s="1290"/>
    </row>
    <row r="1443" spans="1:11" s="90" customFormat="1" ht="15" customHeight="1" x14ac:dyDescent="0.3">
      <c r="A1443" s="1240"/>
      <c r="B1443" s="1580"/>
      <c r="C1443" s="1577"/>
      <c r="D1443" s="1583"/>
      <c r="E1443" s="1587"/>
      <c r="F1443" s="1585"/>
      <c r="G1443" s="1237"/>
      <c r="H1443" s="1237"/>
      <c r="I1443" s="1237"/>
      <c r="J1443" s="246"/>
      <c r="K1443" s="1290"/>
    </row>
    <row r="1444" spans="1:11" s="90" customFormat="1" ht="15" customHeight="1" x14ac:dyDescent="0.3">
      <c r="A1444" s="1240"/>
      <c r="B1444" s="1580"/>
      <c r="C1444" s="1577"/>
      <c r="D1444" s="1583"/>
      <c r="E1444" s="1587"/>
      <c r="F1444" s="1585"/>
      <c r="G1444" s="1237"/>
      <c r="H1444" s="1237"/>
      <c r="I1444" s="1237"/>
      <c r="J1444" s="246"/>
      <c r="K1444" s="1290"/>
    </row>
    <row r="1445" spans="1:11" s="90" customFormat="1" ht="15" customHeight="1" x14ac:dyDescent="0.3">
      <c r="A1445" s="1240"/>
      <c r="B1445" s="1580"/>
      <c r="C1445" s="1577"/>
      <c r="D1445" s="1583"/>
      <c r="E1445" s="1587"/>
      <c r="F1445" s="1585"/>
      <c r="G1445" s="1237"/>
      <c r="H1445" s="1237"/>
      <c r="I1445" s="1237"/>
      <c r="J1445" s="246"/>
      <c r="K1445" s="1290"/>
    </row>
    <row r="1446" spans="1:11" s="90" customFormat="1" ht="15" customHeight="1" x14ac:dyDescent="0.3">
      <c r="A1446" s="1240"/>
      <c r="B1446" s="1580"/>
      <c r="C1446" s="1577"/>
      <c r="D1446" s="1583"/>
      <c r="E1446" s="1587"/>
      <c r="F1446" s="1585"/>
      <c r="G1446" s="1237"/>
      <c r="H1446" s="1237"/>
      <c r="I1446" s="1237"/>
      <c r="J1446" s="246"/>
      <c r="K1446" s="1290"/>
    </row>
    <row r="1447" spans="1:11" s="90" customFormat="1" ht="15" customHeight="1" x14ac:dyDescent="0.3">
      <c r="A1447" s="1240"/>
      <c r="B1447" s="1580"/>
      <c r="C1447" s="1577"/>
      <c r="D1447" s="1583"/>
      <c r="E1447" s="1587"/>
      <c r="F1447" s="1585"/>
      <c r="G1447" s="1237"/>
      <c r="H1447" s="1237"/>
      <c r="I1447" s="1237"/>
      <c r="J1447" s="246"/>
      <c r="K1447" s="1290"/>
    </row>
    <row r="1448" spans="1:11" s="90" customFormat="1" ht="15" customHeight="1" x14ac:dyDescent="0.3">
      <c r="A1448" s="1240"/>
      <c r="B1448" s="1580"/>
      <c r="C1448" s="1577"/>
      <c r="D1448" s="1583"/>
      <c r="E1448" s="1587"/>
      <c r="F1448" s="1585"/>
      <c r="G1448" s="1237"/>
      <c r="H1448" s="1237"/>
      <c r="I1448" s="1237"/>
      <c r="J1448" s="246"/>
      <c r="K1448" s="1290"/>
    </row>
    <row r="1449" spans="1:11" s="90" customFormat="1" ht="15" customHeight="1" x14ac:dyDescent="0.3">
      <c r="A1449" s="1240"/>
      <c r="B1449" s="1580"/>
      <c r="C1449" s="1577"/>
      <c r="D1449" s="1583"/>
      <c r="E1449" s="1587"/>
      <c r="F1449" s="1585"/>
      <c r="G1449" s="1237"/>
      <c r="H1449" s="1237"/>
      <c r="I1449" s="1237"/>
      <c r="J1449" s="246"/>
      <c r="K1449" s="1290"/>
    </row>
    <row r="1450" spans="1:11" s="90" customFormat="1" ht="15" customHeight="1" x14ac:dyDescent="0.3">
      <c r="A1450" s="1240"/>
      <c r="B1450" s="1580"/>
      <c r="C1450" s="1577"/>
      <c r="D1450" s="1583"/>
      <c r="E1450" s="1587"/>
      <c r="F1450" s="1585"/>
      <c r="G1450" s="1237"/>
      <c r="H1450" s="1237"/>
      <c r="I1450" s="1237"/>
      <c r="J1450" s="246"/>
      <c r="K1450" s="1290"/>
    </row>
    <row r="1451" spans="1:11" s="90" customFormat="1" ht="15" customHeight="1" x14ac:dyDescent="0.3">
      <c r="A1451" s="1240"/>
      <c r="B1451" s="1580"/>
      <c r="C1451" s="1577"/>
      <c r="D1451" s="1583"/>
      <c r="E1451" s="1587"/>
      <c r="F1451" s="1585"/>
      <c r="G1451" s="1237"/>
      <c r="H1451" s="1237"/>
      <c r="I1451" s="1237"/>
      <c r="J1451" s="246"/>
      <c r="K1451" s="1290"/>
    </row>
    <row r="1452" spans="1:11" s="90" customFormat="1" ht="15" customHeight="1" x14ac:dyDescent="0.3">
      <c r="A1452" s="1240"/>
      <c r="B1452" s="1580"/>
      <c r="C1452" s="1577"/>
      <c r="D1452" s="1583"/>
      <c r="E1452" s="1587"/>
      <c r="F1452" s="1585"/>
      <c r="G1452" s="1237"/>
      <c r="H1452" s="1237"/>
      <c r="I1452" s="1237"/>
      <c r="J1452" s="246"/>
      <c r="K1452" s="1290"/>
    </row>
    <row r="1453" spans="1:11" s="90" customFormat="1" ht="15" customHeight="1" x14ac:dyDescent="0.3">
      <c r="A1453" s="1240"/>
      <c r="B1453" s="1580"/>
      <c r="C1453" s="1577"/>
      <c r="D1453" s="1583"/>
      <c r="E1453" s="1587"/>
      <c r="F1453" s="1585"/>
      <c r="G1453" s="1237"/>
      <c r="H1453" s="1237"/>
      <c r="I1453" s="1237"/>
      <c r="J1453" s="246"/>
      <c r="K1453" s="1290"/>
    </row>
    <row r="1454" spans="1:11" s="90" customFormat="1" ht="15" customHeight="1" x14ac:dyDescent="0.3">
      <c r="A1454" s="1240"/>
      <c r="B1454" s="1580"/>
      <c r="C1454" s="1577"/>
      <c r="D1454" s="1583"/>
      <c r="E1454" s="1587"/>
      <c r="F1454" s="1585"/>
      <c r="G1454" s="1237"/>
      <c r="H1454" s="1237"/>
      <c r="I1454" s="1237"/>
      <c r="J1454" s="246"/>
      <c r="K1454" s="1290"/>
    </row>
    <row r="1455" spans="1:11" s="90" customFormat="1" ht="15" customHeight="1" x14ac:dyDescent="0.3">
      <c r="A1455" s="1240"/>
      <c r="B1455" s="1580"/>
      <c r="C1455" s="1577"/>
      <c r="D1455" s="1583"/>
      <c r="E1455" s="1587"/>
      <c r="F1455" s="1585"/>
      <c r="G1455" s="1237"/>
      <c r="H1455" s="1237"/>
      <c r="I1455" s="1237"/>
      <c r="J1455" s="246"/>
      <c r="K1455" s="1290"/>
    </row>
    <row r="1456" spans="1:11" s="90" customFormat="1" ht="15" customHeight="1" x14ac:dyDescent="0.3">
      <c r="A1456" s="1240"/>
      <c r="B1456" s="1580"/>
      <c r="C1456" s="1577"/>
      <c r="D1456" s="1583"/>
      <c r="E1456" s="1587"/>
      <c r="F1456" s="1585"/>
      <c r="G1456" s="1237"/>
      <c r="H1456" s="1237"/>
      <c r="I1456" s="1237"/>
      <c r="J1456" s="246"/>
      <c r="K1456" s="1290"/>
    </row>
    <row r="1457" spans="1:11" s="90" customFormat="1" ht="15" customHeight="1" x14ac:dyDescent="0.3">
      <c r="A1457" s="1240"/>
      <c r="B1457" s="1580"/>
      <c r="C1457" s="1577"/>
      <c r="D1457" s="1583"/>
      <c r="E1457" s="1587"/>
      <c r="F1457" s="1585"/>
      <c r="G1457" s="1237"/>
      <c r="H1457" s="1237"/>
      <c r="I1457" s="1237"/>
      <c r="J1457" s="246"/>
      <c r="K1457" s="1290"/>
    </row>
    <row r="1458" spans="1:11" s="90" customFormat="1" ht="15" customHeight="1" x14ac:dyDescent="0.3">
      <c r="A1458" s="1240"/>
      <c r="B1458" s="1580"/>
      <c r="C1458" s="1577"/>
      <c r="D1458" s="1583"/>
      <c r="E1458" s="1587"/>
      <c r="F1458" s="1585"/>
      <c r="G1458" s="1237"/>
      <c r="H1458" s="1237"/>
      <c r="I1458" s="1237"/>
      <c r="J1458" s="246"/>
      <c r="K1458" s="1290"/>
    </row>
    <row r="1459" spans="1:11" s="90" customFormat="1" ht="15" customHeight="1" x14ac:dyDescent="0.3">
      <c r="A1459" s="1240"/>
      <c r="B1459" s="1580"/>
      <c r="C1459" s="1577"/>
      <c r="D1459" s="1583"/>
      <c r="E1459" s="1587"/>
      <c r="F1459" s="1585"/>
      <c r="G1459" s="1237"/>
      <c r="H1459" s="1237"/>
      <c r="I1459" s="1237"/>
      <c r="J1459" s="246"/>
      <c r="K1459" s="1290"/>
    </row>
    <row r="1460" spans="1:11" s="90" customFormat="1" ht="15" customHeight="1" x14ac:dyDescent="0.3">
      <c r="A1460" s="1240"/>
      <c r="B1460" s="1580"/>
      <c r="C1460" s="1577"/>
      <c r="D1460" s="1583"/>
      <c r="E1460" s="1587"/>
      <c r="F1460" s="1585"/>
      <c r="G1460" s="1237"/>
      <c r="H1460" s="1237"/>
      <c r="I1460" s="1237"/>
      <c r="J1460" s="246"/>
      <c r="K1460" s="1290"/>
    </row>
    <row r="1461" spans="1:11" s="90" customFormat="1" ht="15" customHeight="1" x14ac:dyDescent="0.3">
      <c r="A1461" s="1240"/>
      <c r="B1461" s="1580"/>
      <c r="C1461" s="1577"/>
      <c r="D1461" s="1583"/>
      <c r="E1461" s="1587"/>
      <c r="F1461" s="1585"/>
      <c r="G1461" s="1237"/>
      <c r="H1461" s="1237"/>
      <c r="I1461" s="1237"/>
      <c r="J1461" s="246"/>
      <c r="K1461" s="1290"/>
    </row>
    <row r="1462" spans="1:11" s="90" customFormat="1" ht="15" customHeight="1" x14ac:dyDescent="0.3">
      <c r="A1462" s="1240"/>
      <c r="B1462" s="1580"/>
      <c r="C1462" s="1577"/>
      <c r="D1462" s="1583"/>
      <c r="E1462" s="1587"/>
      <c r="F1462" s="1585"/>
      <c r="G1462" s="1237"/>
      <c r="H1462" s="1237"/>
      <c r="I1462" s="1237"/>
      <c r="J1462" s="246"/>
      <c r="K1462" s="1290"/>
    </row>
    <row r="1463" spans="1:11" s="90" customFormat="1" ht="15" customHeight="1" x14ac:dyDescent="0.3">
      <c r="A1463" s="1240"/>
      <c r="B1463" s="1580"/>
      <c r="C1463" s="1577"/>
      <c r="D1463" s="1583"/>
      <c r="E1463" s="1587"/>
      <c r="F1463" s="1585"/>
      <c r="G1463" s="1237"/>
      <c r="H1463" s="1237"/>
      <c r="I1463" s="1237"/>
      <c r="J1463" s="246"/>
      <c r="K1463" s="1290"/>
    </row>
    <row r="1464" spans="1:11" s="90" customFormat="1" ht="15" customHeight="1" x14ac:dyDescent="0.3">
      <c r="A1464" s="1240"/>
      <c r="B1464" s="1580"/>
      <c r="C1464" s="1577"/>
      <c r="D1464" s="1583"/>
      <c r="E1464" s="1587"/>
      <c r="F1464" s="1585"/>
      <c r="G1464" s="1237"/>
      <c r="H1464" s="1237"/>
      <c r="I1464" s="1237"/>
      <c r="J1464" s="246"/>
      <c r="K1464" s="1290"/>
    </row>
    <row r="1465" spans="1:11" s="90" customFormat="1" ht="15" customHeight="1" x14ac:dyDescent="0.3">
      <c r="A1465" s="1240"/>
      <c r="B1465" s="1580"/>
      <c r="C1465" s="1577"/>
      <c r="D1465" s="1583"/>
      <c r="E1465" s="1587"/>
      <c r="F1465" s="1585"/>
      <c r="G1465" s="1237"/>
      <c r="H1465" s="1237"/>
      <c r="I1465" s="1237"/>
      <c r="J1465" s="246"/>
      <c r="K1465" s="1290"/>
    </row>
    <row r="1466" spans="1:11" s="90" customFormat="1" ht="15" customHeight="1" x14ac:dyDescent="0.3">
      <c r="A1466" s="1240"/>
      <c r="B1466" s="1580"/>
      <c r="C1466" s="1577"/>
      <c r="D1466" s="1583"/>
      <c r="E1466" s="1587"/>
      <c r="F1466" s="1585"/>
      <c r="G1466" s="1237"/>
      <c r="H1466" s="1237"/>
      <c r="I1466" s="1237"/>
      <c r="J1466" s="246"/>
      <c r="K1466" s="1290"/>
    </row>
    <row r="1467" spans="1:11" s="90" customFormat="1" ht="15" customHeight="1" x14ac:dyDescent="0.3">
      <c r="A1467" s="1240"/>
      <c r="B1467" s="1580"/>
      <c r="C1467" s="1577"/>
      <c r="D1467" s="1583"/>
      <c r="E1467" s="1587"/>
      <c r="F1467" s="1585"/>
      <c r="G1467" s="1237"/>
      <c r="H1467" s="1237"/>
      <c r="I1467" s="1237"/>
      <c r="J1467" s="246"/>
      <c r="K1467" s="1290"/>
    </row>
    <row r="1468" spans="1:11" s="90" customFormat="1" ht="15" customHeight="1" x14ac:dyDescent="0.3">
      <c r="A1468" s="1240"/>
      <c r="B1468" s="1580"/>
      <c r="C1468" s="1577"/>
      <c r="D1468" s="1583"/>
      <c r="E1468" s="1587"/>
      <c r="F1468" s="1585"/>
      <c r="G1468" s="1237"/>
      <c r="H1468" s="1237"/>
      <c r="I1468" s="1237"/>
      <c r="J1468" s="246"/>
      <c r="K1468" s="1290"/>
    </row>
    <row r="1469" spans="1:11" s="90" customFormat="1" ht="15" customHeight="1" x14ac:dyDescent="0.3">
      <c r="A1469" s="1240"/>
      <c r="B1469" s="1580"/>
      <c r="C1469" s="1577"/>
      <c r="D1469" s="1583"/>
      <c r="E1469" s="1587"/>
      <c r="F1469" s="1585"/>
      <c r="G1469" s="1237"/>
      <c r="H1469" s="1237"/>
      <c r="I1469" s="1237"/>
      <c r="J1469" s="246"/>
      <c r="K1469" s="1290"/>
    </row>
    <row r="1470" spans="1:11" s="90" customFormat="1" ht="15" customHeight="1" x14ac:dyDescent="0.3">
      <c r="A1470" s="1240"/>
      <c r="B1470" s="1580"/>
      <c r="C1470" s="1577"/>
      <c r="D1470" s="1583"/>
      <c r="E1470" s="1587"/>
      <c r="F1470" s="1585"/>
      <c r="G1470" s="1237"/>
      <c r="H1470" s="1237"/>
      <c r="I1470" s="1237"/>
      <c r="J1470" s="246"/>
      <c r="K1470" s="1290"/>
    </row>
    <row r="1471" spans="1:11" s="90" customFormat="1" ht="15" customHeight="1" x14ac:dyDescent="0.3">
      <c r="A1471" s="1240"/>
      <c r="B1471" s="1580"/>
      <c r="C1471" s="1577"/>
      <c r="D1471" s="1583"/>
      <c r="E1471" s="1587"/>
      <c r="F1471" s="1585"/>
      <c r="G1471" s="1237"/>
      <c r="H1471" s="1237"/>
      <c r="I1471" s="1237"/>
      <c r="J1471" s="246"/>
      <c r="K1471" s="1290"/>
    </row>
    <row r="1472" spans="1:11" s="90" customFormat="1" ht="15" customHeight="1" x14ac:dyDescent="0.3">
      <c r="A1472" s="1240"/>
      <c r="B1472" s="1580"/>
      <c r="C1472" s="1577"/>
      <c r="D1472" s="1583"/>
      <c r="E1472" s="1587"/>
      <c r="F1472" s="1585"/>
      <c r="G1472" s="1237"/>
      <c r="H1472" s="1237"/>
      <c r="I1472" s="1237"/>
      <c r="J1472" s="246"/>
      <c r="K1472" s="1290"/>
    </row>
    <row r="1473" spans="1:11" s="90" customFormat="1" ht="15" customHeight="1" x14ac:dyDescent="0.3">
      <c r="A1473" s="1240"/>
      <c r="B1473" s="1580"/>
      <c r="C1473" s="1577"/>
      <c r="D1473" s="1583"/>
      <c r="E1473" s="1587"/>
      <c r="F1473" s="1585"/>
      <c r="G1473" s="1237"/>
      <c r="H1473" s="1237"/>
      <c r="I1473" s="1237"/>
      <c r="J1473" s="246"/>
      <c r="K1473" s="1290"/>
    </row>
    <row r="1474" spans="1:11" s="90" customFormat="1" ht="15" customHeight="1" x14ac:dyDescent="0.3">
      <c r="A1474" s="1240"/>
      <c r="B1474" s="1580"/>
      <c r="C1474" s="1577"/>
      <c r="D1474" s="1583"/>
      <c r="E1474" s="1587"/>
      <c r="F1474" s="1585"/>
      <c r="G1474" s="1237"/>
      <c r="H1474" s="1237"/>
      <c r="I1474" s="1237"/>
      <c r="J1474" s="246"/>
      <c r="K1474" s="1290"/>
    </row>
    <row r="1475" spans="1:11" s="90" customFormat="1" ht="15" customHeight="1" x14ac:dyDescent="0.3">
      <c r="A1475" s="1240"/>
      <c r="B1475" s="1580"/>
      <c r="C1475" s="1577"/>
      <c r="D1475" s="1583"/>
      <c r="E1475" s="1587"/>
      <c r="F1475" s="1585"/>
      <c r="G1475" s="1237"/>
      <c r="H1475" s="1237"/>
      <c r="I1475" s="1237"/>
      <c r="J1475" s="246"/>
      <c r="K1475" s="1290"/>
    </row>
    <row r="1476" spans="1:11" s="90" customFormat="1" ht="15" customHeight="1" x14ac:dyDescent="0.3">
      <c r="A1476" s="1240"/>
      <c r="B1476" s="1580"/>
      <c r="C1476" s="1577"/>
      <c r="D1476" s="1583"/>
      <c r="E1476" s="1587"/>
      <c r="F1476" s="1585"/>
      <c r="G1476" s="1237"/>
      <c r="H1476" s="1237"/>
      <c r="I1476" s="1237"/>
      <c r="J1476" s="246"/>
      <c r="K1476" s="1290"/>
    </row>
    <row r="1477" spans="1:11" s="90" customFormat="1" ht="15" customHeight="1" x14ac:dyDescent="0.3">
      <c r="A1477" s="1240"/>
      <c r="B1477" s="1580"/>
      <c r="C1477" s="1577"/>
      <c r="D1477" s="1583"/>
      <c r="E1477" s="1587"/>
      <c r="F1477" s="1585"/>
      <c r="G1477" s="1237"/>
      <c r="H1477" s="1237"/>
      <c r="I1477" s="1237"/>
      <c r="J1477" s="246"/>
      <c r="K1477" s="1290"/>
    </row>
    <row r="1478" spans="1:11" s="90" customFormat="1" ht="15" customHeight="1" x14ac:dyDescent="0.3">
      <c r="A1478" s="1240"/>
      <c r="B1478" s="1580"/>
      <c r="C1478" s="1577"/>
      <c r="D1478" s="1583"/>
      <c r="E1478" s="1587"/>
      <c r="F1478" s="1585"/>
      <c r="G1478" s="1237"/>
      <c r="H1478" s="1237"/>
      <c r="I1478" s="1237"/>
      <c r="J1478" s="246"/>
      <c r="K1478" s="1290"/>
    </row>
    <row r="1479" spans="1:11" s="90" customFormat="1" ht="15" customHeight="1" x14ac:dyDescent="0.3">
      <c r="A1479" s="1240"/>
      <c r="B1479" s="1580"/>
      <c r="C1479" s="1577"/>
      <c r="D1479" s="1583"/>
      <c r="E1479" s="1587"/>
      <c r="F1479" s="1585"/>
      <c r="G1479" s="1237"/>
      <c r="H1479" s="1237"/>
      <c r="I1479" s="1237"/>
      <c r="J1479" s="246"/>
      <c r="K1479" s="1290"/>
    </row>
    <row r="1480" spans="1:11" s="90" customFormat="1" ht="15" customHeight="1" x14ac:dyDescent="0.3">
      <c r="A1480" s="1240"/>
      <c r="B1480" s="1580"/>
      <c r="C1480" s="1577"/>
      <c r="D1480" s="1583"/>
      <c r="E1480" s="1587"/>
      <c r="F1480" s="1585"/>
      <c r="G1480" s="1237"/>
      <c r="H1480" s="1237"/>
      <c r="I1480" s="1237"/>
      <c r="J1480" s="246"/>
      <c r="K1480" s="1290"/>
    </row>
    <row r="1481" spans="1:11" s="90" customFormat="1" ht="15" customHeight="1" x14ac:dyDescent="0.3">
      <c r="A1481" s="1240"/>
      <c r="B1481" s="1580"/>
      <c r="C1481" s="1577"/>
      <c r="D1481" s="1583"/>
      <c r="E1481" s="1587"/>
      <c r="F1481" s="1585"/>
      <c r="G1481" s="1237"/>
      <c r="H1481" s="1237"/>
      <c r="I1481" s="1237"/>
      <c r="J1481" s="246"/>
      <c r="K1481" s="1290"/>
    </row>
    <row r="1482" spans="1:11" s="90" customFormat="1" ht="15" customHeight="1" x14ac:dyDescent="0.3">
      <c r="A1482" s="1240"/>
      <c r="B1482" s="1580"/>
      <c r="C1482" s="1577"/>
      <c r="D1482" s="1583"/>
      <c r="E1482" s="1587"/>
      <c r="F1482" s="1585"/>
      <c r="G1482" s="1237"/>
      <c r="H1482" s="1237"/>
      <c r="I1482" s="1237"/>
      <c r="J1482" s="246"/>
      <c r="K1482" s="1290"/>
    </row>
    <row r="1483" spans="1:11" s="90" customFormat="1" ht="15" customHeight="1" x14ac:dyDescent="0.3">
      <c r="A1483" s="1240"/>
      <c r="B1483" s="1580"/>
      <c r="C1483" s="1577"/>
      <c r="D1483" s="1583"/>
      <c r="E1483" s="1587"/>
      <c r="F1483" s="1585"/>
      <c r="G1483" s="1237"/>
      <c r="H1483" s="1237"/>
      <c r="I1483" s="1237"/>
      <c r="J1483" s="246"/>
      <c r="K1483" s="1290"/>
    </row>
    <row r="1484" spans="1:11" s="90" customFormat="1" ht="15" customHeight="1" x14ac:dyDescent="0.3">
      <c r="A1484" s="1240"/>
      <c r="B1484" s="1580"/>
      <c r="C1484" s="1577"/>
      <c r="D1484" s="1583"/>
      <c r="E1484" s="1587"/>
      <c r="F1484" s="1585"/>
      <c r="G1484" s="1237"/>
      <c r="H1484" s="1237"/>
      <c r="I1484" s="1237"/>
      <c r="J1484" s="246"/>
      <c r="K1484" s="1290"/>
    </row>
    <row r="1485" spans="1:11" s="90" customFormat="1" ht="15" customHeight="1" x14ac:dyDescent="0.3">
      <c r="A1485" s="1240"/>
      <c r="B1485" s="1580"/>
      <c r="C1485" s="1577"/>
      <c r="D1485" s="1583"/>
      <c r="E1485" s="1587"/>
      <c r="F1485" s="1585"/>
      <c r="G1485" s="1237"/>
      <c r="H1485" s="1237"/>
      <c r="I1485" s="1237"/>
      <c r="J1485" s="246"/>
      <c r="K1485" s="1290"/>
    </row>
    <row r="1486" spans="1:11" s="90" customFormat="1" ht="15" customHeight="1" x14ac:dyDescent="0.3">
      <c r="A1486" s="1240"/>
      <c r="B1486" s="1580"/>
      <c r="C1486" s="1577"/>
      <c r="D1486" s="1583"/>
      <c r="E1486" s="1587"/>
      <c r="F1486" s="1585"/>
      <c r="G1486" s="1237"/>
      <c r="H1486" s="1237"/>
      <c r="I1486" s="1237"/>
      <c r="J1486" s="246"/>
      <c r="K1486" s="1290"/>
    </row>
    <row r="1487" spans="1:11" s="90" customFormat="1" ht="15" customHeight="1" x14ac:dyDescent="0.3">
      <c r="A1487" s="1240"/>
      <c r="B1487" s="1580"/>
      <c r="C1487" s="1577"/>
      <c r="D1487" s="1583"/>
      <c r="E1487" s="1587"/>
      <c r="F1487" s="1585"/>
      <c r="G1487" s="1237"/>
      <c r="H1487" s="1237"/>
      <c r="I1487" s="1237"/>
      <c r="J1487" s="246"/>
      <c r="K1487" s="1290"/>
    </row>
    <row r="1488" spans="1:11" s="90" customFormat="1" ht="15" customHeight="1" x14ac:dyDescent="0.3">
      <c r="A1488" s="1240"/>
      <c r="B1488" s="1580"/>
      <c r="C1488" s="1577"/>
      <c r="D1488" s="1583"/>
      <c r="E1488" s="1587"/>
      <c r="F1488" s="1585"/>
      <c r="G1488" s="1237"/>
      <c r="H1488" s="1237"/>
      <c r="I1488" s="1237"/>
      <c r="J1488" s="246"/>
      <c r="K1488" s="1290"/>
    </row>
    <row r="1489" spans="1:11" s="90" customFormat="1" ht="15" customHeight="1" x14ac:dyDescent="0.3">
      <c r="A1489" s="1240"/>
      <c r="B1489" s="1580"/>
      <c r="C1489" s="1577"/>
      <c r="D1489" s="1583"/>
      <c r="E1489" s="1587"/>
      <c r="F1489" s="1585"/>
      <c r="G1489" s="1237"/>
      <c r="H1489" s="1237"/>
      <c r="I1489" s="1237"/>
      <c r="J1489" s="246"/>
      <c r="K1489" s="1290"/>
    </row>
    <row r="1490" spans="1:11" s="90" customFormat="1" ht="15" customHeight="1" x14ac:dyDescent="0.3">
      <c r="A1490" s="1240"/>
      <c r="B1490" s="1580"/>
      <c r="C1490" s="1577"/>
      <c r="D1490" s="1583"/>
      <c r="E1490" s="1587"/>
      <c r="F1490" s="1585"/>
      <c r="G1490" s="1237"/>
      <c r="H1490" s="1237"/>
      <c r="I1490" s="1237"/>
      <c r="J1490" s="246"/>
      <c r="K1490" s="1290"/>
    </row>
    <row r="1491" spans="1:11" s="90" customFormat="1" ht="15" customHeight="1" x14ac:dyDescent="0.3">
      <c r="A1491" s="1240"/>
      <c r="B1491" s="1580"/>
      <c r="C1491" s="1577"/>
      <c r="D1491" s="1583"/>
      <c r="E1491" s="1587"/>
      <c r="F1491" s="1585"/>
      <c r="G1491" s="1237"/>
      <c r="H1491" s="1237"/>
      <c r="I1491" s="1237"/>
      <c r="J1491" s="246"/>
      <c r="K1491" s="1290"/>
    </row>
    <row r="1492" spans="1:11" s="90" customFormat="1" ht="15" customHeight="1" x14ac:dyDescent="0.3">
      <c r="A1492" s="1240"/>
      <c r="B1492" s="1580"/>
      <c r="C1492" s="1577"/>
      <c r="D1492" s="1583"/>
      <c r="E1492" s="1587"/>
      <c r="F1492" s="1585"/>
      <c r="G1492" s="1237"/>
      <c r="H1492" s="1237"/>
      <c r="I1492" s="1237"/>
      <c r="J1492" s="246"/>
      <c r="K1492" s="1290"/>
    </row>
    <row r="1493" spans="1:11" s="90" customFormat="1" ht="15" customHeight="1" x14ac:dyDescent="0.3">
      <c r="A1493" s="1240"/>
      <c r="B1493" s="1580"/>
      <c r="C1493" s="1577"/>
      <c r="D1493" s="1583"/>
      <c r="E1493" s="1587"/>
      <c r="F1493" s="1585"/>
      <c r="G1493" s="1237"/>
      <c r="H1493" s="1237"/>
      <c r="I1493" s="1237"/>
      <c r="J1493" s="246"/>
      <c r="K1493" s="1290"/>
    </row>
    <row r="1494" spans="1:11" s="90" customFormat="1" ht="15" customHeight="1" x14ac:dyDescent="0.3">
      <c r="A1494" s="1240"/>
      <c r="B1494" s="1580"/>
      <c r="C1494" s="1577"/>
      <c r="D1494" s="1583"/>
      <c r="E1494" s="1587"/>
      <c r="F1494" s="1585"/>
      <c r="G1494" s="1237"/>
      <c r="H1494" s="1237"/>
      <c r="I1494" s="1237"/>
      <c r="J1494" s="246"/>
      <c r="K1494" s="1290"/>
    </row>
    <row r="1495" spans="1:11" s="90" customFormat="1" ht="15" customHeight="1" x14ac:dyDescent="0.3">
      <c r="A1495" s="1240"/>
      <c r="B1495" s="1580"/>
      <c r="C1495" s="1577"/>
      <c r="D1495" s="1583"/>
      <c r="E1495" s="1587"/>
      <c r="F1495" s="1585"/>
      <c r="G1495" s="1237"/>
      <c r="H1495" s="1237"/>
      <c r="I1495" s="1237"/>
      <c r="J1495" s="246"/>
      <c r="K1495" s="1290"/>
    </row>
    <row r="1496" spans="1:11" s="90" customFormat="1" ht="15" customHeight="1" x14ac:dyDescent="0.3">
      <c r="A1496" s="1240"/>
      <c r="B1496" s="1580"/>
      <c r="C1496" s="1577"/>
      <c r="D1496" s="1583"/>
      <c r="E1496" s="1587"/>
      <c r="F1496" s="1585"/>
      <c r="G1496" s="1237"/>
      <c r="H1496" s="1237"/>
      <c r="I1496" s="1237"/>
      <c r="J1496" s="246"/>
      <c r="K1496" s="1290"/>
    </row>
    <row r="1497" spans="1:11" s="90" customFormat="1" ht="15" customHeight="1" x14ac:dyDescent="0.3">
      <c r="A1497" s="1240"/>
      <c r="B1497" s="1580"/>
      <c r="C1497" s="1577"/>
      <c r="D1497" s="1583"/>
      <c r="E1497" s="1587"/>
      <c r="F1497" s="1585"/>
      <c r="G1497" s="1237"/>
      <c r="H1497" s="1237"/>
      <c r="I1497" s="1237"/>
      <c r="J1497" s="246"/>
      <c r="K1497" s="1290"/>
    </row>
    <row r="1498" spans="1:11" s="90" customFormat="1" ht="15" customHeight="1" x14ac:dyDescent="0.3">
      <c r="A1498" s="1240"/>
      <c r="B1498" s="1580"/>
      <c r="C1498" s="1577"/>
      <c r="D1498" s="1583"/>
      <c r="E1498" s="1587"/>
      <c r="F1498" s="1585"/>
      <c r="G1498" s="1237"/>
      <c r="H1498" s="1237"/>
      <c r="I1498" s="1237"/>
      <c r="J1498" s="246"/>
      <c r="K1498" s="1290"/>
    </row>
    <row r="1499" spans="1:11" s="90" customFormat="1" ht="15" customHeight="1" x14ac:dyDescent="0.3">
      <c r="A1499" s="1240"/>
      <c r="B1499" s="1580"/>
      <c r="C1499" s="1577"/>
      <c r="D1499" s="1583"/>
      <c r="E1499" s="1587"/>
      <c r="F1499" s="1585"/>
      <c r="G1499" s="1237"/>
      <c r="H1499" s="1237"/>
      <c r="I1499" s="1237"/>
      <c r="J1499" s="246"/>
      <c r="K1499" s="1290"/>
    </row>
    <row r="1500" spans="1:11" s="90" customFormat="1" ht="15" customHeight="1" x14ac:dyDescent="0.3">
      <c r="A1500" s="1240"/>
      <c r="B1500" s="1580"/>
      <c r="C1500" s="1577"/>
      <c r="D1500" s="1583"/>
      <c r="E1500" s="1587"/>
      <c r="F1500" s="1585"/>
      <c r="G1500" s="1237"/>
      <c r="H1500" s="1237"/>
      <c r="I1500" s="1237"/>
      <c r="J1500" s="246"/>
      <c r="K1500" s="1290"/>
    </row>
    <row r="1501" spans="1:11" s="90" customFormat="1" ht="15" customHeight="1" x14ac:dyDescent="0.3">
      <c r="A1501" s="1240"/>
      <c r="B1501" s="1580"/>
      <c r="C1501" s="1577"/>
      <c r="D1501" s="1583"/>
      <c r="E1501" s="1587"/>
      <c r="F1501" s="1585"/>
      <c r="G1501" s="1237"/>
      <c r="H1501" s="1237"/>
      <c r="I1501" s="1237"/>
      <c r="J1501" s="246"/>
      <c r="K1501" s="1290"/>
    </row>
    <row r="1502" spans="1:11" s="90" customFormat="1" ht="15" customHeight="1" x14ac:dyDescent="0.3">
      <c r="A1502" s="1240"/>
      <c r="B1502" s="1580"/>
      <c r="C1502" s="1577"/>
      <c r="D1502" s="1583"/>
      <c r="E1502" s="1587"/>
      <c r="F1502" s="1585"/>
      <c r="G1502" s="1237"/>
      <c r="H1502" s="1237"/>
      <c r="I1502" s="1237"/>
      <c r="J1502" s="246"/>
      <c r="K1502" s="1290"/>
    </row>
    <row r="1503" spans="1:11" s="90" customFormat="1" ht="15" customHeight="1" x14ac:dyDescent="0.3">
      <c r="A1503" s="1240"/>
      <c r="B1503" s="1580"/>
      <c r="C1503" s="1577"/>
      <c r="D1503" s="1583"/>
      <c r="E1503" s="1587"/>
      <c r="F1503" s="1585"/>
      <c r="G1503" s="1237"/>
      <c r="H1503" s="1237"/>
      <c r="I1503" s="1237"/>
      <c r="J1503" s="246"/>
      <c r="K1503" s="1290"/>
    </row>
    <row r="1504" spans="1:11" s="90" customFormat="1" ht="15" customHeight="1" x14ac:dyDescent="0.3">
      <c r="A1504" s="1240"/>
      <c r="B1504" s="1580"/>
      <c r="C1504" s="1577"/>
      <c r="D1504" s="1583"/>
      <c r="E1504" s="1587"/>
      <c r="F1504" s="1585"/>
      <c r="G1504" s="1237"/>
      <c r="H1504" s="1237"/>
      <c r="I1504" s="1237"/>
      <c r="J1504" s="246"/>
      <c r="K1504" s="1290"/>
    </row>
    <row r="1505" spans="1:11" s="90" customFormat="1" ht="15" customHeight="1" x14ac:dyDescent="0.3">
      <c r="A1505" s="1240"/>
      <c r="B1505" s="1580"/>
      <c r="C1505" s="1577"/>
      <c r="D1505" s="1583"/>
      <c r="E1505" s="1587"/>
      <c r="F1505" s="1585"/>
      <c r="G1505" s="1237"/>
      <c r="H1505" s="1237"/>
      <c r="I1505" s="1237"/>
      <c r="J1505" s="246"/>
      <c r="K1505" s="1290"/>
    </row>
    <row r="1506" spans="1:11" s="90" customFormat="1" ht="15" customHeight="1" x14ac:dyDescent="0.3">
      <c r="A1506" s="1240"/>
      <c r="B1506" s="1580"/>
      <c r="C1506" s="1577"/>
      <c r="D1506" s="1583"/>
      <c r="E1506" s="1587"/>
      <c r="F1506" s="1585"/>
      <c r="G1506" s="1237"/>
      <c r="H1506" s="1237"/>
      <c r="I1506" s="1237"/>
      <c r="J1506" s="246"/>
      <c r="K1506" s="1290"/>
    </row>
    <row r="1507" spans="1:11" s="90" customFormat="1" ht="15" customHeight="1" x14ac:dyDescent="0.3">
      <c r="A1507" s="1240"/>
      <c r="B1507" s="1580"/>
      <c r="C1507" s="1577"/>
      <c r="D1507" s="1583"/>
      <c r="E1507" s="1587"/>
      <c r="F1507" s="1585"/>
      <c r="G1507" s="1237"/>
      <c r="H1507" s="1237"/>
      <c r="I1507" s="1237"/>
      <c r="J1507" s="246"/>
      <c r="K1507" s="1290"/>
    </row>
    <row r="1508" spans="1:11" s="90" customFormat="1" ht="15" customHeight="1" x14ac:dyDescent="0.3">
      <c r="A1508" s="1240"/>
      <c r="B1508" s="1580"/>
      <c r="C1508" s="1577"/>
      <c r="D1508" s="1583"/>
      <c r="E1508" s="1587"/>
      <c r="F1508" s="1585"/>
      <c r="G1508" s="1237"/>
      <c r="H1508" s="1237"/>
      <c r="I1508" s="1237"/>
      <c r="J1508" s="246"/>
      <c r="K1508" s="1290"/>
    </row>
    <row r="1509" spans="1:11" s="90" customFormat="1" ht="15" customHeight="1" x14ac:dyDescent="0.3">
      <c r="A1509" s="1240"/>
      <c r="B1509" s="1580"/>
      <c r="C1509" s="1577"/>
      <c r="D1509" s="1583"/>
      <c r="E1509" s="1587"/>
      <c r="F1509" s="1585"/>
      <c r="G1509" s="1237"/>
      <c r="H1509" s="1237"/>
      <c r="I1509" s="1237"/>
      <c r="J1509" s="246"/>
      <c r="K1509" s="1290"/>
    </row>
    <row r="1510" spans="1:11" s="90" customFormat="1" ht="15" customHeight="1" x14ac:dyDescent="0.3">
      <c r="A1510" s="1240"/>
      <c r="B1510" s="1580"/>
      <c r="C1510" s="1577"/>
      <c r="D1510" s="1583"/>
      <c r="E1510" s="1587"/>
      <c r="F1510" s="1585"/>
      <c r="G1510" s="1237"/>
      <c r="H1510" s="1237"/>
      <c r="I1510" s="1237"/>
      <c r="J1510" s="246"/>
      <c r="K1510" s="1290"/>
    </row>
    <row r="1511" spans="1:11" s="90" customFormat="1" ht="15" customHeight="1" x14ac:dyDescent="0.3">
      <c r="A1511" s="1240"/>
      <c r="B1511" s="1580"/>
      <c r="C1511" s="1577"/>
      <c r="D1511" s="1583"/>
      <c r="E1511" s="1587"/>
      <c r="F1511" s="1585"/>
      <c r="G1511" s="1237"/>
      <c r="H1511" s="1237"/>
      <c r="I1511" s="1237"/>
      <c r="J1511" s="246"/>
      <c r="K1511" s="1290"/>
    </row>
    <row r="1512" spans="1:11" s="90" customFormat="1" ht="15" customHeight="1" x14ac:dyDescent="0.3">
      <c r="A1512" s="1240"/>
      <c r="B1512" s="1580"/>
      <c r="C1512" s="1577"/>
      <c r="D1512" s="1583"/>
      <c r="E1512" s="1587"/>
      <c r="F1512" s="1585"/>
      <c r="G1512" s="1237"/>
      <c r="H1512" s="1237"/>
      <c r="I1512" s="1237"/>
      <c r="J1512" s="246"/>
      <c r="K1512" s="1290"/>
    </row>
    <row r="1513" spans="1:11" s="90" customFormat="1" ht="15" customHeight="1" x14ac:dyDescent="0.3">
      <c r="A1513" s="1240"/>
      <c r="B1513" s="1580"/>
      <c r="C1513" s="1577"/>
      <c r="D1513" s="1583"/>
      <c r="E1513" s="1587"/>
      <c r="F1513" s="1585"/>
      <c r="G1513" s="1237"/>
      <c r="H1513" s="1237"/>
      <c r="I1513" s="1237"/>
      <c r="J1513" s="246"/>
      <c r="K1513" s="1290"/>
    </row>
    <row r="1514" spans="1:11" s="90" customFormat="1" ht="15" customHeight="1" x14ac:dyDescent="0.3">
      <c r="A1514" s="1240"/>
      <c r="B1514" s="1580"/>
      <c r="C1514" s="1577"/>
      <c r="D1514" s="1583"/>
      <c r="E1514" s="1587"/>
      <c r="F1514" s="1585"/>
      <c r="G1514" s="1237"/>
      <c r="H1514" s="1237"/>
      <c r="I1514" s="1237"/>
      <c r="J1514" s="246"/>
      <c r="K1514" s="1290"/>
    </row>
    <row r="1515" spans="1:11" s="90" customFormat="1" ht="15" customHeight="1" x14ac:dyDescent="0.3">
      <c r="A1515" s="1240"/>
      <c r="B1515" s="1580"/>
      <c r="C1515" s="1577"/>
      <c r="D1515" s="1583"/>
      <c r="E1515" s="1587"/>
      <c r="F1515" s="1585"/>
      <c r="G1515" s="1237"/>
      <c r="H1515" s="1237"/>
      <c r="I1515" s="1237"/>
      <c r="J1515" s="246"/>
      <c r="K1515" s="1290"/>
    </row>
    <row r="1516" spans="1:11" s="90" customFormat="1" ht="15" customHeight="1" x14ac:dyDescent="0.3">
      <c r="A1516" s="1240"/>
      <c r="B1516" s="1580"/>
      <c r="C1516" s="1577"/>
      <c r="D1516" s="1583"/>
      <c r="E1516" s="1587"/>
      <c r="F1516" s="1585"/>
      <c r="G1516" s="1237"/>
      <c r="H1516" s="1237"/>
      <c r="I1516" s="1237"/>
      <c r="J1516" s="246"/>
      <c r="K1516" s="1290"/>
    </row>
    <row r="1517" spans="1:11" s="90" customFormat="1" ht="15" customHeight="1" x14ac:dyDescent="0.3">
      <c r="A1517" s="1240"/>
      <c r="B1517" s="1580"/>
      <c r="C1517" s="1577"/>
      <c r="D1517" s="1583"/>
      <c r="E1517" s="1587"/>
      <c r="F1517" s="1585"/>
      <c r="G1517" s="1237"/>
      <c r="H1517" s="1237"/>
      <c r="I1517" s="1237"/>
      <c r="J1517" s="246"/>
      <c r="K1517" s="1290"/>
    </row>
    <row r="1518" spans="1:11" s="90" customFormat="1" ht="15" customHeight="1" x14ac:dyDescent="0.3">
      <c r="A1518" s="1240"/>
      <c r="B1518" s="1580"/>
      <c r="C1518" s="1577"/>
      <c r="D1518" s="1583"/>
      <c r="E1518" s="1587"/>
      <c r="F1518" s="1585"/>
      <c r="G1518" s="1237"/>
      <c r="H1518" s="1237"/>
      <c r="I1518" s="1237"/>
      <c r="J1518" s="246"/>
      <c r="K1518" s="1290"/>
    </row>
    <row r="1519" spans="1:11" s="90" customFormat="1" ht="15" customHeight="1" x14ac:dyDescent="0.3">
      <c r="A1519" s="1240"/>
      <c r="B1519" s="1580"/>
      <c r="C1519" s="1577"/>
      <c r="D1519" s="1583"/>
      <c r="E1519" s="1587"/>
      <c r="F1519" s="1585"/>
      <c r="G1519" s="1237"/>
      <c r="H1519" s="1237"/>
      <c r="I1519" s="1237"/>
      <c r="J1519" s="246"/>
      <c r="K1519" s="1290"/>
    </row>
    <row r="1520" spans="1:11" s="90" customFormat="1" ht="15" customHeight="1" x14ac:dyDescent="0.3">
      <c r="A1520" s="1240"/>
      <c r="B1520" s="1580"/>
      <c r="C1520" s="1577"/>
      <c r="D1520" s="1583"/>
      <c r="E1520" s="1587"/>
      <c r="F1520" s="1585"/>
      <c r="G1520" s="1237"/>
      <c r="H1520" s="1237"/>
      <c r="I1520" s="1237"/>
      <c r="J1520" s="246"/>
      <c r="K1520" s="1290"/>
    </row>
    <row r="1521" spans="1:11" s="90" customFormat="1" ht="15" customHeight="1" x14ac:dyDescent="0.3">
      <c r="A1521" s="1240"/>
      <c r="B1521" s="1580"/>
      <c r="C1521" s="1577"/>
      <c r="D1521" s="1583"/>
      <c r="E1521" s="1587"/>
      <c r="F1521" s="1585"/>
      <c r="G1521" s="1237"/>
      <c r="H1521" s="1237"/>
      <c r="I1521" s="1237"/>
      <c r="J1521" s="246"/>
      <c r="K1521" s="1290"/>
    </row>
    <row r="1522" spans="1:11" s="90" customFormat="1" ht="15" customHeight="1" x14ac:dyDescent="0.3">
      <c r="A1522" s="1240"/>
      <c r="B1522" s="1580"/>
      <c r="C1522" s="1577"/>
      <c r="D1522" s="1583"/>
      <c r="E1522" s="1587"/>
      <c r="F1522" s="1585"/>
      <c r="G1522" s="1237"/>
      <c r="H1522" s="1237"/>
      <c r="I1522" s="1237"/>
      <c r="J1522" s="246"/>
      <c r="K1522" s="1290"/>
    </row>
    <row r="1523" spans="1:11" s="90" customFormat="1" ht="15" customHeight="1" x14ac:dyDescent="0.3">
      <c r="A1523" s="1240"/>
      <c r="B1523" s="1580"/>
      <c r="C1523" s="1577"/>
      <c r="D1523" s="1583"/>
      <c r="E1523" s="1587"/>
      <c r="F1523" s="1585"/>
      <c r="G1523" s="1237"/>
      <c r="H1523" s="1237"/>
      <c r="I1523" s="1237"/>
      <c r="J1523" s="246"/>
      <c r="K1523" s="1290"/>
    </row>
    <row r="1524" spans="1:11" s="90" customFormat="1" ht="15" customHeight="1" x14ac:dyDescent="0.3">
      <c r="A1524" s="1240"/>
      <c r="B1524" s="1580"/>
      <c r="C1524" s="1577"/>
      <c r="D1524" s="1583"/>
      <c r="E1524" s="1587"/>
      <c r="F1524" s="1585"/>
      <c r="G1524" s="1237"/>
      <c r="H1524" s="1237"/>
      <c r="I1524" s="1237"/>
      <c r="J1524" s="246"/>
      <c r="K1524" s="1290"/>
    </row>
    <row r="1525" spans="1:11" s="90" customFormat="1" ht="15" customHeight="1" x14ac:dyDescent="0.3">
      <c r="A1525" s="1240"/>
      <c r="B1525" s="1580"/>
      <c r="C1525" s="1577"/>
      <c r="D1525" s="1583"/>
      <c r="E1525" s="1587"/>
      <c r="F1525" s="1585"/>
      <c r="G1525" s="1237"/>
      <c r="H1525" s="1237"/>
      <c r="I1525" s="1237"/>
      <c r="J1525" s="246"/>
      <c r="K1525" s="1290"/>
    </row>
    <row r="1526" spans="1:11" s="90" customFormat="1" ht="15" customHeight="1" x14ac:dyDescent="0.3">
      <c r="A1526" s="1240"/>
      <c r="B1526" s="1580"/>
      <c r="C1526" s="1577"/>
      <c r="D1526" s="1583"/>
      <c r="E1526" s="1587"/>
      <c r="F1526" s="1585"/>
      <c r="G1526" s="1237"/>
      <c r="H1526" s="1237"/>
      <c r="I1526" s="1237"/>
      <c r="J1526" s="246"/>
      <c r="K1526" s="1290"/>
    </row>
    <row r="1527" spans="1:11" s="90" customFormat="1" ht="15" customHeight="1" x14ac:dyDescent="0.3">
      <c r="A1527" s="1240"/>
      <c r="B1527" s="1580"/>
      <c r="C1527" s="1577"/>
      <c r="D1527" s="1583"/>
      <c r="E1527" s="1587"/>
      <c r="F1527" s="1585"/>
      <c r="G1527" s="1237"/>
      <c r="H1527" s="1237"/>
      <c r="I1527" s="1237"/>
      <c r="J1527" s="246"/>
      <c r="K1527" s="1290"/>
    </row>
    <row r="1528" spans="1:11" s="90" customFormat="1" ht="15" customHeight="1" x14ac:dyDescent="0.3">
      <c r="A1528" s="1240"/>
      <c r="B1528" s="1580"/>
      <c r="C1528" s="1577"/>
      <c r="D1528" s="1583"/>
      <c r="E1528" s="1587"/>
      <c r="F1528" s="1585"/>
      <c r="G1528" s="1237"/>
      <c r="H1528" s="1237"/>
      <c r="I1528" s="1237"/>
      <c r="J1528" s="246"/>
      <c r="K1528" s="1290"/>
    </row>
    <row r="1529" spans="1:11" s="90" customFormat="1" ht="15" customHeight="1" x14ac:dyDescent="0.3">
      <c r="A1529" s="1240"/>
      <c r="B1529" s="1580"/>
      <c r="C1529" s="1577"/>
      <c r="D1529" s="1583"/>
      <c r="E1529" s="1587"/>
      <c r="F1529" s="1585"/>
      <c r="G1529" s="1237"/>
      <c r="H1529" s="1237"/>
      <c r="I1529" s="1237"/>
      <c r="J1529" s="246"/>
      <c r="K1529" s="1290"/>
    </row>
    <row r="1530" spans="1:11" s="90" customFormat="1" ht="15" customHeight="1" x14ac:dyDescent="0.3">
      <c r="A1530" s="1240"/>
      <c r="B1530" s="1580"/>
      <c r="C1530" s="1577"/>
      <c r="D1530" s="1583"/>
      <c r="E1530" s="1587"/>
      <c r="F1530" s="1585"/>
      <c r="G1530" s="1237"/>
      <c r="H1530" s="1237"/>
      <c r="I1530" s="1237"/>
      <c r="J1530" s="246"/>
      <c r="K1530" s="1290"/>
    </row>
    <row r="1531" spans="1:11" s="90" customFormat="1" ht="15" customHeight="1" x14ac:dyDescent="0.3">
      <c r="A1531" s="1240"/>
      <c r="B1531" s="1580"/>
      <c r="C1531" s="1577"/>
      <c r="D1531" s="1583"/>
      <c r="E1531" s="1587"/>
      <c r="F1531" s="1585"/>
      <c r="G1531" s="1237"/>
      <c r="H1531" s="1237"/>
      <c r="I1531" s="1237"/>
      <c r="J1531" s="246"/>
      <c r="K1531" s="1290"/>
    </row>
    <row r="1532" spans="1:11" s="90" customFormat="1" ht="15" customHeight="1" x14ac:dyDescent="0.3">
      <c r="A1532" s="1240"/>
      <c r="B1532" s="1580"/>
      <c r="C1532" s="1577"/>
      <c r="D1532" s="1583"/>
      <c r="E1532" s="1587"/>
      <c r="F1532" s="1585"/>
      <c r="G1532" s="1237"/>
      <c r="H1532" s="1237"/>
      <c r="I1532" s="1237"/>
      <c r="J1532" s="246"/>
      <c r="K1532" s="1290"/>
    </row>
    <row r="1533" spans="1:11" s="90" customFormat="1" ht="15" customHeight="1" x14ac:dyDescent="0.3">
      <c r="A1533" s="1240"/>
      <c r="B1533" s="1580"/>
      <c r="C1533" s="1577"/>
      <c r="D1533" s="1583"/>
      <c r="E1533" s="1587"/>
      <c r="F1533" s="1585"/>
      <c r="G1533" s="1237"/>
      <c r="H1533" s="1237"/>
      <c r="I1533" s="1237"/>
      <c r="J1533" s="246"/>
      <c r="K1533" s="1290"/>
    </row>
    <row r="1534" spans="1:11" s="90" customFormat="1" ht="15" customHeight="1" x14ac:dyDescent="0.3">
      <c r="A1534" s="1240"/>
      <c r="B1534" s="1580"/>
      <c r="C1534" s="1577"/>
      <c r="D1534" s="1583"/>
      <c r="E1534" s="1587"/>
      <c r="F1534" s="1585"/>
      <c r="G1534" s="1237"/>
      <c r="H1534" s="1237"/>
      <c r="I1534" s="1237"/>
      <c r="J1534" s="246"/>
      <c r="K1534" s="1290"/>
    </row>
    <row r="1535" spans="1:11" s="90" customFormat="1" ht="15" customHeight="1" x14ac:dyDescent="0.3">
      <c r="A1535" s="1240"/>
      <c r="B1535" s="1580"/>
      <c r="C1535" s="1577"/>
      <c r="D1535" s="1583"/>
      <c r="E1535" s="1587"/>
      <c r="F1535" s="1585"/>
      <c r="G1535" s="1237"/>
      <c r="H1535" s="1237"/>
      <c r="I1535" s="1237"/>
      <c r="J1535" s="246"/>
      <c r="K1535" s="1290"/>
    </row>
    <row r="1536" spans="1:11" s="90" customFormat="1" ht="15" customHeight="1" x14ac:dyDescent="0.3">
      <c r="A1536" s="1240"/>
      <c r="B1536" s="1580"/>
      <c r="C1536" s="1577"/>
      <c r="D1536" s="1583"/>
      <c r="E1536" s="1587"/>
      <c r="F1536" s="1585"/>
      <c r="G1536" s="1237"/>
      <c r="H1536" s="1237"/>
      <c r="I1536" s="1237"/>
      <c r="J1536" s="246"/>
      <c r="K1536" s="1290"/>
    </row>
    <row r="1537" spans="1:11" s="90" customFormat="1" ht="15" customHeight="1" x14ac:dyDescent="0.3">
      <c r="A1537" s="1240"/>
      <c r="B1537" s="1580"/>
      <c r="C1537" s="1577"/>
      <c r="D1537" s="1583"/>
      <c r="E1537" s="1587"/>
      <c r="F1537" s="1585"/>
      <c r="G1537" s="1237"/>
      <c r="H1537" s="1237"/>
      <c r="I1537" s="1237"/>
      <c r="J1537" s="246"/>
      <c r="K1537" s="1290"/>
    </row>
    <row r="1538" spans="1:11" s="90" customFormat="1" ht="15" customHeight="1" x14ac:dyDescent="0.3">
      <c r="A1538" s="1240"/>
      <c r="B1538" s="1580"/>
      <c r="C1538" s="1577"/>
      <c r="D1538" s="1583"/>
      <c r="E1538" s="1587"/>
      <c r="F1538" s="1585"/>
      <c r="G1538" s="1237"/>
      <c r="H1538" s="1237"/>
      <c r="I1538" s="1237"/>
      <c r="J1538" s="246"/>
      <c r="K1538" s="1290"/>
    </row>
    <row r="1539" spans="1:11" s="90" customFormat="1" ht="15" customHeight="1" x14ac:dyDescent="0.3">
      <c r="A1539" s="1240"/>
      <c r="B1539" s="1580"/>
      <c r="C1539" s="1577"/>
      <c r="D1539" s="1583"/>
      <c r="E1539" s="1587"/>
      <c r="F1539" s="1585"/>
      <c r="G1539" s="1237"/>
      <c r="H1539" s="1237"/>
      <c r="I1539" s="1237"/>
      <c r="J1539" s="246"/>
      <c r="K1539" s="1290"/>
    </row>
    <row r="1540" spans="1:11" s="90" customFormat="1" ht="15" customHeight="1" x14ac:dyDescent="0.3">
      <c r="A1540" s="1240"/>
      <c r="B1540" s="1580"/>
      <c r="C1540" s="1577"/>
      <c r="D1540" s="1583"/>
      <c r="E1540" s="1587"/>
      <c r="F1540" s="1585"/>
      <c r="G1540" s="1237"/>
      <c r="H1540" s="1237"/>
      <c r="I1540" s="1237"/>
      <c r="J1540" s="246"/>
      <c r="K1540" s="1290"/>
    </row>
    <row r="1541" spans="1:11" s="90" customFormat="1" ht="15" customHeight="1" x14ac:dyDescent="0.3">
      <c r="A1541" s="1240"/>
      <c r="B1541" s="1580"/>
      <c r="C1541" s="1577"/>
      <c r="D1541" s="1583"/>
      <c r="E1541" s="1587"/>
      <c r="F1541" s="1585"/>
      <c r="G1541" s="1237"/>
      <c r="H1541" s="1237"/>
      <c r="I1541" s="1237"/>
      <c r="J1541" s="246"/>
      <c r="K1541" s="1290"/>
    </row>
    <row r="1542" spans="1:11" s="90" customFormat="1" ht="15" customHeight="1" x14ac:dyDescent="0.3">
      <c r="A1542" s="1240"/>
      <c r="B1542" s="1580"/>
      <c r="C1542" s="1577"/>
      <c r="D1542" s="1583"/>
      <c r="E1542" s="1587"/>
      <c r="F1542" s="1585"/>
      <c r="G1542" s="1237"/>
      <c r="H1542" s="1237"/>
      <c r="I1542" s="1237"/>
      <c r="J1542" s="246"/>
      <c r="K1542" s="1290"/>
    </row>
    <row r="1543" spans="1:11" s="90" customFormat="1" ht="15" customHeight="1" x14ac:dyDescent="0.3">
      <c r="A1543" s="1240"/>
      <c r="B1543" s="1580"/>
      <c r="C1543" s="1577"/>
      <c r="D1543" s="1583"/>
      <c r="E1543" s="1587"/>
      <c r="F1543" s="1585"/>
      <c r="G1543" s="1237"/>
      <c r="H1543" s="1237"/>
      <c r="I1543" s="1237"/>
      <c r="J1543" s="246"/>
      <c r="K1543" s="1290"/>
    </row>
    <row r="1544" spans="1:11" s="90" customFormat="1" ht="15" customHeight="1" x14ac:dyDescent="0.3">
      <c r="A1544" s="1240"/>
      <c r="B1544" s="1580"/>
      <c r="C1544" s="1577"/>
      <c r="D1544" s="1583"/>
      <c r="E1544" s="1587"/>
      <c r="F1544" s="1585"/>
      <c r="G1544" s="1237"/>
      <c r="H1544" s="1237"/>
      <c r="I1544" s="1237"/>
      <c r="J1544" s="246"/>
      <c r="K1544" s="1290"/>
    </row>
    <row r="1545" spans="1:11" s="90" customFormat="1" ht="15" customHeight="1" x14ac:dyDescent="0.3">
      <c r="A1545" s="1240"/>
      <c r="B1545" s="1580"/>
      <c r="C1545" s="1577"/>
      <c r="D1545" s="1583"/>
      <c r="E1545" s="1587"/>
      <c r="F1545" s="1585"/>
      <c r="G1545" s="1237"/>
      <c r="H1545" s="1237"/>
      <c r="I1545" s="1237"/>
      <c r="J1545" s="246"/>
      <c r="K1545" s="1290"/>
    </row>
    <row r="1546" spans="1:11" s="90" customFormat="1" ht="15" customHeight="1" x14ac:dyDescent="0.3">
      <c r="A1546" s="1240"/>
      <c r="B1546" s="1580"/>
      <c r="C1546" s="1577"/>
      <c r="D1546" s="1583"/>
      <c r="E1546" s="1587"/>
      <c r="F1546" s="1585"/>
      <c r="G1546" s="1237"/>
      <c r="H1546" s="1237"/>
      <c r="I1546" s="1237"/>
      <c r="J1546" s="246"/>
      <c r="K1546" s="1290"/>
    </row>
    <row r="1547" spans="1:11" s="90" customFormat="1" ht="15" customHeight="1" x14ac:dyDescent="0.3">
      <c r="A1547" s="1240"/>
      <c r="B1547" s="1580"/>
      <c r="C1547" s="1577"/>
      <c r="D1547" s="1583"/>
      <c r="E1547" s="1587"/>
      <c r="F1547" s="1585"/>
      <c r="G1547" s="1237"/>
      <c r="H1547" s="1237"/>
      <c r="I1547" s="1237"/>
      <c r="J1547" s="246"/>
      <c r="K1547" s="1290"/>
    </row>
    <row r="1548" spans="1:11" s="90" customFormat="1" ht="15" customHeight="1" x14ac:dyDescent="0.3">
      <c r="A1548" s="1240"/>
      <c r="B1548" s="1580"/>
      <c r="C1548" s="1577"/>
      <c r="D1548" s="1583"/>
      <c r="E1548" s="1587"/>
      <c r="F1548" s="1585"/>
      <c r="G1548" s="1237"/>
      <c r="H1548" s="1237"/>
      <c r="I1548" s="1237"/>
      <c r="J1548" s="246"/>
      <c r="K1548" s="1290"/>
    </row>
    <row r="1549" spans="1:11" s="90" customFormat="1" ht="15" customHeight="1" x14ac:dyDescent="0.3">
      <c r="A1549" s="1240"/>
      <c r="B1549" s="1580"/>
      <c r="C1549" s="1577"/>
      <c r="D1549" s="1583"/>
      <c r="E1549" s="1587"/>
      <c r="F1549" s="1585"/>
      <c r="G1549" s="1237"/>
      <c r="H1549" s="1237"/>
      <c r="I1549" s="1237"/>
      <c r="J1549" s="246"/>
      <c r="K1549" s="1290"/>
    </row>
    <row r="1550" spans="1:11" s="90" customFormat="1" ht="15" customHeight="1" x14ac:dyDescent="0.3">
      <c r="A1550" s="1240"/>
      <c r="B1550" s="1580"/>
      <c r="C1550" s="1577"/>
      <c r="D1550" s="1583"/>
      <c r="E1550" s="1587"/>
      <c r="F1550" s="1585"/>
      <c r="G1550" s="1237"/>
      <c r="H1550" s="1237"/>
      <c r="I1550" s="1237"/>
      <c r="J1550" s="246"/>
      <c r="K1550" s="1290"/>
    </row>
    <row r="1551" spans="1:11" s="90" customFormat="1" ht="15" customHeight="1" x14ac:dyDescent="0.3">
      <c r="A1551" s="1240"/>
      <c r="B1551" s="1580"/>
      <c r="C1551" s="1577"/>
      <c r="D1551" s="1583"/>
      <c r="E1551" s="1587"/>
      <c r="F1551" s="1585"/>
      <c r="G1551" s="1237"/>
      <c r="H1551" s="1237"/>
      <c r="I1551" s="1237"/>
      <c r="J1551" s="246"/>
      <c r="K1551" s="1290"/>
    </row>
    <row r="1552" spans="1:11" s="90" customFormat="1" ht="15" customHeight="1" x14ac:dyDescent="0.3">
      <c r="A1552" s="1240"/>
      <c r="B1552" s="1580"/>
      <c r="C1552" s="1577"/>
      <c r="D1552" s="1583"/>
      <c r="E1552" s="1587"/>
      <c r="F1552" s="1585"/>
      <c r="G1552" s="1237"/>
      <c r="H1552" s="1237"/>
      <c r="I1552" s="1237"/>
      <c r="J1552" s="246"/>
      <c r="K1552" s="1290"/>
    </row>
    <row r="1553" spans="1:11" s="90" customFormat="1" ht="15" customHeight="1" x14ac:dyDescent="0.3">
      <c r="A1553" s="1240"/>
      <c r="B1553" s="1580"/>
      <c r="C1553" s="1577"/>
      <c r="D1553" s="1583"/>
      <c r="E1553" s="1587"/>
      <c r="F1553" s="1585"/>
      <c r="G1553" s="1237"/>
      <c r="H1553" s="1237"/>
      <c r="I1553" s="1237"/>
      <c r="J1553" s="246"/>
      <c r="K1553" s="1290"/>
    </row>
    <row r="1554" spans="1:11" s="90" customFormat="1" ht="15" customHeight="1" x14ac:dyDescent="0.3">
      <c r="A1554" s="1240"/>
      <c r="B1554" s="1580"/>
      <c r="C1554" s="1577"/>
      <c r="D1554" s="1583"/>
      <c r="E1554" s="1587"/>
      <c r="F1554" s="1585"/>
      <c r="G1554" s="1237"/>
      <c r="H1554" s="1237"/>
      <c r="I1554" s="1237"/>
      <c r="J1554" s="246"/>
      <c r="K1554" s="1290"/>
    </row>
    <row r="1555" spans="1:11" s="90" customFormat="1" ht="15" customHeight="1" x14ac:dyDescent="0.3">
      <c r="A1555" s="1240"/>
      <c r="B1555" s="1580"/>
      <c r="C1555" s="1577"/>
      <c r="D1555" s="1583"/>
      <c r="E1555" s="1587"/>
      <c r="F1555" s="1585"/>
      <c r="G1555" s="1237"/>
      <c r="H1555" s="1237"/>
      <c r="I1555" s="1237"/>
      <c r="J1555" s="246"/>
      <c r="K1555" s="1290"/>
    </row>
    <row r="1556" spans="1:11" s="90" customFormat="1" ht="15" customHeight="1" x14ac:dyDescent="0.3">
      <c r="A1556" s="1240"/>
      <c r="B1556" s="1580"/>
      <c r="C1556" s="1577"/>
      <c r="D1556" s="1583"/>
      <c r="E1556" s="1587"/>
      <c r="F1556" s="1585"/>
      <c r="G1556" s="1237"/>
      <c r="H1556" s="1237"/>
      <c r="I1556" s="1237"/>
      <c r="J1556" s="246"/>
      <c r="K1556" s="1290"/>
    </row>
    <row r="1557" spans="1:11" s="90" customFormat="1" ht="15" customHeight="1" x14ac:dyDescent="0.3">
      <c r="A1557" s="1240"/>
      <c r="B1557" s="1580"/>
      <c r="C1557" s="1577"/>
      <c r="D1557" s="1583"/>
      <c r="E1557" s="1587"/>
      <c r="F1557" s="1585"/>
      <c r="G1557" s="1237"/>
      <c r="H1557" s="1237"/>
      <c r="I1557" s="1237"/>
      <c r="J1557" s="246"/>
      <c r="K1557" s="1290"/>
    </row>
    <row r="1558" spans="1:11" s="90" customFormat="1" ht="15" customHeight="1" x14ac:dyDescent="0.3">
      <c r="A1558" s="1240"/>
      <c r="B1558" s="1580"/>
      <c r="C1558" s="1577"/>
      <c r="D1558" s="1583"/>
      <c r="E1558" s="1587"/>
      <c r="F1558" s="1585"/>
      <c r="G1558" s="1237"/>
      <c r="H1558" s="1237"/>
      <c r="I1558" s="1237"/>
      <c r="J1558" s="246"/>
      <c r="K1558" s="1290"/>
    </row>
    <row r="1559" spans="1:11" s="90" customFormat="1" ht="15" customHeight="1" x14ac:dyDescent="0.3">
      <c r="A1559" s="1240"/>
      <c r="B1559" s="1580"/>
      <c r="C1559" s="1577"/>
      <c r="D1559" s="1583"/>
      <c r="E1559" s="1587"/>
      <c r="F1559" s="1585"/>
      <c r="G1559" s="1237"/>
      <c r="H1559" s="1237"/>
      <c r="I1559" s="1237"/>
      <c r="J1559" s="246"/>
      <c r="K1559" s="1290"/>
    </row>
    <row r="1560" spans="1:11" s="90" customFormat="1" ht="15" customHeight="1" x14ac:dyDescent="0.3">
      <c r="A1560" s="1240"/>
      <c r="B1560" s="1580"/>
      <c r="C1560" s="1577"/>
      <c r="D1560" s="1583"/>
      <c r="E1560" s="1587"/>
      <c r="F1560" s="1585"/>
      <c r="G1560" s="1237"/>
      <c r="H1560" s="1237"/>
      <c r="I1560" s="1237"/>
      <c r="J1560" s="246"/>
      <c r="K1560" s="1290"/>
    </row>
    <row r="1561" spans="1:11" s="90" customFormat="1" ht="15" customHeight="1" x14ac:dyDescent="0.3">
      <c r="A1561" s="1240"/>
      <c r="B1561" s="1580"/>
      <c r="C1561" s="1577"/>
      <c r="D1561" s="1583"/>
      <c r="E1561" s="1587"/>
      <c r="F1561" s="1585"/>
      <c r="G1561" s="1237"/>
      <c r="H1561" s="1237"/>
      <c r="I1561" s="1237"/>
      <c r="J1561" s="246"/>
      <c r="K1561" s="1290"/>
    </row>
    <row r="1562" spans="1:11" s="90" customFormat="1" ht="15" customHeight="1" x14ac:dyDescent="0.3">
      <c r="A1562" s="1240"/>
      <c r="B1562" s="1580"/>
      <c r="C1562" s="1577"/>
      <c r="D1562" s="1583"/>
      <c r="E1562" s="1587"/>
      <c r="F1562" s="1585"/>
      <c r="G1562" s="1237"/>
      <c r="H1562" s="1237"/>
      <c r="I1562" s="1237"/>
      <c r="J1562" s="246"/>
      <c r="K1562" s="1290"/>
    </row>
    <row r="1563" spans="1:11" s="90" customFormat="1" ht="15" customHeight="1" x14ac:dyDescent="0.3">
      <c r="A1563" s="1240"/>
      <c r="B1563" s="1580"/>
      <c r="C1563" s="1577"/>
      <c r="D1563" s="1583"/>
      <c r="E1563" s="1587"/>
      <c r="F1563" s="1585"/>
      <c r="G1563" s="1237"/>
      <c r="H1563" s="1237"/>
      <c r="I1563" s="1237"/>
      <c r="J1563" s="246"/>
      <c r="K1563" s="1290"/>
    </row>
    <row r="1564" spans="1:11" s="90" customFormat="1" ht="15" customHeight="1" x14ac:dyDescent="0.3">
      <c r="A1564" s="1240"/>
      <c r="B1564" s="1580"/>
      <c r="C1564" s="1577"/>
      <c r="D1564" s="1583"/>
      <c r="E1564" s="1587"/>
      <c r="F1564" s="1585"/>
      <c r="G1564" s="1237"/>
      <c r="H1564" s="1237"/>
      <c r="I1564" s="1237"/>
      <c r="J1564" s="246"/>
      <c r="K1564" s="1290"/>
    </row>
    <row r="1565" spans="1:11" s="90" customFormat="1" ht="15" customHeight="1" x14ac:dyDescent="0.3">
      <c r="A1565" s="1240"/>
      <c r="B1565" s="1580"/>
      <c r="C1565" s="1577"/>
      <c r="D1565" s="1583"/>
      <c r="E1565" s="1587"/>
      <c r="F1565" s="1585"/>
      <c r="G1565" s="1237"/>
      <c r="H1565" s="1237"/>
      <c r="I1565" s="1237"/>
      <c r="J1565" s="246"/>
      <c r="K1565" s="1290"/>
    </row>
    <row r="1566" spans="1:11" s="90" customFormat="1" ht="15" customHeight="1" x14ac:dyDescent="0.3">
      <c r="A1566" s="1240"/>
      <c r="B1566" s="1580"/>
      <c r="C1566" s="1577"/>
      <c r="D1566" s="1583"/>
      <c r="E1566" s="1587"/>
      <c r="F1566" s="1585"/>
      <c r="G1566" s="1237"/>
      <c r="H1566" s="1237"/>
      <c r="I1566" s="1237"/>
      <c r="J1566" s="246"/>
      <c r="K1566" s="1290"/>
    </row>
    <row r="1567" spans="1:11" s="90" customFormat="1" ht="15" customHeight="1" x14ac:dyDescent="0.3">
      <c r="A1567" s="1240"/>
      <c r="B1567" s="1580"/>
      <c r="C1567" s="1577"/>
      <c r="D1567" s="1583"/>
      <c r="E1567" s="1587"/>
      <c r="F1567" s="1585"/>
      <c r="G1567" s="1237"/>
      <c r="H1567" s="1237"/>
      <c r="I1567" s="1237"/>
      <c r="J1567" s="246"/>
      <c r="K1567" s="1290"/>
    </row>
    <row r="1568" spans="1:11" s="90" customFormat="1" ht="15" customHeight="1" x14ac:dyDescent="0.3">
      <c r="A1568" s="1240"/>
      <c r="B1568" s="1580"/>
      <c r="C1568" s="1577"/>
      <c r="D1568" s="1583"/>
      <c r="E1568" s="1587"/>
      <c r="F1568" s="1585"/>
      <c r="G1568" s="1237"/>
      <c r="H1568" s="1237"/>
      <c r="I1568" s="1237"/>
      <c r="J1568" s="246"/>
      <c r="K1568" s="1290"/>
    </row>
    <row r="1569" spans="1:11" s="90" customFormat="1" ht="15" customHeight="1" x14ac:dyDescent="0.3">
      <c r="A1569" s="1240"/>
      <c r="B1569" s="1580"/>
      <c r="C1569" s="1577"/>
      <c r="D1569" s="1583"/>
      <c r="E1569" s="1587"/>
      <c r="F1569" s="1585"/>
      <c r="G1569" s="1237"/>
      <c r="H1569" s="1237"/>
      <c r="I1569" s="1237"/>
      <c r="J1569" s="246"/>
      <c r="K1569" s="1290"/>
    </row>
    <row r="1570" spans="1:11" s="90" customFormat="1" ht="15" customHeight="1" x14ac:dyDescent="0.3">
      <c r="A1570" s="1240"/>
      <c r="B1570" s="1580"/>
      <c r="C1570" s="1577"/>
      <c r="D1570" s="1583"/>
      <c r="E1570" s="1587"/>
      <c r="F1570" s="1585"/>
      <c r="G1570" s="1237"/>
      <c r="H1570" s="1237"/>
      <c r="I1570" s="1237"/>
      <c r="J1570" s="246"/>
      <c r="K1570" s="1290"/>
    </row>
    <row r="1571" spans="1:11" s="90" customFormat="1" ht="15" customHeight="1" x14ac:dyDescent="0.3">
      <c r="A1571" s="1240"/>
      <c r="B1571" s="1580"/>
      <c r="C1571" s="1577"/>
      <c r="D1571" s="1583"/>
      <c r="E1571" s="1587"/>
      <c r="F1571" s="1585"/>
      <c r="G1571" s="1237"/>
      <c r="H1571" s="1237"/>
      <c r="I1571" s="1237"/>
      <c r="J1571" s="246"/>
      <c r="K1571" s="1290"/>
    </row>
    <row r="1572" spans="1:11" s="90" customFormat="1" ht="15" customHeight="1" x14ac:dyDescent="0.3">
      <c r="A1572" s="1240"/>
      <c r="B1572" s="1580"/>
      <c r="C1572" s="1577"/>
      <c r="D1572" s="1583"/>
      <c r="E1572" s="1587"/>
      <c r="F1572" s="1585"/>
      <c r="G1572" s="1237"/>
      <c r="H1572" s="1237"/>
      <c r="I1572" s="1237"/>
      <c r="J1572" s="246"/>
      <c r="K1572" s="1290"/>
    </row>
    <row r="1573" spans="1:11" s="90" customFormat="1" ht="15" customHeight="1" x14ac:dyDescent="0.3">
      <c r="A1573" s="1240"/>
      <c r="B1573" s="1580"/>
      <c r="C1573" s="1577"/>
      <c r="D1573" s="1583"/>
      <c r="E1573" s="1587"/>
      <c r="F1573" s="1585"/>
      <c r="G1573" s="1237"/>
      <c r="H1573" s="1237"/>
      <c r="I1573" s="1237"/>
      <c r="J1573" s="246"/>
      <c r="K1573" s="1290"/>
    </row>
    <row r="1574" spans="1:11" s="90" customFormat="1" ht="15" customHeight="1" x14ac:dyDescent="0.3">
      <c r="A1574" s="1240"/>
      <c r="B1574" s="1580"/>
      <c r="C1574" s="1577"/>
      <c r="D1574" s="1583"/>
      <c r="E1574" s="1587"/>
      <c r="F1574" s="1585"/>
      <c r="G1574" s="1237"/>
      <c r="H1574" s="1237"/>
      <c r="I1574" s="1237"/>
      <c r="J1574" s="246"/>
      <c r="K1574" s="1290"/>
    </row>
    <row r="1575" spans="1:11" s="90" customFormat="1" ht="15" customHeight="1" x14ac:dyDescent="0.3">
      <c r="A1575" s="1240"/>
      <c r="B1575" s="1580"/>
      <c r="C1575" s="1577"/>
      <c r="D1575" s="1583"/>
      <c r="E1575" s="1587"/>
      <c r="F1575" s="1585"/>
      <c r="G1575" s="1237"/>
      <c r="H1575" s="1237"/>
      <c r="I1575" s="1237"/>
      <c r="J1575" s="246"/>
      <c r="K1575" s="1290"/>
    </row>
    <row r="1576" spans="1:11" s="90" customFormat="1" ht="15" customHeight="1" x14ac:dyDescent="0.3">
      <c r="A1576" s="1240"/>
      <c r="B1576" s="1580"/>
      <c r="C1576" s="1577"/>
      <c r="D1576" s="1583"/>
      <c r="E1576" s="1587"/>
      <c r="F1576" s="1585"/>
      <c r="G1576" s="1237"/>
      <c r="H1576" s="1237"/>
      <c r="I1576" s="1237"/>
      <c r="J1576" s="246"/>
      <c r="K1576" s="1290"/>
    </row>
    <row r="1577" spans="1:11" s="90" customFormat="1" ht="15" customHeight="1" x14ac:dyDescent="0.3">
      <c r="A1577" s="1240"/>
      <c r="B1577" s="1580"/>
      <c r="C1577" s="1577"/>
      <c r="D1577" s="1583"/>
      <c r="E1577" s="1587"/>
      <c r="F1577" s="1585"/>
      <c r="G1577" s="1237"/>
      <c r="H1577" s="1237"/>
      <c r="I1577" s="1237"/>
      <c r="J1577" s="246"/>
      <c r="K1577" s="1290"/>
    </row>
    <row r="1578" spans="1:11" s="90" customFormat="1" ht="15" customHeight="1" x14ac:dyDescent="0.3">
      <c r="A1578" s="1240"/>
      <c r="B1578" s="1580"/>
      <c r="C1578" s="1577"/>
      <c r="D1578" s="1583"/>
      <c r="E1578" s="1587"/>
      <c r="F1578" s="1585"/>
      <c r="G1578" s="1237"/>
      <c r="H1578" s="1237"/>
      <c r="I1578" s="1237"/>
      <c r="J1578" s="246"/>
      <c r="K1578" s="1290"/>
    </row>
    <row r="1579" spans="1:11" s="90" customFormat="1" ht="15" customHeight="1" x14ac:dyDescent="0.3">
      <c r="A1579" s="1240"/>
      <c r="B1579" s="1580"/>
      <c r="C1579" s="1577"/>
      <c r="D1579" s="1583"/>
      <c r="E1579" s="1587"/>
      <c r="F1579" s="1585"/>
      <c r="G1579" s="1237"/>
      <c r="H1579" s="1237"/>
      <c r="I1579" s="1237"/>
      <c r="J1579" s="246"/>
      <c r="K1579" s="1290"/>
    </row>
    <row r="1580" spans="1:11" s="90" customFormat="1" ht="15" customHeight="1" x14ac:dyDescent="0.3">
      <c r="A1580" s="1240"/>
      <c r="B1580" s="1580"/>
      <c r="C1580" s="1577"/>
      <c r="D1580" s="1583"/>
      <c r="E1580" s="1587"/>
      <c r="F1580" s="1585"/>
      <c r="G1580" s="1237"/>
      <c r="H1580" s="1237"/>
      <c r="I1580" s="1237"/>
      <c r="J1580" s="246"/>
      <c r="K1580" s="1290"/>
    </row>
    <row r="1581" spans="1:11" s="90" customFormat="1" ht="15" customHeight="1" x14ac:dyDescent="0.3">
      <c r="A1581" s="1240"/>
      <c r="B1581" s="1580"/>
      <c r="C1581" s="1577"/>
      <c r="D1581" s="1583"/>
      <c r="E1581" s="1587"/>
      <c r="F1581" s="1585"/>
      <c r="G1581" s="1237"/>
      <c r="H1581" s="1237"/>
      <c r="I1581" s="1237"/>
      <c r="J1581" s="246"/>
      <c r="K1581" s="1290"/>
    </row>
    <row r="1582" spans="1:11" s="90" customFormat="1" ht="15" customHeight="1" x14ac:dyDescent="0.3">
      <c r="A1582" s="1240"/>
      <c r="B1582" s="1580"/>
      <c r="C1582" s="1577"/>
      <c r="D1582" s="1583"/>
      <c r="E1582" s="1587"/>
      <c r="F1582" s="1585"/>
      <c r="G1582" s="1237"/>
      <c r="H1582" s="1237"/>
      <c r="I1582" s="1237"/>
      <c r="J1582" s="246"/>
      <c r="K1582" s="1290"/>
    </row>
    <row r="1583" spans="1:11" s="90" customFormat="1" ht="15" customHeight="1" x14ac:dyDescent="0.3">
      <c r="A1583" s="1240"/>
      <c r="B1583" s="1580"/>
      <c r="C1583" s="1577"/>
      <c r="D1583" s="1583"/>
      <c r="E1583" s="1587"/>
      <c r="F1583" s="1585"/>
      <c r="G1583" s="1237"/>
      <c r="H1583" s="1237"/>
      <c r="I1583" s="1237"/>
      <c r="J1583" s="246"/>
      <c r="K1583" s="1290"/>
    </row>
    <row r="1584" spans="1:11" s="90" customFormat="1" ht="15" customHeight="1" x14ac:dyDescent="0.3">
      <c r="A1584" s="1240"/>
      <c r="B1584" s="1580"/>
      <c r="C1584" s="1577"/>
      <c r="D1584" s="1583"/>
      <c r="E1584" s="1587"/>
      <c r="F1584" s="1585"/>
      <c r="G1584" s="1237"/>
      <c r="H1584" s="1237"/>
      <c r="I1584" s="1237"/>
      <c r="J1584" s="246"/>
      <c r="K1584" s="1290"/>
    </row>
    <row r="1585" spans="1:11" s="90" customFormat="1" ht="15" customHeight="1" x14ac:dyDescent="0.3">
      <c r="A1585" s="1240"/>
      <c r="B1585" s="1580"/>
      <c r="C1585" s="1577"/>
      <c r="D1585" s="1583"/>
      <c r="E1585" s="1587"/>
      <c r="F1585" s="1585"/>
      <c r="G1585" s="1237"/>
      <c r="H1585" s="1237"/>
      <c r="I1585" s="1237"/>
      <c r="J1585" s="246"/>
      <c r="K1585" s="1290"/>
    </row>
    <row r="1586" spans="1:11" s="90" customFormat="1" ht="15" customHeight="1" x14ac:dyDescent="0.3">
      <c r="A1586" s="1240"/>
      <c r="B1586" s="1580"/>
      <c r="C1586" s="1577"/>
      <c r="D1586" s="1583"/>
      <c r="E1586" s="1587"/>
      <c r="F1586" s="1585"/>
      <c r="G1586" s="1237"/>
      <c r="H1586" s="1237"/>
      <c r="I1586" s="1237"/>
      <c r="J1586" s="246"/>
      <c r="K1586" s="1290"/>
    </row>
    <row r="1587" spans="1:11" s="90" customFormat="1" ht="15" customHeight="1" x14ac:dyDescent="0.3">
      <c r="A1587" s="1240"/>
      <c r="B1587" s="1580"/>
      <c r="C1587" s="1577"/>
      <c r="D1587" s="1583"/>
      <c r="E1587" s="1587"/>
      <c r="F1587" s="1585"/>
      <c r="G1587" s="1237"/>
      <c r="H1587" s="1237"/>
      <c r="I1587" s="1237"/>
      <c r="J1587" s="246"/>
      <c r="K1587" s="1290"/>
    </row>
    <row r="1588" spans="1:11" s="90" customFormat="1" ht="15" customHeight="1" x14ac:dyDescent="0.3">
      <c r="A1588" s="1240"/>
      <c r="B1588" s="1580"/>
      <c r="C1588" s="1577"/>
      <c r="D1588" s="1583"/>
      <c r="E1588" s="1587"/>
      <c r="F1588" s="1585"/>
      <c r="G1588" s="1237"/>
      <c r="H1588" s="1237"/>
      <c r="I1588" s="1237"/>
      <c r="J1588" s="246"/>
      <c r="K1588" s="1290"/>
    </row>
    <row r="1589" spans="1:11" s="90" customFormat="1" ht="15" customHeight="1" x14ac:dyDescent="0.3">
      <c r="A1589" s="1240"/>
      <c r="B1589" s="1580"/>
      <c r="C1589" s="1577"/>
      <c r="D1589" s="1583"/>
      <c r="E1589" s="1587"/>
      <c r="F1589" s="1585"/>
      <c r="G1589" s="1237"/>
      <c r="H1589" s="1237"/>
      <c r="I1589" s="1237"/>
      <c r="J1589" s="246"/>
      <c r="K1589" s="1290"/>
    </row>
    <row r="1590" spans="1:11" s="90" customFormat="1" ht="15" customHeight="1" x14ac:dyDescent="0.3">
      <c r="A1590" s="1240"/>
      <c r="B1590" s="1238"/>
      <c r="C1590" s="246"/>
      <c r="D1590" s="1566"/>
      <c r="E1590" s="1587"/>
      <c r="F1590" s="1568"/>
      <c r="G1590" s="1237"/>
      <c r="H1590" s="1237"/>
      <c r="I1590" s="1237"/>
      <c r="J1590" s="246"/>
      <c r="K1590" s="1290"/>
    </row>
    <row r="1591" spans="1:11" s="90" customFormat="1" ht="15" customHeight="1" x14ac:dyDescent="0.3">
      <c r="A1591" s="1240"/>
      <c r="B1591" s="1238"/>
      <c r="C1591" s="1577"/>
      <c r="D1591" s="1582"/>
      <c r="E1591" s="1572"/>
      <c r="F1591" s="1584"/>
      <c r="G1591" s="1237"/>
      <c r="H1591" s="1237"/>
      <c r="I1591" s="1237"/>
      <c r="J1591" s="246"/>
      <c r="K1591" s="1290"/>
    </row>
    <row r="1592" spans="1:11" s="90" customFormat="1" ht="15" customHeight="1" x14ac:dyDescent="0.3">
      <c r="A1592" s="1240"/>
      <c r="B1592" s="1580"/>
      <c r="C1592" s="1577"/>
      <c r="D1592" s="1583"/>
      <c r="E1592" s="1587"/>
      <c r="F1592" s="1585"/>
      <c r="G1592" s="1237"/>
      <c r="H1592" s="1237"/>
      <c r="I1592" s="1237"/>
      <c r="J1592" s="246"/>
      <c r="K1592" s="1290"/>
    </row>
    <row r="1593" spans="1:11" s="90" customFormat="1" ht="15" customHeight="1" x14ac:dyDescent="0.3">
      <c r="A1593" s="1240"/>
      <c r="B1593" s="1580"/>
      <c r="C1593" s="1577"/>
      <c r="D1593" s="1583"/>
      <c r="E1593" s="1587"/>
      <c r="F1593" s="1585"/>
      <c r="G1593" s="1237"/>
      <c r="H1593" s="1237"/>
      <c r="I1593" s="1237"/>
      <c r="J1593" s="246"/>
      <c r="K1593" s="1290"/>
    </row>
    <row r="1594" spans="1:11" s="90" customFormat="1" ht="15" customHeight="1" x14ac:dyDescent="0.3">
      <c r="A1594" s="1240"/>
      <c r="B1594" s="1580"/>
      <c r="C1594" s="1577"/>
      <c r="D1594" s="1583"/>
      <c r="E1594" s="1587"/>
      <c r="F1594" s="1585"/>
      <c r="G1594" s="1237"/>
      <c r="H1594" s="1237"/>
      <c r="I1594" s="1237"/>
      <c r="J1594" s="246"/>
      <c r="K1594" s="1290"/>
    </row>
    <row r="1595" spans="1:11" s="90" customFormat="1" ht="15" customHeight="1" x14ac:dyDescent="0.3">
      <c r="A1595" s="1240"/>
      <c r="B1595" s="1580"/>
      <c r="C1595" s="1577"/>
      <c r="D1595" s="1583"/>
      <c r="E1595" s="1587"/>
      <c r="F1595" s="1585"/>
      <c r="G1595" s="1237"/>
      <c r="H1595" s="1237"/>
      <c r="I1595" s="1237"/>
      <c r="J1595" s="246"/>
      <c r="K1595" s="1290"/>
    </row>
    <row r="1596" spans="1:11" s="90" customFormat="1" ht="15" customHeight="1" x14ac:dyDescent="0.3">
      <c r="A1596" s="1240"/>
      <c r="B1596" s="1580"/>
      <c r="C1596" s="1577"/>
      <c r="D1596" s="1583"/>
      <c r="E1596" s="1587"/>
      <c r="F1596" s="1585"/>
      <c r="G1596" s="1237"/>
      <c r="H1596" s="1237"/>
      <c r="I1596" s="1237"/>
      <c r="J1596" s="246"/>
      <c r="K1596" s="1290"/>
    </row>
    <row r="1597" spans="1:11" s="90" customFormat="1" ht="15" customHeight="1" x14ac:dyDescent="0.3">
      <c r="A1597" s="1240"/>
      <c r="B1597" s="1580"/>
      <c r="C1597" s="1577"/>
      <c r="D1597" s="1583"/>
      <c r="E1597" s="1587"/>
      <c r="F1597" s="1585"/>
      <c r="G1597" s="1237"/>
      <c r="H1597" s="1237"/>
      <c r="I1597" s="1237"/>
      <c r="J1597" s="246"/>
      <c r="K1597" s="1290"/>
    </row>
    <row r="1598" spans="1:11" s="90" customFormat="1" ht="15" customHeight="1" x14ac:dyDescent="0.3">
      <c r="A1598" s="1240"/>
      <c r="B1598" s="1580"/>
      <c r="C1598" s="1577"/>
      <c r="D1598" s="1583"/>
      <c r="E1598" s="1587"/>
      <c r="F1598" s="1585"/>
      <c r="G1598" s="1237"/>
      <c r="H1598" s="1237"/>
      <c r="I1598" s="1237"/>
      <c r="J1598" s="246"/>
      <c r="K1598" s="1290"/>
    </row>
    <row r="1599" spans="1:11" s="90" customFormat="1" ht="15" customHeight="1" x14ac:dyDescent="0.3">
      <c r="A1599" s="1240"/>
      <c r="B1599" s="1580"/>
      <c r="C1599" s="1577"/>
      <c r="D1599" s="1583"/>
      <c r="E1599" s="1587"/>
      <c r="F1599" s="1585"/>
      <c r="G1599" s="1237"/>
      <c r="H1599" s="1237"/>
      <c r="I1599" s="1237"/>
      <c r="J1599" s="246"/>
      <c r="K1599" s="1290"/>
    </row>
    <row r="1600" spans="1:11" s="90" customFormat="1" ht="15" customHeight="1" x14ac:dyDescent="0.3">
      <c r="A1600" s="1240"/>
      <c r="B1600" s="1580"/>
      <c r="C1600" s="1577"/>
      <c r="D1600" s="1583"/>
      <c r="E1600" s="1587"/>
      <c r="F1600" s="1585"/>
      <c r="G1600" s="1237"/>
      <c r="H1600" s="1237"/>
      <c r="I1600" s="1237"/>
      <c r="J1600" s="246"/>
      <c r="K1600" s="1290"/>
    </row>
    <row r="1601" spans="1:11" s="90" customFormat="1" ht="15" customHeight="1" x14ac:dyDescent="0.3">
      <c r="A1601" s="1240"/>
      <c r="B1601" s="1580"/>
      <c r="C1601" s="1577"/>
      <c r="D1601" s="1583"/>
      <c r="E1601" s="1587"/>
      <c r="F1601" s="1585"/>
      <c r="G1601" s="1237"/>
      <c r="H1601" s="1237"/>
      <c r="I1601" s="1237"/>
      <c r="J1601" s="246"/>
      <c r="K1601" s="1290"/>
    </row>
    <row r="1602" spans="1:11" s="90" customFormat="1" ht="15" customHeight="1" x14ac:dyDescent="0.3">
      <c r="A1602" s="1240"/>
      <c r="B1602" s="1580"/>
      <c r="C1602" s="1577"/>
      <c r="D1602" s="1583"/>
      <c r="E1602" s="1587"/>
      <c r="F1602" s="1585"/>
      <c r="G1602" s="1237"/>
      <c r="H1602" s="1237"/>
      <c r="I1602" s="1237"/>
      <c r="J1602" s="246"/>
      <c r="K1602" s="1290"/>
    </row>
    <row r="1603" spans="1:11" s="90" customFormat="1" ht="15" customHeight="1" x14ac:dyDescent="0.3">
      <c r="A1603" s="1240"/>
      <c r="B1603" s="1580"/>
      <c r="C1603" s="1577"/>
      <c r="D1603" s="1583"/>
      <c r="E1603" s="1587"/>
      <c r="F1603" s="1585"/>
      <c r="G1603" s="1237"/>
      <c r="H1603" s="1237"/>
      <c r="I1603" s="1237"/>
      <c r="J1603" s="246"/>
      <c r="K1603" s="1290"/>
    </row>
    <row r="1604" spans="1:11" s="90" customFormat="1" ht="15" customHeight="1" x14ac:dyDescent="0.3">
      <c r="A1604" s="1240"/>
      <c r="B1604" s="1580"/>
      <c r="C1604" s="1577"/>
      <c r="D1604" s="1583"/>
      <c r="E1604" s="1587"/>
      <c r="F1604" s="1585"/>
      <c r="G1604" s="1237"/>
      <c r="H1604" s="1237"/>
      <c r="I1604" s="1237"/>
      <c r="J1604" s="246"/>
      <c r="K1604" s="1290"/>
    </row>
    <row r="1605" spans="1:11" s="90" customFormat="1" ht="15" customHeight="1" x14ac:dyDescent="0.3">
      <c r="A1605" s="1240"/>
      <c r="B1605" s="1580"/>
      <c r="C1605" s="1577"/>
      <c r="D1605" s="1583"/>
      <c r="E1605" s="1587"/>
      <c r="F1605" s="1585"/>
      <c r="G1605" s="1237"/>
      <c r="H1605" s="1237"/>
      <c r="I1605" s="1237"/>
      <c r="J1605" s="246"/>
      <c r="K1605" s="1290"/>
    </row>
    <row r="1606" spans="1:11" s="90" customFormat="1" ht="15" customHeight="1" x14ac:dyDescent="0.3">
      <c r="A1606" s="1240"/>
      <c r="B1606" s="1580"/>
      <c r="C1606" s="1577"/>
      <c r="D1606" s="1583"/>
      <c r="E1606" s="1587"/>
      <c r="F1606" s="1585"/>
      <c r="G1606" s="1237"/>
      <c r="H1606" s="1237"/>
      <c r="I1606" s="1237"/>
      <c r="J1606" s="246"/>
      <c r="K1606" s="1290"/>
    </row>
    <row r="1607" spans="1:11" s="90" customFormat="1" ht="15" customHeight="1" x14ac:dyDescent="0.3">
      <c r="A1607" s="1240"/>
      <c r="B1607" s="1580"/>
      <c r="C1607" s="1577"/>
      <c r="D1607" s="1583"/>
      <c r="E1607" s="1587"/>
      <c r="F1607" s="1585"/>
      <c r="G1607" s="1237"/>
      <c r="H1607" s="1237"/>
      <c r="I1607" s="1237"/>
      <c r="J1607" s="246"/>
      <c r="K1607" s="1290"/>
    </row>
    <row r="1608" spans="1:11" s="90" customFormat="1" ht="15" customHeight="1" x14ac:dyDescent="0.3">
      <c r="A1608" s="1240"/>
      <c r="B1608" s="1580"/>
      <c r="C1608" s="1577"/>
      <c r="D1608" s="1583"/>
      <c r="E1608" s="1587"/>
      <c r="F1608" s="1585"/>
      <c r="G1608" s="1237"/>
      <c r="H1608" s="1237"/>
      <c r="I1608" s="1237"/>
      <c r="J1608" s="246"/>
      <c r="K1608" s="1290"/>
    </row>
    <row r="1609" spans="1:11" s="90" customFormat="1" ht="15" customHeight="1" x14ac:dyDescent="0.3">
      <c r="A1609" s="1240"/>
      <c r="B1609" s="1580"/>
      <c r="C1609" s="1577"/>
      <c r="D1609" s="1583"/>
      <c r="E1609" s="1587"/>
      <c r="F1609" s="1585"/>
      <c r="G1609" s="1237"/>
      <c r="H1609" s="1237"/>
      <c r="I1609" s="1237"/>
      <c r="J1609" s="246"/>
      <c r="K1609" s="1290"/>
    </row>
    <row r="1610" spans="1:11" s="90" customFormat="1" ht="15" customHeight="1" x14ac:dyDescent="0.3">
      <c r="A1610" s="1240"/>
      <c r="B1610" s="1580"/>
      <c r="C1610" s="1577"/>
      <c r="D1610" s="1583"/>
      <c r="E1610" s="1587"/>
      <c r="F1610" s="1585"/>
      <c r="G1610" s="1237"/>
      <c r="H1610" s="1237"/>
      <c r="I1610" s="1237"/>
      <c r="J1610" s="246"/>
      <c r="K1610" s="1290"/>
    </row>
    <row r="1611" spans="1:11" s="90" customFormat="1" ht="15" customHeight="1" x14ac:dyDescent="0.3">
      <c r="A1611" s="1240"/>
      <c r="B1611" s="1580"/>
      <c r="C1611" s="1577"/>
      <c r="D1611" s="1583"/>
      <c r="E1611" s="1587"/>
      <c r="F1611" s="1585"/>
      <c r="G1611" s="1237"/>
      <c r="H1611" s="1237"/>
      <c r="I1611" s="1237"/>
      <c r="J1611" s="246"/>
      <c r="K1611" s="1290"/>
    </row>
    <row r="1612" spans="1:11" s="90" customFormat="1" ht="15" customHeight="1" x14ac:dyDescent="0.3">
      <c r="A1612" s="1240"/>
      <c r="B1612" s="1580"/>
      <c r="C1612" s="1577"/>
      <c r="D1612" s="1583"/>
      <c r="E1612" s="1587"/>
      <c r="F1612" s="1585"/>
      <c r="G1612" s="1237"/>
      <c r="H1612" s="1237"/>
      <c r="I1612" s="1237"/>
      <c r="J1612" s="246"/>
      <c r="K1612" s="1290"/>
    </row>
    <row r="1613" spans="1:11" s="90" customFormat="1" ht="15" customHeight="1" x14ac:dyDescent="0.3">
      <c r="A1613" s="1240"/>
      <c r="B1613" s="1580"/>
      <c r="C1613" s="1577"/>
      <c r="D1613" s="1583"/>
      <c r="E1613" s="1587"/>
      <c r="F1613" s="1585"/>
      <c r="G1613" s="1237"/>
      <c r="H1613" s="1237"/>
      <c r="I1613" s="1237"/>
      <c r="J1613" s="246"/>
      <c r="K1613" s="1290"/>
    </row>
    <row r="1614" spans="1:11" s="90" customFormat="1" ht="15" customHeight="1" x14ac:dyDescent="0.3">
      <c r="A1614" s="1240"/>
      <c r="B1614" s="1580"/>
      <c r="C1614" s="1577"/>
      <c r="D1614" s="1583"/>
      <c r="E1614" s="1587"/>
      <c r="F1614" s="1585"/>
      <c r="G1614" s="1237"/>
      <c r="H1614" s="1237"/>
      <c r="I1614" s="1237"/>
      <c r="J1614" s="246"/>
      <c r="K1614" s="1290"/>
    </row>
    <row r="1615" spans="1:11" s="90" customFormat="1" ht="15" customHeight="1" x14ac:dyDescent="0.3">
      <c r="A1615" s="1240"/>
      <c r="B1615" s="1580"/>
      <c r="C1615" s="1577"/>
      <c r="D1615" s="1583"/>
      <c r="E1615" s="1587"/>
      <c r="F1615" s="1585"/>
      <c r="G1615" s="1237"/>
      <c r="H1615" s="1237"/>
      <c r="I1615" s="1237"/>
      <c r="J1615" s="246"/>
      <c r="K1615" s="1290"/>
    </row>
    <row r="1616" spans="1:11" s="90" customFormat="1" ht="15" customHeight="1" x14ac:dyDescent="0.3">
      <c r="A1616" s="1240"/>
      <c r="B1616" s="1580"/>
      <c r="C1616" s="1577"/>
      <c r="D1616" s="1583"/>
      <c r="E1616" s="1587"/>
      <c r="F1616" s="1585"/>
      <c r="G1616" s="1237"/>
      <c r="H1616" s="1237"/>
      <c r="I1616" s="1237"/>
      <c r="J1616" s="246"/>
      <c r="K1616" s="1290"/>
    </row>
    <row r="1617" spans="1:11" s="90" customFormat="1" ht="15" customHeight="1" x14ac:dyDescent="0.3">
      <c r="A1617" s="1240"/>
      <c r="B1617" s="1580"/>
      <c r="C1617" s="1577"/>
      <c r="D1617" s="1583"/>
      <c r="E1617" s="1587"/>
      <c r="F1617" s="1585"/>
      <c r="G1617" s="1237"/>
      <c r="H1617" s="1237"/>
      <c r="I1617" s="1237"/>
      <c r="J1617" s="246"/>
      <c r="K1617" s="1290"/>
    </row>
    <row r="1618" spans="1:11" s="90" customFormat="1" ht="15" customHeight="1" x14ac:dyDescent="0.3">
      <c r="A1618" s="1240"/>
      <c r="B1618" s="1580"/>
      <c r="C1618" s="1577"/>
      <c r="D1618" s="1583"/>
      <c r="E1618" s="1587"/>
      <c r="F1618" s="1585"/>
      <c r="G1618" s="1237"/>
      <c r="H1618" s="1237"/>
      <c r="I1618" s="1237"/>
      <c r="J1618" s="246"/>
      <c r="K1618" s="1290"/>
    </row>
    <row r="1619" spans="1:11" s="90" customFormat="1" ht="15" customHeight="1" x14ac:dyDescent="0.3">
      <c r="A1619" s="1240"/>
      <c r="B1619" s="1580"/>
      <c r="C1619" s="1577"/>
      <c r="D1619" s="1583"/>
      <c r="E1619" s="1587"/>
      <c r="F1619" s="1585"/>
      <c r="G1619" s="1237"/>
      <c r="H1619" s="1237"/>
      <c r="I1619" s="1237"/>
      <c r="J1619" s="246"/>
      <c r="K1619" s="1290"/>
    </row>
    <row r="1620" spans="1:11" s="90" customFormat="1" ht="15" customHeight="1" x14ac:dyDescent="0.3">
      <c r="A1620" s="1240"/>
      <c r="B1620" s="1580"/>
      <c r="C1620" s="1577"/>
      <c r="D1620" s="1583"/>
      <c r="E1620" s="1587"/>
      <c r="F1620" s="1585"/>
      <c r="G1620" s="1237"/>
      <c r="H1620" s="1237"/>
      <c r="I1620" s="1237"/>
      <c r="J1620" s="246"/>
      <c r="K1620" s="1290"/>
    </row>
    <row r="1621" spans="1:11" s="90" customFormat="1" ht="15" customHeight="1" x14ac:dyDescent="0.3">
      <c r="A1621" s="1240"/>
      <c r="B1621" s="1580"/>
      <c r="C1621" s="1577"/>
      <c r="D1621" s="1583"/>
      <c r="E1621" s="1587"/>
      <c r="F1621" s="1585"/>
      <c r="G1621" s="1237"/>
      <c r="H1621" s="1237"/>
      <c r="I1621" s="1237"/>
      <c r="J1621" s="246"/>
      <c r="K1621" s="1290"/>
    </row>
    <row r="1622" spans="1:11" s="90" customFormat="1" ht="15" customHeight="1" x14ac:dyDescent="0.3">
      <c r="A1622" s="1240"/>
      <c r="B1622" s="1580"/>
      <c r="C1622" s="1577"/>
      <c r="D1622" s="1583"/>
      <c r="E1622" s="1587"/>
      <c r="F1622" s="1585"/>
      <c r="G1622" s="1237"/>
      <c r="H1622" s="1237"/>
      <c r="I1622" s="1237"/>
      <c r="J1622" s="246"/>
      <c r="K1622" s="1290"/>
    </row>
    <row r="1623" spans="1:11" s="90" customFormat="1" ht="15" customHeight="1" x14ac:dyDescent="0.3">
      <c r="A1623" s="1240"/>
      <c r="B1623" s="1580"/>
      <c r="C1623" s="1577"/>
      <c r="D1623" s="1583"/>
      <c r="E1623" s="1587"/>
      <c r="F1623" s="1585"/>
      <c r="G1623" s="1237"/>
      <c r="H1623" s="1237"/>
      <c r="I1623" s="1237"/>
      <c r="J1623" s="246"/>
      <c r="K1623" s="1290"/>
    </row>
    <row r="1624" spans="1:11" s="90" customFormat="1" ht="15" customHeight="1" x14ac:dyDescent="0.3">
      <c r="A1624" s="1240"/>
      <c r="B1624" s="1580"/>
      <c r="C1624" s="1577"/>
      <c r="D1624" s="1583"/>
      <c r="E1624" s="1587"/>
      <c r="F1624" s="1585"/>
      <c r="G1624" s="1237"/>
      <c r="H1624" s="1237"/>
      <c r="I1624" s="1237"/>
      <c r="J1624" s="246"/>
      <c r="K1624" s="1290"/>
    </row>
    <row r="1625" spans="1:11" s="90" customFormat="1" ht="15" customHeight="1" x14ac:dyDescent="0.3">
      <c r="A1625" s="1240"/>
      <c r="B1625" s="1580"/>
      <c r="C1625" s="1577"/>
      <c r="D1625" s="1583"/>
      <c r="E1625" s="1587"/>
      <c r="F1625" s="1585"/>
      <c r="G1625" s="1237"/>
      <c r="H1625" s="1237"/>
      <c r="I1625" s="1237"/>
      <c r="J1625" s="246"/>
      <c r="K1625" s="1290"/>
    </row>
    <row r="1626" spans="1:11" s="90" customFormat="1" ht="15" customHeight="1" x14ac:dyDescent="0.3">
      <c r="A1626" s="1240"/>
      <c r="B1626" s="1580"/>
      <c r="C1626" s="1577"/>
      <c r="D1626" s="1583"/>
      <c r="E1626" s="1587"/>
      <c r="F1626" s="1585"/>
      <c r="G1626" s="1237"/>
      <c r="H1626" s="1237"/>
      <c r="I1626" s="1237"/>
      <c r="J1626" s="246"/>
      <c r="K1626" s="1290"/>
    </row>
    <row r="1627" spans="1:11" s="90" customFormat="1" ht="15" customHeight="1" x14ac:dyDescent="0.3">
      <c r="A1627" s="1240"/>
      <c r="B1627" s="1580"/>
      <c r="C1627" s="1577"/>
      <c r="D1627" s="1583"/>
      <c r="E1627" s="1587"/>
      <c r="F1627" s="1585"/>
      <c r="G1627" s="1237"/>
      <c r="H1627" s="1237"/>
      <c r="I1627" s="1237"/>
      <c r="J1627" s="246"/>
      <c r="K1627" s="1290"/>
    </row>
    <row r="1628" spans="1:11" s="90" customFormat="1" ht="15" customHeight="1" x14ac:dyDescent="0.3">
      <c r="A1628" s="1240"/>
      <c r="B1628" s="1580"/>
      <c r="C1628" s="1577"/>
      <c r="D1628" s="1583"/>
      <c r="E1628" s="1587"/>
      <c r="F1628" s="1585"/>
      <c r="G1628" s="1237"/>
      <c r="H1628" s="1237"/>
      <c r="I1628" s="1237"/>
      <c r="J1628" s="246"/>
      <c r="K1628" s="1290"/>
    </row>
    <row r="1629" spans="1:11" s="90" customFormat="1" ht="15" customHeight="1" x14ac:dyDescent="0.3">
      <c r="A1629" s="1240"/>
      <c r="B1629" s="1580"/>
      <c r="C1629" s="1577"/>
      <c r="D1629" s="1583"/>
      <c r="E1629" s="1587"/>
      <c r="F1629" s="1585"/>
      <c r="G1629" s="1237"/>
      <c r="H1629" s="1237"/>
      <c r="I1629" s="1237"/>
      <c r="J1629" s="246"/>
      <c r="K1629" s="1290"/>
    </row>
    <row r="1630" spans="1:11" s="90" customFormat="1" ht="15" customHeight="1" x14ac:dyDescent="0.3">
      <c r="A1630" s="1240"/>
      <c r="B1630" s="1580"/>
      <c r="C1630" s="1577"/>
      <c r="D1630" s="1583"/>
      <c r="E1630" s="1587"/>
      <c r="F1630" s="1585"/>
      <c r="G1630" s="1237"/>
      <c r="H1630" s="1237"/>
      <c r="I1630" s="1237"/>
      <c r="J1630" s="246"/>
      <c r="K1630" s="1290"/>
    </row>
    <row r="1631" spans="1:11" s="90" customFormat="1" ht="15" customHeight="1" x14ac:dyDescent="0.3">
      <c r="A1631" s="1240"/>
      <c r="B1631" s="1580"/>
      <c r="C1631" s="1577"/>
      <c r="D1631" s="1583"/>
      <c r="E1631" s="1587"/>
      <c r="F1631" s="1585"/>
      <c r="G1631" s="1237"/>
      <c r="H1631" s="1237"/>
      <c r="I1631" s="1237"/>
      <c r="J1631" s="246"/>
      <c r="K1631" s="1290"/>
    </row>
    <row r="1632" spans="1:11" s="90" customFormat="1" ht="15" customHeight="1" x14ac:dyDescent="0.3">
      <c r="A1632" s="1240"/>
      <c r="B1632" s="1580"/>
      <c r="C1632" s="1577"/>
      <c r="D1632" s="1583"/>
      <c r="E1632" s="1587"/>
      <c r="F1632" s="1585"/>
      <c r="G1632" s="1237"/>
      <c r="H1632" s="1237"/>
      <c r="I1632" s="1237"/>
      <c r="J1632" s="246"/>
      <c r="K1632" s="1290"/>
    </row>
    <row r="1633" spans="1:11" s="90" customFormat="1" ht="15" customHeight="1" x14ac:dyDescent="0.3">
      <c r="A1633" s="1240"/>
      <c r="B1633" s="1580"/>
      <c r="C1633" s="1577"/>
      <c r="D1633" s="1583"/>
      <c r="E1633" s="1587"/>
      <c r="F1633" s="1585"/>
      <c r="G1633" s="1237"/>
      <c r="H1633" s="1237"/>
      <c r="I1633" s="1237"/>
      <c r="J1633" s="246"/>
      <c r="K1633" s="1290"/>
    </row>
    <row r="1634" spans="1:11" s="90" customFormat="1" ht="15" customHeight="1" x14ac:dyDescent="0.3">
      <c r="A1634" s="1240"/>
      <c r="B1634" s="1580"/>
      <c r="C1634" s="1577"/>
      <c r="D1634" s="1583"/>
      <c r="E1634" s="1587"/>
      <c r="F1634" s="1585"/>
      <c r="G1634" s="1237"/>
      <c r="H1634" s="1237"/>
      <c r="I1634" s="1237"/>
      <c r="J1634" s="246"/>
      <c r="K1634" s="1290"/>
    </row>
    <row r="1635" spans="1:11" s="90" customFormat="1" ht="15" customHeight="1" x14ac:dyDescent="0.3">
      <c r="A1635" s="1240"/>
      <c r="B1635" s="1580"/>
      <c r="C1635" s="1577"/>
      <c r="D1635" s="1583"/>
      <c r="E1635" s="1587"/>
      <c r="F1635" s="1585"/>
      <c r="G1635" s="1237"/>
      <c r="H1635" s="1237"/>
      <c r="I1635" s="1237"/>
      <c r="J1635" s="246"/>
      <c r="K1635" s="1290"/>
    </row>
    <row r="1636" spans="1:11" s="90" customFormat="1" ht="15" customHeight="1" x14ac:dyDescent="0.3">
      <c r="A1636" s="1240"/>
      <c r="B1636" s="1580"/>
      <c r="C1636" s="1577"/>
      <c r="D1636" s="1583"/>
      <c r="E1636" s="1587"/>
      <c r="F1636" s="1585"/>
      <c r="G1636" s="1237"/>
      <c r="H1636" s="1237"/>
      <c r="I1636" s="1237"/>
      <c r="J1636" s="246"/>
      <c r="K1636" s="1290"/>
    </row>
    <row r="1637" spans="1:11" s="90" customFormat="1" ht="15" customHeight="1" x14ac:dyDescent="0.3">
      <c r="A1637" s="1240"/>
      <c r="B1637" s="1580"/>
      <c r="C1637" s="1577"/>
      <c r="D1637" s="1583"/>
      <c r="E1637" s="1587"/>
      <c r="F1637" s="1585"/>
      <c r="G1637" s="1237"/>
      <c r="H1637" s="1237"/>
      <c r="I1637" s="1237"/>
      <c r="J1637" s="246"/>
      <c r="K1637" s="1290"/>
    </row>
    <row r="1638" spans="1:11" s="90" customFormat="1" ht="15" customHeight="1" x14ac:dyDescent="0.3">
      <c r="A1638" s="1240"/>
      <c r="B1638" s="1580"/>
      <c r="C1638" s="1577"/>
      <c r="D1638" s="1583"/>
      <c r="E1638" s="1587"/>
      <c r="F1638" s="1585"/>
      <c r="G1638" s="1237"/>
      <c r="H1638" s="1237"/>
      <c r="I1638" s="1237"/>
      <c r="J1638" s="246"/>
      <c r="K1638" s="1290"/>
    </row>
    <row r="1639" spans="1:11" s="90" customFormat="1" ht="15" customHeight="1" x14ac:dyDescent="0.3">
      <c r="A1639" s="1240"/>
      <c r="B1639" s="1580"/>
      <c r="C1639" s="1577"/>
      <c r="D1639" s="1583"/>
      <c r="E1639" s="1587"/>
      <c r="F1639" s="1585"/>
      <c r="G1639" s="1237"/>
      <c r="H1639" s="1237"/>
      <c r="I1639" s="1237"/>
      <c r="J1639" s="246"/>
      <c r="K1639" s="1290"/>
    </row>
    <row r="1640" spans="1:11" s="90" customFormat="1" ht="15" customHeight="1" x14ac:dyDescent="0.3">
      <c r="A1640" s="1240"/>
      <c r="B1640" s="1580"/>
      <c r="C1640" s="1577"/>
      <c r="D1640" s="1583"/>
      <c r="E1640" s="1587"/>
      <c r="F1640" s="1585"/>
      <c r="G1640" s="1237"/>
      <c r="H1640" s="1237"/>
      <c r="I1640" s="1237"/>
      <c r="J1640" s="246"/>
      <c r="K1640" s="1290"/>
    </row>
    <row r="1641" spans="1:11" s="90" customFormat="1" ht="15" customHeight="1" x14ac:dyDescent="0.3">
      <c r="A1641" s="1240"/>
      <c r="B1641" s="1580"/>
      <c r="C1641" s="1577"/>
      <c r="D1641" s="1583"/>
      <c r="E1641" s="1587"/>
      <c r="F1641" s="1585"/>
      <c r="G1641" s="1237"/>
      <c r="H1641" s="1237"/>
      <c r="I1641" s="1237"/>
      <c r="J1641" s="246"/>
      <c r="K1641" s="1290"/>
    </row>
    <row r="1642" spans="1:11" s="90" customFormat="1" ht="15" customHeight="1" x14ac:dyDescent="0.3">
      <c r="A1642" s="1240"/>
      <c r="B1642" s="1580"/>
      <c r="C1642" s="1577"/>
      <c r="D1642" s="1583"/>
      <c r="E1642" s="1587"/>
      <c r="F1642" s="1585"/>
      <c r="G1642" s="1237"/>
      <c r="H1642" s="1237"/>
      <c r="I1642" s="1237"/>
      <c r="J1642" s="246"/>
      <c r="K1642" s="1290"/>
    </row>
    <row r="1643" spans="1:11" s="90" customFormat="1" ht="15" customHeight="1" x14ac:dyDescent="0.3">
      <c r="A1643" s="1240"/>
      <c r="B1643" s="1580"/>
      <c r="C1643" s="1577"/>
      <c r="D1643" s="1583"/>
      <c r="E1643" s="1587"/>
      <c r="F1643" s="1585"/>
      <c r="G1643" s="1237"/>
      <c r="H1643" s="1237"/>
      <c r="I1643" s="1237"/>
      <c r="J1643" s="246"/>
      <c r="K1643" s="1290"/>
    </row>
    <row r="1644" spans="1:11" s="90" customFormat="1" ht="15" customHeight="1" x14ac:dyDescent="0.3">
      <c r="A1644" s="1240"/>
      <c r="B1644" s="1580"/>
      <c r="C1644" s="1577"/>
      <c r="D1644" s="1583"/>
      <c r="E1644" s="1587"/>
      <c r="F1644" s="1585"/>
      <c r="G1644" s="1237"/>
      <c r="H1644" s="1237"/>
      <c r="I1644" s="1237"/>
      <c r="J1644" s="246"/>
      <c r="K1644" s="1290"/>
    </row>
    <row r="1645" spans="1:11" s="90" customFormat="1" ht="15" customHeight="1" x14ac:dyDescent="0.3">
      <c r="A1645" s="1240"/>
      <c r="B1645" s="1580"/>
      <c r="C1645" s="1577"/>
      <c r="D1645" s="1583"/>
      <c r="E1645" s="1587"/>
      <c r="F1645" s="1585"/>
      <c r="G1645" s="1237"/>
      <c r="H1645" s="1237"/>
      <c r="I1645" s="1237"/>
      <c r="J1645" s="246"/>
      <c r="K1645" s="1290"/>
    </row>
    <row r="1646" spans="1:11" s="90" customFormat="1" ht="15" customHeight="1" x14ac:dyDescent="0.3">
      <c r="A1646" s="1240"/>
      <c r="B1646" s="1580"/>
      <c r="C1646" s="1577"/>
      <c r="D1646" s="1583"/>
      <c r="E1646" s="1587"/>
      <c r="F1646" s="1585"/>
      <c r="G1646" s="1237"/>
      <c r="H1646" s="1237"/>
      <c r="I1646" s="1237"/>
      <c r="J1646" s="246"/>
      <c r="K1646" s="1290"/>
    </row>
    <row r="1647" spans="1:11" s="90" customFormat="1" ht="15" customHeight="1" x14ac:dyDescent="0.3">
      <c r="A1647" s="1240"/>
      <c r="B1647" s="1580"/>
      <c r="C1647" s="1577"/>
      <c r="D1647" s="1583"/>
      <c r="E1647" s="1587"/>
      <c r="F1647" s="1585"/>
      <c r="G1647" s="1237"/>
      <c r="H1647" s="1237"/>
      <c r="I1647" s="1237"/>
      <c r="J1647" s="246"/>
      <c r="K1647" s="1290"/>
    </row>
    <row r="1648" spans="1:11" s="90" customFormat="1" ht="15" customHeight="1" x14ac:dyDescent="0.3">
      <c r="A1648" s="1240"/>
      <c r="B1648" s="1580"/>
      <c r="C1648" s="1577"/>
      <c r="D1648" s="1583"/>
      <c r="E1648" s="1587"/>
      <c r="F1648" s="1585"/>
      <c r="G1648" s="1237"/>
      <c r="H1648" s="1237"/>
      <c r="I1648" s="1237"/>
      <c r="J1648" s="246"/>
      <c r="K1648" s="1290"/>
    </row>
    <row r="1649" spans="1:11" s="90" customFormat="1" ht="15" customHeight="1" x14ac:dyDescent="0.3">
      <c r="A1649" s="1240"/>
      <c r="B1649" s="1580"/>
      <c r="C1649" s="1577"/>
      <c r="D1649" s="1583"/>
      <c r="E1649" s="1587"/>
      <c r="F1649" s="1585"/>
      <c r="G1649" s="1237"/>
      <c r="H1649" s="1237"/>
      <c r="I1649" s="1237"/>
      <c r="J1649" s="246"/>
      <c r="K1649" s="1290"/>
    </row>
    <row r="1650" spans="1:11" s="90" customFormat="1" ht="15" customHeight="1" x14ac:dyDescent="0.3">
      <c r="A1650" s="1240"/>
      <c r="B1650" s="1580"/>
      <c r="C1650" s="1577"/>
      <c r="D1650" s="1583"/>
      <c r="E1650" s="1587"/>
      <c r="F1650" s="1585"/>
      <c r="G1650" s="1237"/>
      <c r="H1650" s="1237"/>
      <c r="I1650" s="1237"/>
      <c r="J1650" s="246"/>
      <c r="K1650" s="1290"/>
    </row>
    <row r="1651" spans="1:11" s="90" customFormat="1" ht="15" customHeight="1" x14ac:dyDescent="0.3">
      <c r="A1651" s="1240"/>
      <c r="B1651" s="1580"/>
      <c r="C1651" s="1577"/>
      <c r="D1651" s="1583"/>
      <c r="E1651" s="1587"/>
      <c r="F1651" s="1585"/>
      <c r="G1651" s="1237"/>
      <c r="H1651" s="1237"/>
      <c r="I1651" s="1237"/>
      <c r="J1651" s="246"/>
      <c r="K1651" s="1290"/>
    </row>
    <row r="1652" spans="1:11" s="90" customFormat="1" ht="15" customHeight="1" x14ac:dyDescent="0.3">
      <c r="A1652" s="1240"/>
      <c r="B1652" s="1580"/>
      <c r="C1652" s="1577"/>
      <c r="D1652" s="1583"/>
      <c r="E1652" s="1587"/>
      <c r="F1652" s="1585"/>
      <c r="G1652" s="1237"/>
      <c r="H1652" s="1237"/>
      <c r="I1652" s="1237"/>
      <c r="J1652" s="246"/>
      <c r="K1652" s="1290"/>
    </row>
    <row r="1653" spans="1:11" s="90" customFormat="1" ht="15" customHeight="1" x14ac:dyDescent="0.3">
      <c r="A1653" s="1240"/>
      <c r="B1653" s="1580"/>
      <c r="C1653" s="1577"/>
      <c r="D1653" s="1583"/>
      <c r="E1653" s="1587"/>
      <c r="F1653" s="1585"/>
      <c r="G1653" s="1237"/>
      <c r="H1653" s="1237"/>
      <c r="I1653" s="1237"/>
      <c r="J1653" s="246"/>
      <c r="K1653" s="1290"/>
    </row>
    <row r="1654" spans="1:11" s="90" customFormat="1" ht="15" customHeight="1" x14ac:dyDescent="0.3">
      <c r="A1654" s="1240"/>
      <c r="B1654" s="1580"/>
      <c r="C1654" s="1577"/>
      <c r="D1654" s="1583"/>
      <c r="E1654" s="1587"/>
      <c r="F1654" s="1585"/>
      <c r="G1654" s="1237"/>
      <c r="H1654" s="1237"/>
      <c r="I1654" s="1237"/>
      <c r="J1654" s="246"/>
      <c r="K1654" s="1290"/>
    </row>
    <row r="1655" spans="1:11" s="90" customFormat="1" ht="15" customHeight="1" x14ac:dyDescent="0.3">
      <c r="A1655" s="1240"/>
      <c r="B1655" s="1580"/>
      <c r="C1655" s="1577"/>
      <c r="D1655" s="1583"/>
      <c r="E1655" s="1587"/>
      <c r="F1655" s="1585"/>
      <c r="G1655" s="1237"/>
      <c r="H1655" s="1237"/>
      <c r="I1655" s="1237"/>
      <c r="J1655" s="246"/>
      <c r="K1655" s="1290"/>
    </row>
    <row r="1656" spans="1:11" s="90" customFormat="1" ht="15" customHeight="1" x14ac:dyDescent="0.3">
      <c r="A1656" s="1240"/>
      <c r="B1656" s="1580"/>
      <c r="C1656" s="1577"/>
      <c r="D1656" s="1583"/>
      <c r="E1656" s="1587"/>
      <c r="F1656" s="1585"/>
      <c r="G1656" s="1237"/>
      <c r="H1656" s="1237"/>
      <c r="I1656" s="1237"/>
      <c r="J1656" s="246"/>
      <c r="K1656" s="1290"/>
    </row>
    <row r="1657" spans="1:11" s="90" customFormat="1" ht="15" customHeight="1" x14ac:dyDescent="0.3">
      <c r="A1657" s="1240"/>
      <c r="B1657" s="1580"/>
      <c r="C1657" s="1577"/>
      <c r="D1657" s="1583"/>
      <c r="E1657" s="1587"/>
      <c r="F1657" s="1585"/>
      <c r="G1657" s="1237"/>
      <c r="H1657" s="1237"/>
      <c r="I1657" s="1237"/>
      <c r="J1657" s="246"/>
      <c r="K1657" s="1290"/>
    </row>
    <row r="1658" spans="1:11" s="90" customFormat="1" ht="15" customHeight="1" x14ac:dyDescent="0.3">
      <c r="A1658" s="1240"/>
      <c r="B1658" s="1580"/>
      <c r="C1658" s="1577"/>
      <c r="D1658" s="1583"/>
      <c r="E1658" s="1587"/>
      <c r="F1658" s="1585"/>
      <c r="G1658" s="1237"/>
      <c r="H1658" s="1237"/>
      <c r="I1658" s="1237"/>
      <c r="J1658" s="246"/>
      <c r="K1658" s="1290"/>
    </row>
    <row r="1659" spans="1:11" s="90" customFormat="1" ht="15" customHeight="1" x14ac:dyDescent="0.3">
      <c r="A1659" s="1240"/>
      <c r="B1659" s="1580"/>
      <c r="C1659" s="1577"/>
      <c r="D1659" s="1583"/>
      <c r="E1659" s="1587"/>
      <c r="F1659" s="1585"/>
      <c r="G1659" s="1237"/>
      <c r="H1659" s="1237"/>
      <c r="I1659" s="1237"/>
      <c r="J1659" s="246"/>
      <c r="K1659" s="1290"/>
    </row>
    <row r="1660" spans="1:11" s="90" customFormat="1" ht="15" customHeight="1" x14ac:dyDescent="0.3">
      <c r="A1660" s="1240"/>
      <c r="B1660" s="1580"/>
      <c r="C1660" s="1577"/>
      <c r="D1660" s="1583"/>
      <c r="E1660" s="1587"/>
      <c r="F1660" s="1585"/>
      <c r="G1660" s="1237"/>
      <c r="H1660" s="1237"/>
      <c r="I1660" s="1237"/>
      <c r="J1660" s="246"/>
      <c r="K1660" s="1290"/>
    </row>
    <row r="1661" spans="1:11" s="90" customFormat="1" ht="15" customHeight="1" x14ac:dyDescent="0.3">
      <c r="A1661" s="1240"/>
      <c r="B1661" s="1580"/>
      <c r="C1661" s="1577"/>
      <c r="D1661" s="1583"/>
      <c r="E1661" s="1587"/>
      <c r="F1661" s="1585"/>
      <c r="G1661" s="1237"/>
      <c r="H1661" s="1237"/>
      <c r="I1661" s="1237"/>
      <c r="J1661" s="246"/>
      <c r="K1661" s="1290"/>
    </row>
    <row r="1662" spans="1:11" s="90" customFormat="1" ht="15" customHeight="1" x14ac:dyDescent="0.3">
      <c r="A1662" s="1240"/>
      <c r="B1662" s="1580"/>
      <c r="C1662" s="1577"/>
      <c r="D1662" s="1583"/>
      <c r="E1662" s="1587"/>
      <c r="F1662" s="1585"/>
      <c r="G1662" s="1237"/>
      <c r="H1662" s="1237"/>
      <c r="I1662" s="1237"/>
      <c r="J1662" s="246"/>
      <c r="K1662" s="1290"/>
    </row>
    <row r="1663" spans="1:11" s="90" customFormat="1" ht="15" customHeight="1" x14ac:dyDescent="0.3">
      <c r="A1663" s="1240"/>
      <c r="B1663" s="1580"/>
      <c r="C1663" s="1577"/>
      <c r="D1663" s="1583"/>
      <c r="E1663" s="1587"/>
      <c r="F1663" s="1585"/>
      <c r="G1663" s="1237"/>
      <c r="H1663" s="1237"/>
      <c r="I1663" s="1237"/>
      <c r="J1663" s="246"/>
      <c r="K1663" s="1290"/>
    </row>
    <row r="1664" spans="1:11" s="90" customFormat="1" ht="15" customHeight="1" x14ac:dyDescent="0.3">
      <c r="A1664" s="1240"/>
      <c r="B1664" s="1580"/>
      <c r="C1664" s="1577"/>
      <c r="D1664" s="1583"/>
      <c r="E1664" s="1587"/>
      <c r="F1664" s="1585"/>
      <c r="G1664" s="1237"/>
      <c r="H1664" s="1237"/>
      <c r="I1664" s="1237"/>
      <c r="J1664" s="246"/>
      <c r="K1664" s="1290"/>
    </row>
    <row r="1665" spans="1:11" s="90" customFormat="1" ht="15" customHeight="1" x14ac:dyDescent="0.3">
      <c r="A1665" s="1240"/>
      <c r="B1665" s="1580"/>
      <c r="C1665" s="1577"/>
      <c r="D1665" s="1583"/>
      <c r="E1665" s="1587"/>
      <c r="F1665" s="1585"/>
      <c r="G1665" s="1237"/>
      <c r="H1665" s="1237"/>
      <c r="I1665" s="1237"/>
      <c r="J1665" s="246"/>
      <c r="K1665" s="1290"/>
    </row>
    <row r="1666" spans="1:11" s="90" customFormat="1" ht="15" customHeight="1" x14ac:dyDescent="0.3">
      <c r="A1666" s="1240"/>
      <c r="B1666" s="1580"/>
      <c r="C1666" s="1577"/>
      <c r="D1666" s="1583"/>
      <c r="E1666" s="1587"/>
      <c r="F1666" s="1585"/>
      <c r="G1666" s="1237"/>
      <c r="H1666" s="1237"/>
      <c r="I1666" s="1237"/>
      <c r="J1666" s="246"/>
      <c r="K1666" s="1290"/>
    </row>
    <row r="1667" spans="1:11" s="90" customFormat="1" ht="15" customHeight="1" x14ac:dyDescent="0.3">
      <c r="A1667" s="1240"/>
      <c r="B1667" s="1580"/>
      <c r="C1667" s="1577"/>
      <c r="D1667" s="1583"/>
      <c r="E1667" s="1587"/>
      <c r="F1667" s="1585"/>
      <c r="G1667" s="1237"/>
      <c r="H1667" s="1237"/>
      <c r="I1667" s="1237"/>
      <c r="J1667" s="246"/>
      <c r="K1667" s="1290"/>
    </row>
    <row r="1668" spans="1:11" s="90" customFormat="1" ht="15" customHeight="1" x14ac:dyDescent="0.3">
      <c r="A1668" s="1240"/>
      <c r="B1668" s="1580"/>
      <c r="C1668" s="1577"/>
      <c r="D1668" s="1583"/>
      <c r="E1668" s="1587"/>
      <c r="F1668" s="1585"/>
      <c r="G1668" s="1237"/>
      <c r="H1668" s="1237"/>
      <c r="I1668" s="1237"/>
      <c r="J1668" s="246"/>
      <c r="K1668" s="1290"/>
    </row>
    <row r="1669" spans="1:11" s="90" customFormat="1" ht="15" customHeight="1" x14ac:dyDescent="0.3">
      <c r="A1669" s="1240"/>
      <c r="B1669" s="1580"/>
      <c r="C1669" s="1577"/>
      <c r="D1669" s="1583"/>
      <c r="E1669" s="1587"/>
      <c r="F1669" s="1585"/>
      <c r="G1669" s="1237"/>
      <c r="H1669" s="1237"/>
      <c r="I1669" s="1237"/>
      <c r="J1669" s="246"/>
      <c r="K1669" s="1290"/>
    </row>
    <row r="1670" spans="1:11" s="90" customFormat="1" ht="15" customHeight="1" x14ac:dyDescent="0.3">
      <c r="A1670" s="1240"/>
      <c r="B1670" s="1580"/>
      <c r="C1670" s="1577"/>
      <c r="D1670" s="1583"/>
      <c r="E1670" s="1587"/>
      <c r="F1670" s="1585"/>
      <c r="G1670" s="1237"/>
      <c r="H1670" s="1237"/>
      <c r="I1670" s="1237"/>
      <c r="J1670" s="246"/>
      <c r="K1670" s="1290"/>
    </row>
    <row r="1671" spans="1:11" s="90" customFormat="1" ht="15" customHeight="1" x14ac:dyDescent="0.3">
      <c r="A1671" s="1240"/>
      <c r="B1671" s="1580"/>
      <c r="C1671" s="1577"/>
      <c r="D1671" s="1583"/>
      <c r="E1671" s="1587"/>
      <c r="F1671" s="1585"/>
      <c r="G1671" s="1237"/>
      <c r="H1671" s="1237"/>
      <c r="I1671" s="1237"/>
      <c r="J1671" s="246"/>
      <c r="K1671" s="1290"/>
    </row>
    <row r="1672" spans="1:11" s="90" customFormat="1" ht="15" customHeight="1" x14ac:dyDescent="0.3">
      <c r="A1672" s="1240"/>
      <c r="B1672" s="1580"/>
      <c r="C1672" s="1577"/>
      <c r="D1672" s="1583"/>
      <c r="E1672" s="1587"/>
      <c r="F1672" s="1585"/>
      <c r="G1672" s="1237"/>
      <c r="H1672" s="1237"/>
      <c r="I1672" s="1237"/>
      <c r="J1672" s="246"/>
      <c r="K1672" s="1290"/>
    </row>
    <row r="1673" spans="1:11" s="90" customFormat="1" ht="15" customHeight="1" x14ac:dyDescent="0.3">
      <c r="A1673" s="1240"/>
      <c r="B1673" s="1580"/>
      <c r="C1673" s="1577"/>
      <c r="D1673" s="1583"/>
      <c r="E1673" s="1587"/>
      <c r="F1673" s="1585"/>
      <c r="G1673" s="1237"/>
      <c r="H1673" s="1237"/>
      <c r="I1673" s="1237"/>
      <c r="J1673" s="246"/>
      <c r="K1673" s="1290"/>
    </row>
    <row r="1674" spans="1:11" s="90" customFormat="1" ht="15" customHeight="1" x14ac:dyDescent="0.3">
      <c r="A1674" s="1240"/>
      <c r="B1674" s="1580"/>
      <c r="C1674" s="1577"/>
      <c r="D1674" s="1583"/>
      <c r="E1674" s="1587"/>
      <c r="F1674" s="1585"/>
      <c r="G1674" s="1237"/>
      <c r="H1674" s="1237"/>
      <c r="I1674" s="1237"/>
      <c r="J1674" s="246"/>
      <c r="K1674" s="1290"/>
    </row>
    <row r="1675" spans="1:11" s="90" customFormat="1" ht="15" customHeight="1" x14ac:dyDescent="0.3">
      <c r="A1675" s="1240"/>
      <c r="B1675" s="1580"/>
      <c r="C1675" s="1577"/>
      <c r="D1675" s="1583"/>
      <c r="E1675" s="1587"/>
      <c r="F1675" s="1585"/>
      <c r="G1675" s="1237"/>
      <c r="H1675" s="1237"/>
      <c r="I1675" s="1237"/>
      <c r="J1675" s="246"/>
      <c r="K1675" s="1290"/>
    </row>
    <row r="1676" spans="1:11" s="90" customFormat="1" ht="15" customHeight="1" x14ac:dyDescent="0.3">
      <c r="A1676" s="1240"/>
      <c r="B1676" s="1580"/>
      <c r="C1676" s="1577"/>
      <c r="D1676" s="1583"/>
      <c r="E1676" s="1587"/>
      <c r="F1676" s="1585"/>
      <c r="G1676" s="1237"/>
      <c r="H1676" s="1237"/>
      <c r="I1676" s="1237"/>
      <c r="J1676" s="246"/>
      <c r="K1676" s="1290"/>
    </row>
    <row r="1677" spans="1:11" s="90" customFormat="1" ht="15" customHeight="1" x14ac:dyDescent="0.3">
      <c r="A1677" s="1240"/>
      <c r="B1677" s="1580"/>
      <c r="C1677" s="1577"/>
      <c r="D1677" s="1583"/>
      <c r="E1677" s="1587"/>
      <c r="F1677" s="1585"/>
      <c r="G1677" s="1237"/>
      <c r="H1677" s="1237"/>
      <c r="I1677" s="1237"/>
      <c r="J1677" s="246"/>
      <c r="K1677" s="1290"/>
    </row>
    <row r="1678" spans="1:11" s="90" customFormat="1" ht="15" customHeight="1" x14ac:dyDescent="0.3">
      <c r="A1678" s="1240"/>
      <c r="B1678" s="1580"/>
      <c r="C1678" s="1577"/>
      <c r="D1678" s="1583"/>
      <c r="E1678" s="1587"/>
      <c r="F1678" s="1585"/>
      <c r="G1678" s="1237"/>
      <c r="H1678" s="1237"/>
      <c r="I1678" s="1237"/>
      <c r="J1678" s="246"/>
      <c r="K1678" s="1290"/>
    </row>
    <row r="1679" spans="1:11" s="90" customFormat="1" ht="15" customHeight="1" x14ac:dyDescent="0.3">
      <c r="A1679" s="1240"/>
      <c r="B1679" s="1580"/>
      <c r="C1679" s="1577"/>
      <c r="D1679" s="1583"/>
      <c r="E1679" s="1587"/>
      <c r="F1679" s="1585"/>
      <c r="G1679" s="1237"/>
      <c r="H1679" s="1237"/>
      <c r="I1679" s="1237"/>
      <c r="J1679" s="246"/>
      <c r="K1679" s="1290"/>
    </row>
    <row r="1680" spans="1:11" s="90" customFormat="1" ht="15" customHeight="1" x14ac:dyDescent="0.3">
      <c r="A1680" s="1240"/>
      <c r="B1680" s="1580"/>
      <c r="C1680" s="1577"/>
      <c r="D1680" s="1583"/>
      <c r="E1680" s="1587"/>
      <c r="F1680" s="1585"/>
      <c r="G1680" s="1237"/>
      <c r="H1680" s="1237"/>
      <c r="I1680" s="1237"/>
      <c r="J1680" s="246"/>
      <c r="K1680" s="1290"/>
    </row>
    <row r="1681" spans="1:11" s="90" customFormat="1" ht="15" customHeight="1" x14ac:dyDescent="0.3">
      <c r="A1681" s="1240"/>
      <c r="B1681" s="1580"/>
      <c r="C1681" s="1577"/>
      <c r="D1681" s="1583"/>
      <c r="E1681" s="1587"/>
      <c r="F1681" s="1585"/>
      <c r="G1681" s="1237"/>
      <c r="H1681" s="1237"/>
      <c r="I1681" s="1237"/>
      <c r="J1681" s="246"/>
      <c r="K1681" s="1290"/>
    </row>
    <row r="1682" spans="1:11" s="90" customFormat="1" ht="15" customHeight="1" x14ac:dyDescent="0.3">
      <c r="A1682" s="1240"/>
      <c r="B1682" s="1580"/>
      <c r="C1682" s="1577"/>
      <c r="D1682" s="1583"/>
      <c r="E1682" s="1587"/>
      <c r="F1682" s="1585"/>
      <c r="G1682" s="1237"/>
      <c r="H1682" s="1237"/>
      <c r="I1682" s="1237"/>
      <c r="J1682" s="246"/>
      <c r="K1682" s="1290"/>
    </row>
    <row r="1683" spans="1:11" s="90" customFormat="1" ht="15" customHeight="1" x14ac:dyDescent="0.3">
      <c r="A1683" s="1240"/>
      <c r="B1683" s="1580"/>
      <c r="C1683" s="1577"/>
      <c r="D1683" s="1583"/>
      <c r="E1683" s="1587"/>
      <c r="F1683" s="1585"/>
      <c r="G1683" s="1237"/>
      <c r="H1683" s="1237"/>
      <c r="I1683" s="1237"/>
      <c r="J1683" s="246"/>
      <c r="K1683" s="1290"/>
    </row>
    <row r="1684" spans="1:11" s="90" customFormat="1" ht="15" customHeight="1" x14ac:dyDescent="0.3">
      <c r="A1684" s="1240"/>
      <c r="B1684" s="1580"/>
      <c r="C1684" s="1577"/>
      <c r="D1684" s="1583"/>
      <c r="E1684" s="1587"/>
      <c r="F1684" s="1585"/>
      <c r="G1684" s="1237"/>
      <c r="H1684" s="1237"/>
      <c r="I1684" s="1237"/>
      <c r="J1684" s="246"/>
      <c r="K1684" s="1290"/>
    </row>
    <row r="1685" spans="1:11" s="90" customFormat="1" ht="15" customHeight="1" x14ac:dyDescent="0.3">
      <c r="A1685" s="1240"/>
      <c r="B1685" s="1580"/>
      <c r="C1685" s="1577"/>
      <c r="D1685" s="1583"/>
      <c r="E1685" s="1587"/>
      <c r="F1685" s="1585"/>
      <c r="G1685" s="1237"/>
      <c r="H1685" s="1237"/>
      <c r="I1685" s="1237"/>
      <c r="J1685" s="246"/>
      <c r="K1685" s="1290"/>
    </row>
    <row r="1686" spans="1:11" s="90" customFormat="1" ht="15" customHeight="1" x14ac:dyDescent="0.3">
      <c r="A1686" s="1240"/>
      <c r="B1686" s="1580"/>
      <c r="C1686" s="1577"/>
      <c r="D1686" s="1583"/>
      <c r="E1686" s="1587"/>
      <c r="F1686" s="1585"/>
      <c r="G1686" s="1237"/>
      <c r="H1686" s="1237"/>
      <c r="I1686" s="1237"/>
      <c r="J1686" s="246"/>
      <c r="K1686" s="1290"/>
    </row>
    <row r="1687" spans="1:11" s="90" customFormat="1" ht="15" customHeight="1" x14ac:dyDescent="0.3">
      <c r="A1687" s="1240"/>
      <c r="B1687" s="1580"/>
      <c r="C1687" s="1577"/>
      <c r="D1687" s="1583"/>
      <c r="E1687" s="1587"/>
      <c r="F1687" s="1585"/>
      <c r="G1687" s="1237"/>
      <c r="H1687" s="1237"/>
      <c r="I1687" s="1237"/>
      <c r="J1687" s="246"/>
      <c r="K1687" s="1290"/>
    </row>
    <row r="1688" spans="1:11" s="90" customFormat="1" ht="15" customHeight="1" x14ac:dyDescent="0.3">
      <c r="A1688" s="1240"/>
      <c r="B1688" s="1580"/>
      <c r="C1688" s="1577"/>
      <c r="D1688" s="1583"/>
      <c r="E1688" s="1587"/>
      <c r="F1688" s="1585"/>
      <c r="G1688" s="1237"/>
      <c r="H1688" s="1237"/>
      <c r="I1688" s="1237"/>
      <c r="J1688" s="246"/>
      <c r="K1688" s="1290"/>
    </row>
    <row r="1689" spans="1:11" s="90" customFormat="1" ht="15" customHeight="1" x14ac:dyDescent="0.3">
      <c r="A1689" s="1240"/>
      <c r="B1689" s="1580"/>
      <c r="C1689" s="1577"/>
      <c r="D1689" s="1583"/>
      <c r="E1689" s="1587"/>
      <c r="F1689" s="1585"/>
      <c r="G1689" s="1237"/>
      <c r="H1689" s="1237"/>
      <c r="I1689" s="1237"/>
      <c r="J1689" s="246"/>
      <c r="K1689" s="1290"/>
    </row>
    <row r="1690" spans="1:11" s="90" customFormat="1" ht="15" customHeight="1" x14ac:dyDescent="0.3">
      <c r="A1690" s="1240"/>
      <c r="B1690" s="1580"/>
      <c r="C1690" s="1577"/>
      <c r="D1690" s="1583"/>
      <c r="E1690" s="1587"/>
      <c r="F1690" s="1585"/>
      <c r="G1690" s="1237"/>
      <c r="H1690" s="1237"/>
      <c r="I1690" s="1237"/>
      <c r="J1690" s="246"/>
      <c r="K1690" s="1290"/>
    </row>
    <row r="1691" spans="1:11" s="90" customFormat="1" ht="15" customHeight="1" x14ac:dyDescent="0.3">
      <c r="A1691" s="1240"/>
      <c r="B1691" s="1580"/>
      <c r="C1691" s="1577"/>
      <c r="D1691" s="1583"/>
      <c r="E1691" s="1587"/>
      <c r="F1691" s="1585"/>
      <c r="G1691" s="1237"/>
      <c r="H1691" s="1237"/>
      <c r="I1691" s="1237"/>
      <c r="J1691" s="246"/>
      <c r="K1691" s="1290"/>
    </row>
    <row r="1692" spans="1:11" s="90" customFormat="1" ht="15" customHeight="1" x14ac:dyDescent="0.3">
      <c r="A1692" s="1240"/>
      <c r="B1692" s="1580"/>
      <c r="C1692" s="1577"/>
      <c r="D1692" s="1583"/>
      <c r="E1692" s="1587"/>
      <c r="F1692" s="1585"/>
      <c r="G1692" s="1237"/>
      <c r="H1692" s="1237"/>
      <c r="I1692" s="1237"/>
      <c r="J1692" s="246"/>
      <c r="K1692" s="1290"/>
    </row>
    <row r="1693" spans="1:11" s="90" customFormat="1" ht="15" customHeight="1" x14ac:dyDescent="0.3">
      <c r="A1693" s="1240"/>
      <c r="B1693" s="1580"/>
      <c r="C1693" s="1577"/>
      <c r="D1693" s="1583"/>
      <c r="E1693" s="1587"/>
      <c r="F1693" s="1585"/>
      <c r="G1693" s="1237"/>
      <c r="H1693" s="1237"/>
      <c r="I1693" s="1237"/>
      <c r="J1693" s="246"/>
      <c r="K1693" s="1290"/>
    </row>
    <row r="1694" spans="1:11" s="90" customFormat="1" ht="15" customHeight="1" x14ac:dyDescent="0.3">
      <c r="A1694" s="1240"/>
      <c r="B1694" s="1580"/>
      <c r="C1694" s="1577"/>
      <c r="D1694" s="1583"/>
      <c r="E1694" s="1587"/>
      <c r="F1694" s="1585"/>
      <c r="G1694" s="1237"/>
      <c r="H1694" s="1237"/>
      <c r="I1694" s="1237"/>
      <c r="J1694" s="246"/>
      <c r="K1694" s="1290"/>
    </row>
    <row r="1695" spans="1:11" s="90" customFormat="1" ht="15" customHeight="1" x14ac:dyDescent="0.3">
      <c r="A1695" s="1240"/>
      <c r="B1695" s="1580"/>
      <c r="C1695" s="1577"/>
      <c r="D1695" s="1583"/>
      <c r="E1695" s="1587"/>
      <c r="F1695" s="1585"/>
      <c r="G1695" s="1237"/>
      <c r="H1695" s="1237"/>
      <c r="I1695" s="1237"/>
      <c r="J1695" s="246"/>
      <c r="K1695" s="1290"/>
    </row>
    <row r="1696" spans="1:11" s="90" customFormat="1" ht="15" customHeight="1" x14ac:dyDescent="0.3">
      <c r="A1696" s="1240"/>
      <c r="B1696" s="1580"/>
      <c r="C1696" s="1577"/>
      <c r="D1696" s="1583"/>
      <c r="E1696" s="1587"/>
      <c r="F1696" s="1585"/>
      <c r="G1696" s="1237"/>
      <c r="H1696" s="1237"/>
      <c r="I1696" s="1237"/>
      <c r="J1696" s="246"/>
      <c r="K1696" s="1290"/>
    </row>
    <row r="1697" spans="1:11" s="90" customFormat="1" ht="15" customHeight="1" x14ac:dyDescent="0.3">
      <c r="A1697" s="1240"/>
      <c r="B1697" s="1580"/>
      <c r="C1697" s="1577"/>
      <c r="D1697" s="1583"/>
      <c r="E1697" s="1587"/>
      <c r="F1697" s="1585"/>
      <c r="G1697" s="1237"/>
      <c r="H1697" s="1237"/>
      <c r="I1697" s="1237"/>
      <c r="J1697" s="246"/>
      <c r="K1697" s="1290"/>
    </row>
    <row r="1698" spans="1:11" s="90" customFormat="1" ht="15" customHeight="1" x14ac:dyDescent="0.3">
      <c r="A1698" s="1240"/>
      <c r="B1698" s="1580"/>
      <c r="C1698" s="1577"/>
      <c r="D1698" s="1583"/>
      <c r="E1698" s="1587"/>
      <c r="F1698" s="1585"/>
      <c r="G1698" s="1237"/>
      <c r="H1698" s="1237"/>
      <c r="I1698" s="1237"/>
      <c r="J1698" s="246"/>
      <c r="K1698" s="1290"/>
    </row>
    <row r="1699" spans="1:11" s="90" customFormat="1" ht="15" customHeight="1" x14ac:dyDescent="0.3">
      <c r="A1699" s="1240"/>
      <c r="B1699" s="1580"/>
      <c r="C1699" s="1577"/>
      <c r="D1699" s="1583"/>
      <c r="E1699" s="1587"/>
      <c r="F1699" s="1585"/>
      <c r="G1699" s="1237"/>
      <c r="H1699" s="1237"/>
      <c r="I1699" s="1237"/>
      <c r="J1699" s="246"/>
      <c r="K1699" s="1290"/>
    </row>
    <row r="1700" spans="1:11" s="90" customFormat="1" ht="15" customHeight="1" x14ac:dyDescent="0.3">
      <c r="A1700" s="1240"/>
      <c r="B1700" s="1580"/>
      <c r="C1700" s="1577"/>
      <c r="D1700" s="1583"/>
      <c r="E1700" s="1587"/>
      <c r="F1700" s="1585"/>
      <c r="G1700" s="1237"/>
      <c r="H1700" s="1237"/>
      <c r="I1700" s="1237"/>
      <c r="J1700" s="246"/>
      <c r="K1700" s="1290"/>
    </row>
    <row r="1701" spans="1:11" s="90" customFormat="1" ht="15" customHeight="1" x14ac:dyDescent="0.3">
      <c r="A1701" s="1240"/>
      <c r="B1701" s="1580"/>
      <c r="C1701" s="1577"/>
      <c r="D1701" s="1583"/>
      <c r="E1701" s="1587"/>
      <c r="F1701" s="1585"/>
      <c r="G1701" s="1237"/>
      <c r="H1701" s="1237"/>
      <c r="I1701" s="1237"/>
      <c r="J1701" s="246"/>
      <c r="K1701" s="1290"/>
    </row>
    <row r="1702" spans="1:11" s="90" customFormat="1" ht="15" customHeight="1" x14ac:dyDescent="0.3">
      <c r="A1702" s="1240"/>
      <c r="B1702" s="1580"/>
      <c r="C1702" s="1577"/>
      <c r="D1702" s="1583"/>
      <c r="E1702" s="1587"/>
      <c r="F1702" s="1585"/>
      <c r="G1702" s="1237"/>
      <c r="H1702" s="1237"/>
      <c r="I1702" s="1237"/>
      <c r="J1702" s="246"/>
      <c r="K1702" s="1290"/>
    </row>
    <row r="1703" spans="1:11" s="90" customFormat="1" ht="15" customHeight="1" x14ac:dyDescent="0.3">
      <c r="A1703" s="1240"/>
      <c r="B1703" s="1580"/>
      <c r="C1703" s="1577"/>
      <c r="D1703" s="1583"/>
      <c r="E1703" s="1587"/>
      <c r="F1703" s="1585"/>
      <c r="G1703" s="1237"/>
      <c r="H1703" s="1237"/>
      <c r="I1703" s="1237"/>
      <c r="J1703" s="246"/>
      <c r="K1703" s="1290"/>
    </row>
    <row r="1704" spans="1:11" s="90" customFormat="1" ht="15" customHeight="1" x14ac:dyDescent="0.3">
      <c r="A1704" s="1240"/>
      <c r="B1704" s="1580"/>
      <c r="C1704" s="1577"/>
      <c r="D1704" s="1583"/>
      <c r="E1704" s="1587"/>
      <c r="F1704" s="1585"/>
      <c r="G1704" s="1237"/>
      <c r="H1704" s="1237"/>
      <c r="I1704" s="1237"/>
      <c r="J1704" s="246"/>
      <c r="K1704" s="1290"/>
    </row>
    <row r="1705" spans="1:11" s="90" customFormat="1" ht="15" customHeight="1" x14ac:dyDescent="0.3">
      <c r="A1705" s="1240"/>
      <c r="B1705" s="1580"/>
      <c r="C1705" s="1577"/>
      <c r="D1705" s="1583"/>
      <c r="E1705" s="1587"/>
      <c r="F1705" s="1585"/>
      <c r="G1705" s="1237"/>
      <c r="H1705" s="1237"/>
      <c r="I1705" s="1237"/>
      <c r="J1705" s="246"/>
      <c r="K1705" s="1290"/>
    </row>
    <row r="1706" spans="1:11" s="90" customFormat="1" ht="15" customHeight="1" x14ac:dyDescent="0.3">
      <c r="A1706" s="1240"/>
      <c r="B1706" s="1580"/>
      <c r="C1706" s="1577"/>
      <c r="D1706" s="1583"/>
      <c r="E1706" s="1587"/>
      <c r="F1706" s="1585"/>
      <c r="G1706" s="1237"/>
      <c r="H1706" s="1237"/>
      <c r="I1706" s="1237"/>
      <c r="J1706" s="246"/>
      <c r="K1706" s="1290"/>
    </row>
    <row r="1707" spans="1:11" s="90" customFormat="1" ht="15" customHeight="1" x14ac:dyDescent="0.3">
      <c r="A1707" s="1240"/>
      <c r="B1707" s="1580"/>
      <c r="C1707" s="1577"/>
      <c r="D1707" s="1583"/>
      <c r="E1707" s="1587"/>
      <c r="F1707" s="1585"/>
      <c r="G1707" s="1237"/>
      <c r="H1707" s="1237"/>
      <c r="I1707" s="1237"/>
      <c r="J1707" s="246"/>
      <c r="K1707" s="1290"/>
    </row>
    <row r="1708" spans="1:11" s="90" customFormat="1" ht="15" customHeight="1" x14ac:dyDescent="0.3">
      <c r="A1708" s="1240"/>
      <c r="B1708" s="1580"/>
      <c r="C1708" s="1577"/>
      <c r="D1708" s="1583"/>
      <c r="E1708" s="1587"/>
      <c r="F1708" s="1585"/>
      <c r="G1708" s="1237"/>
      <c r="H1708" s="1237"/>
      <c r="I1708" s="1237"/>
      <c r="J1708" s="246"/>
      <c r="K1708" s="1290"/>
    </row>
    <row r="1709" spans="1:11" s="90" customFormat="1" ht="15" customHeight="1" x14ac:dyDescent="0.3">
      <c r="A1709" s="1240"/>
      <c r="B1709" s="1580"/>
      <c r="C1709" s="1577"/>
      <c r="D1709" s="1583"/>
      <c r="E1709" s="1587"/>
      <c r="F1709" s="1585"/>
      <c r="G1709" s="1237"/>
      <c r="H1709" s="1237"/>
      <c r="I1709" s="1237"/>
      <c r="J1709" s="246"/>
      <c r="K1709" s="1290"/>
    </row>
    <row r="1710" spans="1:11" s="90" customFormat="1" ht="15" customHeight="1" x14ac:dyDescent="0.3">
      <c r="A1710" s="1240"/>
      <c r="B1710" s="1580"/>
      <c r="C1710" s="1577"/>
      <c r="D1710" s="1583"/>
      <c r="E1710" s="1587"/>
      <c r="F1710" s="1585"/>
      <c r="G1710" s="1237"/>
      <c r="H1710" s="1237"/>
      <c r="I1710" s="1237"/>
      <c r="J1710" s="246"/>
      <c r="K1710" s="1290"/>
    </row>
    <row r="1711" spans="1:11" s="90" customFormat="1" ht="15" customHeight="1" x14ac:dyDescent="0.3">
      <c r="A1711" s="1240"/>
      <c r="B1711" s="1580"/>
      <c r="C1711" s="1577"/>
      <c r="D1711" s="1583"/>
      <c r="E1711" s="1587"/>
      <c r="F1711" s="1585"/>
      <c r="G1711" s="1237"/>
      <c r="H1711" s="1237"/>
      <c r="I1711" s="1237"/>
      <c r="J1711" s="246"/>
      <c r="K1711" s="1290"/>
    </row>
    <row r="1712" spans="1:11" s="90" customFormat="1" ht="15" customHeight="1" x14ac:dyDescent="0.3">
      <c r="A1712" s="1240"/>
      <c r="B1712" s="1580"/>
      <c r="C1712" s="1577"/>
      <c r="D1712" s="1583"/>
      <c r="E1712" s="1587"/>
      <c r="F1712" s="1585"/>
      <c r="G1712" s="1237"/>
      <c r="H1712" s="1237"/>
      <c r="I1712" s="1237"/>
      <c r="J1712" s="246"/>
      <c r="K1712" s="1290"/>
    </row>
    <row r="1713" spans="1:11" s="90" customFormat="1" ht="15" customHeight="1" x14ac:dyDescent="0.3">
      <c r="A1713" s="1240"/>
      <c r="B1713" s="1580"/>
      <c r="C1713" s="1577"/>
      <c r="D1713" s="1583"/>
      <c r="E1713" s="1587"/>
      <c r="F1713" s="1585"/>
      <c r="G1713" s="1237"/>
      <c r="H1713" s="1237"/>
      <c r="I1713" s="1237"/>
      <c r="J1713" s="246"/>
      <c r="K1713" s="1290"/>
    </row>
    <row r="1714" spans="1:11" s="90" customFormat="1" ht="15" customHeight="1" x14ac:dyDescent="0.3">
      <c r="A1714" s="1240"/>
      <c r="B1714" s="1580"/>
      <c r="C1714" s="1577"/>
      <c r="D1714" s="1583"/>
      <c r="E1714" s="1587"/>
      <c r="F1714" s="1585"/>
      <c r="G1714" s="1237"/>
      <c r="H1714" s="1237"/>
      <c r="I1714" s="1237"/>
      <c r="J1714" s="246"/>
      <c r="K1714" s="1290"/>
    </row>
    <row r="1715" spans="1:11" s="90" customFormat="1" ht="15" customHeight="1" x14ac:dyDescent="0.3">
      <c r="A1715" s="1240"/>
      <c r="B1715" s="1580"/>
      <c r="C1715" s="1577"/>
      <c r="D1715" s="1583"/>
      <c r="E1715" s="1587"/>
      <c r="F1715" s="1585"/>
      <c r="G1715" s="1237"/>
      <c r="H1715" s="1237"/>
      <c r="I1715" s="1237"/>
      <c r="J1715" s="246"/>
      <c r="K1715" s="1290"/>
    </row>
    <row r="1716" spans="1:11" s="90" customFormat="1" ht="15" customHeight="1" x14ac:dyDescent="0.3">
      <c r="A1716" s="1240"/>
      <c r="B1716" s="1580"/>
      <c r="C1716" s="1577"/>
      <c r="D1716" s="1583"/>
      <c r="E1716" s="1587"/>
      <c r="F1716" s="1585"/>
      <c r="G1716" s="1237"/>
      <c r="H1716" s="1237"/>
      <c r="I1716" s="1237"/>
      <c r="J1716" s="246"/>
      <c r="K1716" s="1290"/>
    </row>
    <row r="1717" spans="1:11" s="90" customFormat="1" ht="15" customHeight="1" x14ac:dyDescent="0.3">
      <c r="A1717" s="1240"/>
      <c r="B1717" s="1580"/>
      <c r="C1717" s="1577"/>
      <c r="D1717" s="1583"/>
      <c r="E1717" s="1587"/>
      <c r="F1717" s="1585"/>
      <c r="G1717" s="1237"/>
      <c r="H1717" s="1237"/>
      <c r="I1717" s="1237"/>
      <c r="J1717" s="246"/>
      <c r="K1717" s="1290"/>
    </row>
    <row r="1718" spans="1:11" s="90" customFormat="1" ht="15" customHeight="1" x14ac:dyDescent="0.3">
      <c r="A1718" s="1240"/>
      <c r="B1718" s="1580"/>
      <c r="C1718" s="1577"/>
      <c r="D1718" s="1583"/>
      <c r="E1718" s="1587"/>
      <c r="F1718" s="1585"/>
      <c r="G1718" s="1237"/>
      <c r="H1718" s="1237"/>
      <c r="I1718" s="1237"/>
      <c r="J1718" s="246"/>
      <c r="K1718" s="1290"/>
    </row>
    <row r="1719" spans="1:11" s="90" customFormat="1" ht="15" customHeight="1" x14ac:dyDescent="0.3">
      <c r="A1719" s="1240"/>
      <c r="B1719" s="1580"/>
      <c r="C1719" s="1577"/>
      <c r="D1719" s="1583"/>
      <c r="E1719" s="1587"/>
      <c r="F1719" s="1585"/>
      <c r="G1719" s="1237"/>
      <c r="H1719" s="1237"/>
      <c r="I1719" s="1237"/>
      <c r="J1719" s="246"/>
      <c r="K1719" s="1290"/>
    </row>
    <row r="1720" spans="1:11" s="90" customFormat="1" ht="15" customHeight="1" x14ac:dyDescent="0.3">
      <c r="A1720" s="1240"/>
      <c r="B1720" s="1580"/>
      <c r="C1720" s="1577"/>
      <c r="D1720" s="1583"/>
      <c r="E1720" s="1587"/>
      <c r="F1720" s="1585"/>
      <c r="G1720" s="1237"/>
      <c r="H1720" s="1237"/>
      <c r="I1720" s="1237"/>
      <c r="J1720" s="246"/>
      <c r="K1720" s="1290"/>
    </row>
    <row r="1721" spans="1:11" s="90" customFormat="1" ht="15" customHeight="1" x14ac:dyDescent="0.3">
      <c r="A1721" s="1240"/>
      <c r="B1721" s="1580"/>
      <c r="C1721" s="1577"/>
      <c r="D1721" s="1583"/>
      <c r="E1721" s="1587"/>
      <c r="F1721" s="1585"/>
      <c r="G1721" s="1237"/>
      <c r="H1721" s="1237"/>
      <c r="I1721" s="1237"/>
      <c r="J1721" s="246"/>
      <c r="K1721" s="1290"/>
    </row>
    <row r="1722" spans="1:11" s="90" customFormat="1" ht="15" customHeight="1" x14ac:dyDescent="0.3">
      <c r="A1722" s="1240"/>
      <c r="B1722" s="1580"/>
      <c r="C1722" s="1577"/>
      <c r="D1722" s="1583"/>
      <c r="E1722" s="1587"/>
      <c r="F1722" s="1585"/>
      <c r="G1722" s="1237"/>
      <c r="H1722" s="1237"/>
      <c r="I1722" s="1237"/>
      <c r="J1722" s="246"/>
      <c r="K1722" s="1290"/>
    </row>
    <row r="1723" spans="1:11" s="90" customFormat="1" ht="15" customHeight="1" x14ac:dyDescent="0.3">
      <c r="A1723" s="1240"/>
      <c r="B1723" s="1580"/>
      <c r="C1723" s="1577"/>
      <c r="D1723" s="1583"/>
      <c r="E1723" s="1587"/>
      <c r="F1723" s="1585"/>
      <c r="G1723" s="1237"/>
      <c r="H1723" s="1237"/>
      <c r="I1723" s="1237"/>
      <c r="J1723" s="246"/>
      <c r="K1723" s="1290"/>
    </row>
    <row r="1724" spans="1:11" s="90" customFormat="1" ht="15" customHeight="1" x14ac:dyDescent="0.3">
      <c r="A1724" s="1240"/>
      <c r="B1724" s="1580"/>
      <c r="C1724" s="1577"/>
      <c r="D1724" s="1583"/>
      <c r="E1724" s="1587"/>
      <c r="F1724" s="1585"/>
      <c r="G1724" s="1237"/>
      <c r="H1724" s="1237"/>
      <c r="I1724" s="1237"/>
      <c r="J1724" s="246"/>
      <c r="K1724" s="1290"/>
    </row>
    <row r="1725" spans="1:11" s="90" customFormat="1" ht="15" customHeight="1" x14ac:dyDescent="0.3">
      <c r="A1725" s="1240"/>
      <c r="B1725" s="1580"/>
      <c r="C1725" s="1577"/>
      <c r="D1725" s="1583"/>
      <c r="E1725" s="1587"/>
      <c r="F1725" s="1585"/>
      <c r="G1725" s="1237"/>
      <c r="H1725" s="1237"/>
      <c r="I1725" s="1237"/>
      <c r="J1725" s="246"/>
      <c r="K1725" s="1290"/>
    </row>
    <row r="1726" spans="1:11" s="90" customFormat="1" ht="15" customHeight="1" x14ac:dyDescent="0.3">
      <c r="A1726" s="1240"/>
      <c r="B1726" s="1580"/>
      <c r="C1726" s="1577"/>
      <c r="D1726" s="1583"/>
      <c r="E1726" s="1587"/>
      <c r="F1726" s="1585"/>
      <c r="G1726" s="1237"/>
      <c r="H1726" s="1237"/>
      <c r="I1726" s="1237"/>
      <c r="J1726" s="246"/>
      <c r="K1726" s="1290"/>
    </row>
    <row r="1727" spans="1:11" s="90" customFormat="1" ht="15" customHeight="1" x14ac:dyDescent="0.3">
      <c r="A1727" s="1240"/>
      <c r="B1727" s="1580"/>
      <c r="C1727" s="1577"/>
      <c r="D1727" s="1583"/>
      <c r="E1727" s="1587"/>
      <c r="F1727" s="1585"/>
      <c r="G1727" s="1237"/>
      <c r="H1727" s="1237"/>
      <c r="I1727" s="1237"/>
      <c r="J1727" s="246"/>
      <c r="K1727" s="1290"/>
    </row>
    <row r="1728" spans="1:11" s="90" customFormat="1" ht="15" customHeight="1" x14ac:dyDescent="0.3">
      <c r="A1728" s="1240"/>
      <c r="B1728" s="1580"/>
      <c r="C1728" s="1577"/>
      <c r="D1728" s="1583"/>
      <c r="E1728" s="1587"/>
      <c r="F1728" s="1585"/>
      <c r="G1728" s="1237"/>
      <c r="H1728" s="1237"/>
      <c r="I1728" s="1237"/>
      <c r="J1728" s="246"/>
      <c r="K1728" s="1290"/>
    </row>
    <row r="1729" spans="1:11" s="90" customFormat="1" ht="15" customHeight="1" x14ac:dyDescent="0.3">
      <c r="A1729" s="1240"/>
      <c r="B1729" s="1580"/>
      <c r="C1729" s="1577"/>
      <c r="D1729" s="1583"/>
      <c r="E1729" s="1587"/>
      <c r="F1729" s="1585"/>
      <c r="G1729" s="1237"/>
      <c r="H1729" s="1237"/>
      <c r="I1729" s="1237"/>
      <c r="J1729" s="246"/>
      <c r="K1729" s="1290"/>
    </row>
    <row r="1730" spans="1:11" s="90" customFormat="1" ht="15" customHeight="1" x14ac:dyDescent="0.3">
      <c r="A1730" s="1240"/>
      <c r="B1730" s="1580"/>
      <c r="C1730" s="1577"/>
      <c r="D1730" s="1583"/>
      <c r="E1730" s="1587"/>
      <c r="F1730" s="1585"/>
      <c r="G1730" s="1237"/>
      <c r="H1730" s="1237"/>
      <c r="I1730" s="1237"/>
      <c r="J1730" s="246"/>
      <c r="K1730" s="1290"/>
    </row>
    <row r="1731" spans="1:11" s="90" customFormat="1" ht="15" customHeight="1" x14ac:dyDescent="0.3">
      <c r="A1731" s="1240"/>
      <c r="B1731" s="1580"/>
      <c r="C1731" s="1577"/>
      <c r="D1731" s="1583"/>
      <c r="E1731" s="1587"/>
      <c r="F1731" s="1585"/>
      <c r="G1731" s="1237"/>
      <c r="H1731" s="1237"/>
      <c r="I1731" s="1237"/>
      <c r="J1731" s="246"/>
      <c r="K1731" s="1290"/>
    </row>
    <row r="1732" spans="1:11" s="90" customFormat="1" ht="15" customHeight="1" x14ac:dyDescent="0.3">
      <c r="A1732" s="1240"/>
      <c r="B1732" s="1580"/>
      <c r="C1732" s="1577"/>
      <c r="D1732" s="1583"/>
      <c r="E1732" s="1587"/>
      <c r="F1732" s="1585"/>
      <c r="G1732" s="1237"/>
      <c r="H1732" s="1237"/>
      <c r="I1732" s="1237"/>
      <c r="J1732" s="246"/>
      <c r="K1732" s="1290"/>
    </row>
    <row r="1733" spans="1:11" s="90" customFormat="1" ht="15" customHeight="1" x14ac:dyDescent="0.3">
      <c r="A1733" s="1240"/>
      <c r="B1733" s="1580"/>
      <c r="C1733" s="1577"/>
      <c r="D1733" s="1583"/>
      <c r="E1733" s="1587"/>
      <c r="F1733" s="1585"/>
      <c r="G1733" s="1237"/>
      <c r="H1733" s="1237"/>
      <c r="I1733" s="1237"/>
      <c r="J1733" s="246"/>
      <c r="K1733" s="1290"/>
    </row>
    <row r="1734" spans="1:11" s="90" customFormat="1" ht="15" customHeight="1" x14ac:dyDescent="0.3">
      <c r="A1734" s="1240"/>
      <c r="B1734" s="1580"/>
      <c r="C1734" s="1577"/>
      <c r="D1734" s="1583"/>
      <c r="E1734" s="1587"/>
      <c r="F1734" s="1585"/>
      <c r="G1734" s="1237"/>
      <c r="H1734" s="1237"/>
      <c r="I1734" s="1237"/>
      <c r="J1734" s="246"/>
      <c r="K1734" s="1290"/>
    </row>
    <row r="1735" spans="1:11" s="90" customFormat="1" ht="15" customHeight="1" x14ac:dyDescent="0.3">
      <c r="A1735" s="1240"/>
      <c r="B1735" s="1580"/>
      <c r="C1735" s="1577"/>
      <c r="D1735" s="1583"/>
      <c r="E1735" s="1587"/>
      <c r="F1735" s="1585"/>
      <c r="G1735" s="1237"/>
      <c r="H1735" s="1237"/>
      <c r="I1735" s="1237"/>
      <c r="J1735" s="246"/>
      <c r="K1735" s="1290"/>
    </row>
    <row r="1736" spans="1:11" s="90" customFormat="1" ht="15" customHeight="1" x14ac:dyDescent="0.3">
      <c r="A1736" s="1240"/>
      <c r="B1736" s="1580"/>
      <c r="C1736" s="1577"/>
      <c r="D1736" s="1583"/>
      <c r="E1736" s="1587"/>
      <c r="F1736" s="1585"/>
      <c r="G1736" s="1237"/>
      <c r="H1736" s="1237"/>
      <c r="I1736" s="1237"/>
      <c r="J1736" s="246"/>
      <c r="K1736" s="1290"/>
    </row>
    <row r="1737" spans="1:11" s="90" customFormat="1" ht="15" customHeight="1" x14ac:dyDescent="0.3">
      <c r="A1737" s="1240"/>
      <c r="B1737" s="1580"/>
      <c r="C1737" s="1577"/>
      <c r="D1737" s="1583"/>
      <c r="E1737" s="1587"/>
      <c r="F1737" s="1585"/>
      <c r="G1737" s="1237"/>
      <c r="H1737" s="1237"/>
      <c r="I1737" s="1237"/>
      <c r="J1737" s="246"/>
      <c r="K1737" s="1290"/>
    </row>
    <row r="1738" spans="1:11" s="90" customFormat="1" ht="15" customHeight="1" x14ac:dyDescent="0.3">
      <c r="A1738" s="1240"/>
      <c r="B1738" s="1580"/>
      <c r="C1738" s="1577"/>
      <c r="D1738" s="1583"/>
      <c r="E1738" s="1587"/>
      <c r="F1738" s="1585"/>
      <c r="G1738" s="1237"/>
      <c r="H1738" s="1237"/>
      <c r="I1738" s="1237"/>
      <c r="J1738" s="246"/>
      <c r="K1738" s="1290"/>
    </row>
    <row r="1739" spans="1:11" s="90" customFormat="1" ht="15" customHeight="1" x14ac:dyDescent="0.3">
      <c r="A1739" s="1240"/>
      <c r="B1739" s="1580"/>
      <c r="C1739" s="1577"/>
      <c r="D1739" s="1583"/>
      <c r="E1739" s="1587"/>
      <c r="F1739" s="1585"/>
      <c r="G1739" s="1237"/>
      <c r="H1739" s="1237"/>
      <c r="I1739" s="1237"/>
      <c r="J1739" s="246"/>
      <c r="K1739" s="1290"/>
    </row>
    <row r="1740" spans="1:11" s="90" customFormat="1" ht="15" customHeight="1" x14ac:dyDescent="0.3">
      <c r="A1740" s="1240"/>
      <c r="B1740" s="1580"/>
      <c r="C1740" s="1577"/>
      <c r="D1740" s="1583"/>
      <c r="E1740" s="1587"/>
      <c r="F1740" s="1585"/>
      <c r="G1740" s="1237"/>
      <c r="H1740" s="1237"/>
      <c r="I1740" s="1237"/>
      <c r="J1740" s="246"/>
      <c r="K1740" s="1290"/>
    </row>
    <row r="1741" spans="1:11" s="90" customFormat="1" ht="15" customHeight="1" x14ac:dyDescent="0.3">
      <c r="A1741" s="1240"/>
      <c r="B1741" s="1580"/>
      <c r="C1741" s="1577"/>
      <c r="D1741" s="1583"/>
      <c r="E1741" s="1587"/>
      <c r="F1741" s="1585"/>
      <c r="G1741" s="1237"/>
      <c r="H1741" s="1237"/>
      <c r="I1741" s="1237"/>
      <c r="J1741" s="246"/>
      <c r="K1741" s="1290"/>
    </row>
    <row r="1742" spans="1:11" s="90" customFormat="1" ht="15" customHeight="1" x14ac:dyDescent="0.3">
      <c r="A1742" s="1240"/>
      <c r="B1742" s="1580"/>
      <c r="C1742" s="1577"/>
      <c r="D1742" s="1583"/>
      <c r="E1742" s="1587"/>
      <c r="F1742" s="1585"/>
      <c r="G1742" s="1237"/>
      <c r="H1742" s="1237"/>
      <c r="I1742" s="1237"/>
      <c r="J1742" s="246"/>
      <c r="K1742" s="1290"/>
    </row>
    <row r="1743" spans="1:11" s="90" customFormat="1" ht="15" customHeight="1" x14ac:dyDescent="0.3">
      <c r="A1743" s="1240"/>
      <c r="B1743" s="1580"/>
      <c r="C1743" s="1577"/>
      <c r="D1743" s="1583"/>
      <c r="E1743" s="1587"/>
      <c r="F1743" s="1585"/>
      <c r="G1743" s="1237"/>
      <c r="H1743" s="1237"/>
      <c r="I1743" s="1237"/>
      <c r="J1743" s="246"/>
      <c r="K1743" s="1290"/>
    </row>
    <row r="1744" spans="1:11" s="90" customFormat="1" ht="15" customHeight="1" x14ac:dyDescent="0.3">
      <c r="A1744" s="1240"/>
      <c r="B1744" s="1580"/>
      <c r="C1744" s="1577"/>
      <c r="D1744" s="1583"/>
      <c r="E1744" s="1587"/>
      <c r="F1744" s="1585"/>
      <c r="G1744" s="1237"/>
      <c r="H1744" s="1237"/>
      <c r="I1744" s="1237"/>
      <c r="J1744" s="246"/>
      <c r="K1744" s="1290"/>
    </row>
    <row r="1745" spans="1:11" s="90" customFormat="1" ht="15" customHeight="1" x14ac:dyDescent="0.3">
      <c r="A1745" s="1240"/>
      <c r="B1745" s="1580"/>
      <c r="C1745" s="1577"/>
      <c r="D1745" s="1583"/>
      <c r="E1745" s="1587"/>
      <c r="F1745" s="1585"/>
      <c r="G1745" s="1237"/>
      <c r="H1745" s="1237"/>
      <c r="I1745" s="1237"/>
      <c r="J1745" s="246"/>
      <c r="K1745" s="1290"/>
    </row>
    <row r="1746" spans="1:11" s="90" customFormat="1" ht="15" customHeight="1" x14ac:dyDescent="0.3">
      <c r="A1746" s="1240"/>
      <c r="B1746" s="1580"/>
      <c r="C1746" s="1577"/>
      <c r="D1746" s="1583"/>
      <c r="E1746" s="1587"/>
      <c r="F1746" s="1585"/>
      <c r="G1746" s="1237"/>
      <c r="H1746" s="1237"/>
      <c r="I1746" s="1237"/>
      <c r="J1746" s="246"/>
      <c r="K1746" s="1290"/>
    </row>
    <row r="1747" spans="1:11" s="90" customFormat="1" ht="15" customHeight="1" x14ac:dyDescent="0.3">
      <c r="A1747" s="1240"/>
      <c r="B1747" s="1580"/>
      <c r="C1747" s="1577"/>
      <c r="D1747" s="1583"/>
      <c r="E1747" s="1587"/>
      <c r="F1747" s="1585"/>
      <c r="G1747" s="1237"/>
      <c r="H1747" s="1237"/>
      <c r="I1747" s="1237"/>
      <c r="J1747" s="246"/>
      <c r="K1747" s="1290"/>
    </row>
    <row r="1748" spans="1:11" s="90" customFormat="1" ht="15" customHeight="1" x14ac:dyDescent="0.3">
      <c r="A1748" s="1240"/>
      <c r="B1748" s="1580"/>
      <c r="C1748" s="1577"/>
      <c r="D1748" s="1583"/>
      <c r="E1748" s="1587"/>
      <c r="F1748" s="1585"/>
      <c r="G1748" s="1237"/>
      <c r="H1748" s="1237"/>
      <c r="I1748" s="1237"/>
      <c r="J1748" s="246"/>
      <c r="K1748" s="1290"/>
    </row>
    <row r="1749" spans="1:11" s="90" customFormat="1" ht="15" customHeight="1" x14ac:dyDescent="0.3">
      <c r="A1749" s="1240"/>
      <c r="B1749" s="1580"/>
      <c r="C1749" s="1577"/>
      <c r="D1749" s="1583"/>
      <c r="E1749" s="1587"/>
      <c r="F1749" s="1585"/>
      <c r="G1749" s="1237"/>
      <c r="H1749" s="1237"/>
      <c r="I1749" s="1237"/>
      <c r="J1749" s="246"/>
      <c r="K1749" s="1290"/>
    </row>
    <row r="1750" spans="1:11" s="90" customFormat="1" ht="15" customHeight="1" x14ac:dyDescent="0.3">
      <c r="A1750" s="1240"/>
      <c r="B1750" s="1580"/>
      <c r="C1750" s="1577"/>
      <c r="D1750" s="1583"/>
      <c r="E1750" s="1587"/>
      <c r="F1750" s="1585"/>
      <c r="G1750" s="1237"/>
      <c r="H1750" s="1237"/>
      <c r="I1750" s="1237"/>
      <c r="J1750" s="246"/>
      <c r="K1750" s="1290"/>
    </row>
    <row r="1751" spans="1:11" s="90" customFormat="1" ht="15" customHeight="1" x14ac:dyDescent="0.3">
      <c r="A1751" s="1240"/>
      <c r="B1751" s="1580"/>
      <c r="C1751" s="1577"/>
      <c r="D1751" s="1583"/>
      <c r="E1751" s="1587"/>
      <c r="F1751" s="1585"/>
      <c r="G1751" s="1237"/>
      <c r="H1751" s="1237"/>
      <c r="I1751" s="1237"/>
      <c r="J1751" s="246"/>
      <c r="K1751" s="1290"/>
    </row>
    <row r="1752" spans="1:11" s="90" customFormat="1" ht="15" customHeight="1" x14ac:dyDescent="0.3">
      <c r="A1752" s="1240"/>
      <c r="B1752" s="1580"/>
      <c r="C1752" s="1577"/>
      <c r="D1752" s="1583"/>
      <c r="E1752" s="1587"/>
      <c r="F1752" s="1585"/>
      <c r="G1752" s="1237"/>
      <c r="H1752" s="1237"/>
      <c r="I1752" s="1237"/>
      <c r="J1752" s="246"/>
      <c r="K1752" s="1290"/>
    </row>
    <row r="1753" spans="1:11" s="90" customFormat="1" ht="15" customHeight="1" x14ac:dyDescent="0.3">
      <c r="A1753" s="1240"/>
      <c r="B1753" s="1580"/>
      <c r="C1753" s="1577"/>
      <c r="D1753" s="1583"/>
      <c r="E1753" s="1587"/>
      <c r="F1753" s="1585"/>
      <c r="G1753" s="1237"/>
      <c r="H1753" s="1237"/>
      <c r="I1753" s="1237"/>
      <c r="J1753" s="246"/>
      <c r="K1753" s="1290"/>
    </row>
    <row r="1754" spans="1:11" s="90" customFormat="1" ht="15" customHeight="1" x14ac:dyDescent="0.3">
      <c r="A1754" s="1240"/>
      <c r="B1754" s="1580"/>
      <c r="C1754" s="1577"/>
      <c r="D1754" s="1583"/>
      <c r="E1754" s="1587"/>
      <c r="F1754" s="1585"/>
      <c r="G1754" s="1237"/>
      <c r="H1754" s="1237"/>
      <c r="I1754" s="1237"/>
      <c r="J1754" s="246"/>
      <c r="K1754" s="1290"/>
    </row>
    <row r="1755" spans="1:11" s="90" customFormat="1" ht="15" customHeight="1" x14ac:dyDescent="0.3">
      <c r="A1755" s="1240"/>
      <c r="B1755" s="1580"/>
      <c r="C1755" s="1577"/>
      <c r="D1755" s="1583"/>
      <c r="E1755" s="1587"/>
      <c r="F1755" s="1585"/>
      <c r="G1755" s="1237"/>
      <c r="H1755" s="1237"/>
      <c r="I1755" s="1237"/>
      <c r="J1755" s="246"/>
      <c r="K1755" s="1290"/>
    </row>
    <row r="1756" spans="1:11" s="90" customFormat="1" ht="15" customHeight="1" x14ac:dyDescent="0.3">
      <c r="A1756" s="1240"/>
      <c r="B1756" s="1580"/>
      <c r="C1756" s="1577"/>
      <c r="D1756" s="1583"/>
      <c r="E1756" s="1587"/>
      <c r="F1756" s="1585"/>
      <c r="G1756" s="1237"/>
      <c r="H1756" s="1237"/>
      <c r="I1756" s="1237"/>
      <c r="J1756" s="246"/>
      <c r="K1756" s="1290"/>
    </row>
    <row r="1757" spans="1:11" s="90" customFormat="1" ht="15" customHeight="1" x14ac:dyDescent="0.3">
      <c r="A1757" s="1240"/>
      <c r="B1757" s="1580"/>
      <c r="C1757" s="1577"/>
      <c r="D1757" s="1583"/>
      <c r="E1757" s="1587"/>
      <c r="F1757" s="1585"/>
      <c r="G1757" s="1237"/>
      <c r="H1757" s="1237"/>
      <c r="I1757" s="1237"/>
      <c r="J1757" s="246"/>
      <c r="K1757" s="1290"/>
    </row>
    <row r="1758" spans="1:11" s="90" customFormat="1" ht="15" customHeight="1" x14ac:dyDescent="0.3">
      <c r="A1758" s="1240"/>
      <c r="B1758" s="1580"/>
      <c r="C1758" s="1577"/>
      <c r="D1758" s="1583"/>
      <c r="E1758" s="1587"/>
      <c r="F1758" s="1585"/>
      <c r="G1758" s="1237"/>
      <c r="H1758" s="1237"/>
      <c r="I1758" s="1237"/>
      <c r="J1758" s="246"/>
      <c r="K1758" s="1290"/>
    </row>
    <row r="1759" spans="1:11" s="90" customFormat="1" ht="15" customHeight="1" x14ac:dyDescent="0.3">
      <c r="A1759" s="1240"/>
      <c r="B1759" s="1580"/>
      <c r="C1759" s="1577"/>
      <c r="D1759" s="1583"/>
      <c r="E1759" s="1587"/>
      <c r="F1759" s="1585"/>
      <c r="G1759" s="1237"/>
      <c r="H1759" s="1237"/>
      <c r="I1759" s="1237"/>
      <c r="J1759" s="246"/>
      <c r="K1759" s="1290"/>
    </row>
    <row r="1760" spans="1:11" s="90" customFormat="1" ht="15" customHeight="1" x14ac:dyDescent="0.3">
      <c r="A1760" s="1240"/>
      <c r="B1760" s="1580"/>
      <c r="C1760" s="1577"/>
      <c r="D1760" s="1583"/>
      <c r="E1760" s="1587"/>
      <c r="F1760" s="1585"/>
      <c r="G1760" s="1237"/>
      <c r="H1760" s="1237"/>
      <c r="I1760" s="1237"/>
      <c r="J1760" s="246"/>
      <c r="K1760" s="1290"/>
    </row>
    <row r="1761" spans="1:11" s="90" customFormat="1" ht="15" customHeight="1" x14ac:dyDescent="0.3">
      <c r="A1761" s="1240"/>
      <c r="B1761" s="1580"/>
      <c r="C1761" s="1577"/>
      <c r="D1761" s="1583"/>
      <c r="E1761" s="1587"/>
      <c r="F1761" s="1585"/>
      <c r="G1761" s="1237"/>
      <c r="H1761" s="1237"/>
      <c r="I1761" s="1237"/>
      <c r="J1761" s="246"/>
      <c r="K1761" s="1290"/>
    </row>
    <row r="1762" spans="1:11" s="90" customFormat="1" ht="15" customHeight="1" x14ac:dyDescent="0.3">
      <c r="A1762" s="1240"/>
      <c r="B1762" s="1580"/>
      <c r="C1762" s="1577"/>
      <c r="D1762" s="1583"/>
      <c r="E1762" s="1587"/>
      <c r="F1762" s="1585"/>
      <c r="G1762" s="1237"/>
      <c r="H1762" s="1237"/>
      <c r="I1762" s="1237"/>
      <c r="J1762" s="246"/>
      <c r="K1762" s="1290"/>
    </row>
    <row r="1763" spans="1:11" s="90" customFormat="1" ht="15" customHeight="1" x14ac:dyDescent="0.3">
      <c r="A1763" s="1240"/>
      <c r="B1763" s="1580"/>
      <c r="C1763" s="1577"/>
      <c r="D1763" s="1583"/>
      <c r="E1763" s="1587"/>
      <c r="F1763" s="1585"/>
      <c r="G1763" s="1237"/>
      <c r="H1763" s="1237"/>
      <c r="I1763" s="1237"/>
      <c r="J1763" s="246"/>
      <c r="K1763" s="1290"/>
    </row>
    <row r="1764" spans="1:11" s="90" customFormat="1" ht="15" customHeight="1" x14ac:dyDescent="0.3">
      <c r="A1764" s="1240"/>
      <c r="B1764" s="1580"/>
      <c r="C1764" s="1577"/>
      <c r="D1764" s="1583"/>
      <c r="E1764" s="1587"/>
      <c r="F1764" s="1585"/>
      <c r="G1764" s="1237"/>
      <c r="H1764" s="1237"/>
      <c r="I1764" s="1237"/>
      <c r="J1764" s="246"/>
      <c r="K1764" s="1290"/>
    </row>
    <row r="1765" spans="1:11" s="90" customFormat="1" ht="15" customHeight="1" x14ac:dyDescent="0.3">
      <c r="A1765" s="1240"/>
      <c r="B1765" s="1580"/>
      <c r="C1765" s="1577"/>
      <c r="D1765" s="1583"/>
      <c r="E1765" s="1587"/>
      <c r="F1765" s="1585"/>
      <c r="G1765" s="1237"/>
      <c r="H1765" s="1237"/>
      <c r="I1765" s="1237"/>
      <c r="J1765" s="246"/>
      <c r="K1765" s="1290"/>
    </row>
    <row r="1766" spans="1:11" s="90" customFormat="1" ht="15" customHeight="1" x14ac:dyDescent="0.3">
      <c r="A1766" s="1240"/>
      <c r="B1766" s="1580"/>
      <c r="C1766" s="1577"/>
      <c r="D1766" s="1583"/>
      <c r="E1766" s="1587"/>
      <c r="F1766" s="1585"/>
      <c r="G1766" s="1237"/>
      <c r="H1766" s="1237"/>
      <c r="I1766" s="1237"/>
      <c r="J1766" s="246"/>
      <c r="K1766" s="1290"/>
    </row>
    <row r="1767" spans="1:11" s="90" customFormat="1" ht="15" customHeight="1" x14ac:dyDescent="0.3">
      <c r="A1767" s="1240"/>
      <c r="B1767" s="1580"/>
      <c r="C1767" s="1577"/>
      <c r="D1767" s="1583"/>
      <c r="E1767" s="1587"/>
      <c r="F1767" s="1585"/>
      <c r="G1767" s="1237"/>
      <c r="H1767" s="1237"/>
      <c r="I1767" s="1237"/>
      <c r="J1767" s="246"/>
      <c r="K1767" s="1290"/>
    </row>
    <row r="1768" spans="1:11" s="90" customFormat="1" ht="15" customHeight="1" x14ac:dyDescent="0.3">
      <c r="A1768" s="1240"/>
      <c r="B1768" s="1580"/>
      <c r="C1768" s="1577"/>
      <c r="D1768" s="1583"/>
      <c r="E1768" s="1587"/>
      <c r="F1768" s="1585"/>
      <c r="G1768" s="1237"/>
      <c r="H1768" s="1237"/>
      <c r="I1768" s="1237"/>
      <c r="J1768" s="246"/>
      <c r="K1768" s="1290"/>
    </row>
    <row r="1769" spans="1:11" s="90" customFormat="1" ht="15" customHeight="1" x14ac:dyDescent="0.3">
      <c r="A1769" s="1240"/>
      <c r="B1769" s="1580"/>
      <c r="C1769" s="1577"/>
      <c r="D1769" s="1583"/>
      <c r="E1769" s="1587"/>
      <c r="F1769" s="1585"/>
      <c r="G1769" s="1237"/>
      <c r="H1769" s="1237"/>
      <c r="I1769" s="1237"/>
      <c r="J1769" s="246"/>
      <c r="K1769" s="1290"/>
    </row>
    <row r="1770" spans="1:11" s="90" customFormat="1" ht="15" customHeight="1" x14ac:dyDescent="0.3">
      <c r="A1770" s="1240"/>
      <c r="B1770" s="1580"/>
      <c r="C1770" s="1577"/>
      <c r="D1770" s="1583"/>
      <c r="E1770" s="1587"/>
      <c r="F1770" s="1585"/>
      <c r="G1770" s="1237"/>
      <c r="H1770" s="1237"/>
      <c r="I1770" s="1237"/>
      <c r="J1770" s="246"/>
      <c r="K1770" s="1290"/>
    </row>
    <row r="1771" spans="1:11" s="90" customFormat="1" ht="15" customHeight="1" x14ac:dyDescent="0.3">
      <c r="A1771" s="1240"/>
      <c r="B1771" s="1580"/>
      <c r="C1771" s="1577"/>
      <c r="D1771" s="1583"/>
      <c r="E1771" s="1587"/>
      <c r="F1771" s="1585"/>
      <c r="G1771" s="1237"/>
      <c r="H1771" s="1237"/>
      <c r="I1771" s="1237"/>
      <c r="J1771" s="246"/>
      <c r="K1771" s="1290"/>
    </row>
    <row r="1772" spans="1:11" s="90" customFormat="1" ht="15" customHeight="1" x14ac:dyDescent="0.3">
      <c r="A1772" s="1240"/>
      <c r="B1772" s="1580"/>
      <c r="C1772" s="1577"/>
      <c r="D1772" s="1583"/>
      <c r="E1772" s="1587"/>
      <c r="F1772" s="1585"/>
      <c r="G1772" s="1237"/>
      <c r="H1772" s="1237"/>
      <c r="I1772" s="1237"/>
      <c r="J1772" s="246"/>
      <c r="K1772" s="1290"/>
    </row>
    <row r="1773" spans="1:11" s="90" customFormat="1" ht="15" customHeight="1" x14ac:dyDescent="0.3">
      <c r="A1773" s="1240"/>
      <c r="B1773" s="1580"/>
      <c r="C1773" s="1577"/>
      <c r="D1773" s="1583"/>
      <c r="E1773" s="1587"/>
      <c r="F1773" s="1585"/>
      <c r="G1773" s="1237"/>
      <c r="H1773" s="1237"/>
      <c r="I1773" s="1237"/>
      <c r="J1773" s="246"/>
      <c r="K1773" s="1290"/>
    </row>
    <row r="1774" spans="1:11" s="90" customFormat="1" ht="15" customHeight="1" x14ac:dyDescent="0.3">
      <c r="A1774" s="1240"/>
      <c r="B1774" s="1580"/>
      <c r="C1774" s="1577"/>
      <c r="D1774" s="1583"/>
      <c r="E1774" s="1587"/>
      <c r="F1774" s="1585"/>
      <c r="G1774" s="1237"/>
      <c r="H1774" s="1237"/>
      <c r="I1774" s="1237"/>
      <c r="J1774" s="246"/>
      <c r="K1774" s="1290"/>
    </row>
    <row r="1775" spans="1:11" s="90" customFormat="1" ht="15" customHeight="1" x14ac:dyDescent="0.3">
      <c r="A1775" s="1240"/>
      <c r="B1775" s="1580"/>
      <c r="C1775" s="1577"/>
      <c r="D1775" s="1583"/>
      <c r="E1775" s="1587"/>
      <c r="F1775" s="1585"/>
      <c r="G1775" s="1237"/>
      <c r="H1775" s="1237"/>
      <c r="I1775" s="1237"/>
      <c r="J1775" s="246"/>
      <c r="K1775" s="1290"/>
    </row>
    <row r="1776" spans="1:11" s="90" customFormat="1" ht="15" customHeight="1" x14ac:dyDescent="0.3">
      <c r="A1776" s="1240"/>
      <c r="B1776" s="1580"/>
      <c r="C1776" s="1577"/>
      <c r="D1776" s="1583"/>
      <c r="E1776" s="1587"/>
      <c r="F1776" s="1585"/>
      <c r="G1776" s="1237"/>
      <c r="H1776" s="1237"/>
      <c r="I1776" s="1237"/>
      <c r="J1776" s="246"/>
      <c r="K1776" s="1290"/>
    </row>
    <row r="1777" spans="1:11" s="90" customFormat="1" ht="15" customHeight="1" x14ac:dyDescent="0.3">
      <c r="A1777" s="1240"/>
      <c r="B1777" s="1580"/>
      <c r="C1777" s="1577"/>
      <c r="D1777" s="1583"/>
      <c r="E1777" s="1587"/>
      <c r="F1777" s="1585"/>
      <c r="G1777" s="1237"/>
      <c r="H1777" s="1237"/>
      <c r="I1777" s="1237"/>
      <c r="J1777" s="246"/>
      <c r="K1777" s="1290"/>
    </row>
    <row r="1778" spans="1:11" s="90" customFormat="1" ht="15" customHeight="1" x14ac:dyDescent="0.3">
      <c r="A1778" s="1240"/>
      <c r="B1778" s="1580"/>
      <c r="C1778" s="1577"/>
      <c r="D1778" s="1583"/>
      <c r="E1778" s="1587"/>
      <c r="F1778" s="1585"/>
      <c r="G1778" s="1237"/>
      <c r="H1778" s="1237"/>
      <c r="I1778" s="1237"/>
      <c r="J1778" s="246"/>
      <c r="K1778" s="1290"/>
    </row>
    <row r="1779" spans="1:11" s="90" customFormat="1" ht="15" customHeight="1" x14ac:dyDescent="0.3">
      <c r="A1779" s="1240"/>
      <c r="B1779" s="1580"/>
      <c r="C1779" s="1577"/>
      <c r="D1779" s="1583"/>
      <c r="E1779" s="1587"/>
      <c r="F1779" s="1585"/>
      <c r="G1779" s="1237"/>
      <c r="H1779" s="1237"/>
      <c r="I1779" s="1237"/>
      <c r="J1779" s="246"/>
      <c r="K1779" s="1290"/>
    </row>
    <row r="1780" spans="1:11" s="90" customFormat="1" ht="15" customHeight="1" x14ac:dyDescent="0.3">
      <c r="A1780" s="1240"/>
      <c r="B1780" s="1580"/>
      <c r="C1780" s="1577"/>
      <c r="D1780" s="1583"/>
      <c r="E1780" s="1587"/>
      <c r="F1780" s="1585"/>
      <c r="G1780" s="1237"/>
      <c r="H1780" s="1237"/>
      <c r="I1780" s="1237"/>
      <c r="J1780" s="246"/>
      <c r="K1780" s="1290"/>
    </row>
    <row r="1781" spans="1:11" s="90" customFormat="1" ht="15" customHeight="1" x14ac:dyDescent="0.3">
      <c r="A1781" s="1240"/>
      <c r="B1781" s="1580"/>
      <c r="C1781" s="1577"/>
      <c r="D1781" s="1583"/>
      <c r="E1781" s="1587"/>
      <c r="F1781" s="1585"/>
      <c r="G1781" s="1237"/>
      <c r="H1781" s="1237"/>
      <c r="I1781" s="1237"/>
      <c r="J1781" s="246"/>
      <c r="K1781" s="1290"/>
    </row>
    <row r="1782" spans="1:11" s="90" customFormat="1" ht="15" customHeight="1" x14ac:dyDescent="0.3">
      <c r="A1782" s="1240"/>
      <c r="B1782" s="1580"/>
      <c r="C1782" s="1577"/>
      <c r="D1782" s="1583"/>
      <c r="E1782" s="1587"/>
      <c r="F1782" s="1585"/>
      <c r="G1782" s="1237"/>
      <c r="H1782" s="1237"/>
      <c r="I1782" s="1237"/>
      <c r="J1782" s="246"/>
      <c r="K1782" s="1290"/>
    </row>
    <row r="1783" spans="1:11" s="90" customFormat="1" ht="15" customHeight="1" x14ac:dyDescent="0.3">
      <c r="A1783" s="1240"/>
      <c r="B1783" s="1580"/>
      <c r="C1783" s="1577"/>
      <c r="D1783" s="1583"/>
      <c r="E1783" s="1587"/>
      <c r="F1783" s="1585"/>
      <c r="G1783" s="1237"/>
      <c r="H1783" s="1237"/>
      <c r="I1783" s="1237"/>
      <c r="J1783" s="246"/>
      <c r="K1783" s="1290"/>
    </row>
    <row r="1784" spans="1:11" s="90" customFormat="1" ht="15" customHeight="1" x14ac:dyDescent="0.3">
      <c r="A1784" s="1240"/>
      <c r="B1784" s="1580"/>
      <c r="C1784" s="1577"/>
      <c r="D1784" s="1583"/>
      <c r="E1784" s="1587"/>
      <c r="F1784" s="1585"/>
      <c r="G1784" s="1237"/>
      <c r="H1784" s="1237"/>
      <c r="I1784" s="1237"/>
      <c r="J1784" s="246"/>
      <c r="K1784" s="1290"/>
    </row>
    <row r="1785" spans="1:11" s="90" customFormat="1" ht="15" customHeight="1" x14ac:dyDescent="0.3">
      <c r="A1785" s="1240"/>
      <c r="B1785" s="1580"/>
      <c r="C1785" s="1577"/>
      <c r="D1785" s="1583"/>
      <c r="E1785" s="1587"/>
      <c r="F1785" s="1585"/>
      <c r="G1785" s="1237"/>
      <c r="H1785" s="1237"/>
      <c r="I1785" s="1237"/>
      <c r="J1785" s="246"/>
      <c r="K1785" s="1290"/>
    </row>
    <row r="1786" spans="1:11" s="90" customFormat="1" ht="15" customHeight="1" x14ac:dyDescent="0.3">
      <c r="A1786" s="1240"/>
      <c r="B1786" s="1580"/>
      <c r="C1786" s="1577"/>
      <c r="D1786" s="1583"/>
      <c r="E1786" s="1587"/>
      <c r="F1786" s="1585"/>
      <c r="G1786" s="1237"/>
      <c r="H1786" s="1237"/>
      <c r="I1786" s="1237"/>
      <c r="J1786" s="246"/>
      <c r="K1786" s="1290"/>
    </row>
    <row r="1787" spans="1:11" s="90" customFormat="1" ht="15" customHeight="1" x14ac:dyDescent="0.3">
      <c r="A1787" s="1240"/>
      <c r="B1787" s="1580"/>
      <c r="C1787" s="1577"/>
      <c r="D1787" s="1583"/>
      <c r="E1787" s="1587"/>
      <c r="F1787" s="1585"/>
      <c r="G1787" s="1237"/>
      <c r="H1787" s="1237"/>
      <c r="I1787" s="1237"/>
      <c r="J1787" s="246"/>
      <c r="K1787" s="1290"/>
    </row>
    <row r="1788" spans="1:11" s="90" customFormat="1" ht="15" customHeight="1" x14ac:dyDescent="0.3">
      <c r="A1788" s="1240"/>
      <c r="B1788" s="1580"/>
      <c r="C1788" s="1577"/>
      <c r="D1788" s="1583"/>
      <c r="E1788" s="1587"/>
      <c r="F1788" s="1585"/>
      <c r="G1788" s="1237"/>
      <c r="H1788" s="1237"/>
      <c r="I1788" s="1237"/>
      <c r="J1788" s="246"/>
      <c r="K1788" s="1290"/>
    </row>
    <row r="1789" spans="1:11" s="90" customFormat="1" ht="15" customHeight="1" x14ac:dyDescent="0.3">
      <c r="A1789" s="1240"/>
      <c r="B1789" s="1580"/>
      <c r="C1789" s="1577"/>
      <c r="D1789" s="1583"/>
      <c r="E1789" s="1587"/>
      <c r="F1789" s="1585"/>
      <c r="G1789" s="1237"/>
      <c r="H1789" s="1237"/>
      <c r="I1789" s="1237"/>
      <c r="J1789" s="246"/>
      <c r="K1789" s="1290"/>
    </row>
    <row r="1790" spans="1:11" s="90" customFormat="1" ht="15" customHeight="1" x14ac:dyDescent="0.3">
      <c r="A1790" s="1240"/>
      <c r="B1790" s="1580"/>
      <c r="C1790" s="1577"/>
      <c r="D1790" s="1583"/>
      <c r="E1790" s="1587"/>
      <c r="F1790" s="1585"/>
      <c r="G1790" s="1237"/>
      <c r="H1790" s="1237"/>
      <c r="I1790" s="1237"/>
      <c r="J1790" s="246"/>
      <c r="K1790" s="1290"/>
    </row>
    <row r="1791" spans="1:11" s="90" customFormat="1" ht="15" customHeight="1" x14ac:dyDescent="0.3">
      <c r="A1791" s="1240"/>
      <c r="B1791" s="1580"/>
      <c r="C1791" s="1577"/>
      <c r="D1791" s="1583"/>
      <c r="E1791" s="1587"/>
      <c r="F1791" s="1585"/>
      <c r="G1791" s="1237"/>
      <c r="H1791" s="1237"/>
      <c r="I1791" s="1237"/>
      <c r="J1791" s="246"/>
      <c r="K1791" s="1290"/>
    </row>
    <row r="1792" spans="1:11" s="90" customFormat="1" ht="15" customHeight="1" x14ac:dyDescent="0.3">
      <c r="A1792" s="1240"/>
      <c r="B1792" s="1580"/>
      <c r="C1792" s="1577"/>
      <c r="D1792" s="1583"/>
      <c r="E1792" s="1587"/>
      <c r="F1792" s="1585"/>
      <c r="G1792" s="1237"/>
      <c r="H1792" s="1237"/>
      <c r="I1792" s="1237"/>
      <c r="J1792" s="246"/>
      <c r="K1792" s="1290"/>
    </row>
    <row r="1793" spans="1:11" s="90" customFormat="1" ht="15" customHeight="1" x14ac:dyDescent="0.3">
      <c r="A1793" s="1240"/>
      <c r="B1793" s="1580"/>
      <c r="C1793" s="1577"/>
      <c r="D1793" s="1583"/>
      <c r="E1793" s="1587"/>
      <c r="F1793" s="1585"/>
      <c r="G1793" s="1237"/>
      <c r="H1793" s="1237"/>
      <c r="I1793" s="1237"/>
      <c r="J1793" s="246"/>
      <c r="K1793" s="1290"/>
    </row>
    <row r="1794" spans="1:11" s="90" customFormat="1" ht="15" customHeight="1" x14ac:dyDescent="0.3">
      <c r="A1794" s="1240"/>
      <c r="B1794" s="1580"/>
      <c r="C1794" s="1577"/>
      <c r="D1794" s="1583"/>
      <c r="E1794" s="1587"/>
      <c r="F1794" s="1585"/>
      <c r="G1794" s="1237"/>
      <c r="H1794" s="1237"/>
      <c r="I1794" s="1237"/>
      <c r="J1794" s="246"/>
      <c r="K1794" s="1290"/>
    </row>
    <row r="1795" spans="1:11" s="90" customFormat="1" ht="15" customHeight="1" x14ac:dyDescent="0.3">
      <c r="A1795" s="1240"/>
      <c r="B1795" s="1580"/>
      <c r="C1795" s="1577"/>
      <c r="D1795" s="1583"/>
      <c r="E1795" s="1587"/>
      <c r="F1795" s="1585"/>
      <c r="G1795" s="1237"/>
      <c r="H1795" s="1237"/>
      <c r="I1795" s="1237"/>
      <c r="J1795" s="246"/>
      <c r="K1795" s="1290"/>
    </row>
    <row r="1796" spans="1:11" s="90" customFormat="1" ht="15" customHeight="1" x14ac:dyDescent="0.3">
      <c r="A1796" s="1240"/>
      <c r="B1796" s="1580"/>
      <c r="C1796" s="1577"/>
      <c r="D1796" s="1583"/>
      <c r="E1796" s="1587"/>
      <c r="F1796" s="1585"/>
      <c r="G1796" s="1237"/>
      <c r="H1796" s="1237"/>
      <c r="I1796" s="1237"/>
      <c r="J1796" s="246"/>
      <c r="K1796" s="1290"/>
    </row>
    <row r="1797" spans="1:11" s="90" customFormat="1" ht="15" customHeight="1" x14ac:dyDescent="0.3">
      <c r="A1797" s="1240"/>
      <c r="B1797" s="1580"/>
      <c r="C1797" s="1577"/>
      <c r="D1797" s="1583"/>
      <c r="E1797" s="1587"/>
      <c r="F1797" s="1585"/>
      <c r="G1797" s="1237"/>
      <c r="H1797" s="1237"/>
      <c r="I1797" s="1237"/>
      <c r="J1797" s="246"/>
      <c r="K1797" s="1290"/>
    </row>
    <row r="1798" spans="1:11" s="90" customFormat="1" ht="15" customHeight="1" x14ac:dyDescent="0.3">
      <c r="A1798" s="1240"/>
      <c r="B1798" s="1580"/>
      <c r="C1798" s="1577"/>
      <c r="D1798" s="1583"/>
      <c r="E1798" s="1587"/>
      <c r="F1798" s="1585"/>
      <c r="G1798" s="1237"/>
      <c r="H1798" s="1237"/>
      <c r="I1798" s="1237"/>
      <c r="J1798" s="246"/>
      <c r="K1798" s="1290"/>
    </row>
    <row r="1799" spans="1:11" s="90" customFormat="1" ht="15" customHeight="1" x14ac:dyDescent="0.3">
      <c r="A1799" s="1240"/>
      <c r="B1799" s="1580"/>
      <c r="C1799" s="1577"/>
      <c r="D1799" s="1583"/>
      <c r="E1799" s="1587"/>
      <c r="F1799" s="1585"/>
      <c r="G1799" s="1237"/>
      <c r="H1799" s="1237"/>
      <c r="I1799" s="1237"/>
      <c r="J1799" s="246"/>
      <c r="K1799" s="1290"/>
    </row>
    <row r="1800" spans="1:11" s="90" customFormat="1" ht="15" customHeight="1" x14ac:dyDescent="0.3">
      <c r="A1800" s="1240"/>
      <c r="B1800" s="1580"/>
      <c r="C1800" s="1577"/>
      <c r="D1800" s="1583"/>
      <c r="E1800" s="1587"/>
      <c r="F1800" s="1585"/>
      <c r="G1800" s="1237"/>
      <c r="H1800" s="1237"/>
      <c r="I1800" s="1237"/>
      <c r="J1800" s="246"/>
      <c r="K1800" s="1290"/>
    </row>
    <row r="1801" spans="1:11" s="90" customFormat="1" ht="15" customHeight="1" x14ac:dyDescent="0.3">
      <c r="A1801" s="1240"/>
      <c r="B1801" s="1580"/>
      <c r="C1801" s="1577"/>
      <c r="D1801" s="1583"/>
      <c r="E1801" s="1587"/>
      <c r="F1801" s="1585"/>
      <c r="G1801" s="1237"/>
      <c r="H1801" s="1237"/>
      <c r="I1801" s="1237"/>
      <c r="J1801" s="246"/>
      <c r="K1801" s="1290"/>
    </row>
    <row r="1802" spans="1:11" s="90" customFormat="1" ht="15" customHeight="1" x14ac:dyDescent="0.3">
      <c r="A1802" s="1240"/>
      <c r="B1802" s="1580"/>
      <c r="C1802" s="1577"/>
      <c r="D1802" s="1583"/>
      <c r="E1802" s="1587"/>
      <c r="F1802" s="1585"/>
      <c r="G1802" s="1237"/>
      <c r="H1802" s="1237"/>
      <c r="I1802" s="1237"/>
      <c r="J1802" s="246"/>
      <c r="K1802" s="1290"/>
    </row>
    <row r="1803" spans="1:11" s="90" customFormat="1" ht="15" customHeight="1" x14ac:dyDescent="0.3">
      <c r="A1803" s="1240"/>
      <c r="B1803" s="1580"/>
      <c r="C1803" s="1577"/>
      <c r="D1803" s="1583"/>
      <c r="E1803" s="1587"/>
      <c r="F1803" s="1585"/>
      <c r="G1803" s="1237"/>
      <c r="H1803" s="1237"/>
      <c r="I1803" s="1237"/>
      <c r="J1803" s="246"/>
      <c r="K1803" s="1290"/>
    </row>
    <row r="1804" spans="1:11" s="90" customFormat="1" ht="15" customHeight="1" x14ac:dyDescent="0.3">
      <c r="A1804" s="1240"/>
      <c r="B1804" s="1580"/>
      <c r="C1804" s="1577"/>
      <c r="D1804" s="1583"/>
      <c r="E1804" s="1587"/>
      <c r="F1804" s="1585"/>
      <c r="G1804" s="1237"/>
      <c r="H1804" s="1237"/>
      <c r="I1804" s="1237"/>
      <c r="J1804" s="246"/>
      <c r="K1804" s="1290"/>
    </row>
    <row r="1805" spans="1:11" s="90" customFormat="1" ht="15" customHeight="1" x14ac:dyDescent="0.3">
      <c r="A1805" s="1240"/>
      <c r="B1805" s="1580"/>
      <c r="C1805" s="1577"/>
      <c r="D1805" s="1583"/>
      <c r="E1805" s="1587"/>
      <c r="F1805" s="1585"/>
      <c r="G1805" s="1237"/>
      <c r="H1805" s="1237"/>
      <c r="I1805" s="1237"/>
      <c r="J1805" s="246"/>
      <c r="K1805" s="1290"/>
    </row>
    <row r="1806" spans="1:11" s="90" customFormat="1" ht="15" customHeight="1" x14ac:dyDescent="0.3">
      <c r="A1806" s="1240"/>
      <c r="B1806" s="1580"/>
      <c r="C1806" s="1577"/>
      <c r="D1806" s="1583"/>
      <c r="E1806" s="1587"/>
      <c r="F1806" s="1585"/>
      <c r="G1806" s="1237"/>
      <c r="H1806" s="1237"/>
      <c r="I1806" s="1237"/>
      <c r="J1806" s="246"/>
      <c r="K1806" s="1290"/>
    </row>
    <row r="1807" spans="1:11" s="90" customFormat="1" ht="15" customHeight="1" x14ac:dyDescent="0.3">
      <c r="A1807" s="1240"/>
      <c r="B1807" s="1580"/>
      <c r="C1807" s="1577"/>
      <c r="D1807" s="1583"/>
      <c r="E1807" s="1587"/>
      <c r="F1807" s="1585"/>
      <c r="G1807" s="1237"/>
      <c r="H1807" s="1237"/>
      <c r="I1807" s="1237"/>
      <c r="J1807" s="246"/>
      <c r="K1807" s="1290"/>
    </row>
    <row r="1808" spans="1:11" s="90" customFormat="1" ht="15" customHeight="1" x14ac:dyDescent="0.3">
      <c r="A1808" s="1240"/>
      <c r="B1808" s="1580"/>
      <c r="C1808" s="1577"/>
      <c r="D1808" s="1583"/>
      <c r="E1808" s="1587"/>
      <c r="F1808" s="1585"/>
      <c r="G1808" s="1237"/>
      <c r="H1808" s="1237"/>
      <c r="I1808" s="1237"/>
      <c r="J1808" s="246"/>
      <c r="K1808" s="1290"/>
    </row>
    <row r="1809" spans="1:11" s="90" customFormat="1" ht="15" customHeight="1" x14ac:dyDescent="0.3">
      <c r="A1809" s="1240"/>
      <c r="B1809" s="1580"/>
      <c r="C1809" s="1577"/>
      <c r="D1809" s="1583"/>
      <c r="E1809" s="1587"/>
      <c r="F1809" s="1585"/>
      <c r="G1809" s="1237"/>
      <c r="H1809" s="1237"/>
      <c r="I1809" s="1237"/>
      <c r="J1809" s="246"/>
      <c r="K1809" s="1290"/>
    </row>
    <row r="1810" spans="1:11" s="90" customFormat="1" ht="15" customHeight="1" x14ac:dyDescent="0.3">
      <c r="A1810" s="1240"/>
      <c r="B1810" s="1580"/>
      <c r="C1810" s="1577"/>
      <c r="D1810" s="1583"/>
      <c r="E1810" s="1587"/>
      <c r="F1810" s="1585"/>
      <c r="G1810" s="1237"/>
      <c r="H1810" s="1237"/>
      <c r="I1810" s="1237"/>
      <c r="J1810" s="246"/>
      <c r="K1810" s="1290"/>
    </row>
    <row r="1811" spans="1:11" s="90" customFormat="1" ht="15" customHeight="1" x14ac:dyDescent="0.3">
      <c r="A1811" s="1240"/>
      <c r="B1811" s="1580"/>
      <c r="C1811" s="1577"/>
      <c r="D1811" s="1583"/>
      <c r="E1811" s="1587"/>
      <c r="F1811" s="1585"/>
      <c r="G1811" s="1237"/>
      <c r="H1811" s="1237"/>
      <c r="I1811" s="1237"/>
      <c r="J1811" s="246"/>
      <c r="K1811" s="1290"/>
    </row>
    <row r="1812" spans="1:11" s="90" customFormat="1" ht="15" customHeight="1" x14ac:dyDescent="0.3">
      <c r="A1812" s="1240"/>
      <c r="B1812" s="1580"/>
      <c r="C1812" s="1577"/>
      <c r="D1812" s="1583"/>
      <c r="E1812" s="1587"/>
      <c r="F1812" s="1585"/>
      <c r="G1812" s="1237"/>
      <c r="H1812" s="1237"/>
      <c r="I1812" s="1237"/>
      <c r="J1812" s="246"/>
      <c r="K1812" s="1290"/>
    </row>
    <row r="1813" spans="1:11" s="90" customFormat="1" ht="15" customHeight="1" x14ac:dyDescent="0.3">
      <c r="A1813" s="1240"/>
      <c r="B1813" s="1580"/>
      <c r="C1813" s="1577"/>
      <c r="D1813" s="1583"/>
      <c r="E1813" s="1587"/>
      <c r="F1813" s="1585"/>
      <c r="G1813" s="1237"/>
      <c r="H1813" s="1237"/>
      <c r="I1813" s="1237"/>
      <c r="J1813" s="246"/>
      <c r="K1813" s="1290"/>
    </row>
    <row r="1814" spans="1:11" s="90" customFormat="1" ht="15" customHeight="1" x14ac:dyDescent="0.3">
      <c r="A1814" s="1240"/>
      <c r="B1814" s="1580"/>
      <c r="C1814" s="1577"/>
      <c r="D1814" s="1583"/>
      <c r="E1814" s="1587"/>
      <c r="F1814" s="1585"/>
      <c r="G1814" s="1237"/>
      <c r="H1814" s="1237"/>
      <c r="I1814" s="1237"/>
      <c r="J1814" s="246"/>
      <c r="K1814" s="1290"/>
    </row>
    <row r="1815" spans="1:11" s="90" customFormat="1" ht="15" customHeight="1" x14ac:dyDescent="0.3">
      <c r="A1815" s="1240"/>
      <c r="B1815" s="1580"/>
      <c r="C1815" s="1577"/>
      <c r="D1815" s="1583"/>
      <c r="E1815" s="1587"/>
      <c r="F1815" s="1585"/>
      <c r="G1815" s="1237"/>
      <c r="H1815" s="1237"/>
      <c r="I1815" s="1237"/>
      <c r="J1815" s="246"/>
      <c r="K1815" s="1290"/>
    </row>
    <row r="1816" spans="1:11" s="90" customFormat="1" ht="15" customHeight="1" x14ac:dyDescent="0.3">
      <c r="A1816" s="1240"/>
      <c r="B1816" s="1580"/>
      <c r="C1816" s="1577"/>
      <c r="D1816" s="1583"/>
      <c r="E1816" s="1587"/>
      <c r="F1816" s="1585"/>
      <c r="G1816" s="1237"/>
      <c r="H1816" s="1237"/>
      <c r="I1816" s="1237"/>
      <c r="J1816" s="246"/>
      <c r="K1816" s="1290"/>
    </row>
    <row r="1817" spans="1:11" s="90" customFormat="1" ht="15" customHeight="1" x14ac:dyDescent="0.3">
      <c r="A1817" s="1240"/>
      <c r="B1817" s="1580"/>
      <c r="C1817" s="1577"/>
      <c r="D1817" s="1583"/>
      <c r="E1817" s="1587"/>
      <c r="F1817" s="1585"/>
      <c r="G1817" s="1237"/>
      <c r="H1817" s="1237"/>
      <c r="I1817" s="1237"/>
      <c r="J1817" s="246"/>
      <c r="K1817" s="1290"/>
    </row>
    <row r="1818" spans="1:11" s="90" customFormat="1" ht="15" customHeight="1" x14ac:dyDescent="0.3">
      <c r="A1818" s="1240"/>
      <c r="B1818" s="1580"/>
      <c r="C1818" s="1577"/>
      <c r="D1818" s="1583"/>
      <c r="E1818" s="1587"/>
      <c r="F1818" s="1585"/>
      <c r="G1818" s="1237"/>
      <c r="H1818" s="1237"/>
      <c r="I1818" s="1237"/>
      <c r="J1818" s="246"/>
      <c r="K1818" s="1290"/>
    </row>
    <row r="1819" spans="1:11" s="90" customFormat="1" ht="15" customHeight="1" x14ac:dyDescent="0.3">
      <c r="A1819" s="1240"/>
      <c r="B1819" s="1580"/>
      <c r="C1819" s="1577"/>
      <c r="D1819" s="1583"/>
      <c r="E1819" s="1587"/>
      <c r="F1819" s="1585"/>
      <c r="G1819" s="1237"/>
      <c r="H1819" s="1237"/>
      <c r="I1819" s="1237"/>
      <c r="J1819" s="246"/>
      <c r="K1819" s="1290"/>
    </row>
    <row r="1820" spans="1:11" s="90" customFormat="1" ht="15" customHeight="1" x14ac:dyDescent="0.3">
      <c r="A1820" s="1240"/>
      <c r="B1820" s="1580"/>
      <c r="C1820" s="1577"/>
      <c r="D1820" s="1583"/>
      <c r="E1820" s="1587"/>
      <c r="F1820" s="1585"/>
      <c r="G1820" s="1237"/>
      <c r="H1820" s="1237"/>
      <c r="I1820" s="1237"/>
      <c r="J1820" s="246"/>
      <c r="K1820" s="1290"/>
    </row>
    <row r="1821" spans="1:11" s="90" customFormat="1" ht="15" customHeight="1" x14ac:dyDescent="0.3">
      <c r="A1821" s="1240"/>
      <c r="B1821" s="1580"/>
      <c r="C1821" s="1577"/>
      <c r="D1821" s="1583"/>
      <c r="E1821" s="1587"/>
      <c r="F1821" s="1585"/>
      <c r="G1821" s="1237"/>
      <c r="H1821" s="1237"/>
      <c r="I1821" s="1237"/>
      <c r="J1821" s="246"/>
      <c r="K1821" s="1290"/>
    </row>
    <row r="1822" spans="1:11" s="90" customFormat="1" ht="15" customHeight="1" x14ac:dyDescent="0.3">
      <c r="A1822" s="1240"/>
      <c r="B1822" s="1580"/>
      <c r="C1822" s="1577"/>
      <c r="D1822" s="1583"/>
      <c r="E1822" s="1587"/>
      <c r="F1822" s="1585"/>
      <c r="G1822" s="1237"/>
      <c r="H1822" s="1237"/>
      <c r="I1822" s="1237"/>
      <c r="J1822" s="246"/>
      <c r="K1822" s="1290"/>
    </row>
    <row r="1823" spans="1:11" s="90" customFormat="1" ht="15" customHeight="1" x14ac:dyDescent="0.3">
      <c r="A1823" s="1240"/>
      <c r="B1823" s="1580"/>
      <c r="C1823" s="1577"/>
      <c r="D1823" s="1583"/>
      <c r="E1823" s="1587"/>
      <c r="F1823" s="1585"/>
      <c r="G1823" s="1237"/>
      <c r="H1823" s="1237"/>
      <c r="I1823" s="1237"/>
      <c r="J1823" s="246"/>
      <c r="K1823" s="1290"/>
    </row>
    <row r="1824" spans="1:11" s="90" customFormat="1" ht="15" customHeight="1" x14ac:dyDescent="0.3">
      <c r="A1824" s="1240"/>
      <c r="B1824" s="1580"/>
      <c r="C1824" s="1577"/>
      <c r="D1824" s="1583"/>
      <c r="E1824" s="1587"/>
      <c r="F1824" s="1585"/>
      <c r="G1824" s="1237"/>
      <c r="H1824" s="1237"/>
      <c r="I1824" s="1237"/>
      <c r="J1824" s="246"/>
      <c r="K1824" s="1290"/>
    </row>
    <row r="1825" spans="1:11" s="90" customFormat="1" ht="15" customHeight="1" x14ac:dyDescent="0.3">
      <c r="A1825" s="1240"/>
      <c r="B1825" s="1580"/>
      <c r="C1825" s="1577"/>
      <c r="D1825" s="1583"/>
      <c r="E1825" s="1587"/>
      <c r="F1825" s="1585"/>
      <c r="G1825" s="1237"/>
      <c r="H1825" s="1237"/>
      <c r="I1825" s="1237"/>
      <c r="J1825" s="246"/>
      <c r="K1825" s="1290"/>
    </row>
    <row r="1826" spans="1:11" s="90" customFormat="1" ht="15" customHeight="1" x14ac:dyDescent="0.3">
      <c r="A1826" s="1240"/>
      <c r="B1826" s="1580"/>
      <c r="C1826" s="1577"/>
      <c r="D1826" s="1583"/>
      <c r="E1826" s="1587"/>
      <c r="F1826" s="1585"/>
      <c r="G1826" s="1237"/>
      <c r="H1826" s="1237"/>
      <c r="I1826" s="1237"/>
      <c r="J1826" s="246"/>
      <c r="K1826" s="1290"/>
    </row>
    <row r="1827" spans="1:11" s="90" customFormat="1" ht="15" customHeight="1" x14ac:dyDescent="0.3">
      <c r="A1827" s="1240"/>
      <c r="B1827" s="1580"/>
      <c r="C1827" s="1577"/>
      <c r="D1827" s="1583"/>
      <c r="E1827" s="1587"/>
      <c r="F1827" s="1585"/>
      <c r="G1827" s="1237"/>
      <c r="H1827" s="1237"/>
      <c r="I1827" s="1237"/>
      <c r="J1827" s="246"/>
      <c r="K1827" s="1290"/>
    </row>
    <row r="1828" spans="1:11" s="90" customFormat="1" ht="15" customHeight="1" x14ac:dyDescent="0.3">
      <c r="A1828" s="1240"/>
      <c r="B1828" s="1580"/>
      <c r="C1828" s="1577"/>
      <c r="D1828" s="1583"/>
      <c r="E1828" s="1587"/>
      <c r="F1828" s="1585"/>
      <c r="G1828" s="1237"/>
      <c r="H1828" s="1237"/>
      <c r="I1828" s="1237"/>
      <c r="J1828" s="246"/>
      <c r="K1828" s="1290"/>
    </row>
    <row r="1829" spans="1:11" s="90" customFormat="1" ht="15" customHeight="1" x14ac:dyDescent="0.3">
      <c r="A1829" s="1240"/>
      <c r="B1829" s="1580"/>
      <c r="C1829" s="1577"/>
      <c r="D1829" s="1583"/>
      <c r="E1829" s="1587"/>
      <c r="F1829" s="1585"/>
      <c r="G1829" s="1237"/>
      <c r="H1829" s="1237"/>
      <c r="I1829" s="1237"/>
      <c r="J1829" s="246"/>
      <c r="K1829" s="1290"/>
    </row>
    <row r="1830" spans="1:11" s="90" customFormat="1" ht="15" customHeight="1" x14ac:dyDescent="0.3">
      <c r="A1830" s="1240"/>
      <c r="B1830" s="1580"/>
      <c r="C1830" s="1577"/>
      <c r="D1830" s="1583"/>
      <c r="E1830" s="1587"/>
      <c r="F1830" s="1585"/>
      <c r="G1830" s="1237"/>
      <c r="H1830" s="1237"/>
      <c r="I1830" s="1237"/>
      <c r="J1830" s="246"/>
      <c r="K1830" s="1290"/>
    </row>
    <row r="1831" spans="1:11" s="90" customFormat="1" ht="15" customHeight="1" x14ac:dyDescent="0.3">
      <c r="A1831" s="1240"/>
      <c r="B1831" s="1580"/>
      <c r="C1831" s="1577"/>
      <c r="D1831" s="1583"/>
      <c r="E1831" s="1587"/>
      <c r="F1831" s="1585"/>
      <c r="G1831" s="1237"/>
      <c r="H1831" s="1237"/>
      <c r="I1831" s="1237"/>
      <c r="J1831" s="246"/>
      <c r="K1831" s="1290"/>
    </row>
    <row r="1832" spans="1:11" s="90" customFormat="1" ht="15" customHeight="1" x14ac:dyDescent="0.3">
      <c r="A1832" s="1240"/>
      <c r="B1832" s="1580"/>
      <c r="C1832" s="1577"/>
      <c r="D1832" s="1583"/>
      <c r="E1832" s="1587"/>
      <c r="F1832" s="1585"/>
      <c r="G1832" s="1237"/>
      <c r="H1832" s="1237"/>
      <c r="I1832" s="1237"/>
      <c r="J1832" s="246"/>
      <c r="K1832" s="1290"/>
    </row>
    <row r="1833" spans="1:11" s="90" customFormat="1" ht="15" customHeight="1" x14ac:dyDescent="0.3">
      <c r="A1833" s="1240"/>
      <c r="B1833" s="1580"/>
      <c r="C1833" s="1577"/>
      <c r="D1833" s="1583"/>
      <c r="E1833" s="1587"/>
      <c r="F1833" s="1585"/>
      <c r="G1833" s="1237"/>
      <c r="H1833" s="1237"/>
      <c r="I1833" s="1237"/>
      <c r="J1833" s="246"/>
      <c r="K1833" s="1290"/>
    </row>
    <row r="1834" spans="1:11" s="90" customFormat="1" ht="15" customHeight="1" x14ac:dyDescent="0.3">
      <c r="A1834" s="1240"/>
      <c r="B1834" s="1580"/>
      <c r="C1834" s="1577"/>
      <c r="D1834" s="1583"/>
      <c r="E1834" s="1587"/>
      <c r="F1834" s="1585"/>
      <c r="G1834" s="1237"/>
      <c r="H1834" s="1237"/>
      <c r="I1834" s="1237"/>
      <c r="J1834" s="246"/>
      <c r="K1834" s="1290"/>
    </row>
    <row r="1835" spans="1:11" s="90" customFormat="1" ht="15" customHeight="1" x14ac:dyDescent="0.3">
      <c r="A1835" s="1240"/>
      <c r="B1835" s="1580"/>
      <c r="C1835" s="1577"/>
      <c r="D1835" s="1583"/>
      <c r="E1835" s="1587"/>
      <c r="F1835" s="1585"/>
      <c r="G1835" s="1237"/>
      <c r="H1835" s="1237"/>
      <c r="I1835" s="1237"/>
      <c r="J1835" s="246"/>
      <c r="K1835" s="1290"/>
    </row>
    <row r="1836" spans="1:11" s="90" customFormat="1" ht="15" customHeight="1" x14ac:dyDescent="0.3">
      <c r="A1836" s="1240"/>
      <c r="B1836" s="1580"/>
      <c r="C1836" s="1577"/>
      <c r="D1836" s="1583"/>
      <c r="E1836" s="1587"/>
      <c r="F1836" s="1585"/>
      <c r="G1836" s="1237"/>
      <c r="H1836" s="1237"/>
      <c r="I1836" s="1237"/>
      <c r="J1836" s="246"/>
      <c r="K1836" s="1290"/>
    </row>
    <row r="1837" spans="1:11" s="90" customFormat="1" ht="15" customHeight="1" x14ac:dyDescent="0.3">
      <c r="A1837" s="1240"/>
      <c r="B1837" s="1580"/>
      <c r="C1837" s="1577"/>
      <c r="D1837" s="1583"/>
      <c r="E1837" s="1587"/>
      <c r="F1837" s="1585"/>
      <c r="G1837" s="1237"/>
      <c r="H1837" s="1237"/>
      <c r="I1837" s="1237"/>
      <c r="J1837" s="246"/>
      <c r="K1837" s="1290"/>
    </row>
    <row r="1838" spans="1:11" s="90" customFormat="1" ht="15" customHeight="1" x14ac:dyDescent="0.3">
      <c r="A1838" s="1240"/>
      <c r="B1838" s="1580"/>
      <c r="C1838" s="1577"/>
      <c r="D1838" s="1583"/>
      <c r="E1838" s="1587"/>
      <c r="F1838" s="1585"/>
      <c r="G1838" s="1237"/>
      <c r="H1838" s="1237"/>
      <c r="I1838" s="1237"/>
      <c r="J1838" s="246"/>
      <c r="K1838" s="1290"/>
    </row>
    <row r="1839" spans="1:11" s="90" customFormat="1" ht="15" customHeight="1" x14ac:dyDescent="0.3">
      <c r="A1839" s="1240"/>
      <c r="B1839" s="1580"/>
      <c r="C1839" s="1577"/>
      <c r="D1839" s="1583"/>
      <c r="E1839" s="1587"/>
      <c r="F1839" s="1585"/>
      <c r="G1839" s="1237"/>
      <c r="H1839" s="1237"/>
      <c r="I1839" s="1237"/>
      <c r="J1839" s="246"/>
      <c r="K1839" s="1290"/>
    </row>
    <row r="1840" spans="1:11" s="90" customFormat="1" ht="15" customHeight="1" x14ac:dyDescent="0.3">
      <c r="A1840" s="1240"/>
      <c r="B1840" s="1580"/>
      <c r="C1840" s="1577"/>
      <c r="D1840" s="1583"/>
      <c r="E1840" s="1587"/>
      <c r="F1840" s="1585"/>
      <c r="G1840" s="1237"/>
      <c r="H1840" s="1237"/>
      <c r="I1840" s="1237"/>
      <c r="J1840" s="246"/>
      <c r="K1840" s="1290"/>
    </row>
    <row r="1841" spans="1:11" s="90" customFormat="1" ht="15" customHeight="1" x14ac:dyDescent="0.3">
      <c r="A1841" s="1240"/>
      <c r="B1841" s="1580"/>
      <c r="C1841" s="1577"/>
      <c r="D1841" s="1583"/>
      <c r="E1841" s="1587"/>
      <c r="F1841" s="1585"/>
      <c r="G1841" s="1237"/>
      <c r="H1841" s="1237"/>
      <c r="I1841" s="1237"/>
      <c r="J1841" s="246"/>
      <c r="K1841" s="1290"/>
    </row>
    <row r="1842" spans="1:11" s="90" customFormat="1" ht="15" customHeight="1" x14ac:dyDescent="0.3">
      <c r="A1842" s="1240"/>
      <c r="B1842" s="1580"/>
      <c r="C1842" s="1577"/>
      <c r="D1842" s="1583"/>
      <c r="E1842" s="1587"/>
      <c r="F1842" s="1585"/>
      <c r="G1842" s="1237"/>
      <c r="H1842" s="1237"/>
      <c r="I1842" s="1237"/>
      <c r="J1842" s="246"/>
      <c r="K1842" s="1290"/>
    </row>
    <row r="1843" spans="1:11" s="90" customFormat="1" ht="15" customHeight="1" x14ac:dyDescent="0.3">
      <c r="A1843" s="1240"/>
      <c r="B1843" s="1580"/>
      <c r="C1843" s="1577"/>
      <c r="D1843" s="1583"/>
      <c r="E1843" s="1587"/>
      <c r="F1843" s="1585"/>
      <c r="G1843" s="1237"/>
      <c r="H1843" s="1237"/>
      <c r="I1843" s="1237"/>
      <c r="J1843" s="246"/>
      <c r="K1843" s="1290"/>
    </row>
    <row r="1844" spans="1:11" s="90" customFormat="1" ht="15" customHeight="1" x14ac:dyDescent="0.3">
      <c r="A1844" s="1240"/>
      <c r="B1844" s="1580"/>
      <c r="C1844" s="1577"/>
      <c r="D1844" s="1583"/>
      <c r="E1844" s="1587"/>
      <c r="F1844" s="1585"/>
      <c r="G1844" s="1237"/>
      <c r="H1844" s="1237"/>
      <c r="I1844" s="1237"/>
      <c r="J1844" s="246"/>
      <c r="K1844" s="1290"/>
    </row>
    <row r="1845" spans="1:11" s="90" customFormat="1" ht="15" customHeight="1" x14ac:dyDescent="0.3">
      <c r="A1845" s="1240"/>
      <c r="B1845" s="1580"/>
      <c r="C1845" s="1577"/>
      <c r="D1845" s="1583"/>
      <c r="E1845" s="1587"/>
      <c r="F1845" s="1585"/>
      <c r="G1845" s="1237"/>
      <c r="H1845" s="1237"/>
      <c r="I1845" s="1237"/>
      <c r="J1845" s="246"/>
      <c r="K1845" s="1290"/>
    </row>
    <row r="1846" spans="1:11" s="90" customFormat="1" ht="15" customHeight="1" x14ac:dyDescent="0.3">
      <c r="A1846" s="1240"/>
      <c r="B1846" s="1580"/>
      <c r="C1846" s="1577"/>
      <c r="D1846" s="1583"/>
      <c r="E1846" s="1587"/>
      <c r="F1846" s="1585"/>
      <c r="G1846" s="1237"/>
      <c r="H1846" s="1237"/>
      <c r="I1846" s="1237"/>
      <c r="J1846" s="246"/>
      <c r="K1846" s="1290"/>
    </row>
    <row r="1847" spans="1:11" s="90" customFormat="1" ht="15" customHeight="1" x14ac:dyDescent="0.3">
      <c r="A1847" s="1240"/>
      <c r="B1847" s="1580"/>
      <c r="C1847" s="1577"/>
      <c r="D1847" s="1583"/>
      <c r="E1847" s="1587"/>
      <c r="F1847" s="1585"/>
      <c r="G1847" s="1237"/>
      <c r="H1847" s="1237"/>
      <c r="I1847" s="1237"/>
      <c r="J1847" s="246"/>
      <c r="K1847" s="1290"/>
    </row>
    <row r="1848" spans="1:11" s="90" customFormat="1" ht="15" customHeight="1" x14ac:dyDescent="0.3">
      <c r="A1848" s="1240"/>
      <c r="B1848" s="1580"/>
      <c r="C1848" s="1577"/>
      <c r="D1848" s="1583"/>
      <c r="E1848" s="1587"/>
      <c r="F1848" s="1585"/>
      <c r="G1848" s="1237"/>
      <c r="H1848" s="1237"/>
      <c r="I1848" s="1237"/>
      <c r="J1848" s="246"/>
      <c r="K1848" s="1290"/>
    </row>
    <row r="1849" spans="1:11" s="90" customFormat="1" ht="15" customHeight="1" x14ac:dyDescent="0.3">
      <c r="A1849" s="1240"/>
      <c r="B1849" s="1580"/>
      <c r="C1849" s="1577"/>
      <c r="D1849" s="1583"/>
      <c r="E1849" s="1587"/>
      <c r="F1849" s="1585"/>
      <c r="G1849" s="1237"/>
      <c r="H1849" s="1237"/>
      <c r="I1849" s="1237"/>
      <c r="J1849" s="246"/>
      <c r="K1849" s="1290"/>
    </row>
    <row r="1850" spans="1:11" s="90" customFormat="1" ht="15" customHeight="1" x14ac:dyDescent="0.3">
      <c r="A1850" s="1240"/>
      <c r="B1850" s="1580"/>
      <c r="C1850" s="1577"/>
      <c r="D1850" s="1583"/>
      <c r="E1850" s="1587"/>
      <c r="F1850" s="1585"/>
      <c r="G1850" s="1237"/>
      <c r="H1850" s="1237"/>
      <c r="I1850" s="1237"/>
      <c r="J1850" s="246"/>
      <c r="K1850" s="1290"/>
    </row>
    <row r="1851" spans="1:11" s="90" customFormat="1" ht="15" customHeight="1" x14ac:dyDescent="0.3">
      <c r="A1851" s="1240"/>
      <c r="B1851" s="1580"/>
      <c r="C1851" s="1577"/>
      <c r="D1851" s="1583"/>
      <c r="E1851" s="1587"/>
      <c r="F1851" s="1585"/>
      <c r="G1851" s="1237"/>
      <c r="H1851" s="1237"/>
      <c r="I1851" s="1237"/>
      <c r="J1851" s="246"/>
      <c r="K1851" s="1290"/>
    </row>
    <row r="1852" spans="1:11" s="90" customFormat="1" ht="15" customHeight="1" x14ac:dyDescent="0.3">
      <c r="A1852" s="1240"/>
      <c r="B1852" s="1238"/>
      <c r="C1852" s="246"/>
      <c r="D1852" s="1566"/>
      <c r="E1852" s="1587"/>
      <c r="F1852" s="1568"/>
      <c r="G1852" s="1237"/>
      <c r="H1852" s="1237"/>
      <c r="I1852" s="1237"/>
      <c r="J1852" s="246"/>
      <c r="K1852" s="1290"/>
    </row>
    <row r="1853" spans="1:11" s="90" customFormat="1" ht="15" customHeight="1" x14ac:dyDescent="0.3">
      <c r="A1853" s="1240"/>
      <c r="B1853" s="1238"/>
      <c r="C1853" s="1577"/>
      <c r="D1853" s="1582"/>
      <c r="E1853" s="1572"/>
      <c r="F1853" s="1584"/>
      <c r="G1853" s="1237"/>
      <c r="H1853" s="1237"/>
      <c r="I1853" s="1237"/>
      <c r="J1853" s="246"/>
      <c r="K1853" s="1290"/>
    </row>
    <row r="1854" spans="1:11" s="90" customFormat="1" ht="15" customHeight="1" x14ac:dyDescent="0.3">
      <c r="A1854" s="1240"/>
      <c r="B1854" s="1580"/>
      <c r="C1854" s="1577"/>
      <c r="D1854" s="1583"/>
      <c r="E1854" s="1587"/>
      <c r="F1854" s="1585"/>
      <c r="G1854" s="1237"/>
      <c r="H1854" s="1237"/>
      <c r="I1854" s="1237"/>
      <c r="J1854" s="246"/>
      <c r="K1854" s="1290"/>
    </row>
    <row r="1855" spans="1:11" s="90" customFormat="1" ht="15" customHeight="1" x14ac:dyDescent="0.3">
      <c r="A1855" s="1240"/>
      <c r="B1855" s="1580"/>
      <c r="C1855" s="1577"/>
      <c r="D1855" s="1583"/>
      <c r="E1855" s="1587"/>
      <c r="F1855" s="1585"/>
      <c r="G1855" s="1237"/>
      <c r="H1855" s="1237"/>
      <c r="I1855" s="1237"/>
      <c r="J1855" s="246"/>
      <c r="K1855" s="1290"/>
    </row>
    <row r="1856" spans="1:11" s="90" customFormat="1" ht="15" customHeight="1" x14ac:dyDescent="0.3">
      <c r="A1856" s="1240"/>
      <c r="B1856" s="1580"/>
      <c r="C1856" s="1577"/>
      <c r="D1856" s="1583"/>
      <c r="E1856" s="1587"/>
      <c r="F1856" s="1585"/>
      <c r="G1856" s="1237"/>
      <c r="H1856" s="1237"/>
      <c r="I1856" s="1237"/>
      <c r="J1856" s="246"/>
      <c r="K1856" s="1290"/>
    </row>
    <row r="1857" spans="1:11" s="90" customFormat="1" ht="15" customHeight="1" x14ac:dyDescent="0.3">
      <c r="A1857" s="1240"/>
      <c r="B1857" s="1580"/>
      <c r="C1857" s="1577"/>
      <c r="D1857" s="1583"/>
      <c r="E1857" s="1587"/>
      <c r="F1857" s="1585"/>
      <c r="G1857" s="1237"/>
      <c r="H1857" s="1237"/>
      <c r="I1857" s="1237"/>
      <c r="J1857" s="246"/>
      <c r="K1857" s="1290"/>
    </row>
    <row r="1858" spans="1:11" s="90" customFormat="1" ht="15" customHeight="1" x14ac:dyDescent="0.3">
      <c r="A1858" s="1240"/>
      <c r="B1858" s="1580"/>
      <c r="C1858" s="1577"/>
      <c r="D1858" s="1583"/>
      <c r="E1858" s="1587"/>
      <c r="F1858" s="1585"/>
      <c r="G1858" s="1237"/>
      <c r="H1858" s="1237"/>
      <c r="I1858" s="1237"/>
      <c r="J1858" s="246"/>
      <c r="K1858" s="1290"/>
    </row>
    <row r="1859" spans="1:11" s="90" customFormat="1" ht="15" customHeight="1" x14ac:dyDescent="0.3">
      <c r="A1859" s="1240"/>
      <c r="B1859" s="1580"/>
      <c r="C1859" s="1577"/>
      <c r="D1859" s="1583"/>
      <c r="E1859" s="1587"/>
      <c r="F1859" s="1585"/>
      <c r="G1859" s="1237"/>
      <c r="H1859" s="1237"/>
      <c r="I1859" s="1237"/>
      <c r="J1859" s="246"/>
      <c r="K1859" s="1290"/>
    </row>
    <row r="1860" spans="1:11" s="90" customFormat="1" ht="15" customHeight="1" x14ac:dyDescent="0.3">
      <c r="A1860" s="1240"/>
      <c r="B1860" s="1580"/>
      <c r="C1860" s="1577"/>
      <c r="D1860" s="1583"/>
      <c r="E1860" s="1587"/>
      <c r="F1860" s="1585"/>
      <c r="G1860" s="1237"/>
      <c r="H1860" s="1237"/>
      <c r="I1860" s="1237"/>
      <c r="J1860" s="246"/>
      <c r="K1860" s="1290"/>
    </row>
    <row r="1861" spans="1:11" s="90" customFormat="1" ht="15" customHeight="1" x14ac:dyDescent="0.3">
      <c r="A1861" s="1240"/>
      <c r="B1861" s="1580"/>
      <c r="C1861" s="1577"/>
      <c r="D1861" s="1583"/>
      <c r="E1861" s="1587"/>
      <c r="F1861" s="1585"/>
      <c r="G1861" s="1237"/>
      <c r="H1861" s="1237"/>
      <c r="I1861" s="1237"/>
      <c r="J1861" s="246"/>
      <c r="K1861" s="1290"/>
    </row>
    <row r="1862" spans="1:11" s="90" customFormat="1" ht="15" customHeight="1" x14ac:dyDescent="0.3">
      <c r="A1862" s="1240"/>
      <c r="B1862" s="1580"/>
      <c r="C1862" s="1577"/>
      <c r="D1862" s="1583"/>
      <c r="E1862" s="1587"/>
      <c r="F1862" s="1585"/>
      <c r="G1862" s="1237"/>
      <c r="H1862" s="1237"/>
      <c r="I1862" s="1237"/>
      <c r="J1862" s="246"/>
      <c r="K1862" s="1290"/>
    </row>
    <row r="1863" spans="1:11" s="90" customFormat="1" ht="15" customHeight="1" x14ac:dyDescent="0.3">
      <c r="A1863" s="1240"/>
      <c r="B1863" s="1580"/>
      <c r="C1863" s="1577"/>
      <c r="D1863" s="1583"/>
      <c r="E1863" s="1587"/>
      <c r="F1863" s="1585"/>
      <c r="G1863" s="1237"/>
      <c r="H1863" s="1237"/>
      <c r="I1863" s="1237"/>
      <c r="J1863" s="246"/>
      <c r="K1863" s="1290"/>
    </row>
    <row r="1864" spans="1:11" s="90" customFormat="1" ht="15" customHeight="1" x14ac:dyDescent="0.3">
      <c r="A1864" s="1240"/>
      <c r="B1864" s="1580"/>
      <c r="C1864" s="1577"/>
      <c r="D1864" s="1583"/>
      <c r="E1864" s="1587"/>
      <c r="F1864" s="1585"/>
      <c r="G1864" s="1237"/>
      <c r="H1864" s="1237"/>
      <c r="I1864" s="1237"/>
      <c r="J1864" s="246"/>
      <c r="K1864" s="1290"/>
    </row>
    <row r="1865" spans="1:11" s="90" customFormat="1" ht="15" customHeight="1" x14ac:dyDescent="0.3">
      <c r="A1865" s="1240"/>
      <c r="B1865" s="1580"/>
      <c r="C1865" s="1577"/>
      <c r="D1865" s="1583"/>
      <c r="E1865" s="1587"/>
      <c r="F1865" s="1585"/>
      <c r="G1865" s="1237"/>
      <c r="H1865" s="1237"/>
      <c r="I1865" s="1237"/>
      <c r="J1865" s="246"/>
      <c r="K1865" s="1290"/>
    </row>
    <row r="1866" spans="1:11" s="90" customFormat="1" ht="15" customHeight="1" x14ac:dyDescent="0.3">
      <c r="A1866" s="1240"/>
      <c r="B1866" s="1580"/>
      <c r="C1866" s="1577"/>
      <c r="D1866" s="1583"/>
      <c r="E1866" s="1587"/>
      <c r="F1866" s="1585"/>
      <c r="G1866" s="1237"/>
      <c r="H1866" s="1237"/>
      <c r="I1866" s="1237"/>
      <c r="J1866" s="246"/>
      <c r="K1866" s="1290"/>
    </row>
    <row r="1867" spans="1:11" s="90" customFormat="1" ht="15" customHeight="1" x14ac:dyDescent="0.3">
      <c r="A1867" s="1240"/>
      <c r="B1867" s="1580"/>
      <c r="C1867" s="1577"/>
      <c r="D1867" s="1583"/>
      <c r="E1867" s="1587"/>
      <c r="F1867" s="1585"/>
      <c r="G1867" s="1237"/>
      <c r="H1867" s="1237"/>
      <c r="I1867" s="1237"/>
      <c r="J1867" s="246"/>
      <c r="K1867" s="1290"/>
    </row>
    <row r="1868" spans="1:11" s="90" customFormat="1" ht="15" customHeight="1" x14ac:dyDescent="0.3">
      <c r="A1868" s="1240"/>
      <c r="B1868" s="1580"/>
      <c r="C1868" s="1577"/>
      <c r="D1868" s="1583"/>
      <c r="E1868" s="1587"/>
      <c r="F1868" s="1585"/>
      <c r="G1868" s="1237"/>
      <c r="H1868" s="1237"/>
      <c r="I1868" s="1237"/>
      <c r="J1868" s="246"/>
      <c r="K1868" s="1290"/>
    </row>
    <row r="1869" spans="1:11" s="90" customFormat="1" ht="15" customHeight="1" x14ac:dyDescent="0.3">
      <c r="A1869" s="1240"/>
      <c r="B1869" s="1580"/>
      <c r="C1869" s="1577"/>
      <c r="D1869" s="1583"/>
      <c r="E1869" s="1587"/>
      <c r="F1869" s="1585"/>
      <c r="G1869" s="1237"/>
      <c r="H1869" s="1237"/>
      <c r="I1869" s="1237"/>
      <c r="J1869" s="246"/>
      <c r="K1869" s="1290"/>
    </row>
    <row r="1870" spans="1:11" s="90" customFormat="1" ht="15" customHeight="1" x14ac:dyDescent="0.3">
      <c r="A1870" s="1240"/>
      <c r="B1870" s="1580"/>
      <c r="C1870" s="1577"/>
      <c r="D1870" s="1583"/>
      <c r="E1870" s="1587"/>
      <c r="F1870" s="1585"/>
      <c r="G1870" s="1237"/>
      <c r="H1870" s="1237"/>
      <c r="I1870" s="1237"/>
      <c r="J1870" s="246"/>
      <c r="K1870" s="1290"/>
    </row>
    <row r="1871" spans="1:11" s="90" customFormat="1" ht="15" customHeight="1" x14ac:dyDescent="0.3">
      <c r="A1871" s="1240"/>
      <c r="B1871" s="1580"/>
      <c r="C1871" s="1577"/>
      <c r="D1871" s="1583"/>
      <c r="E1871" s="1587"/>
      <c r="F1871" s="1585"/>
      <c r="G1871" s="1237"/>
      <c r="H1871" s="1237"/>
      <c r="I1871" s="1237"/>
      <c r="J1871" s="246"/>
      <c r="K1871" s="1290"/>
    </row>
    <row r="1872" spans="1:11" s="90" customFormat="1" ht="15" customHeight="1" x14ac:dyDescent="0.3">
      <c r="A1872" s="1240"/>
      <c r="B1872" s="1580"/>
      <c r="C1872" s="1577"/>
      <c r="D1872" s="1583"/>
      <c r="E1872" s="1587"/>
      <c r="F1872" s="1585"/>
      <c r="G1872" s="1237"/>
      <c r="H1872" s="1237"/>
      <c r="I1872" s="1237"/>
      <c r="J1872" s="246"/>
      <c r="K1872" s="1290"/>
    </row>
    <row r="1873" spans="1:11" s="90" customFormat="1" ht="15" customHeight="1" x14ac:dyDescent="0.3">
      <c r="A1873" s="1240"/>
      <c r="B1873" s="1580"/>
      <c r="C1873" s="1577"/>
      <c r="D1873" s="1583"/>
      <c r="E1873" s="1587"/>
      <c r="F1873" s="1585"/>
      <c r="G1873" s="1237"/>
      <c r="H1873" s="1237"/>
      <c r="I1873" s="1237"/>
      <c r="J1873" s="246"/>
      <c r="K1873" s="1290"/>
    </row>
    <row r="1874" spans="1:11" s="90" customFormat="1" ht="15" customHeight="1" x14ac:dyDescent="0.3">
      <c r="A1874" s="1240"/>
      <c r="B1874" s="1580"/>
      <c r="C1874" s="1577"/>
      <c r="D1874" s="1583"/>
      <c r="E1874" s="1587"/>
      <c r="F1874" s="1585"/>
      <c r="G1874" s="1237"/>
      <c r="H1874" s="1237"/>
      <c r="I1874" s="1237"/>
      <c r="J1874" s="246"/>
      <c r="K1874" s="1290"/>
    </row>
    <row r="1875" spans="1:11" s="90" customFormat="1" ht="15" customHeight="1" x14ac:dyDescent="0.3">
      <c r="A1875" s="1240"/>
      <c r="B1875" s="1580"/>
      <c r="C1875" s="1577"/>
      <c r="D1875" s="1583"/>
      <c r="E1875" s="1587"/>
      <c r="F1875" s="1585"/>
      <c r="G1875" s="1237"/>
      <c r="H1875" s="1237"/>
      <c r="I1875" s="1237"/>
      <c r="J1875" s="246"/>
      <c r="K1875" s="1290"/>
    </row>
    <row r="1876" spans="1:11" s="90" customFormat="1" ht="15" customHeight="1" x14ac:dyDescent="0.3">
      <c r="A1876" s="1240"/>
      <c r="B1876" s="1580"/>
      <c r="C1876" s="1577"/>
      <c r="D1876" s="1583"/>
      <c r="E1876" s="1587"/>
      <c r="F1876" s="1585"/>
      <c r="G1876" s="1237"/>
      <c r="H1876" s="1237"/>
      <c r="I1876" s="1237"/>
      <c r="J1876" s="246"/>
      <c r="K1876" s="1290"/>
    </row>
    <row r="1877" spans="1:11" s="90" customFormat="1" ht="15" customHeight="1" x14ac:dyDescent="0.3">
      <c r="A1877" s="1240"/>
      <c r="B1877" s="1580"/>
      <c r="C1877" s="1577"/>
      <c r="D1877" s="1583"/>
      <c r="E1877" s="1587"/>
      <c r="F1877" s="1585"/>
      <c r="G1877" s="1237"/>
      <c r="H1877" s="1237"/>
      <c r="I1877" s="1237"/>
      <c r="J1877" s="246"/>
      <c r="K1877" s="1290"/>
    </row>
    <row r="1878" spans="1:11" s="90" customFormat="1" ht="15" customHeight="1" x14ac:dyDescent="0.3">
      <c r="A1878" s="1240"/>
      <c r="B1878" s="1580"/>
      <c r="C1878" s="1577"/>
      <c r="D1878" s="1583"/>
      <c r="E1878" s="1587"/>
      <c r="F1878" s="1585"/>
      <c r="G1878" s="1237"/>
      <c r="H1878" s="1237"/>
      <c r="I1878" s="1237"/>
      <c r="J1878" s="246"/>
      <c r="K1878" s="1290"/>
    </row>
    <row r="1879" spans="1:11" s="90" customFormat="1" ht="15" customHeight="1" x14ac:dyDescent="0.3">
      <c r="A1879" s="1240"/>
      <c r="B1879" s="1580"/>
      <c r="C1879" s="1577"/>
      <c r="D1879" s="1583"/>
      <c r="E1879" s="1587"/>
      <c r="F1879" s="1585"/>
      <c r="G1879" s="1237"/>
      <c r="H1879" s="1237"/>
      <c r="I1879" s="1237"/>
      <c r="J1879" s="246"/>
      <c r="K1879" s="1290"/>
    </row>
    <row r="1880" spans="1:11" s="90" customFormat="1" ht="15" customHeight="1" x14ac:dyDescent="0.3">
      <c r="A1880" s="1240"/>
      <c r="B1880" s="1580"/>
      <c r="C1880" s="1577"/>
      <c r="D1880" s="1583"/>
      <c r="E1880" s="1587"/>
      <c r="F1880" s="1585"/>
      <c r="G1880" s="1237"/>
      <c r="H1880" s="1237"/>
      <c r="I1880" s="1237"/>
      <c r="J1880" s="246"/>
      <c r="K1880" s="1290"/>
    </row>
    <row r="1881" spans="1:11" s="90" customFormat="1" ht="15" customHeight="1" x14ac:dyDescent="0.3">
      <c r="A1881" s="1240"/>
      <c r="B1881" s="1580"/>
      <c r="C1881" s="1577"/>
      <c r="D1881" s="1583"/>
      <c r="E1881" s="1587"/>
      <c r="F1881" s="1585"/>
      <c r="G1881" s="1237"/>
      <c r="H1881" s="1237"/>
      <c r="I1881" s="1237"/>
      <c r="J1881" s="246"/>
      <c r="K1881" s="1290"/>
    </row>
    <row r="1882" spans="1:11" s="90" customFormat="1" ht="15" customHeight="1" x14ac:dyDescent="0.3">
      <c r="A1882" s="1240"/>
      <c r="B1882" s="1580"/>
      <c r="C1882" s="1577"/>
      <c r="D1882" s="1583"/>
      <c r="E1882" s="1587"/>
      <c r="F1882" s="1585"/>
      <c r="G1882" s="1237"/>
      <c r="H1882" s="1237"/>
      <c r="I1882" s="1237"/>
      <c r="J1882" s="246"/>
      <c r="K1882" s="1290"/>
    </row>
    <row r="1883" spans="1:11" s="90" customFormat="1" ht="15" customHeight="1" x14ac:dyDescent="0.3">
      <c r="A1883" s="1240"/>
      <c r="B1883" s="1580"/>
      <c r="C1883" s="1577"/>
      <c r="D1883" s="1583"/>
      <c r="E1883" s="1587"/>
      <c r="F1883" s="1585"/>
      <c r="G1883" s="1237"/>
      <c r="H1883" s="1237"/>
      <c r="I1883" s="1237"/>
      <c r="J1883" s="246"/>
      <c r="K1883" s="1290"/>
    </row>
    <row r="1884" spans="1:11" s="90" customFormat="1" ht="15" customHeight="1" x14ac:dyDescent="0.3">
      <c r="A1884" s="1240"/>
      <c r="B1884" s="1580"/>
      <c r="C1884" s="1577"/>
      <c r="D1884" s="1583"/>
      <c r="E1884" s="1587"/>
      <c r="F1884" s="1585"/>
      <c r="G1884" s="1237"/>
      <c r="H1884" s="1237"/>
      <c r="I1884" s="1237"/>
      <c r="J1884" s="246"/>
      <c r="K1884" s="1290"/>
    </row>
    <row r="1885" spans="1:11" s="90" customFormat="1" ht="15" customHeight="1" x14ac:dyDescent="0.3">
      <c r="A1885" s="1240"/>
      <c r="B1885" s="1580"/>
      <c r="C1885" s="1577"/>
      <c r="D1885" s="1583"/>
      <c r="E1885" s="1587"/>
      <c r="F1885" s="1585"/>
      <c r="G1885" s="1237"/>
      <c r="H1885" s="1237"/>
      <c r="I1885" s="1237"/>
      <c r="J1885" s="246"/>
      <c r="K1885" s="1290"/>
    </row>
    <row r="1886" spans="1:11" s="90" customFormat="1" ht="15" customHeight="1" x14ac:dyDescent="0.3">
      <c r="A1886" s="1240"/>
      <c r="B1886" s="1580"/>
      <c r="C1886" s="1577"/>
      <c r="D1886" s="1583"/>
      <c r="E1886" s="1587"/>
      <c r="F1886" s="1585"/>
      <c r="G1886" s="1237"/>
      <c r="H1886" s="1237"/>
      <c r="I1886" s="1237"/>
      <c r="J1886" s="246"/>
      <c r="K1886" s="1290"/>
    </row>
    <row r="1887" spans="1:11" s="90" customFormat="1" ht="15" customHeight="1" x14ac:dyDescent="0.3">
      <c r="A1887" s="1240"/>
      <c r="B1887" s="1580"/>
      <c r="C1887" s="1577"/>
      <c r="D1887" s="1583"/>
      <c r="E1887" s="1587"/>
      <c r="F1887" s="1585"/>
      <c r="G1887" s="1237"/>
      <c r="H1887" s="1237"/>
      <c r="I1887" s="1237"/>
      <c r="J1887" s="246"/>
      <c r="K1887" s="1290"/>
    </row>
    <row r="1888" spans="1:11" s="90" customFormat="1" ht="15" customHeight="1" x14ac:dyDescent="0.3">
      <c r="A1888" s="1240"/>
      <c r="B1888" s="1580"/>
      <c r="C1888" s="1577"/>
      <c r="D1888" s="1583"/>
      <c r="E1888" s="1587"/>
      <c r="F1888" s="1585"/>
      <c r="G1888" s="1237"/>
      <c r="H1888" s="1237"/>
      <c r="I1888" s="1237"/>
      <c r="J1888" s="246"/>
      <c r="K1888" s="1290"/>
    </row>
    <row r="1889" spans="1:11" s="90" customFormat="1" ht="15" customHeight="1" x14ac:dyDescent="0.3">
      <c r="A1889" s="1240"/>
      <c r="B1889" s="1580"/>
      <c r="C1889" s="1577"/>
      <c r="D1889" s="1583"/>
      <c r="E1889" s="1587"/>
      <c r="F1889" s="1585"/>
      <c r="G1889" s="1237"/>
      <c r="H1889" s="1237"/>
      <c r="I1889" s="1237"/>
      <c r="J1889" s="246"/>
      <c r="K1889" s="1290"/>
    </row>
    <row r="1890" spans="1:11" s="90" customFormat="1" ht="15" customHeight="1" x14ac:dyDescent="0.3">
      <c r="A1890" s="1240"/>
      <c r="B1890" s="1580"/>
      <c r="C1890" s="1577"/>
      <c r="D1890" s="1583"/>
      <c r="E1890" s="1587"/>
      <c r="F1890" s="1585"/>
      <c r="G1890" s="1237"/>
      <c r="H1890" s="1237"/>
      <c r="I1890" s="1237"/>
      <c r="J1890" s="246"/>
      <c r="K1890" s="1290"/>
    </row>
    <row r="1891" spans="1:11" s="90" customFormat="1" ht="15" customHeight="1" x14ac:dyDescent="0.3">
      <c r="A1891" s="1240"/>
      <c r="B1891" s="1580"/>
      <c r="C1891" s="1577"/>
      <c r="D1891" s="1583"/>
      <c r="E1891" s="1587"/>
      <c r="F1891" s="1585"/>
      <c r="G1891" s="1237"/>
      <c r="H1891" s="1237"/>
      <c r="I1891" s="1237"/>
      <c r="J1891" s="246"/>
      <c r="K1891" s="1290"/>
    </row>
    <row r="1892" spans="1:11" s="90" customFormat="1" ht="15" customHeight="1" x14ac:dyDescent="0.3">
      <c r="A1892" s="1240"/>
      <c r="B1892" s="1580"/>
      <c r="C1892" s="1577"/>
      <c r="D1892" s="1583"/>
      <c r="E1892" s="1587"/>
      <c r="F1892" s="1585"/>
      <c r="G1892" s="1237"/>
      <c r="H1892" s="1237"/>
      <c r="I1892" s="1237"/>
      <c r="J1892" s="246"/>
      <c r="K1892" s="1290"/>
    </row>
    <row r="1893" spans="1:11" s="90" customFormat="1" ht="15" customHeight="1" x14ac:dyDescent="0.3">
      <c r="A1893" s="1240"/>
      <c r="B1893" s="1580"/>
      <c r="C1893" s="1577"/>
      <c r="D1893" s="1583"/>
      <c r="E1893" s="1587"/>
      <c r="F1893" s="1585"/>
      <c r="G1893" s="1237"/>
      <c r="H1893" s="1237"/>
      <c r="I1893" s="1237"/>
      <c r="J1893" s="246"/>
      <c r="K1893" s="1290"/>
    </row>
    <row r="1894" spans="1:11" s="90" customFormat="1" ht="15" customHeight="1" x14ac:dyDescent="0.3">
      <c r="A1894" s="1240"/>
      <c r="B1894" s="1580"/>
      <c r="C1894" s="1577"/>
      <c r="D1894" s="1583"/>
      <c r="E1894" s="1587"/>
      <c r="F1894" s="1585"/>
      <c r="G1894" s="1237"/>
      <c r="H1894" s="1237"/>
      <c r="I1894" s="1237"/>
      <c r="J1894" s="246"/>
      <c r="K1894" s="1290"/>
    </row>
    <row r="1895" spans="1:11" s="90" customFormat="1" ht="15" customHeight="1" x14ac:dyDescent="0.3">
      <c r="A1895" s="1240"/>
      <c r="B1895" s="1580"/>
      <c r="C1895" s="1577"/>
      <c r="D1895" s="1583"/>
      <c r="E1895" s="1587"/>
      <c r="F1895" s="1585"/>
      <c r="G1895" s="1237"/>
      <c r="H1895" s="1237"/>
      <c r="I1895" s="1237"/>
      <c r="J1895" s="246"/>
      <c r="K1895" s="1290"/>
    </row>
    <row r="1896" spans="1:11" s="90" customFormat="1" ht="15" customHeight="1" x14ac:dyDescent="0.3">
      <c r="A1896" s="1240"/>
      <c r="B1896" s="1580"/>
      <c r="C1896" s="1577"/>
      <c r="D1896" s="1583"/>
      <c r="E1896" s="1587"/>
      <c r="F1896" s="1585"/>
      <c r="G1896" s="1237"/>
      <c r="H1896" s="1237"/>
      <c r="I1896" s="1237"/>
      <c r="J1896" s="246"/>
      <c r="K1896" s="1290"/>
    </row>
    <row r="1897" spans="1:11" s="90" customFormat="1" ht="15" customHeight="1" x14ac:dyDescent="0.3">
      <c r="A1897" s="1240"/>
      <c r="B1897" s="1580"/>
      <c r="C1897" s="1577"/>
      <c r="D1897" s="1583"/>
      <c r="E1897" s="1587"/>
      <c r="F1897" s="1585"/>
      <c r="G1897" s="1237"/>
      <c r="H1897" s="1237"/>
      <c r="I1897" s="1237"/>
      <c r="J1897" s="246"/>
      <c r="K1897" s="1290"/>
    </row>
    <row r="1898" spans="1:11" s="90" customFormat="1" ht="15" customHeight="1" x14ac:dyDescent="0.3">
      <c r="A1898" s="1240"/>
      <c r="B1898" s="1580"/>
      <c r="C1898" s="1577"/>
      <c r="D1898" s="1583"/>
      <c r="E1898" s="1587"/>
      <c r="F1898" s="1585"/>
      <c r="G1898" s="1237"/>
      <c r="H1898" s="1237"/>
      <c r="I1898" s="1237"/>
      <c r="J1898" s="246"/>
      <c r="K1898" s="1290"/>
    </row>
    <row r="1899" spans="1:11" s="90" customFormat="1" ht="15" customHeight="1" x14ac:dyDescent="0.3">
      <c r="A1899" s="1240"/>
      <c r="B1899" s="1580"/>
      <c r="C1899" s="1577"/>
      <c r="D1899" s="1583"/>
      <c r="E1899" s="1587"/>
      <c r="F1899" s="1585"/>
      <c r="G1899" s="1237"/>
      <c r="H1899" s="1237"/>
      <c r="I1899" s="1237"/>
      <c r="J1899" s="246"/>
      <c r="K1899" s="1290"/>
    </row>
    <row r="1900" spans="1:11" s="90" customFormat="1" ht="15" customHeight="1" x14ac:dyDescent="0.3">
      <c r="A1900" s="1240"/>
      <c r="B1900" s="1580"/>
      <c r="C1900" s="1577"/>
      <c r="D1900" s="1583"/>
      <c r="E1900" s="1587"/>
      <c r="F1900" s="1585"/>
      <c r="G1900" s="1237"/>
      <c r="H1900" s="1237"/>
      <c r="I1900" s="1237"/>
      <c r="J1900" s="246"/>
      <c r="K1900" s="1290"/>
    </row>
    <row r="1901" spans="1:11" s="90" customFormat="1" ht="15" customHeight="1" x14ac:dyDescent="0.3">
      <c r="A1901" s="1240"/>
      <c r="B1901" s="1580"/>
      <c r="C1901" s="1577"/>
      <c r="D1901" s="1583"/>
      <c r="E1901" s="1587"/>
      <c r="F1901" s="1585"/>
      <c r="G1901" s="1237"/>
      <c r="H1901" s="1237"/>
      <c r="I1901" s="1237"/>
      <c r="J1901" s="246"/>
      <c r="K1901" s="1290"/>
    </row>
    <row r="1902" spans="1:11" s="90" customFormat="1" ht="15" customHeight="1" x14ac:dyDescent="0.3">
      <c r="A1902" s="1240"/>
      <c r="B1902" s="1580"/>
      <c r="C1902" s="1577"/>
      <c r="D1902" s="1583"/>
      <c r="E1902" s="1587"/>
      <c r="F1902" s="1585"/>
      <c r="G1902" s="1237"/>
      <c r="H1902" s="1237"/>
      <c r="I1902" s="1237"/>
      <c r="J1902" s="246"/>
      <c r="K1902" s="1290"/>
    </row>
    <row r="1903" spans="1:11" s="90" customFormat="1" ht="15" customHeight="1" x14ac:dyDescent="0.3">
      <c r="A1903" s="1240"/>
      <c r="B1903" s="1580"/>
      <c r="C1903" s="1577"/>
      <c r="D1903" s="1583"/>
      <c r="E1903" s="1587"/>
      <c r="F1903" s="1585"/>
      <c r="G1903" s="1237"/>
      <c r="H1903" s="1237"/>
      <c r="I1903" s="1237"/>
      <c r="J1903" s="246"/>
      <c r="K1903" s="1290"/>
    </row>
    <row r="1904" spans="1:11" s="90" customFormat="1" ht="15" customHeight="1" x14ac:dyDescent="0.3">
      <c r="A1904" s="1240"/>
      <c r="B1904" s="1580"/>
      <c r="C1904" s="1577"/>
      <c r="D1904" s="1583"/>
      <c r="E1904" s="1587"/>
      <c r="F1904" s="1585"/>
      <c r="G1904" s="1237"/>
      <c r="H1904" s="1237"/>
      <c r="I1904" s="1237"/>
      <c r="J1904" s="246"/>
      <c r="K1904" s="1290"/>
    </row>
    <row r="1905" spans="1:11" s="90" customFormat="1" ht="15" customHeight="1" x14ac:dyDescent="0.3">
      <c r="A1905" s="1240"/>
      <c r="B1905" s="1580"/>
      <c r="C1905" s="1577"/>
      <c r="D1905" s="1583"/>
      <c r="E1905" s="1587"/>
      <c r="F1905" s="1585"/>
      <c r="G1905" s="1237"/>
      <c r="H1905" s="1237"/>
      <c r="I1905" s="1237"/>
      <c r="J1905" s="246"/>
      <c r="K1905" s="1290"/>
    </row>
    <row r="1906" spans="1:11" s="90" customFormat="1" ht="15" customHeight="1" x14ac:dyDescent="0.3">
      <c r="A1906" s="1240"/>
      <c r="B1906" s="1580"/>
      <c r="C1906" s="1577"/>
      <c r="D1906" s="1583"/>
      <c r="E1906" s="1587"/>
      <c r="F1906" s="1585"/>
      <c r="G1906" s="1237"/>
      <c r="H1906" s="1237"/>
      <c r="I1906" s="1237"/>
      <c r="J1906" s="246"/>
      <c r="K1906" s="1290"/>
    </row>
    <row r="1907" spans="1:11" s="90" customFormat="1" ht="15" customHeight="1" x14ac:dyDescent="0.3">
      <c r="A1907" s="1240"/>
      <c r="B1907" s="1580"/>
      <c r="C1907" s="1577"/>
      <c r="D1907" s="1583"/>
      <c r="E1907" s="1587"/>
      <c r="F1907" s="1585"/>
      <c r="G1907" s="1237"/>
      <c r="H1907" s="1237"/>
      <c r="I1907" s="1237"/>
      <c r="J1907" s="246"/>
      <c r="K1907" s="1290"/>
    </row>
    <row r="1908" spans="1:11" s="90" customFormat="1" ht="15" customHeight="1" x14ac:dyDescent="0.3">
      <c r="A1908" s="1240"/>
      <c r="B1908" s="1580"/>
      <c r="C1908" s="1577"/>
      <c r="D1908" s="1583"/>
      <c r="E1908" s="1587"/>
      <c r="F1908" s="1585"/>
      <c r="G1908" s="1237"/>
      <c r="H1908" s="1237"/>
      <c r="I1908" s="1237"/>
      <c r="J1908" s="246"/>
      <c r="K1908" s="1290"/>
    </row>
    <row r="1909" spans="1:11" s="90" customFormat="1" ht="15" customHeight="1" x14ac:dyDescent="0.3">
      <c r="A1909" s="1240"/>
      <c r="B1909" s="1580"/>
      <c r="C1909" s="1577"/>
      <c r="D1909" s="1583"/>
      <c r="E1909" s="1587"/>
      <c r="F1909" s="1585"/>
      <c r="G1909" s="1237"/>
      <c r="H1909" s="1237"/>
      <c r="I1909" s="1237"/>
      <c r="J1909" s="246"/>
      <c r="K1909" s="1290"/>
    </row>
    <row r="1910" spans="1:11" s="90" customFormat="1" ht="15" customHeight="1" x14ac:dyDescent="0.3">
      <c r="A1910" s="1240"/>
      <c r="B1910" s="1580"/>
      <c r="C1910" s="1577"/>
      <c r="D1910" s="1583"/>
      <c r="E1910" s="1587"/>
      <c r="F1910" s="1585"/>
      <c r="G1910" s="1237"/>
      <c r="H1910" s="1237"/>
      <c r="I1910" s="1237"/>
      <c r="J1910" s="246"/>
      <c r="K1910" s="1290"/>
    </row>
    <row r="1911" spans="1:11" s="90" customFormat="1" ht="15" customHeight="1" x14ac:dyDescent="0.3">
      <c r="A1911" s="1240"/>
      <c r="B1911" s="1580"/>
      <c r="C1911" s="1577"/>
      <c r="D1911" s="1583"/>
      <c r="E1911" s="1587"/>
      <c r="F1911" s="1585"/>
      <c r="G1911" s="1237"/>
      <c r="H1911" s="1237"/>
      <c r="I1911" s="1237"/>
      <c r="J1911" s="246"/>
      <c r="K1911" s="1290"/>
    </row>
    <row r="1912" spans="1:11" s="90" customFormat="1" ht="15" customHeight="1" x14ac:dyDescent="0.3">
      <c r="A1912" s="1240"/>
      <c r="B1912" s="1580"/>
      <c r="C1912" s="1577"/>
      <c r="D1912" s="1583"/>
      <c r="E1912" s="1587"/>
      <c r="F1912" s="1585"/>
      <c r="G1912" s="1237"/>
      <c r="H1912" s="1237"/>
      <c r="I1912" s="1237"/>
      <c r="J1912" s="246"/>
      <c r="K1912" s="1290"/>
    </row>
    <row r="1913" spans="1:11" s="90" customFormat="1" ht="15" customHeight="1" x14ac:dyDescent="0.3">
      <c r="A1913" s="1240"/>
      <c r="B1913" s="1580"/>
      <c r="C1913" s="1577"/>
      <c r="D1913" s="1583"/>
      <c r="E1913" s="1587"/>
      <c r="F1913" s="1585"/>
      <c r="G1913" s="1237"/>
      <c r="H1913" s="1237"/>
      <c r="I1913" s="1237"/>
      <c r="J1913" s="246"/>
      <c r="K1913" s="1290"/>
    </row>
    <row r="1914" spans="1:11" s="90" customFormat="1" ht="15" customHeight="1" x14ac:dyDescent="0.3">
      <c r="A1914" s="1240"/>
      <c r="B1914" s="1580"/>
      <c r="C1914" s="1577"/>
      <c r="D1914" s="1583"/>
      <c r="E1914" s="1587"/>
      <c r="F1914" s="1585"/>
      <c r="G1914" s="1237"/>
      <c r="H1914" s="1237"/>
      <c r="I1914" s="1237"/>
      <c r="J1914" s="246"/>
      <c r="K1914" s="1290"/>
    </row>
    <row r="1915" spans="1:11" s="90" customFormat="1" ht="15" customHeight="1" x14ac:dyDescent="0.3">
      <c r="A1915" s="1240"/>
      <c r="B1915" s="1580"/>
      <c r="C1915" s="1577"/>
      <c r="D1915" s="1583"/>
      <c r="E1915" s="1587"/>
      <c r="F1915" s="1585"/>
      <c r="G1915" s="1237"/>
      <c r="H1915" s="1237"/>
      <c r="I1915" s="1237"/>
      <c r="J1915" s="246"/>
      <c r="K1915" s="1290"/>
    </row>
    <row r="1916" spans="1:11" s="90" customFormat="1" ht="15" customHeight="1" x14ac:dyDescent="0.3">
      <c r="A1916" s="1240"/>
      <c r="B1916" s="1580"/>
      <c r="C1916" s="1577"/>
      <c r="D1916" s="1583"/>
      <c r="E1916" s="1587"/>
      <c r="F1916" s="1585"/>
      <c r="G1916" s="1237"/>
      <c r="H1916" s="1237"/>
      <c r="I1916" s="1237"/>
      <c r="J1916" s="246"/>
      <c r="K1916" s="1290"/>
    </row>
    <row r="1917" spans="1:11" s="90" customFormat="1" ht="15" customHeight="1" x14ac:dyDescent="0.3">
      <c r="A1917" s="1240"/>
      <c r="B1917" s="1580"/>
      <c r="C1917" s="1577"/>
      <c r="D1917" s="1583"/>
      <c r="E1917" s="1587"/>
      <c r="F1917" s="1585"/>
      <c r="G1917" s="1237"/>
      <c r="H1917" s="1237"/>
      <c r="I1917" s="1237"/>
      <c r="J1917" s="246"/>
      <c r="K1917" s="1290"/>
    </row>
    <row r="1918" spans="1:11" s="90" customFormat="1" ht="15" customHeight="1" x14ac:dyDescent="0.3">
      <c r="A1918" s="1240"/>
      <c r="B1918" s="1580"/>
      <c r="C1918" s="1577"/>
      <c r="D1918" s="1583"/>
      <c r="E1918" s="1587"/>
      <c r="F1918" s="1585"/>
      <c r="G1918" s="1237"/>
      <c r="H1918" s="1237"/>
      <c r="I1918" s="1237"/>
      <c r="J1918" s="246"/>
      <c r="K1918" s="1290"/>
    </row>
    <row r="1919" spans="1:11" s="90" customFormat="1" ht="15" customHeight="1" x14ac:dyDescent="0.3">
      <c r="A1919" s="1240"/>
      <c r="B1919" s="1580"/>
      <c r="C1919" s="1577"/>
      <c r="D1919" s="1583"/>
      <c r="E1919" s="1587"/>
      <c r="F1919" s="1585"/>
      <c r="G1919" s="1237"/>
      <c r="H1919" s="1237"/>
      <c r="I1919" s="1237"/>
      <c r="J1919" s="246"/>
      <c r="K1919" s="1290"/>
    </row>
    <row r="1920" spans="1:11" s="90" customFormat="1" ht="15" customHeight="1" x14ac:dyDescent="0.3">
      <c r="A1920" s="1240"/>
      <c r="B1920" s="1580"/>
      <c r="C1920" s="1577"/>
      <c r="D1920" s="1583"/>
      <c r="E1920" s="1587"/>
      <c r="F1920" s="1585"/>
      <c r="G1920" s="1237"/>
      <c r="H1920" s="1237"/>
      <c r="I1920" s="1237"/>
      <c r="J1920" s="246"/>
      <c r="K1920" s="1290"/>
    </row>
    <row r="1921" spans="1:11" s="90" customFormat="1" ht="15" customHeight="1" x14ac:dyDescent="0.3">
      <c r="A1921" s="1240"/>
      <c r="B1921" s="1580"/>
      <c r="C1921" s="1577"/>
      <c r="D1921" s="1583"/>
      <c r="E1921" s="1587"/>
      <c r="F1921" s="1585"/>
      <c r="G1921" s="1237"/>
      <c r="H1921" s="1237"/>
      <c r="I1921" s="1237"/>
      <c r="J1921" s="246"/>
      <c r="K1921" s="1290"/>
    </row>
    <row r="1922" spans="1:11" s="90" customFormat="1" ht="15" customHeight="1" x14ac:dyDescent="0.3">
      <c r="A1922" s="1240"/>
      <c r="B1922" s="1580"/>
      <c r="C1922" s="1577"/>
      <c r="D1922" s="1583"/>
      <c r="E1922" s="1587"/>
      <c r="F1922" s="1585"/>
      <c r="G1922" s="1237"/>
      <c r="H1922" s="1237"/>
      <c r="I1922" s="1237"/>
      <c r="J1922" s="246"/>
      <c r="K1922" s="1290"/>
    </row>
    <row r="1923" spans="1:11" s="90" customFormat="1" ht="15" customHeight="1" x14ac:dyDescent="0.3">
      <c r="A1923" s="1240"/>
      <c r="B1923" s="1580"/>
      <c r="C1923" s="1577"/>
      <c r="D1923" s="1583"/>
      <c r="E1923" s="1587"/>
      <c r="F1923" s="1585"/>
      <c r="G1923" s="1237"/>
      <c r="H1923" s="1237"/>
      <c r="I1923" s="1237"/>
      <c r="J1923" s="246"/>
      <c r="K1923" s="1290"/>
    </row>
    <row r="1924" spans="1:11" s="90" customFormat="1" ht="15" customHeight="1" x14ac:dyDescent="0.3">
      <c r="A1924" s="1240"/>
      <c r="B1924" s="1580"/>
      <c r="C1924" s="1577"/>
      <c r="D1924" s="1583"/>
      <c r="E1924" s="1587"/>
      <c r="F1924" s="1585"/>
      <c r="G1924" s="1237"/>
      <c r="H1924" s="1237"/>
      <c r="I1924" s="1237"/>
      <c r="J1924" s="246"/>
      <c r="K1924" s="1290"/>
    </row>
    <row r="1925" spans="1:11" s="90" customFormat="1" ht="15" customHeight="1" x14ac:dyDescent="0.3">
      <c r="A1925" s="1240"/>
      <c r="B1925" s="1580"/>
      <c r="C1925" s="1577"/>
      <c r="D1925" s="1583"/>
      <c r="E1925" s="1587"/>
      <c r="F1925" s="1585"/>
      <c r="G1925" s="1237"/>
      <c r="H1925" s="1237"/>
      <c r="I1925" s="1237"/>
      <c r="J1925" s="246"/>
      <c r="K1925" s="1290"/>
    </row>
    <row r="1926" spans="1:11" s="90" customFormat="1" ht="15" customHeight="1" x14ac:dyDescent="0.3">
      <c r="A1926" s="1240"/>
      <c r="B1926" s="1580"/>
      <c r="C1926" s="1577"/>
      <c r="D1926" s="1583"/>
      <c r="E1926" s="1587"/>
      <c r="F1926" s="1585"/>
      <c r="G1926" s="1237"/>
      <c r="H1926" s="1237"/>
      <c r="I1926" s="1237"/>
      <c r="J1926" s="246"/>
      <c r="K1926" s="1290"/>
    </row>
    <row r="1927" spans="1:11" s="90" customFormat="1" ht="15" customHeight="1" x14ac:dyDescent="0.3">
      <c r="A1927" s="1240"/>
      <c r="B1927" s="1580"/>
      <c r="C1927" s="1577"/>
      <c r="D1927" s="1583"/>
      <c r="E1927" s="1587"/>
      <c r="F1927" s="1585"/>
      <c r="G1927" s="1237"/>
      <c r="H1927" s="1237"/>
      <c r="I1927" s="1237"/>
      <c r="J1927" s="246"/>
      <c r="K1927" s="1290"/>
    </row>
    <row r="1928" spans="1:11" s="90" customFormat="1" ht="15" customHeight="1" x14ac:dyDescent="0.3">
      <c r="A1928" s="1240"/>
      <c r="B1928" s="1580"/>
      <c r="C1928" s="1577"/>
      <c r="D1928" s="1583"/>
      <c r="E1928" s="1587"/>
      <c r="F1928" s="1585"/>
      <c r="G1928" s="1237"/>
      <c r="H1928" s="1237"/>
      <c r="I1928" s="1237"/>
      <c r="J1928" s="246"/>
      <c r="K1928" s="1290"/>
    </row>
    <row r="1929" spans="1:11" s="90" customFormat="1" ht="15" customHeight="1" x14ac:dyDescent="0.3">
      <c r="A1929" s="1240"/>
      <c r="B1929" s="1580"/>
      <c r="C1929" s="1577"/>
      <c r="D1929" s="1583"/>
      <c r="E1929" s="1587"/>
      <c r="F1929" s="1585"/>
      <c r="G1929" s="1237"/>
      <c r="H1929" s="1237"/>
      <c r="I1929" s="1237"/>
      <c r="J1929" s="246"/>
      <c r="K1929" s="1290"/>
    </row>
    <row r="1930" spans="1:11" s="90" customFormat="1" ht="15" customHeight="1" x14ac:dyDescent="0.3">
      <c r="A1930" s="1240"/>
      <c r="B1930" s="1580"/>
      <c r="C1930" s="1577"/>
      <c r="D1930" s="1583"/>
      <c r="E1930" s="1587"/>
      <c r="F1930" s="1585"/>
      <c r="G1930" s="1237"/>
      <c r="H1930" s="1237"/>
      <c r="I1930" s="1237"/>
      <c r="J1930" s="246"/>
      <c r="K1930" s="1290"/>
    </row>
    <row r="1931" spans="1:11" s="90" customFormat="1" ht="15" customHeight="1" x14ac:dyDescent="0.3">
      <c r="A1931" s="1240"/>
      <c r="B1931" s="1580"/>
      <c r="C1931" s="1577"/>
      <c r="D1931" s="1583"/>
      <c r="E1931" s="1587"/>
      <c r="F1931" s="1585"/>
      <c r="G1931" s="1237"/>
      <c r="H1931" s="1237"/>
      <c r="I1931" s="1237"/>
      <c r="J1931" s="246"/>
      <c r="K1931" s="1290"/>
    </row>
    <row r="1932" spans="1:11" s="90" customFormat="1" ht="15" customHeight="1" x14ac:dyDescent="0.3">
      <c r="A1932" s="1240"/>
      <c r="B1932" s="1580"/>
      <c r="C1932" s="1577"/>
      <c r="D1932" s="1583"/>
      <c r="E1932" s="1587"/>
      <c r="F1932" s="1585"/>
      <c r="G1932" s="1237"/>
      <c r="H1932" s="1237"/>
      <c r="I1932" s="1237"/>
      <c r="J1932" s="246"/>
      <c r="K1932" s="1290"/>
    </row>
    <row r="1933" spans="1:11" s="90" customFormat="1" ht="15" customHeight="1" x14ac:dyDescent="0.3">
      <c r="A1933" s="1240"/>
      <c r="B1933" s="1580"/>
      <c r="C1933" s="1577"/>
      <c r="D1933" s="1583"/>
      <c r="E1933" s="1587"/>
      <c r="F1933" s="1585"/>
      <c r="G1933" s="1237"/>
      <c r="H1933" s="1237"/>
      <c r="I1933" s="1237"/>
      <c r="J1933" s="246"/>
      <c r="K1933" s="1290"/>
    </row>
    <row r="1934" spans="1:11" s="90" customFormat="1" ht="15" customHeight="1" x14ac:dyDescent="0.3">
      <c r="A1934" s="1240"/>
      <c r="B1934" s="1580"/>
      <c r="C1934" s="1577"/>
      <c r="D1934" s="1583"/>
      <c r="E1934" s="1587"/>
      <c r="F1934" s="1585"/>
      <c r="G1934" s="1237"/>
      <c r="H1934" s="1237"/>
      <c r="I1934" s="1237"/>
      <c r="J1934" s="246"/>
      <c r="K1934" s="1290"/>
    </row>
    <row r="1935" spans="1:11" s="90" customFormat="1" ht="15" customHeight="1" x14ac:dyDescent="0.3">
      <c r="A1935" s="1240"/>
      <c r="B1935" s="1580"/>
      <c r="C1935" s="1577"/>
      <c r="D1935" s="1583"/>
      <c r="E1935" s="1587"/>
      <c r="F1935" s="1585"/>
      <c r="G1935" s="1237"/>
      <c r="H1935" s="1237"/>
      <c r="I1935" s="1237"/>
      <c r="J1935" s="246"/>
      <c r="K1935" s="1290"/>
    </row>
    <row r="1936" spans="1:11" s="90" customFormat="1" ht="15" customHeight="1" x14ac:dyDescent="0.3">
      <c r="A1936" s="1240"/>
      <c r="B1936" s="1580"/>
      <c r="C1936" s="1577"/>
      <c r="D1936" s="1583"/>
      <c r="E1936" s="1587"/>
      <c r="F1936" s="1585"/>
      <c r="G1936" s="1237"/>
      <c r="H1936" s="1237"/>
      <c r="I1936" s="1237"/>
      <c r="J1936" s="246"/>
      <c r="K1936" s="1290"/>
    </row>
    <row r="1937" spans="1:11" s="90" customFormat="1" ht="15" customHeight="1" x14ac:dyDescent="0.3">
      <c r="A1937" s="1240"/>
      <c r="B1937" s="1580"/>
      <c r="C1937" s="1577"/>
      <c r="D1937" s="1583"/>
      <c r="E1937" s="1587"/>
      <c r="F1937" s="1585"/>
      <c r="G1937" s="1237"/>
      <c r="H1937" s="1237"/>
      <c r="I1937" s="1237"/>
      <c r="J1937" s="246"/>
      <c r="K1937" s="1290"/>
    </row>
    <row r="1938" spans="1:11" s="90" customFormat="1" ht="15" customHeight="1" x14ac:dyDescent="0.3">
      <c r="A1938" s="1240"/>
      <c r="B1938" s="1580"/>
      <c r="C1938" s="1577"/>
      <c r="D1938" s="1583"/>
      <c r="E1938" s="1587"/>
      <c r="F1938" s="1585"/>
      <c r="G1938" s="1237"/>
      <c r="H1938" s="1237"/>
      <c r="I1938" s="1237"/>
      <c r="J1938" s="246"/>
      <c r="K1938" s="1290"/>
    </row>
    <row r="1939" spans="1:11" s="90" customFormat="1" ht="15" customHeight="1" x14ac:dyDescent="0.3">
      <c r="A1939" s="1240"/>
      <c r="B1939" s="1580"/>
      <c r="C1939" s="1577"/>
      <c r="D1939" s="1583"/>
      <c r="E1939" s="1587"/>
      <c r="F1939" s="1585"/>
      <c r="G1939" s="1237"/>
      <c r="H1939" s="1237"/>
      <c r="I1939" s="1237"/>
      <c r="J1939" s="246"/>
      <c r="K1939" s="1290"/>
    </row>
    <row r="1940" spans="1:11" s="90" customFormat="1" ht="15" customHeight="1" x14ac:dyDescent="0.3">
      <c r="A1940" s="1240"/>
      <c r="B1940" s="1580"/>
      <c r="C1940" s="1577"/>
      <c r="D1940" s="1583"/>
      <c r="E1940" s="1587"/>
      <c r="F1940" s="1585"/>
      <c r="G1940" s="1237"/>
      <c r="H1940" s="1237"/>
      <c r="I1940" s="1237"/>
      <c r="J1940" s="246"/>
      <c r="K1940" s="1290"/>
    </row>
    <row r="1941" spans="1:11" s="90" customFormat="1" ht="15" customHeight="1" x14ac:dyDescent="0.3">
      <c r="A1941" s="1240"/>
      <c r="B1941" s="1580"/>
      <c r="C1941" s="1577"/>
      <c r="D1941" s="1583"/>
      <c r="E1941" s="1587"/>
      <c r="F1941" s="1585"/>
      <c r="G1941" s="1237"/>
      <c r="H1941" s="1237"/>
      <c r="I1941" s="1237"/>
      <c r="J1941" s="246"/>
      <c r="K1941" s="1290"/>
    </row>
    <row r="1942" spans="1:11" s="90" customFormat="1" ht="15" customHeight="1" x14ac:dyDescent="0.3">
      <c r="A1942" s="1240"/>
      <c r="B1942" s="1580"/>
      <c r="C1942" s="1577"/>
      <c r="D1942" s="1583"/>
      <c r="E1942" s="1587"/>
      <c r="F1942" s="1585"/>
      <c r="G1942" s="1237"/>
      <c r="H1942" s="1237"/>
      <c r="I1942" s="1237"/>
      <c r="J1942" s="246"/>
      <c r="K1942" s="1290"/>
    </row>
    <row r="1943" spans="1:11" s="90" customFormat="1" ht="15" customHeight="1" x14ac:dyDescent="0.3">
      <c r="A1943" s="1240"/>
      <c r="B1943" s="1580"/>
      <c r="C1943" s="1577"/>
      <c r="D1943" s="1583"/>
      <c r="E1943" s="1587"/>
      <c r="F1943" s="1585"/>
      <c r="G1943" s="1237"/>
      <c r="H1943" s="1237"/>
      <c r="I1943" s="1237"/>
      <c r="J1943" s="246"/>
      <c r="K1943" s="1290"/>
    </row>
    <row r="1944" spans="1:11" s="90" customFormat="1" ht="15" customHeight="1" x14ac:dyDescent="0.3">
      <c r="A1944" s="1240"/>
      <c r="B1944" s="1580"/>
      <c r="C1944" s="1577"/>
      <c r="D1944" s="1583"/>
      <c r="E1944" s="1587"/>
      <c r="F1944" s="1585"/>
      <c r="G1944" s="1237"/>
      <c r="H1944" s="1237"/>
      <c r="I1944" s="1237"/>
      <c r="J1944" s="246"/>
      <c r="K1944" s="1290"/>
    </row>
    <row r="1945" spans="1:11" s="90" customFormat="1" ht="15" customHeight="1" x14ac:dyDescent="0.3">
      <c r="A1945" s="1240"/>
      <c r="B1945" s="1580"/>
      <c r="C1945" s="1577"/>
      <c r="D1945" s="1583"/>
      <c r="E1945" s="1587"/>
      <c r="F1945" s="1585"/>
      <c r="G1945" s="1237"/>
      <c r="H1945" s="1237"/>
      <c r="I1945" s="1237"/>
      <c r="J1945" s="246"/>
      <c r="K1945" s="1290"/>
    </row>
    <row r="1946" spans="1:11" s="90" customFormat="1" ht="15" customHeight="1" x14ac:dyDescent="0.3">
      <c r="A1946" s="1240"/>
      <c r="B1946" s="1580"/>
      <c r="C1946" s="1577"/>
      <c r="D1946" s="1583"/>
      <c r="E1946" s="1587"/>
      <c r="F1946" s="1585"/>
      <c r="G1946" s="1237"/>
      <c r="H1946" s="1237"/>
      <c r="I1946" s="1237"/>
      <c r="J1946" s="246"/>
      <c r="K1946" s="1290"/>
    </row>
    <row r="1947" spans="1:11" s="90" customFormat="1" ht="15" customHeight="1" x14ac:dyDescent="0.3">
      <c r="A1947" s="1240"/>
      <c r="B1947" s="1580"/>
      <c r="C1947" s="1577"/>
      <c r="D1947" s="1583"/>
      <c r="E1947" s="1587"/>
      <c r="F1947" s="1585"/>
      <c r="G1947" s="1237"/>
      <c r="H1947" s="1237"/>
      <c r="I1947" s="1237"/>
      <c r="J1947" s="246"/>
      <c r="K1947" s="1290"/>
    </row>
    <row r="1948" spans="1:11" s="90" customFormat="1" ht="15" customHeight="1" x14ac:dyDescent="0.3">
      <c r="A1948" s="1240"/>
      <c r="B1948" s="1580"/>
      <c r="C1948" s="1577"/>
      <c r="D1948" s="1583"/>
      <c r="E1948" s="1587"/>
      <c r="F1948" s="1585"/>
      <c r="G1948" s="1237"/>
      <c r="H1948" s="1237"/>
      <c r="I1948" s="1237"/>
      <c r="J1948" s="246"/>
      <c r="K1948" s="1290"/>
    </row>
    <row r="1949" spans="1:11" s="90" customFormat="1" ht="15" customHeight="1" x14ac:dyDescent="0.3">
      <c r="A1949" s="1240"/>
      <c r="B1949" s="1580"/>
      <c r="C1949" s="1577"/>
      <c r="D1949" s="1583"/>
      <c r="E1949" s="1587"/>
      <c r="F1949" s="1585"/>
      <c r="G1949" s="1237"/>
      <c r="H1949" s="1237"/>
      <c r="I1949" s="1237"/>
      <c r="J1949" s="246"/>
      <c r="K1949" s="1290"/>
    </row>
    <row r="1950" spans="1:11" s="90" customFormat="1" ht="15" customHeight="1" x14ac:dyDescent="0.3">
      <c r="A1950" s="1240"/>
      <c r="B1950" s="1580"/>
      <c r="C1950" s="1577"/>
      <c r="D1950" s="1583"/>
      <c r="E1950" s="1587"/>
      <c r="F1950" s="1585"/>
      <c r="G1950" s="1237"/>
      <c r="H1950" s="1237"/>
      <c r="I1950" s="1237"/>
      <c r="J1950" s="246"/>
      <c r="K1950" s="1290"/>
    </row>
    <row r="1951" spans="1:11" s="90" customFormat="1" ht="15" customHeight="1" x14ac:dyDescent="0.3">
      <c r="A1951" s="1240"/>
      <c r="B1951" s="1580"/>
      <c r="C1951" s="1577"/>
      <c r="D1951" s="1583"/>
      <c r="E1951" s="1587"/>
      <c r="F1951" s="1585"/>
      <c r="G1951" s="1237"/>
      <c r="H1951" s="1237"/>
      <c r="I1951" s="1237"/>
      <c r="J1951" s="246"/>
      <c r="K1951" s="1290"/>
    </row>
    <row r="1952" spans="1:11" s="90" customFormat="1" ht="15" customHeight="1" x14ac:dyDescent="0.3">
      <c r="A1952" s="1240"/>
      <c r="B1952" s="1580"/>
      <c r="C1952" s="1577"/>
      <c r="D1952" s="1583"/>
      <c r="E1952" s="1587"/>
      <c r="F1952" s="1585"/>
      <c r="G1952" s="1237"/>
      <c r="H1952" s="1237"/>
      <c r="I1952" s="1237"/>
      <c r="J1952" s="246"/>
      <c r="K1952" s="1290"/>
    </row>
    <row r="1953" spans="1:11" s="90" customFormat="1" ht="15" customHeight="1" x14ac:dyDescent="0.3">
      <c r="A1953" s="1240"/>
      <c r="B1953" s="1580"/>
      <c r="C1953" s="1577"/>
      <c r="D1953" s="1583"/>
      <c r="E1953" s="1587"/>
      <c r="F1953" s="1585"/>
      <c r="G1953" s="1237"/>
      <c r="H1953" s="1237"/>
      <c r="I1953" s="1237"/>
      <c r="J1953" s="246"/>
      <c r="K1953" s="1290"/>
    </row>
    <row r="1954" spans="1:11" s="90" customFormat="1" ht="15" customHeight="1" x14ac:dyDescent="0.3">
      <c r="A1954" s="1240"/>
      <c r="B1954" s="1580"/>
      <c r="C1954" s="1577"/>
      <c r="D1954" s="1583"/>
      <c r="E1954" s="1587"/>
      <c r="F1954" s="1585"/>
      <c r="G1954" s="1237"/>
      <c r="H1954" s="1237"/>
      <c r="I1954" s="1237"/>
      <c r="J1954" s="246"/>
      <c r="K1954" s="1290"/>
    </row>
    <row r="1955" spans="1:11" s="90" customFormat="1" ht="15" customHeight="1" x14ac:dyDescent="0.3">
      <c r="A1955" s="1240"/>
      <c r="B1955" s="1580"/>
      <c r="C1955" s="1577"/>
      <c r="D1955" s="1583"/>
      <c r="E1955" s="1587"/>
      <c r="F1955" s="1585"/>
      <c r="G1955" s="1237"/>
      <c r="H1955" s="1237"/>
      <c r="I1955" s="1237"/>
      <c r="J1955" s="246"/>
      <c r="K1955" s="1290"/>
    </row>
    <row r="1956" spans="1:11" s="90" customFormat="1" ht="15" customHeight="1" x14ac:dyDescent="0.3">
      <c r="A1956" s="1240"/>
      <c r="B1956" s="1580"/>
      <c r="C1956" s="1577"/>
      <c r="D1956" s="1583"/>
      <c r="E1956" s="1587"/>
      <c r="F1956" s="1585"/>
      <c r="G1956" s="1237"/>
      <c r="H1956" s="1237"/>
      <c r="I1956" s="1237"/>
      <c r="J1956" s="246"/>
      <c r="K1956" s="1290"/>
    </row>
    <row r="1957" spans="1:11" s="90" customFormat="1" ht="15" customHeight="1" x14ac:dyDescent="0.3">
      <c r="A1957" s="1240"/>
      <c r="B1957" s="1580"/>
      <c r="C1957" s="1577"/>
      <c r="D1957" s="1583"/>
      <c r="E1957" s="1587"/>
      <c r="F1957" s="1585"/>
      <c r="G1957" s="1237"/>
      <c r="H1957" s="1237"/>
      <c r="I1957" s="1237"/>
      <c r="J1957" s="246"/>
      <c r="K1957" s="1290"/>
    </row>
    <row r="1958" spans="1:11" s="90" customFormat="1" ht="15" customHeight="1" x14ac:dyDescent="0.3">
      <c r="A1958" s="1240"/>
      <c r="B1958" s="1580"/>
      <c r="C1958" s="1577"/>
      <c r="D1958" s="1583"/>
      <c r="E1958" s="1587"/>
      <c r="F1958" s="1585"/>
      <c r="G1958" s="1237"/>
      <c r="H1958" s="1237"/>
      <c r="I1958" s="1237"/>
      <c r="J1958" s="246"/>
      <c r="K1958" s="1290"/>
    </row>
    <row r="1959" spans="1:11" s="90" customFormat="1" ht="15" customHeight="1" x14ac:dyDescent="0.3">
      <c r="A1959" s="1240"/>
      <c r="B1959" s="1580"/>
      <c r="C1959" s="1577"/>
      <c r="D1959" s="1583"/>
      <c r="E1959" s="1587"/>
      <c r="F1959" s="1585"/>
      <c r="G1959" s="1237"/>
      <c r="H1959" s="1237"/>
      <c r="I1959" s="1237"/>
      <c r="J1959" s="246"/>
      <c r="K1959" s="1290"/>
    </row>
    <row r="1960" spans="1:11" s="90" customFormat="1" ht="15" customHeight="1" x14ac:dyDescent="0.3">
      <c r="A1960" s="1240"/>
      <c r="B1960" s="1580"/>
      <c r="C1960" s="1577"/>
      <c r="D1960" s="1583"/>
      <c r="E1960" s="1587"/>
      <c r="F1960" s="1585"/>
      <c r="G1960" s="1237"/>
      <c r="H1960" s="1237"/>
      <c r="I1960" s="1237"/>
      <c r="J1960" s="246"/>
      <c r="K1960" s="1290"/>
    </row>
    <row r="1961" spans="1:11" s="90" customFormat="1" ht="15" customHeight="1" x14ac:dyDescent="0.3">
      <c r="A1961" s="1240"/>
      <c r="B1961" s="1580"/>
      <c r="C1961" s="1577"/>
      <c r="D1961" s="1583"/>
      <c r="E1961" s="1587"/>
      <c r="F1961" s="1585"/>
      <c r="G1961" s="1237"/>
      <c r="H1961" s="1237"/>
      <c r="I1961" s="1237"/>
      <c r="J1961" s="246"/>
      <c r="K1961" s="1290"/>
    </row>
    <row r="1962" spans="1:11" s="90" customFormat="1" ht="15" customHeight="1" x14ac:dyDescent="0.3">
      <c r="A1962" s="1240"/>
      <c r="B1962" s="1580"/>
      <c r="C1962" s="1577"/>
      <c r="D1962" s="1583"/>
      <c r="E1962" s="1587"/>
      <c r="F1962" s="1585"/>
      <c r="G1962" s="1237"/>
      <c r="H1962" s="1237"/>
      <c r="I1962" s="1237"/>
      <c r="J1962" s="246"/>
      <c r="K1962" s="1290"/>
    </row>
    <row r="1963" spans="1:11" s="90" customFormat="1" ht="15" customHeight="1" x14ac:dyDescent="0.3">
      <c r="A1963" s="1240"/>
      <c r="B1963" s="1580"/>
      <c r="C1963" s="1577"/>
      <c r="D1963" s="1583"/>
      <c r="E1963" s="1587"/>
      <c r="F1963" s="1585"/>
      <c r="G1963" s="1237"/>
      <c r="H1963" s="1237"/>
      <c r="I1963" s="1237"/>
      <c r="J1963" s="246"/>
      <c r="K1963" s="1290"/>
    </row>
    <row r="1964" spans="1:11" s="90" customFormat="1" ht="15" customHeight="1" x14ac:dyDescent="0.3">
      <c r="A1964" s="1240"/>
      <c r="B1964" s="1580"/>
      <c r="C1964" s="1577"/>
      <c r="D1964" s="1583"/>
      <c r="E1964" s="1587"/>
      <c r="F1964" s="1585"/>
      <c r="G1964" s="1237"/>
      <c r="H1964" s="1237"/>
      <c r="I1964" s="1237"/>
      <c r="J1964" s="246"/>
      <c r="K1964" s="1290"/>
    </row>
    <row r="1965" spans="1:11" s="90" customFormat="1" ht="15" customHeight="1" x14ac:dyDescent="0.3">
      <c r="A1965" s="1240"/>
      <c r="B1965" s="1580"/>
      <c r="C1965" s="1577"/>
      <c r="D1965" s="1583"/>
      <c r="E1965" s="1587"/>
      <c r="F1965" s="1585"/>
      <c r="G1965" s="1237"/>
      <c r="H1965" s="1237"/>
      <c r="I1965" s="1237"/>
      <c r="J1965" s="246"/>
      <c r="K1965" s="1290"/>
    </row>
    <row r="1966" spans="1:11" s="90" customFormat="1" ht="15" customHeight="1" x14ac:dyDescent="0.3">
      <c r="A1966" s="1240"/>
      <c r="B1966" s="1580"/>
      <c r="C1966" s="1577"/>
      <c r="D1966" s="1583"/>
      <c r="E1966" s="1587"/>
      <c r="F1966" s="1585"/>
      <c r="G1966" s="1237"/>
      <c r="H1966" s="1237"/>
      <c r="I1966" s="1237"/>
      <c r="J1966" s="246"/>
      <c r="K1966" s="1290"/>
    </row>
    <row r="1967" spans="1:11" s="90" customFormat="1" ht="15" customHeight="1" x14ac:dyDescent="0.3">
      <c r="A1967" s="1240"/>
      <c r="B1967" s="1580"/>
      <c r="C1967" s="1577"/>
      <c r="D1967" s="1583"/>
      <c r="E1967" s="1587"/>
      <c r="F1967" s="1585"/>
      <c r="G1967" s="1237"/>
      <c r="H1967" s="1237"/>
      <c r="I1967" s="1237"/>
      <c r="J1967" s="246"/>
      <c r="K1967" s="1290"/>
    </row>
    <row r="1968" spans="1:11" s="90" customFormat="1" ht="15" customHeight="1" x14ac:dyDescent="0.3">
      <c r="A1968" s="1240"/>
      <c r="B1968" s="1580"/>
      <c r="C1968" s="1577"/>
      <c r="D1968" s="1583"/>
      <c r="E1968" s="1587"/>
      <c r="F1968" s="1585"/>
      <c r="G1968" s="1237"/>
      <c r="H1968" s="1237"/>
      <c r="I1968" s="1237"/>
      <c r="J1968" s="246"/>
      <c r="K1968" s="1290"/>
    </row>
    <row r="1969" spans="1:11" s="90" customFormat="1" ht="15" customHeight="1" x14ac:dyDescent="0.3">
      <c r="A1969" s="1240"/>
      <c r="B1969" s="1580"/>
      <c r="C1969" s="1577"/>
      <c r="D1969" s="1583"/>
      <c r="E1969" s="1587"/>
      <c r="F1969" s="1585"/>
      <c r="G1969" s="1237"/>
      <c r="H1969" s="1237"/>
      <c r="I1969" s="1237"/>
      <c r="J1969" s="246"/>
      <c r="K1969" s="1290"/>
    </row>
    <row r="1970" spans="1:11" s="90" customFormat="1" ht="15" customHeight="1" x14ac:dyDescent="0.3">
      <c r="A1970" s="1240"/>
      <c r="B1970" s="1580"/>
      <c r="C1970" s="1577"/>
      <c r="D1970" s="1583"/>
      <c r="E1970" s="1587"/>
      <c r="F1970" s="1585"/>
      <c r="G1970" s="1237"/>
      <c r="H1970" s="1237"/>
      <c r="I1970" s="1237"/>
      <c r="J1970" s="246"/>
      <c r="K1970" s="1290"/>
    </row>
    <row r="1971" spans="1:11" s="90" customFormat="1" ht="15" customHeight="1" x14ac:dyDescent="0.3">
      <c r="A1971" s="1240"/>
      <c r="B1971" s="1580"/>
      <c r="C1971" s="1577"/>
      <c r="D1971" s="1583"/>
      <c r="E1971" s="1587"/>
      <c r="F1971" s="1585"/>
      <c r="G1971" s="1237"/>
      <c r="H1971" s="1237"/>
      <c r="I1971" s="1237"/>
      <c r="J1971" s="246"/>
      <c r="K1971" s="1290"/>
    </row>
    <row r="1972" spans="1:11" s="90" customFormat="1" ht="15" customHeight="1" x14ac:dyDescent="0.3">
      <c r="A1972" s="1240"/>
      <c r="B1972" s="1580"/>
      <c r="C1972" s="1577"/>
      <c r="D1972" s="1583"/>
      <c r="E1972" s="1587"/>
      <c r="F1972" s="1585"/>
      <c r="G1972" s="1237"/>
      <c r="H1972" s="1237"/>
      <c r="I1972" s="1237"/>
      <c r="J1972" s="246"/>
      <c r="K1972" s="1290"/>
    </row>
    <row r="1973" spans="1:11" s="90" customFormat="1" ht="15" customHeight="1" x14ac:dyDescent="0.3">
      <c r="A1973" s="1240"/>
      <c r="B1973" s="1580"/>
      <c r="C1973" s="1577"/>
      <c r="D1973" s="1583"/>
      <c r="E1973" s="1587"/>
      <c r="F1973" s="1585"/>
      <c r="G1973" s="1237"/>
      <c r="H1973" s="1237"/>
      <c r="I1973" s="1237"/>
      <c r="J1973" s="246"/>
      <c r="K1973" s="1290"/>
    </row>
    <row r="1974" spans="1:11" s="90" customFormat="1" ht="15" customHeight="1" x14ac:dyDescent="0.3">
      <c r="A1974" s="1240"/>
      <c r="B1974" s="1580"/>
      <c r="C1974" s="1577"/>
      <c r="D1974" s="1583"/>
      <c r="E1974" s="1587"/>
      <c r="F1974" s="1585"/>
      <c r="G1974" s="1237"/>
      <c r="H1974" s="1237"/>
      <c r="I1974" s="1237"/>
      <c r="J1974" s="246"/>
      <c r="K1974" s="1290"/>
    </row>
    <row r="1975" spans="1:11" s="90" customFormat="1" ht="15" customHeight="1" x14ac:dyDescent="0.3">
      <c r="A1975" s="1240"/>
      <c r="B1975" s="1580"/>
      <c r="C1975" s="1577"/>
      <c r="D1975" s="1583"/>
      <c r="E1975" s="1587"/>
      <c r="F1975" s="1585"/>
      <c r="G1975" s="1237"/>
      <c r="H1975" s="1237"/>
      <c r="I1975" s="1237"/>
      <c r="J1975" s="246"/>
      <c r="K1975" s="1290"/>
    </row>
    <row r="1976" spans="1:11" s="90" customFormat="1" ht="15" customHeight="1" x14ac:dyDescent="0.3">
      <c r="A1976" s="1240"/>
      <c r="B1976" s="1580"/>
      <c r="C1976" s="1577"/>
      <c r="D1976" s="1583"/>
      <c r="E1976" s="1587"/>
      <c r="F1976" s="1585"/>
      <c r="G1976" s="1237"/>
      <c r="H1976" s="1237"/>
      <c r="I1976" s="1237"/>
      <c r="J1976" s="246"/>
      <c r="K1976" s="1290"/>
    </row>
    <row r="1977" spans="1:11" s="90" customFormat="1" ht="15" customHeight="1" x14ac:dyDescent="0.3">
      <c r="A1977" s="1240"/>
      <c r="B1977" s="1580"/>
      <c r="C1977" s="1577"/>
      <c r="D1977" s="1583"/>
      <c r="E1977" s="1587"/>
      <c r="F1977" s="1585"/>
      <c r="G1977" s="1237"/>
      <c r="H1977" s="1237"/>
      <c r="I1977" s="1237"/>
      <c r="J1977" s="246"/>
      <c r="K1977" s="1290"/>
    </row>
    <row r="1978" spans="1:11" s="90" customFormat="1" ht="15" customHeight="1" x14ac:dyDescent="0.3">
      <c r="A1978" s="1240"/>
      <c r="B1978" s="1580"/>
      <c r="C1978" s="1577"/>
      <c r="D1978" s="1583"/>
      <c r="E1978" s="1587"/>
      <c r="F1978" s="1585"/>
      <c r="G1978" s="1237"/>
      <c r="H1978" s="1237"/>
      <c r="I1978" s="1237"/>
      <c r="J1978" s="246"/>
      <c r="K1978" s="1290"/>
    </row>
    <row r="1979" spans="1:11" s="90" customFormat="1" ht="15" customHeight="1" x14ac:dyDescent="0.3">
      <c r="A1979" s="1240"/>
      <c r="B1979" s="1580"/>
      <c r="C1979" s="1577"/>
      <c r="D1979" s="1583"/>
      <c r="E1979" s="1587"/>
      <c r="F1979" s="1585"/>
      <c r="G1979" s="1237"/>
      <c r="H1979" s="1237"/>
      <c r="I1979" s="1237"/>
      <c r="J1979" s="246"/>
      <c r="K1979" s="1290"/>
    </row>
    <row r="1980" spans="1:11" s="90" customFormat="1" ht="15" customHeight="1" x14ac:dyDescent="0.3">
      <c r="A1980" s="1240"/>
      <c r="B1980" s="1580"/>
      <c r="C1980" s="1577"/>
      <c r="D1980" s="1583"/>
      <c r="E1980" s="1587"/>
      <c r="F1980" s="1585"/>
      <c r="G1980" s="1237"/>
      <c r="H1980" s="1237"/>
      <c r="I1980" s="1237"/>
      <c r="J1980" s="246"/>
      <c r="K1980" s="1290"/>
    </row>
    <row r="1981" spans="1:11" s="90" customFormat="1" ht="15" customHeight="1" x14ac:dyDescent="0.3">
      <c r="A1981" s="1240"/>
      <c r="B1981" s="1580"/>
      <c r="C1981" s="1577"/>
      <c r="D1981" s="1583"/>
      <c r="E1981" s="1587"/>
      <c r="F1981" s="1585"/>
      <c r="G1981" s="1237"/>
      <c r="H1981" s="1237"/>
      <c r="I1981" s="1237"/>
      <c r="J1981" s="246"/>
      <c r="K1981" s="1290"/>
    </row>
    <row r="1982" spans="1:11" s="90" customFormat="1" ht="15" customHeight="1" x14ac:dyDescent="0.3">
      <c r="A1982" s="1240"/>
      <c r="B1982" s="1580"/>
      <c r="C1982" s="1577"/>
      <c r="D1982" s="1583"/>
      <c r="E1982" s="1587"/>
      <c r="F1982" s="1585"/>
      <c r="G1982" s="1237"/>
      <c r="H1982" s="1237"/>
      <c r="I1982" s="1237"/>
      <c r="J1982" s="246"/>
      <c r="K1982" s="1290"/>
    </row>
    <row r="1983" spans="1:11" s="90" customFormat="1" ht="15" customHeight="1" x14ac:dyDescent="0.3">
      <c r="A1983" s="1240"/>
      <c r="B1983" s="1580"/>
      <c r="C1983" s="1577"/>
      <c r="D1983" s="1583"/>
      <c r="E1983" s="1587"/>
      <c r="F1983" s="1585"/>
      <c r="G1983" s="1237"/>
      <c r="H1983" s="1237"/>
      <c r="I1983" s="1237"/>
      <c r="J1983" s="246"/>
      <c r="K1983" s="1290"/>
    </row>
    <row r="1984" spans="1:11" s="90" customFormat="1" ht="15" customHeight="1" x14ac:dyDescent="0.3">
      <c r="A1984" s="1240"/>
      <c r="B1984" s="1580"/>
      <c r="C1984" s="1577"/>
      <c r="D1984" s="1583"/>
      <c r="E1984" s="1587"/>
      <c r="F1984" s="1585"/>
      <c r="G1984" s="1237"/>
      <c r="H1984" s="1237"/>
      <c r="I1984" s="1237"/>
      <c r="J1984" s="246"/>
      <c r="K1984" s="1290"/>
    </row>
    <row r="1985" spans="1:11" s="90" customFormat="1" ht="15" customHeight="1" x14ac:dyDescent="0.3">
      <c r="A1985" s="1240"/>
      <c r="B1985" s="1580"/>
      <c r="C1985" s="1577"/>
      <c r="D1985" s="1583"/>
      <c r="E1985" s="1587"/>
      <c r="F1985" s="1585"/>
      <c r="G1985" s="1237"/>
      <c r="H1985" s="1237"/>
      <c r="I1985" s="1237"/>
      <c r="J1985" s="246"/>
      <c r="K1985" s="1290"/>
    </row>
    <row r="1986" spans="1:11" s="90" customFormat="1" ht="15" customHeight="1" x14ac:dyDescent="0.3">
      <c r="A1986" s="1240"/>
      <c r="B1986" s="1580"/>
      <c r="C1986" s="1577"/>
      <c r="D1986" s="1583"/>
      <c r="E1986" s="1587"/>
      <c r="F1986" s="1585"/>
      <c r="G1986" s="1237"/>
      <c r="H1986" s="1237"/>
      <c r="I1986" s="1237"/>
      <c r="J1986" s="246"/>
      <c r="K1986" s="1290"/>
    </row>
    <row r="1987" spans="1:11" s="90" customFormat="1" ht="15" customHeight="1" x14ac:dyDescent="0.3">
      <c r="A1987" s="1240"/>
      <c r="B1987" s="1580"/>
      <c r="C1987" s="1577"/>
      <c r="D1987" s="1583"/>
      <c r="E1987" s="1587"/>
      <c r="F1987" s="1585"/>
      <c r="G1987" s="1237"/>
      <c r="H1987" s="1237"/>
      <c r="I1987" s="1237"/>
      <c r="J1987" s="246"/>
      <c r="K1987" s="1290"/>
    </row>
    <row r="1988" spans="1:11" s="90" customFormat="1" ht="15" customHeight="1" x14ac:dyDescent="0.3">
      <c r="A1988" s="1240"/>
      <c r="B1988" s="1580"/>
      <c r="C1988" s="1577"/>
      <c r="D1988" s="1583"/>
      <c r="E1988" s="1587"/>
      <c r="F1988" s="1585"/>
      <c r="G1988" s="1237"/>
      <c r="H1988" s="1237"/>
      <c r="I1988" s="1237"/>
      <c r="J1988" s="246"/>
      <c r="K1988" s="1290"/>
    </row>
    <row r="1989" spans="1:11" s="90" customFormat="1" ht="15" customHeight="1" x14ac:dyDescent="0.3">
      <c r="A1989" s="1240"/>
      <c r="B1989" s="1580"/>
      <c r="C1989" s="1577"/>
      <c r="D1989" s="1583"/>
      <c r="E1989" s="1587"/>
      <c r="F1989" s="1585"/>
      <c r="G1989" s="1237"/>
      <c r="H1989" s="1237"/>
      <c r="I1989" s="1237"/>
      <c r="J1989" s="246"/>
      <c r="K1989" s="1290"/>
    </row>
    <row r="1990" spans="1:11" s="90" customFormat="1" ht="15" customHeight="1" x14ac:dyDescent="0.3">
      <c r="A1990" s="1240"/>
      <c r="B1990" s="1580"/>
      <c r="C1990" s="1577"/>
      <c r="D1990" s="1583"/>
      <c r="E1990" s="1587"/>
      <c r="F1990" s="1585"/>
      <c r="G1990" s="1237"/>
      <c r="H1990" s="1237"/>
      <c r="I1990" s="1237"/>
      <c r="J1990" s="246"/>
      <c r="K1990" s="1290"/>
    </row>
    <row r="1991" spans="1:11" s="90" customFormat="1" ht="15" customHeight="1" x14ac:dyDescent="0.3">
      <c r="A1991" s="1240"/>
      <c r="B1991" s="1580"/>
      <c r="C1991" s="1577"/>
      <c r="D1991" s="1583"/>
      <c r="E1991" s="1587"/>
      <c r="F1991" s="1585"/>
      <c r="G1991" s="1237"/>
      <c r="H1991" s="1237"/>
      <c r="I1991" s="1237"/>
      <c r="J1991" s="246"/>
      <c r="K1991" s="1290"/>
    </row>
    <row r="1992" spans="1:11" s="90" customFormat="1" ht="15" customHeight="1" x14ac:dyDescent="0.3">
      <c r="A1992" s="1240"/>
      <c r="B1992" s="1580"/>
      <c r="C1992" s="1577"/>
      <c r="D1992" s="1583"/>
      <c r="E1992" s="1587"/>
      <c r="F1992" s="1585"/>
      <c r="G1992" s="1237"/>
      <c r="H1992" s="1237"/>
      <c r="I1992" s="1237"/>
      <c r="J1992" s="246"/>
      <c r="K1992" s="1290"/>
    </row>
    <row r="1993" spans="1:11" s="90" customFormat="1" ht="15" customHeight="1" x14ac:dyDescent="0.3">
      <c r="A1993" s="1240"/>
      <c r="B1993" s="1580"/>
      <c r="C1993" s="1577"/>
      <c r="D1993" s="1583"/>
      <c r="E1993" s="1587"/>
      <c r="F1993" s="1585"/>
      <c r="G1993" s="1237"/>
      <c r="H1993" s="1237"/>
      <c r="I1993" s="1237"/>
      <c r="J1993" s="246"/>
      <c r="K1993" s="1290"/>
    </row>
    <row r="1994" spans="1:11" s="90" customFormat="1" ht="15" customHeight="1" x14ac:dyDescent="0.3">
      <c r="A1994" s="1240"/>
      <c r="B1994" s="1580"/>
      <c r="C1994" s="1577"/>
      <c r="D1994" s="1583"/>
      <c r="E1994" s="1587"/>
      <c r="F1994" s="1585"/>
      <c r="G1994" s="1237"/>
      <c r="H1994" s="1237"/>
      <c r="I1994" s="1237"/>
      <c r="J1994" s="246"/>
      <c r="K1994" s="1290"/>
    </row>
    <row r="1995" spans="1:11" s="90" customFormat="1" ht="15" customHeight="1" x14ac:dyDescent="0.3">
      <c r="A1995" s="1240"/>
      <c r="B1995" s="1580"/>
      <c r="C1995" s="1577"/>
      <c r="D1995" s="1583"/>
      <c r="E1995" s="1587"/>
      <c r="F1995" s="1585"/>
      <c r="G1995" s="1237"/>
      <c r="H1995" s="1237"/>
      <c r="I1995" s="1237"/>
      <c r="J1995" s="246"/>
      <c r="K1995" s="1290"/>
    </row>
    <row r="1996" spans="1:11" s="90" customFormat="1" ht="15" customHeight="1" x14ac:dyDescent="0.3">
      <c r="A1996" s="1240"/>
      <c r="B1996" s="1580"/>
      <c r="C1996" s="1577"/>
      <c r="D1996" s="1583"/>
      <c r="E1996" s="1587"/>
      <c r="F1996" s="1585"/>
      <c r="G1996" s="1237"/>
      <c r="H1996" s="1237"/>
      <c r="I1996" s="1237"/>
      <c r="J1996" s="246"/>
      <c r="K1996" s="1290"/>
    </row>
    <row r="1997" spans="1:11" s="90" customFormat="1" ht="15" customHeight="1" x14ac:dyDescent="0.3">
      <c r="A1997" s="1240"/>
      <c r="B1997" s="1580"/>
      <c r="C1997" s="1577"/>
      <c r="D1997" s="1583"/>
      <c r="E1997" s="1587"/>
      <c r="F1997" s="1585"/>
      <c r="G1997" s="1237"/>
      <c r="H1997" s="1237"/>
      <c r="I1997" s="1237"/>
      <c r="J1997" s="246"/>
      <c r="K1997" s="1290"/>
    </row>
    <row r="1998" spans="1:11" s="90" customFormat="1" ht="15" customHeight="1" x14ac:dyDescent="0.3">
      <c r="A1998" s="1240"/>
      <c r="B1998" s="1580"/>
      <c r="C1998" s="1577"/>
      <c r="D1998" s="1583"/>
      <c r="E1998" s="1587"/>
      <c r="F1998" s="1585"/>
      <c r="G1998" s="1237"/>
      <c r="H1998" s="1237"/>
      <c r="I1998" s="1237"/>
      <c r="J1998" s="246"/>
      <c r="K1998" s="1290"/>
    </row>
    <row r="1999" spans="1:11" s="90" customFormat="1" ht="15" customHeight="1" x14ac:dyDescent="0.3">
      <c r="A1999" s="1240"/>
      <c r="B1999" s="1580"/>
      <c r="C1999" s="1577"/>
      <c r="D1999" s="1583"/>
      <c r="E1999" s="1587"/>
      <c r="F1999" s="1585"/>
      <c r="G1999" s="1237"/>
      <c r="H1999" s="1237"/>
      <c r="I1999" s="1237"/>
      <c r="J1999" s="246"/>
      <c r="K1999" s="1290"/>
    </row>
    <row r="2000" spans="1:11" s="90" customFormat="1" ht="15" customHeight="1" x14ac:dyDescent="0.3">
      <c r="A2000" s="1240"/>
      <c r="B2000" s="1580"/>
      <c r="C2000" s="1577"/>
      <c r="D2000" s="1583"/>
      <c r="E2000" s="1587"/>
      <c r="F2000" s="1585"/>
      <c r="G2000" s="1237"/>
      <c r="H2000" s="1237"/>
      <c r="I2000" s="1237"/>
      <c r="J2000" s="246"/>
      <c r="K2000" s="1290"/>
    </row>
    <row r="2001" spans="1:11" s="90" customFormat="1" ht="15" customHeight="1" x14ac:dyDescent="0.3">
      <c r="A2001" s="1240"/>
      <c r="B2001" s="1580"/>
      <c r="C2001" s="1577"/>
      <c r="D2001" s="1583"/>
      <c r="E2001" s="1587"/>
      <c r="F2001" s="1585"/>
      <c r="G2001" s="1237"/>
      <c r="H2001" s="1237"/>
      <c r="I2001" s="1237"/>
      <c r="J2001" s="246"/>
      <c r="K2001" s="1290"/>
    </row>
    <row r="2002" spans="1:11" s="90" customFormat="1" ht="15" customHeight="1" x14ac:dyDescent="0.3">
      <c r="A2002" s="1240"/>
      <c r="B2002" s="1580"/>
      <c r="C2002" s="1577"/>
      <c r="D2002" s="1583"/>
      <c r="E2002" s="1587"/>
      <c r="F2002" s="1585"/>
      <c r="G2002" s="1237"/>
      <c r="H2002" s="1237"/>
      <c r="I2002" s="1237"/>
      <c r="J2002" s="246"/>
      <c r="K2002" s="1290"/>
    </row>
    <row r="2003" spans="1:11" s="90" customFormat="1" ht="15" customHeight="1" x14ac:dyDescent="0.3">
      <c r="A2003" s="1240"/>
      <c r="B2003" s="1580"/>
      <c r="C2003" s="1577"/>
      <c r="D2003" s="1583"/>
      <c r="E2003" s="1587"/>
      <c r="F2003" s="1585"/>
      <c r="G2003" s="1237"/>
      <c r="H2003" s="1237"/>
      <c r="I2003" s="1237"/>
      <c r="J2003" s="246"/>
      <c r="K2003" s="1290"/>
    </row>
    <row r="2004" spans="1:11" s="90" customFormat="1" ht="15" customHeight="1" x14ac:dyDescent="0.3">
      <c r="A2004" s="1240"/>
      <c r="B2004" s="1580"/>
      <c r="C2004" s="1577"/>
      <c r="D2004" s="1583"/>
      <c r="E2004" s="1587"/>
      <c r="F2004" s="1585"/>
      <c r="G2004" s="1237"/>
      <c r="H2004" s="1237"/>
      <c r="I2004" s="1237"/>
      <c r="J2004" s="246"/>
      <c r="K2004" s="1290"/>
    </row>
    <row r="2005" spans="1:11" s="90" customFormat="1" ht="15" customHeight="1" x14ac:dyDescent="0.3">
      <c r="A2005" s="1240"/>
      <c r="B2005" s="1580"/>
      <c r="C2005" s="1577"/>
      <c r="D2005" s="1583"/>
      <c r="E2005" s="1587"/>
      <c r="F2005" s="1585"/>
      <c r="G2005" s="1237"/>
      <c r="H2005" s="1237"/>
      <c r="I2005" s="1237"/>
      <c r="J2005" s="246"/>
      <c r="K2005" s="1290"/>
    </row>
    <row r="2006" spans="1:11" s="90" customFormat="1" ht="15" customHeight="1" x14ac:dyDescent="0.3">
      <c r="A2006" s="1240"/>
      <c r="B2006" s="1580"/>
      <c r="C2006" s="1577"/>
      <c r="D2006" s="1583"/>
      <c r="E2006" s="1587"/>
      <c r="F2006" s="1585"/>
      <c r="G2006" s="1237"/>
      <c r="H2006" s="1237"/>
      <c r="I2006" s="1237"/>
      <c r="J2006" s="246"/>
      <c r="K2006" s="1290"/>
    </row>
    <row r="2007" spans="1:11" s="90" customFormat="1" ht="15" customHeight="1" x14ac:dyDescent="0.3">
      <c r="A2007" s="1240"/>
      <c r="B2007" s="1580"/>
      <c r="C2007" s="1577"/>
      <c r="D2007" s="1583"/>
      <c r="E2007" s="1587"/>
      <c r="F2007" s="1585"/>
      <c r="G2007" s="1237"/>
      <c r="H2007" s="1237"/>
      <c r="I2007" s="1237"/>
      <c r="J2007" s="246"/>
      <c r="K2007" s="1290"/>
    </row>
    <row r="2008" spans="1:11" s="90" customFormat="1" ht="15" customHeight="1" x14ac:dyDescent="0.3">
      <c r="A2008" s="1240"/>
      <c r="B2008" s="1580"/>
      <c r="C2008" s="1577"/>
      <c r="D2008" s="1583"/>
      <c r="E2008" s="1587"/>
      <c r="F2008" s="1585"/>
      <c r="G2008" s="1237"/>
      <c r="H2008" s="1237"/>
      <c r="I2008" s="1237"/>
      <c r="J2008" s="246"/>
      <c r="K2008" s="1290"/>
    </row>
    <row r="2009" spans="1:11" s="90" customFormat="1" ht="15" customHeight="1" x14ac:dyDescent="0.3">
      <c r="A2009" s="1240"/>
      <c r="B2009" s="1580"/>
      <c r="C2009" s="1577"/>
      <c r="D2009" s="1583"/>
      <c r="E2009" s="1587"/>
      <c r="F2009" s="1585"/>
      <c r="G2009" s="1237"/>
      <c r="H2009" s="1237"/>
      <c r="I2009" s="1237"/>
      <c r="J2009" s="246"/>
      <c r="K2009" s="1290"/>
    </row>
    <row r="2010" spans="1:11" s="90" customFormat="1" ht="15" customHeight="1" x14ac:dyDescent="0.3">
      <c r="A2010" s="1240"/>
      <c r="B2010" s="1580"/>
      <c r="C2010" s="1577"/>
      <c r="D2010" s="1583"/>
      <c r="E2010" s="1587"/>
      <c r="F2010" s="1585"/>
      <c r="G2010" s="1237"/>
      <c r="H2010" s="1237"/>
      <c r="I2010" s="1237"/>
      <c r="J2010" s="246"/>
      <c r="K2010" s="1290"/>
    </row>
    <row r="2011" spans="1:11" s="90" customFormat="1" ht="15" customHeight="1" x14ac:dyDescent="0.3">
      <c r="A2011" s="1240"/>
      <c r="B2011" s="1580"/>
      <c r="C2011" s="1577"/>
      <c r="D2011" s="1583"/>
      <c r="E2011" s="1587"/>
      <c r="F2011" s="1585"/>
      <c r="G2011" s="1237"/>
      <c r="H2011" s="1237"/>
      <c r="I2011" s="1237"/>
      <c r="J2011" s="246"/>
      <c r="K2011" s="1290"/>
    </row>
    <row r="2012" spans="1:11" s="90" customFormat="1" ht="15" customHeight="1" x14ac:dyDescent="0.3">
      <c r="A2012" s="1240"/>
      <c r="B2012" s="1580"/>
      <c r="C2012" s="1577"/>
      <c r="D2012" s="1583"/>
      <c r="E2012" s="1587"/>
      <c r="F2012" s="1585"/>
      <c r="G2012" s="1237"/>
      <c r="H2012" s="1237"/>
      <c r="I2012" s="1237"/>
      <c r="J2012" s="246"/>
      <c r="K2012" s="1290"/>
    </row>
    <row r="2013" spans="1:11" s="90" customFormat="1" ht="15" customHeight="1" x14ac:dyDescent="0.3">
      <c r="A2013" s="1240"/>
      <c r="B2013" s="1580"/>
      <c r="C2013" s="1577"/>
      <c r="D2013" s="1583"/>
      <c r="E2013" s="1587"/>
      <c r="F2013" s="1585"/>
      <c r="G2013" s="1237"/>
      <c r="H2013" s="1237"/>
      <c r="I2013" s="1237"/>
      <c r="J2013" s="246"/>
      <c r="K2013" s="1290"/>
    </row>
    <row r="2014" spans="1:11" s="90" customFormat="1" ht="15" customHeight="1" x14ac:dyDescent="0.3">
      <c r="A2014" s="1240"/>
      <c r="B2014" s="1580"/>
      <c r="C2014" s="1577"/>
      <c r="D2014" s="1583"/>
      <c r="E2014" s="1587"/>
      <c r="F2014" s="1585"/>
      <c r="G2014" s="1237"/>
      <c r="H2014" s="1237"/>
      <c r="I2014" s="1237"/>
      <c r="J2014" s="246"/>
      <c r="K2014" s="1290"/>
    </row>
    <row r="2015" spans="1:11" s="90" customFormat="1" ht="15" customHeight="1" x14ac:dyDescent="0.3">
      <c r="A2015" s="1240"/>
      <c r="B2015" s="1580"/>
      <c r="C2015" s="1577"/>
      <c r="D2015" s="1583"/>
      <c r="E2015" s="1587"/>
      <c r="F2015" s="1585"/>
      <c r="G2015" s="1237"/>
      <c r="H2015" s="1237"/>
      <c r="I2015" s="1237"/>
      <c r="J2015" s="246"/>
      <c r="K2015" s="1290"/>
    </row>
    <row r="2016" spans="1:11" s="90" customFormat="1" ht="15" customHeight="1" x14ac:dyDescent="0.3">
      <c r="A2016" s="1240"/>
      <c r="B2016" s="1580"/>
      <c r="C2016" s="1577"/>
      <c r="D2016" s="1583"/>
      <c r="E2016" s="1587"/>
      <c r="F2016" s="1585"/>
      <c r="G2016" s="1237"/>
      <c r="H2016" s="1237"/>
      <c r="I2016" s="1237"/>
      <c r="J2016" s="246"/>
      <c r="K2016" s="1290"/>
    </row>
    <row r="2017" spans="1:11" s="90" customFormat="1" ht="15" customHeight="1" x14ac:dyDescent="0.3">
      <c r="A2017" s="1240"/>
      <c r="B2017" s="1580"/>
      <c r="C2017" s="1577"/>
      <c r="D2017" s="1583"/>
      <c r="E2017" s="1587"/>
      <c r="F2017" s="1585"/>
      <c r="G2017" s="1237"/>
      <c r="H2017" s="1237"/>
      <c r="I2017" s="1237"/>
      <c r="J2017" s="246"/>
      <c r="K2017" s="1290"/>
    </row>
    <row r="2018" spans="1:11" s="90" customFormat="1" ht="15" customHeight="1" x14ac:dyDescent="0.3">
      <c r="A2018" s="1240"/>
      <c r="B2018" s="1580"/>
      <c r="C2018" s="1577"/>
      <c r="D2018" s="1583"/>
      <c r="E2018" s="1587"/>
      <c r="F2018" s="1585"/>
      <c r="G2018" s="1237"/>
      <c r="H2018" s="1237"/>
      <c r="I2018" s="1237"/>
      <c r="J2018" s="246"/>
      <c r="K2018" s="1290"/>
    </row>
    <row r="2019" spans="1:11" s="90" customFormat="1" ht="15" customHeight="1" x14ac:dyDescent="0.3">
      <c r="A2019" s="1240"/>
      <c r="B2019" s="1580"/>
      <c r="C2019" s="1577"/>
      <c r="D2019" s="1583"/>
      <c r="E2019" s="1587"/>
      <c r="F2019" s="1585"/>
      <c r="G2019" s="1237"/>
      <c r="H2019" s="1237"/>
      <c r="I2019" s="1237"/>
      <c r="J2019" s="246"/>
      <c r="K2019" s="1290"/>
    </row>
    <row r="2020" spans="1:11" s="90" customFormat="1" ht="15" customHeight="1" x14ac:dyDescent="0.3">
      <c r="A2020" s="1240"/>
      <c r="B2020" s="1580"/>
      <c r="C2020" s="1577"/>
      <c r="D2020" s="1583"/>
      <c r="E2020" s="1587"/>
      <c r="F2020" s="1585"/>
      <c r="G2020" s="1237"/>
      <c r="H2020" s="1237"/>
      <c r="I2020" s="1237"/>
      <c r="J2020" s="246"/>
      <c r="K2020" s="1290"/>
    </row>
    <row r="2021" spans="1:11" s="90" customFormat="1" ht="15" customHeight="1" x14ac:dyDescent="0.3">
      <c r="A2021" s="1240"/>
      <c r="B2021" s="1580"/>
      <c r="C2021" s="1577"/>
      <c r="D2021" s="1583"/>
      <c r="E2021" s="1587"/>
      <c r="F2021" s="1585"/>
      <c r="G2021" s="1237"/>
      <c r="H2021" s="1237"/>
      <c r="I2021" s="1237"/>
      <c r="J2021" s="246"/>
      <c r="K2021" s="1290"/>
    </row>
    <row r="2022" spans="1:11" s="90" customFormat="1" ht="15" customHeight="1" x14ac:dyDescent="0.3">
      <c r="A2022" s="1240"/>
      <c r="B2022" s="1580"/>
      <c r="C2022" s="1577"/>
      <c r="D2022" s="1583"/>
      <c r="E2022" s="1587"/>
      <c r="F2022" s="1585"/>
      <c r="G2022" s="1237"/>
      <c r="H2022" s="1237"/>
      <c r="I2022" s="1237"/>
      <c r="J2022" s="246"/>
      <c r="K2022" s="1290"/>
    </row>
    <row r="2023" spans="1:11" s="90" customFormat="1" ht="15" customHeight="1" x14ac:dyDescent="0.3">
      <c r="A2023" s="1240"/>
      <c r="B2023" s="1580"/>
      <c r="C2023" s="1577"/>
      <c r="D2023" s="1583"/>
      <c r="E2023" s="1587"/>
      <c r="F2023" s="1585"/>
      <c r="G2023" s="1237"/>
      <c r="H2023" s="1237"/>
      <c r="I2023" s="1237"/>
      <c r="J2023" s="246"/>
      <c r="K2023" s="1290"/>
    </row>
    <row r="2024" spans="1:11" s="90" customFormat="1" ht="15" customHeight="1" x14ac:dyDescent="0.3">
      <c r="A2024" s="1240"/>
      <c r="B2024" s="1580"/>
      <c r="C2024" s="1577"/>
      <c r="D2024" s="1583"/>
      <c r="E2024" s="1587"/>
      <c r="F2024" s="1585"/>
      <c r="G2024" s="1237"/>
      <c r="H2024" s="1237"/>
      <c r="I2024" s="1237"/>
      <c r="J2024" s="246"/>
      <c r="K2024" s="1290"/>
    </row>
    <row r="2025" spans="1:11" s="90" customFormat="1" ht="15" customHeight="1" x14ac:dyDescent="0.3">
      <c r="A2025" s="1240"/>
      <c r="B2025" s="1580"/>
      <c r="C2025" s="1577"/>
      <c r="D2025" s="1583"/>
      <c r="E2025" s="1587"/>
      <c r="F2025" s="1585"/>
      <c r="G2025" s="1237"/>
      <c r="H2025" s="1237"/>
      <c r="I2025" s="1237"/>
      <c r="J2025" s="246"/>
      <c r="K2025" s="1290"/>
    </row>
    <row r="2026" spans="1:11" s="90" customFormat="1" ht="15" customHeight="1" x14ac:dyDescent="0.3">
      <c r="A2026" s="1240"/>
      <c r="B2026" s="1580"/>
      <c r="C2026" s="1577"/>
      <c r="D2026" s="1583"/>
      <c r="E2026" s="1587"/>
      <c r="F2026" s="1585"/>
      <c r="G2026" s="1237"/>
      <c r="H2026" s="1237"/>
      <c r="I2026" s="1237"/>
      <c r="J2026" s="246"/>
      <c r="K2026" s="1290"/>
    </row>
    <row r="2027" spans="1:11" s="90" customFormat="1" ht="15" customHeight="1" x14ac:dyDescent="0.3">
      <c r="A2027" s="1240"/>
      <c r="B2027" s="1580"/>
      <c r="C2027" s="1577"/>
      <c r="D2027" s="1583"/>
      <c r="E2027" s="1587"/>
      <c r="F2027" s="1585"/>
      <c r="G2027" s="1237"/>
      <c r="H2027" s="1237"/>
      <c r="I2027" s="1237"/>
      <c r="J2027" s="246"/>
      <c r="K2027" s="1290"/>
    </row>
    <row r="2028" spans="1:11" s="90" customFormat="1" ht="15" customHeight="1" x14ac:dyDescent="0.3">
      <c r="A2028" s="1240"/>
      <c r="B2028" s="1580"/>
      <c r="C2028" s="1577"/>
      <c r="D2028" s="1583"/>
      <c r="E2028" s="1587"/>
      <c r="F2028" s="1585"/>
      <c r="G2028" s="1237"/>
      <c r="H2028" s="1237"/>
      <c r="I2028" s="1237"/>
      <c r="J2028" s="246"/>
      <c r="K2028" s="1290"/>
    </row>
    <row r="2029" spans="1:11" s="90" customFormat="1" ht="15" customHeight="1" x14ac:dyDescent="0.3">
      <c r="A2029" s="1240"/>
      <c r="B2029" s="1580"/>
      <c r="C2029" s="1577"/>
      <c r="D2029" s="1583"/>
      <c r="E2029" s="1587"/>
      <c r="F2029" s="1585"/>
      <c r="G2029" s="1237"/>
      <c r="H2029" s="1237"/>
      <c r="I2029" s="1237"/>
      <c r="J2029" s="246"/>
      <c r="K2029" s="1290"/>
    </row>
    <row r="2030" spans="1:11" s="90" customFormat="1" ht="15" customHeight="1" x14ac:dyDescent="0.3">
      <c r="A2030" s="1240"/>
      <c r="B2030" s="1580"/>
      <c r="C2030" s="1577"/>
      <c r="D2030" s="1583"/>
      <c r="E2030" s="1587"/>
      <c r="F2030" s="1585"/>
      <c r="G2030" s="1237"/>
      <c r="H2030" s="1237"/>
      <c r="I2030" s="1237"/>
      <c r="J2030" s="246"/>
      <c r="K2030" s="1290"/>
    </row>
    <row r="2031" spans="1:11" s="90" customFormat="1" ht="15" customHeight="1" x14ac:dyDescent="0.3">
      <c r="A2031" s="1240"/>
      <c r="B2031" s="1580"/>
      <c r="C2031" s="1577"/>
      <c r="D2031" s="1583"/>
      <c r="E2031" s="1587"/>
      <c r="F2031" s="1585"/>
      <c r="G2031" s="1237"/>
      <c r="H2031" s="1237"/>
      <c r="I2031" s="1237"/>
      <c r="J2031" s="246"/>
      <c r="K2031" s="1290"/>
    </row>
    <row r="2032" spans="1:11" s="90" customFormat="1" ht="15" customHeight="1" x14ac:dyDescent="0.3">
      <c r="A2032" s="1240"/>
      <c r="B2032" s="1580"/>
      <c r="C2032" s="1577"/>
      <c r="D2032" s="1583"/>
      <c r="E2032" s="1587"/>
      <c r="F2032" s="1585"/>
      <c r="G2032" s="1237"/>
      <c r="H2032" s="1237"/>
      <c r="I2032" s="1237"/>
      <c r="J2032" s="246"/>
      <c r="K2032" s="1290"/>
    </row>
    <row r="2033" spans="1:11" s="90" customFormat="1" ht="15" customHeight="1" x14ac:dyDescent="0.3">
      <c r="A2033" s="1240"/>
      <c r="B2033" s="1580"/>
      <c r="C2033" s="1577"/>
      <c r="D2033" s="1583"/>
      <c r="E2033" s="1587"/>
      <c r="F2033" s="1585"/>
      <c r="G2033" s="1237"/>
      <c r="H2033" s="1237"/>
      <c r="I2033" s="1237"/>
      <c r="J2033" s="246"/>
      <c r="K2033" s="1290"/>
    </row>
    <row r="2034" spans="1:11" s="90" customFormat="1" ht="15" customHeight="1" x14ac:dyDescent="0.3">
      <c r="A2034" s="1240"/>
      <c r="B2034" s="1580"/>
      <c r="C2034" s="1577"/>
      <c r="D2034" s="1583"/>
      <c r="E2034" s="1587"/>
      <c r="F2034" s="1585"/>
      <c r="G2034" s="1237"/>
      <c r="H2034" s="1237"/>
      <c r="I2034" s="1237"/>
      <c r="J2034" s="246"/>
      <c r="K2034" s="1290"/>
    </row>
    <row r="2035" spans="1:11" s="90" customFormat="1" ht="15" customHeight="1" x14ac:dyDescent="0.3">
      <c r="A2035" s="1240"/>
      <c r="B2035" s="1580"/>
      <c r="C2035" s="1577"/>
      <c r="D2035" s="1583"/>
      <c r="E2035" s="1587"/>
      <c r="F2035" s="1585"/>
      <c r="G2035" s="1237"/>
      <c r="H2035" s="1237"/>
      <c r="I2035" s="1237"/>
      <c r="J2035" s="246"/>
      <c r="K2035" s="1290"/>
    </row>
    <row r="2036" spans="1:11" s="90" customFormat="1" ht="15" customHeight="1" x14ac:dyDescent="0.3">
      <c r="A2036" s="1240"/>
      <c r="B2036" s="1580"/>
      <c r="C2036" s="1577"/>
      <c r="D2036" s="1583"/>
      <c r="E2036" s="1587"/>
      <c r="F2036" s="1585"/>
      <c r="G2036" s="1237"/>
      <c r="H2036" s="1237"/>
      <c r="I2036" s="1237"/>
      <c r="J2036" s="246"/>
      <c r="K2036" s="1290"/>
    </row>
    <row r="2037" spans="1:11" s="90" customFormat="1" ht="15" customHeight="1" x14ac:dyDescent="0.3">
      <c r="A2037" s="1240"/>
      <c r="B2037" s="1580"/>
      <c r="C2037" s="1577"/>
      <c r="D2037" s="1583"/>
      <c r="E2037" s="1587"/>
      <c r="F2037" s="1585"/>
      <c r="G2037" s="1237"/>
      <c r="H2037" s="1237"/>
      <c r="I2037" s="1237"/>
      <c r="J2037" s="246"/>
      <c r="K2037" s="1290"/>
    </row>
    <row r="2038" spans="1:11" s="90" customFormat="1" ht="15" customHeight="1" x14ac:dyDescent="0.3">
      <c r="A2038" s="1240"/>
      <c r="B2038" s="1580"/>
      <c r="C2038" s="1577"/>
      <c r="D2038" s="1583"/>
      <c r="E2038" s="1587"/>
      <c r="F2038" s="1585"/>
      <c r="G2038" s="1237"/>
      <c r="H2038" s="1237"/>
      <c r="I2038" s="1237"/>
      <c r="J2038" s="246"/>
      <c r="K2038" s="1290"/>
    </row>
    <row r="2039" spans="1:11" s="90" customFormat="1" ht="15" customHeight="1" x14ac:dyDescent="0.3">
      <c r="A2039" s="1240"/>
      <c r="B2039" s="1580"/>
      <c r="C2039" s="1577"/>
      <c r="D2039" s="1583"/>
      <c r="E2039" s="1587"/>
      <c r="F2039" s="1585"/>
      <c r="G2039" s="1237"/>
      <c r="H2039" s="1237"/>
      <c r="I2039" s="1237"/>
      <c r="J2039" s="246"/>
      <c r="K2039" s="1290"/>
    </row>
    <row r="2040" spans="1:11" s="90" customFormat="1" ht="15" customHeight="1" x14ac:dyDescent="0.3">
      <c r="A2040" s="1240"/>
      <c r="B2040" s="1580"/>
      <c r="C2040" s="1577"/>
      <c r="D2040" s="1583"/>
      <c r="E2040" s="1587"/>
      <c r="F2040" s="1585"/>
      <c r="G2040" s="1237"/>
      <c r="H2040" s="1237"/>
      <c r="I2040" s="1237"/>
      <c r="J2040" s="246"/>
      <c r="K2040" s="1290"/>
    </row>
    <row r="2041" spans="1:11" s="90" customFormat="1" ht="15" customHeight="1" x14ac:dyDescent="0.3">
      <c r="A2041" s="1240"/>
      <c r="B2041" s="1580"/>
      <c r="C2041" s="1577"/>
      <c r="D2041" s="1583"/>
      <c r="E2041" s="1587"/>
      <c r="F2041" s="1585"/>
      <c r="G2041" s="1237"/>
      <c r="H2041" s="1237"/>
      <c r="I2041" s="1237"/>
      <c r="J2041" s="246"/>
      <c r="K2041" s="1290"/>
    </row>
    <row r="2042" spans="1:11" s="90" customFormat="1" ht="15" customHeight="1" x14ac:dyDescent="0.3">
      <c r="A2042" s="1240"/>
      <c r="B2042" s="1580"/>
      <c r="C2042" s="1577"/>
      <c r="D2042" s="1583"/>
      <c r="E2042" s="1587"/>
      <c r="F2042" s="1585"/>
      <c r="G2042" s="1237"/>
      <c r="H2042" s="1237"/>
      <c r="I2042" s="1237"/>
      <c r="J2042" s="246"/>
      <c r="K2042" s="1290"/>
    </row>
    <row r="2043" spans="1:11" s="90" customFormat="1" ht="15" customHeight="1" x14ac:dyDescent="0.3">
      <c r="A2043" s="1240"/>
      <c r="B2043" s="1580"/>
      <c r="C2043" s="1577"/>
      <c r="D2043" s="1583"/>
      <c r="E2043" s="1587"/>
      <c r="F2043" s="1585"/>
      <c r="G2043" s="1237"/>
      <c r="H2043" s="1237"/>
      <c r="I2043" s="1237"/>
      <c r="J2043" s="246"/>
      <c r="K2043" s="1290"/>
    </row>
    <row r="2044" spans="1:11" s="90" customFormat="1" ht="15" customHeight="1" x14ac:dyDescent="0.3">
      <c r="A2044" s="1240"/>
      <c r="B2044" s="1580"/>
      <c r="C2044" s="1577"/>
      <c r="D2044" s="1583"/>
      <c r="E2044" s="1587"/>
      <c r="F2044" s="1585"/>
      <c r="G2044" s="1237"/>
      <c r="H2044" s="1237"/>
      <c r="I2044" s="1237"/>
      <c r="J2044" s="246"/>
      <c r="K2044" s="1290"/>
    </row>
    <row r="2045" spans="1:11" s="90" customFormat="1" ht="15" customHeight="1" x14ac:dyDescent="0.3">
      <c r="A2045" s="1240"/>
      <c r="B2045" s="1580"/>
      <c r="C2045" s="1577"/>
      <c r="D2045" s="1583"/>
      <c r="E2045" s="1587"/>
      <c r="F2045" s="1585"/>
      <c r="G2045" s="1237"/>
      <c r="H2045" s="1237"/>
      <c r="I2045" s="1237"/>
      <c r="J2045" s="246"/>
      <c r="K2045" s="1290"/>
    </row>
    <row r="2046" spans="1:11" s="90" customFormat="1" ht="15" customHeight="1" x14ac:dyDescent="0.3">
      <c r="A2046" s="1240"/>
      <c r="B2046" s="1580"/>
      <c r="C2046" s="1577"/>
      <c r="D2046" s="1583"/>
      <c r="E2046" s="1587"/>
      <c r="F2046" s="1585"/>
      <c r="G2046" s="1237"/>
      <c r="H2046" s="1237"/>
      <c r="I2046" s="1237"/>
      <c r="J2046" s="246"/>
      <c r="K2046" s="1290"/>
    </row>
    <row r="2047" spans="1:11" s="90" customFormat="1" ht="15" customHeight="1" x14ac:dyDescent="0.3">
      <c r="A2047" s="1240"/>
      <c r="B2047" s="1580"/>
      <c r="C2047" s="1577"/>
      <c r="D2047" s="1583"/>
      <c r="E2047" s="1587"/>
      <c r="F2047" s="1585"/>
      <c r="G2047" s="1237"/>
      <c r="H2047" s="1237"/>
      <c r="I2047" s="1237"/>
      <c r="J2047" s="246"/>
      <c r="K2047" s="1290"/>
    </row>
    <row r="2048" spans="1:11" s="90" customFormat="1" ht="15" customHeight="1" x14ac:dyDescent="0.3">
      <c r="A2048" s="1240"/>
      <c r="B2048" s="1580"/>
      <c r="C2048" s="1577"/>
      <c r="D2048" s="1583"/>
      <c r="E2048" s="1587"/>
      <c r="F2048" s="1585"/>
      <c r="G2048" s="1237"/>
      <c r="H2048" s="1237"/>
      <c r="I2048" s="1237"/>
      <c r="J2048" s="246"/>
      <c r="K2048" s="1290"/>
    </row>
    <row r="2049" spans="1:11" s="90" customFormat="1" ht="15" customHeight="1" x14ac:dyDescent="0.3">
      <c r="A2049" s="1240"/>
      <c r="B2049" s="1580"/>
      <c r="C2049" s="1577"/>
      <c r="D2049" s="1583"/>
      <c r="E2049" s="1587"/>
      <c r="F2049" s="1585"/>
      <c r="G2049" s="1237"/>
      <c r="H2049" s="1237"/>
      <c r="I2049" s="1237"/>
      <c r="J2049" s="246"/>
      <c r="K2049" s="1290"/>
    </row>
    <row r="2050" spans="1:11" s="90" customFormat="1" ht="15" customHeight="1" x14ac:dyDescent="0.3">
      <c r="A2050" s="1240"/>
      <c r="B2050" s="1580"/>
      <c r="C2050" s="1577"/>
      <c r="D2050" s="1583"/>
      <c r="E2050" s="1587"/>
      <c r="F2050" s="1585"/>
      <c r="G2050" s="1237"/>
      <c r="H2050" s="1237"/>
      <c r="I2050" s="1237"/>
      <c r="J2050" s="246"/>
      <c r="K2050" s="1290"/>
    </row>
    <row r="2051" spans="1:11" s="90" customFormat="1" ht="15" customHeight="1" x14ac:dyDescent="0.3">
      <c r="A2051" s="1240"/>
      <c r="B2051" s="1580"/>
      <c r="C2051" s="1577"/>
      <c r="D2051" s="1583"/>
      <c r="E2051" s="1587"/>
      <c r="F2051" s="1585"/>
      <c r="G2051" s="1237"/>
      <c r="H2051" s="1237"/>
      <c r="I2051" s="1237"/>
      <c r="J2051" s="246"/>
      <c r="K2051" s="1290"/>
    </row>
    <row r="2052" spans="1:11" s="90" customFormat="1" ht="15" customHeight="1" x14ac:dyDescent="0.3">
      <c r="A2052" s="1240"/>
      <c r="B2052" s="1580"/>
      <c r="C2052" s="1577"/>
      <c r="D2052" s="1583"/>
      <c r="E2052" s="1587"/>
      <c r="F2052" s="1585"/>
      <c r="G2052" s="1237"/>
      <c r="H2052" s="1237"/>
      <c r="I2052" s="1237"/>
      <c r="J2052" s="246"/>
      <c r="K2052" s="1290"/>
    </row>
    <row r="2053" spans="1:11" s="90" customFormat="1" ht="15" customHeight="1" x14ac:dyDescent="0.3">
      <c r="A2053" s="1240"/>
      <c r="B2053" s="1580"/>
      <c r="C2053" s="1577"/>
      <c r="D2053" s="1583"/>
      <c r="E2053" s="1587"/>
      <c r="F2053" s="1585"/>
      <c r="G2053" s="1237"/>
      <c r="H2053" s="1237"/>
      <c r="I2053" s="1237"/>
      <c r="J2053" s="246"/>
      <c r="K2053" s="1290"/>
    </row>
    <row r="2054" spans="1:11" s="90" customFormat="1" ht="15" customHeight="1" x14ac:dyDescent="0.3">
      <c r="A2054" s="1240"/>
      <c r="B2054" s="1580"/>
      <c r="C2054" s="1577"/>
      <c r="D2054" s="1583"/>
      <c r="E2054" s="1587"/>
      <c r="F2054" s="1585"/>
      <c r="G2054" s="1237"/>
      <c r="H2054" s="1237"/>
      <c r="I2054" s="1237"/>
      <c r="J2054" s="246"/>
      <c r="K2054" s="1290"/>
    </row>
    <row r="2055" spans="1:11" s="90" customFormat="1" ht="15" customHeight="1" x14ac:dyDescent="0.3">
      <c r="A2055" s="1240"/>
      <c r="B2055" s="1580"/>
      <c r="C2055" s="1577"/>
      <c r="D2055" s="1583"/>
      <c r="E2055" s="1587"/>
      <c r="F2055" s="1585"/>
      <c r="G2055" s="1237"/>
      <c r="H2055" s="1237"/>
      <c r="I2055" s="1237"/>
      <c r="J2055" s="246"/>
      <c r="K2055" s="1290"/>
    </row>
    <row r="2056" spans="1:11" s="90" customFormat="1" ht="15" customHeight="1" x14ac:dyDescent="0.3">
      <c r="A2056" s="1240"/>
      <c r="B2056" s="1580"/>
      <c r="C2056" s="1577"/>
      <c r="D2056" s="1583"/>
      <c r="E2056" s="1587"/>
      <c r="F2056" s="1585"/>
      <c r="G2056" s="1237"/>
      <c r="H2056" s="1237"/>
      <c r="I2056" s="1237"/>
      <c r="J2056" s="246"/>
      <c r="K2056" s="1290"/>
    </row>
    <row r="2057" spans="1:11" s="90" customFormat="1" ht="15" customHeight="1" x14ac:dyDescent="0.3">
      <c r="A2057" s="1240"/>
      <c r="B2057" s="1580"/>
      <c r="C2057" s="1577"/>
      <c r="D2057" s="1583"/>
      <c r="E2057" s="1587"/>
      <c r="F2057" s="1585"/>
      <c r="G2057" s="1237"/>
      <c r="H2057" s="1237"/>
      <c r="I2057" s="1237"/>
      <c r="J2057" s="246"/>
      <c r="K2057" s="1290"/>
    </row>
    <row r="2058" spans="1:11" s="90" customFormat="1" ht="15" customHeight="1" x14ac:dyDescent="0.3">
      <c r="A2058" s="1240"/>
      <c r="B2058" s="1580"/>
      <c r="C2058" s="1577"/>
      <c r="D2058" s="1583"/>
      <c r="E2058" s="1587"/>
      <c r="F2058" s="1585"/>
      <c r="G2058" s="1237"/>
      <c r="H2058" s="1237"/>
      <c r="I2058" s="1237"/>
      <c r="J2058" s="246"/>
      <c r="K2058" s="1290"/>
    </row>
    <row r="2059" spans="1:11" s="90" customFormat="1" ht="15" customHeight="1" x14ac:dyDescent="0.3">
      <c r="A2059" s="1240"/>
      <c r="B2059" s="1580"/>
      <c r="C2059" s="1577"/>
      <c r="D2059" s="1583"/>
      <c r="E2059" s="1587"/>
      <c r="F2059" s="1585"/>
      <c r="G2059" s="1237"/>
      <c r="H2059" s="1237"/>
      <c r="I2059" s="1237"/>
      <c r="J2059" s="246"/>
      <c r="K2059" s="1290"/>
    </row>
    <row r="2060" spans="1:11" s="90" customFormat="1" ht="15" customHeight="1" x14ac:dyDescent="0.3">
      <c r="A2060" s="1240"/>
      <c r="B2060" s="1580"/>
      <c r="C2060" s="1577"/>
      <c r="D2060" s="1583"/>
      <c r="E2060" s="1587"/>
      <c r="F2060" s="1585"/>
      <c r="G2060" s="1237"/>
      <c r="H2060" s="1237"/>
      <c r="I2060" s="1237"/>
      <c r="J2060" s="246"/>
      <c r="K2060" s="1290"/>
    </row>
    <row r="2061" spans="1:11" s="90" customFormat="1" ht="15" customHeight="1" x14ac:dyDescent="0.3">
      <c r="A2061" s="1240"/>
      <c r="B2061" s="1580"/>
      <c r="C2061" s="1577"/>
      <c r="D2061" s="1583"/>
      <c r="E2061" s="1587"/>
      <c r="F2061" s="1585"/>
      <c r="G2061" s="1237"/>
      <c r="H2061" s="1237"/>
      <c r="I2061" s="1237"/>
      <c r="J2061" s="246"/>
      <c r="K2061" s="1290"/>
    </row>
    <row r="2062" spans="1:11" s="90" customFormat="1" ht="15" customHeight="1" x14ac:dyDescent="0.3">
      <c r="A2062" s="1240"/>
      <c r="B2062" s="1580"/>
      <c r="C2062" s="1577"/>
      <c r="D2062" s="1583"/>
      <c r="E2062" s="1587"/>
      <c r="F2062" s="1585"/>
      <c r="G2062" s="1237"/>
      <c r="H2062" s="1237"/>
      <c r="I2062" s="1237"/>
      <c r="J2062" s="246"/>
      <c r="K2062" s="1290"/>
    </row>
    <row r="2063" spans="1:11" s="90" customFormat="1" ht="15" customHeight="1" x14ac:dyDescent="0.3">
      <c r="A2063" s="1240"/>
      <c r="B2063" s="1580"/>
      <c r="C2063" s="1577"/>
      <c r="D2063" s="1583"/>
      <c r="E2063" s="1587"/>
      <c r="F2063" s="1585"/>
      <c r="G2063" s="1237"/>
      <c r="H2063" s="1237"/>
      <c r="I2063" s="1237"/>
      <c r="J2063" s="246"/>
      <c r="K2063" s="1290"/>
    </row>
    <row r="2064" spans="1:11" s="90" customFormat="1" ht="15" customHeight="1" x14ac:dyDescent="0.3">
      <c r="A2064" s="1240"/>
      <c r="B2064" s="1580"/>
      <c r="C2064" s="1577"/>
      <c r="D2064" s="1583"/>
      <c r="E2064" s="1587"/>
      <c r="F2064" s="1585"/>
      <c r="G2064" s="1237"/>
      <c r="H2064" s="1237"/>
      <c r="I2064" s="1237"/>
      <c r="J2064" s="246"/>
      <c r="K2064" s="1290"/>
    </row>
    <row r="2065" spans="1:11" s="90" customFormat="1" ht="15" customHeight="1" x14ac:dyDescent="0.3">
      <c r="A2065" s="1240"/>
      <c r="B2065" s="1580"/>
      <c r="C2065" s="1577"/>
      <c r="D2065" s="1583"/>
      <c r="E2065" s="1587"/>
      <c r="F2065" s="1585"/>
      <c r="G2065" s="1237"/>
      <c r="H2065" s="1237"/>
      <c r="I2065" s="1237"/>
      <c r="J2065" s="246"/>
      <c r="K2065" s="1290"/>
    </row>
    <row r="2066" spans="1:11" s="90" customFormat="1" ht="15" customHeight="1" x14ac:dyDescent="0.3">
      <c r="A2066" s="1240"/>
      <c r="B2066" s="1580"/>
      <c r="C2066" s="1577"/>
      <c r="D2066" s="1583"/>
      <c r="E2066" s="1587"/>
      <c r="F2066" s="1585"/>
      <c r="G2066" s="1237"/>
      <c r="H2066" s="1237"/>
      <c r="I2066" s="1237"/>
      <c r="J2066" s="246"/>
      <c r="K2066" s="1290"/>
    </row>
    <row r="2067" spans="1:11" s="90" customFormat="1" ht="15" customHeight="1" x14ac:dyDescent="0.3">
      <c r="A2067" s="1240"/>
      <c r="B2067" s="1580"/>
      <c r="C2067" s="1577"/>
      <c r="D2067" s="1583"/>
      <c r="E2067" s="1587"/>
      <c r="F2067" s="1585"/>
      <c r="G2067" s="1237"/>
      <c r="H2067" s="1237"/>
      <c r="I2067" s="1237"/>
      <c r="J2067" s="246"/>
      <c r="K2067" s="1290"/>
    </row>
    <row r="2068" spans="1:11" s="90" customFormat="1" ht="15" customHeight="1" x14ac:dyDescent="0.3">
      <c r="A2068" s="1240"/>
      <c r="B2068" s="1580"/>
      <c r="C2068" s="1577"/>
      <c r="D2068" s="1583"/>
      <c r="E2068" s="1587"/>
      <c r="F2068" s="1585"/>
      <c r="G2068" s="1237"/>
      <c r="H2068" s="1237"/>
      <c r="I2068" s="1237"/>
      <c r="J2068" s="246"/>
      <c r="K2068" s="1290"/>
    </row>
    <row r="2069" spans="1:11" s="90" customFormat="1" ht="15" customHeight="1" x14ac:dyDescent="0.3">
      <c r="A2069" s="1240"/>
      <c r="B2069" s="1580"/>
      <c r="C2069" s="1577"/>
      <c r="D2069" s="1583"/>
      <c r="E2069" s="1587"/>
      <c r="F2069" s="1585"/>
      <c r="G2069" s="1237"/>
      <c r="H2069" s="1237"/>
      <c r="I2069" s="1237"/>
      <c r="J2069" s="246"/>
      <c r="K2069" s="1290"/>
    </row>
    <row r="2070" spans="1:11" s="90" customFormat="1" ht="15" customHeight="1" x14ac:dyDescent="0.3">
      <c r="A2070" s="1240"/>
      <c r="B2070" s="1580"/>
      <c r="C2070" s="1577"/>
      <c r="D2070" s="1583"/>
      <c r="E2070" s="1587"/>
      <c r="F2070" s="1585"/>
      <c r="G2070" s="1237"/>
      <c r="H2070" s="1237"/>
      <c r="I2070" s="1237"/>
      <c r="J2070" s="246"/>
      <c r="K2070" s="1290"/>
    </row>
    <row r="2071" spans="1:11" s="90" customFormat="1" ht="15" customHeight="1" x14ac:dyDescent="0.3">
      <c r="A2071" s="1240"/>
      <c r="B2071" s="1580"/>
      <c r="C2071" s="1577"/>
      <c r="D2071" s="1583"/>
      <c r="E2071" s="1587"/>
      <c r="F2071" s="1585"/>
      <c r="G2071" s="1237"/>
      <c r="H2071" s="1237"/>
      <c r="I2071" s="1237"/>
      <c r="J2071" s="246"/>
      <c r="K2071" s="1290"/>
    </row>
    <row r="2072" spans="1:11" s="90" customFormat="1" ht="15" customHeight="1" x14ac:dyDescent="0.3">
      <c r="A2072" s="1240"/>
      <c r="B2072" s="1580"/>
      <c r="C2072" s="1577"/>
      <c r="D2072" s="1583"/>
      <c r="E2072" s="1587"/>
      <c r="F2072" s="1585"/>
      <c r="G2072" s="1237"/>
      <c r="H2072" s="1237"/>
      <c r="I2072" s="1237"/>
      <c r="J2072" s="246"/>
      <c r="K2072" s="1290"/>
    </row>
    <row r="2073" spans="1:11" s="90" customFormat="1" ht="15" customHeight="1" x14ac:dyDescent="0.3">
      <c r="A2073" s="1240"/>
      <c r="B2073" s="1580"/>
      <c r="C2073" s="1577"/>
      <c r="D2073" s="1583"/>
      <c r="E2073" s="1587"/>
      <c r="F2073" s="1585"/>
      <c r="G2073" s="1237"/>
      <c r="H2073" s="1237"/>
      <c r="I2073" s="1237"/>
      <c r="J2073" s="246"/>
      <c r="K2073" s="1290"/>
    </row>
    <row r="2074" spans="1:11" s="90" customFormat="1" ht="15" customHeight="1" x14ac:dyDescent="0.3">
      <c r="A2074" s="1240"/>
      <c r="B2074" s="1580"/>
      <c r="C2074" s="1577"/>
      <c r="D2074" s="1583"/>
      <c r="E2074" s="1587"/>
      <c r="F2074" s="1585"/>
      <c r="G2074" s="1237"/>
      <c r="H2074" s="1237"/>
      <c r="I2074" s="1237"/>
      <c r="J2074" s="246"/>
      <c r="K2074" s="1290"/>
    </row>
    <row r="2075" spans="1:11" s="90" customFormat="1" ht="15" customHeight="1" x14ac:dyDescent="0.3">
      <c r="A2075" s="1240"/>
      <c r="B2075" s="1580"/>
      <c r="C2075" s="1577"/>
      <c r="D2075" s="1583"/>
      <c r="E2075" s="1587"/>
      <c r="F2075" s="1585"/>
      <c r="G2075" s="1237"/>
      <c r="H2075" s="1237"/>
      <c r="I2075" s="1237"/>
      <c r="J2075" s="246"/>
      <c r="K2075" s="1290"/>
    </row>
    <row r="2076" spans="1:11" s="90" customFormat="1" ht="15" customHeight="1" x14ac:dyDescent="0.3">
      <c r="A2076" s="1240"/>
      <c r="B2076" s="1580"/>
      <c r="C2076" s="1577"/>
      <c r="D2076" s="1583"/>
      <c r="E2076" s="1587"/>
      <c r="F2076" s="1585"/>
      <c r="G2076" s="1237"/>
      <c r="H2076" s="1237"/>
      <c r="I2076" s="1237"/>
      <c r="J2076" s="246"/>
      <c r="K2076" s="1290"/>
    </row>
    <row r="2077" spans="1:11" s="90" customFormat="1" ht="15" customHeight="1" x14ac:dyDescent="0.3">
      <c r="A2077" s="1240"/>
      <c r="B2077" s="1580"/>
      <c r="C2077" s="1577"/>
      <c r="D2077" s="1583"/>
      <c r="E2077" s="1587"/>
      <c r="F2077" s="1585"/>
      <c r="G2077" s="1237"/>
      <c r="H2077" s="1237"/>
      <c r="I2077" s="1237"/>
      <c r="J2077" s="246"/>
      <c r="K2077" s="1290"/>
    </row>
    <row r="2078" spans="1:11" s="90" customFormat="1" ht="15" customHeight="1" x14ac:dyDescent="0.3">
      <c r="A2078" s="1240"/>
      <c r="B2078" s="1580"/>
      <c r="C2078" s="1577"/>
      <c r="D2078" s="1583"/>
      <c r="E2078" s="1587"/>
      <c r="F2078" s="1585"/>
      <c r="G2078" s="1237"/>
      <c r="H2078" s="1237"/>
      <c r="I2078" s="1237"/>
      <c r="J2078" s="246"/>
      <c r="K2078" s="1290"/>
    </row>
    <row r="2079" spans="1:11" s="90" customFormat="1" ht="15" customHeight="1" x14ac:dyDescent="0.3">
      <c r="A2079" s="1240"/>
      <c r="B2079" s="1580"/>
      <c r="C2079" s="1577"/>
      <c r="D2079" s="1583"/>
      <c r="E2079" s="1587"/>
      <c r="F2079" s="1585"/>
      <c r="G2079" s="1237"/>
      <c r="H2079" s="1237"/>
      <c r="I2079" s="1237"/>
      <c r="J2079" s="246"/>
      <c r="K2079" s="1290"/>
    </row>
    <row r="2080" spans="1:11" s="90" customFormat="1" ht="15" customHeight="1" x14ac:dyDescent="0.3">
      <c r="A2080" s="1240"/>
      <c r="B2080" s="1580"/>
      <c r="C2080" s="1577"/>
      <c r="D2080" s="1583"/>
      <c r="E2080" s="1587"/>
      <c r="F2080" s="1585"/>
      <c r="G2080" s="1237"/>
      <c r="H2080" s="1237"/>
      <c r="I2080" s="1237"/>
      <c r="J2080" s="246"/>
      <c r="K2080" s="1290"/>
    </row>
    <row r="2081" spans="1:11" s="90" customFormat="1" ht="15" customHeight="1" x14ac:dyDescent="0.3">
      <c r="A2081" s="1240"/>
      <c r="B2081" s="1580"/>
      <c r="C2081" s="1577"/>
      <c r="D2081" s="1583"/>
      <c r="E2081" s="1587"/>
      <c r="F2081" s="1585"/>
      <c r="G2081" s="1237"/>
      <c r="H2081" s="1237"/>
      <c r="I2081" s="1237"/>
      <c r="J2081" s="246"/>
      <c r="K2081" s="1290"/>
    </row>
    <row r="2082" spans="1:11" s="90" customFormat="1" ht="15" customHeight="1" x14ac:dyDescent="0.3">
      <c r="A2082" s="1240"/>
      <c r="B2082" s="1580"/>
      <c r="C2082" s="1577"/>
      <c r="D2082" s="1583"/>
      <c r="E2082" s="1587"/>
      <c r="F2082" s="1585"/>
      <c r="G2082" s="1237"/>
      <c r="H2082" s="1237"/>
      <c r="I2082" s="1237"/>
      <c r="J2082" s="246"/>
      <c r="K2082" s="1290"/>
    </row>
    <row r="2083" spans="1:11" s="90" customFormat="1" ht="15" customHeight="1" x14ac:dyDescent="0.3">
      <c r="A2083" s="1240"/>
      <c r="B2083" s="1580"/>
      <c r="C2083" s="1577"/>
      <c r="D2083" s="1583"/>
      <c r="E2083" s="1587"/>
      <c r="F2083" s="1585"/>
      <c r="G2083" s="1237"/>
      <c r="H2083" s="1237"/>
      <c r="I2083" s="1237"/>
      <c r="J2083" s="246"/>
      <c r="K2083" s="1290"/>
    </row>
    <row r="2084" spans="1:11" s="90" customFormat="1" ht="15" customHeight="1" x14ac:dyDescent="0.3">
      <c r="A2084" s="1240"/>
      <c r="B2084" s="1580"/>
      <c r="C2084" s="1577"/>
      <c r="D2084" s="1583"/>
      <c r="E2084" s="1587"/>
      <c r="F2084" s="1585"/>
      <c r="G2084" s="1237"/>
      <c r="H2084" s="1237"/>
      <c r="I2084" s="1237"/>
      <c r="J2084" s="246"/>
      <c r="K2084" s="1290"/>
    </row>
    <row r="2085" spans="1:11" s="90" customFormat="1" ht="15" customHeight="1" x14ac:dyDescent="0.3">
      <c r="A2085" s="1240"/>
      <c r="B2085" s="1580"/>
      <c r="C2085" s="1577"/>
      <c r="D2085" s="1583"/>
      <c r="E2085" s="1587"/>
      <c r="F2085" s="1585"/>
      <c r="G2085" s="1237"/>
      <c r="H2085" s="1237"/>
      <c r="I2085" s="1237"/>
      <c r="J2085" s="246"/>
      <c r="K2085" s="1290"/>
    </row>
    <row r="2086" spans="1:11" s="90" customFormat="1" ht="15" customHeight="1" x14ac:dyDescent="0.3">
      <c r="A2086" s="1240"/>
      <c r="B2086" s="1580"/>
      <c r="C2086" s="1577"/>
      <c r="D2086" s="1583"/>
      <c r="E2086" s="1587"/>
      <c r="F2086" s="1585"/>
      <c r="G2086" s="1237"/>
      <c r="H2086" s="1237"/>
      <c r="I2086" s="1237"/>
      <c r="J2086" s="246"/>
      <c r="K2086" s="1290"/>
    </row>
    <row r="2087" spans="1:11" s="90" customFormat="1" ht="15" customHeight="1" x14ac:dyDescent="0.3">
      <c r="A2087" s="1240"/>
      <c r="B2087" s="1580"/>
      <c r="C2087" s="1577"/>
      <c r="D2087" s="1583"/>
      <c r="E2087" s="1587"/>
      <c r="F2087" s="1585"/>
      <c r="G2087" s="1237"/>
      <c r="H2087" s="1237"/>
      <c r="I2087" s="1237"/>
      <c r="J2087" s="246"/>
      <c r="K2087" s="1290"/>
    </row>
    <row r="2088" spans="1:11" s="90" customFormat="1" ht="15" customHeight="1" x14ac:dyDescent="0.3">
      <c r="A2088" s="1240"/>
      <c r="B2088" s="1580"/>
      <c r="C2088" s="1577"/>
      <c r="D2088" s="1583"/>
      <c r="E2088" s="1587"/>
      <c r="F2088" s="1585"/>
      <c r="G2088" s="1237"/>
      <c r="H2088" s="1237"/>
      <c r="I2088" s="1237"/>
      <c r="J2088" s="246"/>
      <c r="K2088" s="1290"/>
    </row>
    <row r="2089" spans="1:11" s="90" customFormat="1" ht="15" customHeight="1" x14ac:dyDescent="0.3">
      <c r="A2089" s="1240"/>
      <c r="B2089" s="1580"/>
      <c r="C2089" s="1577"/>
      <c r="D2089" s="1583"/>
      <c r="E2089" s="1587"/>
      <c r="F2089" s="1585"/>
      <c r="G2089" s="1237"/>
      <c r="H2089" s="1237"/>
      <c r="I2089" s="1237"/>
      <c r="J2089" s="246"/>
      <c r="K2089" s="1290"/>
    </row>
    <row r="2090" spans="1:11" s="90" customFormat="1" ht="15" customHeight="1" x14ac:dyDescent="0.3">
      <c r="A2090" s="1240"/>
      <c r="B2090" s="1580"/>
      <c r="C2090" s="1577"/>
      <c r="D2090" s="1583"/>
      <c r="E2090" s="1587"/>
      <c r="F2090" s="1585"/>
      <c r="G2090" s="1237"/>
      <c r="H2090" s="1237"/>
      <c r="I2090" s="1237"/>
      <c r="J2090" s="246"/>
      <c r="K2090" s="1290"/>
    </row>
    <row r="2091" spans="1:11" s="90" customFormat="1" ht="15" customHeight="1" x14ac:dyDescent="0.3">
      <c r="A2091" s="1240"/>
      <c r="B2091" s="1580"/>
      <c r="C2091" s="1577"/>
      <c r="D2091" s="1583"/>
      <c r="E2091" s="1587"/>
      <c r="F2091" s="1585"/>
      <c r="G2091" s="1237"/>
      <c r="H2091" s="1237"/>
      <c r="I2091" s="1237"/>
      <c r="J2091" s="246"/>
      <c r="K2091" s="1290"/>
    </row>
    <row r="2092" spans="1:11" s="90" customFormat="1" ht="15" customHeight="1" x14ac:dyDescent="0.3">
      <c r="A2092" s="1240"/>
      <c r="B2092" s="1580"/>
      <c r="C2092" s="1577"/>
      <c r="D2092" s="1583"/>
      <c r="E2092" s="1587"/>
      <c r="F2092" s="1585"/>
      <c r="G2092" s="1237"/>
      <c r="H2092" s="1237"/>
      <c r="I2092" s="1237"/>
      <c r="J2092" s="246"/>
      <c r="K2092" s="1290"/>
    </row>
    <row r="2093" spans="1:11" s="90" customFormat="1" ht="15" customHeight="1" x14ac:dyDescent="0.3">
      <c r="A2093" s="1240"/>
      <c r="B2093" s="1580"/>
      <c r="C2093" s="1577"/>
      <c r="D2093" s="1583"/>
      <c r="E2093" s="1587"/>
      <c r="F2093" s="1585"/>
      <c r="G2093" s="1237"/>
      <c r="H2093" s="1237"/>
      <c r="I2093" s="1237"/>
      <c r="J2093" s="246"/>
      <c r="K2093" s="1290"/>
    </row>
    <row r="2094" spans="1:11" s="90" customFormat="1" ht="15" customHeight="1" x14ac:dyDescent="0.3">
      <c r="A2094" s="1240"/>
      <c r="B2094" s="1580"/>
      <c r="C2094" s="1577"/>
      <c r="D2094" s="1583"/>
      <c r="E2094" s="1587"/>
      <c r="F2094" s="1585"/>
      <c r="G2094" s="1237"/>
      <c r="H2094" s="1237"/>
      <c r="I2094" s="1237"/>
      <c r="J2094" s="246"/>
      <c r="K2094" s="1290"/>
    </row>
    <row r="2095" spans="1:11" s="90" customFormat="1" ht="15" customHeight="1" x14ac:dyDescent="0.3">
      <c r="A2095" s="1240"/>
      <c r="B2095" s="1580"/>
      <c r="C2095" s="1577"/>
      <c r="D2095" s="1583"/>
      <c r="E2095" s="1587"/>
      <c r="F2095" s="1585"/>
      <c r="G2095" s="1237"/>
      <c r="H2095" s="1237"/>
      <c r="I2095" s="1237"/>
      <c r="J2095" s="246"/>
      <c r="K2095" s="1290"/>
    </row>
    <row r="2096" spans="1:11" s="90" customFormat="1" ht="15" customHeight="1" x14ac:dyDescent="0.3">
      <c r="A2096" s="1240"/>
      <c r="B2096" s="1580"/>
      <c r="C2096" s="1577"/>
      <c r="D2096" s="1583"/>
      <c r="E2096" s="1587"/>
      <c r="F2096" s="1585"/>
      <c r="G2096" s="1237"/>
      <c r="H2096" s="1237"/>
      <c r="I2096" s="1237"/>
      <c r="J2096" s="246"/>
      <c r="K2096" s="1290"/>
    </row>
    <row r="2097" spans="1:11" s="90" customFormat="1" ht="15" customHeight="1" x14ac:dyDescent="0.3">
      <c r="A2097" s="1240"/>
      <c r="B2097" s="1580"/>
      <c r="C2097" s="1577"/>
      <c r="D2097" s="1583"/>
      <c r="E2097" s="1587"/>
      <c r="F2097" s="1585"/>
      <c r="G2097" s="1237"/>
      <c r="H2097" s="1237"/>
      <c r="I2097" s="1237"/>
      <c r="J2097" s="246"/>
      <c r="K2097" s="1290"/>
    </row>
    <row r="2098" spans="1:11" s="90" customFormat="1" ht="15" customHeight="1" x14ac:dyDescent="0.3">
      <c r="A2098" s="1240"/>
      <c r="B2098" s="1580"/>
      <c r="C2098" s="1577"/>
      <c r="D2098" s="1583"/>
      <c r="E2098" s="1587"/>
      <c r="F2098" s="1585"/>
      <c r="G2098" s="1237"/>
      <c r="H2098" s="1237"/>
      <c r="I2098" s="1237"/>
      <c r="J2098" s="246"/>
      <c r="K2098" s="1290"/>
    </row>
    <row r="2099" spans="1:11" s="90" customFormat="1" ht="15" customHeight="1" x14ac:dyDescent="0.3">
      <c r="A2099" s="1240"/>
      <c r="B2099" s="1580"/>
      <c r="C2099" s="1577"/>
      <c r="D2099" s="1583"/>
      <c r="E2099" s="1587"/>
      <c r="F2099" s="1585"/>
      <c r="G2099" s="1237"/>
      <c r="H2099" s="1237"/>
      <c r="I2099" s="1237"/>
      <c r="J2099" s="246"/>
      <c r="K2099" s="1290"/>
    </row>
    <row r="2100" spans="1:11" s="90" customFormat="1" ht="15" customHeight="1" x14ac:dyDescent="0.3">
      <c r="A2100" s="1240"/>
      <c r="B2100" s="1580"/>
      <c r="C2100" s="1577"/>
      <c r="D2100" s="1583"/>
      <c r="E2100" s="1587"/>
      <c r="F2100" s="1585"/>
      <c r="G2100" s="1237"/>
      <c r="H2100" s="1237"/>
      <c r="I2100" s="1237"/>
      <c r="J2100" s="246"/>
      <c r="K2100" s="1290"/>
    </row>
    <row r="2101" spans="1:11" s="90" customFormat="1" ht="15" customHeight="1" x14ac:dyDescent="0.3">
      <c r="A2101" s="1240"/>
      <c r="B2101" s="1580"/>
      <c r="C2101" s="1577"/>
      <c r="D2101" s="1583"/>
      <c r="E2101" s="1587"/>
      <c r="F2101" s="1585"/>
      <c r="G2101" s="1237"/>
      <c r="H2101" s="1237"/>
      <c r="I2101" s="1237"/>
      <c r="J2101" s="246"/>
      <c r="K2101" s="1290"/>
    </row>
    <row r="2102" spans="1:11" s="90" customFormat="1" ht="15" customHeight="1" x14ac:dyDescent="0.3">
      <c r="A2102" s="1240"/>
      <c r="B2102" s="1580"/>
      <c r="C2102" s="1577"/>
      <c r="D2102" s="1583"/>
      <c r="E2102" s="1587"/>
      <c r="F2102" s="1585"/>
      <c r="G2102" s="1237"/>
      <c r="H2102" s="1237"/>
      <c r="I2102" s="1237"/>
      <c r="J2102" s="246"/>
      <c r="K2102" s="1290"/>
    </row>
    <row r="2103" spans="1:11" s="90" customFormat="1" ht="15" customHeight="1" x14ac:dyDescent="0.3">
      <c r="A2103" s="1240"/>
      <c r="B2103" s="1580"/>
      <c r="C2103" s="1577"/>
      <c r="D2103" s="1583"/>
      <c r="E2103" s="1587"/>
      <c r="F2103" s="1585"/>
      <c r="G2103" s="1237"/>
      <c r="H2103" s="1237"/>
      <c r="I2103" s="1237"/>
      <c r="J2103" s="246"/>
      <c r="K2103" s="1290"/>
    </row>
    <row r="2104" spans="1:11" s="90" customFormat="1" ht="15" customHeight="1" x14ac:dyDescent="0.3">
      <c r="A2104" s="1240"/>
      <c r="B2104" s="1580"/>
      <c r="C2104" s="1577"/>
      <c r="D2104" s="1583"/>
      <c r="E2104" s="1587"/>
      <c r="F2104" s="1585"/>
      <c r="G2104" s="1237"/>
      <c r="H2104" s="1237"/>
      <c r="I2104" s="1237"/>
      <c r="J2104" s="246"/>
      <c r="K2104" s="1290"/>
    </row>
    <row r="2105" spans="1:11" s="90" customFormat="1" ht="15" customHeight="1" x14ac:dyDescent="0.3">
      <c r="A2105" s="1240"/>
      <c r="B2105" s="1580"/>
      <c r="C2105" s="1577"/>
      <c r="D2105" s="1583"/>
      <c r="E2105" s="1587"/>
      <c r="F2105" s="1585"/>
      <c r="G2105" s="1237"/>
      <c r="H2105" s="1237"/>
      <c r="I2105" s="1237"/>
      <c r="J2105" s="246"/>
      <c r="K2105" s="1290"/>
    </row>
    <row r="2106" spans="1:11" s="90" customFormat="1" ht="15" customHeight="1" x14ac:dyDescent="0.3">
      <c r="A2106" s="1240"/>
      <c r="B2106" s="1580"/>
      <c r="C2106" s="1577"/>
      <c r="D2106" s="1583"/>
      <c r="E2106" s="1587"/>
      <c r="F2106" s="1585"/>
      <c r="G2106" s="1237"/>
      <c r="H2106" s="1237"/>
      <c r="I2106" s="1237"/>
      <c r="J2106" s="246"/>
      <c r="K2106" s="1290"/>
    </row>
    <row r="2107" spans="1:11" s="90" customFormat="1" ht="15" customHeight="1" x14ac:dyDescent="0.3">
      <c r="A2107" s="1240"/>
      <c r="B2107" s="1580"/>
      <c r="C2107" s="1577"/>
      <c r="D2107" s="1583"/>
      <c r="E2107" s="1587"/>
      <c r="F2107" s="1585"/>
      <c r="G2107" s="1237"/>
      <c r="H2107" s="1237"/>
      <c r="I2107" s="1237"/>
      <c r="J2107" s="246"/>
      <c r="K2107" s="1290"/>
    </row>
    <row r="2108" spans="1:11" s="90" customFormat="1" ht="15" customHeight="1" x14ac:dyDescent="0.3">
      <c r="A2108" s="1240"/>
      <c r="B2108" s="1580"/>
      <c r="C2108" s="1577"/>
      <c r="D2108" s="1583"/>
      <c r="E2108" s="1587"/>
      <c r="F2108" s="1585"/>
      <c r="G2108" s="1237"/>
      <c r="H2108" s="1237"/>
      <c r="I2108" s="1237"/>
      <c r="J2108" s="246"/>
      <c r="K2108" s="1290"/>
    </row>
    <row r="2109" spans="1:11" s="90" customFormat="1" ht="15" customHeight="1" x14ac:dyDescent="0.3">
      <c r="A2109" s="1240"/>
      <c r="B2109" s="1580"/>
      <c r="C2109" s="1577"/>
      <c r="D2109" s="1583"/>
      <c r="E2109" s="1587"/>
      <c r="F2109" s="1585"/>
      <c r="G2109" s="1237"/>
      <c r="H2109" s="1237"/>
      <c r="I2109" s="1237"/>
      <c r="J2109" s="246"/>
      <c r="K2109" s="1290"/>
    </row>
    <row r="2110" spans="1:11" s="90" customFormat="1" ht="15" customHeight="1" x14ac:dyDescent="0.3">
      <c r="A2110" s="1240"/>
      <c r="B2110" s="1580"/>
      <c r="C2110" s="1577"/>
      <c r="D2110" s="1583"/>
      <c r="E2110" s="1587"/>
      <c r="F2110" s="1585"/>
      <c r="G2110" s="1237"/>
      <c r="H2110" s="1237"/>
      <c r="I2110" s="1237"/>
      <c r="J2110" s="246"/>
      <c r="K2110" s="1290"/>
    </row>
    <row r="2111" spans="1:11" s="90" customFormat="1" ht="15" customHeight="1" x14ac:dyDescent="0.3">
      <c r="A2111" s="1240"/>
      <c r="B2111" s="1580"/>
      <c r="C2111" s="1577"/>
      <c r="D2111" s="1583"/>
      <c r="E2111" s="1587"/>
      <c r="F2111" s="1585"/>
      <c r="G2111" s="1237"/>
      <c r="H2111" s="1237"/>
      <c r="I2111" s="1237"/>
      <c r="J2111" s="246"/>
      <c r="K2111" s="1290"/>
    </row>
    <row r="2112" spans="1:11" s="90" customFormat="1" ht="15" customHeight="1" x14ac:dyDescent="0.3">
      <c r="A2112" s="1240"/>
      <c r="B2112" s="1580"/>
      <c r="C2112" s="1577"/>
      <c r="D2112" s="1583"/>
      <c r="E2112" s="1587"/>
      <c r="F2112" s="1585"/>
      <c r="G2112" s="1237"/>
      <c r="H2112" s="1237"/>
      <c r="I2112" s="1237"/>
      <c r="J2112" s="246"/>
      <c r="K2112" s="1290"/>
    </row>
    <row r="2113" spans="1:11" s="90" customFormat="1" ht="15" customHeight="1" x14ac:dyDescent="0.3">
      <c r="A2113" s="1240"/>
      <c r="B2113" s="1580"/>
      <c r="C2113" s="1577"/>
      <c r="D2113" s="1583"/>
      <c r="E2113" s="1587"/>
      <c r="F2113" s="1585"/>
      <c r="G2113" s="1237"/>
      <c r="H2113" s="1237"/>
      <c r="I2113" s="1237"/>
      <c r="J2113" s="246"/>
      <c r="K2113" s="1290"/>
    </row>
    <row r="2114" spans="1:11" s="90" customFormat="1" ht="15" customHeight="1" x14ac:dyDescent="0.3">
      <c r="A2114" s="1240"/>
      <c r="B2114" s="1238"/>
      <c r="C2114" s="246"/>
      <c r="D2114" s="1566"/>
      <c r="E2114" s="1587"/>
      <c r="F2114" s="1568"/>
      <c r="G2114" s="1237"/>
      <c r="H2114" s="1237"/>
      <c r="I2114" s="1237"/>
      <c r="J2114" s="246"/>
      <c r="K2114" s="1290"/>
    </row>
    <row r="2115" spans="1:11" s="90" customFormat="1" ht="15" customHeight="1" x14ac:dyDescent="0.3">
      <c r="A2115" s="1240"/>
      <c r="B2115" s="1238"/>
      <c r="C2115" s="1577"/>
      <c r="D2115" s="1582"/>
      <c r="E2115" s="1572"/>
      <c r="F2115" s="1584"/>
      <c r="G2115" s="1237"/>
      <c r="H2115" s="1237"/>
      <c r="I2115" s="1237"/>
      <c r="J2115" s="246"/>
      <c r="K2115" s="1290"/>
    </row>
    <row r="2116" spans="1:11" s="90" customFormat="1" ht="15" customHeight="1" x14ac:dyDescent="0.3">
      <c r="A2116" s="1240"/>
      <c r="B2116" s="1580"/>
      <c r="C2116" s="1577"/>
      <c r="D2116" s="1583"/>
      <c r="E2116" s="1587"/>
      <c r="F2116" s="1585"/>
      <c r="G2116" s="1237"/>
      <c r="H2116" s="1237"/>
      <c r="I2116" s="1237"/>
      <c r="J2116" s="246"/>
      <c r="K2116" s="1290"/>
    </row>
    <row r="2117" spans="1:11" s="90" customFormat="1" ht="15" customHeight="1" x14ac:dyDescent="0.3">
      <c r="A2117" s="1240"/>
      <c r="B2117" s="1580"/>
      <c r="C2117" s="1577"/>
      <c r="D2117" s="1583"/>
      <c r="E2117" s="1587"/>
      <c r="F2117" s="1585"/>
      <c r="G2117" s="1237"/>
      <c r="H2117" s="1237"/>
      <c r="I2117" s="1237"/>
      <c r="J2117" s="246"/>
      <c r="K2117" s="1290"/>
    </row>
    <row r="2118" spans="1:11" s="90" customFormat="1" ht="15" customHeight="1" x14ac:dyDescent="0.3">
      <c r="A2118" s="1240"/>
      <c r="B2118" s="1580"/>
      <c r="C2118" s="1577"/>
      <c r="D2118" s="1583"/>
      <c r="E2118" s="1587"/>
      <c r="F2118" s="1585"/>
      <c r="G2118" s="1237"/>
      <c r="H2118" s="1237"/>
      <c r="I2118" s="1237"/>
      <c r="J2118" s="246"/>
      <c r="K2118" s="1290"/>
    </row>
    <row r="2119" spans="1:11" s="90" customFormat="1" ht="15" customHeight="1" x14ac:dyDescent="0.3">
      <c r="A2119" s="1240"/>
      <c r="B2119" s="1580"/>
      <c r="C2119" s="1577"/>
      <c r="D2119" s="1583"/>
      <c r="E2119" s="1587"/>
      <c r="F2119" s="1585"/>
      <c r="G2119" s="1237"/>
      <c r="H2119" s="1237"/>
      <c r="I2119" s="1237"/>
      <c r="J2119" s="246"/>
      <c r="K2119" s="1290"/>
    </row>
    <row r="2120" spans="1:11" s="90" customFormat="1" ht="15" customHeight="1" x14ac:dyDescent="0.3">
      <c r="A2120" s="1240"/>
      <c r="B2120" s="1580"/>
      <c r="C2120" s="1577"/>
      <c r="D2120" s="1583"/>
      <c r="E2120" s="1587"/>
      <c r="F2120" s="1585"/>
      <c r="G2120" s="1237"/>
      <c r="H2120" s="1237"/>
      <c r="I2120" s="1237"/>
      <c r="J2120" s="246"/>
      <c r="K2120" s="1290"/>
    </row>
    <row r="2121" spans="1:11" s="90" customFormat="1" ht="15" customHeight="1" x14ac:dyDescent="0.3">
      <c r="A2121" s="1240"/>
      <c r="B2121" s="1580"/>
      <c r="C2121" s="1577"/>
      <c r="D2121" s="1583"/>
      <c r="E2121" s="1587"/>
      <c r="F2121" s="1585"/>
      <c r="G2121" s="1237"/>
      <c r="H2121" s="1237"/>
      <c r="I2121" s="1237"/>
      <c r="J2121" s="246"/>
      <c r="K2121" s="1290"/>
    </row>
    <row r="2122" spans="1:11" s="90" customFormat="1" ht="15" customHeight="1" x14ac:dyDescent="0.3">
      <c r="A2122" s="1240"/>
      <c r="B2122" s="1580"/>
      <c r="C2122" s="1577"/>
      <c r="D2122" s="1583"/>
      <c r="E2122" s="1587"/>
      <c r="F2122" s="1585"/>
      <c r="G2122" s="1237"/>
      <c r="H2122" s="1237"/>
      <c r="I2122" s="1237"/>
      <c r="J2122" s="246"/>
      <c r="K2122" s="1290"/>
    </row>
    <row r="2123" spans="1:11" s="90" customFormat="1" ht="15" customHeight="1" x14ac:dyDescent="0.3">
      <c r="A2123" s="1240"/>
      <c r="B2123" s="1580"/>
      <c r="C2123" s="1577"/>
      <c r="D2123" s="1583"/>
      <c r="E2123" s="1587"/>
      <c r="F2123" s="1585"/>
      <c r="G2123" s="1237"/>
      <c r="H2123" s="1237"/>
      <c r="I2123" s="1237"/>
      <c r="J2123" s="246"/>
      <c r="K2123" s="1290"/>
    </row>
    <row r="2124" spans="1:11" s="90" customFormat="1" ht="15" customHeight="1" x14ac:dyDescent="0.3">
      <c r="A2124" s="1240"/>
      <c r="B2124" s="1580"/>
      <c r="C2124" s="1577"/>
      <c r="D2124" s="1583"/>
      <c r="E2124" s="1587"/>
      <c r="F2124" s="1585"/>
      <c r="G2124" s="1237"/>
      <c r="H2124" s="1237"/>
      <c r="I2124" s="1237"/>
      <c r="J2124" s="246"/>
      <c r="K2124" s="1290"/>
    </row>
    <row r="2125" spans="1:11" s="90" customFormat="1" ht="15" customHeight="1" x14ac:dyDescent="0.3">
      <c r="A2125" s="1240"/>
      <c r="B2125" s="1580"/>
      <c r="C2125" s="1577"/>
      <c r="D2125" s="1583"/>
      <c r="E2125" s="1587"/>
      <c r="F2125" s="1585"/>
      <c r="G2125" s="1237"/>
      <c r="H2125" s="1237"/>
      <c r="I2125" s="1237"/>
      <c r="J2125" s="246"/>
      <c r="K2125" s="1290"/>
    </row>
    <row r="2126" spans="1:11" s="90" customFormat="1" ht="15" customHeight="1" x14ac:dyDescent="0.3">
      <c r="A2126" s="1240"/>
      <c r="B2126" s="1580"/>
      <c r="C2126" s="1577"/>
      <c r="D2126" s="1583"/>
      <c r="E2126" s="1587"/>
      <c r="F2126" s="1585"/>
      <c r="G2126" s="1237"/>
      <c r="H2126" s="1237"/>
      <c r="I2126" s="1237"/>
      <c r="J2126" s="246"/>
      <c r="K2126" s="1290"/>
    </row>
    <row r="2127" spans="1:11" s="90" customFormat="1" ht="15" customHeight="1" x14ac:dyDescent="0.3">
      <c r="A2127" s="1240"/>
      <c r="B2127" s="1580"/>
      <c r="C2127" s="1577"/>
      <c r="D2127" s="1583"/>
      <c r="E2127" s="1587"/>
      <c r="F2127" s="1585"/>
      <c r="G2127" s="1237"/>
      <c r="H2127" s="1237"/>
      <c r="I2127" s="1237"/>
      <c r="J2127" s="246"/>
      <c r="K2127" s="1290"/>
    </row>
    <row r="2128" spans="1:11" s="90" customFormat="1" ht="15" customHeight="1" x14ac:dyDescent="0.3">
      <c r="A2128" s="1240"/>
      <c r="B2128" s="1580"/>
      <c r="C2128" s="1577"/>
      <c r="D2128" s="1583"/>
      <c r="E2128" s="1587"/>
      <c r="F2128" s="1585"/>
      <c r="G2128" s="1237"/>
      <c r="H2128" s="1237"/>
      <c r="I2128" s="1237"/>
      <c r="J2128" s="246"/>
      <c r="K2128" s="1290"/>
    </row>
    <row r="2129" spans="1:11" s="90" customFormat="1" ht="15" customHeight="1" x14ac:dyDescent="0.3">
      <c r="A2129" s="1240"/>
      <c r="B2129" s="1580"/>
      <c r="C2129" s="1577"/>
      <c r="D2129" s="1583"/>
      <c r="E2129" s="1587"/>
      <c r="F2129" s="1585"/>
      <c r="G2129" s="1237"/>
      <c r="H2129" s="1237"/>
      <c r="I2129" s="1237"/>
      <c r="J2129" s="246"/>
      <c r="K2129" s="1290"/>
    </row>
    <row r="2130" spans="1:11" s="90" customFormat="1" ht="15" customHeight="1" x14ac:dyDescent="0.3">
      <c r="A2130" s="1240"/>
      <c r="B2130" s="1580"/>
      <c r="C2130" s="1577"/>
      <c r="D2130" s="1583"/>
      <c r="E2130" s="1587"/>
      <c r="F2130" s="1585"/>
      <c r="G2130" s="1237"/>
      <c r="H2130" s="1237"/>
      <c r="I2130" s="1237"/>
      <c r="J2130" s="246"/>
      <c r="K2130" s="1290"/>
    </row>
    <row r="2131" spans="1:11" s="90" customFormat="1" ht="15" customHeight="1" x14ac:dyDescent="0.3">
      <c r="A2131" s="1240"/>
      <c r="B2131" s="1580"/>
      <c r="C2131" s="1577"/>
      <c r="D2131" s="1583"/>
      <c r="E2131" s="1587"/>
      <c r="F2131" s="1585"/>
      <c r="G2131" s="1237"/>
      <c r="H2131" s="1237"/>
      <c r="I2131" s="1237"/>
      <c r="J2131" s="246"/>
      <c r="K2131" s="1290"/>
    </row>
    <row r="2132" spans="1:11" s="90" customFormat="1" ht="15" customHeight="1" x14ac:dyDescent="0.3">
      <c r="A2132" s="1240"/>
      <c r="B2132" s="1580"/>
      <c r="C2132" s="1577"/>
      <c r="D2132" s="1583"/>
      <c r="E2132" s="1587"/>
      <c r="F2132" s="1585"/>
      <c r="G2132" s="1237"/>
      <c r="H2132" s="1237"/>
      <c r="I2132" s="1237"/>
      <c r="J2132" s="246"/>
      <c r="K2132" s="1290"/>
    </row>
    <row r="2133" spans="1:11" s="90" customFormat="1" ht="15" customHeight="1" x14ac:dyDescent="0.3">
      <c r="A2133" s="1240"/>
      <c r="B2133" s="1580"/>
      <c r="C2133" s="1577"/>
      <c r="D2133" s="1583"/>
      <c r="E2133" s="1587"/>
      <c r="F2133" s="1585"/>
      <c r="G2133" s="1237"/>
      <c r="H2133" s="1237"/>
      <c r="I2133" s="1237"/>
      <c r="J2133" s="246"/>
      <c r="K2133" s="1290"/>
    </row>
    <row r="2134" spans="1:11" s="90" customFormat="1" ht="15" customHeight="1" x14ac:dyDescent="0.3">
      <c r="A2134" s="1240"/>
      <c r="B2134" s="1580"/>
      <c r="C2134" s="1577"/>
      <c r="D2134" s="1583"/>
      <c r="E2134" s="1587"/>
      <c r="F2134" s="1585"/>
      <c r="G2134" s="1237"/>
      <c r="H2134" s="1237"/>
      <c r="I2134" s="1237"/>
      <c r="J2134" s="246"/>
      <c r="K2134" s="1290"/>
    </row>
    <row r="2135" spans="1:11" s="90" customFormat="1" ht="15" customHeight="1" x14ac:dyDescent="0.3">
      <c r="A2135" s="1240"/>
      <c r="B2135" s="1580"/>
      <c r="C2135" s="1577"/>
      <c r="D2135" s="1583"/>
      <c r="E2135" s="1587"/>
      <c r="F2135" s="1585"/>
      <c r="G2135" s="1237"/>
      <c r="H2135" s="1237"/>
      <c r="I2135" s="1237"/>
      <c r="J2135" s="246"/>
      <c r="K2135" s="1290"/>
    </row>
    <row r="2136" spans="1:11" s="90" customFormat="1" ht="15" customHeight="1" x14ac:dyDescent="0.3">
      <c r="A2136" s="1240"/>
      <c r="B2136" s="1580"/>
      <c r="C2136" s="1577"/>
      <c r="D2136" s="1583"/>
      <c r="E2136" s="1587"/>
      <c r="F2136" s="1585"/>
      <c r="G2136" s="1237"/>
      <c r="H2136" s="1237"/>
      <c r="I2136" s="1237"/>
      <c r="J2136" s="246"/>
      <c r="K2136" s="1290"/>
    </row>
    <row r="2137" spans="1:11" s="90" customFormat="1" ht="15" customHeight="1" x14ac:dyDescent="0.3">
      <c r="A2137" s="1240"/>
      <c r="B2137" s="1580"/>
      <c r="C2137" s="1577"/>
      <c r="D2137" s="1583"/>
      <c r="E2137" s="1587"/>
      <c r="F2137" s="1585"/>
      <c r="G2137" s="1237"/>
      <c r="H2137" s="1237"/>
      <c r="I2137" s="1237"/>
      <c r="J2137" s="246"/>
      <c r="K2137" s="1290"/>
    </row>
    <row r="2138" spans="1:11" s="90" customFormat="1" ht="15" customHeight="1" x14ac:dyDescent="0.3">
      <c r="A2138" s="1240"/>
      <c r="B2138" s="1580"/>
      <c r="C2138" s="1577"/>
      <c r="D2138" s="1583"/>
      <c r="E2138" s="1587"/>
      <c r="F2138" s="1585"/>
      <c r="G2138" s="1237"/>
      <c r="H2138" s="1237"/>
      <c r="I2138" s="1237"/>
      <c r="J2138" s="246"/>
      <c r="K2138" s="1290"/>
    </row>
    <row r="2139" spans="1:11" s="90" customFormat="1" ht="15" customHeight="1" x14ac:dyDescent="0.3">
      <c r="A2139" s="1240"/>
      <c r="B2139" s="1580"/>
      <c r="C2139" s="1577"/>
      <c r="D2139" s="1583"/>
      <c r="E2139" s="1587"/>
      <c r="F2139" s="1585"/>
      <c r="G2139" s="1237"/>
      <c r="H2139" s="1237"/>
      <c r="I2139" s="1237"/>
      <c r="J2139" s="246"/>
      <c r="K2139" s="1290"/>
    </row>
    <row r="2140" spans="1:11" s="90" customFormat="1" ht="15" customHeight="1" x14ac:dyDescent="0.3">
      <c r="A2140" s="1240"/>
      <c r="B2140" s="1580"/>
      <c r="C2140" s="1577"/>
      <c r="D2140" s="1583"/>
      <c r="E2140" s="1587"/>
      <c r="F2140" s="1585"/>
      <c r="G2140" s="1237"/>
      <c r="H2140" s="1237"/>
      <c r="I2140" s="1237"/>
      <c r="J2140" s="246"/>
      <c r="K2140" s="1290"/>
    </row>
    <row r="2141" spans="1:11" s="90" customFormat="1" ht="15" customHeight="1" x14ac:dyDescent="0.3">
      <c r="A2141" s="1240"/>
      <c r="B2141" s="1580"/>
      <c r="C2141" s="1577"/>
      <c r="D2141" s="1583"/>
      <c r="E2141" s="1587"/>
      <c r="F2141" s="1585"/>
      <c r="G2141" s="1237"/>
      <c r="H2141" s="1237"/>
      <c r="I2141" s="1237"/>
      <c r="J2141" s="246"/>
      <c r="K2141" s="1290"/>
    </row>
    <row r="2142" spans="1:11" s="90" customFormat="1" ht="15" customHeight="1" x14ac:dyDescent="0.3">
      <c r="A2142" s="1240"/>
      <c r="B2142" s="1580"/>
      <c r="C2142" s="1577"/>
      <c r="D2142" s="1583"/>
      <c r="E2142" s="1587"/>
      <c r="F2142" s="1585"/>
      <c r="G2142" s="1237"/>
      <c r="H2142" s="1237"/>
      <c r="I2142" s="1237"/>
      <c r="J2142" s="246"/>
      <c r="K2142" s="1290"/>
    </row>
    <row r="2143" spans="1:11" s="90" customFormat="1" ht="15" customHeight="1" x14ac:dyDescent="0.3">
      <c r="A2143" s="1240"/>
      <c r="B2143" s="1580"/>
      <c r="C2143" s="1577"/>
      <c r="D2143" s="1583"/>
      <c r="E2143" s="1587"/>
      <c r="F2143" s="1585"/>
      <c r="G2143" s="1237"/>
      <c r="H2143" s="1237"/>
      <c r="I2143" s="1237"/>
      <c r="J2143" s="246"/>
      <c r="K2143" s="1290"/>
    </row>
    <row r="2144" spans="1:11" s="90" customFormat="1" ht="15" customHeight="1" x14ac:dyDescent="0.3">
      <c r="A2144" s="1240"/>
      <c r="B2144" s="1580"/>
      <c r="C2144" s="1577"/>
      <c r="D2144" s="1583"/>
      <c r="E2144" s="1587"/>
      <c r="F2144" s="1585"/>
      <c r="G2144" s="1237"/>
      <c r="H2144" s="1237"/>
      <c r="I2144" s="1237"/>
      <c r="J2144" s="246"/>
      <c r="K2144" s="1290"/>
    </row>
    <row r="2145" spans="1:11" s="90" customFormat="1" ht="15" customHeight="1" x14ac:dyDescent="0.3">
      <c r="A2145" s="1240"/>
      <c r="B2145" s="1580"/>
      <c r="C2145" s="1577"/>
      <c r="D2145" s="1583"/>
      <c r="E2145" s="1587"/>
      <c r="F2145" s="1585"/>
      <c r="G2145" s="1237"/>
      <c r="H2145" s="1237"/>
      <c r="I2145" s="1237"/>
      <c r="J2145" s="246"/>
      <c r="K2145" s="1290"/>
    </row>
    <row r="2146" spans="1:11" s="90" customFormat="1" ht="15" customHeight="1" x14ac:dyDescent="0.3">
      <c r="A2146" s="1240"/>
      <c r="B2146" s="1580"/>
      <c r="C2146" s="1577"/>
      <c r="D2146" s="1583"/>
      <c r="E2146" s="1587"/>
      <c r="F2146" s="1585"/>
      <c r="G2146" s="1237"/>
      <c r="H2146" s="1237"/>
      <c r="I2146" s="1237"/>
      <c r="J2146" s="246"/>
      <c r="K2146" s="1290"/>
    </row>
    <row r="2147" spans="1:11" s="90" customFormat="1" ht="15" customHeight="1" x14ac:dyDescent="0.3">
      <c r="A2147" s="1240"/>
      <c r="B2147" s="1580"/>
      <c r="C2147" s="1577"/>
      <c r="D2147" s="1583"/>
      <c r="E2147" s="1587"/>
      <c r="F2147" s="1585"/>
      <c r="G2147" s="1237"/>
      <c r="H2147" s="1237"/>
      <c r="I2147" s="1237"/>
      <c r="J2147" s="246"/>
      <c r="K2147" s="1290"/>
    </row>
    <row r="2148" spans="1:11" s="90" customFormat="1" ht="15" customHeight="1" x14ac:dyDescent="0.3">
      <c r="A2148" s="1240"/>
      <c r="B2148" s="1580"/>
      <c r="C2148" s="1577"/>
      <c r="D2148" s="1583"/>
      <c r="E2148" s="1587"/>
      <c r="F2148" s="1585"/>
      <c r="G2148" s="1237"/>
      <c r="H2148" s="1237"/>
      <c r="I2148" s="1237"/>
      <c r="J2148" s="246"/>
      <c r="K2148" s="1290"/>
    </row>
    <row r="2149" spans="1:11" s="90" customFormat="1" ht="15" customHeight="1" x14ac:dyDescent="0.3">
      <c r="A2149" s="1240"/>
      <c r="B2149" s="1580"/>
      <c r="C2149" s="1577"/>
      <c r="D2149" s="1583"/>
      <c r="E2149" s="1587"/>
      <c r="F2149" s="1585"/>
      <c r="G2149" s="1237"/>
      <c r="H2149" s="1237"/>
      <c r="I2149" s="1237"/>
      <c r="J2149" s="246"/>
      <c r="K2149" s="1290"/>
    </row>
    <row r="2150" spans="1:11" s="90" customFormat="1" ht="15" customHeight="1" x14ac:dyDescent="0.3">
      <c r="A2150" s="1240"/>
      <c r="B2150" s="1580"/>
      <c r="C2150" s="1577"/>
      <c r="D2150" s="1583"/>
      <c r="E2150" s="1587"/>
      <c r="F2150" s="1585"/>
      <c r="G2150" s="1237"/>
      <c r="H2150" s="1237"/>
      <c r="I2150" s="1237"/>
      <c r="J2150" s="246"/>
      <c r="K2150" s="1290"/>
    </row>
    <row r="2151" spans="1:11" s="90" customFormat="1" ht="15" customHeight="1" x14ac:dyDescent="0.3">
      <c r="A2151" s="1240"/>
      <c r="B2151" s="1580"/>
      <c r="C2151" s="1577"/>
      <c r="D2151" s="1583"/>
      <c r="E2151" s="1587"/>
      <c r="F2151" s="1585"/>
      <c r="G2151" s="1237"/>
      <c r="H2151" s="1237"/>
      <c r="I2151" s="1237"/>
      <c r="J2151" s="246"/>
      <c r="K2151" s="1290"/>
    </row>
    <row r="2152" spans="1:11" s="90" customFormat="1" ht="15" customHeight="1" x14ac:dyDescent="0.3">
      <c r="A2152" s="1240"/>
      <c r="B2152" s="1580"/>
      <c r="C2152" s="1577"/>
      <c r="D2152" s="1583"/>
      <c r="E2152" s="1587"/>
      <c r="F2152" s="1585"/>
      <c r="G2152" s="1237"/>
      <c r="H2152" s="1237"/>
      <c r="I2152" s="1237"/>
      <c r="J2152" s="246"/>
      <c r="K2152" s="1290"/>
    </row>
    <row r="2153" spans="1:11" s="90" customFormat="1" ht="15" customHeight="1" x14ac:dyDescent="0.3">
      <c r="A2153" s="1240"/>
      <c r="B2153" s="1580"/>
      <c r="C2153" s="1577"/>
      <c r="D2153" s="1583"/>
      <c r="E2153" s="1587"/>
      <c r="F2153" s="1585"/>
      <c r="G2153" s="1237"/>
      <c r="H2153" s="1237"/>
      <c r="I2153" s="1237"/>
      <c r="J2153" s="246"/>
      <c r="K2153" s="1290"/>
    </row>
    <row r="2154" spans="1:11" s="90" customFormat="1" ht="15" customHeight="1" x14ac:dyDescent="0.3">
      <c r="A2154" s="1240"/>
      <c r="B2154" s="1580"/>
      <c r="C2154" s="1577"/>
      <c r="D2154" s="1583"/>
      <c r="E2154" s="1587"/>
      <c r="F2154" s="1585"/>
      <c r="G2154" s="1237"/>
      <c r="H2154" s="1237"/>
      <c r="I2154" s="1237"/>
      <c r="J2154" s="246"/>
      <c r="K2154" s="1290"/>
    </row>
    <row r="2155" spans="1:11" s="90" customFormat="1" ht="15" customHeight="1" x14ac:dyDescent="0.3">
      <c r="A2155" s="1240"/>
      <c r="B2155" s="1580"/>
      <c r="C2155" s="1577"/>
      <c r="D2155" s="1583"/>
      <c r="E2155" s="1587"/>
      <c r="F2155" s="1585"/>
      <c r="G2155" s="1237"/>
      <c r="H2155" s="1237"/>
      <c r="I2155" s="1237"/>
      <c r="J2155" s="246"/>
      <c r="K2155" s="1290"/>
    </row>
    <row r="2156" spans="1:11" s="90" customFormat="1" ht="15" customHeight="1" x14ac:dyDescent="0.3">
      <c r="A2156" s="1240"/>
      <c r="B2156" s="1580"/>
      <c r="C2156" s="1577"/>
      <c r="D2156" s="1583"/>
      <c r="E2156" s="1587"/>
      <c r="F2156" s="1585"/>
      <c r="G2156" s="1237"/>
      <c r="H2156" s="1237"/>
      <c r="I2156" s="1237"/>
      <c r="J2156" s="246"/>
      <c r="K2156" s="1290"/>
    </row>
    <row r="2157" spans="1:11" s="90" customFormat="1" ht="15" customHeight="1" x14ac:dyDescent="0.3">
      <c r="A2157" s="1240"/>
      <c r="B2157" s="1580"/>
      <c r="C2157" s="1577"/>
      <c r="D2157" s="1583"/>
      <c r="E2157" s="1587"/>
      <c r="F2157" s="1585"/>
      <c r="G2157" s="1237"/>
      <c r="H2157" s="1237"/>
      <c r="I2157" s="1237"/>
      <c r="J2157" s="246"/>
      <c r="K2157" s="1290"/>
    </row>
    <row r="2158" spans="1:11" s="90" customFormat="1" ht="15" customHeight="1" x14ac:dyDescent="0.3">
      <c r="A2158" s="1240"/>
      <c r="B2158" s="1580"/>
      <c r="C2158" s="1577"/>
      <c r="D2158" s="1583"/>
      <c r="E2158" s="1587"/>
      <c r="F2158" s="1585"/>
      <c r="G2158" s="1237"/>
      <c r="H2158" s="1237"/>
      <c r="I2158" s="1237"/>
      <c r="J2158" s="246"/>
      <c r="K2158" s="1290"/>
    </row>
    <row r="2159" spans="1:11" s="90" customFormat="1" ht="15" customHeight="1" x14ac:dyDescent="0.3">
      <c r="A2159" s="1240"/>
      <c r="B2159" s="1580"/>
      <c r="C2159" s="1577"/>
      <c r="D2159" s="1583"/>
      <c r="E2159" s="1587"/>
      <c r="F2159" s="1585"/>
      <c r="G2159" s="1237"/>
      <c r="H2159" s="1237"/>
      <c r="I2159" s="1237"/>
      <c r="J2159" s="246"/>
      <c r="K2159" s="1290"/>
    </row>
    <row r="2160" spans="1:11" s="90" customFormat="1" ht="15" customHeight="1" x14ac:dyDescent="0.3">
      <c r="A2160" s="1240"/>
      <c r="B2160" s="1580"/>
      <c r="C2160" s="1577"/>
      <c r="D2160" s="1583"/>
      <c r="E2160" s="1587"/>
      <c r="F2160" s="1585"/>
      <c r="G2160" s="1237"/>
      <c r="H2160" s="1237"/>
      <c r="I2160" s="1237"/>
      <c r="J2160" s="246"/>
      <c r="K2160" s="1290"/>
    </row>
    <row r="2161" spans="1:11" s="90" customFormat="1" ht="15" customHeight="1" x14ac:dyDescent="0.3">
      <c r="A2161" s="1240"/>
      <c r="B2161" s="1580"/>
      <c r="C2161" s="1577"/>
      <c r="D2161" s="1583"/>
      <c r="E2161" s="1587"/>
      <c r="F2161" s="1585"/>
      <c r="G2161" s="1237"/>
      <c r="H2161" s="1237"/>
      <c r="I2161" s="1237"/>
      <c r="J2161" s="246"/>
      <c r="K2161" s="1290"/>
    </row>
    <row r="2162" spans="1:11" s="90" customFormat="1" ht="15" customHeight="1" x14ac:dyDescent="0.3">
      <c r="A2162" s="1240"/>
      <c r="B2162" s="1580"/>
      <c r="C2162" s="1577"/>
      <c r="D2162" s="1583"/>
      <c r="E2162" s="1587"/>
      <c r="F2162" s="1585"/>
      <c r="G2162" s="1237"/>
      <c r="H2162" s="1237"/>
      <c r="I2162" s="1237"/>
      <c r="J2162" s="246"/>
      <c r="K2162" s="1290"/>
    </row>
    <row r="2163" spans="1:11" s="90" customFormat="1" ht="15" customHeight="1" x14ac:dyDescent="0.3">
      <c r="A2163" s="1240"/>
      <c r="B2163" s="1580"/>
      <c r="C2163" s="1577"/>
      <c r="D2163" s="1583"/>
      <c r="E2163" s="1587"/>
      <c r="F2163" s="1585"/>
      <c r="G2163" s="1237"/>
      <c r="H2163" s="1237"/>
      <c r="I2163" s="1237"/>
      <c r="J2163" s="246"/>
      <c r="K2163" s="1290"/>
    </row>
    <row r="2164" spans="1:11" s="90" customFormat="1" ht="15" customHeight="1" x14ac:dyDescent="0.3">
      <c r="A2164" s="1240"/>
      <c r="B2164" s="1580"/>
      <c r="C2164" s="1577"/>
      <c r="D2164" s="1583"/>
      <c r="E2164" s="1587"/>
      <c r="F2164" s="1585"/>
      <c r="G2164" s="1237"/>
      <c r="H2164" s="1237"/>
      <c r="I2164" s="1237"/>
      <c r="J2164" s="246"/>
      <c r="K2164" s="1290"/>
    </row>
    <row r="2165" spans="1:11" s="90" customFormat="1" ht="15" customHeight="1" x14ac:dyDescent="0.3">
      <c r="A2165" s="1240"/>
      <c r="B2165" s="1580"/>
      <c r="C2165" s="1577"/>
      <c r="D2165" s="1583"/>
      <c r="E2165" s="1587"/>
      <c r="F2165" s="1585"/>
      <c r="G2165" s="1237"/>
      <c r="H2165" s="1237"/>
      <c r="I2165" s="1237"/>
      <c r="J2165" s="246"/>
      <c r="K2165" s="1290"/>
    </row>
    <row r="2166" spans="1:11" s="90" customFormat="1" ht="15" customHeight="1" x14ac:dyDescent="0.3">
      <c r="A2166" s="1240"/>
      <c r="B2166" s="1580"/>
      <c r="C2166" s="1577"/>
      <c r="D2166" s="1583"/>
      <c r="E2166" s="1587"/>
      <c r="F2166" s="1585"/>
      <c r="G2166" s="1237"/>
      <c r="H2166" s="1237"/>
      <c r="I2166" s="1237"/>
      <c r="J2166" s="246"/>
      <c r="K2166" s="1290"/>
    </row>
    <row r="2167" spans="1:11" s="90" customFormat="1" ht="15" customHeight="1" x14ac:dyDescent="0.3">
      <c r="A2167" s="1240"/>
      <c r="B2167" s="1580"/>
      <c r="C2167" s="1577"/>
      <c r="D2167" s="1583"/>
      <c r="E2167" s="1587"/>
      <c r="F2167" s="1585"/>
      <c r="G2167" s="1237"/>
      <c r="H2167" s="1237"/>
      <c r="I2167" s="1237"/>
      <c r="J2167" s="246"/>
      <c r="K2167" s="1290"/>
    </row>
    <row r="2168" spans="1:11" s="90" customFormat="1" ht="15" customHeight="1" x14ac:dyDescent="0.3">
      <c r="A2168" s="1240"/>
      <c r="B2168" s="1580"/>
      <c r="C2168" s="1577"/>
      <c r="D2168" s="1583"/>
      <c r="E2168" s="1587"/>
      <c r="F2168" s="1585"/>
      <c r="G2168" s="1237"/>
      <c r="H2168" s="1237"/>
      <c r="I2168" s="1237"/>
      <c r="J2168" s="246"/>
      <c r="K2168" s="1290"/>
    </row>
    <row r="2169" spans="1:11" s="90" customFormat="1" ht="15" customHeight="1" x14ac:dyDescent="0.3">
      <c r="A2169" s="1240"/>
      <c r="B2169" s="1580"/>
      <c r="C2169" s="1577"/>
      <c r="D2169" s="1583"/>
      <c r="E2169" s="1587"/>
      <c r="F2169" s="1585"/>
      <c r="G2169" s="1237"/>
      <c r="H2169" s="1237"/>
      <c r="I2169" s="1237"/>
      <c r="J2169" s="246"/>
      <c r="K2169" s="1290"/>
    </row>
    <row r="2170" spans="1:11" s="90" customFormat="1" ht="15" customHeight="1" x14ac:dyDescent="0.3">
      <c r="A2170" s="1240"/>
      <c r="B2170" s="1580"/>
      <c r="C2170" s="1577"/>
      <c r="D2170" s="1583"/>
      <c r="E2170" s="1587"/>
      <c r="F2170" s="1585"/>
      <c r="G2170" s="1237"/>
      <c r="H2170" s="1237"/>
      <c r="I2170" s="1237"/>
      <c r="J2170" s="246"/>
      <c r="K2170" s="1290"/>
    </row>
    <row r="2171" spans="1:11" s="90" customFormat="1" ht="15" customHeight="1" x14ac:dyDescent="0.3">
      <c r="A2171" s="1240"/>
      <c r="B2171" s="1580"/>
      <c r="C2171" s="1577"/>
      <c r="D2171" s="1583"/>
      <c r="E2171" s="1587"/>
      <c r="F2171" s="1585"/>
      <c r="G2171" s="1237"/>
      <c r="H2171" s="1237"/>
      <c r="I2171" s="1237"/>
      <c r="J2171" s="246"/>
      <c r="K2171" s="1290"/>
    </row>
    <row r="2172" spans="1:11" s="90" customFormat="1" ht="15" customHeight="1" x14ac:dyDescent="0.3">
      <c r="A2172" s="1240"/>
      <c r="B2172" s="1580"/>
      <c r="C2172" s="1577"/>
      <c r="D2172" s="1583"/>
      <c r="E2172" s="1587"/>
      <c r="F2172" s="1585"/>
      <c r="G2172" s="1237"/>
      <c r="H2172" s="1237"/>
      <c r="I2172" s="1237"/>
      <c r="J2172" s="246"/>
      <c r="K2172" s="1290"/>
    </row>
    <row r="2173" spans="1:11" s="90" customFormat="1" ht="15" customHeight="1" x14ac:dyDescent="0.3">
      <c r="A2173" s="1240"/>
      <c r="B2173" s="1580"/>
      <c r="C2173" s="1577"/>
      <c r="D2173" s="1583"/>
      <c r="E2173" s="1587"/>
      <c r="F2173" s="1585"/>
      <c r="G2173" s="1237"/>
      <c r="H2173" s="1237"/>
      <c r="I2173" s="1237"/>
      <c r="J2173" s="246"/>
      <c r="K2173" s="1290"/>
    </row>
    <row r="2174" spans="1:11" s="90" customFormat="1" ht="15" customHeight="1" x14ac:dyDescent="0.3">
      <c r="A2174" s="1240"/>
      <c r="B2174" s="1580"/>
      <c r="C2174" s="1577"/>
      <c r="D2174" s="1583"/>
      <c r="E2174" s="1587"/>
      <c r="F2174" s="1585"/>
      <c r="G2174" s="1237"/>
      <c r="H2174" s="1237"/>
      <c r="I2174" s="1237"/>
      <c r="J2174" s="246"/>
      <c r="K2174" s="1290"/>
    </row>
    <row r="2175" spans="1:11" s="90" customFormat="1" ht="15" customHeight="1" x14ac:dyDescent="0.3">
      <c r="A2175" s="1240"/>
      <c r="B2175" s="1580"/>
      <c r="C2175" s="1577"/>
      <c r="D2175" s="1583"/>
      <c r="E2175" s="1587"/>
      <c r="F2175" s="1585"/>
      <c r="G2175" s="1237"/>
      <c r="H2175" s="1237"/>
      <c r="I2175" s="1237"/>
      <c r="J2175" s="246"/>
      <c r="K2175" s="1290"/>
    </row>
    <row r="2176" spans="1:11" s="90" customFormat="1" ht="15" customHeight="1" x14ac:dyDescent="0.3">
      <c r="A2176" s="1240"/>
      <c r="B2176" s="1580"/>
      <c r="C2176" s="1577"/>
      <c r="D2176" s="1583"/>
      <c r="E2176" s="1587"/>
      <c r="F2176" s="1585"/>
      <c r="G2176" s="1237"/>
      <c r="H2176" s="1237"/>
      <c r="I2176" s="1237"/>
      <c r="J2176" s="246"/>
      <c r="K2176" s="1290"/>
    </row>
    <row r="2177" spans="1:11" s="90" customFormat="1" ht="15" customHeight="1" x14ac:dyDescent="0.3">
      <c r="A2177" s="1240"/>
      <c r="B2177" s="1580"/>
      <c r="C2177" s="1577"/>
      <c r="D2177" s="1583"/>
      <c r="E2177" s="1587"/>
      <c r="F2177" s="1585"/>
      <c r="G2177" s="1237"/>
      <c r="H2177" s="1237"/>
      <c r="I2177" s="1237"/>
      <c r="J2177" s="246"/>
      <c r="K2177" s="1290"/>
    </row>
    <row r="2178" spans="1:11" s="90" customFormat="1" ht="15" customHeight="1" x14ac:dyDescent="0.3">
      <c r="A2178" s="1240"/>
      <c r="B2178" s="1580"/>
      <c r="C2178" s="1577"/>
      <c r="D2178" s="1583"/>
      <c r="E2178" s="1587"/>
      <c r="F2178" s="1585"/>
      <c r="G2178" s="1237"/>
      <c r="H2178" s="1237"/>
      <c r="I2178" s="1237"/>
      <c r="J2178" s="246"/>
      <c r="K2178" s="1290"/>
    </row>
    <row r="2179" spans="1:11" s="90" customFormat="1" ht="15" customHeight="1" x14ac:dyDescent="0.3">
      <c r="A2179" s="1240"/>
      <c r="B2179" s="1580"/>
      <c r="C2179" s="1577"/>
      <c r="D2179" s="1583"/>
      <c r="E2179" s="1587"/>
      <c r="F2179" s="1585"/>
      <c r="G2179" s="1237"/>
      <c r="H2179" s="1237"/>
      <c r="I2179" s="1237"/>
      <c r="J2179" s="246"/>
      <c r="K2179" s="1290"/>
    </row>
    <row r="2180" spans="1:11" s="90" customFormat="1" ht="15" customHeight="1" x14ac:dyDescent="0.3">
      <c r="A2180" s="1240"/>
      <c r="B2180" s="1580"/>
      <c r="C2180" s="1577"/>
      <c r="D2180" s="1583"/>
      <c r="E2180" s="1587"/>
      <c r="F2180" s="1585"/>
      <c r="G2180" s="1237"/>
      <c r="H2180" s="1237"/>
      <c r="I2180" s="1237"/>
      <c r="J2180" s="246"/>
      <c r="K2180" s="1290"/>
    </row>
    <row r="2181" spans="1:11" s="90" customFormat="1" ht="15" customHeight="1" x14ac:dyDescent="0.3">
      <c r="A2181" s="1240"/>
      <c r="B2181" s="1580"/>
      <c r="C2181" s="1577"/>
      <c r="D2181" s="1583"/>
      <c r="E2181" s="1587"/>
      <c r="F2181" s="1585"/>
      <c r="G2181" s="1237"/>
      <c r="H2181" s="1237"/>
      <c r="I2181" s="1237"/>
      <c r="J2181" s="246"/>
      <c r="K2181" s="1290"/>
    </row>
    <row r="2182" spans="1:11" s="90" customFormat="1" ht="15" customHeight="1" x14ac:dyDescent="0.3">
      <c r="A2182" s="1240"/>
      <c r="B2182" s="1580"/>
      <c r="C2182" s="1577"/>
      <c r="D2182" s="1583"/>
      <c r="E2182" s="1587"/>
      <c r="F2182" s="1585"/>
      <c r="G2182" s="1237"/>
      <c r="H2182" s="1237"/>
      <c r="I2182" s="1237"/>
      <c r="J2182" s="246"/>
      <c r="K2182" s="1290"/>
    </row>
    <row r="2183" spans="1:11" s="90" customFormat="1" ht="15" customHeight="1" x14ac:dyDescent="0.3">
      <c r="A2183" s="1240"/>
      <c r="B2183" s="1580"/>
      <c r="C2183" s="1577"/>
      <c r="D2183" s="1583"/>
      <c r="E2183" s="1587"/>
      <c r="F2183" s="1585"/>
      <c r="G2183" s="1237"/>
      <c r="H2183" s="1237"/>
      <c r="I2183" s="1237"/>
      <c r="J2183" s="246"/>
      <c r="K2183" s="1290"/>
    </row>
    <row r="2184" spans="1:11" s="90" customFormat="1" ht="15" customHeight="1" x14ac:dyDescent="0.3">
      <c r="A2184" s="1240"/>
      <c r="B2184" s="1580"/>
      <c r="C2184" s="1577"/>
      <c r="D2184" s="1583"/>
      <c r="E2184" s="1587"/>
      <c r="F2184" s="1585"/>
      <c r="G2184" s="1237"/>
      <c r="H2184" s="1237"/>
      <c r="I2184" s="1237"/>
      <c r="J2184" s="246"/>
      <c r="K2184" s="1290"/>
    </row>
    <row r="2185" spans="1:11" s="90" customFormat="1" ht="15" customHeight="1" x14ac:dyDescent="0.3">
      <c r="A2185" s="1240"/>
      <c r="B2185" s="1580"/>
      <c r="C2185" s="1577"/>
      <c r="D2185" s="1583"/>
      <c r="E2185" s="1587"/>
      <c r="F2185" s="1585"/>
      <c r="G2185" s="1237"/>
      <c r="H2185" s="1237"/>
      <c r="I2185" s="1237"/>
      <c r="J2185" s="246"/>
      <c r="K2185" s="1290"/>
    </row>
    <row r="2186" spans="1:11" s="90" customFormat="1" ht="15" customHeight="1" x14ac:dyDescent="0.3">
      <c r="A2186" s="1240"/>
      <c r="B2186" s="1580"/>
      <c r="C2186" s="1577"/>
      <c r="D2186" s="1583"/>
      <c r="E2186" s="1587"/>
      <c r="F2186" s="1585"/>
      <c r="G2186" s="1237"/>
      <c r="H2186" s="1237"/>
      <c r="I2186" s="1237"/>
      <c r="J2186" s="246"/>
      <c r="K2186" s="1290"/>
    </row>
    <row r="2187" spans="1:11" s="90" customFormat="1" ht="15" customHeight="1" x14ac:dyDescent="0.3">
      <c r="A2187" s="1240"/>
      <c r="B2187" s="1580"/>
      <c r="C2187" s="1577"/>
      <c r="D2187" s="1583"/>
      <c r="E2187" s="1587"/>
      <c r="F2187" s="1585"/>
      <c r="G2187" s="1237"/>
      <c r="H2187" s="1237"/>
      <c r="I2187" s="1237"/>
      <c r="J2187" s="246"/>
      <c r="K2187" s="1290"/>
    </row>
    <row r="2188" spans="1:11" s="90" customFormat="1" ht="15" customHeight="1" x14ac:dyDescent="0.3">
      <c r="A2188" s="1240"/>
      <c r="B2188" s="1580"/>
      <c r="C2188" s="1577"/>
      <c r="D2188" s="1583"/>
      <c r="E2188" s="1587"/>
      <c r="F2188" s="1585"/>
      <c r="G2188" s="1237"/>
      <c r="H2188" s="1237"/>
      <c r="I2188" s="1237"/>
      <c r="J2188" s="246"/>
      <c r="K2188" s="1290"/>
    </row>
    <row r="2189" spans="1:11" s="90" customFormat="1" ht="15" customHeight="1" x14ac:dyDescent="0.3">
      <c r="A2189" s="1240"/>
      <c r="B2189" s="1580"/>
      <c r="C2189" s="1577"/>
      <c r="D2189" s="1583"/>
      <c r="E2189" s="1587"/>
      <c r="F2189" s="1585"/>
      <c r="G2189" s="1237"/>
      <c r="H2189" s="1237"/>
      <c r="I2189" s="1237"/>
      <c r="J2189" s="246"/>
      <c r="K2189" s="1290"/>
    </row>
    <row r="2190" spans="1:11" s="90" customFormat="1" ht="15" customHeight="1" x14ac:dyDescent="0.3">
      <c r="A2190" s="1240"/>
      <c r="B2190" s="1580"/>
      <c r="C2190" s="1577"/>
      <c r="D2190" s="1583"/>
      <c r="E2190" s="1587"/>
      <c r="F2190" s="1585"/>
      <c r="G2190" s="1237"/>
      <c r="H2190" s="1237"/>
      <c r="I2190" s="1237"/>
      <c r="J2190" s="246"/>
      <c r="K2190" s="1290"/>
    </row>
    <row r="2191" spans="1:11" s="90" customFormat="1" ht="15" customHeight="1" x14ac:dyDescent="0.3">
      <c r="A2191" s="1240"/>
      <c r="B2191" s="1580"/>
      <c r="C2191" s="1577"/>
      <c r="D2191" s="1583"/>
      <c r="E2191" s="1587"/>
      <c r="F2191" s="1585"/>
      <c r="G2191" s="1237"/>
      <c r="H2191" s="1237"/>
      <c r="I2191" s="1237"/>
      <c r="J2191" s="246"/>
      <c r="K2191" s="1290"/>
    </row>
    <row r="2192" spans="1:11" s="90" customFormat="1" ht="15" customHeight="1" x14ac:dyDescent="0.3">
      <c r="A2192" s="1240"/>
      <c r="B2192" s="1580"/>
      <c r="C2192" s="1577"/>
      <c r="D2192" s="1583"/>
      <c r="E2192" s="1587"/>
      <c r="F2192" s="1585"/>
      <c r="G2192" s="1237"/>
      <c r="H2192" s="1237"/>
      <c r="I2192" s="1237"/>
      <c r="J2192" s="246"/>
      <c r="K2192" s="1290"/>
    </row>
    <row r="2193" spans="1:11" s="90" customFormat="1" ht="15" customHeight="1" x14ac:dyDescent="0.3">
      <c r="A2193" s="1240"/>
      <c r="B2193" s="1580"/>
      <c r="C2193" s="1577"/>
      <c r="D2193" s="1583"/>
      <c r="E2193" s="1587"/>
      <c r="F2193" s="1585"/>
      <c r="G2193" s="1237"/>
      <c r="H2193" s="1237"/>
      <c r="I2193" s="1237"/>
      <c r="J2193" s="246"/>
      <c r="K2193" s="1290"/>
    </row>
    <row r="2194" spans="1:11" s="90" customFormat="1" ht="15" customHeight="1" x14ac:dyDescent="0.3">
      <c r="A2194" s="1240"/>
      <c r="B2194" s="1580"/>
      <c r="C2194" s="1577"/>
      <c r="D2194" s="1583"/>
      <c r="E2194" s="1587"/>
      <c r="F2194" s="1585"/>
      <c r="G2194" s="1237"/>
      <c r="H2194" s="1237"/>
      <c r="I2194" s="1237"/>
      <c r="J2194" s="246"/>
      <c r="K2194" s="1290"/>
    </row>
    <row r="2195" spans="1:11" s="90" customFormat="1" ht="15" customHeight="1" x14ac:dyDescent="0.3">
      <c r="A2195" s="1240"/>
      <c r="B2195" s="1580"/>
      <c r="C2195" s="1577"/>
      <c r="D2195" s="1583"/>
      <c r="E2195" s="1587"/>
      <c r="F2195" s="1585"/>
      <c r="G2195" s="1237"/>
      <c r="H2195" s="1237"/>
      <c r="I2195" s="1237"/>
      <c r="J2195" s="246"/>
      <c r="K2195" s="1290"/>
    </row>
    <row r="2196" spans="1:11" s="90" customFormat="1" ht="15" customHeight="1" x14ac:dyDescent="0.3">
      <c r="A2196" s="1240"/>
      <c r="B2196" s="1580"/>
      <c r="C2196" s="1577"/>
      <c r="D2196" s="1583"/>
      <c r="E2196" s="1587"/>
      <c r="F2196" s="1585"/>
      <c r="G2196" s="1237"/>
      <c r="H2196" s="1237"/>
      <c r="I2196" s="1237"/>
      <c r="J2196" s="246"/>
      <c r="K2196" s="1290"/>
    </row>
    <row r="2197" spans="1:11" s="90" customFormat="1" ht="15" customHeight="1" x14ac:dyDescent="0.3">
      <c r="A2197" s="1240"/>
      <c r="B2197" s="1580"/>
      <c r="C2197" s="1577"/>
      <c r="D2197" s="1583"/>
      <c r="E2197" s="1587"/>
      <c r="F2197" s="1585"/>
      <c r="G2197" s="1237"/>
      <c r="H2197" s="1237"/>
      <c r="I2197" s="1237"/>
      <c r="J2197" s="246"/>
      <c r="K2197" s="1290"/>
    </row>
    <row r="2198" spans="1:11" s="90" customFormat="1" ht="15" customHeight="1" x14ac:dyDescent="0.3">
      <c r="A2198" s="1240"/>
      <c r="B2198" s="1580"/>
      <c r="C2198" s="1577"/>
      <c r="D2198" s="1583"/>
      <c r="E2198" s="1587"/>
      <c r="F2198" s="1585"/>
      <c r="G2198" s="1237"/>
      <c r="H2198" s="1237"/>
      <c r="I2198" s="1237"/>
      <c r="J2198" s="246"/>
      <c r="K2198" s="1290"/>
    </row>
    <row r="2199" spans="1:11" s="90" customFormat="1" ht="15" customHeight="1" x14ac:dyDescent="0.3">
      <c r="A2199" s="1240"/>
      <c r="B2199" s="1580"/>
      <c r="C2199" s="1577"/>
      <c r="D2199" s="1583"/>
      <c r="E2199" s="1587"/>
      <c r="F2199" s="1585"/>
      <c r="G2199" s="1237"/>
      <c r="H2199" s="1237"/>
      <c r="I2199" s="1237"/>
      <c r="J2199" s="246"/>
      <c r="K2199" s="1290"/>
    </row>
    <row r="2200" spans="1:11" s="90" customFormat="1" ht="15" customHeight="1" x14ac:dyDescent="0.3">
      <c r="A2200" s="1240"/>
      <c r="B2200" s="1580"/>
      <c r="C2200" s="1577"/>
      <c r="D2200" s="1583"/>
      <c r="E2200" s="1587"/>
      <c r="F2200" s="1585"/>
      <c r="G2200" s="1237"/>
      <c r="H2200" s="1237"/>
      <c r="I2200" s="1237"/>
      <c r="J2200" s="246"/>
      <c r="K2200" s="1290"/>
    </row>
    <row r="2201" spans="1:11" s="90" customFormat="1" ht="15" customHeight="1" x14ac:dyDescent="0.3">
      <c r="A2201" s="1240"/>
      <c r="B2201" s="1580"/>
      <c r="C2201" s="1577"/>
      <c r="D2201" s="1583"/>
      <c r="E2201" s="1587"/>
      <c r="F2201" s="1585"/>
      <c r="G2201" s="1237"/>
      <c r="H2201" s="1237"/>
      <c r="I2201" s="1237"/>
      <c r="J2201" s="246"/>
      <c r="K2201" s="1290"/>
    </row>
    <row r="2202" spans="1:11" s="90" customFormat="1" ht="15" customHeight="1" x14ac:dyDescent="0.3">
      <c r="A2202" s="1240"/>
      <c r="B2202" s="1580"/>
      <c r="C2202" s="1577"/>
      <c r="D2202" s="1583"/>
      <c r="E2202" s="1587"/>
      <c r="F2202" s="1585"/>
      <c r="G2202" s="1237"/>
      <c r="H2202" s="1237"/>
      <c r="I2202" s="1237"/>
      <c r="J2202" s="246"/>
      <c r="K2202" s="1290"/>
    </row>
    <row r="2203" spans="1:11" s="90" customFormat="1" ht="15" customHeight="1" x14ac:dyDescent="0.3">
      <c r="A2203" s="1240"/>
      <c r="B2203" s="1580"/>
      <c r="C2203" s="1577"/>
      <c r="D2203" s="1583"/>
      <c r="E2203" s="1587"/>
      <c r="F2203" s="1585"/>
      <c r="G2203" s="1237"/>
      <c r="H2203" s="1237"/>
      <c r="I2203" s="1237"/>
      <c r="J2203" s="246"/>
      <c r="K2203" s="1290"/>
    </row>
    <row r="2204" spans="1:11" s="90" customFormat="1" ht="15" customHeight="1" x14ac:dyDescent="0.3">
      <c r="A2204" s="1240"/>
      <c r="B2204" s="1580"/>
      <c r="C2204" s="1577"/>
      <c r="D2204" s="1583"/>
      <c r="E2204" s="1587"/>
      <c r="F2204" s="1585"/>
      <c r="G2204" s="1237"/>
      <c r="H2204" s="1237"/>
      <c r="I2204" s="1237"/>
      <c r="J2204" s="246"/>
      <c r="K2204" s="1290"/>
    </row>
    <row r="2205" spans="1:11" s="90" customFormat="1" ht="15" customHeight="1" x14ac:dyDescent="0.3">
      <c r="A2205" s="1240"/>
      <c r="B2205" s="1580"/>
      <c r="C2205" s="1577"/>
      <c r="D2205" s="1583"/>
      <c r="E2205" s="1587"/>
      <c r="F2205" s="1585"/>
      <c r="G2205" s="1237"/>
      <c r="H2205" s="1237"/>
      <c r="I2205" s="1237"/>
      <c r="J2205" s="246"/>
      <c r="K2205" s="1290"/>
    </row>
    <row r="2206" spans="1:11" s="90" customFormat="1" ht="15" customHeight="1" x14ac:dyDescent="0.3">
      <c r="A2206" s="1240"/>
      <c r="B2206" s="1580"/>
      <c r="C2206" s="1577"/>
      <c r="D2206" s="1583"/>
      <c r="E2206" s="1587"/>
      <c r="F2206" s="1585"/>
      <c r="G2206" s="1237"/>
      <c r="H2206" s="1237"/>
      <c r="I2206" s="1237"/>
      <c r="J2206" s="246"/>
      <c r="K2206" s="1290"/>
    </row>
    <row r="2207" spans="1:11" s="90" customFormat="1" ht="15" customHeight="1" x14ac:dyDescent="0.3">
      <c r="A2207" s="1240"/>
      <c r="B2207" s="1580"/>
      <c r="C2207" s="1577"/>
      <c r="D2207" s="1583"/>
      <c r="E2207" s="1587"/>
      <c r="F2207" s="1585"/>
      <c r="G2207" s="1237"/>
      <c r="H2207" s="1237"/>
      <c r="I2207" s="1237"/>
      <c r="J2207" s="246"/>
      <c r="K2207" s="1290"/>
    </row>
    <row r="2208" spans="1:11" s="90" customFormat="1" ht="15" customHeight="1" x14ac:dyDescent="0.3">
      <c r="A2208" s="1240"/>
      <c r="B2208" s="1580"/>
      <c r="C2208" s="1577"/>
      <c r="D2208" s="1583"/>
      <c r="E2208" s="1587"/>
      <c r="F2208" s="1585"/>
      <c r="G2208" s="1237"/>
      <c r="H2208" s="1237"/>
      <c r="I2208" s="1237"/>
      <c r="J2208" s="246"/>
      <c r="K2208" s="1290"/>
    </row>
    <row r="2209" spans="1:11" s="90" customFormat="1" ht="15" customHeight="1" x14ac:dyDescent="0.3">
      <c r="A2209" s="1240"/>
      <c r="B2209" s="1580"/>
      <c r="C2209" s="1577"/>
      <c r="D2209" s="1583"/>
      <c r="E2209" s="1587"/>
      <c r="F2209" s="1585"/>
      <c r="G2209" s="1237"/>
      <c r="H2209" s="1237"/>
      <c r="I2209" s="1237"/>
      <c r="J2209" s="246"/>
      <c r="K2209" s="1290"/>
    </row>
    <row r="2210" spans="1:11" s="90" customFormat="1" ht="15" customHeight="1" x14ac:dyDescent="0.3">
      <c r="A2210" s="1240"/>
      <c r="B2210" s="1580"/>
      <c r="C2210" s="1577"/>
      <c r="D2210" s="1583"/>
      <c r="E2210" s="1587"/>
      <c r="F2210" s="1585"/>
      <c r="G2210" s="1237"/>
      <c r="H2210" s="1237"/>
      <c r="I2210" s="1237"/>
      <c r="J2210" s="246"/>
      <c r="K2210" s="1290"/>
    </row>
    <row r="2211" spans="1:11" s="90" customFormat="1" ht="15" customHeight="1" x14ac:dyDescent="0.3">
      <c r="A2211" s="1240"/>
      <c r="B2211" s="1580"/>
      <c r="C2211" s="1577"/>
      <c r="D2211" s="1583"/>
      <c r="E2211" s="1587"/>
      <c r="F2211" s="1585"/>
      <c r="G2211" s="1237"/>
      <c r="H2211" s="1237"/>
      <c r="I2211" s="1237"/>
      <c r="J2211" s="246"/>
      <c r="K2211" s="1290"/>
    </row>
    <row r="2212" spans="1:11" s="90" customFormat="1" ht="15" customHeight="1" x14ac:dyDescent="0.3">
      <c r="A2212" s="1240"/>
      <c r="B2212" s="1580"/>
      <c r="C2212" s="1577"/>
      <c r="D2212" s="1583"/>
      <c r="E2212" s="1587"/>
      <c r="F2212" s="1585"/>
      <c r="G2212" s="1237"/>
      <c r="H2212" s="1237"/>
      <c r="I2212" s="1237"/>
      <c r="J2212" s="246"/>
      <c r="K2212" s="1290"/>
    </row>
    <row r="2213" spans="1:11" s="90" customFormat="1" ht="15" customHeight="1" x14ac:dyDescent="0.3">
      <c r="A2213" s="1240"/>
      <c r="B2213" s="1580"/>
      <c r="C2213" s="1577"/>
      <c r="D2213" s="1583"/>
      <c r="E2213" s="1587"/>
      <c r="F2213" s="1585"/>
      <c r="G2213" s="1237"/>
      <c r="H2213" s="1237"/>
      <c r="I2213" s="1237"/>
      <c r="J2213" s="246"/>
      <c r="K2213" s="1290"/>
    </row>
    <row r="2214" spans="1:11" s="90" customFormat="1" ht="15" customHeight="1" x14ac:dyDescent="0.3">
      <c r="A2214" s="1240"/>
      <c r="B2214" s="1580"/>
      <c r="C2214" s="1577"/>
      <c r="D2214" s="1583"/>
      <c r="E2214" s="1587"/>
      <c r="F2214" s="1585"/>
      <c r="G2214" s="1237"/>
      <c r="H2214" s="1237"/>
      <c r="I2214" s="1237"/>
      <c r="J2214" s="246"/>
      <c r="K2214" s="1290"/>
    </row>
    <row r="2215" spans="1:11" s="90" customFormat="1" ht="15" customHeight="1" x14ac:dyDescent="0.3">
      <c r="A2215" s="1240"/>
      <c r="B2215" s="1580"/>
      <c r="C2215" s="1577"/>
      <c r="D2215" s="1583"/>
      <c r="E2215" s="1587"/>
      <c r="F2215" s="1585"/>
      <c r="G2215" s="1237"/>
      <c r="H2215" s="1237"/>
      <c r="I2215" s="1237"/>
      <c r="J2215" s="246"/>
      <c r="K2215" s="1290"/>
    </row>
    <row r="2216" spans="1:11" s="90" customFormat="1" ht="15" customHeight="1" x14ac:dyDescent="0.3">
      <c r="A2216" s="1240"/>
      <c r="B2216" s="1580"/>
      <c r="C2216" s="1577"/>
      <c r="D2216" s="1583"/>
      <c r="E2216" s="1587"/>
      <c r="F2216" s="1585"/>
      <c r="G2216" s="1237"/>
      <c r="H2216" s="1237"/>
      <c r="I2216" s="1237"/>
      <c r="J2216" s="246"/>
      <c r="K2216" s="1290"/>
    </row>
    <row r="2217" spans="1:11" s="90" customFormat="1" ht="15" customHeight="1" x14ac:dyDescent="0.3">
      <c r="A2217" s="1240"/>
      <c r="B2217" s="1580"/>
      <c r="C2217" s="1577"/>
      <c r="D2217" s="1583"/>
      <c r="E2217" s="1587"/>
      <c r="F2217" s="1585"/>
      <c r="G2217" s="1237"/>
      <c r="H2217" s="1237"/>
      <c r="I2217" s="1237"/>
      <c r="J2217" s="246"/>
      <c r="K2217" s="1290"/>
    </row>
    <row r="2218" spans="1:11" s="90" customFormat="1" ht="15" customHeight="1" x14ac:dyDescent="0.3">
      <c r="A2218" s="1240"/>
      <c r="B2218" s="1580"/>
      <c r="C2218" s="1577"/>
      <c r="D2218" s="1583"/>
      <c r="E2218" s="1587"/>
      <c r="F2218" s="1585"/>
      <c r="G2218" s="1237"/>
      <c r="H2218" s="1237"/>
      <c r="I2218" s="1237"/>
      <c r="J2218" s="246"/>
      <c r="K2218" s="1290"/>
    </row>
    <row r="2219" spans="1:11" s="90" customFormat="1" ht="15" customHeight="1" x14ac:dyDescent="0.3">
      <c r="A2219" s="1240"/>
      <c r="B2219" s="1580"/>
      <c r="C2219" s="1577"/>
      <c r="D2219" s="1583"/>
      <c r="E2219" s="1587"/>
      <c r="F2219" s="1585"/>
      <c r="G2219" s="1237"/>
      <c r="H2219" s="1237"/>
      <c r="I2219" s="1237"/>
      <c r="J2219" s="246"/>
      <c r="K2219" s="1290"/>
    </row>
    <row r="2220" spans="1:11" s="90" customFormat="1" ht="15" customHeight="1" x14ac:dyDescent="0.3">
      <c r="A2220" s="1240"/>
      <c r="B2220" s="1580"/>
      <c r="C2220" s="1577"/>
      <c r="D2220" s="1583"/>
      <c r="E2220" s="1587"/>
      <c r="F2220" s="1585"/>
      <c r="G2220" s="1237"/>
      <c r="H2220" s="1237"/>
      <c r="I2220" s="1237"/>
      <c r="J2220" s="246"/>
      <c r="K2220" s="1290"/>
    </row>
    <row r="2221" spans="1:11" s="90" customFormat="1" ht="15" customHeight="1" x14ac:dyDescent="0.3">
      <c r="A2221" s="1240"/>
      <c r="B2221" s="1580"/>
      <c r="C2221" s="1577"/>
      <c r="D2221" s="1583"/>
      <c r="E2221" s="1587"/>
      <c r="F2221" s="1585"/>
      <c r="G2221" s="1237"/>
      <c r="H2221" s="1237"/>
      <c r="I2221" s="1237"/>
      <c r="J2221" s="246"/>
      <c r="K2221" s="1290"/>
    </row>
    <row r="2222" spans="1:11" s="90" customFormat="1" ht="15" customHeight="1" x14ac:dyDescent="0.3">
      <c r="A2222" s="1240"/>
      <c r="B2222" s="1580"/>
      <c r="C2222" s="1577"/>
      <c r="D2222" s="1583"/>
      <c r="E2222" s="1587"/>
      <c r="F2222" s="1585"/>
      <c r="G2222" s="1237"/>
      <c r="H2222" s="1237"/>
      <c r="I2222" s="1237"/>
      <c r="J2222" s="246"/>
      <c r="K2222" s="1290"/>
    </row>
    <row r="2223" spans="1:11" s="90" customFormat="1" ht="15" customHeight="1" x14ac:dyDescent="0.3">
      <c r="A2223" s="1240"/>
      <c r="B2223" s="1580"/>
      <c r="C2223" s="1577"/>
      <c r="D2223" s="1583"/>
      <c r="E2223" s="1587"/>
      <c r="F2223" s="1585"/>
      <c r="G2223" s="1237"/>
      <c r="H2223" s="1237"/>
      <c r="I2223" s="1237"/>
      <c r="J2223" s="246"/>
      <c r="K2223" s="1290"/>
    </row>
    <row r="2224" spans="1:11" s="90" customFormat="1" ht="15" customHeight="1" x14ac:dyDescent="0.3">
      <c r="A2224" s="1240"/>
      <c r="B2224" s="1580"/>
      <c r="C2224" s="1577"/>
      <c r="D2224" s="1583"/>
      <c r="E2224" s="1587"/>
      <c r="F2224" s="1585"/>
      <c r="G2224" s="1237"/>
      <c r="H2224" s="1237"/>
      <c r="I2224" s="1237"/>
      <c r="J2224" s="246"/>
      <c r="K2224" s="1290"/>
    </row>
    <row r="2225" spans="1:11" s="90" customFormat="1" ht="15" customHeight="1" x14ac:dyDescent="0.3">
      <c r="A2225" s="1240"/>
      <c r="B2225" s="1580"/>
      <c r="C2225" s="1577"/>
      <c r="D2225" s="1583"/>
      <c r="E2225" s="1587"/>
      <c r="F2225" s="1585"/>
      <c r="G2225" s="1237"/>
      <c r="H2225" s="1237"/>
      <c r="I2225" s="1237"/>
      <c r="J2225" s="246"/>
      <c r="K2225" s="1290"/>
    </row>
    <row r="2226" spans="1:11" s="90" customFormat="1" ht="15" customHeight="1" x14ac:dyDescent="0.3">
      <c r="A2226" s="1240"/>
      <c r="B2226" s="1580"/>
      <c r="C2226" s="1577"/>
      <c r="D2226" s="1583"/>
      <c r="E2226" s="1587"/>
      <c r="F2226" s="1585"/>
      <c r="G2226" s="1237"/>
      <c r="H2226" s="1237"/>
      <c r="I2226" s="1237"/>
      <c r="J2226" s="246"/>
      <c r="K2226" s="1290"/>
    </row>
    <row r="2227" spans="1:11" s="90" customFormat="1" ht="15" customHeight="1" x14ac:dyDescent="0.3">
      <c r="A2227" s="1240"/>
      <c r="B2227" s="1580"/>
      <c r="C2227" s="1577"/>
      <c r="D2227" s="1583"/>
      <c r="E2227" s="1587"/>
      <c r="F2227" s="1585"/>
      <c r="G2227" s="1237"/>
      <c r="H2227" s="1237"/>
      <c r="I2227" s="1237"/>
      <c r="J2227" s="246"/>
      <c r="K2227" s="1290"/>
    </row>
    <row r="2228" spans="1:11" s="90" customFormat="1" ht="15" customHeight="1" x14ac:dyDescent="0.3">
      <c r="A2228" s="1240"/>
      <c r="B2228" s="1580"/>
      <c r="C2228" s="1577"/>
      <c r="D2228" s="1583"/>
      <c r="E2228" s="1587"/>
      <c r="F2228" s="1585"/>
      <c r="G2228" s="1237"/>
      <c r="H2228" s="1237"/>
      <c r="I2228" s="1237"/>
      <c r="J2228" s="246"/>
      <c r="K2228" s="1290"/>
    </row>
    <row r="2229" spans="1:11" s="90" customFormat="1" ht="15" customHeight="1" x14ac:dyDescent="0.3">
      <c r="A2229" s="1240"/>
      <c r="B2229" s="1580"/>
      <c r="C2229" s="1577"/>
      <c r="D2229" s="1583"/>
      <c r="E2229" s="1587"/>
      <c r="F2229" s="1585"/>
      <c r="G2229" s="1237"/>
      <c r="H2229" s="1237"/>
      <c r="I2229" s="1237"/>
      <c r="J2229" s="246"/>
      <c r="K2229" s="1290"/>
    </row>
    <row r="2230" spans="1:11" s="90" customFormat="1" ht="15" customHeight="1" x14ac:dyDescent="0.3">
      <c r="A2230" s="1240"/>
      <c r="B2230" s="1580"/>
      <c r="C2230" s="1577"/>
      <c r="D2230" s="1583"/>
      <c r="E2230" s="1587"/>
      <c r="F2230" s="1585"/>
      <c r="G2230" s="1237"/>
      <c r="H2230" s="1237"/>
      <c r="I2230" s="1237"/>
      <c r="J2230" s="246"/>
      <c r="K2230" s="1290"/>
    </row>
    <row r="2231" spans="1:11" s="90" customFormat="1" ht="15" customHeight="1" x14ac:dyDescent="0.3">
      <c r="A2231" s="1240"/>
      <c r="B2231" s="1580"/>
      <c r="C2231" s="1577"/>
      <c r="D2231" s="1583"/>
      <c r="E2231" s="1587"/>
      <c r="F2231" s="1585"/>
      <c r="G2231" s="1237"/>
      <c r="H2231" s="1237"/>
      <c r="I2231" s="1237"/>
      <c r="J2231" s="246"/>
      <c r="K2231" s="1290"/>
    </row>
    <row r="2232" spans="1:11" s="90" customFormat="1" ht="15" customHeight="1" x14ac:dyDescent="0.3">
      <c r="A2232" s="1240"/>
      <c r="B2232" s="1580"/>
      <c r="C2232" s="1577"/>
      <c r="D2232" s="1583"/>
      <c r="E2232" s="1587"/>
      <c r="F2232" s="1585"/>
      <c r="G2232" s="1237"/>
      <c r="H2232" s="1237"/>
      <c r="I2232" s="1237"/>
      <c r="J2232" s="246"/>
      <c r="K2232" s="1290"/>
    </row>
    <row r="2233" spans="1:11" s="90" customFormat="1" ht="15" customHeight="1" x14ac:dyDescent="0.3">
      <c r="A2233" s="1240"/>
      <c r="B2233" s="1580"/>
      <c r="C2233" s="1577"/>
      <c r="D2233" s="1583"/>
      <c r="E2233" s="1587"/>
      <c r="F2233" s="1585"/>
      <c r="G2233" s="1237"/>
      <c r="H2233" s="1237"/>
      <c r="I2233" s="1237"/>
      <c r="J2233" s="246"/>
      <c r="K2233" s="1290"/>
    </row>
    <row r="2234" spans="1:11" s="90" customFormat="1" ht="15" customHeight="1" x14ac:dyDescent="0.3">
      <c r="A2234" s="1240"/>
      <c r="B2234" s="1580"/>
      <c r="C2234" s="1577"/>
      <c r="D2234" s="1583"/>
      <c r="E2234" s="1587"/>
      <c r="F2234" s="1585"/>
      <c r="G2234" s="1237"/>
      <c r="H2234" s="1237"/>
      <c r="I2234" s="1237"/>
      <c r="J2234" s="246"/>
      <c r="K2234" s="1290"/>
    </row>
    <row r="2235" spans="1:11" s="90" customFormat="1" ht="15" customHeight="1" x14ac:dyDescent="0.3">
      <c r="A2235" s="1240"/>
      <c r="B2235" s="1580"/>
      <c r="C2235" s="1577"/>
      <c r="D2235" s="1583"/>
      <c r="E2235" s="1587"/>
      <c r="F2235" s="1585"/>
      <c r="G2235" s="1237"/>
      <c r="H2235" s="1237"/>
      <c r="I2235" s="1237"/>
      <c r="J2235" s="246"/>
      <c r="K2235" s="1290"/>
    </row>
    <row r="2236" spans="1:11" s="90" customFormat="1" ht="15" customHeight="1" x14ac:dyDescent="0.3">
      <c r="A2236" s="1240"/>
      <c r="B2236" s="1580"/>
      <c r="C2236" s="1577"/>
      <c r="D2236" s="1583"/>
      <c r="E2236" s="1587"/>
      <c r="F2236" s="1585"/>
      <c r="G2236" s="1237"/>
      <c r="H2236" s="1237"/>
      <c r="I2236" s="1237"/>
      <c r="J2236" s="246"/>
      <c r="K2236" s="1290"/>
    </row>
    <row r="2237" spans="1:11" s="90" customFormat="1" ht="15" customHeight="1" x14ac:dyDescent="0.3">
      <c r="A2237" s="1240"/>
      <c r="B2237" s="1580"/>
      <c r="C2237" s="1577"/>
      <c r="D2237" s="1583"/>
      <c r="E2237" s="1587"/>
      <c r="F2237" s="1585"/>
      <c r="G2237" s="1237"/>
      <c r="H2237" s="1237"/>
      <c r="I2237" s="1237"/>
      <c r="J2237" s="246"/>
      <c r="K2237" s="1290"/>
    </row>
    <row r="2238" spans="1:11" s="90" customFormat="1" ht="15" customHeight="1" x14ac:dyDescent="0.3">
      <c r="A2238" s="1240"/>
      <c r="B2238" s="1580"/>
      <c r="C2238" s="1577"/>
      <c r="D2238" s="1583"/>
      <c r="E2238" s="1587"/>
      <c r="F2238" s="1585"/>
      <c r="G2238" s="1237"/>
      <c r="H2238" s="1237"/>
      <c r="I2238" s="1237"/>
      <c r="J2238" s="246"/>
      <c r="K2238" s="1290"/>
    </row>
    <row r="2239" spans="1:11" s="90" customFormat="1" ht="15" customHeight="1" x14ac:dyDescent="0.3">
      <c r="A2239" s="1240"/>
      <c r="B2239" s="1580"/>
      <c r="C2239" s="1577"/>
      <c r="D2239" s="1583"/>
      <c r="E2239" s="1587"/>
      <c r="F2239" s="1585"/>
      <c r="G2239" s="1237"/>
      <c r="H2239" s="1237"/>
      <c r="I2239" s="1237"/>
      <c r="J2239" s="246"/>
      <c r="K2239" s="1290"/>
    </row>
    <row r="2240" spans="1:11" s="90" customFormat="1" ht="15" customHeight="1" x14ac:dyDescent="0.3">
      <c r="A2240" s="1240"/>
      <c r="B2240" s="1580"/>
      <c r="C2240" s="1577"/>
      <c r="D2240" s="1583"/>
      <c r="E2240" s="1587"/>
      <c r="F2240" s="1585"/>
      <c r="G2240" s="1237"/>
      <c r="H2240" s="1237"/>
      <c r="I2240" s="1237"/>
      <c r="J2240" s="246"/>
      <c r="K2240" s="1290"/>
    </row>
    <row r="2241" spans="1:11" s="90" customFormat="1" ht="15" customHeight="1" x14ac:dyDescent="0.3">
      <c r="A2241" s="1240"/>
      <c r="B2241" s="1580"/>
      <c r="C2241" s="1577"/>
      <c r="D2241" s="1583"/>
      <c r="E2241" s="1587"/>
      <c r="F2241" s="1585"/>
      <c r="G2241" s="1237"/>
      <c r="H2241" s="1237"/>
      <c r="I2241" s="1237"/>
      <c r="J2241" s="246"/>
      <c r="K2241" s="1290"/>
    </row>
    <row r="2242" spans="1:11" s="90" customFormat="1" ht="15" customHeight="1" x14ac:dyDescent="0.3">
      <c r="A2242" s="1240"/>
      <c r="B2242" s="1580"/>
      <c r="C2242" s="1577"/>
      <c r="D2242" s="1583"/>
      <c r="E2242" s="1587"/>
      <c r="F2242" s="1585"/>
      <c r="G2242" s="1237"/>
      <c r="H2242" s="1237"/>
      <c r="I2242" s="1237"/>
      <c r="J2242" s="246"/>
      <c r="K2242" s="1290"/>
    </row>
    <row r="2243" spans="1:11" s="90" customFormat="1" ht="15" customHeight="1" x14ac:dyDescent="0.3">
      <c r="A2243" s="1240"/>
      <c r="B2243" s="1580"/>
      <c r="C2243" s="1577"/>
      <c r="D2243" s="1583"/>
      <c r="E2243" s="1587"/>
      <c r="F2243" s="1585"/>
      <c r="G2243" s="1237"/>
      <c r="H2243" s="1237"/>
      <c r="I2243" s="1237"/>
      <c r="J2243" s="246"/>
      <c r="K2243" s="1290"/>
    </row>
    <row r="2244" spans="1:11" s="90" customFormat="1" ht="15" customHeight="1" x14ac:dyDescent="0.3">
      <c r="A2244" s="1240"/>
      <c r="B2244" s="1580"/>
      <c r="C2244" s="1577"/>
      <c r="D2244" s="1583"/>
      <c r="E2244" s="1587"/>
      <c r="F2244" s="1585"/>
      <c r="G2244" s="1237"/>
      <c r="H2244" s="1237"/>
      <c r="I2244" s="1237"/>
      <c r="J2244" s="246"/>
      <c r="K2244" s="1290"/>
    </row>
    <row r="2245" spans="1:11" s="90" customFormat="1" ht="15" customHeight="1" x14ac:dyDescent="0.3">
      <c r="A2245" s="1240"/>
      <c r="B2245" s="1580"/>
      <c r="C2245" s="1577"/>
      <c r="D2245" s="1583"/>
      <c r="E2245" s="1587"/>
      <c r="F2245" s="1585"/>
      <c r="G2245" s="1237"/>
      <c r="H2245" s="1237"/>
      <c r="I2245" s="1237"/>
      <c r="J2245" s="246"/>
      <c r="K2245" s="1290"/>
    </row>
    <row r="2246" spans="1:11" s="90" customFormat="1" ht="15" customHeight="1" x14ac:dyDescent="0.3">
      <c r="A2246" s="1240"/>
      <c r="B2246" s="1580"/>
      <c r="C2246" s="1577"/>
      <c r="D2246" s="1583"/>
      <c r="E2246" s="1587"/>
      <c r="F2246" s="1585"/>
      <c r="G2246" s="1237"/>
      <c r="H2246" s="1237"/>
      <c r="I2246" s="1237"/>
      <c r="J2246" s="246"/>
      <c r="K2246" s="1290"/>
    </row>
    <row r="2247" spans="1:11" s="90" customFormat="1" ht="15" customHeight="1" x14ac:dyDescent="0.3">
      <c r="A2247" s="1240"/>
      <c r="B2247" s="1580"/>
      <c r="C2247" s="1577"/>
      <c r="D2247" s="1583"/>
      <c r="E2247" s="1587"/>
      <c r="F2247" s="1585"/>
      <c r="G2247" s="1237"/>
      <c r="H2247" s="1237"/>
      <c r="I2247" s="1237"/>
      <c r="J2247" s="246"/>
      <c r="K2247" s="1290"/>
    </row>
    <row r="2248" spans="1:11" s="90" customFormat="1" ht="15" customHeight="1" x14ac:dyDescent="0.3">
      <c r="A2248" s="1240"/>
      <c r="B2248" s="1580"/>
      <c r="C2248" s="1577"/>
      <c r="D2248" s="1583"/>
      <c r="E2248" s="1587"/>
      <c r="F2248" s="1585"/>
      <c r="G2248" s="1237"/>
      <c r="H2248" s="1237"/>
      <c r="I2248" s="1237"/>
      <c r="J2248" s="246"/>
      <c r="K2248" s="1290"/>
    </row>
    <row r="2249" spans="1:11" s="90" customFormat="1" ht="15" customHeight="1" x14ac:dyDescent="0.3">
      <c r="A2249" s="1240"/>
      <c r="B2249" s="1580"/>
      <c r="C2249" s="1577"/>
      <c r="D2249" s="1583"/>
      <c r="E2249" s="1587"/>
      <c r="F2249" s="1585"/>
      <c r="G2249" s="1237"/>
      <c r="H2249" s="1237"/>
      <c r="I2249" s="1237"/>
      <c r="J2249" s="246"/>
      <c r="K2249" s="1290"/>
    </row>
    <row r="2250" spans="1:11" s="90" customFormat="1" ht="15" customHeight="1" x14ac:dyDescent="0.3">
      <c r="A2250" s="1240"/>
      <c r="B2250" s="1580"/>
      <c r="C2250" s="1577"/>
      <c r="D2250" s="1583"/>
      <c r="E2250" s="1587"/>
      <c r="F2250" s="1585"/>
      <c r="G2250" s="1237"/>
      <c r="H2250" s="1237"/>
      <c r="I2250" s="1237"/>
      <c r="J2250" s="246"/>
      <c r="K2250" s="1290"/>
    </row>
    <row r="2251" spans="1:11" s="90" customFormat="1" ht="15" customHeight="1" x14ac:dyDescent="0.3">
      <c r="A2251" s="1240"/>
      <c r="B2251" s="1580"/>
      <c r="C2251" s="1577"/>
      <c r="D2251" s="1583"/>
      <c r="E2251" s="1587"/>
      <c r="F2251" s="1585"/>
      <c r="G2251" s="1237"/>
      <c r="H2251" s="1237"/>
      <c r="I2251" s="1237"/>
      <c r="J2251" s="246"/>
      <c r="K2251" s="1290"/>
    </row>
    <row r="2252" spans="1:11" s="90" customFormat="1" ht="15" customHeight="1" x14ac:dyDescent="0.3">
      <c r="A2252" s="1240"/>
      <c r="B2252" s="1580"/>
      <c r="C2252" s="1577"/>
      <c r="D2252" s="1583"/>
      <c r="E2252" s="1587"/>
      <c r="F2252" s="1585"/>
      <c r="G2252" s="1237"/>
      <c r="H2252" s="1237"/>
      <c r="I2252" s="1237"/>
      <c r="J2252" s="246"/>
      <c r="K2252" s="1290"/>
    </row>
    <row r="2253" spans="1:11" s="90" customFormat="1" ht="15" customHeight="1" x14ac:dyDescent="0.3">
      <c r="A2253" s="1240"/>
      <c r="B2253" s="1580"/>
      <c r="C2253" s="1577"/>
      <c r="D2253" s="1583"/>
      <c r="E2253" s="1587"/>
      <c r="F2253" s="1585"/>
      <c r="G2253" s="1237"/>
      <c r="H2253" s="1237"/>
      <c r="I2253" s="1237"/>
      <c r="J2253" s="246"/>
      <c r="K2253" s="1290"/>
    </row>
    <row r="2254" spans="1:11" s="90" customFormat="1" ht="15" customHeight="1" x14ac:dyDescent="0.3">
      <c r="A2254" s="1240"/>
      <c r="B2254" s="1580"/>
      <c r="C2254" s="1577"/>
      <c r="D2254" s="1583"/>
      <c r="E2254" s="1587"/>
      <c r="F2254" s="1585"/>
      <c r="G2254" s="1237"/>
      <c r="H2254" s="1237"/>
      <c r="I2254" s="1237"/>
      <c r="J2254" s="246"/>
      <c r="K2254" s="1290"/>
    </row>
    <row r="2255" spans="1:11" s="90" customFormat="1" ht="15" customHeight="1" x14ac:dyDescent="0.3">
      <c r="A2255" s="1240"/>
      <c r="B2255" s="1580"/>
      <c r="C2255" s="1577"/>
      <c r="D2255" s="1583"/>
      <c r="E2255" s="1587"/>
      <c r="F2255" s="1585"/>
      <c r="G2255" s="1237"/>
      <c r="H2255" s="1237"/>
      <c r="I2255" s="1237"/>
      <c r="J2255" s="246"/>
      <c r="K2255" s="1290"/>
    </row>
    <row r="2256" spans="1:11" s="90" customFormat="1" ht="15" customHeight="1" x14ac:dyDescent="0.3">
      <c r="A2256" s="1240"/>
      <c r="B2256" s="1580"/>
      <c r="C2256" s="1577"/>
      <c r="D2256" s="1583"/>
      <c r="E2256" s="1587"/>
      <c r="F2256" s="1585"/>
      <c r="G2256" s="1237"/>
      <c r="H2256" s="1237"/>
      <c r="I2256" s="1237"/>
      <c r="J2256" s="246"/>
      <c r="K2256" s="1290"/>
    </row>
    <row r="2257" spans="1:11" s="90" customFormat="1" ht="15" customHeight="1" x14ac:dyDescent="0.3">
      <c r="A2257" s="1240"/>
      <c r="B2257" s="1580"/>
      <c r="C2257" s="1577"/>
      <c r="D2257" s="1583"/>
      <c r="E2257" s="1587"/>
      <c r="F2257" s="1585"/>
      <c r="G2257" s="1237"/>
      <c r="H2257" s="1237"/>
      <c r="I2257" s="1237"/>
      <c r="J2257" s="246"/>
      <c r="K2257" s="1290"/>
    </row>
    <row r="2258" spans="1:11" s="90" customFormat="1" ht="15" customHeight="1" x14ac:dyDescent="0.3">
      <c r="A2258" s="1240"/>
      <c r="B2258" s="1580"/>
      <c r="C2258" s="1577"/>
      <c r="D2258" s="1583"/>
      <c r="E2258" s="1587"/>
      <c r="F2258" s="1585"/>
      <c r="G2258" s="1237"/>
      <c r="H2258" s="1237"/>
      <c r="I2258" s="1237"/>
      <c r="J2258" s="246"/>
      <c r="K2258" s="1290"/>
    </row>
    <row r="2259" spans="1:11" s="90" customFormat="1" ht="15" customHeight="1" x14ac:dyDescent="0.3">
      <c r="A2259" s="1240"/>
      <c r="B2259" s="1580"/>
      <c r="C2259" s="1577"/>
      <c r="D2259" s="1583"/>
      <c r="E2259" s="1587"/>
      <c r="F2259" s="1585"/>
      <c r="G2259" s="1237"/>
      <c r="H2259" s="1237"/>
      <c r="I2259" s="1237"/>
      <c r="J2259" s="246"/>
      <c r="K2259" s="1290"/>
    </row>
    <row r="2260" spans="1:11" s="90" customFormat="1" ht="15" customHeight="1" x14ac:dyDescent="0.3">
      <c r="A2260" s="1240"/>
      <c r="B2260" s="1580"/>
      <c r="C2260" s="1577"/>
      <c r="D2260" s="1583"/>
      <c r="E2260" s="1587"/>
      <c r="F2260" s="1585"/>
      <c r="G2260" s="1237"/>
      <c r="H2260" s="1237"/>
      <c r="I2260" s="1237"/>
      <c r="J2260" s="246"/>
      <c r="K2260" s="1290"/>
    </row>
    <row r="2261" spans="1:11" s="90" customFormat="1" ht="15" customHeight="1" x14ac:dyDescent="0.3">
      <c r="A2261" s="1240"/>
      <c r="B2261" s="1580"/>
      <c r="C2261" s="1577"/>
      <c r="D2261" s="1583"/>
      <c r="E2261" s="1587"/>
      <c r="F2261" s="1585"/>
      <c r="G2261" s="1237"/>
      <c r="H2261" s="1237"/>
      <c r="I2261" s="1237"/>
      <c r="J2261" s="246"/>
      <c r="K2261" s="1290"/>
    </row>
    <row r="2262" spans="1:11" s="90" customFormat="1" ht="15" customHeight="1" x14ac:dyDescent="0.3">
      <c r="A2262" s="1240"/>
      <c r="B2262" s="1580"/>
      <c r="C2262" s="1577"/>
      <c r="D2262" s="1583"/>
      <c r="E2262" s="1587"/>
      <c r="F2262" s="1585"/>
      <c r="G2262" s="1237"/>
      <c r="H2262" s="1237"/>
      <c r="I2262" s="1237"/>
      <c r="J2262" s="246"/>
      <c r="K2262" s="1290"/>
    </row>
    <row r="2263" spans="1:11" s="90" customFormat="1" ht="15" customHeight="1" x14ac:dyDescent="0.3">
      <c r="A2263" s="1240"/>
      <c r="B2263" s="1580"/>
      <c r="C2263" s="1577"/>
      <c r="D2263" s="1583"/>
      <c r="E2263" s="1587"/>
      <c r="F2263" s="1585"/>
      <c r="G2263" s="1237"/>
      <c r="H2263" s="1237"/>
      <c r="I2263" s="1237"/>
      <c r="J2263" s="246"/>
      <c r="K2263" s="1290"/>
    </row>
    <row r="2264" spans="1:11" s="90" customFormat="1" ht="15" customHeight="1" x14ac:dyDescent="0.3">
      <c r="A2264" s="1240"/>
      <c r="B2264" s="1580"/>
      <c r="C2264" s="1577"/>
      <c r="D2264" s="1583"/>
      <c r="E2264" s="1587"/>
      <c r="F2264" s="1585"/>
      <c r="G2264" s="1237"/>
      <c r="H2264" s="1237"/>
      <c r="I2264" s="1237"/>
      <c r="J2264" s="246"/>
      <c r="K2264" s="1290"/>
    </row>
    <row r="2265" spans="1:11" s="90" customFormat="1" ht="15" customHeight="1" x14ac:dyDescent="0.3">
      <c r="A2265" s="1240"/>
      <c r="B2265" s="1580"/>
      <c r="C2265" s="1577"/>
      <c r="D2265" s="1583"/>
      <c r="E2265" s="1587"/>
      <c r="F2265" s="1585"/>
      <c r="G2265" s="1237"/>
      <c r="H2265" s="1237"/>
      <c r="I2265" s="1237"/>
      <c r="J2265" s="246"/>
      <c r="K2265" s="1290"/>
    </row>
    <row r="2266" spans="1:11" s="90" customFormat="1" ht="15" customHeight="1" x14ac:dyDescent="0.3">
      <c r="A2266" s="1240"/>
      <c r="B2266" s="1580"/>
      <c r="C2266" s="1577"/>
      <c r="D2266" s="1583"/>
      <c r="E2266" s="1587"/>
      <c r="F2266" s="1585"/>
      <c r="G2266" s="1237"/>
      <c r="H2266" s="1237"/>
      <c r="I2266" s="1237"/>
      <c r="J2266" s="246"/>
      <c r="K2266" s="1290"/>
    </row>
    <row r="2267" spans="1:11" s="90" customFormat="1" ht="15" customHeight="1" x14ac:dyDescent="0.3">
      <c r="A2267" s="1240"/>
      <c r="B2267" s="1580"/>
      <c r="C2267" s="1577"/>
      <c r="D2267" s="1583"/>
      <c r="E2267" s="1587"/>
      <c r="F2267" s="1585"/>
      <c r="G2267" s="1237"/>
      <c r="H2267" s="1237"/>
      <c r="I2267" s="1237"/>
      <c r="J2267" s="246"/>
      <c r="K2267" s="1290"/>
    </row>
    <row r="2268" spans="1:11" s="90" customFormat="1" ht="15" customHeight="1" x14ac:dyDescent="0.3">
      <c r="A2268" s="1240"/>
      <c r="B2268" s="1580"/>
      <c r="C2268" s="1577"/>
      <c r="D2268" s="1583"/>
      <c r="E2268" s="1587"/>
      <c r="F2268" s="1585"/>
      <c r="G2268" s="1237"/>
      <c r="H2268" s="1237"/>
      <c r="I2268" s="1237"/>
      <c r="J2268" s="246"/>
      <c r="K2268" s="1290"/>
    </row>
    <row r="2269" spans="1:11" s="90" customFormat="1" ht="15" customHeight="1" x14ac:dyDescent="0.3">
      <c r="A2269" s="1240"/>
      <c r="B2269" s="1580"/>
      <c r="C2269" s="1577"/>
      <c r="D2269" s="1583"/>
      <c r="E2269" s="1587"/>
      <c r="F2269" s="1585"/>
      <c r="G2269" s="1237"/>
      <c r="H2269" s="1237"/>
      <c r="I2269" s="1237"/>
      <c r="J2269" s="246"/>
      <c r="K2269" s="1290"/>
    </row>
    <row r="2270" spans="1:11" s="90" customFormat="1" ht="15" customHeight="1" x14ac:dyDescent="0.3">
      <c r="A2270" s="1240"/>
      <c r="B2270" s="1580"/>
      <c r="C2270" s="1577"/>
      <c r="D2270" s="1583"/>
      <c r="E2270" s="1587"/>
      <c r="F2270" s="1585"/>
      <c r="G2270" s="1237"/>
      <c r="H2270" s="1237"/>
      <c r="I2270" s="1237"/>
      <c r="J2270" s="246"/>
      <c r="K2270" s="1290"/>
    </row>
    <row r="2271" spans="1:11" s="90" customFormat="1" ht="15" customHeight="1" x14ac:dyDescent="0.3">
      <c r="A2271" s="1240"/>
      <c r="B2271" s="1580"/>
      <c r="C2271" s="1577"/>
      <c r="D2271" s="1583"/>
      <c r="E2271" s="1587"/>
      <c r="F2271" s="1585"/>
      <c r="G2271" s="1237"/>
      <c r="H2271" s="1237"/>
      <c r="I2271" s="1237"/>
      <c r="J2271" s="246"/>
      <c r="K2271" s="1290"/>
    </row>
    <row r="2272" spans="1:11" s="90" customFormat="1" ht="15" customHeight="1" x14ac:dyDescent="0.3">
      <c r="A2272" s="1240"/>
      <c r="B2272" s="1580"/>
      <c r="C2272" s="1577"/>
      <c r="D2272" s="1583"/>
      <c r="E2272" s="1587"/>
      <c r="F2272" s="1585"/>
      <c r="G2272" s="1237"/>
      <c r="H2272" s="1237"/>
      <c r="I2272" s="1237"/>
      <c r="J2272" s="246"/>
      <c r="K2272" s="1290"/>
    </row>
    <row r="2273" spans="1:11" s="90" customFormat="1" ht="15" customHeight="1" x14ac:dyDescent="0.3">
      <c r="A2273" s="1240"/>
      <c r="B2273" s="1580"/>
      <c r="C2273" s="1577"/>
      <c r="D2273" s="1583"/>
      <c r="E2273" s="1587"/>
      <c r="F2273" s="1585"/>
      <c r="G2273" s="1237"/>
      <c r="H2273" s="1237"/>
      <c r="I2273" s="1237"/>
      <c r="J2273" s="246"/>
      <c r="K2273" s="1290"/>
    </row>
    <row r="2274" spans="1:11" s="90" customFormat="1" ht="15" customHeight="1" x14ac:dyDescent="0.3">
      <c r="A2274" s="1240"/>
      <c r="B2274" s="1580"/>
      <c r="C2274" s="1577"/>
      <c r="D2274" s="1583"/>
      <c r="E2274" s="1587"/>
      <c r="F2274" s="1585"/>
      <c r="G2274" s="1237"/>
      <c r="H2274" s="1237"/>
      <c r="I2274" s="1237"/>
      <c r="J2274" s="246"/>
      <c r="K2274" s="1290"/>
    </row>
    <row r="2275" spans="1:11" s="90" customFormat="1" ht="15" customHeight="1" x14ac:dyDescent="0.3">
      <c r="A2275" s="1240"/>
      <c r="B2275" s="1580"/>
      <c r="C2275" s="1577"/>
      <c r="D2275" s="1583"/>
      <c r="E2275" s="1587"/>
      <c r="F2275" s="1585"/>
      <c r="G2275" s="1237"/>
      <c r="H2275" s="1237"/>
      <c r="I2275" s="1237"/>
      <c r="J2275" s="246"/>
      <c r="K2275" s="1290"/>
    </row>
    <row r="2276" spans="1:11" s="90" customFormat="1" ht="15" customHeight="1" x14ac:dyDescent="0.3">
      <c r="A2276" s="1240"/>
      <c r="B2276" s="1580"/>
      <c r="C2276" s="1577"/>
      <c r="D2276" s="1583"/>
      <c r="E2276" s="1587"/>
      <c r="F2276" s="1585"/>
      <c r="G2276" s="1237"/>
      <c r="H2276" s="1237"/>
      <c r="I2276" s="1237"/>
      <c r="J2276" s="246"/>
      <c r="K2276" s="1290"/>
    </row>
    <row r="2277" spans="1:11" s="90" customFormat="1" ht="15" customHeight="1" x14ac:dyDescent="0.3">
      <c r="A2277" s="1240"/>
      <c r="B2277" s="1580"/>
      <c r="C2277" s="1577"/>
      <c r="D2277" s="1583"/>
      <c r="E2277" s="1587"/>
      <c r="F2277" s="1585"/>
      <c r="G2277" s="1237"/>
      <c r="H2277" s="1237"/>
      <c r="I2277" s="1237"/>
      <c r="J2277" s="246"/>
      <c r="K2277" s="1290"/>
    </row>
    <row r="2278" spans="1:11" s="90" customFormat="1" ht="15" customHeight="1" x14ac:dyDescent="0.3">
      <c r="A2278" s="1240"/>
      <c r="B2278" s="1580"/>
      <c r="C2278" s="1577"/>
      <c r="D2278" s="1583"/>
      <c r="E2278" s="1587"/>
      <c r="F2278" s="1585"/>
      <c r="G2278" s="1237"/>
      <c r="H2278" s="1237"/>
      <c r="I2278" s="1237"/>
      <c r="J2278" s="246"/>
      <c r="K2278" s="1290"/>
    </row>
    <row r="2279" spans="1:11" s="90" customFormat="1" ht="15" customHeight="1" x14ac:dyDescent="0.3">
      <c r="A2279" s="1240"/>
      <c r="B2279" s="1580"/>
      <c r="C2279" s="1577"/>
      <c r="D2279" s="1583"/>
      <c r="E2279" s="1587"/>
      <c r="F2279" s="1585"/>
      <c r="G2279" s="1237"/>
      <c r="H2279" s="1237"/>
      <c r="I2279" s="1237"/>
      <c r="J2279" s="246"/>
      <c r="K2279" s="1290"/>
    </row>
    <row r="2280" spans="1:11" s="90" customFormat="1" ht="15" customHeight="1" x14ac:dyDescent="0.3">
      <c r="A2280" s="1240"/>
      <c r="B2280" s="1580"/>
      <c r="C2280" s="1577"/>
      <c r="D2280" s="1583"/>
      <c r="E2280" s="1587"/>
      <c r="F2280" s="1585"/>
      <c r="G2280" s="1237"/>
      <c r="H2280" s="1237"/>
      <c r="I2280" s="1237"/>
      <c r="J2280" s="246"/>
      <c r="K2280" s="1290"/>
    </row>
    <row r="2281" spans="1:11" s="90" customFormat="1" ht="15" customHeight="1" x14ac:dyDescent="0.3">
      <c r="A2281" s="1240"/>
      <c r="B2281" s="1580"/>
      <c r="C2281" s="1577"/>
      <c r="D2281" s="1583"/>
      <c r="E2281" s="1587"/>
      <c r="F2281" s="1585"/>
      <c r="G2281" s="1237"/>
      <c r="H2281" s="1237"/>
      <c r="I2281" s="1237"/>
      <c r="J2281" s="246"/>
      <c r="K2281" s="1290"/>
    </row>
    <row r="2282" spans="1:11" s="90" customFormat="1" ht="15" customHeight="1" x14ac:dyDescent="0.3">
      <c r="A2282" s="1240"/>
      <c r="B2282" s="1580"/>
      <c r="C2282" s="1577"/>
      <c r="D2282" s="1583"/>
      <c r="E2282" s="1587"/>
      <c r="F2282" s="1585"/>
      <c r="G2282" s="1237"/>
      <c r="H2282" s="1237"/>
      <c r="I2282" s="1237"/>
      <c r="J2282" s="246"/>
      <c r="K2282" s="1290"/>
    </row>
    <row r="2283" spans="1:11" s="90" customFormat="1" ht="15" customHeight="1" x14ac:dyDescent="0.3">
      <c r="A2283" s="1240"/>
      <c r="B2283" s="1580"/>
      <c r="C2283" s="1577"/>
      <c r="D2283" s="1583"/>
      <c r="E2283" s="1587"/>
      <c r="F2283" s="1585"/>
      <c r="G2283" s="1237"/>
      <c r="H2283" s="1237"/>
      <c r="I2283" s="1237"/>
      <c r="J2283" s="246"/>
      <c r="K2283" s="1290"/>
    </row>
    <row r="2284" spans="1:11" s="90" customFormat="1" ht="15" customHeight="1" x14ac:dyDescent="0.3">
      <c r="A2284" s="1240"/>
      <c r="B2284" s="1580"/>
      <c r="C2284" s="1577"/>
      <c r="D2284" s="1583"/>
      <c r="E2284" s="1587"/>
      <c r="F2284" s="1585"/>
      <c r="G2284" s="1237"/>
      <c r="H2284" s="1237"/>
      <c r="I2284" s="1237"/>
      <c r="J2284" s="246"/>
      <c r="K2284" s="1290"/>
    </row>
    <row r="2285" spans="1:11" s="90" customFormat="1" ht="15" customHeight="1" x14ac:dyDescent="0.3">
      <c r="A2285" s="1240"/>
      <c r="B2285" s="1580"/>
      <c r="C2285" s="1577"/>
      <c r="D2285" s="1583"/>
      <c r="E2285" s="1587"/>
      <c r="F2285" s="1585"/>
      <c r="G2285" s="1237"/>
      <c r="H2285" s="1237"/>
      <c r="I2285" s="1237"/>
      <c r="J2285" s="246"/>
      <c r="K2285" s="1290"/>
    </row>
    <row r="2286" spans="1:11" s="90" customFormat="1" ht="15" customHeight="1" x14ac:dyDescent="0.3">
      <c r="A2286" s="1240"/>
      <c r="B2286" s="1580"/>
      <c r="C2286" s="1577"/>
      <c r="D2286" s="1583"/>
      <c r="E2286" s="1587"/>
      <c r="F2286" s="1585"/>
      <c r="G2286" s="1237"/>
      <c r="H2286" s="1237"/>
      <c r="I2286" s="1237"/>
      <c r="J2286" s="246"/>
      <c r="K2286" s="1290"/>
    </row>
    <row r="2287" spans="1:11" s="90" customFormat="1" ht="15" customHeight="1" x14ac:dyDescent="0.3">
      <c r="A2287" s="1240"/>
      <c r="B2287" s="1580"/>
      <c r="C2287" s="1577"/>
      <c r="D2287" s="1583"/>
      <c r="E2287" s="1587"/>
      <c r="F2287" s="1585"/>
      <c r="G2287" s="1237"/>
      <c r="H2287" s="1237"/>
      <c r="I2287" s="1237"/>
      <c r="J2287" s="246"/>
      <c r="K2287" s="1290"/>
    </row>
    <row r="2288" spans="1:11" s="90" customFormat="1" ht="15" customHeight="1" x14ac:dyDescent="0.3">
      <c r="A2288" s="1240"/>
      <c r="B2288" s="1580"/>
      <c r="C2288" s="1577"/>
      <c r="D2288" s="1583"/>
      <c r="E2288" s="1587"/>
      <c r="F2288" s="1585"/>
      <c r="G2288" s="1237"/>
      <c r="H2288" s="1237"/>
      <c r="I2288" s="1237"/>
      <c r="J2288" s="246"/>
      <c r="K2288" s="1290"/>
    </row>
    <row r="2289" spans="1:11" s="90" customFormat="1" ht="15" customHeight="1" x14ac:dyDescent="0.3">
      <c r="A2289" s="1240"/>
      <c r="B2289" s="1580"/>
      <c r="C2289" s="1577"/>
      <c r="D2289" s="1583"/>
      <c r="E2289" s="1587"/>
      <c r="F2289" s="1585"/>
      <c r="G2289" s="1237"/>
      <c r="H2289" s="1237"/>
      <c r="I2289" s="1237"/>
      <c r="J2289" s="246"/>
      <c r="K2289" s="1290"/>
    </row>
    <row r="2290" spans="1:11" s="90" customFormat="1" ht="15" customHeight="1" x14ac:dyDescent="0.3">
      <c r="A2290" s="1240"/>
      <c r="B2290" s="1580"/>
      <c r="C2290" s="1577"/>
      <c r="D2290" s="1583"/>
      <c r="E2290" s="1587"/>
      <c r="F2290" s="1585"/>
      <c r="G2290" s="1237"/>
      <c r="H2290" s="1237"/>
      <c r="I2290" s="1237"/>
      <c r="J2290" s="246"/>
      <c r="K2290" s="1290"/>
    </row>
    <row r="2291" spans="1:11" s="90" customFormat="1" ht="15" customHeight="1" x14ac:dyDescent="0.3">
      <c r="A2291" s="1240"/>
      <c r="B2291" s="1580"/>
      <c r="C2291" s="1577"/>
      <c r="D2291" s="1583"/>
      <c r="E2291" s="1587"/>
      <c r="F2291" s="1585"/>
      <c r="G2291" s="1237"/>
      <c r="H2291" s="1237"/>
      <c r="I2291" s="1237"/>
      <c r="J2291" s="246"/>
      <c r="K2291" s="1290"/>
    </row>
    <row r="2292" spans="1:11" s="90" customFormat="1" ht="15" customHeight="1" x14ac:dyDescent="0.3">
      <c r="A2292" s="1240"/>
      <c r="B2292" s="1580"/>
      <c r="C2292" s="1577"/>
      <c r="D2292" s="1583"/>
      <c r="E2292" s="1587"/>
      <c r="F2292" s="1585"/>
      <c r="G2292" s="1237"/>
      <c r="H2292" s="1237"/>
      <c r="I2292" s="1237"/>
      <c r="J2292" s="246"/>
      <c r="K2292" s="1290"/>
    </row>
    <row r="2293" spans="1:11" s="90" customFormat="1" ht="15" customHeight="1" x14ac:dyDescent="0.3">
      <c r="A2293" s="1240"/>
      <c r="B2293" s="1580"/>
      <c r="C2293" s="1577"/>
      <c r="D2293" s="1583"/>
      <c r="E2293" s="1587"/>
      <c r="F2293" s="1585"/>
      <c r="G2293" s="1237"/>
      <c r="H2293" s="1237"/>
      <c r="I2293" s="1237"/>
      <c r="J2293" s="246"/>
      <c r="K2293" s="1290"/>
    </row>
    <row r="2294" spans="1:11" s="90" customFormat="1" ht="15" customHeight="1" x14ac:dyDescent="0.3">
      <c r="A2294" s="1240"/>
      <c r="B2294" s="1580"/>
      <c r="C2294" s="1577"/>
      <c r="D2294" s="1583"/>
      <c r="E2294" s="1587"/>
      <c r="F2294" s="1585"/>
      <c r="G2294" s="1237"/>
      <c r="H2294" s="1237"/>
      <c r="I2294" s="1237"/>
      <c r="J2294" s="246"/>
      <c r="K2294" s="1290"/>
    </row>
    <row r="2295" spans="1:11" s="90" customFormat="1" ht="15" customHeight="1" x14ac:dyDescent="0.3">
      <c r="A2295" s="1240"/>
      <c r="B2295" s="1580"/>
      <c r="C2295" s="1577"/>
      <c r="D2295" s="1583"/>
      <c r="E2295" s="1587"/>
      <c r="F2295" s="1585"/>
      <c r="G2295" s="1237"/>
      <c r="H2295" s="1237"/>
      <c r="I2295" s="1237"/>
      <c r="J2295" s="246"/>
      <c r="K2295" s="1290"/>
    </row>
    <row r="2296" spans="1:11" s="90" customFormat="1" ht="15" customHeight="1" x14ac:dyDescent="0.3">
      <c r="A2296" s="1240"/>
      <c r="B2296" s="1580"/>
      <c r="C2296" s="1577"/>
      <c r="D2296" s="1583"/>
      <c r="E2296" s="1587"/>
      <c r="F2296" s="1585"/>
      <c r="G2296" s="1237"/>
      <c r="H2296" s="1237"/>
      <c r="I2296" s="1237"/>
      <c r="J2296" s="246"/>
      <c r="K2296" s="1290"/>
    </row>
    <row r="2297" spans="1:11" s="90" customFormat="1" ht="15" customHeight="1" x14ac:dyDescent="0.3">
      <c r="A2297" s="1240"/>
      <c r="B2297" s="1580"/>
      <c r="C2297" s="1577"/>
      <c r="D2297" s="1583"/>
      <c r="E2297" s="1587"/>
      <c r="F2297" s="1585"/>
      <c r="G2297" s="1237"/>
      <c r="H2297" s="1237"/>
      <c r="I2297" s="1237"/>
      <c r="J2297" s="246"/>
      <c r="K2297" s="1290"/>
    </row>
    <row r="2298" spans="1:11" s="90" customFormat="1" ht="15" customHeight="1" x14ac:dyDescent="0.3">
      <c r="A2298" s="1240"/>
      <c r="B2298" s="1580"/>
      <c r="C2298" s="1577"/>
      <c r="D2298" s="1583"/>
      <c r="E2298" s="1587"/>
      <c r="F2298" s="1585"/>
      <c r="G2298" s="1237"/>
      <c r="H2298" s="1237"/>
      <c r="I2298" s="1237"/>
      <c r="J2298" s="246"/>
      <c r="K2298" s="1290"/>
    </row>
    <row r="2299" spans="1:11" s="90" customFormat="1" ht="15" customHeight="1" x14ac:dyDescent="0.3">
      <c r="A2299" s="1240"/>
      <c r="B2299" s="1580"/>
      <c r="C2299" s="1577"/>
      <c r="D2299" s="1583"/>
      <c r="E2299" s="1587"/>
      <c r="F2299" s="1585"/>
      <c r="G2299" s="1237"/>
      <c r="H2299" s="1237"/>
      <c r="I2299" s="1237"/>
      <c r="J2299" s="246"/>
      <c r="K2299" s="1290"/>
    </row>
    <row r="2300" spans="1:11" s="90" customFormat="1" ht="15" customHeight="1" x14ac:dyDescent="0.3">
      <c r="A2300" s="1240"/>
      <c r="B2300" s="1580"/>
      <c r="C2300" s="1577"/>
      <c r="D2300" s="1583"/>
      <c r="E2300" s="1587"/>
      <c r="F2300" s="1585"/>
      <c r="G2300" s="1237"/>
      <c r="H2300" s="1237"/>
      <c r="I2300" s="1237"/>
      <c r="J2300" s="246"/>
      <c r="K2300" s="1290"/>
    </row>
    <row r="2301" spans="1:11" s="90" customFormat="1" ht="15" customHeight="1" x14ac:dyDescent="0.3">
      <c r="A2301" s="1240"/>
      <c r="B2301" s="1580"/>
      <c r="C2301" s="1577"/>
      <c r="D2301" s="1583"/>
      <c r="E2301" s="1587"/>
      <c r="F2301" s="1585"/>
      <c r="G2301" s="1237"/>
      <c r="H2301" s="1237"/>
      <c r="I2301" s="1237"/>
      <c r="J2301" s="246"/>
      <c r="K2301" s="1290"/>
    </row>
    <row r="2302" spans="1:11" s="90" customFormat="1" ht="15" customHeight="1" x14ac:dyDescent="0.3">
      <c r="A2302" s="1240"/>
      <c r="B2302" s="1580"/>
      <c r="C2302" s="1577"/>
      <c r="D2302" s="1583"/>
      <c r="E2302" s="1587"/>
      <c r="F2302" s="1585"/>
      <c r="G2302" s="1237"/>
      <c r="H2302" s="1237"/>
      <c r="I2302" s="1237"/>
      <c r="J2302" s="246"/>
      <c r="K2302" s="1290"/>
    </row>
    <row r="2303" spans="1:11" s="90" customFormat="1" ht="15" customHeight="1" x14ac:dyDescent="0.3">
      <c r="A2303" s="1240"/>
      <c r="B2303" s="1580"/>
      <c r="C2303" s="1577"/>
      <c r="D2303" s="1583"/>
      <c r="E2303" s="1587"/>
      <c r="F2303" s="1585"/>
      <c r="G2303" s="1237"/>
      <c r="H2303" s="1237"/>
      <c r="I2303" s="1237"/>
      <c r="J2303" s="246"/>
      <c r="K2303" s="1290"/>
    </row>
    <row r="2304" spans="1:11" s="90" customFormat="1" ht="15" customHeight="1" x14ac:dyDescent="0.3">
      <c r="A2304" s="1240"/>
      <c r="B2304" s="1580"/>
      <c r="C2304" s="1577"/>
      <c r="D2304" s="1583"/>
      <c r="E2304" s="1587"/>
      <c r="F2304" s="1585"/>
      <c r="G2304" s="1237"/>
      <c r="H2304" s="1237"/>
      <c r="I2304" s="1237"/>
      <c r="J2304" s="246"/>
      <c r="K2304" s="1290"/>
    </row>
    <row r="2305" spans="1:11" s="90" customFormat="1" ht="15" customHeight="1" x14ac:dyDescent="0.3">
      <c r="A2305" s="1240"/>
      <c r="B2305" s="1580"/>
      <c r="C2305" s="1577"/>
      <c r="D2305" s="1583"/>
      <c r="E2305" s="1587"/>
      <c r="F2305" s="1585"/>
      <c r="G2305" s="1237"/>
      <c r="H2305" s="1237"/>
      <c r="I2305" s="1237"/>
      <c r="J2305" s="246"/>
      <c r="K2305" s="1290"/>
    </row>
    <row r="2306" spans="1:11" s="90" customFormat="1" ht="15" customHeight="1" x14ac:dyDescent="0.3">
      <c r="A2306" s="1240"/>
      <c r="B2306" s="1580"/>
      <c r="C2306" s="1577"/>
      <c r="D2306" s="1583"/>
      <c r="E2306" s="1587"/>
      <c r="F2306" s="1585"/>
      <c r="G2306" s="1237"/>
      <c r="H2306" s="1237"/>
      <c r="I2306" s="1237"/>
      <c r="J2306" s="246"/>
      <c r="K2306" s="1290"/>
    </row>
    <row r="2307" spans="1:11" s="90" customFormat="1" ht="15" customHeight="1" x14ac:dyDescent="0.3">
      <c r="A2307" s="1240"/>
      <c r="B2307" s="1580"/>
      <c r="C2307" s="1577"/>
      <c r="D2307" s="1583"/>
      <c r="E2307" s="1587"/>
      <c r="F2307" s="1585"/>
      <c r="G2307" s="1237"/>
      <c r="H2307" s="1237"/>
      <c r="I2307" s="1237"/>
      <c r="J2307" s="246"/>
      <c r="K2307" s="1290"/>
    </row>
    <row r="2308" spans="1:11" s="90" customFormat="1" ht="15" customHeight="1" x14ac:dyDescent="0.3">
      <c r="A2308" s="1240"/>
      <c r="B2308" s="1580"/>
      <c r="C2308" s="1577"/>
      <c r="D2308" s="1583"/>
      <c r="E2308" s="1587"/>
      <c r="F2308" s="1585"/>
      <c r="G2308" s="1237"/>
      <c r="H2308" s="1237"/>
      <c r="I2308" s="1237"/>
      <c r="J2308" s="246"/>
      <c r="K2308" s="1290"/>
    </row>
    <row r="2309" spans="1:11" s="90" customFormat="1" ht="15" customHeight="1" x14ac:dyDescent="0.3">
      <c r="A2309" s="1240"/>
      <c r="B2309" s="1580"/>
      <c r="C2309" s="1577"/>
      <c r="D2309" s="1583"/>
      <c r="E2309" s="1587"/>
      <c r="F2309" s="1585"/>
      <c r="G2309" s="1237"/>
      <c r="H2309" s="1237"/>
      <c r="I2309" s="1237"/>
      <c r="J2309" s="246"/>
      <c r="K2309" s="1290"/>
    </row>
    <row r="2310" spans="1:11" s="90" customFormat="1" ht="15" customHeight="1" x14ac:dyDescent="0.3">
      <c r="A2310" s="1240"/>
      <c r="B2310" s="1580"/>
      <c r="C2310" s="1577"/>
      <c r="D2310" s="1583"/>
      <c r="E2310" s="1587"/>
      <c r="F2310" s="1585"/>
      <c r="G2310" s="1237"/>
      <c r="H2310" s="1237"/>
      <c r="I2310" s="1237"/>
      <c r="J2310" s="246"/>
      <c r="K2310" s="1290"/>
    </row>
    <row r="2311" spans="1:11" s="90" customFormat="1" ht="15" customHeight="1" x14ac:dyDescent="0.3">
      <c r="A2311" s="1240"/>
      <c r="B2311" s="1580"/>
      <c r="C2311" s="1577"/>
      <c r="D2311" s="1583"/>
      <c r="E2311" s="1587"/>
      <c r="F2311" s="1585"/>
      <c r="G2311" s="1237"/>
      <c r="H2311" s="1237"/>
      <c r="I2311" s="1237"/>
      <c r="J2311" s="246"/>
      <c r="K2311" s="1290"/>
    </row>
    <row r="2312" spans="1:11" s="90" customFormat="1" ht="15" customHeight="1" x14ac:dyDescent="0.3">
      <c r="A2312" s="1240"/>
      <c r="B2312" s="1580"/>
      <c r="C2312" s="1577"/>
      <c r="D2312" s="1583"/>
      <c r="E2312" s="1587"/>
      <c r="F2312" s="1585"/>
      <c r="G2312" s="1237"/>
      <c r="H2312" s="1237"/>
      <c r="I2312" s="1237"/>
      <c r="J2312" s="246"/>
      <c r="K2312" s="1290"/>
    </row>
    <row r="2313" spans="1:11" s="90" customFormat="1" ht="15" customHeight="1" x14ac:dyDescent="0.3">
      <c r="A2313" s="1240"/>
      <c r="B2313" s="1580"/>
      <c r="C2313" s="1577"/>
      <c r="D2313" s="1583"/>
      <c r="E2313" s="1587"/>
      <c r="F2313" s="1585"/>
      <c r="G2313" s="1237"/>
      <c r="H2313" s="1237"/>
      <c r="I2313" s="1237"/>
      <c r="J2313" s="246"/>
      <c r="K2313" s="1290"/>
    </row>
    <row r="2314" spans="1:11" s="90" customFormat="1" ht="15" customHeight="1" x14ac:dyDescent="0.3">
      <c r="A2314" s="1240"/>
      <c r="B2314" s="1580"/>
      <c r="C2314" s="1577"/>
      <c r="D2314" s="1583"/>
      <c r="E2314" s="1587"/>
      <c r="F2314" s="1585"/>
      <c r="G2314" s="1237"/>
      <c r="H2314" s="1237"/>
      <c r="I2314" s="1237"/>
      <c r="J2314" s="246"/>
      <c r="K2314" s="1290"/>
    </row>
    <row r="2315" spans="1:11" s="90" customFormat="1" ht="15" customHeight="1" x14ac:dyDescent="0.3">
      <c r="A2315" s="1240"/>
      <c r="B2315" s="1580"/>
      <c r="C2315" s="1577"/>
      <c r="D2315" s="1583"/>
      <c r="E2315" s="1587"/>
      <c r="F2315" s="1585"/>
      <c r="G2315" s="1237"/>
      <c r="H2315" s="1237"/>
      <c r="I2315" s="1237"/>
      <c r="J2315" s="246"/>
      <c r="K2315" s="1290"/>
    </row>
    <row r="2316" spans="1:11" s="90" customFormat="1" ht="15" customHeight="1" x14ac:dyDescent="0.3">
      <c r="A2316" s="1240"/>
      <c r="B2316" s="1580"/>
      <c r="C2316" s="1577"/>
      <c r="D2316" s="1583"/>
      <c r="E2316" s="1587"/>
      <c r="F2316" s="1585"/>
      <c r="G2316" s="1237"/>
      <c r="H2316" s="1237"/>
      <c r="I2316" s="1237"/>
      <c r="J2316" s="246"/>
      <c r="K2316" s="1290"/>
    </row>
    <row r="2317" spans="1:11" s="90" customFormat="1" ht="15" customHeight="1" x14ac:dyDescent="0.3">
      <c r="A2317" s="1240"/>
      <c r="B2317" s="1580"/>
      <c r="C2317" s="1577"/>
      <c r="D2317" s="1583"/>
      <c r="E2317" s="1587"/>
      <c r="F2317" s="1585"/>
      <c r="G2317" s="1237"/>
      <c r="H2317" s="1237"/>
      <c r="I2317" s="1237"/>
      <c r="J2317" s="246"/>
      <c r="K2317" s="1290"/>
    </row>
    <row r="2318" spans="1:11" s="90" customFormat="1" ht="15" customHeight="1" x14ac:dyDescent="0.3">
      <c r="A2318" s="1240"/>
      <c r="B2318" s="1580"/>
      <c r="C2318" s="1577"/>
      <c r="D2318" s="1583"/>
      <c r="E2318" s="1587"/>
      <c r="F2318" s="1585"/>
      <c r="G2318" s="1237"/>
      <c r="H2318" s="1237"/>
      <c r="I2318" s="1237"/>
      <c r="J2318" s="246"/>
      <c r="K2318" s="1290"/>
    </row>
    <row r="2319" spans="1:11" s="90" customFormat="1" ht="15" customHeight="1" x14ac:dyDescent="0.3">
      <c r="A2319" s="1240"/>
      <c r="B2319" s="1580"/>
      <c r="C2319" s="1577"/>
      <c r="D2319" s="1583"/>
      <c r="E2319" s="1587"/>
      <c r="F2319" s="1585"/>
      <c r="G2319" s="1237"/>
      <c r="H2319" s="1237"/>
      <c r="I2319" s="1237"/>
      <c r="J2319" s="246"/>
      <c r="K2319" s="1290"/>
    </row>
    <row r="2320" spans="1:11" s="90" customFormat="1" ht="15" customHeight="1" x14ac:dyDescent="0.3">
      <c r="A2320" s="1240"/>
      <c r="B2320" s="1580"/>
      <c r="C2320" s="1577"/>
      <c r="D2320" s="1583"/>
      <c r="E2320" s="1587"/>
      <c r="F2320" s="1585"/>
      <c r="G2320" s="1237"/>
      <c r="H2320" s="1237"/>
      <c r="I2320" s="1237"/>
      <c r="J2320" s="246"/>
      <c r="K2320" s="1290"/>
    </row>
    <row r="2321" spans="1:11" s="90" customFormat="1" ht="15" customHeight="1" x14ac:dyDescent="0.3">
      <c r="A2321" s="1240"/>
      <c r="B2321" s="1580"/>
      <c r="C2321" s="1577"/>
      <c r="D2321" s="1583"/>
      <c r="E2321" s="1587"/>
      <c r="F2321" s="1585"/>
      <c r="G2321" s="1237"/>
      <c r="H2321" s="1237"/>
      <c r="I2321" s="1237"/>
      <c r="J2321" s="246"/>
      <c r="K2321" s="1290"/>
    </row>
    <row r="2322" spans="1:11" s="90" customFormat="1" ht="15" customHeight="1" x14ac:dyDescent="0.3">
      <c r="A2322" s="1240"/>
      <c r="B2322" s="1580"/>
      <c r="C2322" s="1577"/>
      <c r="D2322" s="1583"/>
      <c r="E2322" s="1587"/>
      <c r="F2322" s="1585"/>
      <c r="G2322" s="1237"/>
      <c r="H2322" s="1237"/>
      <c r="I2322" s="1237"/>
      <c r="J2322" s="246"/>
      <c r="K2322" s="1290"/>
    </row>
    <row r="2323" spans="1:11" s="90" customFormat="1" ht="15" customHeight="1" x14ac:dyDescent="0.3">
      <c r="A2323" s="1240"/>
      <c r="B2323" s="1580"/>
      <c r="C2323" s="1577"/>
      <c r="D2323" s="1583"/>
      <c r="E2323" s="1587"/>
      <c r="F2323" s="1585"/>
      <c r="G2323" s="1237"/>
      <c r="H2323" s="1237"/>
      <c r="I2323" s="1237"/>
      <c r="J2323" s="246"/>
      <c r="K2323" s="1290"/>
    </row>
    <row r="2324" spans="1:11" s="90" customFormat="1" ht="15" customHeight="1" x14ac:dyDescent="0.3">
      <c r="A2324" s="1240"/>
      <c r="B2324" s="1580"/>
      <c r="C2324" s="1577"/>
      <c r="D2324" s="1583"/>
      <c r="E2324" s="1587"/>
      <c r="F2324" s="1585"/>
      <c r="G2324" s="1237"/>
      <c r="H2324" s="1237"/>
      <c r="I2324" s="1237"/>
      <c r="J2324" s="246"/>
      <c r="K2324" s="1290"/>
    </row>
    <row r="2325" spans="1:11" s="90" customFormat="1" ht="15" customHeight="1" x14ac:dyDescent="0.3">
      <c r="A2325" s="1240"/>
      <c r="B2325" s="1580"/>
      <c r="C2325" s="1577"/>
      <c r="D2325" s="1583"/>
      <c r="E2325" s="1587"/>
      <c r="F2325" s="1585"/>
      <c r="G2325" s="1237"/>
      <c r="H2325" s="1237"/>
      <c r="I2325" s="1237"/>
      <c r="J2325" s="246"/>
      <c r="K2325" s="1290"/>
    </row>
    <row r="2326" spans="1:11" s="90" customFormat="1" ht="15" customHeight="1" x14ac:dyDescent="0.3">
      <c r="A2326" s="1240"/>
      <c r="B2326" s="1580"/>
      <c r="C2326" s="1577"/>
      <c r="D2326" s="1583"/>
      <c r="E2326" s="1587"/>
      <c r="F2326" s="1585"/>
      <c r="G2326" s="1237"/>
      <c r="H2326" s="1237"/>
      <c r="I2326" s="1237"/>
      <c r="J2326" s="246"/>
      <c r="K2326" s="1290"/>
    </row>
    <row r="2327" spans="1:11" s="90" customFormat="1" ht="15" customHeight="1" x14ac:dyDescent="0.3">
      <c r="A2327" s="1240"/>
      <c r="B2327" s="1580"/>
      <c r="C2327" s="1577"/>
      <c r="D2327" s="1583"/>
      <c r="E2327" s="1587"/>
      <c r="F2327" s="1585"/>
      <c r="G2327" s="1237"/>
      <c r="H2327" s="1237"/>
      <c r="I2327" s="1237"/>
      <c r="J2327" s="246"/>
      <c r="K2327" s="1290"/>
    </row>
    <row r="2328" spans="1:11" s="90" customFormat="1" ht="15" customHeight="1" x14ac:dyDescent="0.3">
      <c r="A2328" s="1240"/>
      <c r="B2328" s="1580"/>
      <c r="C2328" s="1577"/>
      <c r="D2328" s="1583"/>
      <c r="E2328" s="1587"/>
      <c r="F2328" s="1585"/>
      <c r="G2328" s="1237"/>
      <c r="H2328" s="1237"/>
      <c r="I2328" s="1237"/>
      <c r="J2328" s="246"/>
      <c r="K2328" s="1290"/>
    </row>
    <row r="2329" spans="1:11" s="90" customFormat="1" ht="15" customHeight="1" x14ac:dyDescent="0.3">
      <c r="A2329" s="1240"/>
      <c r="B2329" s="1580"/>
      <c r="C2329" s="1577"/>
      <c r="D2329" s="1583"/>
      <c r="E2329" s="1587"/>
      <c r="F2329" s="1585"/>
      <c r="G2329" s="1237"/>
      <c r="H2329" s="1237"/>
      <c r="I2329" s="1237"/>
      <c r="J2329" s="246"/>
      <c r="K2329" s="1290"/>
    </row>
    <row r="2330" spans="1:11" s="90" customFormat="1" ht="15" customHeight="1" x14ac:dyDescent="0.3">
      <c r="A2330" s="1240"/>
      <c r="B2330" s="1580"/>
      <c r="C2330" s="1577"/>
      <c r="D2330" s="1583"/>
      <c r="E2330" s="1587"/>
      <c r="F2330" s="1585"/>
      <c r="G2330" s="1237"/>
      <c r="H2330" s="1237"/>
      <c r="I2330" s="1237"/>
      <c r="J2330" s="246"/>
      <c r="K2330" s="1290"/>
    </row>
    <row r="2331" spans="1:11" s="90" customFormat="1" ht="15" customHeight="1" x14ac:dyDescent="0.3">
      <c r="A2331" s="1240"/>
      <c r="B2331" s="1580"/>
      <c r="C2331" s="1577"/>
      <c r="D2331" s="1583"/>
      <c r="E2331" s="1587"/>
      <c r="F2331" s="1585"/>
      <c r="G2331" s="1237"/>
      <c r="H2331" s="1237"/>
      <c r="I2331" s="1237"/>
      <c r="J2331" s="246"/>
      <c r="K2331" s="1290"/>
    </row>
    <row r="2332" spans="1:11" s="90" customFormat="1" ht="15" customHeight="1" x14ac:dyDescent="0.3">
      <c r="A2332" s="1240"/>
      <c r="B2332" s="1580"/>
      <c r="C2332" s="1577"/>
      <c r="D2332" s="1583"/>
      <c r="E2332" s="1587"/>
      <c r="F2332" s="1585"/>
      <c r="G2332" s="1237"/>
      <c r="H2332" s="1237"/>
      <c r="I2332" s="1237"/>
      <c r="J2332" s="246"/>
      <c r="K2332" s="1290"/>
    </row>
    <row r="2333" spans="1:11" s="90" customFormat="1" ht="15" customHeight="1" x14ac:dyDescent="0.3">
      <c r="A2333" s="1240"/>
      <c r="B2333" s="1580"/>
      <c r="C2333" s="1577"/>
      <c r="D2333" s="1583"/>
      <c r="E2333" s="1587"/>
      <c r="F2333" s="1585"/>
      <c r="G2333" s="1237"/>
      <c r="H2333" s="1237"/>
      <c r="I2333" s="1237"/>
      <c r="J2333" s="246"/>
      <c r="K2333" s="1290"/>
    </row>
    <row r="2334" spans="1:11" s="90" customFormat="1" ht="15" customHeight="1" x14ac:dyDescent="0.3">
      <c r="A2334" s="1240"/>
      <c r="B2334" s="1580"/>
      <c r="C2334" s="1577"/>
      <c r="D2334" s="1583"/>
      <c r="E2334" s="1587"/>
      <c r="F2334" s="1585"/>
      <c r="G2334" s="1237"/>
      <c r="H2334" s="1237"/>
      <c r="I2334" s="1237"/>
      <c r="J2334" s="246"/>
      <c r="K2334" s="1290"/>
    </row>
    <row r="2335" spans="1:11" s="90" customFormat="1" ht="15" customHeight="1" x14ac:dyDescent="0.3">
      <c r="A2335" s="1240"/>
      <c r="B2335" s="1580"/>
      <c r="C2335" s="1577"/>
      <c r="D2335" s="1583"/>
      <c r="E2335" s="1587"/>
      <c r="F2335" s="1585"/>
      <c r="G2335" s="1237"/>
      <c r="H2335" s="1237"/>
      <c r="I2335" s="1237"/>
      <c r="J2335" s="246"/>
      <c r="K2335" s="1290"/>
    </row>
    <row r="2336" spans="1:11" s="90" customFormat="1" ht="15" customHeight="1" x14ac:dyDescent="0.3">
      <c r="A2336" s="1240"/>
      <c r="B2336" s="1580"/>
      <c r="C2336" s="1577"/>
      <c r="D2336" s="1583"/>
      <c r="E2336" s="1587"/>
      <c r="F2336" s="1585"/>
      <c r="G2336" s="1237"/>
      <c r="H2336" s="1237"/>
      <c r="I2336" s="1237"/>
      <c r="J2336" s="246"/>
      <c r="K2336" s="1290"/>
    </row>
    <row r="2337" spans="1:11" s="90" customFormat="1" ht="15" customHeight="1" x14ac:dyDescent="0.3">
      <c r="A2337" s="1240"/>
      <c r="B2337" s="1580"/>
      <c r="C2337" s="1577"/>
      <c r="D2337" s="1583"/>
      <c r="E2337" s="1587"/>
      <c r="F2337" s="1585"/>
      <c r="G2337" s="1237"/>
      <c r="H2337" s="1237"/>
      <c r="I2337" s="1237"/>
      <c r="J2337" s="246"/>
      <c r="K2337" s="1290"/>
    </row>
    <row r="2338" spans="1:11" s="90" customFormat="1" ht="15" customHeight="1" x14ac:dyDescent="0.3">
      <c r="A2338" s="1240"/>
      <c r="B2338" s="1580"/>
      <c r="C2338" s="1577"/>
      <c r="D2338" s="1583"/>
      <c r="E2338" s="1587"/>
      <c r="F2338" s="1585"/>
      <c r="G2338" s="1237"/>
      <c r="H2338" s="1237"/>
      <c r="I2338" s="1237"/>
      <c r="J2338" s="246"/>
      <c r="K2338" s="1290"/>
    </row>
    <row r="2339" spans="1:11" s="90" customFormat="1" ht="15" customHeight="1" x14ac:dyDescent="0.3">
      <c r="A2339" s="1240"/>
      <c r="B2339" s="1580"/>
      <c r="C2339" s="1577"/>
      <c r="D2339" s="1583"/>
      <c r="E2339" s="1587"/>
      <c r="F2339" s="1585"/>
      <c r="G2339" s="1237"/>
      <c r="H2339" s="1237"/>
      <c r="I2339" s="1237"/>
      <c r="J2339" s="246"/>
      <c r="K2339" s="1290"/>
    </row>
    <row r="2340" spans="1:11" s="90" customFormat="1" ht="15" customHeight="1" x14ac:dyDescent="0.3">
      <c r="A2340" s="1240"/>
      <c r="B2340" s="1580"/>
      <c r="C2340" s="1577"/>
      <c r="D2340" s="1583"/>
      <c r="E2340" s="1587"/>
      <c r="F2340" s="1585"/>
      <c r="G2340" s="1237"/>
      <c r="H2340" s="1237"/>
      <c r="I2340" s="1237"/>
      <c r="J2340" s="246"/>
      <c r="K2340" s="1290"/>
    </row>
    <row r="2341" spans="1:11" s="90" customFormat="1" ht="15" customHeight="1" x14ac:dyDescent="0.3">
      <c r="A2341" s="1240"/>
      <c r="B2341" s="1580"/>
      <c r="C2341" s="1577"/>
      <c r="D2341" s="1583"/>
      <c r="E2341" s="1587"/>
      <c r="F2341" s="1585"/>
      <c r="G2341" s="1237"/>
      <c r="H2341" s="1237"/>
      <c r="I2341" s="1237"/>
      <c r="J2341" s="246"/>
      <c r="K2341" s="1290"/>
    </row>
    <row r="2342" spans="1:11" s="90" customFormat="1" ht="15" customHeight="1" x14ac:dyDescent="0.3">
      <c r="A2342" s="1240"/>
      <c r="B2342" s="1580"/>
      <c r="C2342" s="1577"/>
      <c r="D2342" s="1583"/>
      <c r="E2342" s="1587"/>
      <c r="F2342" s="1585"/>
      <c r="G2342" s="1237"/>
      <c r="H2342" s="1237"/>
      <c r="I2342" s="1237"/>
      <c r="J2342" s="246"/>
      <c r="K2342" s="1290"/>
    </row>
    <row r="2343" spans="1:11" s="90" customFormat="1" ht="15" customHeight="1" x14ac:dyDescent="0.3">
      <c r="A2343" s="1240"/>
      <c r="B2343" s="1580"/>
      <c r="C2343" s="1577"/>
      <c r="D2343" s="1583"/>
      <c r="E2343" s="1587"/>
      <c r="F2343" s="1585"/>
      <c r="G2343" s="1237"/>
      <c r="H2343" s="1237"/>
      <c r="I2343" s="1237"/>
      <c r="J2343" s="246"/>
      <c r="K2343" s="1290"/>
    </row>
    <row r="2344" spans="1:11" s="90" customFormat="1" ht="15" customHeight="1" x14ac:dyDescent="0.3">
      <c r="A2344" s="1240"/>
      <c r="B2344" s="1580"/>
      <c r="C2344" s="1577"/>
      <c r="D2344" s="1583"/>
      <c r="E2344" s="1587"/>
      <c r="F2344" s="1585"/>
      <c r="G2344" s="1237"/>
      <c r="H2344" s="1237"/>
      <c r="I2344" s="1237"/>
      <c r="J2344" s="246"/>
      <c r="K2344" s="1290"/>
    </row>
    <row r="2345" spans="1:11" s="90" customFormat="1" ht="15" customHeight="1" x14ac:dyDescent="0.3">
      <c r="A2345" s="1240"/>
      <c r="B2345" s="1580"/>
      <c r="C2345" s="1577"/>
      <c r="D2345" s="1583"/>
      <c r="E2345" s="1587"/>
      <c r="F2345" s="1585"/>
      <c r="G2345" s="1237"/>
      <c r="H2345" s="1237"/>
      <c r="I2345" s="1237"/>
      <c r="J2345" s="246"/>
      <c r="K2345" s="1290"/>
    </row>
    <row r="2346" spans="1:11" s="90" customFormat="1" ht="15" customHeight="1" x14ac:dyDescent="0.3">
      <c r="A2346" s="1240"/>
      <c r="B2346" s="1580"/>
      <c r="C2346" s="1577"/>
      <c r="D2346" s="1583"/>
      <c r="E2346" s="1587"/>
      <c r="F2346" s="1585"/>
      <c r="G2346" s="1237"/>
      <c r="H2346" s="1237"/>
      <c r="I2346" s="1237"/>
      <c r="J2346" s="246"/>
      <c r="K2346" s="1290"/>
    </row>
    <row r="2347" spans="1:11" s="90" customFormat="1" ht="15" customHeight="1" x14ac:dyDescent="0.3">
      <c r="A2347" s="1240"/>
      <c r="B2347" s="1580"/>
      <c r="C2347" s="1577"/>
      <c r="D2347" s="1583"/>
      <c r="E2347" s="1587"/>
      <c r="F2347" s="1585"/>
      <c r="G2347" s="1237"/>
      <c r="H2347" s="1237"/>
      <c r="I2347" s="1237"/>
      <c r="J2347" s="246"/>
      <c r="K2347" s="1290"/>
    </row>
    <row r="2348" spans="1:11" s="90" customFormat="1" ht="15" customHeight="1" x14ac:dyDescent="0.3">
      <c r="A2348" s="1240"/>
      <c r="B2348" s="1580"/>
      <c r="C2348" s="1577"/>
      <c r="D2348" s="1583"/>
      <c r="E2348" s="1587"/>
      <c r="F2348" s="1585"/>
      <c r="G2348" s="1237"/>
      <c r="H2348" s="1237"/>
      <c r="I2348" s="1237"/>
      <c r="J2348" s="246"/>
      <c r="K2348" s="1290"/>
    </row>
    <row r="2349" spans="1:11" s="90" customFormat="1" ht="15" customHeight="1" x14ac:dyDescent="0.3">
      <c r="A2349" s="1240"/>
      <c r="B2349" s="1580"/>
      <c r="C2349" s="1577"/>
      <c r="D2349" s="1583"/>
      <c r="E2349" s="1587"/>
      <c r="F2349" s="1585"/>
      <c r="G2349" s="1237"/>
      <c r="H2349" s="1237"/>
      <c r="I2349" s="1237"/>
      <c r="J2349" s="246"/>
      <c r="K2349" s="1290"/>
    </row>
    <row r="2350" spans="1:11" s="90" customFormat="1" ht="15" customHeight="1" x14ac:dyDescent="0.3">
      <c r="A2350" s="1240"/>
      <c r="B2350" s="1580"/>
      <c r="C2350" s="1577"/>
      <c r="D2350" s="1583"/>
      <c r="E2350" s="1587"/>
      <c r="F2350" s="1585"/>
      <c r="G2350" s="1237"/>
      <c r="H2350" s="1237"/>
      <c r="I2350" s="1237"/>
      <c r="J2350" s="246"/>
      <c r="K2350" s="1290"/>
    </row>
    <row r="2351" spans="1:11" s="90" customFormat="1" ht="15" customHeight="1" x14ac:dyDescent="0.3">
      <c r="A2351" s="1240"/>
      <c r="B2351" s="1580"/>
      <c r="C2351" s="1577"/>
      <c r="D2351" s="1583"/>
      <c r="E2351" s="1587"/>
      <c r="F2351" s="1585"/>
      <c r="G2351" s="1237"/>
      <c r="H2351" s="1237"/>
      <c r="I2351" s="1237"/>
      <c r="J2351" s="246"/>
      <c r="K2351" s="1290"/>
    </row>
    <row r="2352" spans="1:11" s="90" customFormat="1" ht="15" customHeight="1" x14ac:dyDescent="0.3">
      <c r="A2352" s="1240"/>
      <c r="B2352" s="1580"/>
      <c r="C2352" s="1577"/>
      <c r="D2352" s="1583"/>
      <c r="E2352" s="1587"/>
      <c r="F2352" s="1585"/>
      <c r="G2352" s="1237"/>
      <c r="H2352" s="1237"/>
      <c r="I2352" s="1237"/>
      <c r="J2352" s="246"/>
      <c r="K2352" s="1290"/>
    </row>
    <row r="2353" spans="1:11" s="90" customFormat="1" ht="15" customHeight="1" x14ac:dyDescent="0.3">
      <c r="A2353" s="1240"/>
      <c r="B2353" s="1580"/>
      <c r="C2353" s="1577"/>
      <c r="D2353" s="1583"/>
      <c r="E2353" s="1587"/>
      <c r="F2353" s="1585"/>
      <c r="G2353" s="1237"/>
      <c r="H2353" s="1237"/>
      <c r="I2353" s="1237"/>
      <c r="J2353" s="246"/>
      <c r="K2353" s="1290"/>
    </row>
    <row r="2354" spans="1:11" s="90" customFormat="1" ht="15" customHeight="1" x14ac:dyDescent="0.3">
      <c r="A2354" s="1240"/>
      <c r="B2354" s="1580"/>
      <c r="C2354" s="1577"/>
      <c r="D2354" s="1583"/>
      <c r="E2354" s="1587"/>
      <c r="F2354" s="1585"/>
      <c r="G2354" s="1237"/>
      <c r="H2354" s="1237"/>
      <c r="I2354" s="1237"/>
      <c r="J2354" s="246"/>
      <c r="K2354" s="1290"/>
    </row>
    <row r="2355" spans="1:11" s="90" customFormat="1" ht="15" customHeight="1" x14ac:dyDescent="0.3">
      <c r="A2355" s="1240"/>
      <c r="B2355" s="1580"/>
      <c r="C2355" s="1577"/>
      <c r="D2355" s="1583"/>
      <c r="E2355" s="1587"/>
      <c r="F2355" s="1585"/>
      <c r="G2355" s="1237"/>
      <c r="H2355" s="1237"/>
      <c r="I2355" s="1237"/>
      <c r="J2355" s="246"/>
      <c r="K2355" s="1290"/>
    </row>
    <row r="2356" spans="1:11" s="90" customFormat="1" ht="15" customHeight="1" x14ac:dyDescent="0.3">
      <c r="A2356" s="1240"/>
      <c r="B2356" s="1580"/>
      <c r="C2356" s="1577"/>
      <c r="D2356" s="1583"/>
      <c r="E2356" s="1587"/>
      <c r="F2356" s="1585"/>
      <c r="G2356" s="1237"/>
      <c r="H2356" s="1237"/>
      <c r="I2356" s="1237"/>
      <c r="J2356" s="246"/>
      <c r="K2356" s="1290"/>
    </row>
    <row r="2357" spans="1:11" s="90" customFormat="1" ht="15" customHeight="1" x14ac:dyDescent="0.3">
      <c r="A2357" s="1240"/>
      <c r="B2357" s="1580"/>
      <c r="C2357" s="1577"/>
      <c r="D2357" s="1583"/>
      <c r="E2357" s="1587"/>
      <c r="F2357" s="1585"/>
      <c r="G2357" s="1237"/>
      <c r="H2357" s="1237"/>
      <c r="I2357" s="1237"/>
      <c r="J2357" s="246"/>
      <c r="K2357" s="1290"/>
    </row>
    <row r="2358" spans="1:11" s="90" customFormat="1" ht="15" customHeight="1" x14ac:dyDescent="0.3">
      <c r="A2358" s="1240"/>
      <c r="B2358" s="1580"/>
      <c r="C2358" s="1577"/>
      <c r="D2358" s="1583"/>
      <c r="E2358" s="1587"/>
      <c r="F2358" s="1585"/>
      <c r="G2358" s="1237"/>
      <c r="H2358" s="1237"/>
      <c r="I2358" s="1237"/>
      <c r="J2358" s="246"/>
      <c r="K2358" s="1290"/>
    </row>
    <row r="2359" spans="1:11" s="90" customFormat="1" ht="15" customHeight="1" x14ac:dyDescent="0.3">
      <c r="A2359" s="1240"/>
      <c r="B2359" s="1580"/>
      <c r="C2359" s="1577"/>
      <c r="D2359" s="1583"/>
      <c r="E2359" s="1587"/>
      <c r="F2359" s="1585"/>
      <c r="G2359" s="1237"/>
      <c r="H2359" s="1237"/>
      <c r="I2359" s="1237"/>
      <c r="J2359" s="246"/>
      <c r="K2359" s="1290"/>
    </row>
    <row r="2360" spans="1:11" s="90" customFormat="1" ht="15" customHeight="1" x14ac:dyDescent="0.3">
      <c r="A2360" s="1240"/>
      <c r="B2360" s="1580"/>
      <c r="C2360" s="1577"/>
      <c r="D2360" s="1583"/>
      <c r="E2360" s="1587"/>
      <c r="F2360" s="1585"/>
      <c r="G2360" s="1237"/>
      <c r="H2360" s="1237"/>
      <c r="I2360" s="1237"/>
      <c r="J2360" s="246"/>
      <c r="K2360" s="1290"/>
    </row>
    <row r="2361" spans="1:11" s="90" customFormat="1" ht="15" customHeight="1" x14ac:dyDescent="0.3">
      <c r="A2361" s="1240"/>
      <c r="B2361" s="1580"/>
      <c r="C2361" s="1577"/>
      <c r="D2361" s="1583"/>
      <c r="E2361" s="1587"/>
      <c r="F2361" s="1585"/>
      <c r="G2361" s="1237"/>
      <c r="H2361" s="1237"/>
      <c r="I2361" s="1237"/>
      <c r="J2361" s="246"/>
      <c r="K2361" s="1290"/>
    </row>
    <row r="2362" spans="1:11" s="90" customFormat="1" ht="15" customHeight="1" x14ac:dyDescent="0.3">
      <c r="A2362" s="1240"/>
      <c r="B2362" s="1580"/>
      <c r="C2362" s="1577"/>
      <c r="D2362" s="1583"/>
      <c r="E2362" s="1587"/>
      <c r="F2362" s="1585"/>
      <c r="G2362" s="1237"/>
      <c r="H2362" s="1237"/>
      <c r="I2362" s="1237"/>
      <c r="J2362" s="246"/>
      <c r="K2362" s="1290"/>
    </row>
    <row r="2363" spans="1:11" s="90" customFormat="1" ht="15" customHeight="1" x14ac:dyDescent="0.3">
      <c r="A2363" s="1240"/>
      <c r="B2363" s="1580"/>
      <c r="C2363" s="1577"/>
      <c r="D2363" s="1583"/>
      <c r="E2363" s="1587"/>
      <c r="F2363" s="1585"/>
      <c r="G2363" s="1237"/>
      <c r="H2363" s="1237"/>
      <c r="I2363" s="1237"/>
      <c r="J2363" s="246"/>
      <c r="K2363" s="1290"/>
    </row>
    <row r="2364" spans="1:11" s="90" customFormat="1" ht="15" customHeight="1" x14ac:dyDescent="0.3">
      <c r="A2364" s="1240"/>
      <c r="B2364" s="1580"/>
      <c r="C2364" s="1577"/>
      <c r="D2364" s="1583"/>
      <c r="E2364" s="1587"/>
      <c r="F2364" s="1585"/>
      <c r="G2364" s="1237"/>
      <c r="H2364" s="1237"/>
      <c r="I2364" s="1237"/>
      <c r="J2364" s="246"/>
      <c r="K2364" s="1290"/>
    </row>
    <row r="2365" spans="1:11" s="90" customFormat="1" ht="15" customHeight="1" x14ac:dyDescent="0.3">
      <c r="A2365" s="1240"/>
      <c r="B2365" s="1580"/>
      <c r="C2365" s="1577"/>
      <c r="D2365" s="1583"/>
      <c r="E2365" s="1587"/>
      <c r="F2365" s="1585"/>
      <c r="G2365" s="1237"/>
      <c r="H2365" s="1237"/>
      <c r="I2365" s="1237"/>
      <c r="J2365" s="246"/>
      <c r="K2365" s="1290"/>
    </row>
    <row r="2366" spans="1:11" s="90" customFormat="1" ht="15" customHeight="1" x14ac:dyDescent="0.3">
      <c r="A2366" s="1240"/>
      <c r="B2366" s="1580"/>
      <c r="C2366" s="1577"/>
      <c r="D2366" s="1583"/>
      <c r="E2366" s="1587"/>
      <c r="F2366" s="1585"/>
      <c r="G2366" s="1237"/>
      <c r="H2366" s="1237"/>
      <c r="I2366" s="1237"/>
      <c r="J2366" s="246"/>
      <c r="K2366" s="1290"/>
    </row>
    <row r="2367" spans="1:11" s="90" customFormat="1" ht="15" customHeight="1" x14ac:dyDescent="0.3">
      <c r="A2367" s="1240"/>
      <c r="B2367" s="1580"/>
      <c r="C2367" s="1577"/>
      <c r="D2367" s="1583"/>
      <c r="E2367" s="1587"/>
      <c r="F2367" s="1585"/>
      <c r="G2367" s="1237"/>
      <c r="H2367" s="1237"/>
      <c r="I2367" s="1237"/>
      <c r="J2367" s="246"/>
      <c r="K2367" s="1290"/>
    </row>
    <row r="2368" spans="1:11" s="90" customFormat="1" ht="15" customHeight="1" x14ac:dyDescent="0.3">
      <c r="A2368" s="1240"/>
      <c r="B2368" s="1580"/>
      <c r="C2368" s="1577"/>
      <c r="D2368" s="1583"/>
      <c r="E2368" s="1587"/>
      <c r="F2368" s="1585"/>
      <c r="G2368" s="1237"/>
      <c r="H2368" s="1237"/>
      <c r="I2368" s="1237"/>
      <c r="J2368" s="246"/>
      <c r="K2368" s="1290"/>
    </row>
    <row r="2369" spans="1:11" s="90" customFormat="1" ht="15" customHeight="1" x14ac:dyDescent="0.3">
      <c r="A2369" s="1240"/>
      <c r="B2369" s="1580"/>
      <c r="C2369" s="1577"/>
      <c r="D2369" s="1583"/>
      <c r="E2369" s="1587"/>
      <c r="F2369" s="1585"/>
      <c r="G2369" s="1237"/>
      <c r="H2369" s="1237"/>
      <c r="I2369" s="1237"/>
      <c r="J2369" s="246"/>
      <c r="K2369" s="1290"/>
    </row>
    <row r="2370" spans="1:11" s="90" customFormat="1" ht="15" customHeight="1" x14ac:dyDescent="0.3">
      <c r="A2370" s="1240"/>
      <c r="B2370" s="1580"/>
      <c r="C2370" s="1577"/>
      <c r="D2370" s="1583"/>
      <c r="E2370" s="1587"/>
      <c r="F2370" s="1585"/>
      <c r="G2370" s="1237"/>
      <c r="H2370" s="1237"/>
      <c r="I2370" s="1237"/>
      <c r="J2370" s="246"/>
      <c r="K2370" s="1290"/>
    </row>
    <row r="2371" spans="1:11" s="90" customFormat="1" ht="15" customHeight="1" x14ac:dyDescent="0.3">
      <c r="A2371" s="1240"/>
      <c r="B2371" s="1580"/>
      <c r="C2371" s="1577"/>
      <c r="D2371" s="1583"/>
      <c r="E2371" s="1587"/>
      <c r="F2371" s="1585"/>
      <c r="G2371" s="1237"/>
      <c r="H2371" s="1237"/>
      <c r="I2371" s="1237"/>
      <c r="J2371" s="246"/>
      <c r="K2371" s="1290"/>
    </row>
    <row r="2372" spans="1:11" s="90" customFormat="1" ht="15" customHeight="1" x14ac:dyDescent="0.3">
      <c r="A2372" s="1240"/>
      <c r="B2372" s="1580"/>
      <c r="C2372" s="1577"/>
      <c r="D2372" s="1583"/>
      <c r="E2372" s="1587"/>
      <c r="F2372" s="1585"/>
      <c r="G2372" s="1237"/>
      <c r="H2372" s="1237"/>
      <c r="I2372" s="1237"/>
      <c r="J2372" s="246"/>
      <c r="K2372" s="1290"/>
    </row>
    <row r="2373" spans="1:11" s="90" customFormat="1" ht="15" customHeight="1" x14ac:dyDescent="0.3">
      <c r="A2373" s="1240"/>
      <c r="B2373" s="1580"/>
      <c r="C2373" s="1577"/>
      <c r="D2373" s="1583"/>
      <c r="E2373" s="1587"/>
      <c r="F2373" s="1585"/>
      <c r="G2373" s="1237"/>
      <c r="H2373" s="1237"/>
      <c r="I2373" s="1237"/>
      <c r="J2373" s="246"/>
      <c r="K2373" s="1290"/>
    </row>
    <row r="2374" spans="1:11" s="90" customFormat="1" ht="15" customHeight="1" x14ac:dyDescent="0.3">
      <c r="A2374" s="1240"/>
      <c r="B2374" s="1580"/>
      <c r="C2374" s="1577"/>
      <c r="D2374" s="1583"/>
      <c r="E2374" s="1587"/>
      <c r="F2374" s="1585"/>
      <c r="G2374" s="1237"/>
      <c r="H2374" s="1237"/>
      <c r="I2374" s="1237"/>
      <c r="J2374" s="246"/>
      <c r="K2374" s="1290"/>
    </row>
    <row r="2375" spans="1:11" s="90" customFormat="1" ht="15" customHeight="1" x14ac:dyDescent="0.3">
      <c r="A2375" s="1240"/>
      <c r="B2375" s="1580"/>
      <c r="C2375" s="1577"/>
      <c r="D2375" s="1583"/>
      <c r="E2375" s="1587"/>
      <c r="F2375" s="1585"/>
      <c r="G2375" s="1237"/>
      <c r="H2375" s="1237"/>
      <c r="I2375" s="1237"/>
      <c r="J2375" s="246"/>
      <c r="K2375" s="1290"/>
    </row>
    <row r="2376" spans="1:11" s="90" customFormat="1" ht="15" customHeight="1" x14ac:dyDescent="0.3">
      <c r="A2376" s="1240"/>
      <c r="B2376" s="1238"/>
      <c r="C2376" s="246"/>
      <c r="D2376" s="1566"/>
      <c r="E2376" s="1587"/>
      <c r="F2376" s="1568"/>
      <c r="G2376" s="1237"/>
      <c r="H2376" s="1237"/>
      <c r="I2376" s="1237"/>
      <c r="J2376" s="246"/>
      <c r="K2376" s="1290"/>
    </row>
    <row r="2377" spans="1:11" s="90" customFormat="1" ht="15" customHeight="1" x14ac:dyDescent="0.3">
      <c r="A2377" s="1240"/>
      <c r="B2377" s="1238"/>
      <c r="C2377" s="1577"/>
      <c r="D2377" s="1582"/>
      <c r="E2377" s="1572"/>
      <c r="F2377" s="1584"/>
      <c r="G2377" s="1237"/>
      <c r="H2377" s="1237"/>
      <c r="I2377" s="1237"/>
      <c r="J2377" s="246"/>
      <c r="K2377" s="1290"/>
    </row>
    <row r="2378" spans="1:11" s="90" customFormat="1" ht="15" customHeight="1" x14ac:dyDescent="0.3">
      <c r="A2378" s="1240"/>
      <c r="B2378" s="1580"/>
      <c r="C2378" s="1577"/>
      <c r="D2378" s="1583"/>
      <c r="E2378" s="1587"/>
      <c r="F2378" s="1585"/>
      <c r="G2378" s="1237"/>
      <c r="H2378" s="1237"/>
      <c r="I2378" s="1237"/>
      <c r="J2378" s="246"/>
      <c r="K2378" s="1290"/>
    </row>
    <row r="2379" spans="1:11" s="90" customFormat="1" ht="15" customHeight="1" x14ac:dyDescent="0.3">
      <c r="A2379" s="1240"/>
      <c r="B2379" s="1580"/>
      <c r="C2379" s="1577"/>
      <c r="D2379" s="1583"/>
      <c r="E2379" s="1587"/>
      <c r="F2379" s="1585"/>
      <c r="G2379" s="1237"/>
      <c r="H2379" s="1237"/>
      <c r="I2379" s="1237"/>
      <c r="J2379" s="246"/>
      <c r="K2379" s="1290"/>
    </row>
    <row r="2380" spans="1:11" s="90" customFormat="1" ht="15" customHeight="1" x14ac:dyDescent="0.3">
      <c r="A2380" s="1240"/>
      <c r="B2380" s="1580"/>
      <c r="C2380" s="1577"/>
      <c r="D2380" s="1583"/>
      <c r="E2380" s="1587"/>
      <c r="F2380" s="1585"/>
      <c r="G2380" s="1237"/>
      <c r="H2380" s="1237"/>
      <c r="I2380" s="1237"/>
      <c r="J2380" s="246"/>
      <c r="K2380" s="1290"/>
    </row>
    <row r="2381" spans="1:11" s="90" customFormat="1" ht="15" customHeight="1" x14ac:dyDescent="0.3">
      <c r="A2381" s="1240"/>
      <c r="B2381" s="1580"/>
      <c r="C2381" s="1577"/>
      <c r="D2381" s="1583"/>
      <c r="E2381" s="1587"/>
      <c r="F2381" s="1585"/>
      <c r="G2381" s="1237"/>
      <c r="H2381" s="1237"/>
      <c r="I2381" s="1237"/>
      <c r="J2381" s="246"/>
      <c r="K2381" s="1290"/>
    </row>
    <row r="2382" spans="1:11" s="90" customFormat="1" ht="15" customHeight="1" x14ac:dyDescent="0.3">
      <c r="A2382" s="1240"/>
      <c r="B2382" s="1580"/>
      <c r="C2382" s="1577"/>
      <c r="D2382" s="1583"/>
      <c r="E2382" s="1587"/>
      <c r="F2382" s="1585"/>
      <c r="G2382" s="1237"/>
      <c r="H2382" s="1237"/>
      <c r="I2382" s="1237"/>
      <c r="J2382" s="246"/>
      <c r="K2382" s="1290"/>
    </row>
    <row r="2383" spans="1:11" s="90" customFormat="1" ht="15" customHeight="1" x14ac:dyDescent="0.3">
      <c r="A2383" s="1240"/>
      <c r="B2383" s="1580"/>
      <c r="C2383" s="1577"/>
      <c r="D2383" s="1583"/>
      <c r="E2383" s="1587"/>
      <c r="F2383" s="1585"/>
      <c r="G2383" s="1237"/>
      <c r="H2383" s="1237"/>
      <c r="I2383" s="1237"/>
      <c r="J2383" s="246"/>
      <c r="K2383" s="1290"/>
    </row>
    <row r="2384" spans="1:11" s="90" customFormat="1" ht="15" customHeight="1" x14ac:dyDescent="0.3">
      <c r="A2384" s="1240"/>
      <c r="B2384" s="1580"/>
      <c r="C2384" s="1577"/>
      <c r="D2384" s="1583"/>
      <c r="E2384" s="1587"/>
      <c r="F2384" s="1585"/>
      <c r="G2384" s="1237"/>
      <c r="H2384" s="1237"/>
      <c r="I2384" s="1237"/>
      <c r="J2384" s="246"/>
      <c r="K2384" s="1290"/>
    </row>
    <row r="2385" spans="1:11" s="90" customFormat="1" ht="15" customHeight="1" x14ac:dyDescent="0.3">
      <c r="A2385" s="1240"/>
      <c r="B2385" s="1580"/>
      <c r="C2385" s="1577"/>
      <c r="D2385" s="1583"/>
      <c r="E2385" s="1587"/>
      <c r="F2385" s="1585"/>
      <c r="G2385" s="1237"/>
      <c r="H2385" s="1237"/>
      <c r="I2385" s="1237"/>
      <c r="J2385" s="246"/>
      <c r="K2385" s="1290"/>
    </row>
    <row r="2386" spans="1:11" s="90" customFormat="1" ht="15" customHeight="1" x14ac:dyDescent="0.3">
      <c r="A2386" s="1240"/>
      <c r="B2386" s="1580"/>
      <c r="C2386" s="1577"/>
      <c r="D2386" s="1583"/>
      <c r="E2386" s="1587"/>
      <c r="F2386" s="1585"/>
      <c r="G2386" s="1237"/>
      <c r="H2386" s="1237"/>
      <c r="I2386" s="1237"/>
      <c r="J2386" s="246"/>
      <c r="K2386" s="1290"/>
    </row>
    <row r="2387" spans="1:11" s="90" customFormat="1" ht="15" customHeight="1" x14ac:dyDescent="0.3">
      <c r="A2387" s="1240"/>
      <c r="B2387" s="1580"/>
      <c r="C2387" s="1577"/>
      <c r="D2387" s="1583"/>
      <c r="E2387" s="1587"/>
      <c r="F2387" s="1585"/>
      <c r="G2387" s="1237"/>
      <c r="H2387" s="1237"/>
      <c r="I2387" s="1237"/>
      <c r="J2387" s="246"/>
      <c r="K2387" s="1290"/>
    </row>
    <row r="2388" spans="1:11" s="90" customFormat="1" ht="15" customHeight="1" x14ac:dyDescent="0.3">
      <c r="A2388" s="1240"/>
      <c r="B2388" s="1580"/>
      <c r="C2388" s="1577"/>
      <c r="D2388" s="1583"/>
      <c r="E2388" s="1587"/>
      <c r="F2388" s="1585"/>
      <c r="G2388" s="1237"/>
      <c r="H2388" s="1237"/>
      <c r="I2388" s="1237"/>
      <c r="J2388" s="246"/>
      <c r="K2388" s="1290"/>
    </row>
    <row r="2389" spans="1:11" s="90" customFormat="1" ht="15" customHeight="1" x14ac:dyDescent="0.3">
      <c r="A2389" s="1240"/>
      <c r="B2389" s="1580"/>
      <c r="C2389" s="1577"/>
      <c r="D2389" s="1583"/>
      <c r="E2389" s="1587"/>
      <c r="F2389" s="1585"/>
      <c r="G2389" s="1237"/>
      <c r="H2389" s="1237"/>
      <c r="I2389" s="1237"/>
      <c r="J2389" s="246"/>
      <c r="K2389" s="1290"/>
    </row>
    <row r="2390" spans="1:11" s="90" customFormat="1" ht="15" customHeight="1" x14ac:dyDescent="0.3">
      <c r="A2390" s="1240"/>
      <c r="B2390" s="1580"/>
      <c r="C2390" s="1577"/>
      <c r="D2390" s="1583"/>
      <c r="E2390" s="1587"/>
      <c r="F2390" s="1585"/>
      <c r="G2390" s="1237"/>
      <c r="H2390" s="1237"/>
      <c r="I2390" s="1237"/>
      <c r="J2390" s="246"/>
      <c r="K2390" s="1290"/>
    </row>
    <row r="2391" spans="1:11" s="90" customFormat="1" ht="15" customHeight="1" x14ac:dyDescent="0.3">
      <c r="A2391" s="1240"/>
      <c r="B2391" s="1580"/>
      <c r="C2391" s="1577"/>
      <c r="D2391" s="1583"/>
      <c r="E2391" s="1587"/>
      <c r="F2391" s="1585"/>
      <c r="G2391" s="1237"/>
      <c r="H2391" s="1237"/>
      <c r="I2391" s="1237"/>
      <c r="J2391" s="246"/>
      <c r="K2391" s="1290"/>
    </row>
    <row r="2392" spans="1:11" s="90" customFormat="1" ht="15" customHeight="1" x14ac:dyDescent="0.3">
      <c r="A2392" s="1240"/>
      <c r="B2392" s="1580"/>
      <c r="C2392" s="1577"/>
      <c r="D2392" s="1583"/>
      <c r="E2392" s="1587"/>
      <c r="F2392" s="1585"/>
      <c r="G2392" s="1237"/>
      <c r="H2392" s="1237"/>
      <c r="I2392" s="1237"/>
      <c r="J2392" s="246"/>
      <c r="K2392" s="1290"/>
    </row>
    <row r="2393" spans="1:11" s="90" customFormat="1" ht="15" customHeight="1" x14ac:dyDescent="0.3">
      <c r="A2393" s="1240"/>
      <c r="B2393" s="1580"/>
      <c r="C2393" s="1577"/>
      <c r="D2393" s="1583"/>
      <c r="E2393" s="1587"/>
      <c r="F2393" s="1585"/>
      <c r="G2393" s="1237"/>
      <c r="H2393" s="1237"/>
      <c r="I2393" s="1237"/>
      <c r="J2393" s="246"/>
      <c r="K2393" s="1290"/>
    </row>
    <row r="2394" spans="1:11" s="90" customFormat="1" ht="15" customHeight="1" x14ac:dyDescent="0.3">
      <c r="A2394" s="1240"/>
      <c r="B2394" s="1580"/>
      <c r="C2394" s="1577"/>
      <c r="D2394" s="1583"/>
      <c r="E2394" s="1587"/>
      <c r="F2394" s="1585"/>
      <c r="G2394" s="1237"/>
      <c r="H2394" s="1237"/>
      <c r="I2394" s="1237"/>
      <c r="J2394" s="246"/>
      <c r="K2394" s="1290"/>
    </row>
    <row r="2395" spans="1:11" s="90" customFormat="1" ht="15" customHeight="1" x14ac:dyDescent="0.3">
      <c r="A2395" s="1240"/>
      <c r="B2395" s="1580"/>
      <c r="C2395" s="1577"/>
      <c r="D2395" s="1583"/>
      <c r="E2395" s="1587"/>
      <c r="F2395" s="1585"/>
      <c r="G2395" s="1237"/>
      <c r="H2395" s="1237"/>
      <c r="I2395" s="1237"/>
      <c r="J2395" s="246"/>
      <c r="K2395" s="1290"/>
    </row>
    <row r="2396" spans="1:11" s="90" customFormat="1" ht="15" customHeight="1" x14ac:dyDescent="0.3">
      <c r="A2396" s="1240"/>
      <c r="B2396" s="1580"/>
      <c r="C2396" s="1577"/>
      <c r="D2396" s="1583"/>
      <c r="E2396" s="1587"/>
      <c r="F2396" s="1585"/>
      <c r="G2396" s="1237"/>
      <c r="H2396" s="1237"/>
      <c r="I2396" s="1237"/>
      <c r="J2396" s="246"/>
      <c r="K2396" s="1290"/>
    </row>
    <row r="2397" spans="1:11" s="90" customFormat="1" ht="15" customHeight="1" x14ac:dyDescent="0.3">
      <c r="A2397" s="1240"/>
      <c r="B2397" s="1580"/>
      <c r="C2397" s="1577"/>
      <c r="D2397" s="1583"/>
      <c r="E2397" s="1587"/>
      <c r="F2397" s="1585"/>
      <c r="G2397" s="1237"/>
      <c r="H2397" s="1237"/>
      <c r="I2397" s="1237"/>
      <c r="J2397" s="246"/>
      <c r="K2397" s="1290"/>
    </row>
    <row r="2398" spans="1:11" s="90" customFormat="1" ht="15" customHeight="1" x14ac:dyDescent="0.3">
      <c r="A2398" s="1240"/>
      <c r="B2398" s="1580"/>
      <c r="C2398" s="1577"/>
      <c r="D2398" s="1583"/>
      <c r="E2398" s="1587"/>
      <c r="F2398" s="1585"/>
      <c r="G2398" s="1237"/>
      <c r="H2398" s="1237"/>
      <c r="I2398" s="1237"/>
      <c r="J2398" s="246"/>
      <c r="K2398" s="1290"/>
    </row>
    <row r="2399" spans="1:11" s="90" customFormat="1" ht="15" customHeight="1" x14ac:dyDescent="0.3">
      <c r="A2399" s="1240"/>
      <c r="B2399" s="1580"/>
      <c r="C2399" s="1577"/>
      <c r="D2399" s="1583"/>
      <c r="E2399" s="1587"/>
      <c r="F2399" s="1585"/>
      <c r="G2399" s="1237"/>
      <c r="H2399" s="1237"/>
      <c r="I2399" s="1237"/>
      <c r="J2399" s="246"/>
      <c r="K2399" s="1290"/>
    </row>
    <row r="2400" spans="1:11" s="90" customFormat="1" ht="15" customHeight="1" x14ac:dyDescent="0.3">
      <c r="A2400" s="1240"/>
      <c r="B2400" s="1580"/>
      <c r="C2400" s="1577"/>
      <c r="D2400" s="1583"/>
      <c r="E2400" s="1587"/>
      <c r="F2400" s="1585"/>
      <c r="G2400" s="1237"/>
      <c r="H2400" s="1237"/>
      <c r="I2400" s="1237"/>
      <c r="J2400" s="246"/>
      <c r="K2400" s="1290"/>
    </row>
    <row r="2401" spans="1:11" s="90" customFormat="1" ht="15" customHeight="1" x14ac:dyDescent="0.3">
      <c r="A2401" s="1240"/>
      <c r="B2401" s="1580"/>
      <c r="C2401" s="1577"/>
      <c r="D2401" s="1583"/>
      <c r="E2401" s="1587"/>
      <c r="F2401" s="1585"/>
      <c r="G2401" s="1237"/>
      <c r="H2401" s="1237"/>
      <c r="I2401" s="1237"/>
      <c r="J2401" s="246"/>
      <c r="K2401" s="1290"/>
    </row>
    <row r="2402" spans="1:11" s="90" customFormat="1" ht="15" customHeight="1" x14ac:dyDescent="0.3">
      <c r="A2402" s="1240"/>
      <c r="B2402" s="1580"/>
      <c r="C2402" s="1577"/>
      <c r="D2402" s="1583"/>
      <c r="E2402" s="1587"/>
      <c r="F2402" s="1585"/>
      <c r="G2402" s="1237"/>
      <c r="H2402" s="1237"/>
      <c r="I2402" s="1237"/>
      <c r="J2402" s="246"/>
      <c r="K2402" s="1290"/>
    </row>
    <row r="2403" spans="1:11" s="90" customFormat="1" ht="15" customHeight="1" x14ac:dyDescent="0.3">
      <c r="A2403" s="1240"/>
      <c r="B2403" s="1580"/>
      <c r="C2403" s="1577"/>
      <c r="D2403" s="1583"/>
      <c r="E2403" s="1587"/>
      <c r="F2403" s="1585"/>
      <c r="G2403" s="1237"/>
      <c r="H2403" s="1237"/>
      <c r="I2403" s="1237"/>
      <c r="J2403" s="246"/>
      <c r="K2403" s="1290"/>
    </row>
    <row r="2404" spans="1:11" s="90" customFormat="1" ht="15" customHeight="1" x14ac:dyDescent="0.3">
      <c r="A2404" s="1240"/>
      <c r="B2404" s="1580"/>
      <c r="C2404" s="1577"/>
      <c r="D2404" s="1583"/>
      <c r="E2404" s="1587"/>
      <c r="F2404" s="1585"/>
      <c r="G2404" s="1237"/>
      <c r="H2404" s="1237"/>
      <c r="I2404" s="1237"/>
      <c r="J2404" s="246"/>
      <c r="K2404" s="1290"/>
    </row>
    <row r="2405" spans="1:11" s="90" customFormat="1" ht="15" customHeight="1" x14ac:dyDescent="0.3">
      <c r="A2405" s="1240"/>
      <c r="B2405" s="1580"/>
      <c r="C2405" s="1577"/>
      <c r="D2405" s="1583"/>
      <c r="E2405" s="1587"/>
      <c r="F2405" s="1585"/>
      <c r="G2405" s="1237"/>
      <c r="H2405" s="1237"/>
      <c r="I2405" s="1237"/>
      <c r="J2405" s="246"/>
      <c r="K2405" s="1290"/>
    </row>
    <row r="2406" spans="1:11" s="90" customFormat="1" ht="15" customHeight="1" x14ac:dyDescent="0.3">
      <c r="A2406" s="1240"/>
      <c r="B2406" s="1580"/>
      <c r="C2406" s="1577"/>
      <c r="D2406" s="1583"/>
      <c r="E2406" s="1587"/>
      <c r="F2406" s="1585"/>
      <c r="G2406" s="1237"/>
      <c r="H2406" s="1237"/>
      <c r="I2406" s="1237"/>
      <c r="J2406" s="246"/>
      <c r="K2406" s="1290"/>
    </row>
    <row r="2407" spans="1:11" s="90" customFormat="1" ht="15" customHeight="1" x14ac:dyDescent="0.3">
      <c r="A2407" s="1240"/>
      <c r="B2407" s="1580"/>
      <c r="C2407" s="1577"/>
      <c r="D2407" s="1583"/>
      <c r="E2407" s="1587"/>
      <c r="F2407" s="1585"/>
      <c r="G2407" s="1237"/>
      <c r="H2407" s="1237"/>
      <c r="I2407" s="1237"/>
      <c r="J2407" s="246"/>
      <c r="K2407" s="1290"/>
    </row>
    <row r="2408" spans="1:11" s="90" customFormat="1" ht="15" customHeight="1" x14ac:dyDescent="0.3">
      <c r="A2408" s="1240"/>
      <c r="B2408" s="1580"/>
      <c r="C2408" s="1577"/>
      <c r="D2408" s="1583"/>
      <c r="E2408" s="1587"/>
      <c r="F2408" s="1585"/>
      <c r="G2408" s="1237"/>
      <c r="H2408" s="1237"/>
      <c r="I2408" s="1237"/>
      <c r="J2408" s="246"/>
      <c r="K2408" s="1290"/>
    </row>
    <row r="2409" spans="1:11" s="90" customFormat="1" ht="15" customHeight="1" x14ac:dyDescent="0.3">
      <c r="A2409" s="1240"/>
      <c r="B2409" s="1580"/>
      <c r="C2409" s="1577"/>
      <c r="D2409" s="1583"/>
      <c r="E2409" s="1587"/>
      <c r="F2409" s="1585"/>
      <c r="G2409" s="1237"/>
      <c r="H2409" s="1237"/>
      <c r="I2409" s="1237"/>
      <c r="J2409" s="246"/>
      <c r="K2409" s="1290"/>
    </row>
    <row r="2410" spans="1:11" s="90" customFormat="1" ht="15" customHeight="1" x14ac:dyDescent="0.3">
      <c r="A2410" s="1240"/>
      <c r="B2410" s="1580"/>
      <c r="C2410" s="1577"/>
      <c r="D2410" s="1583"/>
      <c r="E2410" s="1587"/>
      <c r="F2410" s="1585"/>
      <c r="G2410" s="1237"/>
      <c r="H2410" s="1237"/>
      <c r="I2410" s="1237"/>
      <c r="J2410" s="246"/>
      <c r="K2410" s="1290"/>
    </row>
    <row r="2411" spans="1:11" s="90" customFormat="1" ht="15" customHeight="1" x14ac:dyDescent="0.3">
      <c r="A2411" s="1240"/>
      <c r="B2411" s="1580"/>
      <c r="C2411" s="1577"/>
      <c r="D2411" s="1583"/>
      <c r="E2411" s="1587"/>
      <c r="F2411" s="1585"/>
      <c r="G2411" s="1237"/>
      <c r="H2411" s="1237"/>
      <c r="I2411" s="1237"/>
      <c r="J2411" s="246"/>
      <c r="K2411" s="1290"/>
    </row>
    <row r="2412" spans="1:11" s="90" customFormat="1" ht="15" customHeight="1" x14ac:dyDescent="0.3">
      <c r="A2412" s="1240"/>
      <c r="B2412" s="1580"/>
      <c r="C2412" s="1577"/>
      <c r="D2412" s="1583"/>
      <c r="E2412" s="1587"/>
      <c r="F2412" s="1585"/>
      <c r="G2412" s="1237"/>
      <c r="H2412" s="1237"/>
      <c r="I2412" s="1237"/>
      <c r="J2412" s="246"/>
      <c r="K2412" s="1290"/>
    </row>
    <row r="2413" spans="1:11" s="90" customFormat="1" ht="15" customHeight="1" x14ac:dyDescent="0.3">
      <c r="A2413" s="1240"/>
      <c r="B2413" s="1580"/>
      <c r="C2413" s="1577"/>
      <c r="D2413" s="1583"/>
      <c r="E2413" s="1587"/>
      <c r="F2413" s="1585"/>
      <c r="G2413" s="1237"/>
      <c r="H2413" s="1237"/>
      <c r="I2413" s="1237"/>
      <c r="J2413" s="246"/>
      <c r="K2413" s="1290"/>
    </row>
    <row r="2414" spans="1:11" s="90" customFormat="1" ht="15" customHeight="1" x14ac:dyDescent="0.3">
      <c r="A2414" s="1240"/>
      <c r="B2414" s="1580"/>
      <c r="C2414" s="1577"/>
      <c r="D2414" s="1583"/>
      <c r="E2414" s="1587"/>
      <c r="F2414" s="1585"/>
      <c r="G2414" s="1237"/>
      <c r="H2414" s="1237"/>
      <c r="I2414" s="1237"/>
      <c r="J2414" s="246"/>
      <c r="K2414" s="1290"/>
    </row>
    <row r="2415" spans="1:11" s="90" customFormat="1" ht="15" customHeight="1" x14ac:dyDescent="0.3">
      <c r="A2415" s="1240"/>
      <c r="B2415" s="1580"/>
      <c r="C2415" s="1577"/>
      <c r="D2415" s="1583"/>
      <c r="E2415" s="1587"/>
      <c r="F2415" s="1585"/>
      <c r="G2415" s="1237"/>
      <c r="H2415" s="1237"/>
      <c r="I2415" s="1237"/>
      <c r="J2415" s="246"/>
      <c r="K2415" s="1290"/>
    </row>
    <row r="2416" spans="1:11" s="90" customFormat="1" ht="15" customHeight="1" x14ac:dyDescent="0.3">
      <c r="A2416" s="1240"/>
      <c r="B2416" s="1580"/>
      <c r="C2416" s="1577"/>
      <c r="D2416" s="1583"/>
      <c r="E2416" s="1587"/>
      <c r="F2416" s="1585"/>
      <c r="G2416" s="1237"/>
      <c r="H2416" s="1237"/>
      <c r="I2416" s="1237"/>
      <c r="J2416" s="246"/>
      <c r="K2416" s="1290"/>
    </row>
    <row r="2417" spans="1:11" s="90" customFormat="1" ht="15" customHeight="1" x14ac:dyDescent="0.3">
      <c r="A2417" s="1240"/>
      <c r="B2417" s="1580"/>
      <c r="C2417" s="1577"/>
      <c r="D2417" s="1583"/>
      <c r="E2417" s="1587"/>
      <c r="F2417" s="1585"/>
      <c r="G2417" s="1237"/>
      <c r="H2417" s="1237"/>
      <c r="I2417" s="1237"/>
      <c r="J2417" s="246"/>
      <c r="K2417" s="1290"/>
    </row>
    <row r="2418" spans="1:11" s="90" customFormat="1" ht="15" customHeight="1" x14ac:dyDescent="0.3">
      <c r="A2418" s="1240"/>
      <c r="B2418" s="1580"/>
      <c r="C2418" s="1577"/>
      <c r="D2418" s="1583"/>
      <c r="E2418" s="1587"/>
      <c r="F2418" s="1585"/>
      <c r="G2418" s="1237"/>
      <c r="H2418" s="1237"/>
      <c r="I2418" s="1237"/>
      <c r="J2418" s="246"/>
      <c r="K2418" s="1290"/>
    </row>
    <row r="2419" spans="1:11" s="90" customFormat="1" ht="15" customHeight="1" x14ac:dyDescent="0.3">
      <c r="A2419" s="1240"/>
      <c r="B2419" s="1580"/>
      <c r="C2419" s="1577"/>
      <c r="D2419" s="1583"/>
      <c r="E2419" s="1587"/>
      <c r="F2419" s="1585"/>
      <c r="G2419" s="1237"/>
      <c r="H2419" s="1237"/>
      <c r="I2419" s="1237"/>
      <c r="J2419" s="246"/>
      <c r="K2419" s="1290"/>
    </row>
    <row r="2420" spans="1:11" s="90" customFormat="1" ht="15" customHeight="1" x14ac:dyDescent="0.3">
      <c r="A2420" s="1240"/>
      <c r="B2420" s="1580"/>
      <c r="C2420" s="1577"/>
      <c r="D2420" s="1583"/>
      <c r="E2420" s="1587"/>
      <c r="F2420" s="1585"/>
      <c r="G2420" s="1237"/>
      <c r="H2420" s="1237"/>
      <c r="I2420" s="1237"/>
      <c r="J2420" s="246"/>
      <c r="K2420" s="1290"/>
    </row>
    <row r="2421" spans="1:11" s="90" customFormat="1" ht="15" customHeight="1" x14ac:dyDescent="0.3">
      <c r="A2421" s="1240"/>
      <c r="B2421" s="1580"/>
      <c r="C2421" s="1577"/>
      <c r="D2421" s="1583"/>
      <c r="E2421" s="1587"/>
      <c r="F2421" s="1585"/>
      <c r="G2421" s="1237"/>
      <c r="H2421" s="1237"/>
      <c r="I2421" s="1237"/>
      <c r="J2421" s="246"/>
      <c r="K2421" s="1290"/>
    </row>
    <row r="2422" spans="1:11" s="90" customFormat="1" ht="15" customHeight="1" x14ac:dyDescent="0.3">
      <c r="A2422" s="1240"/>
      <c r="B2422" s="1580"/>
      <c r="C2422" s="1577"/>
      <c r="D2422" s="1583"/>
      <c r="E2422" s="1587"/>
      <c r="F2422" s="1585"/>
      <c r="G2422" s="1237"/>
      <c r="H2422" s="1237"/>
      <c r="I2422" s="1237"/>
      <c r="J2422" s="246"/>
      <c r="K2422" s="1290"/>
    </row>
    <row r="2423" spans="1:11" s="90" customFormat="1" ht="15" customHeight="1" x14ac:dyDescent="0.3">
      <c r="A2423" s="1240"/>
      <c r="B2423" s="1580"/>
      <c r="C2423" s="1577"/>
      <c r="D2423" s="1583"/>
      <c r="E2423" s="1587"/>
      <c r="F2423" s="1585"/>
      <c r="G2423" s="1237"/>
      <c r="H2423" s="1237"/>
      <c r="I2423" s="1237"/>
      <c r="J2423" s="246"/>
      <c r="K2423" s="1290"/>
    </row>
    <row r="2424" spans="1:11" s="90" customFormat="1" ht="15" customHeight="1" x14ac:dyDescent="0.3">
      <c r="A2424" s="1240"/>
      <c r="B2424" s="1580"/>
      <c r="C2424" s="1577"/>
      <c r="D2424" s="1583"/>
      <c r="E2424" s="1587"/>
      <c r="F2424" s="1585"/>
      <c r="G2424" s="1237"/>
      <c r="H2424" s="1237"/>
      <c r="I2424" s="1237"/>
      <c r="J2424" s="246"/>
      <c r="K2424" s="1290"/>
    </row>
    <row r="2425" spans="1:11" s="90" customFormat="1" ht="15" customHeight="1" x14ac:dyDescent="0.3">
      <c r="A2425" s="1240"/>
      <c r="B2425" s="1580"/>
      <c r="C2425" s="1577"/>
      <c r="D2425" s="1583"/>
      <c r="E2425" s="1587"/>
      <c r="F2425" s="1585"/>
      <c r="G2425" s="1237"/>
      <c r="H2425" s="1237"/>
      <c r="I2425" s="1237"/>
      <c r="J2425" s="246"/>
      <c r="K2425" s="1290"/>
    </row>
    <row r="2426" spans="1:11" s="90" customFormat="1" ht="15" customHeight="1" x14ac:dyDescent="0.3">
      <c r="A2426" s="1240"/>
      <c r="B2426" s="1580"/>
      <c r="C2426" s="1577"/>
      <c r="D2426" s="1583"/>
      <c r="E2426" s="1587"/>
      <c r="F2426" s="1585"/>
      <c r="G2426" s="1237"/>
      <c r="H2426" s="1237"/>
      <c r="I2426" s="1237"/>
      <c r="J2426" s="246"/>
      <c r="K2426" s="1290"/>
    </row>
    <row r="2427" spans="1:11" s="90" customFormat="1" ht="15" customHeight="1" x14ac:dyDescent="0.3">
      <c r="A2427" s="1240"/>
      <c r="B2427" s="1580"/>
      <c r="C2427" s="1577"/>
      <c r="D2427" s="1583"/>
      <c r="E2427" s="1587"/>
      <c r="F2427" s="1585"/>
      <c r="G2427" s="1237"/>
      <c r="H2427" s="1237"/>
      <c r="I2427" s="1237"/>
      <c r="J2427" s="246"/>
      <c r="K2427" s="1290"/>
    </row>
    <row r="2428" spans="1:11" s="90" customFormat="1" ht="15" customHeight="1" x14ac:dyDescent="0.3">
      <c r="A2428" s="1240"/>
      <c r="B2428" s="1580"/>
      <c r="C2428" s="1577"/>
      <c r="D2428" s="1583"/>
      <c r="E2428" s="1587"/>
      <c r="F2428" s="1585"/>
      <c r="G2428" s="1237"/>
      <c r="H2428" s="1237"/>
      <c r="I2428" s="1237"/>
      <c r="J2428" s="246"/>
      <c r="K2428" s="1290"/>
    </row>
    <row r="2429" spans="1:11" s="90" customFormat="1" ht="15" customHeight="1" x14ac:dyDescent="0.3">
      <c r="A2429" s="1240"/>
      <c r="B2429" s="1580"/>
      <c r="C2429" s="1577"/>
      <c r="D2429" s="1583"/>
      <c r="E2429" s="1587"/>
      <c r="F2429" s="1585"/>
      <c r="G2429" s="1237"/>
      <c r="H2429" s="1237"/>
      <c r="I2429" s="1237"/>
      <c r="J2429" s="246"/>
      <c r="K2429" s="1290"/>
    </row>
    <row r="2430" spans="1:11" s="90" customFormat="1" ht="15" customHeight="1" x14ac:dyDescent="0.3">
      <c r="A2430" s="1240"/>
      <c r="B2430" s="1580"/>
      <c r="C2430" s="1577"/>
      <c r="D2430" s="1583"/>
      <c r="E2430" s="1587"/>
      <c r="F2430" s="1585"/>
      <c r="G2430" s="1237"/>
      <c r="H2430" s="1237"/>
      <c r="I2430" s="1237"/>
      <c r="J2430" s="246"/>
      <c r="K2430" s="1290"/>
    </row>
    <row r="2431" spans="1:11" s="90" customFormat="1" ht="15" customHeight="1" x14ac:dyDescent="0.3">
      <c r="A2431" s="1240"/>
      <c r="B2431" s="1580"/>
      <c r="C2431" s="1577"/>
      <c r="D2431" s="1583"/>
      <c r="E2431" s="1587"/>
      <c r="F2431" s="1585"/>
      <c r="G2431" s="1237"/>
      <c r="H2431" s="1237"/>
      <c r="I2431" s="1237"/>
      <c r="J2431" s="246"/>
      <c r="K2431" s="1290"/>
    </row>
    <row r="2432" spans="1:11" s="90" customFormat="1" ht="15" customHeight="1" x14ac:dyDescent="0.3">
      <c r="A2432" s="1240"/>
      <c r="B2432" s="1580"/>
      <c r="C2432" s="1577"/>
      <c r="D2432" s="1583"/>
      <c r="E2432" s="1587"/>
      <c r="F2432" s="1585"/>
      <c r="G2432" s="1237"/>
      <c r="H2432" s="1237"/>
      <c r="I2432" s="1237"/>
      <c r="J2432" s="246"/>
      <c r="K2432" s="1290"/>
    </row>
    <row r="2433" spans="1:11" s="90" customFormat="1" ht="15" customHeight="1" x14ac:dyDescent="0.3">
      <c r="A2433" s="1240"/>
      <c r="B2433" s="1580"/>
      <c r="C2433" s="1577"/>
      <c r="D2433" s="1583"/>
      <c r="E2433" s="1587"/>
      <c r="F2433" s="1585"/>
      <c r="G2433" s="1237"/>
      <c r="H2433" s="1237"/>
      <c r="I2433" s="1237"/>
      <c r="J2433" s="246"/>
      <c r="K2433" s="1290"/>
    </row>
    <row r="2434" spans="1:11" s="90" customFormat="1" ht="15" customHeight="1" x14ac:dyDescent="0.3">
      <c r="A2434" s="1240"/>
      <c r="B2434" s="1580"/>
      <c r="C2434" s="1577"/>
      <c r="D2434" s="1583"/>
      <c r="E2434" s="1587"/>
      <c r="F2434" s="1585"/>
      <c r="G2434" s="1237"/>
      <c r="H2434" s="1237"/>
      <c r="I2434" s="1237"/>
      <c r="J2434" s="246"/>
      <c r="K2434" s="1290"/>
    </row>
    <row r="2435" spans="1:11" s="90" customFormat="1" ht="15" customHeight="1" x14ac:dyDescent="0.3">
      <c r="A2435" s="1240"/>
      <c r="B2435" s="1580"/>
      <c r="C2435" s="1577"/>
      <c r="D2435" s="1583"/>
      <c r="E2435" s="1587"/>
      <c r="F2435" s="1585"/>
      <c r="G2435" s="1237"/>
      <c r="H2435" s="1237"/>
      <c r="I2435" s="1237"/>
      <c r="J2435" s="246"/>
      <c r="K2435" s="1290"/>
    </row>
    <row r="2436" spans="1:11" s="90" customFormat="1" ht="15" customHeight="1" x14ac:dyDescent="0.3">
      <c r="A2436" s="1240"/>
      <c r="B2436" s="1580"/>
      <c r="C2436" s="1577"/>
      <c r="D2436" s="1583"/>
      <c r="E2436" s="1587"/>
      <c r="F2436" s="1585"/>
      <c r="G2436" s="1237"/>
      <c r="H2436" s="1237"/>
      <c r="I2436" s="1237"/>
      <c r="J2436" s="246"/>
      <c r="K2436" s="1290"/>
    </row>
    <row r="2437" spans="1:11" s="90" customFormat="1" ht="15" customHeight="1" x14ac:dyDescent="0.3">
      <c r="A2437" s="1240"/>
      <c r="B2437" s="1580"/>
      <c r="C2437" s="1577"/>
      <c r="D2437" s="1583"/>
      <c r="E2437" s="1587"/>
      <c r="F2437" s="1585"/>
      <c r="G2437" s="1237"/>
      <c r="H2437" s="1237"/>
      <c r="I2437" s="1237"/>
      <c r="J2437" s="246"/>
      <c r="K2437" s="1290"/>
    </row>
    <row r="2438" spans="1:11" s="90" customFormat="1" ht="15" customHeight="1" x14ac:dyDescent="0.3">
      <c r="A2438" s="1240"/>
      <c r="B2438" s="1580"/>
      <c r="C2438" s="1577"/>
      <c r="D2438" s="1583"/>
      <c r="E2438" s="1587"/>
      <c r="F2438" s="1585"/>
      <c r="G2438" s="1237"/>
      <c r="H2438" s="1237"/>
      <c r="I2438" s="1237"/>
      <c r="J2438" s="246"/>
      <c r="K2438" s="1290"/>
    </row>
    <row r="2439" spans="1:11" s="90" customFormat="1" ht="15" customHeight="1" x14ac:dyDescent="0.3">
      <c r="A2439" s="1240"/>
      <c r="B2439" s="1580"/>
      <c r="C2439" s="1577"/>
      <c r="D2439" s="1583"/>
      <c r="E2439" s="1587"/>
      <c r="F2439" s="1585"/>
      <c r="G2439" s="1237"/>
      <c r="H2439" s="1237"/>
      <c r="I2439" s="1237"/>
      <c r="J2439" s="246"/>
      <c r="K2439" s="1290"/>
    </row>
    <row r="2440" spans="1:11" s="90" customFormat="1" ht="15" customHeight="1" x14ac:dyDescent="0.3">
      <c r="A2440" s="1240"/>
      <c r="B2440" s="1580"/>
      <c r="C2440" s="1577"/>
      <c r="D2440" s="1583"/>
      <c r="E2440" s="1587"/>
      <c r="F2440" s="1585"/>
      <c r="G2440" s="1237"/>
      <c r="H2440" s="1237"/>
      <c r="I2440" s="1237"/>
      <c r="J2440" s="246"/>
      <c r="K2440" s="1290"/>
    </row>
    <row r="2441" spans="1:11" s="90" customFormat="1" ht="15" customHeight="1" x14ac:dyDescent="0.3">
      <c r="A2441" s="1240"/>
      <c r="B2441" s="1580"/>
      <c r="C2441" s="1577"/>
      <c r="D2441" s="1583"/>
      <c r="E2441" s="1587"/>
      <c r="F2441" s="1585"/>
      <c r="G2441" s="1237"/>
      <c r="H2441" s="1237"/>
      <c r="I2441" s="1237"/>
      <c r="J2441" s="246"/>
      <c r="K2441" s="1290"/>
    </row>
    <row r="2442" spans="1:11" s="90" customFormat="1" ht="15" customHeight="1" x14ac:dyDescent="0.3">
      <c r="A2442" s="1240"/>
      <c r="B2442" s="1580"/>
      <c r="C2442" s="1577"/>
      <c r="D2442" s="1583"/>
      <c r="E2442" s="1587"/>
      <c r="F2442" s="1585"/>
      <c r="G2442" s="1237"/>
      <c r="H2442" s="1237"/>
      <c r="I2442" s="1237"/>
      <c r="J2442" s="246"/>
      <c r="K2442" s="1290"/>
    </row>
    <row r="2443" spans="1:11" s="90" customFormat="1" ht="15" customHeight="1" x14ac:dyDescent="0.3">
      <c r="A2443" s="1240"/>
      <c r="B2443" s="1580"/>
      <c r="C2443" s="1577"/>
      <c r="D2443" s="1583"/>
      <c r="E2443" s="1587"/>
      <c r="F2443" s="1585"/>
      <c r="G2443" s="1237"/>
      <c r="H2443" s="1237"/>
      <c r="I2443" s="1237"/>
      <c r="J2443" s="246"/>
      <c r="K2443" s="1290"/>
    </row>
    <row r="2444" spans="1:11" s="90" customFormat="1" ht="15" customHeight="1" x14ac:dyDescent="0.3">
      <c r="A2444" s="1240"/>
      <c r="B2444" s="1580"/>
      <c r="C2444" s="1577"/>
      <c r="D2444" s="1583"/>
      <c r="E2444" s="1587"/>
      <c r="F2444" s="1585"/>
      <c r="G2444" s="1237"/>
      <c r="H2444" s="1237"/>
      <c r="I2444" s="1237"/>
      <c r="J2444" s="246"/>
      <c r="K2444" s="1290"/>
    </row>
    <row r="2445" spans="1:11" s="90" customFormat="1" ht="15" customHeight="1" x14ac:dyDescent="0.3">
      <c r="A2445" s="1240"/>
      <c r="B2445" s="1580"/>
      <c r="C2445" s="1577"/>
      <c r="D2445" s="1583"/>
      <c r="E2445" s="1587"/>
      <c r="F2445" s="1585"/>
      <c r="G2445" s="1237"/>
      <c r="H2445" s="1237"/>
      <c r="I2445" s="1237"/>
      <c r="J2445" s="246"/>
      <c r="K2445" s="1290"/>
    </row>
    <row r="2446" spans="1:11" s="90" customFormat="1" ht="15" customHeight="1" x14ac:dyDescent="0.3">
      <c r="A2446" s="1240"/>
      <c r="B2446" s="1580"/>
      <c r="C2446" s="1577"/>
      <c r="D2446" s="1583"/>
      <c r="E2446" s="1587"/>
      <c r="F2446" s="1585"/>
      <c r="G2446" s="1237"/>
      <c r="H2446" s="1237"/>
      <c r="I2446" s="1237"/>
      <c r="J2446" s="246"/>
      <c r="K2446" s="1290"/>
    </row>
    <row r="2447" spans="1:11" s="90" customFormat="1" ht="15" customHeight="1" x14ac:dyDescent="0.3">
      <c r="A2447" s="1240"/>
      <c r="B2447" s="1580"/>
      <c r="C2447" s="1577"/>
      <c r="D2447" s="1583"/>
      <c r="E2447" s="1587"/>
      <c r="F2447" s="1585"/>
      <c r="G2447" s="1237"/>
      <c r="H2447" s="1237"/>
      <c r="I2447" s="1237"/>
      <c r="J2447" s="246"/>
      <c r="K2447" s="1290"/>
    </row>
    <row r="2448" spans="1:11" s="90" customFormat="1" ht="15" customHeight="1" x14ac:dyDescent="0.3">
      <c r="A2448" s="1240"/>
      <c r="B2448" s="1580"/>
      <c r="C2448" s="1577"/>
      <c r="D2448" s="1583"/>
      <c r="E2448" s="1587"/>
      <c r="F2448" s="1585"/>
      <c r="G2448" s="1237"/>
      <c r="H2448" s="1237"/>
      <c r="I2448" s="1237"/>
      <c r="J2448" s="246"/>
      <c r="K2448" s="1290"/>
    </row>
    <row r="2449" spans="1:11" s="90" customFormat="1" ht="15" customHeight="1" x14ac:dyDescent="0.3">
      <c r="A2449" s="1240"/>
      <c r="B2449" s="1580"/>
      <c r="C2449" s="1577"/>
      <c r="D2449" s="1583"/>
      <c r="E2449" s="1587"/>
      <c r="F2449" s="1585"/>
      <c r="G2449" s="1237"/>
      <c r="H2449" s="1237"/>
      <c r="I2449" s="1237"/>
      <c r="J2449" s="246"/>
      <c r="K2449" s="1290"/>
    </row>
    <row r="2450" spans="1:11" s="90" customFormat="1" ht="15" customHeight="1" x14ac:dyDescent="0.3">
      <c r="A2450" s="1240"/>
      <c r="B2450" s="1580"/>
      <c r="C2450" s="1577"/>
      <c r="D2450" s="1583"/>
      <c r="E2450" s="1587"/>
      <c r="F2450" s="1585"/>
      <c r="G2450" s="1237"/>
      <c r="H2450" s="1237"/>
      <c r="I2450" s="1237"/>
      <c r="J2450" s="246"/>
      <c r="K2450" s="1290"/>
    </row>
    <row r="2451" spans="1:11" s="90" customFormat="1" ht="15" customHeight="1" x14ac:dyDescent="0.3">
      <c r="A2451" s="1240"/>
      <c r="B2451" s="1580"/>
      <c r="C2451" s="1577"/>
      <c r="D2451" s="1583"/>
      <c r="E2451" s="1587"/>
      <c r="F2451" s="1585"/>
      <c r="G2451" s="1237"/>
      <c r="H2451" s="1237"/>
      <c r="I2451" s="1237"/>
      <c r="J2451" s="246"/>
      <c r="K2451" s="1290"/>
    </row>
    <row r="2452" spans="1:11" s="90" customFormat="1" ht="15" customHeight="1" x14ac:dyDescent="0.3">
      <c r="A2452" s="1240"/>
      <c r="B2452" s="1580"/>
      <c r="C2452" s="1577"/>
      <c r="D2452" s="1583"/>
      <c r="E2452" s="1587"/>
      <c r="F2452" s="1585"/>
      <c r="G2452" s="1237"/>
      <c r="H2452" s="1237"/>
      <c r="I2452" s="1237"/>
      <c r="J2452" s="246"/>
      <c r="K2452" s="1290"/>
    </row>
    <row r="2453" spans="1:11" s="90" customFormat="1" ht="15" customHeight="1" x14ac:dyDescent="0.3">
      <c r="A2453" s="1240"/>
      <c r="B2453" s="1580"/>
      <c r="C2453" s="1577"/>
      <c r="D2453" s="1583"/>
      <c r="E2453" s="1587"/>
      <c r="F2453" s="1585"/>
      <c r="G2453" s="1237"/>
      <c r="H2453" s="1237"/>
      <c r="I2453" s="1237"/>
      <c r="J2453" s="246"/>
      <c r="K2453" s="1290"/>
    </row>
    <row r="2454" spans="1:11" s="90" customFormat="1" ht="15" customHeight="1" x14ac:dyDescent="0.3">
      <c r="A2454" s="1240"/>
      <c r="B2454" s="1580"/>
      <c r="C2454" s="1577"/>
      <c r="D2454" s="1583"/>
      <c r="E2454" s="1587"/>
      <c r="F2454" s="1585"/>
      <c r="G2454" s="1237"/>
      <c r="H2454" s="1237"/>
      <c r="I2454" s="1237"/>
      <c r="J2454" s="246"/>
      <c r="K2454" s="1290"/>
    </row>
    <row r="2455" spans="1:11" s="90" customFormat="1" ht="15" customHeight="1" x14ac:dyDescent="0.3">
      <c r="A2455" s="1240"/>
      <c r="B2455" s="1580"/>
      <c r="C2455" s="1577"/>
      <c r="D2455" s="1583"/>
      <c r="E2455" s="1587"/>
      <c r="F2455" s="1585"/>
      <c r="G2455" s="1237"/>
      <c r="H2455" s="1237"/>
      <c r="I2455" s="1237"/>
      <c r="J2455" s="246"/>
      <c r="K2455" s="1290"/>
    </row>
    <row r="2456" spans="1:11" s="90" customFormat="1" ht="15" customHeight="1" x14ac:dyDescent="0.3">
      <c r="A2456" s="1240"/>
      <c r="B2456" s="1580"/>
      <c r="C2456" s="1577"/>
      <c r="D2456" s="1583"/>
      <c r="E2456" s="1587"/>
      <c r="F2456" s="1585"/>
      <c r="G2456" s="1237"/>
      <c r="H2456" s="1237"/>
      <c r="I2456" s="1237"/>
      <c r="J2456" s="246"/>
      <c r="K2456" s="1290"/>
    </row>
    <row r="2457" spans="1:11" s="90" customFormat="1" ht="15" customHeight="1" x14ac:dyDescent="0.3">
      <c r="A2457" s="1240"/>
      <c r="B2457" s="1580"/>
      <c r="C2457" s="1577"/>
      <c r="D2457" s="1583"/>
      <c r="E2457" s="1587"/>
      <c r="F2457" s="1585"/>
      <c r="G2457" s="1237"/>
      <c r="H2457" s="1237"/>
      <c r="I2457" s="1237"/>
      <c r="J2457" s="246"/>
      <c r="K2457" s="1290"/>
    </row>
    <row r="2458" spans="1:11" s="90" customFormat="1" ht="15" customHeight="1" x14ac:dyDescent="0.3">
      <c r="A2458" s="1240"/>
      <c r="B2458" s="1580"/>
      <c r="C2458" s="1577"/>
      <c r="D2458" s="1583"/>
      <c r="E2458" s="1587"/>
      <c r="F2458" s="1585"/>
      <c r="G2458" s="1237"/>
      <c r="H2458" s="1237"/>
      <c r="I2458" s="1237"/>
      <c r="J2458" s="246"/>
      <c r="K2458" s="1290"/>
    </row>
    <row r="2459" spans="1:11" s="90" customFormat="1" ht="15" customHeight="1" x14ac:dyDescent="0.3">
      <c r="A2459" s="1240"/>
      <c r="B2459" s="1580"/>
      <c r="C2459" s="1577"/>
      <c r="D2459" s="1583"/>
      <c r="E2459" s="1587"/>
      <c r="F2459" s="1585"/>
      <c r="G2459" s="1237"/>
      <c r="H2459" s="1237"/>
      <c r="I2459" s="1237"/>
      <c r="J2459" s="246"/>
      <c r="K2459" s="1290"/>
    </row>
    <row r="2460" spans="1:11" s="90" customFormat="1" ht="15" customHeight="1" x14ac:dyDescent="0.3">
      <c r="A2460" s="1240"/>
      <c r="B2460" s="1580"/>
      <c r="C2460" s="1577"/>
      <c r="D2460" s="1583"/>
      <c r="E2460" s="1587"/>
      <c r="F2460" s="1585"/>
      <c r="G2460" s="1237"/>
      <c r="H2460" s="1237"/>
      <c r="I2460" s="1237"/>
      <c r="J2460" s="246"/>
      <c r="K2460" s="1290"/>
    </row>
    <row r="2461" spans="1:11" s="90" customFormat="1" ht="15" customHeight="1" x14ac:dyDescent="0.3">
      <c r="A2461" s="1240"/>
      <c r="B2461" s="1580"/>
      <c r="C2461" s="1577"/>
      <c r="D2461" s="1583"/>
      <c r="E2461" s="1587"/>
      <c r="F2461" s="1585"/>
      <c r="G2461" s="1237"/>
      <c r="H2461" s="1237"/>
      <c r="I2461" s="1237"/>
      <c r="J2461" s="246"/>
      <c r="K2461" s="1290"/>
    </row>
    <row r="2462" spans="1:11" s="90" customFormat="1" ht="15" customHeight="1" x14ac:dyDescent="0.3">
      <c r="A2462" s="1240"/>
      <c r="B2462" s="1580"/>
      <c r="C2462" s="1577"/>
      <c r="D2462" s="1583"/>
      <c r="E2462" s="1587"/>
      <c r="F2462" s="1585"/>
      <c r="G2462" s="1237"/>
      <c r="H2462" s="1237"/>
      <c r="I2462" s="1237"/>
      <c r="J2462" s="246"/>
      <c r="K2462" s="1290"/>
    </row>
    <row r="2463" spans="1:11" s="90" customFormat="1" ht="15" customHeight="1" x14ac:dyDescent="0.3">
      <c r="A2463" s="1240"/>
      <c r="B2463" s="1580"/>
      <c r="C2463" s="1577"/>
      <c r="D2463" s="1583"/>
      <c r="E2463" s="1587"/>
      <c r="F2463" s="1585"/>
      <c r="G2463" s="1237"/>
      <c r="H2463" s="1237"/>
      <c r="I2463" s="1237"/>
      <c r="J2463" s="246"/>
      <c r="K2463" s="1290"/>
    </row>
    <row r="2464" spans="1:11" s="90" customFormat="1" ht="15" customHeight="1" x14ac:dyDescent="0.3">
      <c r="A2464" s="1240"/>
      <c r="B2464" s="1580"/>
      <c r="C2464" s="1577"/>
      <c r="D2464" s="1583"/>
      <c r="E2464" s="1587"/>
      <c r="F2464" s="1585"/>
      <c r="G2464" s="1237"/>
      <c r="H2464" s="1237"/>
      <c r="I2464" s="1237"/>
      <c r="J2464" s="246"/>
      <c r="K2464" s="1290"/>
    </row>
    <row r="2465" spans="1:11" s="90" customFormat="1" ht="15" customHeight="1" x14ac:dyDescent="0.3">
      <c r="A2465" s="1240"/>
      <c r="B2465" s="1580"/>
      <c r="C2465" s="1577"/>
      <c r="D2465" s="1583"/>
      <c r="E2465" s="1587"/>
      <c r="F2465" s="1585"/>
      <c r="G2465" s="1237"/>
      <c r="H2465" s="1237"/>
      <c r="I2465" s="1237"/>
      <c r="J2465" s="246"/>
      <c r="K2465" s="1290"/>
    </row>
    <row r="2466" spans="1:11" s="90" customFormat="1" ht="15" customHeight="1" x14ac:dyDescent="0.3">
      <c r="A2466" s="1240"/>
      <c r="B2466" s="1580"/>
      <c r="C2466" s="1577"/>
      <c r="D2466" s="1583"/>
      <c r="E2466" s="1587"/>
      <c r="F2466" s="1585"/>
      <c r="G2466" s="1237"/>
      <c r="H2466" s="1237"/>
      <c r="I2466" s="1237"/>
      <c r="J2466" s="246"/>
      <c r="K2466" s="1290"/>
    </row>
    <row r="2467" spans="1:11" s="90" customFormat="1" ht="15" customHeight="1" x14ac:dyDescent="0.3">
      <c r="A2467" s="1240"/>
      <c r="B2467" s="1580"/>
      <c r="C2467" s="1577"/>
      <c r="D2467" s="1583"/>
      <c r="E2467" s="1587"/>
      <c r="F2467" s="1585"/>
      <c r="G2467" s="1237"/>
      <c r="H2467" s="1237"/>
      <c r="I2467" s="1237"/>
      <c r="J2467" s="246"/>
      <c r="K2467" s="1290"/>
    </row>
    <row r="2468" spans="1:11" s="90" customFormat="1" ht="15" customHeight="1" x14ac:dyDescent="0.3">
      <c r="A2468" s="1240"/>
      <c r="B2468" s="1580"/>
      <c r="C2468" s="1577"/>
      <c r="D2468" s="1583"/>
      <c r="E2468" s="1587"/>
      <c r="F2468" s="1585"/>
      <c r="G2468" s="1237"/>
      <c r="H2468" s="1237"/>
      <c r="I2468" s="1237"/>
      <c r="J2468" s="246"/>
      <c r="K2468" s="1290"/>
    </row>
    <row r="2469" spans="1:11" s="90" customFormat="1" ht="15" customHeight="1" x14ac:dyDescent="0.3">
      <c r="A2469" s="1240"/>
      <c r="B2469" s="1580"/>
      <c r="C2469" s="1577"/>
      <c r="D2469" s="1583"/>
      <c r="E2469" s="1587"/>
      <c r="F2469" s="1585"/>
      <c r="G2469" s="1237"/>
      <c r="H2469" s="1237"/>
      <c r="I2469" s="1237"/>
      <c r="J2469" s="246"/>
      <c r="K2469" s="1290"/>
    </row>
    <row r="2470" spans="1:11" s="90" customFormat="1" ht="15" customHeight="1" x14ac:dyDescent="0.3">
      <c r="A2470" s="1240"/>
      <c r="B2470" s="1580"/>
      <c r="C2470" s="1577"/>
      <c r="D2470" s="1583"/>
      <c r="E2470" s="1587"/>
      <c r="F2470" s="1585"/>
      <c r="G2470" s="1237"/>
      <c r="H2470" s="1237"/>
      <c r="I2470" s="1237"/>
      <c r="J2470" s="246"/>
      <c r="K2470" s="1290"/>
    </row>
    <row r="2471" spans="1:11" s="90" customFormat="1" ht="15" customHeight="1" x14ac:dyDescent="0.3">
      <c r="A2471" s="1240"/>
      <c r="B2471" s="1580"/>
      <c r="C2471" s="1577"/>
      <c r="D2471" s="1583"/>
      <c r="E2471" s="1587"/>
      <c r="F2471" s="1585"/>
      <c r="G2471" s="1237"/>
      <c r="H2471" s="1237"/>
      <c r="I2471" s="1237"/>
      <c r="J2471" s="246"/>
      <c r="K2471" s="1290"/>
    </row>
    <row r="2472" spans="1:11" s="90" customFormat="1" ht="15" customHeight="1" x14ac:dyDescent="0.3">
      <c r="A2472" s="1240"/>
      <c r="B2472" s="1580"/>
      <c r="C2472" s="1577"/>
      <c r="D2472" s="1583"/>
      <c r="E2472" s="1587"/>
      <c r="F2472" s="1585"/>
      <c r="G2472" s="1237"/>
      <c r="H2472" s="1237"/>
      <c r="I2472" s="1237"/>
      <c r="J2472" s="246"/>
      <c r="K2472" s="1290"/>
    </row>
    <row r="2473" spans="1:11" s="90" customFormat="1" ht="15" customHeight="1" x14ac:dyDescent="0.3">
      <c r="A2473" s="1240"/>
      <c r="B2473" s="1580"/>
      <c r="C2473" s="1577"/>
      <c r="D2473" s="1583"/>
      <c r="E2473" s="1587"/>
      <c r="F2473" s="1585"/>
      <c r="G2473" s="1237"/>
      <c r="H2473" s="1237"/>
      <c r="I2473" s="1237"/>
      <c r="J2473" s="246"/>
      <c r="K2473" s="1290"/>
    </row>
    <row r="2474" spans="1:11" s="90" customFormat="1" ht="15" customHeight="1" x14ac:dyDescent="0.3">
      <c r="A2474" s="1240"/>
      <c r="B2474" s="1580"/>
      <c r="C2474" s="1577"/>
      <c r="D2474" s="1583"/>
      <c r="E2474" s="1587"/>
      <c r="F2474" s="1585"/>
      <c r="G2474" s="1237"/>
      <c r="H2474" s="1237"/>
      <c r="I2474" s="1237"/>
      <c r="J2474" s="246"/>
      <c r="K2474" s="1290"/>
    </row>
    <row r="2475" spans="1:11" s="90" customFormat="1" ht="15" customHeight="1" x14ac:dyDescent="0.3">
      <c r="A2475" s="1240"/>
      <c r="B2475" s="1580"/>
      <c r="C2475" s="1577"/>
      <c r="D2475" s="1583"/>
      <c r="E2475" s="1587"/>
      <c r="F2475" s="1585"/>
      <c r="G2475" s="1237"/>
      <c r="H2475" s="1237"/>
      <c r="I2475" s="1237"/>
      <c r="J2475" s="246"/>
      <c r="K2475" s="1290"/>
    </row>
    <row r="2476" spans="1:11" s="90" customFormat="1" ht="15" customHeight="1" x14ac:dyDescent="0.3">
      <c r="A2476" s="1240"/>
      <c r="B2476" s="1580"/>
      <c r="C2476" s="1577"/>
      <c r="D2476" s="1583"/>
      <c r="E2476" s="1587"/>
      <c r="F2476" s="1585"/>
      <c r="G2476" s="1237"/>
      <c r="H2476" s="1237"/>
      <c r="I2476" s="1237"/>
      <c r="J2476" s="246"/>
      <c r="K2476" s="1290"/>
    </row>
    <row r="2477" spans="1:11" s="90" customFormat="1" ht="15" customHeight="1" x14ac:dyDescent="0.3">
      <c r="A2477" s="1240"/>
      <c r="B2477" s="1580"/>
      <c r="C2477" s="1577"/>
      <c r="D2477" s="1583"/>
      <c r="E2477" s="1587"/>
      <c r="F2477" s="1585"/>
      <c r="G2477" s="1237"/>
      <c r="H2477" s="1237"/>
      <c r="I2477" s="1237"/>
      <c r="J2477" s="246"/>
      <c r="K2477" s="1290"/>
    </row>
    <row r="2478" spans="1:11" s="90" customFormat="1" ht="15" customHeight="1" x14ac:dyDescent="0.3">
      <c r="A2478" s="1240"/>
      <c r="B2478" s="1580"/>
      <c r="C2478" s="1577"/>
      <c r="D2478" s="1583"/>
      <c r="E2478" s="1587"/>
      <c r="F2478" s="1585"/>
      <c r="G2478" s="1237"/>
      <c r="H2478" s="1237"/>
      <c r="I2478" s="1237"/>
      <c r="J2478" s="246"/>
      <c r="K2478" s="1290"/>
    </row>
    <row r="2479" spans="1:11" s="90" customFormat="1" ht="15" customHeight="1" x14ac:dyDescent="0.3">
      <c r="A2479" s="1240"/>
      <c r="B2479" s="1580"/>
      <c r="C2479" s="1577"/>
      <c r="D2479" s="1583"/>
      <c r="E2479" s="1587"/>
      <c r="F2479" s="1585"/>
      <c r="G2479" s="1237"/>
      <c r="H2479" s="1237"/>
      <c r="I2479" s="1237"/>
      <c r="J2479" s="246"/>
      <c r="K2479" s="1290"/>
    </row>
    <row r="2480" spans="1:11" s="90" customFormat="1" ht="15" customHeight="1" x14ac:dyDescent="0.3">
      <c r="A2480" s="1240"/>
      <c r="B2480" s="1580"/>
      <c r="C2480" s="1577"/>
      <c r="D2480" s="1583"/>
      <c r="E2480" s="1587"/>
      <c r="F2480" s="1585"/>
      <c r="G2480" s="1237"/>
      <c r="H2480" s="1237"/>
      <c r="I2480" s="1237"/>
      <c r="J2480" s="246"/>
      <c r="K2480" s="1290"/>
    </row>
    <row r="2481" spans="1:11" s="90" customFormat="1" ht="15" customHeight="1" x14ac:dyDescent="0.3">
      <c r="A2481" s="1240"/>
      <c r="B2481" s="1580"/>
      <c r="C2481" s="1577"/>
      <c r="D2481" s="1583"/>
      <c r="E2481" s="1587"/>
      <c r="F2481" s="1585"/>
      <c r="G2481" s="1237"/>
      <c r="H2481" s="1237"/>
      <c r="I2481" s="1237"/>
      <c r="J2481" s="246"/>
      <c r="K2481" s="1290"/>
    </row>
    <row r="2482" spans="1:11" s="90" customFormat="1" ht="15" customHeight="1" x14ac:dyDescent="0.3">
      <c r="A2482" s="1240"/>
      <c r="B2482" s="1580"/>
      <c r="C2482" s="1577"/>
      <c r="D2482" s="1583"/>
      <c r="E2482" s="1587"/>
      <c r="F2482" s="1585"/>
      <c r="G2482" s="1237"/>
      <c r="H2482" s="1237"/>
      <c r="I2482" s="1237"/>
      <c r="J2482" s="246"/>
      <c r="K2482" s="1290"/>
    </row>
    <row r="2483" spans="1:11" s="90" customFormat="1" ht="15" customHeight="1" x14ac:dyDescent="0.3">
      <c r="A2483" s="1240"/>
      <c r="B2483" s="1580"/>
      <c r="C2483" s="1577"/>
      <c r="D2483" s="1583"/>
      <c r="E2483" s="1587"/>
      <c r="F2483" s="1585"/>
      <c r="G2483" s="1237"/>
      <c r="H2483" s="1237"/>
      <c r="I2483" s="1237"/>
      <c r="J2483" s="246"/>
      <c r="K2483" s="1290"/>
    </row>
    <row r="2484" spans="1:11" s="90" customFormat="1" ht="15" customHeight="1" x14ac:dyDescent="0.3">
      <c r="A2484" s="1240"/>
      <c r="B2484" s="1580"/>
      <c r="C2484" s="1577"/>
      <c r="D2484" s="1583"/>
      <c r="E2484" s="1587"/>
      <c r="F2484" s="1585"/>
      <c r="G2484" s="1237"/>
      <c r="H2484" s="1237"/>
      <c r="I2484" s="1237"/>
      <c r="J2484" s="246"/>
      <c r="K2484" s="1290"/>
    </row>
    <row r="2485" spans="1:11" s="90" customFormat="1" ht="15" customHeight="1" x14ac:dyDescent="0.3">
      <c r="A2485" s="1240"/>
      <c r="B2485" s="1580"/>
      <c r="C2485" s="1577"/>
      <c r="D2485" s="1583"/>
      <c r="E2485" s="1587"/>
      <c r="F2485" s="1585"/>
      <c r="G2485" s="1237"/>
      <c r="H2485" s="1237"/>
      <c r="I2485" s="1237"/>
      <c r="J2485" s="246"/>
      <c r="K2485" s="1290"/>
    </row>
    <row r="2486" spans="1:11" s="90" customFormat="1" ht="15" customHeight="1" x14ac:dyDescent="0.3">
      <c r="A2486" s="1240"/>
      <c r="B2486" s="1580"/>
      <c r="C2486" s="1577"/>
      <c r="D2486" s="1583"/>
      <c r="E2486" s="1587"/>
      <c r="F2486" s="1585"/>
      <c r="G2486" s="1237"/>
      <c r="H2486" s="1237"/>
      <c r="I2486" s="1237"/>
      <c r="J2486" s="246"/>
      <c r="K2486" s="1290"/>
    </row>
    <row r="2487" spans="1:11" s="90" customFormat="1" ht="15" customHeight="1" x14ac:dyDescent="0.3">
      <c r="A2487" s="1240"/>
      <c r="B2487" s="1580"/>
      <c r="C2487" s="1577"/>
      <c r="D2487" s="1583"/>
      <c r="E2487" s="1587"/>
      <c r="F2487" s="1585"/>
      <c r="G2487" s="1237"/>
      <c r="H2487" s="1237"/>
      <c r="I2487" s="1237"/>
      <c r="J2487" s="246"/>
      <c r="K2487" s="1290"/>
    </row>
    <row r="2488" spans="1:11" s="90" customFormat="1" ht="15" customHeight="1" x14ac:dyDescent="0.3">
      <c r="A2488" s="1240"/>
      <c r="B2488" s="1580"/>
      <c r="C2488" s="1577"/>
      <c r="D2488" s="1583"/>
      <c r="E2488" s="1587"/>
      <c r="F2488" s="1585"/>
      <c r="G2488" s="1237"/>
      <c r="H2488" s="1237"/>
      <c r="I2488" s="1237"/>
      <c r="J2488" s="246"/>
      <c r="K2488" s="1290"/>
    </row>
    <row r="2489" spans="1:11" s="90" customFormat="1" ht="15" customHeight="1" x14ac:dyDescent="0.3">
      <c r="A2489" s="1240"/>
      <c r="B2489" s="1580"/>
      <c r="C2489" s="1577"/>
      <c r="D2489" s="1583"/>
      <c r="E2489" s="1587"/>
      <c r="F2489" s="1585"/>
      <c r="G2489" s="1237"/>
      <c r="H2489" s="1237"/>
      <c r="I2489" s="1237"/>
      <c r="J2489" s="246"/>
      <c r="K2489" s="1290"/>
    </row>
    <row r="2490" spans="1:11" s="90" customFormat="1" ht="15" customHeight="1" x14ac:dyDescent="0.3">
      <c r="A2490" s="1240"/>
      <c r="B2490" s="1580"/>
      <c r="C2490" s="1577"/>
      <c r="D2490" s="1583"/>
      <c r="E2490" s="1587"/>
      <c r="F2490" s="1585"/>
      <c r="G2490" s="1237"/>
      <c r="H2490" s="1237"/>
      <c r="I2490" s="1237"/>
      <c r="J2490" s="246"/>
      <c r="K2490" s="1290"/>
    </row>
    <row r="2491" spans="1:11" s="90" customFormat="1" ht="15" customHeight="1" x14ac:dyDescent="0.3">
      <c r="A2491" s="1240"/>
      <c r="B2491" s="1580"/>
      <c r="C2491" s="1577"/>
      <c r="D2491" s="1583"/>
      <c r="E2491" s="1587"/>
      <c r="F2491" s="1585"/>
      <c r="G2491" s="1237"/>
      <c r="H2491" s="1237"/>
      <c r="I2491" s="1237"/>
      <c r="J2491" s="246"/>
      <c r="K2491" s="1290"/>
    </row>
    <row r="2492" spans="1:11" s="90" customFormat="1" ht="15" customHeight="1" x14ac:dyDescent="0.3">
      <c r="A2492" s="1240"/>
      <c r="B2492" s="1580"/>
      <c r="C2492" s="1577"/>
      <c r="D2492" s="1583"/>
      <c r="E2492" s="1587"/>
      <c r="F2492" s="1585"/>
      <c r="G2492" s="1237"/>
      <c r="H2492" s="1237"/>
      <c r="I2492" s="1237"/>
      <c r="J2492" s="246"/>
      <c r="K2492" s="1290"/>
    </row>
    <row r="2493" spans="1:11" s="90" customFormat="1" ht="15" customHeight="1" x14ac:dyDescent="0.3">
      <c r="A2493" s="1240"/>
      <c r="B2493" s="1580"/>
      <c r="C2493" s="1577"/>
      <c r="D2493" s="1583"/>
      <c r="E2493" s="1587"/>
      <c r="F2493" s="1585"/>
      <c r="G2493" s="1237"/>
      <c r="H2493" s="1237"/>
      <c r="I2493" s="1237"/>
      <c r="J2493" s="246"/>
      <c r="K2493" s="1290"/>
    </row>
    <row r="2494" spans="1:11" s="90" customFormat="1" ht="15" customHeight="1" x14ac:dyDescent="0.3">
      <c r="A2494" s="1240"/>
      <c r="B2494" s="1580"/>
      <c r="C2494" s="1577"/>
      <c r="D2494" s="1583"/>
      <c r="E2494" s="1587"/>
      <c r="F2494" s="1585"/>
      <c r="G2494" s="1237"/>
      <c r="H2494" s="1237"/>
      <c r="I2494" s="1237"/>
      <c r="J2494" s="246"/>
      <c r="K2494" s="1290"/>
    </row>
    <row r="2495" spans="1:11" s="90" customFormat="1" ht="15" customHeight="1" x14ac:dyDescent="0.3">
      <c r="A2495" s="1240"/>
      <c r="B2495" s="1580"/>
      <c r="C2495" s="1577"/>
      <c r="D2495" s="1583"/>
      <c r="E2495" s="1587"/>
      <c r="F2495" s="1585"/>
      <c r="G2495" s="1237"/>
      <c r="H2495" s="1237"/>
      <c r="I2495" s="1237"/>
      <c r="J2495" s="246"/>
      <c r="K2495" s="1290"/>
    </row>
    <row r="2496" spans="1:11" s="90" customFormat="1" ht="15" customHeight="1" x14ac:dyDescent="0.3">
      <c r="A2496" s="1240"/>
      <c r="B2496" s="1580"/>
      <c r="C2496" s="1577"/>
      <c r="D2496" s="1583"/>
      <c r="E2496" s="1587"/>
      <c r="F2496" s="1585"/>
      <c r="G2496" s="1237"/>
      <c r="H2496" s="1237"/>
      <c r="I2496" s="1237"/>
      <c r="J2496" s="246"/>
      <c r="K2496" s="1290"/>
    </row>
    <row r="2497" spans="1:11" s="90" customFormat="1" ht="15" customHeight="1" x14ac:dyDescent="0.3">
      <c r="A2497" s="1240"/>
      <c r="B2497" s="1580"/>
      <c r="C2497" s="1577"/>
      <c r="D2497" s="1583"/>
      <c r="E2497" s="1587"/>
      <c r="F2497" s="1585"/>
      <c r="G2497" s="1237"/>
      <c r="H2497" s="1237"/>
      <c r="I2497" s="1237"/>
      <c r="J2497" s="246"/>
      <c r="K2497" s="1290"/>
    </row>
    <row r="2498" spans="1:11" s="90" customFormat="1" ht="15" customHeight="1" x14ac:dyDescent="0.3">
      <c r="A2498" s="1240"/>
      <c r="B2498" s="1580"/>
      <c r="C2498" s="1577"/>
      <c r="D2498" s="1583"/>
      <c r="E2498" s="1587"/>
      <c r="F2498" s="1585"/>
      <c r="G2498" s="1237"/>
      <c r="H2498" s="1237"/>
      <c r="I2498" s="1237"/>
      <c r="J2498" s="246"/>
      <c r="K2498" s="1290"/>
    </row>
    <row r="2499" spans="1:11" s="90" customFormat="1" ht="15" customHeight="1" x14ac:dyDescent="0.3">
      <c r="A2499" s="1240"/>
      <c r="B2499" s="1580"/>
      <c r="C2499" s="1577"/>
      <c r="D2499" s="1583"/>
      <c r="E2499" s="1587"/>
      <c r="F2499" s="1585"/>
      <c r="G2499" s="1237"/>
      <c r="H2499" s="1237"/>
      <c r="I2499" s="1237"/>
      <c r="J2499" s="246"/>
      <c r="K2499" s="1290"/>
    </row>
    <row r="2500" spans="1:11" s="90" customFormat="1" ht="15" customHeight="1" x14ac:dyDescent="0.3">
      <c r="A2500" s="1240"/>
      <c r="B2500" s="1580"/>
      <c r="C2500" s="1577"/>
      <c r="D2500" s="1583"/>
      <c r="E2500" s="1587"/>
      <c r="F2500" s="1585"/>
      <c r="G2500" s="1237"/>
      <c r="H2500" s="1237"/>
      <c r="I2500" s="1237"/>
      <c r="J2500" s="246"/>
      <c r="K2500" s="1290"/>
    </row>
    <row r="2501" spans="1:11" s="90" customFormat="1" ht="15" customHeight="1" x14ac:dyDescent="0.3">
      <c r="A2501" s="1240"/>
      <c r="B2501" s="1580"/>
      <c r="C2501" s="1577"/>
      <c r="D2501" s="1583"/>
      <c r="E2501" s="1587"/>
      <c r="F2501" s="1585"/>
      <c r="G2501" s="1237"/>
      <c r="H2501" s="1237"/>
      <c r="I2501" s="1237"/>
      <c r="J2501" s="246"/>
      <c r="K2501" s="1290"/>
    </row>
    <row r="2502" spans="1:11" s="90" customFormat="1" ht="15" customHeight="1" x14ac:dyDescent="0.3">
      <c r="A2502" s="1240"/>
      <c r="B2502" s="1580"/>
      <c r="C2502" s="1577"/>
      <c r="D2502" s="1583"/>
      <c r="E2502" s="1587"/>
      <c r="F2502" s="1585"/>
      <c r="G2502" s="1237"/>
      <c r="H2502" s="1237"/>
      <c r="I2502" s="1237"/>
      <c r="J2502" s="246"/>
      <c r="K2502" s="1290"/>
    </row>
    <row r="2503" spans="1:11" s="90" customFormat="1" ht="15" customHeight="1" x14ac:dyDescent="0.3">
      <c r="A2503" s="1240"/>
      <c r="B2503" s="1580"/>
      <c r="C2503" s="1577"/>
      <c r="D2503" s="1583"/>
      <c r="E2503" s="1587"/>
      <c r="F2503" s="1585"/>
      <c r="G2503" s="1237"/>
      <c r="H2503" s="1237"/>
      <c r="I2503" s="1237"/>
      <c r="J2503" s="246"/>
      <c r="K2503" s="1290"/>
    </row>
    <row r="2504" spans="1:11" s="90" customFormat="1" ht="15" customHeight="1" x14ac:dyDescent="0.3">
      <c r="A2504" s="1240"/>
      <c r="B2504" s="1580"/>
      <c r="C2504" s="1577"/>
      <c r="D2504" s="1583"/>
      <c r="E2504" s="1587"/>
      <c r="F2504" s="1585"/>
      <c r="G2504" s="1237"/>
      <c r="H2504" s="1237"/>
      <c r="I2504" s="1237"/>
      <c r="J2504" s="246"/>
      <c r="K2504" s="1290"/>
    </row>
    <row r="2505" spans="1:11" s="90" customFormat="1" ht="15" customHeight="1" x14ac:dyDescent="0.3">
      <c r="A2505" s="1240"/>
      <c r="B2505" s="1580"/>
      <c r="C2505" s="1577"/>
      <c r="D2505" s="1583"/>
      <c r="E2505" s="1587"/>
      <c r="F2505" s="1585"/>
      <c r="G2505" s="1237"/>
      <c r="H2505" s="1237"/>
      <c r="I2505" s="1237"/>
      <c r="J2505" s="246"/>
      <c r="K2505" s="1290"/>
    </row>
    <row r="2506" spans="1:11" s="90" customFormat="1" ht="15" customHeight="1" x14ac:dyDescent="0.3">
      <c r="A2506" s="1240"/>
      <c r="B2506" s="1580"/>
      <c r="C2506" s="1577"/>
      <c r="D2506" s="1583"/>
      <c r="E2506" s="1587"/>
      <c r="F2506" s="1585"/>
      <c r="G2506" s="1237"/>
      <c r="H2506" s="1237"/>
      <c r="I2506" s="1237"/>
      <c r="J2506" s="246"/>
      <c r="K2506" s="1290"/>
    </row>
    <row r="2507" spans="1:11" s="90" customFormat="1" ht="15" customHeight="1" x14ac:dyDescent="0.3">
      <c r="A2507" s="1240"/>
      <c r="B2507" s="1580"/>
      <c r="C2507" s="1577"/>
      <c r="D2507" s="1583"/>
      <c r="E2507" s="1587"/>
      <c r="F2507" s="1585"/>
      <c r="G2507" s="1237"/>
      <c r="H2507" s="1237"/>
      <c r="I2507" s="1237"/>
      <c r="J2507" s="246"/>
      <c r="K2507" s="1290"/>
    </row>
    <row r="2508" spans="1:11" s="90" customFormat="1" ht="15" customHeight="1" x14ac:dyDescent="0.3">
      <c r="A2508" s="1240"/>
      <c r="B2508" s="1580"/>
      <c r="C2508" s="1577"/>
      <c r="D2508" s="1583"/>
      <c r="E2508" s="1587"/>
      <c r="F2508" s="1585"/>
      <c r="G2508" s="1237"/>
      <c r="H2508" s="1237"/>
      <c r="I2508" s="1237"/>
      <c r="J2508" s="246"/>
      <c r="K2508" s="1290"/>
    </row>
    <row r="2509" spans="1:11" s="90" customFormat="1" ht="15" customHeight="1" x14ac:dyDescent="0.3">
      <c r="A2509" s="1240"/>
      <c r="B2509" s="1580"/>
      <c r="C2509" s="1577"/>
      <c r="D2509" s="1583"/>
      <c r="E2509" s="1587"/>
      <c r="F2509" s="1585"/>
      <c r="G2509" s="1237"/>
      <c r="H2509" s="1237"/>
      <c r="I2509" s="1237"/>
      <c r="J2509" s="246"/>
      <c r="K2509" s="1290"/>
    </row>
    <row r="2510" spans="1:11" s="90" customFormat="1" ht="15" customHeight="1" x14ac:dyDescent="0.3">
      <c r="A2510" s="1240"/>
      <c r="B2510" s="1580"/>
      <c r="C2510" s="1577"/>
      <c r="D2510" s="1583"/>
      <c r="E2510" s="1587"/>
      <c r="F2510" s="1585"/>
      <c r="G2510" s="1237"/>
      <c r="H2510" s="1237"/>
      <c r="I2510" s="1237"/>
      <c r="J2510" s="246"/>
      <c r="K2510" s="1290"/>
    </row>
    <row r="2511" spans="1:11" s="90" customFormat="1" ht="15" customHeight="1" x14ac:dyDescent="0.3">
      <c r="A2511" s="1240"/>
      <c r="B2511" s="1580"/>
      <c r="C2511" s="1577"/>
      <c r="D2511" s="1583"/>
      <c r="E2511" s="1587"/>
      <c r="F2511" s="1585"/>
      <c r="G2511" s="1237"/>
      <c r="H2511" s="1237"/>
      <c r="I2511" s="1237"/>
      <c r="J2511" s="246"/>
      <c r="K2511" s="1290"/>
    </row>
    <row r="2512" spans="1:11" s="90" customFormat="1" ht="15" customHeight="1" x14ac:dyDescent="0.3">
      <c r="A2512" s="1240"/>
      <c r="B2512" s="1580"/>
      <c r="C2512" s="1577"/>
      <c r="D2512" s="1583"/>
      <c r="E2512" s="1587"/>
      <c r="F2512" s="1585"/>
      <c r="G2512" s="1237"/>
      <c r="H2512" s="1237"/>
      <c r="I2512" s="1237"/>
      <c r="J2512" s="246"/>
      <c r="K2512" s="1290"/>
    </row>
    <row r="2513" spans="1:11" s="90" customFormat="1" ht="15" customHeight="1" x14ac:dyDescent="0.3">
      <c r="A2513" s="1240"/>
      <c r="B2513" s="1580"/>
      <c r="C2513" s="1577"/>
      <c r="D2513" s="1583"/>
      <c r="E2513" s="1587"/>
      <c r="F2513" s="1585"/>
      <c r="G2513" s="1237"/>
      <c r="H2513" s="1237"/>
      <c r="I2513" s="1237"/>
      <c r="J2513" s="246"/>
      <c r="K2513" s="1290"/>
    </row>
    <row r="2514" spans="1:11" s="90" customFormat="1" ht="15" customHeight="1" x14ac:dyDescent="0.3">
      <c r="A2514" s="1240"/>
      <c r="B2514" s="1580"/>
      <c r="C2514" s="1577"/>
      <c r="D2514" s="1583"/>
      <c r="E2514" s="1587"/>
      <c r="F2514" s="1585"/>
      <c r="G2514" s="1237"/>
      <c r="H2514" s="1237"/>
      <c r="I2514" s="1237"/>
      <c r="J2514" s="246"/>
      <c r="K2514" s="1290"/>
    </row>
    <row r="2515" spans="1:11" s="90" customFormat="1" ht="15" customHeight="1" x14ac:dyDescent="0.3">
      <c r="A2515" s="1240"/>
      <c r="B2515" s="1580"/>
      <c r="C2515" s="1577"/>
      <c r="D2515" s="1583"/>
      <c r="E2515" s="1587"/>
      <c r="F2515" s="1585"/>
      <c r="G2515" s="1237"/>
      <c r="H2515" s="1237"/>
      <c r="I2515" s="1237"/>
      <c r="J2515" s="246"/>
      <c r="K2515" s="1290"/>
    </row>
    <row r="2516" spans="1:11" s="90" customFormat="1" ht="15" customHeight="1" x14ac:dyDescent="0.3">
      <c r="A2516" s="1240"/>
      <c r="B2516" s="1580"/>
      <c r="C2516" s="1577"/>
      <c r="D2516" s="1583"/>
      <c r="E2516" s="1587"/>
      <c r="F2516" s="1585"/>
      <c r="G2516" s="1237"/>
      <c r="H2516" s="1237"/>
      <c r="I2516" s="1237"/>
      <c r="J2516" s="246"/>
      <c r="K2516" s="1290"/>
    </row>
    <row r="2517" spans="1:11" s="90" customFormat="1" ht="15" customHeight="1" x14ac:dyDescent="0.3">
      <c r="A2517" s="1240"/>
      <c r="B2517" s="1580"/>
      <c r="C2517" s="1577"/>
      <c r="D2517" s="1583"/>
      <c r="E2517" s="1587"/>
      <c r="F2517" s="1585"/>
      <c r="G2517" s="1237"/>
      <c r="H2517" s="1237"/>
      <c r="I2517" s="1237"/>
      <c r="J2517" s="246"/>
      <c r="K2517" s="1290"/>
    </row>
    <row r="2518" spans="1:11" s="90" customFormat="1" ht="15" customHeight="1" x14ac:dyDescent="0.3">
      <c r="A2518" s="1240"/>
      <c r="B2518" s="1580"/>
      <c r="C2518" s="1577"/>
      <c r="D2518" s="1583"/>
      <c r="E2518" s="1587"/>
      <c r="F2518" s="1585"/>
      <c r="G2518" s="1237"/>
      <c r="H2518" s="1237"/>
      <c r="I2518" s="1237"/>
      <c r="J2518" s="246"/>
      <c r="K2518" s="1290"/>
    </row>
    <row r="2519" spans="1:11" s="90" customFormat="1" ht="15" customHeight="1" x14ac:dyDescent="0.3">
      <c r="A2519" s="1240"/>
      <c r="B2519" s="1580"/>
      <c r="C2519" s="1577"/>
      <c r="D2519" s="1583"/>
      <c r="E2519" s="1587"/>
      <c r="F2519" s="1585"/>
      <c r="G2519" s="1237"/>
      <c r="H2519" s="1237"/>
      <c r="I2519" s="1237"/>
      <c r="J2519" s="246"/>
      <c r="K2519" s="1290"/>
    </row>
    <row r="2520" spans="1:11" s="90" customFormat="1" ht="15" customHeight="1" x14ac:dyDescent="0.3">
      <c r="A2520" s="1240"/>
      <c r="B2520" s="1580"/>
      <c r="C2520" s="1577"/>
      <c r="D2520" s="1583"/>
      <c r="E2520" s="1587"/>
      <c r="F2520" s="1585"/>
      <c r="G2520" s="1237"/>
      <c r="H2520" s="1237"/>
      <c r="I2520" s="1237"/>
      <c r="J2520" s="246"/>
      <c r="K2520" s="1290"/>
    </row>
    <row r="2521" spans="1:11" s="90" customFormat="1" ht="15" customHeight="1" x14ac:dyDescent="0.3">
      <c r="A2521" s="1240"/>
      <c r="B2521" s="1580"/>
      <c r="C2521" s="1577"/>
      <c r="D2521" s="1583"/>
      <c r="E2521" s="1587"/>
      <c r="F2521" s="1585"/>
      <c r="G2521" s="1237"/>
      <c r="H2521" s="1237"/>
      <c r="I2521" s="1237"/>
      <c r="J2521" s="246"/>
      <c r="K2521" s="1290"/>
    </row>
    <row r="2522" spans="1:11" s="90" customFormat="1" ht="15" customHeight="1" x14ac:dyDescent="0.3">
      <c r="A2522" s="1240"/>
      <c r="B2522" s="1580"/>
      <c r="C2522" s="1577"/>
      <c r="D2522" s="1583"/>
      <c r="E2522" s="1587"/>
      <c r="F2522" s="1585"/>
      <c r="G2522" s="1237"/>
      <c r="H2522" s="1237"/>
      <c r="I2522" s="1237"/>
      <c r="J2522" s="246"/>
      <c r="K2522" s="1290"/>
    </row>
    <row r="2523" spans="1:11" s="90" customFormat="1" ht="15" customHeight="1" x14ac:dyDescent="0.3">
      <c r="A2523" s="1240"/>
      <c r="B2523" s="1580"/>
      <c r="C2523" s="1577"/>
      <c r="D2523" s="1583"/>
      <c r="E2523" s="1587"/>
      <c r="F2523" s="1585"/>
      <c r="G2523" s="1237"/>
      <c r="H2523" s="1237"/>
      <c r="I2523" s="1237"/>
      <c r="J2523" s="246"/>
      <c r="K2523" s="1290"/>
    </row>
    <row r="2524" spans="1:11" s="90" customFormat="1" ht="15" customHeight="1" x14ac:dyDescent="0.3">
      <c r="A2524" s="1240"/>
      <c r="B2524" s="1580"/>
      <c r="C2524" s="1577"/>
      <c r="D2524" s="1583"/>
      <c r="E2524" s="1587"/>
      <c r="F2524" s="1585"/>
      <c r="G2524" s="1237"/>
      <c r="H2524" s="1237"/>
      <c r="I2524" s="1237"/>
      <c r="J2524" s="246"/>
      <c r="K2524" s="1290"/>
    </row>
    <row r="2525" spans="1:11" s="90" customFormat="1" ht="15" customHeight="1" x14ac:dyDescent="0.3">
      <c r="A2525" s="1240"/>
      <c r="B2525" s="1580"/>
      <c r="C2525" s="1577"/>
      <c r="D2525" s="1583"/>
      <c r="E2525" s="1587"/>
      <c r="F2525" s="1585"/>
      <c r="G2525" s="1237"/>
      <c r="H2525" s="1237"/>
      <c r="I2525" s="1237"/>
      <c r="J2525" s="246"/>
      <c r="K2525" s="1290"/>
    </row>
    <row r="2526" spans="1:11" s="90" customFormat="1" ht="15" customHeight="1" x14ac:dyDescent="0.3">
      <c r="A2526" s="1240"/>
      <c r="B2526" s="1580"/>
      <c r="C2526" s="1577"/>
      <c r="D2526" s="1583"/>
      <c r="E2526" s="1587"/>
      <c r="F2526" s="1585"/>
      <c r="G2526" s="1237"/>
      <c r="H2526" s="1237"/>
      <c r="I2526" s="1237"/>
      <c r="J2526" s="246"/>
      <c r="K2526" s="1290"/>
    </row>
    <row r="2527" spans="1:11" s="90" customFormat="1" ht="15" customHeight="1" x14ac:dyDescent="0.3">
      <c r="A2527" s="1240"/>
      <c r="B2527" s="1580"/>
      <c r="C2527" s="1577"/>
      <c r="D2527" s="1583"/>
      <c r="E2527" s="1587"/>
      <c r="F2527" s="1585"/>
      <c r="G2527" s="1237"/>
      <c r="H2527" s="1237"/>
      <c r="I2527" s="1237"/>
      <c r="J2527" s="246"/>
      <c r="K2527" s="1290"/>
    </row>
    <row r="2528" spans="1:11" s="90" customFormat="1" ht="15" customHeight="1" x14ac:dyDescent="0.3">
      <c r="A2528" s="1240"/>
      <c r="B2528" s="1580"/>
      <c r="C2528" s="1577"/>
      <c r="D2528" s="1583"/>
      <c r="E2528" s="1587"/>
      <c r="F2528" s="1585"/>
      <c r="G2528" s="1237"/>
      <c r="H2528" s="1237"/>
      <c r="I2528" s="1237"/>
      <c r="J2528" s="246"/>
      <c r="K2528" s="1290"/>
    </row>
    <row r="2529" spans="1:11" s="90" customFormat="1" ht="15" customHeight="1" x14ac:dyDescent="0.3">
      <c r="A2529" s="1240"/>
      <c r="B2529" s="1580"/>
      <c r="C2529" s="1577"/>
      <c r="D2529" s="1583"/>
      <c r="E2529" s="1587"/>
      <c r="F2529" s="1585"/>
      <c r="G2529" s="1237"/>
      <c r="H2529" s="1237"/>
      <c r="I2529" s="1237"/>
      <c r="J2529" s="246"/>
      <c r="K2529" s="1290"/>
    </row>
    <row r="2530" spans="1:11" s="90" customFormat="1" ht="15" customHeight="1" x14ac:dyDescent="0.3">
      <c r="A2530" s="1240"/>
      <c r="B2530" s="1580"/>
      <c r="C2530" s="1577"/>
      <c r="D2530" s="1583"/>
      <c r="E2530" s="1587"/>
      <c r="F2530" s="1585"/>
      <c r="G2530" s="1237"/>
      <c r="H2530" s="1237"/>
      <c r="I2530" s="1237"/>
      <c r="J2530" s="246"/>
      <c r="K2530" s="1290"/>
    </row>
    <row r="2531" spans="1:11" s="90" customFormat="1" ht="15" customHeight="1" x14ac:dyDescent="0.3">
      <c r="A2531" s="1240"/>
      <c r="B2531" s="1580"/>
      <c r="C2531" s="1577"/>
      <c r="D2531" s="1583"/>
      <c r="E2531" s="1587"/>
      <c r="F2531" s="1585"/>
      <c r="G2531" s="1237"/>
      <c r="H2531" s="1237"/>
      <c r="I2531" s="1237"/>
      <c r="J2531" s="246"/>
      <c r="K2531" s="1290"/>
    </row>
    <row r="2532" spans="1:11" s="90" customFormat="1" ht="15" customHeight="1" x14ac:dyDescent="0.3">
      <c r="A2532" s="1240"/>
      <c r="B2532" s="1580"/>
      <c r="C2532" s="1577"/>
      <c r="D2532" s="1583"/>
      <c r="E2532" s="1587"/>
      <c r="F2532" s="1585"/>
      <c r="G2532" s="1237"/>
      <c r="H2532" s="1237"/>
      <c r="I2532" s="1237"/>
      <c r="J2532" s="246"/>
      <c r="K2532" s="1290"/>
    </row>
    <row r="2533" spans="1:11" s="90" customFormat="1" ht="15" customHeight="1" x14ac:dyDescent="0.3">
      <c r="A2533" s="1240"/>
      <c r="B2533" s="1580"/>
      <c r="C2533" s="1577"/>
      <c r="D2533" s="1583"/>
      <c r="E2533" s="1587"/>
      <c r="F2533" s="1585"/>
      <c r="G2533" s="1237"/>
      <c r="H2533" s="1237"/>
      <c r="I2533" s="1237"/>
      <c r="J2533" s="246"/>
      <c r="K2533" s="1290"/>
    </row>
    <row r="2534" spans="1:11" s="90" customFormat="1" ht="15" customHeight="1" x14ac:dyDescent="0.3">
      <c r="A2534" s="1240"/>
      <c r="B2534" s="1580"/>
      <c r="C2534" s="1577"/>
      <c r="D2534" s="1583"/>
      <c r="E2534" s="1587"/>
      <c r="F2534" s="1585"/>
      <c r="G2534" s="1237"/>
      <c r="H2534" s="1237"/>
      <c r="I2534" s="1237"/>
      <c r="J2534" s="246"/>
      <c r="K2534" s="1290"/>
    </row>
    <row r="2535" spans="1:11" s="90" customFormat="1" ht="15" customHeight="1" x14ac:dyDescent="0.3">
      <c r="A2535" s="1240"/>
      <c r="B2535" s="1580"/>
      <c r="C2535" s="1577"/>
      <c r="D2535" s="1583"/>
      <c r="E2535" s="1587"/>
      <c r="F2535" s="1585"/>
      <c r="G2535" s="1237"/>
      <c r="H2535" s="1237"/>
      <c r="I2535" s="1237"/>
      <c r="J2535" s="246"/>
      <c r="K2535" s="1290"/>
    </row>
    <row r="2536" spans="1:11" s="90" customFormat="1" ht="15" customHeight="1" x14ac:dyDescent="0.3">
      <c r="A2536" s="1240"/>
      <c r="B2536" s="1580"/>
      <c r="C2536" s="1577"/>
      <c r="D2536" s="1583"/>
      <c r="E2536" s="1587"/>
      <c r="F2536" s="1585"/>
      <c r="G2536" s="1237"/>
      <c r="H2536" s="1237"/>
      <c r="I2536" s="1237"/>
      <c r="J2536" s="246"/>
      <c r="K2536" s="1290"/>
    </row>
    <row r="2537" spans="1:11" s="90" customFormat="1" ht="15" customHeight="1" x14ac:dyDescent="0.3">
      <c r="A2537" s="1240"/>
      <c r="B2537" s="1580"/>
      <c r="C2537" s="1577"/>
      <c r="D2537" s="1583"/>
      <c r="E2537" s="1587"/>
      <c r="F2537" s="1585"/>
      <c r="G2537" s="1237"/>
      <c r="H2537" s="1237"/>
      <c r="I2537" s="1237"/>
      <c r="J2537" s="246"/>
      <c r="K2537" s="1290"/>
    </row>
    <row r="2538" spans="1:11" s="90" customFormat="1" ht="15" customHeight="1" x14ac:dyDescent="0.3">
      <c r="A2538" s="1240"/>
      <c r="B2538" s="1580"/>
      <c r="C2538" s="1577"/>
      <c r="D2538" s="1583"/>
      <c r="E2538" s="1587"/>
      <c r="F2538" s="1585"/>
      <c r="G2538" s="1237"/>
      <c r="H2538" s="1237"/>
      <c r="I2538" s="1237"/>
      <c r="J2538" s="246"/>
      <c r="K2538" s="1290"/>
    </row>
    <row r="2539" spans="1:11" s="90" customFormat="1" ht="15" customHeight="1" x14ac:dyDescent="0.3">
      <c r="A2539" s="1240"/>
      <c r="B2539" s="1580"/>
      <c r="C2539" s="1577"/>
      <c r="D2539" s="1583"/>
      <c r="E2539" s="1587"/>
      <c r="F2539" s="1585"/>
      <c r="G2539" s="1237"/>
      <c r="H2539" s="1237"/>
      <c r="I2539" s="1237"/>
      <c r="J2539" s="246"/>
      <c r="K2539" s="1290"/>
    </row>
    <row r="2540" spans="1:11" s="90" customFormat="1" ht="15" customHeight="1" x14ac:dyDescent="0.3">
      <c r="A2540" s="1240"/>
      <c r="B2540" s="1580"/>
      <c r="C2540" s="1577"/>
      <c r="D2540" s="1583"/>
      <c r="E2540" s="1587"/>
      <c r="F2540" s="1585"/>
      <c r="G2540" s="1237"/>
      <c r="H2540" s="1237"/>
      <c r="I2540" s="1237"/>
      <c r="J2540" s="246"/>
      <c r="K2540" s="1290"/>
    </row>
    <row r="2541" spans="1:11" s="90" customFormat="1" ht="15" customHeight="1" x14ac:dyDescent="0.3">
      <c r="A2541" s="1240"/>
      <c r="B2541" s="1580"/>
      <c r="C2541" s="1577"/>
      <c r="D2541" s="1583"/>
      <c r="E2541" s="1587"/>
      <c r="F2541" s="1585"/>
      <c r="G2541" s="1237"/>
      <c r="H2541" s="1237"/>
      <c r="I2541" s="1237"/>
      <c r="J2541" s="246"/>
      <c r="K2541" s="1290"/>
    </row>
    <row r="2542" spans="1:11" s="90" customFormat="1" ht="15" customHeight="1" x14ac:dyDescent="0.3">
      <c r="A2542" s="1240"/>
      <c r="B2542" s="1580"/>
      <c r="C2542" s="1577"/>
      <c r="D2542" s="1583"/>
      <c r="E2542" s="1587"/>
      <c r="F2542" s="1585"/>
      <c r="G2542" s="1237"/>
      <c r="H2542" s="1237"/>
      <c r="I2542" s="1237"/>
      <c r="J2542" s="246"/>
      <c r="K2542" s="1290"/>
    </row>
    <row r="2543" spans="1:11" s="90" customFormat="1" ht="15" customHeight="1" x14ac:dyDescent="0.3">
      <c r="A2543" s="1240"/>
      <c r="B2543" s="1580"/>
      <c r="C2543" s="1577"/>
      <c r="D2543" s="1583"/>
      <c r="E2543" s="1587"/>
      <c r="F2543" s="1585"/>
      <c r="G2543" s="1237"/>
      <c r="H2543" s="1237"/>
      <c r="I2543" s="1237"/>
      <c r="J2543" s="246"/>
      <c r="K2543" s="1290"/>
    </row>
    <row r="2544" spans="1:11" s="90" customFormat="1" ht="15" customHeight="1" x14ac:dyDescent="0.3">
      <c r="A2544" s="1240"/>
      <c r="B2544" s="1580"/>
      <c r="C2544" s="1577"/>
      <c r="D2544" s="1583"/>
      <c r="E2544" s="1587"/>
      <c r="F2544" s="1585"/>
      <c r="G2544" s="1237"/>
      <c r="H2544" s="1237"/>
      <c r="I2544" s="1237"/>
      <c r="J2544" s="246"/>
      <c r="K2544" s="1290"/>
    </row>
    <row r="2545" spans="1:11" s="90" customFormat="1" ht="15" customHeight="1" x14ac:dyDescent="0.3">
      <c r="A2545" s="1240"/>
      <c r="B2545" s="1580"/>
      <c r="C2545" s="1577"/>
      <c r="D2545" s="1583"/>
      <c r="E2545" s="1587"/>
      <c r="F2545" s="1585"/>
      <c r="G2545" s="1237"/>
      <c r="H2545" s="1237"/>
      <c r="I2545" s="1237"/>
      <c r="J2545" s="246"/>
      <c r="K2545" s="1290"/>
    </row>
    <row r="2546" spans="1:11" s="90" customFormat="1" ht="15" customHeight="1" x14ac:dyDescent="0.3">
      <c r="A2546" s="1240"/>
      <c r="B2546" s="1580"/>
      <c r="C2546" s="1577"/>
      <c r="D2546" s="1583"/>
      <c r="E2546" s="1587"/>
      <c r="F2546" s="1585"/>
      <c r="G2546" s="1237"/>
      <c r="H2546" s="1237"/>
      <c r="I2546" s="1237"/>
      <c r="J2546" s="246"/>
      <c r="K2546" s="1290"/>
    </row>
    <row r="2547" spans="1:11" s="90" customFormat="1" ht="15" customHeight="1" x14ac:dyDescent="0.3">
      <c r="A2547" s="1240"/>
      <c r="B2547" s="1580"/>
      <c r="C2547" s="1577"/>
      <c r="D2547" s="1583"/>
      <c r="E2547" s="1587"/>
      <c r="F2547" s="1585"/>
      <c r="G2547" s="1237"/>
      <c r="H2547" s="1237"/>
      <c r="I2547" s="1237"/>
      <c r="J2547" s="246"/>
      <c r="K2547" s="1290"/>
    </row>
    <row r="2548" spans="1:11" s="90" customFormat="1" ht="15" customHeight="1" x14ac:dyDescent="0.3">
      <c r="A2548" s="1240"/>
      <c r="B2548" s="1580"/>
      <c r="C2548" s="1577"/>
      <c r="D2548" s="1583"/>
      <c r="E2548" s="1587"/>
      <c r="F2548" s="1585"/>
      <c r="G2548" s="1237"/>
      <c r="H2548" s="1237"/>
      <c r="I2548" s="1237"/>
      <c r="J2548" s="246"/>
      <c r="K2548" s="1290"/>
    </row>
    <row r="2549" spans="1:11" s="90" customFormat="1" ht="15" customHeight="1" x14ac:dyDescent="0.3">
      <c r="A2549" s="1240"/>
      <c r="B2549" s="1580"/>
      <c r="C2549" s="1577"/>
      <c r="D2549" s="1583"/>
      <c r="E2549" s="1587"/>
      <c r="F2549" s="1585"/>
      <c r="G2549" s="1237"/>
      <c r="H2549" s="1237"/>
      <c r="I2549" s="1237"/>
      <c r="J2549" s="246"/>
      <c r="K2549" s="1290"/>
    </row>
    <row r="2550" spans="1:11" s="90" customFormat="1" ht="15" customHeight="1" x14ac:dyDescent="0.3">
      <c r="A2550" s="1240"/>
      <c r="B2550" s="1580"/>
      <c r="C2550" s="1577"/>
      <c r="D2550" s="1583"/>
      <c r="E2550" s="1587"/>
      <c r="F2550" s="1585"/>
      <c r="G2550" s="1237"/>
      <c r="H2550" s="1237"/>
      <c r="I2550" s="1237"/>
      <c r="J2550" s="246"/>
      <c r="K2550" s="1290"/>
    </row>
    <row r="2551" spans="1:11" s="90" customFormat="1" ht="15" customHeight="1" x14ac:dyDescent="0.3">
      <c r="A2551" s="1240"/>
      <c r="B2551" s="1580"/>
      <c r="C2551" s="1577"/>
      <c r="D2551" s="1583"/>
      <c r="E2551" s="1587"/>
      <c r="F2551" s="1585"/>
      <c r="G2551" s="1237"/>
      <c r="H2551" s="1237"/>
      <c r="I2551" s="1237"/>
      <c r="J2551" s="246"/>
      <c r="K2551" s="1290"/>
    </row>
    <row r="2552" spans="1:11" s="90" customFormat="1" ht="15" customHeight="1" x14ac:dyDescent="0.3">
      <c r="A2552" s="1240"/>
      <c r="B2552" s="1580"/>
      <c r="C2552" s="1577"/>
      <c r="D2552" s="1583"/>
      <c r="E2552" s="1587"/>
      <c r="F2552" s="1585"/>
      <c r="G2552" s="1237"/>
      <c r="H2552" s="1237"/>
      <c r="I2552" s="1237"/>
      <c r="J2552" s="246"/>
      <c r="K2552" s="1290"/>
    </row>
    <row r="2553" spans="1:11" s="90" customFormat="1" ht="15" customHeight="1" x14ac:dyDescent="0.3">
      <c r="A2553" s="1240"/>
      <c r="B2553" s="1580"/>
      <c r="C2553" s="1577"/>
      <c r="D2553" s="1583"/>
      <c r="E2553" s="1587"/>
      <c r="F2553" s="1585"/>
      <c r="G2553" s="1237"/>
      <c r="H2553" s="1237"/>
      <c r="I2553" s="1237"/>
      <c r="J2553" s="246"/>
      <c r="K2553" s="1290"/>
    </row>
    <row r="2554" spans="1:11" s="90" customFormat="1" ht="15" customHeight="1" x14ac:dyDescent="0.3">
      <c r="A2554" s="1240"/>
      <c r="B2554" s="1580"/>
      <c r="C2554" s="1577"/>
      <c r="D2554" s="1583"/>
      <c r="E2554" s="1587"/>
      <c r="F2554" s="1585"/>
      <c r="G2554" s="1237"/>
      <c r="H2554" s="1237"/>
      <c r="I2554" s="1237"/>
      <c r="J2554" s="246"/>
      <c r="K2554" s="1290"/>
    </row>
    <row r="2555" spans="1:11" s="90" customFormat="1" ht="15" customHeight="1" x14ac:dyDescent="0.3">
      <c r="A2555" s="1240"/>
      <c r="B2555" s="1580"/>
      <c r="C2555" s="1577"/>
      <c r="D2555" s="1583"/>
      <c r="E2555" s="1587"/>
      <c r="F2555" s="1585"/>
      <c r="G2555" s="1237"/>
      <c r="H2555" s="1237"/>
      <c r="I2555" s="1237"/>
      <c r="J2555" s="246"/>
      <c r="K2555" s="1290"/>
    </row>
    <row r="2556" spans="1:11" s="90" customFormat="1" ht="15" customHeight="1" x14ac:dyDescent="0.3">
      <c r="A2556" s="1240"/>
      <c r="B2556" s="1580"/>
      <c r="C2556" s="1577"/>
      <c r="D2556" s="1583"/>
      <c r="E2556" s="1587"/>
      <c r="F2556" s="1585"/>
      <c r="G2556" s="1237"/>
      <c r="H2556" s="1237"/>
      <c r="I2556" s="1237"/>
      <c r="J2556" s="246"/>
      <c r="K2556" s="1290"/>
    </row>
    <row r="2557" spans="1:11" s="90" customFormat="1" ht="15" customHeight="1" x14ac:dyDescent="0.3">
      <c r="A2557" s="1240"/>
      <c r="B2557" s="1580"/>
      <c r="C2557" s="1577"/>
      <c r="D2557" s="1583"/>
      <c r="E2557" s="1587"/>
      <c r="F2557" s="1585"/>
      <c r="G2557" s="1237"/>
      <c r="H2557" s="1237"/>
      <c r="I2557" s="1237"/>
      <c r="J2557" s="246"/>
      <c r="K2557" s="1290"/>
    </row>
    <row r="2558" spans="1:11" s="90" customFormat="1" ht="15" customHeight="1" x14ac:dyDescent="0.3">
      <c r="A2558" s="1240"/>
      <c r="B2558" s="1580"/>
      <c r="C2558" s="1577"/>
      <c r="D2558" s="1583"/>
      <c r="E2558" s="1587"/>
      <c r="F2558" s="1585"/>
      <c r="G2558" s="1237"/>
      <c r="H2558" s="1237"/>
      <c r="I2558" s="1237"/>
      <c r="J2558" s="246"/>
      <c r="K2558" s="1290"/>
    </row>
    <row r="2559" spans="1:11" s="90" customFormat="1" ht="15" customHeight="1" x14ac:dyDescent="0.3">
      <c r="A2559" s="1240"/>
      <c r="B2559" s="1580"/>
      <c r="C2559" s="1577"/>
      <c r="D2559" s="1583"/>
      <c r="E2559" s="1587"/>
      <c r="F2559" s="1585"/>
      <c r="G2559" s="1237"/>
      <c r="H2559" s="1237"/>
      <c r="I2559" s="1237"/>
      <c r="J2559" s="246"/>
      <c r="K2559" s="1290"/>
    </row>
    <row r="2560" spans="1:11" s="90" customFormat="1" ht="15" customHeight="1" x14ac:dyDescent="0.3">
      <c r="A2560" s="1240"/>
      <c r="B2560" s="1580"/>
      <c r="C2560" s="1577"/>
      <c r="D2560" s="1583"/>
      <c r="E2560" s="1587"/>
      <c r="F2560" s="1585"/>
      <c r="G2560" s="1237"/>
      <c r="H2560" s="1237"/>
      <c r="I2560" s="1237"/>
      <c r="J2560" s="246"/>
      <c r="K2560" s="1290"/>
    </row>
    <row r="2561" spans="1:11" s="90" customFormat="1" ht="15" customHeight="1" x14ac:dyDescent="0.3">
      <c r="A2561" s="1240"/>
      <c r="B2561" s="1580"/>
      <c r="C2561" s="1577"/>
      <c r="D2561" s="1583"/>
      <c r="E2561" s="1587"/>
      <c r="F2561" s="1585"/>
      <c r="G2561" s="1237"/>
      <c r="H2561" s="1237"/>
      <c r="I2561" s="1237"/>
      <c r="J2561" s="246"/>
      <c r="K2561" s="1290"/>
    </row>
    <row r="2562" spans="1:11" s="90" customFormat="1" ht="15" customHeight="1" x14ac:dyDescent="0.3">
      <c r="A2562" s="1240"/>
      <c r="B2562" s="1580"/>
      <c r="C2562" s="1577"/>
      <c r="D2562" s="1583"/>
      <c r="E2562" s="1587"/>
      <c r="F2562" s="1585"/>
      <c r="G2562" s="1237"/>
      <c r="H2562" s="1237"/>
      <c r="I2562" s="1237"/>
      <c r="J2562" s="246"/>
      <c r="K2562" s="1290"/>
    </row>
    <row r="2563" spans="1:11" s="90" customFormat="1" ht="15" customHeight="1" x14ac:dyDescent="0.3">
      <c r="A2563" s="1240"/>
      <c r="B2563" s="1580"/>
      <c r="C2563" s="1577"/>
      <c r="D2563" s="1583"/>
      <c r="E2563" s="1587"/>
      <c r="F2563" s="1585"/>
      <c r="G2563" s="1237"/>
      <c r="H2563" s="1237"/>
      <c r="I2563" s="1237"/>
      <c r="J2563" s="246"/>
      <c r="K2563" s="1290"/>
    </row>
    <row r="2564" spans="1:11" s="90" customFormat="1" ht="15" customHeight="1" x14ac:dyDescent="0.3">
      <c r="A2564" s="1240"/>
      <c r="B2564" s="1580"/>
      <c r="C2564" s="1577"/>
      <c r="D2564" s="1583"/>
      <c r="E2564" s="1587"/>
      <c r="F2564" s="1585"/>
      <c r="G2564" s="1237"/>
      <c r="H2564" s="1237"/>
      <c r="I2564" s="1237"/>
      <c r="J2564" s="246"/>
      <c r="K2564" s="1290"/>
    </row>
    <row r="2565" spans="1:11" s="90" customFormat="1" ht="15" customHeight="1" x14ac:dyDescent="0.3">
      <c r="A2565" s="1240"/>
      <c r="B2565" s="1580"/>
      <c r="C2565" s="1577"/>
      <c r="D2565" s="1583"/>
      <c r="E2565" s="1587"/>
      <c r="F2565" s="1585"/>
      <c r="G2565" s="1237"/>
      <c r="H2565" s="1237"/>
      <c r="I2565" s="1237"/>
      <c r="J2565" s="246"/>
      <c r="K2565" s="1290"/>
    </row>
    <row r="2566" spans="1:11" s="90" customFormat="1" ht="15" customHeight="1" x14ac:dyDescent="0.3">
      <c r="A2566" s="1240"/>
      <c r="B2566" s="1580"/>
      <c r="C2566" s="1577"/>
      <c r="D2566" s="1583"/>
      <c r="E2566" s="1587"/>
      <c r="F2566" s="1585"/>
      <c r="G2566" s="1237"/>
      <c r="H2566" s="1237"/>
      <c r="I2566" s="1237"/>
      <c r="J2566" s="246"/>
      <c r="K2566" s="1290"/>
    </row>
    <row r="2567" spans="1:11" s="90" customFormat="1" ht="15" customHeight="1" x14ac:dyDescent="0.3">
      <c r="A2567" s="1240"/>
      <c r="B2567" s="1580"/>
      <c r="C2567" s="1577"/>
      <c r="D2567" s="1583"/>
      <c r="E2567" s="1587"/>
      <c r="F2567" s="1585"/>
      <c r="G2567" s="1237"/>
      <c r="H2567" s="1237"/>
      <c r="I2567" s="1237"/>
      <c r="J2567" s="246"/>
      <c r="K2567" s="1290"/>
    </row>
    <row r="2568" spans="1:11" s="90" customFormat="1" ht="15" customHeight="1" x14ac:dyDescent="0.3">
      <c r="A2568" s="1240"/>
      <c r="B2568" s="1580"/>
      <c r="C2568" s="1577"/>
      <c r="D2568" s="1583"/>
      <c r="E2568" s="1587"/>
      <c r="F2568" s="1585"/>
      <c r="G2568" s="1237"/>
      <c r="H2568" s="1237"/>
      <c r="I2568" s="1237"/>
      <c r="J2568" s="246"/>
      <c r="K2568" s="1290"/>
    </row>
    <row r="2569" spans="1:11" s="90" customFormat="1" ht="15" customHeight="1" x14ac:dyDescent="0.3">
      <c r="A2569" s="1240"/>
      <c r="B2569" s="1580"/>
      <c r="C2569" s="1577"/>
      <c r="D2569" s="1583"/>
      <c r="E2569" s="1587"/>
      <c r="F2569" s="1585"/>
      <c r="G2569" s="1237"/>
      <c r="H2569" s="1237"/>
      <c r="I2569" s="1237"/>
      <c r="J2569" s="246"/>
      <c r="K2569" s="1290"/>
    </row>
    <row r="2570" spans="1:11" s="90" customFormat="1" ht="15" customHeight="1" x14ac:dyDescent="0.3">
      <c r="A2570" s="1240"/>
      <c r="B2570" s="1580"/>
      <c r="C2570" s="1577"/>
      <c r="D2570" s="1583"/>
      <c r="E2570" s="1587"/>
      <c r="F2570" s="1585"/>
      <c r="G2570" s="1237"/>
      <c r="H2570" s="1237"/>
      <c r="I2570" s="1237"/>
      <c r="J2570" s="246"/>
      <c r="K2570" s="1290"/>
    </row>
    <row r="2571" spans="1:11" s="90" customFormat="1" ht="15" customHeight="1" x14ac:dyDescent="0.3">
      <c r="A2571" s="1240"/>
      <c r="B2571" s="1580"/>
      <c r="C2571" s="1577"/>
      <c r="D2571" s="1583"/>
      <c r="E2571" s="1587"/>
      <c r="F2571" s="1585"/>
      <c r="G2571" s="1237"/>
      <c r="H2571" s="1237"/>
      <c r="I2571" s="1237"/>
      <c r="J2571" s="246"/>
      <c r="K2571" s="1290"/>
    </row>
    <row r="2572" spans="1:11" s="90" customFormat="1" ht="15" customHeight="1" x14ac:dyDescent="0.3">
      <c r="A2572" s="1240"/>
      <c r="B2572" s="1580"/>
      <c r="C2572" s="1577"/>
      <c r="D2572" s="1583"/>
      <c r="E2572" s="1587"/>
      <c r="F2572" s="1585"/>
      <c r="G2572" s="1237"/>
      <c r="H2572" s="1237"/>
      <c r="I2572" s="1237"/>
      <c r="J2572" s="246"/>
      <c r="K2572" s="1290"/>
    </row>
    <row r="2573" spans="1:11" s="90" customFormat="1" ht="15" customHeight="1" x14ac:dyDescent="0.3">
      <c r="A2573" s="1240"/>
      <c r="B2573" s="1580"/>
      <c r="C2573" s="1577"/>
      <c r="D2573" s="1583"/>
      <c r="E2573" s="1587"/>
      <c r="F2573" s="1585"/>
      <c r="G2573" s="1237"/>
      <c r="H2573" s="1237"/>
      <c r="I2573" s="1237"/>
      <c r="J2573" s="246"/>
      <c r="K2573" s="1290"/>
    </row>
    <row r="2574" spans="1:11" s="90" customFormat="1" ht="15" customHeight="1" x14ac:dyDescent="0.3">
      <c r="A2574" s="1240"/>
      <c r="B2574" s="1580"/>
      <c r="C2574" s="1577"/>
      <c r="D2574" s="1583"/>
      <c r="E2574" s="1587"/>
      <c r="F2574" s="1585"/>
      <c r="G2574" s="1237"/>
      <c r="H2574" s="1237"/>
      <c r="I2574" s="1237"/>
      <c r="J2574" s="246"/>
      <c r="K2574" s="1290"/>
    </row>
    <row r="2575" spans="1:11" s="90" customFormat="1" ht="15" customHeight="1" x14ac:dyDescent="0.3">
      <c r="A2575" s="1240"/>
      <c r="B2575" s="1580"/>
      <c r="C2575" s="1577"/>
      <c r="D2575" s="1583"/>
      <c r="E2575" s="1587"/>
      <c r="F2575" s="1585"/>
      <c r="G2575" s="1237"/>
      <c r="H2575" s="1237"/>
      <c r="I2575" s="1237"/>
      <c r="J2575" s="246"/>
      <c r="K2575" s="1290"/>
    </row>
    <row r="2576" spans="1:11" s="90" customFormat="1" ht="15" customHeight="1" x14ac:dyDescent="0.3">
      <c r="A2576" s="1240"/>
      <c r="B2576" s="1580"/>
      <c r="C2576" s="1577"/>
      <c r="D2576" s="1583"/>
      <c r="E2576" s="1587"/>
      <c r="F2576" s="1585"/>
      <c r="G2576" s="1237"/>
      <c r="H2576" s="1237"/>
      <c r="I2576" s="1237"/>
      <c r="J2576" s="246"/>
      <c r="K2576" s="1290"/>
    </row>
    <row r="2577" spans="1:11" s="90" customFormat="1" ht="15" customHeight="1" x14ac:dyDescent="0.3">
      <c r="A2577" s="1240"/>
      <c r="B2577" s="1580"/>
      <c r="C2577" s="1577"/>
      <c r="D2577" s="1583"/>
      <c r="E2577" s="1587"/>
      <c r="F2577" s="1585"/>
      <c r="G2577" s="1237"/>
      <c r="H2577" s="1237"/>
      <c r="I2577" s="1237"/>
      <c r="J2577" s="246"/>
      <c r="K2577" s="1290"/>
    </row>
    <row r="2578" spans="1:11" s="90" customFormat="1" ht="15" customHeight="1" x14ac:dyDescent="0.3">
      <c r="A2578" s="1240"/>
      <c r="B2578" s="1580"/>
      <c r="C2578" s="1577"/>
      <c r="D2578" s="1583"/>
      <c r="E2578" s="1587"/>
      <c r="F2578" s="1585"/>
      <c r="G2578" s="1237"/>
      <c r="H2578" s="1237"/>
      <c r="I2578" s="1237"/>
      <c r="J2578" s="246"/>
      <c r="K2578" s="1290"/>
    </row>
    <row r="2579" spans="1:11" s="90" customFormat="1" ht="15" customHeight="1" x14ac:dyDescent="0.3">
      <c r="A2579" s="1240"/>
      <c r="B2579" s="1580"/>
      <c r="C2579" s="1577"/>
      <c r="D2579" s="1583"/>
      <c r="E2579" s="1587"/>
      <c r="F2579" s="1585"/>
      <c r="G2579" s="1237"/>
      <c r="H2579" s="1237"/>
      <c r="I2579" s="1237"/>
      <c r="J2579" s="246"/>
      <c r="K2579" s="1290"/>
    </row>
    <row r="2580" spans="1:11" s="90" customFormat="1" ht="15" customHeight="1" x14ac:dyDescent="0.3">
      <c r="A2580" s="1240"/>
      <c r="B2580" s="1580"/>
      <c r="C2580" s="1577"/>
      <c r="D2580" s="1583"/>
      <c r="E2580" s="1587"/>
      <c r="F2580" s="1585"/>
      <c r="G2580" s="1237"/>
      <c r="H2580" s="1237"/>
      <c r="I2580" s="1237"/>
      <c r="J2580" s="246"/>
      <c r="K2580" s="1290"/>
    </row>
    <row r="2581" spans="1:11" s="90" customFormat="1" ht="15" customHeight="1" x14ac:dyDescent="0.3">
      <c r="A2581" s="1240"/>
      <c r="B2581" s="1580"/>
      <c r="C2581" s="1577"/>
      <c r="D2581" s="1583"/>
      <c r="E2581" s="1587"/>
      <c r="F2581" s="1585"/>
      <c r="G2581" s="1237"/>
      <c r="H2581" s="1237"/>
      <c r="I2581" s="1237"/>
      <c r="J2581" s="246"/>
      <c r="K2581" s="1290"/>
    </row>
    <row r="2582" spans="1:11" s="90" customFormat="1" ht="15" customHeight="1" x14ac:dyDescent="0.3">
      <c r="A2582" s="1240"/>
      <c r="B2582" s="1580"/>
      <c r="C2582" s="1577"/>
      <c r="D2582" s="1583"/>
      <c r="E2582" s="1587"/>
      <c r="F2582" s="1585"/>
      <c r="G2582" s="1237"/>
      <c r="H2582" s="1237"/>
      <c r="I2582" s="1237"/>
      <c r="J2582" s="246"/>
      <c r="K2582" s="1290"/>
    </row>
    <row r="2583" spans="1:11" s="90" customFormat="1" ht="15" customHeight="1" x14ac:dyDescent="0.3">
      <c r="A2583" s="1240"/>
      <c r="B2583" s="1580"/>
      <c r="C2583" s="1577"/>
      <c r="D2583" s="1583"/>
      <c r="E2583" s="1587"/>
      <c r="F2583" s="1585"/>
      <c r="G2583" s="1237"/>
      <c r="H2583" s="1237"/>
      <c r="I2583" s="1237"/>
      <c r="J2583" s="246"/>
      <c r="K2583" s="1290"/>
    </row>
    <row r="2584" spans="1:11" s="90" customFormat="1" ht="15" customHeight="1" x14ac:dyDescent="0.3">
      <c r="A2584" s="1240"/>
      <c r="B2584" s="1580"/>
      <c r="C2584" s="1577"/>
      <c r="D2584" s="1583"/>
      <c r="E2584" s="1587"/>
      <c r="F2584" s="1585"/>
      <c r="G2584" s="1237"/>
      <c r="H2584" s="1237"/>
      <c r="I2584" s="1237"/>
      <c r="J2584" s="246"/>
      <c r="K2584" s="1290"/>
    </row>
    <row r="2585" spans="1:11" s="90" customFormat="1" ht="15" customHeight="1" x14ac:dyDescent="0.3">
      <c r="A2585" s="1240"/>
      <c r="B2585" s="1580"/>
      <c r="C2585" s="1577"/>
      <c r="D2585" s="1583"/>
      <c r="E2585" s="1587"/>
      <c r="F2585" s="1585"/>
      <c r="G2585" s="1237"/>
      <c r="H2585" s="1237"/>
      <c r="I2585" s="1237"/>
      <c r="J2585" s="246"/>
      <c r="K2585" s="1290"/>
    </row>
    <row r="2586" spans="1:11" s="90" customFormat="1" ht="15" customHeight="1" x14ac:dyDescent="0.3">
      <c r="A2586" s="1240"/>
      <c r="B2586" s="1580"/>
      <c r="C2586" s="1577"/>
      <c r="D2586" s="1583"/>
      <c r="E2586" s="1587"/>
      <c r="F2586" s="1585"/>
      <c r="G2586" s="1237"/>
      <c r="H2586" s="1237"/>
      <c r="I2586" s="1237"/>
      <c r="J2586" s="246"/>
      <c r="K2586" s="1290"/>
    </row>
    <row r="2587" spans="1:11" s="90" customFormat="1" ht="15" customHeight="1" x14ac:dyDescent="0.3">
      <c r="A2587" s="1240"/>
      <c r="B2587" s="1580"/>
      <c r="C2587" s="1577"/>
      <c r="D2587" s="1583"/>
      <c r="E2587" s="1587"/>
      <c r="F2587" s="1585"/>
      <c r="G2587" s="1237"/>
      <c r="H2587" s="1237"/>
      <c r="I2587" s="1237"/>
      <c r="J2587" s="246"/>
      <c r="K2587" s="1290"/>
    </row>
    <row r="2588" spans="1:11" s="90" customFormat="1" ht="15" customHeight="1" x14ac:dyDescent="0.3">
      <c r="A2588" s="1240"/>
      <c r="B2588" s="1580"/>
      <c r="C2588" s="1577"/>
      <c r="D2588" s="1583"/>
      <c r="E2588" s="1587"/>
      <c r="F2588" s="1585"/>
      <c r="G2588" s="1237"/>
      <c r="H2588" s="1237"/>
      <c r="I2588" s="1237"/>
      <c r="J2588" s="246"/>
      <c r="K2588" s="1290"/>
    </row>
    <row r="2589" spans="1:11" s="90" customFormat="1" ht="15" customHeight="1" x14ac:dyDescent="0.3">
      <c r="A2589" s="1240"/>
      <c r="B2589" s="1580"/>
      <c r="C2589" s="1577"/>
      <c r="D2589" s="1583"/>
      <c r="E2589" s="1587"/>
      <c r="F2589" s="1585"/>
      <c r="G2589" s="1237"/>
      <c r="H2589" s="1237"/>
      <c r="I2589" s="1237"/>
      <c r="J2589" s="246"/>
      <c r="K2589" s="1290"/>
    </row>
    <row r="2590" spans="1:11" s="90" customFormat="1" ht="15" customHeight="1" x14ac:dyDescent="0.3">
      <c r="A2590" s="1240"/>
      <c r="B2590" s="1580"/>
      <c r="C2590" s="1577"/>
      <c r="D2590" s="1583"/>
      <c r="E2590" s="1587"/>
      <c r="F2590" s="1585"/>
      <c r="G2590" s="1237"/>
      <c r="H2590" s="1237"/>
      <c r="I2590" s="1237"/>
      <c r="J2590" s="246"/>
      <c r="K2590" s="1290"/>
    </row>
    <row r="2591" spans="1:11" s="90" customFormat="1" ht="15" customHeight="1" x14ac:dyDescent="0.3">
      <c r="A2591" s="1240"/>
      <c r="B2591" s="1580"/>
      <c r="C2591" s="1577"/>
      <c r="D2591" s="1583"/>
      <c r="E2591" s="1587"/>
      <c r="F2591" s="1585"/>
      <c r="G2591" s="1237"/>
      <c r="H2591" s="1237"/>
      <c r="I2591" s="1237"/>
      <c r="J2591" s="246"/>
      <c r="K2591" s="1290"/>
    </row>
    <row r="2592" spans="1:11" s="90" customFormat="1" ht="15" customHeight="1" x14ac:dyDescent="0.3">
      <c r="A2592" s="1240"/>
      <c r="B2592" s="1580"/>
      <c r="C2592" s="1577"/>
      <c r="D2592" s="1583"/>
      <c r="E2592" s="1587"/>
      <c r="F2592" s="1585"/>
      <c r="G2592" s="1237"/>
      <c r="H2592" s="1237"/>
      <c r="I2592" s="1237"/>
      <c r="J2592" s="246"/>
      <c r="K2592" s="1290"/>
    </row>
    <row r="2593" spans="1:11" s="90" customFormat="1" ht="15" customHeight="1" x14ac:dyDescent="0.3">
      <c r="A2593" s="1240"/>
      <c r="B2593" s="1580"/>
      <c r="C2593" s="1577"/>
      <c r="D2593" s="1583"/>
      <c r="E2593" s="1587"/>
      <c r="F2593" s="1585"/>
      <c r="G2593" s="1237"/>
      <c r="H2593" s="1237"/>
      <c r="I2593" s="1237"/>
      <c r="J2593" s="246"/>
      <c r="K2593" s="1290"/>
    </row>
    <row r="2594" spans="1:11" s="90" customFormat="1" ht="15" customHeight="1" x14ac:dyDescent="0.3">
      <c r="A2594" s="1240"/>
      <c r="B2594" s="1580"/>
      <c r="C2594" s="1577"/>
      <c r="D2594" s="1583"/>
      <c r="E2594" s="1587"/>
      <c r="F2594" s="1585"/>
      <c r="G2594" s="1237"/>
      <c r="H2594" s="1237"/>
      <c r="I2594" s="1237"/>
      <c r="J2594" s="246"/>
      <c r="K2594" s="1290"/>
    </row>
    <row r="2595" spans="1:11" s="90" customFormat="1" ht="15" customHeight="1" x14ac:dyDescent="0.3">
      <c r="A2595" s="1240"/>
      <c r="B2595" s="1580"/>
      <c r="C2595" s="1577"/>
      <c r="D2595" s="1583"/>
      <c r="E2595" s="1587"/>
      <c r="F2595" s="1585"/>
      <c r="G2595" s="1237"/>
      <c r="H2595" s="1237"/>
      <c r="I2595" s="1237"/>
      <c r="J2595" s="246"/>
      <c r="K2595" s="1290"/>
    </row>
    <row r="2596" spans="1:11" s="90" customFormat="1" ht="15" customHeight="1" x14ac:dyDescent="0.3">
      <c r="A2596" s="1240"/>
      <c r="B2596" s="1580"/>
      <c r="C2596" s="1577"/>
      <c r="D2596" s="1583"/>
      <c r="E2596" s="1587"/>
      <c r="F2596" s="1585"/>
      <c r="G2596" s="1237"/>
      <c r="H2596" s="1237"/>
      <c r="I2596" s="1237"/>
      <c r="J2596" s="246"/>
      <c r="K2596" s="1290"/>
    </row>
    <row r="2597" spans="1:11" s="90" customFormat="1" ht="15" customHeight="1" x14ac:dyDescent="0.3">
      <c r="A2597" s="1240"/>
      <c r="B2597" s="1580"/>
      <c r="C2597" s="1577"/>
      <c r="D2597" s="1583"/>
      <c r="E2597" s="1587"/>
      <c r="F2597" s="1585"/>
      <c r="G2597" s="1237"/>
      <c r="H2597" s="1237"/>
      <c r="I2597" s="1237"/>
      <c r="J2597" s="246"/>
      <c r="K2597" s="1290"/>
    </row>
    <row r="2598" spans="1:11" s="90" customFormat="1" ht="15" customHeight="1" x14ac:dyDescent="0.3">
      <c r="A2598" s="1240"/>
      <c r="B2598" s="1580"/>
      <c r="C2598" s="1577"/>
      <c r="D2598" s="1583"/>
      <c r="E2598" s="1587"/>
      <c r="F2598" s="1585"/>
      <c r="G2598" s="1237"/>
      <c r="H2598" s="1237"/>
      <c r="I2598" s="1237"/>
      <c r="J2598" s="246"/>
      <c r="K2598" s="1290"/>
    </row>
    <row r="2599" spans="1:11" s="90" customFormat="1" ht="15" customHeight="1" x14ac:dyDescent="0.3">
      <c r="A2599" s="1240"/>
      <c r="B2599" s="1580"/>
      <c r="C2599" s="1577"/>
      <c r="D2599" s="1583"/>
      <c r="E2599" s="1587"/>
      <c r="F2599" s="1585"/>
      <c r="G2599" s="1237"/>
      <c r="H2599" s="1237"/>
      <c r="I2599" s="1237"/>
      <c r="J2599" s="246"/>
      <c r="K2599" s="1290"/>
    </row>
    <row r="2600" spans="1:11" s="90" customFormat="1" ht="15" customHeight="1" x14ac:dyDescent="0.3">
      <c r="A2600" s="1240"/>
      <c r="B2600" s="1580"/>
      <c r="C2600" s="1577"/>
      <c r="D2600" s="1583"/>
      <c r="E2600" s="1587"/>
      <c r="F2600" s="1585"/>
      <c r="G2600" s="1237"/>
      <c r="H2600" s="1237"/>
      <c r="I2600" s="1237"/>
      <c r="J2600" s="246"/>
      <c r="K2600" s="1290"/>
    </row>
    <row r="2601" spans="1:11" s="90" customFormat="1" ht="15" customHeight="1" x14ac:dyDescent="0.3">
      <c r="A2601" s="1240"/>
      <c r="B2601" s="1580"/>
      <c r="C2601" s="1577"/>
      <c r="D2601" s="1583"/>
      <c r="E2601" s="1587"/>
      <c r="F2601" s="1585"/>
      <c r="G2601" s="1237"/>
      <c r="H2601" s="1237"/>
      <c r="I2601" s="1237"/>
      <c r="J2601" s="246"/>
      <c r="K2601" s="1290"/>
    </row>
    <row r="2602" spans="1:11" s="90" customFormat="1" ht="15" customHeight="1" x14ac:dyDescent="0.3">
      <c r="A2602" s="1240"/>
      <c r="B2602" s="1580"/>
      <c r="C2602" s="1577"/>
      <c r="D2602" s="1583"/>
      <c r="E2602" s="1587"/>
      <c r="F2602" s="1585"/>
      <c r="G2602" s="1237"/>
      <c r="H2602" s="1237"/>
      <c r="I2602" s="1237"/>
      <c r="J2602" s="246"/>
      <c r="K2602" s="1290"/>
    </row>
    <row r="2603" spans="1:11" s="90" customFormat="1" ht="15" customHeight="1" x14ac:dyDescent="0.3">
      <c r="A2603" s="1240"/>
      <c r="B2603" s="1580"/>
      <c r="C2603" s="1577"/>
      <c r="D2603" s="1583"/>
      <c r="E2603" s="1587"/>
      <c r="F2603" s="1585"/>
      <c r="G2603" s="1237"/>
      <c r="H2603" s="1237"/>
      <c r="I2603" s="1237"/>
      <c r="J2603" s="246"/>
      <c r="K2603" s="1290"/>
    </row>
    <row r="2604" spans="1:11" s="90" customFormat="1" ht="15" customHeight="1" x14ac:dyDescent="0.3">
      <c r="A2604" s="1240"/>
      <c r="B2604" s="1580"/>
      <c r="C2604" s="1577"/>
      <c r="D2604" s="1583"/>
      <c r="E2604" s="1587"/>
      <c r="F2604" s="1585"/>
      <c r="G2604" s="1237"/>
      <c r="H2604" s="1237"/>
      <c r="I2604" s="1237"/>
      <c r="J2604" s="246"/>
      <c r="K2604" s="1290"/>
    </row>
    <row r="2605" spans="1:11" s="90" customFormat="1" ht="15" customHeight="1" x14ac:dyDescent="0.3">
      <c r="A2605" s="1240"/>
      <c r="B2605" s="1580"/>
      <c r="C2605" s="1577"/>
      <c r="D2605" s="1583"/>
      <c r="E2605" s="1587"/>
      <c r="F2605" s="1585"/>
      <c r="G2605" s="1237"/>
      <c r="H2605" s="1237"/>
      <c r="I2605" s="1237"/>
      <c r="J2605" s="246"/>
      <c r="K2605" s="1290"/>
    </row>
    <row r="2606" spans="1:11" s="90" customFormat="1" ht="15" customHeight="1" x14ac:dyDescent="0.3">
      <c r="A2606" s="1240"/>
      <c r="B2606" s="1580"/>
      <c r="C2606" s="1577"/>
      <c r="D2606" s="1583"/>
      <c r="E2606" s="1587"/>
      <c r="F2606" s="1585"/>
      <c r="G2606" s="1237"/>
      <c r="H2606" s="1237"/>
      <c r="I2606" s="1237"/>
      <c r="J2606" s="246"/>
      <c r="K2606" s="1290"/>
    </row>
    <row r="2607" spans="1:11" s="90" customFormat="1" ht="15" customHeight="1" x14ac:dyDescent="0.3">
      <c r="A2607" s="1240"/>
      <c r="B2607" s="1580"/>
      <c r="C2607" s="1577"/>
      <c r="D2607" s="1583"/>
      <c r="E2607" s="1587"/>
      <c r="F2607" s="1585"/>
      <c r="G2607" s="1237"/>
      <c r="H2607" s="1237"/>
      <c r="I2607" s="1237"/>
      <c r="J2607" s="246"/>
      <c r="K2607" s="1290"/>
    </row>
    <row r="2608" spans="1:11" s="90" customFormat="1" ht="15" customHeight="1" x14ac:dyDescent="0.3">
      <c r="A2608" s="1240"/>
      <c r="B2608" s="1580"/>
      <c r="C2608" s="1577"/>
      <c r="D2608" s="1583"/>
      <c r="E2608" s="1587"/>
      <c r="F2608" s="1585"/>
      <c r="G2608" s="1237"/>
      <c r="H2608" s="1237"/>
      <c r="I2608" s="1237"/>
      <c r="J2608" s="246"/>
      <c r="K2608" s="1290"/>
    </row>
    <row r="2609" spans="1:11" s="90" customFormat="1" ht="15" customHeight="1" x14ac:dyDescent="0.3">
      <c r="A2609" s="1240"/>
      <c r="B2609" s="1580"/>
      <c r="C2609" s="1577"/>
      <c r="D2609" s="1583"/>
      <c r="E2609" s="1587"/>
      <c r="F2609" s="1585"/>
      <c r="G2609" s="1237"/>
      <c r="H2609" s="1237"/>
      <c r="I2609" s="1237"/>
      <c r="J2609" s="246"/>
      <c r="K2609" s="1290"/>
    </row>
    <row r="2610" spans="1:11" s="90" customFormat="1" ht="15" customHeight="1" x14ac:dyDescent="0.3">
      <c r="A2610" s="1240"/>
      <c r="B2610" s="1580"/>
      <c r="C2610" s="1577"/>
      <c r="D2610" s="1583"/>
      <c r="E2610" s="1587"/>
      <c r="F2610" s="1585"/>
      <c r="G2610" s="1237"/>
      <c r="H2610" s="1237"/>
      <c r="I2610" s="1237"/>
      <c r="J2610" s="246"/>
      <c r="K2610" s="1290"/>
    </row>
    <row r="2611" spans="1:11" s="90" customFormat="1" ht="15" customHeight="1" x14ac:dyDescent="0.3">
      <c r="A2611" s="1240"/>
      <c r="B2611" s="1580"/>
      <c r="C2611" s="1577"/>
      <c r="D2611" s="1583"/>
      <c r="E2611" s="1587"/>
      <c r="F2611" s="1585"/>
      <c r="G2611" s="1237"/>
      <c r="H2611" s="1237"/>
      <c r="I2611" s="1237"/>
      <c r="J2611" s="246"/>
      <c r="K2611" s="1290"/>
    </row>
    <row r="2612" spans="1:11" s="90" customFormat="1" ht="15" customHeight="1" x14ac:dyDescent="0.3">
      <c r="A2612" s="1240"/>
      <c r="B2612" s="1580"/>
      <c r="C2612" s="1577"/>
      <c r="D2612" s="1583"/>
      <c r="E2612" s="1587"/>
      <c r="F2612" s="1585"/>
      <c r="G2612" s="1237"/>
      <c r="H2612" s="1237"/>
      <c r="I2612" s="1237"/>
      <c r="J2612" s="246"/>
      <c r="K2612" s="1290"/>
    </row>
    <row r="2613" spans="1:11" s="90" customFormat="1" ht="15" customHeight="1" x14ac:dyDescent="0.3">
      <c r="A2613" s="1240"/>
      <c r="B2613" s="1580"/>
      <c r="C2613" s="1577"/>
      <c r="D2613" s="1583"/>
      <c r="E2613" s="1587"/>
      <c r="F2613" s="1585"/>
      <c r="G2613" s="1237"/>
      <c r="H2613" s="1237"/>
      <c r="I2613" s="1237"/>
      <c r="J2613" s="246"/>
      <c r="K2613" s="1290"/>
    </row>
    <row r="2614" spans="1:11" s="90" customFormat="1" ht="15" customHeight="1" x14ac:dyDescent="0.3">
      <c r="A2614" s="1240"/>
      <c r="B2614" s="1580"/>
      <c r="C2614" s="1577"/>
      <c r="D2614" s="1583"/>
      <c r="E2614" s="1587"/>
      <c r="F2614" s="1585"/>
      <c r="G2614" s="1237"/>
      <c r="H2614" s="1237"/>
      <c r="I2614" s="1237"/>
      <c r="J2614" s="246"/>
      <c r="K2614" s="1290"/>
    </row>
    <row r="2615" spans="1:11" s="90" customFormat="1" ht="15" customHeight="1" x14ac:dyDescent="0.3">
      <c r="A2615" s="1240"/>
      <c r="B2615" s="1580"/>
      <c r="C2615" s="1577"/>
      <c r="D2615" s="1583"/>
      <c r="E2615" s="1587"/>
      <c r="F2615" s="1585"/>
      <c r="G2615" s="1237"/>
      <c r="H2615" s="1237"/>
      <c r="I2615" s="1237"/>
      <c r="J2615" s="246"/>
      <c r="K2615" s="1290"/>
    </row>
    <row r="2616" spans="1:11" s="90" customFormat="1" ht="15" customHeight="1" x14ac:dyDescent="0.3">
      <c r="A2616" s="1240"/>
      <c r="B2616" s="1580"/>
      <c r="C2616" s="1577"/>
      <c r="D2616" s="1583"/>
      <c r="E2616" s="1587"/>
      <c r="F2616" s="1585"/>
      <c r="G2616" s="1237"/>
      <c r="H2616" s="1237"/>
      <c r="I2616" s="1237"/>
      <c r="J2616" s="246"/>
      <c r="K2616" s="1290"/>
    </row>
    <row r="2617" spans="1:11" s="90" customFormat="1" ht="15" customHeight="1" x14ac:dyDescent="0.3">
      <c r="A2617" s="1240"/>
      <c r="B2617" s="1580"/>
      <c r="C2617" s="1577"/>
      <c r="D2617" s="1583"/>
      <c r="E2617" s="1587"/>
      <c r="F2617" s="1585"/>
      <c r="G2617" s="1237"/>
      <c r="H2617" s="1237"/>
      <c r="I2617" s="1237"/>
      <c r="J2617" s="246"/>
      <c r="K2617" s="1290"/>
    </row>
    <row r="2618" spans="1:11" s="90" customFormat="1" ht="15" customHeight="1" x14ac:dyDescent="0.3">
      <c r="A2618" s="1240"/>
      <c r="B2618" s="1580"/>
      <c r="C2618" s="1577"/>
      <c r="D2618" s="1583"/>
      <c r="E2618" s="1587"/>
      <c r="F2618" s="1585"/>
      <c r="G2618" s="1237"/>
      <c r="H2618" s="1237"/>
      <c r="I2618" s="1237"/>
      <c r="J2618" s="246"/>
      <c r="K2618" s="1290"/>
    </row>
    <row r="2619" spans="1:11" s="90" customFormat="1" ht="15" customHeight="1" x14ac:dyDescent="0.3">
      <c r="A2619" s="1240"/>
      <c r="B2619" s="1580"/>
      <c r="C2619" s="1577"/>
      <c r="D2619" s="1583"/>
      <c r="E2619" s="1587"/>
      <c r="F2619" s="1585"/>
      <c r="G2619" s="1237"/>
      <c r="H2619" s="1237"/>
      <c r="I2619" s="1237"/>
      <c r="J2619" s="246"/>
      <c r="K2619" s="1290"/>
    </row>
    <row r="2620" spans="1:11" s="90" customFormat="1" ht="15" customHeight="1" x14ac:dyDescent="0.3">
      <c r="A2620" s="1240"/>
      <c r="B2620" s="1580"/>
      <c r="C2620" s="1577"/>
      <c r="D2620" s="1583"/>
      <c r="E2620" s="1587"/>
      <c r="F2620" s="1585"/>
      <c r="G2620" s="1237"/>
      <c r="H2620" s="1237"/>
      <c r="I2620" s="1237"/>
      <c r="J2620" s="246"/>
      <c r="K2620" s="1290"/>
    </row>
    <row r="2621" spans="1:11" s="90" customFormat="1" ht="15" customHeight="1" x14ac:dyDescent="0.3">
      <c r="A2621" s="1240"/>
      <c r="B2621" s="1580"/>
      <c r="C2621" s="1577"/>
      <c r="D2621" s="1583"/>
      <c r="E2621" s="1587"/>
      <c r="F2621" s="1585"/>
      <c r="G2621" s="1237"/>
      <c r="H2621" s="1237"/>
      <c r="I2621" s="1237"/>
      <c r="J2621" s="246"/>
      <c r="K2621" s="1290"/>
    </row>
    <row r="2622" spans="1:11" s="90" customFormat="1" ht="15" customHeight="1" x14ac:dyDescent="0.3">
      <c r="A2622" s="1240"/>
      <c r="B2622" s="1580"/>
      <c r="C2622" s="1577"/>
      <c r="D2622" s="1583"/>
      <c r="E2622" s="1587"/>
      <c r="F2622" s="1585"/>
      <c r="G2622" s="1237"/>
      <c r="H2622" s="1237"/>
      <c r="I2622" s="1237"/>
      <c r="J2622" s="246"/>
      <c r="K2622" s="1290"/>
    </row>
    <row r="2623" spans="1:11" s="90" customFormat="1" ht="15" customHeight="1" x14ac:dyDescent="0.3">
      <c r="A2623" s="1240"/>
      <c r="B2623" s="1580"/>
      <c r="C2623" s="1577"/>
      <c r="D2623" s="1583"/>
      <c r="E2623" s="1587"/>
      <c r="F2623" s="1585"/>
      <c r="G2623" s="1237"/>
      <c r="H2623" s="1237"/>
      <c r="I2623" s="1237"/>
      <c r="J2623" s="246"/>
      <c r="K2623" s="1290"/>
    </row>
    <row r="2624" spans="1:11" s="90" customFormat="1" ht="15" customHeight="1" x14ac:dyDescent="0.3">
      <c r="A2624" s="1240"/>
      <c r="B2624" s="1580"/>
      <c r="C2624" s="1577"/>
      <c r="D2624" s="1583"/>
      <c r="E2624" s="1587"/>
      <c r="F2624" s="1585"/>
      <c r="G2624" s="1237"/>
      <c r="H2624" s="1237"/>
      <c r="I2624" s="1237"/>
      <c r="J2624" s="246"/>
      <c r="K2624" s="1290"/>
    </row>
    <row r="2625" spans="1:11" s="90" customFormat="1" ht="15" customHeight="1" x14ac:dyDescent="0.3">
      <c r="A2625" s="1240"/>
      <c r="B2625" s="1580"/>
      <c r="C2625" s="1577"/>
      <c r="D2625" s="1583"/>
      <c r="E2625" s="1587"/>
      <c r="F2625" s="1585"/>
      <c r="G2625" s="1237"/>
      <c r="H2625" s="1237"/>
      <c r="I2625" s="1237"/>
      <c r="J2625" s="246"/>
      <c r="K2625" s="1290"/>
    </row>
    <row r="2626" spans="1:11" s="90" customFormat="1" ht="15" customHeight="1" x14ac:dyDescent="0.3">
      <c r="A2626" s="1240"/>
      <c r="B2626" s="1580"/>
      <c r="C2626" s="1577"/>
      <c r="D2626" s="1583"/>
      <c r="E2626" s="1587"/>
      <c r="F2626" s="1585"/>
      <c r="G2626" s="1237"/>
      <c r="H2626" s="1237"/>
      <c r="I2626" s="1237"/>
      <c r="J2626" s="246"/>
      <c r="K2626" s="1290"/>
    </row>
    <row r="2627" spans="1:11" s="90" customFormat="1" ht="15" customHeight="1" x14ac:dyDescent="0.3">
      <c r="A2627" s="1240"/>
      <c r="B2627" s="1580"/>
      <c r="C2627" s="1577"/>
      <c r="D2627" s="1583"/>
      <c r="E2627" s="1587"/>
      <c r="F2627" s="1585"/>
      <c r="G2627" s="1237"/>
      <c r="H2627" s="1237"/>
      <c r="I2627" s="1237"/>
      <c r="J2627" s="246"/>
      <c r="K2627" s="1290"/>
    </row>
    <row r="2628" spans="1:11" s="90" customFormat="1" ht="15" customHeight="1" x14ac:dyDescent="0.3">
      <c r="A2628" s="1240"/>
      <c r="B2628" s="1580"/>
      <c r="C2628" s="1577"/>
      <c r="D2628" s="1583"/>
      <c r="E2628" s="1587"/>
      <c r="F2628" s="1585"/>
      <c r="G2628" s="1237"/>
      <c r="H2628" s="1237"/>
      <c r="I2628" s="1237"/>
      <c r="J2628" s="246"/>
      <c r="K2628" s="1290"/>
    </row>
    <row r="2629" spans="1:11" s="90" customFormat="1" ht="15" customHeight="1" x14ac:dyDescent="0.3">
      <c r="A2629" s="1240"/>
      <c r="B2629" s="1580"/>
      <c r="C2629" s="1577"/>
      <c r="D2629" s="1583"/>
      <c r="E2629" s="1587"/>
      <c r="F2629" s="1585"/>
      <c r="G2629" s="1237"/>
      <c r="H2629" s="1237"/>
      <c r="I2629" s="1237"/>
      <c r="J2629" s="246"/>
      <c r="K2629" s="1290"/>
    </row>
    <row r="2630" spans="1:11" s="90" customFormat="1" ht="15" customHeight="1" x14ac:dyDescent="0.3">
      <c r="A2630" s="1240"/>
      <c r="B2630" s="1580"/>
      <c r="C2630" s="1577"/>
      <c r="D2630" s="1583"/>
      <c r="E2630" s="1587"/>
      <c r="F2630" s="1585"/>
      <c r="G2630" s="1237"/>
      <c r="H2630" s="1237"/>
      <c r="I2630" s="1237"/>
      <c r="J2630" s="246"/>
      <c r="K2630" s="1290"/>
    </row>
    <row r="2631" spans="1:11" s="90" customFormat="1" ht="15" customHeight="1" x14ac:dyDescent="0.3">
      <c r="A2631" s="1240"/>
      <c r="B2631" s="1580"/>
      <c r="C2631" s="1577"/>
      <c r="D2631" s="1583"/>
      <c r="E2631" s="1587"/>
      <c r="F2631" s="1585"/>
      <c r="G2631" s="1237"/>
      <c r="H2631" s="1237"/>
      <c r="I2631" s="1237"/>
      <c r="J2631" s="246"/>
      <c r="K2631" s="1290"/>
    </row>
    <row r="2632" spans="1:11" s="90" customFormat="1" ht="15" customHeight="1" x14ac:dyDescent="0.3">
      <c r="A2632" s="1240"/>
      <c r="B2632" s="1580"/>
      <c r="C2632" s="1577"/>
      <c r="D2632" s="1583"/>
      <c r="E2632" s="1587"/>
      <c r="F2632" s="1585"/>
      <c r="G2632" s="1237"/>
      <c r="H2632" s="1237"/>
      <c r="I2632" s="1237"/>
      <c r="J2632" s="246"/>
      <c r="K2632" s="1290"/>
    </row>
    <row r="2633" spans="1:11" s="90" customFormat="1" ht="15" customHeight="1" x14ac:dyDescent="0.3">
      <c r="A2633" s="1240"/>
      <c r="B2633" s="1580"/>
      <c r="C2633" s="1577"/>
      <c r="D2633" s="1583"/>
      <c r="E2633" s="1587"/>
      <c r="F2633" s="1585"/>
      <c r="G2633" s="1237"/>
      <c r="H2633" s="1237"/>
      <c r="I2633" s="1237"/>
      <c r="J2633" s="246"/>
      <c r="K2633" s="1290"/>
    </row>
    <row r="2634" spans="1:11" s="90" customFormat="1" ht="15" customHeight="1" x14ac:dyDescent="0.3">
      <c r="A2634" s="1240"/>
      <c r="B2634" s="1580"/>
      <c r="C2634" s="1577"/>
      <c r="D2634" s="1583"/>
      <c r="E2634" s="1587"/>
      <c r="F2634" s="1585"/>
      <c r="G2634" s="1237"/>
      <c r="H2634" s="1237"/>
      <c r="I2634" s="1237"/>
      <c r="J2634" s="246"/>
      <c r="K2634" s="1290"/>
    </row>
    <row r="2635" spans="1:11" s="90" customFormat="1" ht="15" customHeight="1" x14ac:dyDescent="0.3">
      <c r="A2635" s="1240"/>
      <c r="B2635" s="1580"/>
      <c r="C2635" s="1577"/>
      <c r="D2635" s="1583"/>
      <c r="E2635" s="1587"/>
      <c r="F2635" s="1585"/>
      <c r="G2635" s="1237"/>
      <c r="H2635" s="1237"/>
      <c r="I2635" s="1237"/>
      <c r="J2635" s="246"/>
      <c r="K2635" s="1290"/>
    </row>
    <row r="2636" spans="1:11" s="90" customFormat="1" ht="15" customHeight="1" x14ac:dyDescent="0.3">
      <c r="A2636" s="1240"/>
      <c r="B2636" s="1580"/>
      <c r="C2636" s="1577"/>
      <c r="D2636" s="1583"/>
      <c r="E2636" s="1587"/>
      <c r="F2636" s="1585"/>
      <c r="G2636" s="1237"/>
      <c r="H2636" s="1237"/>
      <c r="I2636" s="1237"/>
      <c r="J2636" s="246"/>
      <c r="K2636" s="1290"/>
    </row>
    <row r="2637" spans="1:11" s="90" customFormat="1" ht="15" customHeight="1" x14ac:dyDescent="0.3">
      <c r="A2637" s="1240"/>
      <c r="B2637" s="1580"/>
      <c r="C2637" s="1577"/>
      <c r="D2637" s="1583"/>
      <c r="E2637" s="1587"/>
      <c r="F2637" s="1585"/>
      <c r="G2637" s="1237"/>
      <c r="H2637" s="1237"/>
      <c r="I2637" s="1237"/>
      <c r="J2637" s="246"/>
      <c r="K2637" s="1290"/>
    </row>
    <row r="2638" spans="1:11" s="90" customFormat="1" ht="15" customHeight="1" x14ac:dyDescent="0.3">
      <c r="A2638" s="1240"/>
      <c r="B2638" s="1238"/>
      <c r="C2638" s="246"/>
      <c r="D2638" s="1566"/>
      <c r="E2638" s="1587"/>
      <c r="F2638" s="1568"/>
      <c r="G2638" s="1237"/>
      <c r="H2638" s="1237"/>
      <c r="I2638" s="1237"/>
      <c r="J2638" s="246"/>
      <c r="K2638" s="1290"/>
    </row>
    <row r="2639" spans="1:11" s="90" customFormat="1" ht="15" customHeight="1" x14ac:dyDescent="0.3">
      <c r="A2639" s="1240"/>
      <c r="B2639" s="1238"/>
      <c r="C2639" s="1577"/>
      <c r="D2639" s="1582"/>
      <c r="E2639" s="1572"/>
      <c r="F2639" s="1584"/>
      <c r="G2639" s="1237"/>
      <c r="H2639" s="1237"/>
      <c r="I2639" s="1237"/>
      <c r="J2639" s="246"/>
      <c r="K2639" s="1290"/>
    </row>
    <row r="2640" spans="1:11" s="90" customFormat="1" ht="15" customHeight="1" x14ac:dyDescent="0.3">
      <c r="A2640" s="1240"/>
      <c r="B2640" s="1580"/>
      <c r="C2640" s="1577"/>
      <c r="D2640" s="1583"/>
      <c r="E2640" s="1587"/>
      <c r="F2640" s="1585"/>
      <c r="G2640" s="1237"/>
      <c r="H2640" s="1237"/>
      <c r="I2640" s="1237"/>
      <c r="J2640" s="246"/>
      <c r="K2640" s="1290"/>
    </row>
    <row r="2641" spans="1:11" s="90" customFormat="1" ht="15" customHeight="1" x14ac:dyDescent="0.3">
      <c r="A2641" s="1240"/>
      <c r="B2641" s="1580"/>
      <c r="C2641" s="1577"/>
      <c r="D2641" s="1583"/>
      <c r="E2641" s="1587"/>
      <c r="F2641" s="1585"/>
      <c r="G2641" s="1237"/>
      <c r="H2641" s="1237"/>
      <c r="I2641" s="1237"/>
      <c r="J2641" s="246"/>
      <c r="K2641" s="1290"/>
    </row>
    <row r="2642" spans="1:11" s="90" customFormat="1" ht="15" customHeight="1" x14ac:dyDescent="0.3">
      <c r="A2642" s="1240"/>
      <c r="B2642" s="1580"/>
      <c r="C2642" s="1577"/>
      <c r="D2642" s="1583"/>
      <c r="E2642" s="1587"/>
      <c r="F2642" s="1585"/>
      <c r="G2642" s="1237"/>
      <c r="H2642" s="1237"/>
      <c r="I2642" s="1237"/>
      <c r="J2642" s="246"/>
      <c r="K2642" s="1290"/>
    </row>
    <row r="2643" spans="1:11" s="90" customFormat="1" ht="15" customHeight="1" x14ac:dyDescent="0.3">
      <c r="A2643" s="1240"/>
      <c r="B2643" s="1580"/>
      <c r="C2643" s="1577"/>
      <c r="D2643" s="1583"/>
      <c r="E2643" s="1587"/>
      <c r="F2643" s="1585"/>
      <c r="G2643" s="1237"/>
      <c r="H2643" s="1237"/>
      <c r="I2643" s="1237"/>
      <c r="J2643" s="246"/>
      <c r="K2643" s="1290"/>
    </row>
    <row r="2644" spans="1:11" s="90" customFormat="1" ht="15" customHeight="1" x14ac:dyDescent="0.3">
      <c r="A2644" s="1240"/>
      <c r="B2644" s="1580"/>
      <c r="C2644" s="1577"/>
      <c r="D2644" s="1583"/>
      <c r="E2644" s="1587"/>
      <c r="F2644" s="1585"/>
      <c r="G2644" s="1237"/>
      <c r="H2644" s="1237"/>
      <c r="I2644" s="1237"/>
      <c r="J2644" s="246"/>
      <c r="K2644" s="1290"/>
    </row>
    <row r="2645" spans="1:11" s="90" customFormat="1" ht="15" customHeight="1" x14ac:dyDescent="0.3">
      <c r="A2645" s="1240"/>
      <c r="B2645" s="1580"/>
      <c r="C2645" s="1577"/>
      <c r="D2645" s="1583"/>
      <c r="E2645" s="1587"/>
      <c r="F2645" s="1585"/>
      <c r="G2645" s="1237"/>
      <c r="H2645" s="1237"/>
      <c r="I2645" s="1237"/>
      <c r="J2645" s="246"/>
      <c r="K2645" s="1290"/>
    </row>
    <row r="2646" spans="1:11" s="90" customFormat="1" ht="15" customHeight="1" x14ac:dyDescent="0.3">
      <c r="A2646" s="1240"/>
      <c r="B2646" s="1580"/>
      <c r="C2646" s="1577"/>
      <c r="D2646" s="1583"/>
      <c r="E2646" s="1587"/>
      <c r="F2646" s="1585"/>
      <c r="G2646" s="1237"/>
      <c r="H2646" s="1237"/>
      <c r="I2646" s="1237"/>
      <c r="J2646" s="246"/>
      <c r="K2646" s="1290"/>
    </row>
    <row r="2647" spans="1:11" s="90" customFormat="1" ht="15" customHeight="1" x14ac:dyDescent="0.3">
      <c r="A2647" s="1240"/>
      <c r="B2647" s="1580"/>
      <c r="C2647" s="1577"/>
      <c r="D2647" s="1583"/>
      <c r="E2647" s="1587"/>
      <c r="F2647" s="1585"/>
      <c r="G2647" s="1237"/>
      <c r="H2647" s="1237"/>
      <c r="I2647" s="1237"/>
      <c r="J2647" s="246"/>
      <c r="K2647" s="1290"/>
    </row>
    <row r="2648" spans="1:11" s="90" customFormat="1" ht="15" customHeight="1" x14ac:dyDescent="0.3">
      <c r="A2648" s="1240"/>
      <c r="B2648" s="1580"/>
      <c r="C2648" s="1577"/>
      <c r="D2648" s="1583"/>
      <c r="E2648" s="1587"/>
      <c r="F2648" s="1585"/>
      <c r="G2648" s="1237"/>
      <c r="H2648" s="1237"/>
      <c r="I2648" s="1237"/>
      <c r="J2648" s="246"/>
      <c r="K2648" s="1290"/>
    </row>
    <row r="2649" spans="1:11" s="90" customFormat="1" ht="15" customHeight="1" x14ac:dyDescent="0.3">
      <c r="A2649" s="1240"/>
      <c r="B2649" s="1580"/>
      <c r="C2649" s="1577"/>
      <c r="D2649" s="1583"/>
      <c r="E2649" s="1587"/>
      <c r="F2649" s="1585"/>
      <c r="G2649" s="1237"/>
      <c r="H2649" s="1237"/>
      <c r="I2649" s="1237"/>
      <c r="J2649" s="246"/>
      <c r="K2649" s="1290"/>
    </row>
    <row r="2650" spans="1:11" s="90" customFormat="1" ht="15" customHeight="1" x14ac:dyDescent="0.3">
      <c r="A2650" s="1240"/>
      <c r="B2650" s="1580"/>
      <c r="C2650" s="1577"/>
      <c r="D2650" s="1583"/>
      <c r="E2650" s="1587"/>
      <c r="F2650" s="1585"/>
      <c r="G2650" s="1237"/>
      <c r="H2650" s="1237"/>
      <c r="I2650" s="1237"/>
      <c r="J2650" s="246"/>
      <c r="K2650" s="1290"/>
    </row>
    <row r="2651" spans="1:11" s="90" customFormat="1" ht="15" customHeight="1" x14ac:dyDescent="0.3">
      <c r="A2651" s="1240"/>
      <c r="B2651" s="1580"/>
      <c r="C2651" s="1577"/>
      <c r="D2651" s="1583"/>
      <c r="E2651" s="1587"/>
      <c r="F2651" s="1585"/>
      <c r="G2651" s="1237"/>
      <c r="H2651" s="1237"/>
      <c r="I2651" s="1237"/>
      <c r="J2651" s="246"/>
      <c r="K2651" s="1290"/>
    </row>
    <row r="2652" spans="1:11" s="90" customFormat="1" ht="15" customHeight="1" x14ac:dyDescent="0.3">
      <c r="A2652" s="1240"/>
      <c r="B2652" s="1580"/>
      <c r="C2652" s="1577"/>
      <c r="D2652" s="1583"/>
      <c r="E2652" s="1587"/>
      <c r="F2652" s="1585"/>
      <c r="G2652" s="1237"/>
      <c r="H2652" s="1237"/>
      <c r="I2652" s="1237"/>
      <c r="J2652" s="246"/>
      <c r="K2652" s="1290"/>
    </row>
    <row r="2653" spans="1:11" s="90" customFormat="1" ht="15" customHeight="1" x14ac:dyDescent="0.3">
      <c r="A2653" s="1240"/>
      <c r="B2653" s="1580"/>
      <c r="C2653" s="1577"/>
      <c r="D2653" s="1583"/>
      <c r="E2653" s="1587"/>
      <c r="F2653" s="1585"/>
      <c r="G2653" s="1237"/>
      <c r="H2653" s="1237"/>
      <c r="I2653" s="1237"/>
      <c r="J2653" s="246"/>
      <c r="K2653" s="1290"/>
    </row>
    <row r="2654" spans="1:11" s="90" customFormat="1" ht="15" customHeight="1" x14ac:dyDescent="0.3">
      <c r="A2654" s="1240"/>
      <c r="B2654" s="1580"/>
      <c r="C2654" s="1577"/>
      <c r="D2654" s="1583"/>
      <c r="E2654" s="1587"/>
      <c r="F2654" s="1585"/>
      <c r="G2654" s="1237"/>
      <c r="H2654" s="1237"/>
      <c r="I2654" s="1237"/>
      <c r="J2654" s="246"/>
      <c r="K2654" s="1290"/>
    </row>
    <row r="2655" spans="1:11" s="90" customFormat="1" ht="15" customHeight="1" x14ac:dyDescent="0.3">
      <c r="A2655" s="1240"/>
      <c r="B2655" s="1580"/>
      <c r="C2655" s="1577"/>
      <c r="D2655" s="1583"/>
      <c r="E2655" s="1587"/>
      <c r="F2655" s="1585"/>
      <c r="G2655" s="1237"/>
      <c r="H2655" s="1237"/>
      <c r="I2655" s="1237"/>
      <c r="J2655" s="246"/>
      <c r="K2655" s="1290"/>
    </row>
    <row r="2656" spans="1:11" s="90" customFormat="1" ht="15" customHeight="1" x14ac:dyDescent="0.3">
      <c r="A2656" s="1240"/>
      <c r="B2656" s="1580"/>
      <c r="C2656" s="1577"/>
      <c r="D2656" s="1583"/>
      <c r="E2656" s="1587"/>
      <c r="F2656" s="1585"/>
      <c r="G2656" s="1237"/>
      <c r="H2656" s="1237"/>
      <c r="I2656" s="1237"/>
      <c r="J2656" s="246"/>
      <c r="K2656" s="1290"/>
    </row>
    <row r="2657" spans="1:11" s="90" customFormat="1" ht="15" customHeight="1" x14ac:dyDescent="0.3">
      <c r="A2657" s="1240"/>
      <c r="B2657" s="1580"/>
      <c r="C2657" s="1577"/>
      <c r="D2657" s="1583"/>
      <c r="E2657" s="1587"/>
      <c r="F2657" s="1585"/>
      <c r="G2657" s="1237"/>
      <c r="H2657" s="1237"/>
      <c r="I2657" s="1237"/>
      <c r="J2657" s="246"/>
      <c r="K2657" s="1290"/>
    </row>
    <row r="2658" spans="1:11" s="90" customFormat="1" ht="15" customHeight="1" x14ac:dyDescent="0.3">
      <c r="A2658" s="1240"/>
      <c r="B2658" s="1580"/>
      <c r="C2658" s="1577"/>
      <c r="D2658" s="1583"/>
      <c r="E2658" s="1587"/>
      <c r="F2658" s="1585"/>
      <c r="G2658" s="1237"/>
      <c r="H2658" s="1237"/>
      <c r="I2658" s="1237"/>
      <c r="J2658" s="246"/>
      <c r="K2658" s="1290"/>
    </row>
    <row r="2659" spans="1:11" s="90" customFormat="1" ht="15" customHeight="1" x14ac:dyDescent="0.3">
      <c r="A2659" s="1240"/>
      <c r="B2659" s="1580"/>
      <c r="C2659" s="1577"/>
      <c r="D2659" s="1583"/>
      <c r="E2659" s="1587"/>
      <c r="F2659" s="1585"/>
      <c r="G2659" s="1237"/>
      <c r="H2659" s="1237"/>
      <c r="I2659" s="1237"/>
      <c r="J2659" s="246"/>
      <c r="K2659" s="1290"/>
    </row>
    <row r="2660" spans="1:11" s="90" customFormat="1" ht="15" customHeight="1" x14ac:dyDescent="0.3">
      <c r="A2660" s="1240"/>
      <c r="B2660" s="1580"/>
      <c r="C2660" s="1577"/>
      <c r="D2660" s="1583"/>
      <c r="E2660" s="1587"/>
      <c r="F2660" s="1585"/>
      <c r="G2660" s="1237"/>
      <c r="H2660" s="1237"/>
      <c r="I2660" s="1237"/>
      <c r="J2660" s="246"/>
      <c r="K2660" s="1290"/>
    </row>
    <row r="2661" spans="1:11" s="90" customFormat="1" ht="15" customHeight="1" x14ac:dyDescent="0.3">
      <c r="A2661" s="1240"/>
      <c r="B2661" s="1580"/>
      <c r="C2661" s="1577"/>
      <c r="D2661" s="1583"/>
      <c r="E2661" s="1587"/>
      <c r="F2661" s="1585"/>
      <c r="G2661" s="1237"/>
      <c r="H2661" s="1237"/>
      <c r="I2661" s="1237"/>
      <c r="J2661" s="246"/>
      <c r="K2661" s="1290"/>
    </row>
    <row r="2662" spans="1:11" s="90" customFormat="1" ht="15" customHeight="1" x14ac:dyDescent="0.3">
      <c r="A2662" s="1240"/>
      <c r="B2662" s="1580"/>
      <c r="C2662" s="1577"/>
      <c r="D2662" s="1583"/>
      <c r="E2662" s="1587"/>
      <c r="F2662" s="1585"/>
      <c r="G2662" s="1237"/>
      <c r="H2662" s="1237"/>
      <c r="I2662" s="1237"/>
      <c r="J2662" s="246"/>
      <c r="K2662" s="1290"/>
    </row>
    <row r="2663" spans="1:11" s="90" customFormat="1" ht="15" customHeight="1" x14ac:dyDescent="0.3">
      <c r="A2663" s="1240"/>
      <c r="B2663" s="1580"/>
      <c r="C2663" s="1577"/>
      <c r="D2663" s="1583"/>
      <c r="E2663" s="1587"/>
      <c r="F2663" s="1585"/>
      <c r="G2663" s="1237"/>
      <c r="H2663" s="1237"/>
      <c r="I2663" s="1237"/>
      <c r="J2663" s="246"/>
      <c r="K2663" s="1290"/>
    </row>
    <row r="2664" spans="1:11" s="90" customFormat="1" ht="15" customHeight="1" x14ac:dyDescent="0.3">
      <c r="A2664" s="1240"/>
      <c r="B2664" s="1580"/>
      <c r="C2664" s="1577"/>
      <c r="D2664" s="1583"/>
      <c r="E2664" s="1587"/>
      <c r="F2664" s="1585"/>
      <c r="G2664" s="1237"/>
      <c r="H2664" s="1237"/>
      <c r="I2664" s="1237"/>
      <c r="J2664" s="246"/>
      <c r="K2664" s="1290"/>
    </row>
    <row r="2665" spans="1:11" s="90" customFormat="1" ht="15" customHeight="1" x14ac:dyDescent="0.3">
      <c r="A2665" s="1240"/>
      <c r="B2665" s="1580"/>
      <c r="C2665" s="1577"/>
      <c r="D2665" s="1583"/>
      <c r="E2665" s="1587"/>
      <c r="F2665" s="1585"/>
      <c r="G2665" s="1237"/>
      <c r="H2665" s="1237"/>
      <c r="I2665" s="1237"/>
      <c r="J2665" s="246"/>
      <c r="K2665" s="1290"/>
    </row>
    <row r="2666" spans="1:11" s="90" customFormat="1" ht="15" customHeight="1" x14ac:dyDescent="0.3">
      <c r="A2666" s="1240"/>
      <c r="B2666" s="1580"/>
      <c r="C2666" s="1577"/>
      <c r="D2666" s="1583"/>
      <c r="E2666" s="1587"/>
      <c r="F2666" s="1585"/>
      <c r="G2666" s="1237"/>
      <c r="H2666" s="1237"/>
      <c r="I2666" s="1237"/>
      <c r="J2666" s="246"/>
      <c r="K2666" s="1290"/>
    </row>
    <row r="2667" spans="1:11" s="90" customFormat="1" ht="15" customHeight="1" x14ac:dyDescent="0.3">
      <c r="A2667" s="1240"/>
      <c r="B2667" s="1580"/>
      <c r="C2667" s="1577"/>
      <c r="D2667" s="1583"/>
      <c r="E2667" s="1587"/>
      <c r="F2667" s="1585"/>
      <c r="G2667" s="1237"/>
      <c r="H2667" s="1237"/>
      <c r="I2667" s="1237"/>
      <c r="J2667" s="246"/>
      <c r="K2667" s="1290"/>
    </row>
    <row r="2668" spans="1:11" s="90" customFormat="1" ht="15" customHeight="1" x14ac:dyDescent="0.3">
      <c r="A2668" s="1240"/>
      <c r="B2668" s="1580"/>
      <c r="C2668" s="1577"/>
      <c r="D2668" s="1583"/>
      <c r="E2668" s="1587"/>
      <c r="F2668" s="1585"/>
      <c r="G2668" s="1237"/>
      <c r="H2668" s="1237"/>
      <c r="I2668" s="1237"/>
      <c r="J2668" s="246"/>
      <c r="K2668" s="1290"/>
    </row>
    <row r="2669" spans="1:11" s="90" customFormat="1" ht="15" customHeight="1" x14ac:dyDescent="0.3">
      <c r="A2669" s="1240"/>
      <c r="B2669" s="1580"/>
      <c r="C2669" s="1577"/>
      <c r="D2669" s="1583"/>
      <c r="E2669" s="1587"/>
      <c r="F2669" s="1585"/>
      <c r="G2669" s="1237"/>
      <c r="H2669" s="1237"/>
      <c r="I2669" s="1237"/>
      <c r="J2669" s="246"/>
      <c r="K2669" s="1290"/>
    </row>
    <row r="2670" spans="1:11" s="90" customFormat="1" ht="15" customHeight="1" x14ac:dyDescent="0.3">
      <c r="A2670" s="1240"/>
      <c r="B2670" s="1580"/>
      <c r="C2670" s="1577"/>
      <c r="D2670" s="1583"/>
      <c r="E2670" s="1587"/>
      <c r="F2670" s="1585"/>
      <c r="G2670" s="1237"/>
      <c r="H2670" s="1237"/>
      <c r="I2670" s="1237"/>
      <c r="J2670" s="246"/>
      <c r="K2670" s="1290"/>
    </row>
    <row r="2671" spans="1:11" s="90" customFormat="1" ht="15" customHeight="1" x14ac:dyDescent="0.3">
      <c r="A2671" s="1240"/>
      <c r="B2671" s="1580"/>
      <c r="C2671" s="1577"/>
      <c r="D2671" s="1583"/>
      <c r="E2671" s="1587"/>
      <c r="F2671" s="1585"/>
      <c r="G2671" s="1237"/>
      <c r="H2671" s="1237"/>
      <c r="I2671" s="1237"/>
      <c r="J2671" s="246"/>
      <c r="K2671" s="1290"/>
    </row>
    <row r="2672" spans="1:11" s="90" customFormat="1" ht="15" customHeight="1" x14ac:dyDescent="0.3">
      <c r="A2672" s="1240"/>
      <c r="B2672" s="1580"/>
      <c r="C2672" s="1577"/>
      <c r="D2672" s="1583"/>
      <c r="E2672" s="1587"/>
      <c r="F2672" s="1585"/>
      <c r="G2672" s="1237"/>
      <c r="H2672" s="1237"/>
      <c r="I2672" s="1237"/>
      <c r="J2672" s="246"/>
      <c r="K2672" s="1290"/>
    </row>
    <row r="2673" spans="1:11" s="90" customFormat="1" ht="15" customHeight="1" x14ac:dyDescent="0.3">
      <c r="A2673" s="1240"/>
      <c r="B2673" s="1580"/>
      <c r="C2673" s="1577"/>
      <c r="D2673" s="1583"/>
      <c r="E2673" s="1587"/>
      <c r="F2673" s="1585"/>
      <c r="G2673" s="1237"/>
      <c r="H2673" s="1237"/>
      <c r="I2673" s="1237"/>
      <c r="J2673" s="246"/>
      <c r="K2673" s="1290"/>
    </row>
    <row r="2674" spans="1:11" s="90" customFormat="1" ht="15" customHeight="1" x14ac:dyDescent="0.3">
      <c r="A2674" s="1240"/>
      <c r="B2674" s="1580"/>
      <c r="C2674" s="1577"/>
      <c r="D2674" s="1583"/>
      <c r="E2674" s="1587"/>
      <c r="F2674" s="1585"/>
      <c r="G2674" s="1237"/>
      <c r="H2674" s="1237"/>
      <c r="I2674" s="1237"/>
      <c r="J2674" s="246"/>
      <c r="K2674" s="1290"/>
    </row>
    <row r="2675" spans="1:11" s="90" customFormat="1" ht="15" customHeight="1" x14ac:dyDescent="0.3">
      <c r="A2675" s="1240"/>
      <c r="B2675" s="1580"/>
      <c r="C2675" s="1577"/>
      <c r="D2675" s="1583"/>
      <c r="E2675" s="1587"/>
      <c r="F2675" s="1585"/>
      <c r="G2675" s="1237"/>
      <c r="H2675" s="1237"/>
      <c r="I2675" s="1237"/>
      <c r="J2675" s="246"/>
      <c r="K2675" s="1290"/>
    </row>
    <row r="2676" spans="1:11" s="90" customFormat="1" ht="15" customHeight="1" x14ac:dyDescent="0.3">
      <c r="A2676" s="1240"/>
      <c r="B2676" s="1580"/>
      <c r="C2676" s="1577"/>
      <c r="D2676" s="1583"/>
      <c r="E2676" s="1587"/>
      <c r="F2676" s="1585"/>
      <c r="G2676" s="1237"/>
      <c r="H2676" s="1237"/>
      <c r="I2676" s="1237"/>
      <c r="J2676" s="246"/>
      <c r="K2676" s="1290"/>
    </row>
    <row r="2677" spans="1:11" s="90" customFormat="1" ht="15" customHeight="1" x14ac:dyDescent="0.3">
      <c r="A2677" s="1240"/>
      <c r="B2677" s="1580"/>
      <c r="C2677" s="1577"/>
      <c r="D2677" s="1583"/>
      <c r="E2677" s="1587"/>
      <c r="F2677" s="1585"/>
      <c r="G2677" s="1237"/>
      <c r="H2677" s="1237"/>
      <c r="I2677" s="1237"/>
      <c r="J2677" s="246"/>
      <c r="K2677" s="1290"/>
    </row>
    <row r="2678" spans="1:11" s="90" customFormat="1" ht="15" customHeight="1" x14ac:dyDescent="0.3">
      <c r="A2678" s="1240"/>
      <c r="B2678" s="1580"/>
      <c r="C2678" s="1577"/>
      <c r="D2678" s="1583"/>
      <c r="E2678" s="1587"/>
      <c r="F2678" s="1585"/>
      <c r="G2678" s="1237"/>
      <c r="H2678" s="1237"/>
      <c r="I2678" s="1237"/>
      <c r="J2678" s="246"/>
      <c r="K2678" s="1290"/>
    </row>
    <row r="2679" spans="1:11" s="90" customFormat="1" ht="15" customHeight="1" x14ac:dyDescent="0.3">
      <c r="A2679" s="1240"/>
      <c r="B2679" s="1580"/>
      <c r="C2679" s="1577"/>
      <c r="D2679" s="1583"/>
      <c r="E2679" s="1587"/>
      <c r="F2679" s="1585"/>
      <c r="G2679" s="1237"/>
      <c r="H2679" s="1237"/>
      <c r="I2679" s="1237"/>
      <c r="J2679" s="246"/>
      <c r="K2679" s="1290"/>
    </row>
    <row r="2680" spans="1:11" s="90" customFormat="1" ht="15" customHeight="1" x14ac:dyDescent="0.3">
      <c r="A2680" s="1240"/>
      <c r="B2680" s="1580"/>
      <c r="C2680" s="1577"/>
      <c r="D2680" s="1583"/>
      <c r="E2680" s="1587"/>
      <c r="F2680" s="1585"/>
      <c r="G2680" s="1237"/>
      <c r="H2680" s="1237"/>
      <c r="I2680" s="1237"/>
      <c r="J2680" s="246"/>
      <c r="K2680" s="1290"/>
    </row>
    <row r="2681" spans="1:11" s="90" customFormat="1" ht="15" customHeight="1" x14ac:dyDescent="0.3">
      <c r="A2681" s="1240"/>
      <c r="B2681" s="1580"/>
      <c r="C2681" s="1577"/>
      <c r="D2681" s="1583"/>
      <c r="E2681" s="1587"/>
      <c r="F2681" s="1585"/>
      <c r="G2681" s="1237"/>
      <c r="H2681" s="1237"/>
      <c r="I2681" s="1237"/>
      <c r="J2681" s="246"/>
      <c r="K2681" s="1290"/>
    </row>
    <row r="2682" spans="1:11" s="90" customFormat="1" ht="15" customHeight="1" x14ac:dyDescent="0.3">
      <c r="A2682" s="1240"/>
      <c r="B2682" s="1580"/>
      <c r="C2682" s="1577"/>
      <c r="D2682" s="1583"/>
      <c r="E2682" s="1587"/>
      <c r="F2682" s="1585"/>
      <c r="G2682" s="1237"/>
      <c r="H2682" s="1237"/>
      <c r="I2682" s="1237"/>
      <c r="J2682" s="246"/>
      <c r="K2682" s="1290"/>
    </row>
    <row r="2683" spans="1:11" s="90" customFormat="1" ht="15" customHeight="1" x14ac:dyDescent="0.3">
      <c r="A2683" s="1240"/>
      <c r="B2683" s="1580"/>
      <c r="C2683" s="1577"/>
      <c r="D2683" s="1583"/>
      <c r="E2683" s="1587"/>
      <c r="F2683" s="1585"/>
      <c r="G2683" s="1237"/>
      <c r="H2683" s="1237"/>
      <c r="I2683" s="1237"/>
      <c r="J2683" s="246"/>
      <c r="K2683" s="1290"/>
    </row>
    <row r="2684" spans="1:11" s="90" customFormat="1" ht="15" customHeight="1" x14ac:dyDescent="0.3">
      <c r="A2684" s="1240"/>
      <c r="B2684" s="1580"/>
      <c r="C2684" s="1577"/>
      <c r="D2684" s="1583"/>
      <c r="E2684" s="1587"/>
      <c r="F2684" s="1585"/>
      <c r="G2684" s="1237"/>
      <c r="H2684" s="1237"/>
      <c r="I2684" s="1237"/>
      <c r="J2684" s="246"/>
      <c r="K2684" s="1290"/>
    </row>
    <row r="2685" spans="1:11" s="90" customFormat="1" ht="15" customHeight="1" x14ac:dyDescent="0.3">
      <c r="A2685" s="1240"/>
      <c r="B2685" s="1580"/>
      <c r="C2685" s="1577"/>
      <c r="D2685" s="1583"/>
      <c r="E2685" s="1587"/>
      <c r="F2685" s="1585"/>
      <c r="G2685" s="1237"/>
      <c r="H2685" s="1237"/>
      <c r="I2685" s="1237"/>
      <c r="J2685" s="246"/>
      <c r="K2685" s="1290"/>
    </row>
    <row r="2686" spans="1:11" s="90" customFormat="1" ht="15" customHeight="1" x14ac:dyDescent="0.3">
      <c r="A2686" s="1240"/>
      <c r="B2686" s="1580"/>
      <c r="C2686" s="1577"/>
      <c r="D2686" s="1583"/>
      <c r="E2686" s="1587"/>
      <c r="F2686" s="1585"/>
      <c r="G2686" s="1237"/>
      <c r="H2686" s="1237"/>
      <c r="I2686" s="1237"/>
      <c r="J2686" s="246"/>
      <c r="K2686" s="1290"/>
    </row>
    <row r="2687" spans="1:11" s="90" customFormat="1" ht="15" customHeight="1" x14ac:dyDescent="0.3">
      <c r="A2687" s="1240"/>
      <c r="B2687" s="1580"/>
      <c r="C2687" s="1577"/>
      <c r="D2687" s="1583"/>
      <c r="E2687" s="1587"/>
      <c r="F2687" s="1585"/>
      <c r="G2687" s="1237"/>
      <c r="H2687" s="1237"/>
      <c r="I2687" s="1237"/>
      <c r="J2687" s="246"/>
      <c r="K2687" s="1290"/>
    </row>
    <row r="2688" spans="1:11" s="90" customFormat="1" ht="15" customHeight="1" x14ac:dyDescent="0.3">
      <c r="A2688" s="1240"/>
      <c r="B2688" s="1580"/>
      <c r="C2688" s="1577"/>
      <c r="D2688" s="1583"/>
      <c r="E2688" s="1587"/>
      <c r="F2688" s="1585"/>
      <c r="G2688" s="1237"/>
      <c r="H2688" s="1237"/>
      <c r="I2688" s="1237"/>
      <c r="J2688" s="246"/>
      <c r="K2688" s="1290"/>
    </row>
    <row r="2689" spans="1:11" s="90" customFormat="1" ht="15" customHeight="1" x14ac:dyDescent="0.3">
      <c r="A2689" s="1240"/>
      <c r="B2689" s="1580"/>
      <c r="C2689" s="1577"/>
      <c r="D2689" s="1583"/>
      <c r="E2689" s="1587"/>
      <c r="F2689" s="1585"/>
      <c r="G2689" s="1237"/>
      <c r="H2689" s="1237"/>
      <c r="I2689" s="1237"/>
      <c r="J2689" s="246"/>
      <c r="K2689" s="1290"/>
    </row>
    <row r="2690" spans="1:11" s="90" customFormat="1" ht="15" customHeight="1" x14ac:dyDescent="0.3">
      <c r="A2690" s="1240"/>
      <c r="B2690" s="1580"/>
      <c r="C2690" s="1577"/>
      <c r="D2690" s="1583"/>
      <c r="E2690" s="1587"/>
      <c r="F2690" s="1585"/>
      <c r="G2690" s="1237"/>
      <c r="H2690" s="1237"/>
      <c r="I2690" s="1237"/>
      <c r="J2690" s="246"/>
      <c r="K2690" s="1290"/>
    </row>
    <row r="2691" spans="1:11" s="90" customFormat="1" ht="15" customHeight="1" x14ac:dyDescent="0.3">
      <c r="A2691" s="1240"/>
      <c r="B2691" s="1580"/>
      <c r="C2691" s="1577"/>
      <c r="D2691" s="1583"/>
      <c r="E2691" s="1587"/>
      <c r="F2691" s="1585"/>
      <c r="G2691" s="1237"/>
      <c r="H2691" s="1237"/>
      <c r="I2691" s="1237"/>
      <c r="J2691" s="246"/>
      <c r="K2691" s="1290"/>
    </row>
    <row r="2692" spans="1:11" s="90" customFormat="1" ht="15" customHeight="1" x14ac:dyDescent="0.3">
      <c r="A2692" s="1240"/>
      <c r="B2692" s="1580"/>
      <c r="C2692" s="1577"/>
      <c r="D2692" s="1583"/>
      <c r="E2692" s="1587"/>
      <c r="F2692" s="1585"/>
      <c r="G2692" s="1237"/>
      <c r="H2692" s="1237"/>
      <c r="I2692" s="1237"/>
      <c r="J2692" s="246"/>
      <c r="K2692" s="1290"/>
    </row>
    <row r="2693" spans="1:11" s="90" customFormat="1" ht="15" customHeight="1" x14ac:dyDescent="0.3">
      <c r="A2693" s="1240"/>
      <c r="B2693" s="1580"/>
      <c r="C2693" s="1577"/>
      <c r="D2693" s="1583"/>
      <c r="E2693" s="1587"/>
      <c r="F2693" s="1585"/>
      <c r="G2693" s="1237"/>
      <c r="H2693" s="1237"/>
      <c r="I2693" s="1237"/>
      <c r="J2693" s="246"/>
      <c r="K2693" s="1290"/>
    </row>
    <row r="2694" spans="1:11" s="90" customFormat="1" ht="15" customHeight="1" x14ac:dyDescent="0.3">
      <c r="A2694" s="1240"/>
      <c r="B2694" s="1580"/>
      <c r="C2694" s="1577"/>
      <c r="D2694" s="1583"/>
      <c r="E2694" s="1587"/>
      <c r="F2694" s="1585"/>
      <c r="G2694" s="1237"/>
      <c r="H2694" s="1237"/>
      <c r="I2694" s="1237"/>
      <c r="J2694" s="246"/>
      <c r="K2694" s="1290"/>
    </row>
    <row r="2695" spans="1:11" s="90" customFormat="1" ht="15" customHeight="1" x14ac:dyDescent="0.3">
      <c r="A2695" s="1240"/>
      <c r="B2695" s="1580"/>
      <c r="C2695" s="1577"/>
      <c r="D2695" s="1583"/>
      <c r="E2695" s="1587"/>
      <c r="F2695" s="1585"/>
      <c r="G2695" s="1237"/>
      <c r="H2695" s="1237"/>
      <c r="I2695" s="1237"/>
      <c r="J2695" s="246"/>
      <c r="K2695" s="1290"/>
    </row>
    <row r="2696" spans="1:11" s="90" customFormat="1" ht="15" customHeight="1" x14ac:dyDescent="0.3">
      <c r="A2696" s="1240"/>
      <c r="B2696" s="1580"/>
      <c r="C2696" s="1577"/>
      <c r="D2696" s="1583"/>
      <c r="E2696" s="1587"/>
      <c r="F2696" s="1585"/>
      <c r="G2696" s="1237"/>
      <c r="H2696" s="1237"/>
      <c r="I2696" s="1237"/>
      <c r="J2696" s="246"/>
      <c r="K2696" s="1290"/>
    </row>
    <row r="2697" spans="1:11" s="90" customFormat="1" ht="15" customHeight="1" x14ac:dyDescent="0.3">
      <c r="A2697" s="1240"/>
      <c r="B2697" s="1580"/>
      <c r="C2697" s="1577"/>
      <c r="D2697" s="1583"/>
      <c r="E2697" s="1587"/>
      <c r="F2697" s="1585"/>
      <c r="G2697" s="1237"/>
      <c r="H2697" s="1237"/>
      <c r="I2697" s="1237"/>
      <c r="J2697" s="246"/>
      <c r="K2697" s="1290"/>
    </row>
    <row r="2698" spans="1:11" s="90" customFormat="1" ht="15" customHeight="1" x14ac:dyDescent="0.3">
      <c r="A2698" s="1240"/>
      <c r="B2698" s="1580"/>
      <c r="C2698" s="1577"/>
      <c r="D2698" s="1583"/>
      <c r="E2698" s="1587"/>
      <c r="F2698" s="1585"/>
      <c r="G2698" s="1237"/>
      <c r="H2698" s="1237"/>
      <c r="I2698" s="1237"/>
      <c r="J2698" s="246"/>
      <c r="K2698" s="1290"/>
    </row>
    <row r="2699" spans="1:11" s="90" customFormat="1" ht="15" customHeight="1" x14ac:dyDescent="0.3">
      <c r="A2699" s="1240"/>
      <c r="B2699" s="1580"/>
      <c r="C2699" s="1577"/>
      <c r="D2699" s="1583"/>
      <c r="E2699" s="1587"/>
      <c r="F2699" s="1585"/>
      <c r="G2699" s="1237"/>
      <c r="H2699" s="1237"/>
      <c r="I2699" s="1237"/>
      <c r="J2699" s="246"/>
      <c r="K2699" s="1290"/>
    </row>
    <row r="2700" spans="1:11" s="90" customFormat="1" ht="15" customHeight="1" x14ac:dyDescent="0.3">
      <c r="A2700" s="1240"/>
      <c r="B2700" s="1580"/>
      <c r="C2700" s="1577"/>
      <c r="D2700" s="1583"/>
      <c r="E2700" s="1587"/>
      <c r="F2700" s="1585"/>
      <c r="G2700" s="1237"/>
      <c r="H2700" s="1237"/>
      <c r="I2700" s="1237"/>
      <c r="J2700" s="246"/>
      <c r="K2700" s="1290"/>
    </row>
    <row r="2701" spans="1:11" s="90" customFormat="1" ht="15" customHeight="1" x14ac:dyDescent="0.3">
      <c r="A2701" s="1240"/>
      <c r="B2701" s="1580"/>
      <c r="C2701" s="1577"/>
      <c r="D2701" s="1583"/>
      <c r="E2701" s="1587"/>
      <c r="F2701" s="1585"/>
      <c r="G2701" s="1237"/>
      <c r="H2701" s="1237"/>
      <c r="I2701" s="1237"/>
      <c r="J2701" s="246"/>
      <c r="K2701" s="1290"/>
    </row>
    <row r="2702" spans="1:11" s="90" customFormat="1" ht="15" customHeight="1" x14ac:dyDescent="0.3">
      <c r="A2702" s="1240"/>
      <c r="B2702" s="1580"/>
      <c r="C2702" s="1577"/>
      <c r="D2702" s="1583"/>
      <c r="E2702" s="1587"/>
      <c r="F2702" s="1585"/>
      <c r="G2702" s="1237"/>
      <c r="H2702" s="1237"/>
      <c r="I2702" s="1237"/>
      <c r="J2702" s="246"/>
      <c r="K2702" s="1290"/>
    </row>
    <row r="2703" spans="1:11" s="90" customFormat="1" ht="15" customHeight="1" x14ac:dyDescent="0.3">
      <c r="A2703" s="1240"/>
      <c r="B2703" s="1580"/>
      <c r="C2703" s="1577"/>
      <c r="D2703" s="1583"/>
      <c r="E2703" s="1587"/>
      <c r="F2703" s="1585"/>
      <c r="G2703" s="1237"/>
      <c r="H2703" s="1237"/>
      <c r="I2703" s="1237"/>
      <c r="J2703" s="246"/>
      <c r="K2703" s="1290"/>
    </row>
    <row r="2704" spans="1:11" s="90" customFormat="1" ht="15" customHeight="1" x14ac:dyDescent="0.3">
      <c r="A2704" s="1240"/>
      <c r="B2704" s="1580"/>
      <c r="C2704" s="1577"/>
      <c r="D2704" s="1583"/>
      <c r="E2704" s="1587"/>
      <c r="F2704" s="1585"/>
      <c r="G2704" s="1237"/>
      <c r="H2704" s="1237"/>
      <c r="I2704" s="1237"/>
      <c r="J2704" s="246"/>
      <c r="K2704" s="1290"/>
    </row>
    <row r="2705" spans="1:11" s="90" customFormat="1" ht="15" customHeight="1" x14ac:dyDescent="0.3">
      <c r="A2705" s="1240"/>
      <c r="B2705" s="1580"/>
      <c r="C2705" s="1577"/>
      <c r="D2705" s="1583"/>
      <c r="E2705" s="1587"/>
      <c r="F2705" s="1585"/>
      <c r="G2705" s="1237"/>
      <c r="H2705" s="1237"/>
      <c r="I2705" s="1237"/>
      <c r="J2705" s="246"/>
      <c r="K2705" s="1290"/>
    </row>
    <row r="2706" spans="1:11" s="90" customFormat="1" ht="15" customHeight="1" x14ac:dyDescent="0.3">
      <c r="A2706" s="1240"/>
      <c r="B2706" s="1580"/>
      <c r="C2706" s="1577"/>
      <c r="D2706" s="1583"/>
      <c r="E2706" s="1587"/>
      <c r="F2706" s="1585"/>
      <c r="G2706" s="1237"/>
      <c r="H2706" s="1237"/>
      <c r="I2706" s="1237"/>
      <c r="J2706" s="246"/>
      <c r="K2706" s="1290"/>
    </row>
    <row r="2707" spans="1:11" s="90" customFormat="1" ht="15" customHeight="1" x14ac:dyDescent="0.3">
      <c r="A2707" s="1240"/>
      <c r="B2707" s="1580"/>
      <c r="C2707" s="1577"/>
      <c r="D2707" s="1583"/>
      <c r="E2707" s="1587"/>
      <c r="F2707" s="1585"/>
      <c r="G2707" s="1237"/>
      <c r="H2707" s="1237"/>
      <c r="I2707" s="1237"/>
      <c r="J2707" s="246"/>
      <c r="K2707" s="1290"/>
    </row>
    <row r="2708" spans="1:11" s="90" customFormat="1" ht="15" customHeight="1" x14ac:dyDescent="0.3">
      <c r="A2708" s="1240"/>
      <c r="B2708" s="1580"/>
      <c r="C2708" s="1577"/>
      <c r="D2708" s="1583"/>
      <c r="E2708" s="1587"/>
      <c r="F2708" s="1585"/>
      <c r="G2708" s="1237"/>
      <c r="H2708" s="1237"/>
      <c r="I2708" s="1237"/>
      <c r="J2708" s="246"/>
      <c r="K2708" s="1290"/>
    </row>
    <row r="2709" spans="1:11" s="90" customFormat="1" ht="15" customHeight="1" x14ac:dyDescent="0.3">
      <c r="A2709" s="1240"/>
      <c r="B2709" s="1580"/>
      <c r="C2709" s="1577"/>
      <c r="D2709" s="1583"/>
      <c r="E2709" s="1587"/>
      <c r="F2709" s="1585"/>
      <c r="G2709" s="1237"/>
      <c r="H2709" s="1237"/>
      <c r="I2709" s="1237"/>
      <c r="J2709" s="246"/>
      <c r="K2709" s="1290"/>
    </row>
    <row r="2710" spans="1:11" s="90" customFormat="1" ht="15" customHeight="1" x14ac:dyDescent="0.3">
      <c r="A2710" s="1240"/>
      <c r="B2710" s="1580"/>
      <c r="C2710" s="1577"/>
      <c r="D2710" s="1583"/>
      <c r="E2710" s="1587"/>
      <c r="F2710" s="1585"/>
      <c r="G2710" s="1237"/>
      <c r="H2710" s="1237"/>
      <c r="I2710" s="1237"/>
      <c r="J2710" s="246"/>
      <c r="K2710" s="1290"/>
    </row>
    <row r="2711" spans="1:11" s="90" customFormat="1" ht="15" customHeight="1" x14ac:dyDescent="0.3">
      <c r="A2711" s="1240"/>
      <c r="B2711" s="1580"/>
      <c r="C2711" s="1577"/>
      <c r="D2711" s="1583"/>
      <c r="E2711" s="1587"/>
      <c r="F2711" s="1585"/>
      <c r="G2711" s="1237"/>
      <c r="H2711" s="1237"/>
      <c r="I2711" s="1237"/>
      <c r="J2711" s="246"/>
      <c r="K2711" s="1290"/>
    </row>
    <row r="2712" spans="1:11" s="90" customFormat="1" ht="15" customHeight="1" x14ac:dyDescent="0.3">
      <c r="A2712" s="1240"/>
      <c r="B2712" s="1580"/>
      <c r="C2712" s="1577"/>
      <c r="D2712" s="1583"/>
      <c r="E2712" s="1587"/>
      <c r="F2712" s="1585"/>
      <c r="G2712" s="1237"/>
      <c r="H2712" s="1237"/>
      <c r="I2712" s="1237"/>
      <c r="J2712" s="246"/>
      <c r="K2712" s="1290"/>
    </row>
    <row r="2713" spans="1:11" s="90" customFormat="1" ht="15" customHeight="1" x14ac:dyDescent="0.3">
      <c r="A2713" s="1240"/>
      <c r="B2713" s="1580"/>
      <c r="C2713" s="1577"/>
      <c r="D2713" s="1583"/>
      <c r="E2713" s="1587"/>
      <c r="F2713" s="1585"/>
      <c r="G2713" s="1237"/>
      <c r="H2713" s="1237"/>
      <c r="I2713" s="1237"/>
      <c r="J2713" s="246"/>
      <c r="K2713" s="1290"/>
    </row>
    <row r="2714" spans="1:11" s="90" customFormat="1" ht="15" customHeight="1" x14ac:dyDescent="0.3">
      <c r="A2714" s="1240"/>
      <c r="B2714" s="1580"/>
      <c r="C2714" s="1577"/>
      <c r="D2714" s="1583"/>
      <c r="E2714" s="1587"/>
      <c r="F2714" s="1585"/>
      <c r="G2714" s="1237"/>
      <c r="H2714" s="1237"/>
      <c r="I2714" s="1237"/>
      <c r="J2714" s="246"/>
      <c r="K2714" s="1290"/>
    </row>
    <row r="2715" spans="1:11" s="90" customFormat="1" ht="15" customHeight="1" x14ac:dyDescent="0.3">
      <c r="A2715" s="1240"/>
      <c r="B2715" s="1580"/>
      <c r="C2715" s="1577"/>
      <c r="D2715" s="1583"/>
      <c r="E2715" s="1587"/>
      <c r="F2715" s="1585"/>
      <c r="G2715" s="1237"/>
      <c r="H2715" s="1237"/>
      <c r="I2715" s="1237"/>
      <c r="J2715" s="246"/>
      <c r="K2715" s="1290"/>
    </row>
    <row r="2716" spans="1:11" s="90" customFormat="1" ht="15" customHeight="1" x14ac:dyDescent="0.3">
      <c r="A2716" s="1240"/>
      <c r="B2716" s="1580"/>
      <c r="C2716" s="1577"/>
      <c r="D2716" s="1583"/>
      <c r="E2716" s="1587"/>
      <c r="F2716" s="1585"/>
      <c r="G2716" s="1237"/>
      <c r="H2716" s="1237"/>
      <c r="I2716" s="1237"/>
      <c r="J2716" s="246"/>
      <c r="K2716" s="1290"/>
    </row>
    <row r="2717" spans="1:11" s="90" customFormat="1" ht="15" customHeight="1" x14ac:dyDescent="0.3">
      <c r="A2717" s="1240"/>
      <c r="B2717" s="1580"/>
      <c r="C2717" s="1577"/>
      <c r="D2717" s="1583"/>
      <c r="E2717" s="1587"/>
      <c r="F2717" s="1585"/>
      <c r="G2717" s="1237"/>
      <c r="H2717" s="1237"/>
      <c r="I2717" s="1237"/>
      <c r="J2717" s="246"/>
      <c r="K2717" s="1290"/>
    </row>
    <row r="2718" spans="1:11" s="90" customFormat="1" ht="15" customHeight="1" x14ac:dyDescent="0.3">
      <c r="A2718" s="1240"/>
      <c r="B2718" s="1580"/>
      <c r="C2718" s="1577"/>
      <c r="D2718" s="1583"/>
      <c r="E2718" s="1587"/>
      <c r="F2718" s="1585"/>
      <c r="G2718" s="1237"/>
      <c r="H2718" s="1237"/>
      <c r="I2718" s="1237"/>
      <c r="J2718" s="246"/>
      <c r="K2718" s="1290"/>
    </row>
    <row r="2719" spans="1:11" s="90" customFormat="1" ht="15" customHeight="1" x14ac:dyDescent="0.3">
      <c r="A2719" s="1240"/>
      <c r="B2719" s="1580"/>
      <c r="C2719" s="1577"/>
      <c r="D2719" s="1583"/>
      <c r="E2719" s="1587"/>
      <c r="F2719" s="1585"/>
      <c r="G2719" s="1237"/>
      <c r="H2719" s="1237"/>
      <c r="I2719" s="1237"/>
      <c r="J2719" s="246"/>
      <c r="K2719" s="1290"/>
    </row>
    <row r="2720" spans="1:11" s="90" customFormat="1" ht="15" customHeight="1" x14ac:dyDescent="0.3">
      <c r="A2720" s="1240"/>
      <c r="B2720" s="1580"/>
      <c r="C2720" s="1577"/>
      <c r="D2720" s="1583"/>
      <c r="E2720" s="1587"/>
      <c r="F2720" s="1585"/>
      <c r="G2720" s="1237"/>
      <c r="H2720" s="1237"/>
      <c r="I2720" s="1237"/>
      <c r="J2720" s="246"/>
      <c r="K2720" s="1290"/>
    </row>
    <row r="2721" spans="1:11" s="90" customFormat="1" ht="15" customHeight="1" x14ac:dyDescent="0.3">
      <c r="A2721" s="1240"/>
      <c r="B2721" s="1580"/>
      <c r="C2721" s="1577"/>
      <c r="D2721" s="1583"/>
      <c r="E2721" s="1587"/>
      <c r="F2721" s="1585"/>
      <c r="G2721" s="1237"/>
      <c r="H2721" s="1237"/>
      <c r="I2721" s="1237"/>
      <c r="J2721" s="246"/>
      <c r="K2721" s="1290"/>
    </row>
    <row r="2722" spans="1:11" s="90" customFormat="1" ht="15" customHeight="1" x14ac:dyDescent="0.3">
      <c r="A2722" s="1240"/>
      <c r="B2722" s="1580"/>
      <c r="C2722" s="1577"/>
      <c r="D2722" s="1583"/>
      <c r="E2722" s="1587"/>
      <c r="F2722" s="1585"/>
      <c r="G2722" s="1237"/>
      <c r="H2722" s="1237"/>
      <c r="I2722" s="1237"/>
      <c r="J2722" s="246"/>
      <c r="K2722" s="1290"/>
    </row>
    <row r="2723" spans="1:11" s="90" customFormat="1" ht="15" customHeight="1" x14ac:dyDescent="0.3">
      <c r="A2723" s="1240"/>
      <c r="B2723" s="1580"/>
      <c r="C2723" s="1577"/>
      <c r="D2723" s="1583"/>
      <c r="E2723" s="1587"/>
      <c r="F2723" s="1585"/>
      <c r="G2723" s="1237"/>
      <c r="H2723" s="1237"/>
      <c r="I2723" s="1237"/>
      <c r="J2723" s="246"/>
      <c r="K2723" s="1290"/>
    </row>
    <row r="2724" spans="1:11" s="90" customFormat="1" ht="15" customHeight="1" x14ac:dyDescent="0.3">
      <c r="A2724" s="1240"/>
      <c r="B2724" s="1580"/>
      <c r="C2724" s="1577"/>
      <c r="D2724" s="1583"/>
      <c r="E2724" s="1587"/>
      <c r="F2724" s="1585"/>
      <c r="G2724" s="1237"/>
      <c r="H2724" s="1237"/>
      <c r="I2724" s="1237"/>
      <c r="J2724" s="246"/>
      <c r="K2724" s="1290"/>
    </row>
    <row r="2725" spans="1:11" s="90" customFormat="1" ht="15" customHeight="1" x14ac:dyDescent="0.3">
      <c r="A2725" s="1240"/>
      <c r="B2725" s="1580"/>
      <c r="C2725" s="1577"/>
      <c r="D2725" s="1583"/>
      <c r="E2725" s="1587"/>
      <c r="F2725" s="1585"/>
      <c r="G2725" s="1237"/>
      <c r="H2725" s="1237"/>
      <c r="I2725" s="1237"/>
      <c r="J2725" s="246"/>
      <c r="K2725" s="1290"/>
    </row>
    <row r="2726" spans="1:11" s="90" customFormat="1" ht="15" customHeight="1" x14ac:dyDescent="0.3">
      <c r="A2726" s="1240"/>
      <c r="B2726" s="1580"/>
      <c r="C2726" s="1577"/>
      <c r="D2726" s="1583"/>
      <c r="E2726" s="1587"/>
      <c r="F2726" s="1585"/>
      <c r="G2726" s="1237"/>
      <c r="H2726" s="1237"/>
      <c r="I2726" s="1237"/>
      <c r="J2726" s="246"/>
      <c r="K2726" s="1290"/>
    </row>
    <row r="2727" spans="1:11" s="90" customFormat="1" ht="15" customHeight="1" x14ac:dyDescent="0.3">
      <c r="A2727" s="1240"/>
      <c r="B2727" s="1580"/>
      <c r="C2727" s="1577"/>
      <c r="D2727" s="1583"/>
      <c r="E2727" s="1587"/>
      <c r="F2727" s="1585"/>
      <c r="G2727" s="1237"/>
      <c r="H2727" s="1237"/>
      <c r="I2727" s="1237"/>
      <c r="J2727" s="246"/>
      <c r="K2727" s="1290"/>
    </row>
    <row r="2728" spans="1:11" s="90" customFormat="1" ht="15" customHeight="1" x14ac:dyDescent="0.3">
      <c r="A2728" s="1240"/>
      <c r="B2728" s="1580"/>
      <c r="C2728" s="1577"/>
      <c r="D2728" s="1583"/>
      <c r="E2728" s="1587"/>
      <c r="F2728" s="1585"/>
      <c r="G2728" s="1237"/>
      <c r="H2728" s="1237"/>
      <c r="I2728" s="1237"/>
      <c r="J2728" s="246"/>
      <c r="K2728" s="1290"/>
    </row>
    <row r="2729" spans="1:11" s="90" customFormat="1" ht="15" customHeight="1" x14ac:dyDescent="0.3">
      <c r="A2729" s="1240"/>
      <c r="B2729" s="1580"/>
      <c r="C2729" s="1577"/>
      <c r="D2729" s="1583"/>
      <c r="E2729" s="1587"/>
      <c r="F2729" s="1585"/>
      <c r="G2729" s="1237"/>
      <c r="H2729" s="1237"/>
      <c r="I2729" s="1237"/>
      <c r="J2729" s="246"/>
      <c r="K2729" s="1290"/>
    </row>
    <row r="2730" spans="1:11" s="90" customFormat="1" ht="15" customHeight="1" x14ac:dyDescent="0.3">
      <c r="A2730" s="1240"/>
      <c r="B2730" s="1580"/>
      <c r="C2730" s="1577"/>
      <c r="D2730" s="1583"/>
      <c r="E2730" s="1587"/>
      <c r="F2730" s="1585"/>
      <c r="G2730" s="1237"/>
      <c r="H2730" s="1237"/>
      <c r="I2730" s="1237"/>
      <c r="J2730" s="246"/>
      <c r="K2730" s="1290"/>
    </row>
    <row r="2731" spans="1:11" s="90" customFormat="1" ht="15" customHeight="1" x14ac:dyDescent="0.3">
      <c r="A2731" s="1240"/>
      <c r="B2731" s="1580"/>
      <c r="C2731" s="1577"/>
      <c r="D2731" s="1583"/>
      <c r="E2731" s="1587"/>
      <c r="F2731" s="1585"/>
      <c r="G2731" s="1237"/>
      <c r="H2731" s="1237"/>
      <c r="I2731" s="1237"/>
      <c r="J2731" s="246"/>
      <c r="K2731" s="1290"/>
    </row>
    <row r="2732" spans="1:11" s="90" customFormat="1" ht="15" customHeight="1" x14ac:dyDescent="0.3">
      <c r="A2732" s="1240"/>
      <c r="B2732" s="1580"/>
      <c r="C2732" s="1577"/>
      <c r="D2732" s="1583"/>
      <c r="E2732" s="1587"/>
      <c r="F2732" s="1585"/>
      <c r="G2732" s="1237"/>
      <c r="H2732" s="1237"/>
      <c r="I2732" s="1237"/>
      <c r="J2732" s="246"/>
      <c r="K2732" s="1290"/>
    </row>
    <row r="2733" spans="1:11" s="90" customFormat="1" ht="15" customHeight="1" x14ac:dyDescent="0.3">
      <c r="A2733" s="1240"/>
      <c r="B2733" s="1580"/>
      <c r="C2733" s="1577"/>
      <c r="D2733" s="1583"/>
      <c r="E2733" s="1587"/>
      <c r="F2733" s="1585"/>
      <c r="G2733" s="1237"/>
      <c r="H2733" s="1237"/>
      <c r="I2733" s="1237"/>
      <c r="J2733" s="246"/>
      <c r="K2733" s="1290"/>
    </row>
    <row r="2734" spans="1:11" s="90" customFormat="1" ht="15" customHeight="1" x14ac:dyDescent="0.3">
      <c r="A2734" s="1240"/>
      <c r="B2734" s="1580"/>
      <c r="C2734" s="1577"/>
      <c r="D2734" s="1583"/>
      <c r="E2734" s="1587"/>
      <c r="F2734" s="1585"/>
      <c r="G2734" s="1237"/>
      <c r="H2734" s="1237"/>
      <c r="I2734" s="1237"/>
      <c r="J2734" s="246"/>
      <c r="K2734" s="1290"/>
    </row>
    <row r="2735" spans="1:11" s="90" customFormat="1" ht="15" customHeight="1" x14ac:dyDescent="0.3">
      <c r="A2735" s="1240"/>
      <c r="B2735" s="1580"/>
      <c r="C2735" s="1577"/>
      <c r="D2735" s="1583"/>
      <c r="E2735" s="1587"/>
      <c r="F2735" s="1585"/>
      <c r="G2735" s="1237"/>
      <c r="H2735" s="1237"/>
      <c r="I2735" s="1237"/>
      <c r="J2735" s="246"/>
      <c r="K2735" s="1290"/>
    </row>
    <row r="2736" spans="1:11" s="90" customFormat="1" ht="15" customHeight="1" x14ac:dyDescent="0.3">
      <c r="A2736" s="1240"/>
      <c r="B2736" s="1580"/>
      <c r="C2736" s="1577"/>
      <c r="D2736" s="1583"/>
      <c r="E2736" s="1587"/>
      <c r="F2736" s="1585"/>
      <c r="G2736" s="1237"/>
      <c r="H2736" s="1237"/>
      <c r="I2736" s="1237"/>
      <c r="J2736" s="246"/>
      <c r="K2736" s="1290"/>
    </row>
    <row r="2737" spans="1:11" s="90" customFormat="1" ht="15" customHeight="1" x14ac:dyDescent="0.3">
      <c r="A2737" s="1240"/>
      <c r="B2737" s="1580"/>
      <c r="C2737" s="1577"/>
      <c r="D2737" s="1583"/>
      <c r="E2737" s="1587"/>
      <c r="F2737" s="1585"/>
      <c r="G2737" s="1237"/>
      <c r="H2737" s="1237"/>
      <c r="I2737" s="1237"/>
      <c r="J2737" s="246"/>
      <c r="K2737" s="1290"/>
    </row>
    <row r="2738" spans="1:11" s="90" customFormat="1" ht="15" customHeight="1" x14ac:dyDescent="0.3">
      <c r="A2738" s="1240"/>
      <c r="B2738" s="1580"/>
      <c r="C2738" s="1577"/>
      <c r="D2738" s="1583"/>
      <c r="E2738" s="1587"/>
      <c r="F2738" s="1585"/>
      <c r="G2738" s="1237"/>
      <c r="H2738" s="1237"/>
      <c r="I2738" s="1237"/>
      <c r="J2738" s="246"/>
      <c r="K2738" s="1290"/>
    </row>
    <row r="2739" spans="1:11" s="90" customFormat="1" ht="15" customHeight="1" x14ac:dyDescent="0.3">
      <c r="A2739" s="1240"/>
      <c r="B2739" s="1580"/>
      <c r="C2739" s="1577"/>
      <c r="D2739" s="1583"/>
      <c r="E2739" s="1587"/>
      <c r="F2739" s="1585"/>
      <c r="G2739" s="1237"/>
      <c r="H2739" s="1237"/>
      <c r="I2739" s="1237"/>
      <c r="J2739" s="246"/>
      <c r="K2739" s="1290"/>
    </row>
    <row r="2740" spans="1:11" s="90" customFormat="1" ht="15" customHeight="1" x14ac:dyDescent="0.3">
      <c r="A2740" s="1240"/>
      <c r="B2740" s="1580"/>
      <c r="C2740" s="1577"/>
      <c r="D2740" s="1583"/>
      <c r="E2740" s="1587"/>
      <c r="F2740" s="1585"/>
      <c r="G2740" s="1237"/>
      <c r="H2740" s="1237"/>
      <c r="I2740" s="1237"/>
      <c r="J2740" s="246"/>
      <c r="K2740" s="1290"/>
    </row>
    <row r="2741" spans="1:11" s="90" customFormat="1" ht="15" customHeight="1" x14ac:dyDescent="0.3">
      <c r="A2741" s="1240"/>
      <c r="B2741" s="1580"/>
      <c r="C2741" s="1577"/>
      <c r="D2741" s="1583"/>
      <c r="E2741" s="1587"/>
      <c r="F2741" s="1585"/>
      <c r="G2741" s="1237"/>
      <c r="H2741" s="1237"/>
      <c r="I2741" s="1237"/>
      <c r="J2741" s="246"/>
      <c r="K2741" s="1290"/>
    </row>
    <row r="2742" spans="1:11" s="90" customFormat="1" ht="15" customHeight="1" x14ac:dyDescent="0.3">
      <c r="A2742" s="1240"/>
      <c r="B2742" s="1580"/>
      <c r="C2742" s="1577"/>
      <c r="D2742" s="1583"/>
      <c r="E2742" s="1587"/>
      <c r="F2742" s="1585"/>
      <c r="G2742" s="1237"/>
      <c r="H2742" s="1237"/>
      <c r="I2742" s="1237"/>
      <c r="J2742" s="246"/>
      <c r="K2742" s="1290"/>
    </row>
    <row r="2743" spans="1:11" s="90" customFormat="1" ht="15" customHeight="1" x14ac:dyDescent="0.3">
      <c r="A2743" s="1240"/>
      <c r="B2743" s="1580"/>
      <c r="C2743" s="1577"/>
      <c r="D2743" s="1583"/>
      <c r="E2743" s="1587"/>
      <c r="F2743" s="1585"/>
      <c r="G2743" s="1237"/>
      <c r="H2743" s="1237"/>
      <c r="I2743" s="1237"/>
      <c r="J2743" s="246"/>
      <c r="K2743" s="1290"/>
    </row>
    <row r="2744" spans="1:11" s="90" customFormat="1" ht="15" customHeight="1" x14ac:dyDescent="0.3">
      <c r="A2744" s="1240"/>
      <c r="B2744" s="1580"/>
      <c r="C2744" s="1577"/>
      <c r="D2744" s="1583"/>
      <c r="E2744" s="1587"/>
      <c r="F2744" s="1585"/>
      <c r="G2744" s="1237"/>
      <c r="H2744" s="1237"/>
      <c r="I2744" s="1237"/>
      <c r="J2744" s="246"/>
      <c r="K2744" s="1290"/>
    </row>
    <row r="2745" spans="1:11" s="90" customFormat="1" ht="15" customHeight="1" x14ac:dyDescent="0.3">
      <c r="A2745" s="1240"/>
      <c r="B2745" s="1580"/>
      <c r="C2745" s="1577"/>
      <c r="D2745" s="1583"/>
      <c r="E2745" s="1587"/>
      <c r="F2745" s="1585"/>
      <c r="G2745" s="1237"/>
      <c r="H2745" s="1237"/>
      <c r="I2745" s="1237"/>
      <c r="J2745" s="246"/>
      <c r="K2745" s="1290"/>
    </row>
    <row r="2746" spans="1:11" s="90" customFormat="1" ht="15" customHeight="1" x14ac:dyDescent="0.3">
      <c r="A2746" s="1240"/>
      <c r="B2746" s="1580"/>
      <c r="C2746" s="1577"/>
      <c r="D2746" s="1583"/>
      <c r="E2746" s="1587"/>
      <c r="F2746" s="1585"/>
      <c r="G2746" s="1237"/>
      <c r="H2746" s="1237"/>
      <c r="I2746" s="1237"/>
      <c r="J2746" s="246"/>
      <c r="K2746" s="1290"/>
    </row>
    <row r="2747" spans="1:11" s="90" customFormat="1" ht="15" customHeight="1" x14ac:dyDescent="0.3">
      <c r="A2747" s="1240"/>
      <c r="B2747" s="1580"/>
      <c r="C2747" s="1577"/>
      <c r="D2747" s="1583"/>
      <c r="E2747" s="1587"/>
      <c r="F2747" s="1585"/>
      <c r="G2747" s="1237"/>
      <c r="H2747" s="1237"/>
      <c r="I2747" s="1237"/>
      <c r="J2747" s="246"/>
      <c r="K2747" s="1290"/>
    </row>
    <row r="2748" spans="1:11" s="90" customFormat="1" ht="15" customHeight="1" x14ac:dyDescent="0.3">
      <c r="A2748" s="1240"/>
      <c r="B2748" s="1580"/>
      <c r="C2748" s="1577"/>
      <c r="D2748" s="1583"/>
      <c r="E2748" s="1587"/>
      <c r="F2748" s="1585"/>
      <c r="G2748" s="1237"/>
      <c r="H2748" s="1237"/>
      <c r="I2748" s="1237"/>
      <c r="J2748" s="246"/>
      <c r="K2748" s="1290"/>
    </row>
    <row r="2749" spans="1:11" s="90" customFormat="1" ht="15" customHeight="1" x14ac:dyDescent="0.3">
      <c r="A2749" s="1240"/>
      <c r="B2749" s="1580"/>
      <c r="C2749" s="1577"/>
      <c r="D2749" s="1583"/>
      <c r="E2749" s="1587"/>
      <c r="F2749" s="1585"/>
      <c r="G2749" s="1237"/>
      <c r="H2749" s="1237"/>
      <c r="I2749" s="1237"/>
      <c r="J2749" s="246"/>
      <c r="K2749" s="1290"/>
    </row>
    <row r="2750" spans="1:11" s="90" customFormat="1" ht="15" customHeight="1" x14ac:dyDescent="0.3">
      <c r="A2750" s="1240"/>
      <c r="B2750" s="1580"/>
      <c r="C2750" s="1577"/>
      <c r="D2750" s="1583"/>
      <c r="E2750" s="1587"/>
      <c r="F2750" s="1585"/>
      <c r="G2750" s="1237"/>
      <c r="H2750" s="1237"/>
      <c r="I2750" s="1237"/>
      <c r="J2750" s="246"/>
      <c r="K2750" s="1290"/>
    </row>
    <row r="2751" spans="1:11" s="90" customFormat="1" ht="15" customHeight="1" x14ac:dyDescent="0.3">
      <c r="A2751" s="1240"/>
      <c r="B2751" s="1580"/>
      <c r="C2751" s="1577"/>
      <c r="D2751" s="1583"/>
      <c r="E2751" s="1587"/>
      <c r="F2751" s="1585"/>
      <c r="G2751" s="1237"/>
      <c r="H2751" s="1237"/>
      <c r="I2751" s="1237"/>
      <c r="J2751" s="246"/>
      <c r="K2751" s="1290"/>
    </row>
    <row r="2752" spans="1:11" s="90" customFormat="1" ht="15" customHeight="1" x14ac:dyDescent="0.3">
      <c r="A2752" s="1240"/>
      <c r="B2752" s="1580"/>
      <c r="C2752" s="1577"/>
      <c r="D2752" s="1583"/>
      <c r="E2752" s="1587"/>
      <c r="F2752" s="1585"/>
      <c r="G2752" s="1237"/>
      <c r="H2752" s="1237"/>
      <c r="I2752" s="1237"/>
      <c r="J2752" s="246"/>
      <c r="K2752" s="1290"/>
    </row>
    <row r="2753" spans="1:11" s="90" customFormat="1" ht="15" customHeight="1" x14ac:dyDescent="0.3">
      <c r="A2753" s="1240"/>
      <c r="B2753" s="1580"/>
      <c r="C2753" s="1577"/>
      <c r="D2753" s="1583"/>
      <c r="E2753" s="1587"/>
      <c r="F2753" s="1585"/>
      <c r="G2753" s="1237"/>
      <c r="H2753" s="1237"/>
      <c r="I2753" s="1237"/>
      <c r="J2753" s="246"/>
      <c r="K2753" s="1290"/>
    </row>
    <row r="2754" spans="1:11" s="90" customFormat="1" ht="15" customHeight="1" x14ac:dyDescent="0.3">
      <c r="A2754" s="1240"/>
      <c r="B2754" s="1580"/>
      <c r="C2754" s="1577"/>
      <c r="D2754" s="1583"/>
      <c r="E2754" s="1587"/>
      <c r="F2754" s="1585"/>
      <c r="G2754" s="1237"/>
      <c r="H2754" s="1237"/>
      <c r="I2754" s="1237"/>
      <c r="J2754" s="246"/>
      <c r="K2754" s="1290"/>
    </row>
    <row r="2755" spans="1:11" s="90" customFormat="1" ht="15" customHeight="1" x14ac:dyDescent="0.3">
      <c r="A2755" s="1240"/>
      <c r="B2755" s="1580"/>
      <c r="C2755" s="1577"/>
      <c r="D2755" s="1583"/>
      <c r="E2755" s="1587"/>
      <c r="F2755" s="1585"/>
      <c r="G2755" s="1237"/>
      <c r="H2755" s="1237"/>
      <c r="I2755" s="1237"/>
      <c r="J2755" s="246"/>
      <c r="K2755" s="1290"/>
    </row>
    <row r="2756" spans="1:11" s="90" customFormat="1" ht="15" customHeight="1" x14ac:dyDescent="0.3">
      <c r="A2756" s="1240"/>
      <c r="B2756" s="1580"/>
      <c r="C2756" s="1577"/>
      <c r="D2756" s="1583"/>
      <c r="E2756" s="1587"/>
      <c r="F2756" s="1585"/>
      <c r="G2756" s="1237"/>
      <c r="H2756" s="1237"/>
      <c r="I2756" s="1237"/>
      <c r="J2756" s="246"/>
      <c r="K2756" s="1290"/>
    </row>
    <row r="2757" spans="1:11" s="90" customFormat="1" ht="15" customHeight="1" x14ac:dyDescent="0.3">
      <c r="A2757" s="1240"/>
      <c r="B2757" s="1580"/>
      <c r="C2757" s="1577"/>
      <c r="D2757" s="1583"/>
      <c r="E2757" s="1587"/>
      <c r="F2757" s="1585"/>
      <c r="G2757" s="1237"/>
      <c r="H2757" s="1237"/>
      <c r="I2757" s="1237"/>
      <c r="J2757" s="246"/>
      <c r="K2757" s="1290"/>
    </row>
    <row r="2758" spans="1:11" s="90" customFormat="1" ht="15" customHeight="1" x14ac:dyDescent="0.3">
      <c r="A2758" s="1240"/>
      <c r="B2758" s="1580"/>
      <c r="C2758" s="1577"/>
      <c r="D2758" s="1583"/>
      <c r="E2758" s="1587"/>
      <c r="F2758" s="1585"/>
      <c r="G2758" s="1237"/>
      <c r="H2758" s="1237"/>
      <c r="I2758" s="1237"/>
      <c r="J2758" s="246"/>
      <c r="K2758" s="1290"/>
    </row>
    <row r="2759" spans="1:11" s="90" customFormat="1" ht="15" customHeight="1" x14ac:dyDescent="0.3">
      <c r="A2759" s="1240"/>
      <c r="B2759" s="1580"/>
      <c r="C2759" s="1577"/>
      <c r="D2759" s="1583"/>
      <c r="E2759" s="1587"/>
      <c r="F2759" s="1585"/>
      <c r="G2759" s="1237"/>
      <c r="H2759" s="1237"/>
      <c r="I2759" s="1237"/>
      <c r="J2759" s="246"/>
      <c r="K2759" s="1290"/>
    </row>
    <row r="2760" spans="1:11" s="90" customFormat="1" ht="15" customHeight="1" x14ac:dyDescent="0.3">
      <c r="A2760" s="1240"/>
      <c r="B2760" s="1580"/>
      <c r="C2760" s="1577"/>
      <c r="D2760" s="1583"/>
      <c r="E2760" s="1587"/>
      <c r="F2760" s="1585"/>
      <c r="G2760" s="1237"/>
      <c r="H2760" s="1237"/>
      <c r="I2760" s="1237"/>
      <c r="J2760" s="246"/>
      <c r="K2760" s="1290"/>
    </row>
    <row r="2761" spans="1:11" s="90" customFormat="1" ht="15" customHeight="1" x14ac:dyDescent="0.3">
      <c r="A2761" s="1240"/>
      <c r="B2761" s="1580"/>
      <c r="C2761" s="1577"/>
      <c r="D2761" s="1583"/>
      <c r="E2761" s="1587"/>
      <c r="F2761" s="1585"/>
      <c r="G2761" s="1237"/>
      <c r="H2761" s="1237"/>
      <c r="I2761" s="1237"/>
      <c r="J2761" s="246"/>
      <c r="K2761" s="1290"/>
    </row>
    <row r="2762" spans="1:11" s="90" customFormat="1" ht="15" customHeight="1" x14ac:dyDescent="0.3">
      <c r="A2762" s="1240"/>
      <c r="B2762" s="1580"/>
      <c r="C2762" s="1577"/>
      <c r="D2762" s="1583"/>
      <c r="E2762" s="1587"/>
      <c r="F2762" s="1585"/>
      <c r="G2762" s="1237"/>
      <c r="H2762" s="1237"/>
      <c r="I2762" s="1237"/>
      <c r="J2762" s="246"/>
      <c r="K2762" s="1290"/>
    </row>
    <row r="2763" spans="1:11" s="90" customFormat="1" ht="15" customHeight="1" x14ac:dyDescent="0.3">
      <c r="A2763" s="1240"/>
      <c r="B2763" s="1580"/>
      <c r="C2763" s="1577"/>
      <c r="D2763" s="1583"/>
      <c r="E2763" s="1587"/>
      <c r="F2763" s="1585"/>
      <c r="G2763" s="1237"/>
      <c r="H2763" s="1237"/>
      <c r="I2763" s="1237"/>
      <c r="J2763" s="246"/>
      <c r="K2763" s="1290"/>
    </row>
    <row r="2764" spans="1:11" s="90" customFormat="1" ht="15" customHeight="1" x14ac:dyDescent="0.3">
      <c r="A2764" s="1240"/>
      <c r="B2764" s="1580"/>
      <c r="C2764" s="1577"/>
      <c r="D2764" s="1583"/>
      <c r="E2764" s="1587"/>
      <c r="F2764" s="1585"/>
      <c r="G2764" s="1237"/>
      <c r="H2764" s="1237"/>
      <c r="I2764" s="1237"/>
      <c r="J2764" s="246"/>
      <c r="K2764" s="1290"/>
    </row>
    <row r="2765" spans="1:11" s="90" customFormat="1" ht="15" customHeight="1" x14ac:dyDescent="0.3">
      <c r="A2765" s="1240"/>
      <c r="B2765" s="1580"/>
      <c r="C2765" s="1577"/>
      <c r="D2765" s="1583"/>
      <c r="E2765" s="1587"/>
      <c r="F2765" s="1585"/>
      <c r="G2765" s="1237"/>
      <c r="H2765" s="1237"/>
      <c r="I2765" s="1237"/>
      <c r="J2765" s="246"/>
      <c r="K2765" s="1290"/>
    </row>
    <row r="2766" spans="1:11" s="90" customFormat="1" ht="15" customHeight="1" x14ac:dyDescent="0.3">
      <c r="A2766" s="1240"/>
      <c r="B2766" s="1580"/>
      <c r="C2766" s="1577"/>
      <c r="D2766" s="1583"/>
      <c r="E2766" s="1587"/>
      <c r="F2766" s="1585"/>
      <c r="G2766" s="1237"/>
      <c r="H2766" s="1237"/>
      <c r="I2766" s="1237"/>
      <c r="J2766" s="246"/>
      <c r="K2766" s="1290"/>
    </row>
    <row r="2767" spans="1:11" s="90" customFormat="1" ht="15" customHeight="1" x14ac:dyDescent="0.3">
      <c r="A2767" s="1240"/>
      <c r="B2767" s="1580"/>
      <c r="C2767" s="1577"/>
      <c r="D2767" s="1583"/>
      <c r="E2767" s="1587"/>
      <c r="F2767" s="1585"/>
      <c r="G2767" s="1237"/>
      <c r="H2767" s="1237"/>
      <c r="I2767" s="1237"/>
      <c r="J2767" s="246"/>
      <c r="K2767" s="1290"/>
    </row>
    <row r="2768" spans="1:11" s="90" customFormat="1" ht="15" customHeight="1" x14ac:dyDescent="0.3">
      <c r="A2768" s="1240"/>
      <c r="B2768" s="1580"/>
      <c r="C2768" s="1577"/>
      <c r="D2768" s="1583"/>
      <c r="E2768" s="1587"/>
      <c r="F2768" s="1585"/>
      <c r="G2768" s="1237"/>
      <c r="H2768" s="1237"/>
      <c r="I2768" s="1237"/>
      <c r="J2768" s="246"/>
      <c r="K2768" s="1290"/>
    </row>
    <row r="2769" spans="1:11" s="90" customFormat="1" ht="15" customHeight="1" x14ac:dyDescent="0.3">
      <c r="A2769" s="1240"/>
      <c r="B2769" s="1580"/>
      <c r="C2769" s="1577"/>
      <c r="D2769" s="1583"/>
      <c r="E2769" s="1587"/>
      <c r="F2769" s="1585"/>
      <c r="G2769" s="1237"/>
      <c r="H2769" s="1237"/>
      <c r="I2769" s="1237"/>
      <c r="J2769" s="246"/>
      <c r="K2769" s="1290"/>
    </row>
    <row r="2770" spans="1:11" s="90" customFormat="1" ht="15" customHeight="1" x14ac:dyDescent="0.3">
      <c r="A2770" s="1240"/>
      <c r="B2770" s="1580"/>
      <c r="C2770" s="1577"/>
      <c r="D2770" s="1583"/>
      <c r="E2770" s="1587"/>
      <c r="F2770" s="1585"/>
      <c r="G2770" s="1237"/>
      <c r="H2770" s="1237"/>
      <c r="I2770" s="1237"/>
      <c r="J2770" s="246"/>
      <c r="K2770" s="1290"/>
    </row>
    <row r="2771" spans="1:11" s="90" customFormat="1" ht="15" customHeight="1" x14ac:dyDescent="0.3">
      <c r="A2771" s="1240"/>
      <c r="B2771" s="1580"/>
      <c r="C2771" s="1577"/>
      <c r="D2771" s="1583"/>
      <c r="E2771" s="1587"/>
      <c r="F2771" s="1585"/>
      <c r="G2771" s="1237"/>
      <c r="H2771" s="1237"/>
      <c r="I2771" s="1237"/>
      <c r="J2771" s="246"/>
      <c r="K2771" s="1290"/>
    </row>
    <row r="2772" spans="1:11" s="90" customFormat="1" ht="15" customHeight="1" x14ac:dyDescent="0.3">
      <c r="A2772" s="1240"/>
      <c r="B2772" s="1580"/>
      <c r="C2772" s="1577"/>
      <c r="D2772" s="1583"/>
      <c r="E2772" s="1587"/>
      <c r="F2772" s="1585"/>
      <c r="G2772" s="1237"/>
      <c r="H2772" s="1237"/>
      <c r="I2772" s="1237"/>
      <c r="J2772" s="246"/>
      <c r="K2772" s="1290"/>
    </row>
    <row r="2773" spans="1:11" s="90" customFormat="1" ht="15" customHeight="1" x14ac:dyDescent="0.3">
      <c r="A2773" s="1240"/>
      <c r="B2773" s="1580"/>
      <c r="C2773" s="1577"/>
      <c r="D2773" s="1583"/>
      <c r="E2773" s="1587"/>
      <c r="F2773" s="1585"/>
      <c r="G2773" s="1237"/>
      <c r="H2773" s="1237"/>
      <c r="I2773" s="1237"/>
      <c r="J2773" s="246"/>
      <c r="K2773" s="1290"/>
    </row>
    <row r="2774" spans="1:11" s="90" customFormat="1" ht="15" customHeight="1" x14ac:dyDescent="0.3">
      <c r="A2774" s="1240"/>
      <c r="B2774" s="1580"/>
      <c r="C2774" s="1577"/>
      <c r="D2774" s="1583"/>
      <c r="E2774" s="1587"/>
      <c r="F2774" s="1585"/>
      <c r="G2774" s="1237"/>
      <c r="H2774" s="1237"/>
      <c r="I2774" s="1237"/>
      <c r="J2774" s="246"/>
      <c r="K2774" s="1290"/>
    </row>
    <row r="2775" spans="1:11" s="90" customFormat="1" ht="15" customHeight="1" x14ac:dyDescent="0.3">
      <c r="A2775" s="1240"/>
      <c r="B2775" s="1580"/>
      <c r="C2775" s="1577"/>
      <c r="D2775" s="1583"/>
      <c r="E2775" s="1587"/>
      <c r="F2775" s="1585"/>
      <c r="G2775" s="1237"/>
      <c r="H2775" s="1237"/>
      <c r="I2775" s="1237"/>
      <c r="J2775" s="246"/>
      <c r="K2775" s="1290"/>
    </row>
    <row r="2776" spans="1:11" s="90" customFormat="1" ht="15" customHeight="1" x14ac:dyDescent="0.3">
      <c r="A2776" s="1240"/>
      <c r="B2776" s="1580"/>
      <c r="C2776" s="1577"/>
      <c r="D2776" s="1583"/>
      <c r="E2776" s="1587"/>
      <c r="F2776" s="1585"/>
      <c r="G2776" s="1237"/>
      <c r="H2776" s="1237"/>
      <c r="I2776" s="1237"/>
      <c r="J2776" s="246"/>
      <c r="K2776" s="1290"/>
    </row>
    <row r="2777" spans="1:11" s="90" customFormat="1" ht="15" customHeight="1" x14ac:dyDescent="0.3">
      <c r="A2777" s="1240"/>
      <c r="B2777" s="1580"/>
      <c r="C2777" s="1577"/>
      <c r="D2777" s="1583"/>
      <c r="E2777" s="1587"/>
      <c r="F2777" s="1585"/>
      <c r="G2777" s="1237"/>
      <c r="H2777" s="1237"/>
      <c r="I2777" s="1237"/>
      <c r="J2777" s="246"/>
      <c r="K2777" s="1290"/>
    </row>
    <row r="2778" spans="1:11" s="90" customFormat="1" ht="15" customHeight="1" x14ac:dyDescent="0.3">
      <c r="A2778" s="1240"/>
      <c r="B2778" s="1580"/>
      <c r="C2778" s="1577"/>
      <c r="D2778" s="1583"/>
      <c r="E2778" s="1587"/>
      <c r="F2778" s="1585"/>
      <c r="G2778" s="1237"/>
      <c r="H2778" s="1237"/>
      <c r="I2778" s="1237"/>
      <c r="J2778" s="246"/>
      <c r="K2778" s="1290"/>
    </row>
    <row r="2779" spans="1:11" s="90" customFormat="1" ht="15" customHeight="1" x14ac:dyDescent="0.3">
      <c r="A2779" s="1240"/>
      <c r="B2779" s="1580"/>
      <c r="C2779" s="1577"/>
      <c r="D2779" s="1583"/>
      <c r="E2779" s="1587"/>
      <c r="F2779" s="1585"/>
      <c r="G2779" s="1237"/>
      <c r="H2779" s="1237"/>
      <c r="I2779" s="1237"/>
      <c r="J2779" s="246"/>
      <c r="K2779" s="1290"/>
    </row>
    <row r="2780" spans="1:11" s="90" customFormat="1" ht="15" customHeight="1" x14ac:dyDescent="0.3">
      <c r="A2780" s="1240"/>
      <c r="B2780" s="1580"/>
      <c r="C2780" s="1577"/>
      <c r="D2780" s="1583"/>
      <c r="E2780" s="1587"/>
      <c r="F2780" s="1585"/>
      <c r="G2780" s="1237"/>
      <c r="H2780" s="1237"/>
      <c r="I2780" s="1237"/>
      <c r="J2780" s="246"/>
      <c r="K2780" s="1290"/>
    </row>
    <row r="2781" spans="1:11" s="90" customFormat="1" ht="15" customHeight="1" x14ac:dyDescent="0.3">
      <c r="A2781" s="1240"/>
      <c r="B2781" s="1580"/>
      <c r="C2781" s="1577"/>
      <c r="D2781" s="1583"/>
      <c r="E2781" s="1587"/>
      <c r="F2781" s="1585"/>
      <c r="G2781" s="1237"/>
      <c r="H2781" s="1237"/>
      <c r="I2781" s="1237"/>
      <c r="J2781" s="246"/>
      <c r="K2781" s="1290"/>
    </row>
    <row r="2782" spans="1:11" s="90" customFormat="1" ht="15" customHeight="1" x14ac:dyDescent="0.3">
      <c r="A2782" s="1240"/>
      <c r="B2782" s="1580"/>
      <c r="C2782" s="1577"/>
      <c r="D2782" s="1583"/>
      <c r="E2782" s="1587"/>
      <c r="F2782" s="1585"/>
      <c r="G2782" s="1237"/>
      <c r="H2782" s="1237"/>
      <c r="I2782" s="1237"/>
      <c r="J2782" s="246"/>
      <c r="K2782" s="1290"/>
    </row>
    <row r="2783" spans="1:11" s="90" customFormat="1" ht="15" customHeight="1" x14ac:dyDescent="0.3">
      <c r="A2783" s="1240"/>
      <c r="B2783" s="1580"/>
      <c r="C2783" s="1577"/>
      <c r="D2783" s="1583"/>
      <c r="E2783" s="1587"/>
      <c r="F2783" s="1585"/>
      <c r="G2783" s="1237"/>
      <c r="H2783" s="1237"/>
      <c r="I2783" s="1237"/>
      <c r="J2783" s="246"/>
      <c r="K2783" s="1290"/>
    </row>
    <row r="2784" spans="1:11" s="90" customFormat="1" ht="15" customHeight="1" x14ac:dyDescent="0.3">
      <c r="A2784" s="1240"/>
      <c r="B2784" s="1580"/>
      <c r="C2784" s="1577"/>
      <c r="D2784" s="1583"/>
      <c r="E2784" s="1587"/>
      <c r="F2784" s="1585"/>
      <c r="G2784" s="1237"/>
      <c r="H2784" s="1237"/>
      <c r="I2784" s="1237"/>
      <c r="J2784" s="246"/>
      <c r="K2784" s="1290"/>
    </row>
    <row r="2785" spans="1:11" s="90" customFormat="1" ht="15" customHeight="1" x14ac:dyDescent="0.3">
      <c r="A2785" s="1240"/>
      <c r="B2785" s="1580"/>
      <c r="C2785" s="1577"/>
      <c r="D2785" s="1583"/>
      <c r="E2785" s="1587"/>
      <c r="F2785" s="1585"/>
      <c r="G2785" s="1237"/>
      <c r="H2785" s="1237"/>
      <c r="I2785" s="1237"/>
      <c r="J2785" s="246"/>
      <c r="K2785" s="1290"/>
    </row>
    <row r="2786" spans="1:11" s="90" customFormat="1" ht="15" customHeight="1" x14ac:dyDescent="0.3">
      <c r="A2786" s="1240"/>
      <c r="B2786" s="1580"/>
      <c r="C2786" s="1577"/>
      <c r="D2786" s="1583"/>
      <c r="E2786" s="1587"/>
      <c r="F2786" s="1585"/>
      <c r="G2786" s="1237"/>
      <c r="H2786" s="1237"/>
      <c r="I2786" s="1237"/>
      <c r="J2786" s="246"/>
      <c r="K2786" s="1290"/>
    </row>
    <row r="2787" spans="1:11" s="90" customFormat="1" ht="15" customHeight="1" x14ac:dyDescent="0.3">
      <c r="A2787" s="1240"/>
      <c r="B2787" s="1580"/>
      <c r="C2787" s="1577"/>
      <c r="D2787" s="1583"/>
      <c r="E2787" s="1587"/>
      <c r="F2787" s="1585"/>
      <c r="G2787" s="1237"/>
      <c r="H2787" s="1237"/>
      <c r="I2787" s="1237"/>
      <c r="J2787" s="246"/>
      <c r="K2787" s="1290"/>
    </row>
    <row r="2788" spans="1:11" s="90" customFormat="1" ht="15" customHeight="1" x14ac:dyDescent="0.3">
      <c r="A2788" s="1240"/>
      <c r="B2788" s="1580"/>
      <c r="C2788" s="1577"/>
      <c r="D2788" s="1583"/>
      <c r="E2788" s="1587"/>
      <c r="F2788" s="1585"/>
      <c r="G2788" s="1237"/>
      <c r="H2788" s="1237"/>
      <c r="I2788" s="1237"/>
      <c r="J2788" s="246"/>
      <c r="K2788" s="1290"/>
    </row>
    <row r="2789" spans="1:11" s="90" customFormat="1" ht="15" customHeight="1" x14ac:dyDescent="0.3">
      <c r="A2789" s="1240"/>
      <c r="B2789" s="1580"/>
      <c r="C2789" s="1577"/>
      <c r="D2789" s="1583"/>
      <c r="E2789" s="1587"/>
      <c r="F2789" s="1585"/>
      <c r="G2789" s="1237"/>
      <c r="H2789" s="1237"/>
      <c r="I2789" s="1237"/>
      <c r="J2789" s="246"/>
      <c r="K2789" s="1290"/>
    </row>
    <row r="2790" spans="1:11" s="90" customFormat="1" ht="15" customHeight="1" x14ac:dyDescent="0.3">
      <c r="A2790" s="1240"/>
      <c r="B2790" s="1580"/>
      <c r="C2790" s="1577"/>
      <c r="D2790" s="1583"/>
      <c r="E2790" s="1587"/>
      <c r="F2790" s="1585"/>
      <c r="G2790" s="1237"/>
      <c r="H2790" s="1237"/>
      <c r="I2790" s="1237"/>
      <c r="J2790" s="246"/>
      <c r="K2790" s="1290"/>
    </row>
    <row r="2791" spans="1:11" s="90" customFormat="1" ht="15" customHeight="1" x14ac:dyDescent="0.3">
      <c r="A2791" s="1240"/>
      <c r="B2791" s="1580"/>
      <c r="C2791" s="1577"/>
      <c r="D2791" s="1583"/>
      <c r="E2791" s="1587"/>
      <c r="F2791" s="1585"/>
      <c r="G2791" s="1237"/>
      <c r="H2791" s="1237"/>
      <c r="I2791" s="1237"/>
      <c r="J2791" s="246"/>
      <c r="K2791" s="1290"/>
    </row>
    <row r="2792" spans="1:11" s="90" customFormat="1" ht="15" customHeight="1" x14ac:dyDescent="0.3">
      <c r="A2792" s="1240"/>
      <c r="B2792" s="1580"/>
      <c r="C2792" s="1577"/>
      <c r="D2792" s="1583"/>
      <c r="E2792" s="1587"/>
      <c r="F2792" s="1585"/>
      <c r="G2792" s="1237"/>
      <c r="H2792" s="1237"/>
      <c r="I2792" s="1237"/>
      <c r="J2792" s="246"/>
      <c r="K2792" s="1290"/>
    </row>
    <row r="2793" spans="1:11" s="90" customFormat="1" ht="15" customHeight="1" x14ac:dyDescent="0.3">
      <c r="A2793" s="1240"/>
      <c r="B2793" s="1580"/>
      <c r="C2793" s="1577"/>
      <c r="D2793" s="1583"/>
      <c r="E2793" s="1587"/>
      <c r="F2793" s="1585"/>
      <c r="G2793" s="1237"/>
      <c r="H2793" s="1237"/>
      <c r="I2793" s="1237"/>
      <c r="J2793" s="246"/>
      <c r="K2793" s="1290"/>
    </row>
    <row r="2794" spans="1:11" s="90" customFormat="1" ht="15" customHeight="1" x14ac:dyDescent="0.3">
      <c r="A2794" s="1240"/>
      <c r="B2794" s="1580"/>
      <c r="C2794" s="1577"/>
      <c r="D2794" s="1583"/>
      <c r="E2794" s="1587"/>
      <c r="F2794" s="1585"/>
      <c r="G2794" s="1237"/>
      <c r="H2794" s="1237"/>
      <c r="I2794" s="1237"/>
      <c r="J2794" s="246"/>
      <c r="K2794" s="1290"/>
    </row>
    <row r="2795" spans="1:11" s="90" customFormat="1" ht="15" customHeight="1" x14ac:dyDescent="0.3">
      <c r="A2795" s="1240"/>
      <c r="B2795" s="1580"/>
      <c r="C2795" s="1577"/>
      <c r="D2795" s="1583"/>
      <c r="E2795" s="1587"/>
      <c r="F2795" s="1585"/>
      <c r="G2795" s="1237"/>
      <c r="H2795" s="1237"/>
      <c r="I2795" s="1237"/>
      <c r="J2795" s="246"/>
      <c r="K2795" s="1290"/>
    </row>
    <row r="2796" spans="1:11" s="90" customFormat="1" ht="15" customHeight="1" x14ac:dyDescent="0.3">
      <c r="A2796" s="1240"/>
      <c r="B2796" s="1580"/>
      <c r="C2796" s="1577"/>
      <c r="D2796" s="1583"/>
      <c r="E2796" s="1587"/>
      <c r="F2796" s="1585"/>
      <c r="G2796" s="1237"/>
      <c r="H2796" s="1237"/>
      <c r="I2796" s="1237"/>
      <c r="J2796" s="246"/>
      <c r="K2796" s="1290"/>
    </row>
    <row r="2797" spans="1:11" s="90" customFormat="1" ht="15" customHeight="1" x14ac:dyDescent="0.3">
      <c r="A2797" s="1240"/>
      <c r="B2797" s="1580"/>
      <c r="C2797" s="1577"/>
      <c r="D2797" s="1583"/>
      <c r="E2797" s="1587"/>
      <c r="F2797" s="1585"/>
      <c r="G2797" s="1237"/>
      <c r="H2797" s="1237"/>
      <c r="I2797" s="1237"/>
      <c r="J2797" s="246"/>
      <c r="K2797" s="1290"/>
    </row>
    <row r="2798" spans="1:11" s="90" customFormat="1" ht="15" customHeight="1" x14ac:dyDescent="0.3">
      <c r="A2798" s="1240"/>
      <c r="B2798" s="1580"/>
      <c r="C2798" s="1577"/>
      <c r="D2798" s="1583"/>
      <c r="E2798" s="1587"/>
      <c r="F2798" s="1585"/>
      <c r="G2798" s="1237"/>
      <c r="H2798" s="1237"/>
      <c r="I2798" s="1237"/>
      <c r="J2798" s="246"/>
      <c r="K2798" s="1290"/>
    </row>
    <row r="2799" spans="1:11" s="90" customFormat="1" ht="15" customHeight="1" x14ac:dyDescent="0.3">
      <c r="A2799" s="1240"/>
      <c r="B2799" s="1580"/>
      <c r="C2799" s="1577"/>
      <c r="D2799" s="1583"/>
      <c r="E2799" s="1587"/>
      <c r="F2799" s="1585"/>
      <c r="G2799" s="1237"/>
      <c r="H2799" s="1237"/>
      <c r="I2799" s="1237"/>
      <c r="J2799" s="246"/>
      <c r="K2799" s="1290"/>
    </row>
    <row r="2800" spans="1:11" s="90" customFormat="1" ht="15" customHeight="1" x14ac:dyDescent="0.3">
      <c r="A2800" s="1240"/>
      <c r="B2800" s="1580"/>
      <c r="C2800" s="1577"/>
      <c r="D2800" s="1583"/>
      <c r="E2800" s="1587"/>
      <c r="F2800" s="1585"/>
      <c r="G2800" s="1237"/>
      <c r="H2800" s="1237"/>
      <c r="I2800" s="1237"/>
      <c r="J2800" s="246"/>
      <c r="K2800" s="1290"/>
    </row>
    <row r="2801" spans="1:11" s="90" customFormat="1" ht="15" customHeight="1" x14ac:dyDescent="0.3">
      <c r="A2801" s="1240"/>
      <c r="B2801" s="1580"/>
      <c r="C2801" s="1577"/>
      <c r="D2801" s="1583"/>
      <c r="E2801" s="1587"/>
      <c r="F2801" s="1585"/>
      <c r="G2801" s="1237"/>
      <c r="H2801" s="1237"/>
      <c r="I2801" s="1237"/>
      <c r="J2801" s="246"/>
      <c r="K2801" s="1290"/>
    </row>
    <row r="2802" spans="1:11" s="90" customFormat="1" ht="15" customHeight="1" x14ac:dyDescent="0.3">
      <c r="A2802" s="1240"/>
      <c r="B2802" s="1580"/>
      <c r="C2802" s="1577"/>
      <c r="D2802" s="1583"/>
      <c r="E2802" s="1587"/>
      <c r="F2802" s="1585"/>
      <c r="G2802" s="1237"/>
      <c r="H2802" s="1237"/>
      <c r="I2802" s="1237"/>
      <c r="J2802" s="246"/>
      <c r="K2802" s="1290"/>
    </row>
    <row r="2803" spans="1:11" s="90" customFormat="1" ht="15" customHeight="1" x14ac:dyDescent="0.3">
      <c r="A2803" s="1240"/>
      <c r="B2803" s="1580"/>
      <c r="C2803" s="1577"/>
      <c r="D2803" s="1583"/>
      <c r="E2803" s="1587"/>
      <c r="F2803" s="1585"/>
      <c r="G2803" s="1237"/>
      <c r="H2803" s="1237"/>
      <c r="I2803" s="1237"/>
      <c r="J2803" s="246"/>
      <c r="K2803" s="1290"/>
    </row>
    <row r="2804" spans="1:11" s="90" customFormat="1" ht="15" customHeight="1" x14ac:dyDescent="0.3">
      <c r="A2804" s="1240"/>
      <c r="B2804" s="1580"/>
      <c r="C2804" s="1577"/>
      <c r="D2804" s="1583"/>
      <c r="E2804" s="1587"/>
      <c r="F2804" s="1585"/>
      <c r="G2804" s="1237"/>
      <c r="H2804" s="1237"/>
      <c r="I2804" s="1237"/>
      <c r="J2804" s="246"/>
      <c r="K2804" s="1290"/>
    </row>
    <row r="2805" spans="1:11" s="90" customFormat="1" ht="15" customHeight="1" x14ac:dyDescent="0.3">
      <c r="A2805" s="1240"/>
      <c r="B2805" s="1580"/>
      <c r="C2805" s="1577"/>
      <c r="D2805" s="1583"/>
      <c r="E2805" s="1587"/>
      <c r="F2805" s="1585"/>
      <c r="G2805" s="1237"/>
      <c r="H2805" s="1237"/>
      <c r="I2805" s="1237"/>
      <c r="J2805" s="246"/>
      <c r="K2805" s="1290"/>
    </row>
    <row r="2806" spans="1:11" s="90" customFormat="1" ht="15" customHeight="1" x14ac:dyDescent="0.3">
      <c r="A2806" s="1240"/>
      <c r="B2806" s="1580"/>
      <c r="C2806" s="1577"/>
      <c r="D2806" s="1583"/>
      <c r="E2806" s="1587"/>
      <c r="F2806" s="1585"/>
      <c r="G2806" s="1237"/>
      <c r="H2806" s="1237"/>
      <c r="I2806" s="1237"/>
      <c r="J2806" s="246"/>
      <c r="K2806" s="1290"/>
    </row>
    <row r="2807" spans="1:11" s="90" customFormat="1" ht="15" customHeight="1" x14ac:dyDescent="0.3">
      <c r="A2807" s="1240"/>
      <c r="B2807" s="1580"/>
      <c r="C2807" s="1577"/>
      <c r="D2807" s="1583"/>
      <c r="E2807" s="1587"/>
      <c r="F2807" s="1585"/>
      <c r="G2807" s="1237"/>
      <c r="H2807" s="1237"/>
      <c r="I2807" s="1237"/>
      <c r="J2807" s="246"/>
      <c r="K2807" s="1290"/>
    </row>
    <row r="2808" spans="1:11" s="90" customFormat="1" ht="15" customHeight="1" x14ac:dyDescent="0.3">
      <c r="A2808" s="1240"/>
      <c r="B2808" s="1580"/>
      <c r="C2808" s="1577"/>
      <c r="D2808" s="1583"/>
      <c r="E2808" s="1587"/>
      <c r="F2808" s="1585"/>
      <c r="G2808" s="1237"/>
      <c r="H2808" s="1237"/>
      <c r="I2808" s="1237"/>
      <c r="J2808" s="246"/>
      <c r="K2808" s="1290"/>
    </row>
    <row r="2809" spans="1:11" s="90" customFormat="1" ht="15" customHeight="1" x14ac:dyDescent="0.3">
      <c r="A2809" s="1240"/>
      <c r="B2809" s="1580"/>
      <c r="C2809" s="1577"/>
      <c r="D2809" s="1583"/>
      <c r="E2809" s="1587"/>
      <c r="F2809" s="1585"/>
      <c r="G2809" s="1237"/>
      <c r="H2809" s="1237"/>
      <c r="I2809" s="1237"/>
      <c r="J2809" s="246"/>
      <c r="K2809" s="1290"/>
    </row>
    <row r="2810" spans="1:11" s="90" customFormat="1" ht="15" customHeight="1" x14ac:dyDescent="0.3">
      <c r="A2810" s="1240"/>
      <c r="B2810" s="1580"/>
      <c r="C2810" s="1577"/>
      <c r="D2810" s="1583"/>
      <c r="E2810" s="1587"/>
      <c r="F2810" s="1585"/>
      <c r="G2810" s="1237"/>
      <c r="H2810" s="1237"/>
      <c r="I2810" s="1237"/>
      <c r="J2810" s="246"/>
      <c r="K2810" s="1290"/>
    </row>
    <row r="2811" spans="1:11" s="90" customFormat="1" ht="15" customHeight="1" x14ac:dyDescent="0.3">
      <c r="A2811" s="1240"/>
      <c r="B2811" s="1580"/>
      <c r="C2811" s="1577"/>
      <c r="D2811" s="1583"/>
      <c r="E2811" s="1587"/>
      <c r="F2811" s="1585"/>
      <c r="G2811" s="1237"/>
      <c r="H2811" s="1237"/>
      <c r="I2811" s="1237"/>
      <c r="J2811" s="246"/>
      <c r="K2811" s="1290"/>
    </row>
    <row r="2812" spans="1:11" s="90" customFormat="1" ht="15" customHeight="1" x14ac:dyDescent="0.3">
      <c r="A2812" s="1240"/>
      <c r="B2812" s="1580"/>
      <c r="C2812" s="1577"/>
      <c r="D2812" s="1583"/>
      <c r="E2812" s="1587"/>
      <c r="F2812" s="1585"/>
      <c r="G2812" s="1237"/>
      <c r="H2812" s="1237"/>
      <c r="I2812" s="1237"/>
      <c r="J2812" s="246"/>
      <c r="K2812" s="1290"/>
    </row>
    <row r="2813" spans="1:11" s="90" customFormat="1" ht="15" customHeight="1" x14ac:dyDescent="0.3">
      <c r="A2813" s="1240"/>
      <c r="B2813" s="1580"/>
      <c r="C2813" s="1577"/>
      <c r="D2813" s="1583"/>
      <c r="E2813" s="1587"/>
      <c r="F2813" s="1585"/>
      <c r="G2813" s="1237"/>
      <c r="H2813" s="1237"/>
      <c r="I2813" s="1237"/>
      <c r="J2813" s="246"/>
      <c r="K2813" s="1290"/>
    </row>
    <row r="2814" spans="1:11" s="90" customFormat="1" ht="15" customHeight="1" x14ac:dyDescent="0.3">
      <c r="A2814" s="1240"/>
      <c r="B2814" s="1580"/>
      <c r="C2814" s="1577"/>
      <c r="D2814" s="1583"/>
      <c r="E2814" s="1587"/>
      <c r="F2814" s="1585"/>
      <c r="G2814" s="1237"/>
      <c r="H2814" s="1237"/>
      <c r="I2814" s="1237"/>
      <c r="J2814" s="246"/>
      <c r="K2814" s="1290"/>
    </row>
    <row r="2815" spans="1:11" s="90" customFormat="1" ht="15" customHeight="1" x14ac:dyDescent="0.3">
      <c r="A2815" s="1240"/>
      <c r="B2815" s="1580"/>
      <c r="C2815" s="1577"/>
      <c r="D2815" s="1583"/>
      <c r="E2815" s="1587"/>
      <c r="F2815" s="1585"/>
      <c r="G2815" s="1237"/>
      <c r="H2815" s="1237"/>
      <c r="I2815" s="1237"/>
      <c r="J2815" s="246"/>
      <c r="K2815" s="1290"/>
    </row>
    <row r="2816" spans="1:11" s="90" customFormat="1" ht="15" customHeight="1" x14ac:dyDescent="0.3">
      <c r="A2816" s="1240"/>
      <c r="B2816" s="1580"/>
      <c r="C2816" s="1577"/>
      <c r="D2816" s="1583"/>
      <c r="E2816" s="1587"/>
      <c r="F2816" s="1585"/>
      <c r="G2816" s="1237"/>
      <c r="H2816" s="1237"/>
      <c r="I2816" s="1237"/>
      <c r="J2816" s="246"/>
      <c r="K2816" s="1290"/>
    </row>
    <row r="2817" spans="1:11" s="90" customFormat="1" ht="15" customHeight="1" x14ac:dyDescent="0.3">
      <c r="A2817" s="1240"/>
      <c r="B2817" s="1580"/>
      <c r="C2817" s="1577"/>
      <c r="D2817" s="1583"/>
      <c r="E2817" s="1587"/>
      <c r="F2817" s="1585"/>
      <c r="G2817" s="1237"/>
      <c r="H2817" s="1237"/>
      <c r="I2817" s="1237"/>
      <c r="J2817" s="246"/>
      <c r="K2817" s="1290"/>
    </row>
    <row r="2818" spans="1:11" s="90" customFormat="1" ht="15" customHeight="1" x14ac:dyDescent="0.3">
      <c r="A2818" s="1240"/>
      <c r="B2818" s="1580"/>
      <c r="C2818" s="1577"/>
      <c r="D2818" s="1583"/>
      <c r="E2818" s="1587"/>
      <c r="F2818" s="1585"/>
      <c r="G2818" s="1237"/>
      <c r="H2818" s="1237"/>
      <c r="I2818" s="1237"/>
      <c r="J2818" s="246"/>
      <c r="K2818" s="1290"/>
    </row>
    <row r="2819" spans="1:11" s="90" customFormat="1" ht="15" customHeight="1" x14ac:dyDescent="0.3">
      <c r="A2819" s="1240"/>
      <c r="B2819" s="1580"/>
      <c r="C2819" s="1577"/>
      <c r="D2819" s="1583"/>
      <c r="E2819" s="1587"/>
      <c r="F2819" s="1585"/>
      <c r="G2819" s="1237"/>
      <c r="H2819" s="1237"/>
      <c r="I2819" s="1237"/>
      <c r="J2819" s="246"/>
      <c r="K2819" s="1290"/>
    </row>
    <row r="2820" spans="1:11" s="90" customFormat="1" ht="15" customHeight="1" x14ac:dyDescent="0.3">
      <c r="A2820" s="1240"/>
      <c r="B2820" s="1580"/>
      <c r="C2820" s="1577"/>
      <c r="D2820" s="1583"/>
      <c r="E2820" s="1587"/>
      <c r="F2820" s="1585"/>
      <c r="G2820" s="1237"/>
      <c r="H2820" s="1237"/>
      <c r="I2820" s="1237"/>
      <c r="J2820" s="246"/>
      <c r="K2820" s="1290"/>
    </row>
    <row r="2821" spans="1:11" s="90" customFormat="1" ht="15" customHeight="1" x14ac:dyDescent="0.3">
      <c r="A2821" s="1240"/>
      <c r="B2821" s="1580"/>
      <c r="C2821" s="1577"/>
      <c r="D2821" s="1583"/>
      <c r="E2821" s="1587"/>
      <c r="F2821" s="1585"/>
      <c r="G2821" s="1237"/>
      <c r="H2821" s="1237"/>
      <c r="I2821" s="1237"/>
      <c r="J2821" s="246"/>
      <c r="K2821" s="1290"/>
    </row>
    <row r="2822" spans="1:11" s="90" customFormat="1" ht="15" customHeight="1" x14ac:dyDescent="0.3">
      <c r="A2822" s="1240"/>
      <c r="B2822" s="1580"/>
      <c r="C2822" s="1577"/>
      <c r="D2822" s="1583"/>
      <c r="E2822" s="1587"/>
      <c r="F2822" s="1585"/>
      <c r="G2822" s="1237"/>
      <c r="H2822" s="1237"/>
      <c r="I2822" s="1237"/>
      <c r="J2822" s="246"/>
      <c r="K2822" s="1290"/>
    </row>
    <row r="2823" spans="1:11" s="90" customFormat="1" ht="15" customHeight="1" x14ac:dyDescent="0.3">
      <c r="A2823" s="1240"/>
      <c r="B2823" s="1580"/>
      <c r="C2823" s="1577"/>
      <c r="D2823" s="1583"/>
      <c r="E2823" s="1587"/>
      <c r="F2823" s="1585"/>
      <c r="G2823" s="1237"/>
      <c r="H2823" s="1237"/>
      <c r="I2823" s="1237"/>
      <c r="J2823" s="246"/>
      <c r="K2823" s="1290"/>
    </row>
    <row r="2824" spans="1:11" s="90" customFormat="1" ht="15" customHeight="1" x14ac:dyDescent="0.3">
      <c r="A2824" s="1240"/>
      <c r="B2824" s="1580"/>
      <c r="C2824" s="1577"/>
      <c r="D2824" s="1583"/>
      <c r="E2824" s="1587"/>
      <c r="F2824" s="1585"/>
      <c r="G2824" s="1237"/>
      <c r="H2824" s="1237"/>
      <c r="I2824" s="1237"/>
      <c r="J2824" s="246"/>
      <c r="K2824" s="1290"/>
    </row>
    <row r="2825" spans="1:11" s="90" customFormat="1" ht="15" customHeight="1" x14ac:dyDescent="0.3">
      <c r="A2825" s="1240"/>
      <c r="B2825" s="1580"/>
      <c r="C2825" s="1577"/>
      <c r="D2825" s="1583"/>
      <c r="E2825" s="1587"/>
      <c r="F2825" s="1585"/>
      <c r="G2825" s="1237"/>
      <c r="H2825" s="1237"/>
      <c r="I2825" s="1237"/>
      <c r="J2825" s="246"/>
      <c r="K2825" s="1290"/>
    </row>
    <row r="2826" spans="1:11" s="90" customFormat="1" ht="15" customHeight="1" x14ac:dyDescent="0.3">
      <c r="A2826" s="1240"/>
      <c r="B2826" s="1580"/>
      <c r="C2826" s="1577"/>
      <c r="D2826" s="1583"/>
      <c r="E2826" s="1587"/>
      <c r="F2826" s="1585"/>
      <c r="G2826" s="1237"/>
      <c r="H2826" s="1237"/>
      <c r="I2826" s="1237"/>
      <c r="J2826" s="246"/>
      <c r="K2826" s="1290"/>
    </row>
    <row r="2827" spans="1:11" s="90" customFormat="1" ht="15" customHeight="1" x14ac:dyDescent="0.3">
      <c r="A2827" s="1240"/>
      <c r="B2827" s="1580"/>
      <c r="C2827" s="1577"/>
      <c r="D2827" s="1583"/>
      <c r="E2827" s="1587"/>
      <c r="F2827" s="1585"/>
      <c r="G2827" s="1237"/>
      <c r="H2827" s="1237"/>
      <c r="I2827" s="1237"/>
      <c r="J2827" s="246"/>
      <c r="K2827" s="1290"/>
    </row>
    <row r="2828" spans="1:11" s="90" customFormat="1" ht="15" customHeight="1" x14ac:dyDescent="0.3">
      <c r="A2828" s="1240"/>
      <c r="B2828" s="1580"/>
      <c r="C2828" s="1577"/>
      <c r="D2828" s="1583"/>
      <c r="E2828" s="1587"/>
      <c r="F2828" s="1585"/>
      <c r="G2828" s="1237"/>
      <c r="H2828" s="1237"/>
      <c r="I2828" s="1237"/>
      <c r="J2828" s="246"/>
      <c r="K2828" s="1290"/>
    </row>
    <row r="2829" spans="1:11" s="90" customFormat="1" ht="15" customHeight="1" x14ac:dyDescent="0.3">
      <c r="A2829" s="1240"/>
      <c r="B2829" s="1580"/>
      <c r="C2829" s="1577"/>
      <c r="D2829" s="1583"/>
      <c r="E2829" s="1587"/>
      <c r="F2829" s="1585"/>
      <c r="G2829" s="1237"/>
      <c r="H2829" s="1237"/>
      <c r="I2829" s="1237"/>
      <c r="J2829" s="246"/>
      <c r="K2829" s="1290"/>
    </row>
    <row r="2830" spans="1:11" s="90" customFormat="1" ht="15" customHeight="1" x14ac:dyDescent="0.3">
      <c r="A2830" s="1240"/>
      <c r="B2830" s="1580"/>
      <c r="C2830" s="1577"/>
      <c r="D2830" s="1583"/>
      <c r="E2830" s="1587"/>
      <c r="F2830" s="1585"/>
      <c r="G2830" s="1237"/>
      <c r="H2830" s="1237"/>
      <c r="I2830" s="1237"/>
      <c r="J2830" s="246"/>
      <c r="K2830" s="1290"/>
    </row>
    <row r="2831" spans="1:11" s="90" customFormat="1" ht="15" customHeight="1" x14ac:dyDescent="0.3">
      <c r="A2831" s="1240"/>
      <c r="B2831" s="1580"/>
      <c r="C2831" s="1577"/>
      <c r="D2831" s="1583"/>
      <c r="E2831" s="1587"/>
      <c r="F2831" s="1585"/>
      <c r="G2831" s="1237"/>
      <c r="H2831" s="1237"/>
      <c r="I2831" s="1237"/>
      <c r="J2831" s="246"/>
      <c r="K2831" s="1290"/>
    </row>
    <row r="2832" spans="1:11" s="90" customFormat="1" ht="15" customHeight="1" x14ac:dyDescent="0.3">
      <c r="A2832" s="1240"/>
      <c r="B2832" s="1580"/>
      <c r="C2832" s="1577"/>
      <c r="D2832" s="1583"/>
      <c r="E2832" s="1587"/>
      <c r="F2832" s="1585"/>
      <c r="G2832" s="1237"/>
      <c r="H2832" s="1237"/>
      <c r="I2832" s="1237"/>
      <c r="J2832" s="246"/>
      <c r="K2832" s="1290"/>
    </row>
    <row r="2833" spans="1:11" s="90" customFormat="1" ht="15" customHeight="1" x14ac:dyDescent="0.3">
      <c r="A2833" s="1240"/>
      <c r="B2833" s="1580"/>
      <c r="C2833" s="1577"/>
      <c r="D2833" s="1583"/>
      <c r="E2833" s="1587"/>
      <c r="F2833" s="1585"/>
      <c r="G2833" s="1237"/>
      <c r="H2833" s="1237"/>
      <c r="I2833" s="1237"/>
      <c r="J2833" s="246"/>
      <c r="K2833" s="1290"/>
    </row>
    <row r="2834" spans="1:11" s="90" customFormat="1" ht="15" customHeight="1" x14ac:dyDescent="0.3">
      <c r="A2834" s="1240"/>
      <c r="B2834" s="1580"/>
      <c r="C2834" s="1577"/>
      <c r="D2834" s="1583"/>
      <c r="E2834" s="1587"/>
      <c r="F2834" s="1585"/>
      <c r="G2834" s="1237"/>
      <c r="H2834" s="1237"/>
      <c r="I2834" s="1237"/>
      <c r="J2834" s="246"/>
      <c r="K2834" s="1290"/>
    </row>
    <row r="2835" spans="1:11" s="90" customFormat="1" ht="15" customHeight="1" x14ac:dyDescent="0.3">
      <c r="A2835" s="1240"/>
      <c r="B2835" s="1580"/>
      <c r="C2835" s="1577"/>
      <c r="D2835" s="1583"/>
      <c r="E2835" s="1587"/>
      <c r="F2835" s="1585"/>
      <c r="G2835" s="1237"/>
      <c r="H2835" s="1237"/>
      <c r="I2835" s="1237"/>
      <c r="J2835" s="246"/>
      <c r="K2835" s="1290"/>
    </row>
    <row r="2836" spans="1:11" s="90" customFormat="1" ht="15" customHeight="1" x14ac:dyDescent="0.3">
      <c r="A2836" s="1240"/>
      <c r="B2836" s="1580"/>
      <c r="C2836" s="1577"/>
      <c r="D2836" s="1583"/>
      <c r="E2836" s="1587"/>
      <c r="F2836" s="1585"/>
      <c r="G2836" s="1237"/>
      <c r="H2836" s="1237"/>
      <c r="I2836" s="1237"/>
      <c r="J2836" s="246"/>
      <c r="K2836" s="1290"/>
    </row>
    <row r="2837" spans="1:11" s="90" customFormat="1" ht="15" customHeight="1" x14ac:dyDescent="0.3">
      <c r="A2837" s="1240"/>
      <c r="B2837" s="1580"/>
      <c r="C2837" s="1577"/>
      <c r="D2837" s="1583"/>
      <c r="E2837" s="1587"/>
      <c r="F2837" s="1585"/>
      <c r="G2837" s="1237"/>
      <c r="H2837" s="1237"/>
      <c r="I2837" s="1237"/>
      <c r="J2837" s="246"/>
      <c r="K2837" s="1290"/>
    </row>
    <row r="2838" spans="1:11" s="90" customFormat="1" ht="15" customHeight="1" x14ac:dyDescent="0.3">
      <c r="A2838" s="1240"/>
      <c r="B2838" s="1580"/>
      <c r="C2838" s="1577"/>
      <c r="D2838" s="1583"/>
      <c r="E2838" s="1587"/>
      <c r="F2838" s="1585"/>
      <c r="G2838" s="1237"/>
      <c r="H2838" s="1237"/>
      <c r="I2838" s="1237"/>
      <c r="J2838" s="246"/>
      <c r="K2838" s="1290"/>
    </row>
    <row r="2839" spans="1:11" s="90" customFormat="1" ht="15" customHeight="1" x14ac:dyDescent="0.3">
      <c r="A2839" s="1240"/>
      <c r="B2839" s="1580"/>
      <c r="C2839" s="1577"/>
      <c r="D2839" s="1583"/>
      <c r="E2839" s="1587"/>
      <c r="F2839" s="1585"/>
      <c r="G2839" s="1237"/>
      <c r="H2839" s="1237"/>
      <c r="I2839" s="1237"/>
      <c r="J2839" s="246"/>
      <c r="K2839" s="1290"/>
    </row>
    <row r="2840" spans="1:11" s="90" customFormat="1" ht="15" customHeight="1" x14ac:dyDescent="0.3">
      <c r="A2840" s="1240"/>
      <c r="B2840" s="1580"/>
      <c r="C2840" s="1577"/>
      <c r="D2840" s="1583"/>
      <c r="E2840" s="1587"/>
      <c r="F2840" s="1585"/>
      <c r="G2840" s="1237"/>
      <c r="H2840" s="1237"/>
      <c r="I2840" s="1237"/>
      <c r="J2840" s="246"/>
      <c r="K2840" s="1290"/>
    </row>
    <row r="2841" spans="1:11" s="90" customFormat="1" ht="15" customHeight="1" x14ac:dyDescent="0.3">
      <c r="A2841" s="1240"/>
      <c r="B2841" s="1580"/>
      <c r="C2841" s="1577"/>
      <c r="D2841" s="1583"/>
      <c r="E2841" s="1587"/>
      <c r="F2841" s="1585"/>
      <c r="G2841" s="1237"/>
      <c r="H2841" s="1237"/>
      <c r="I2841" s="1237"/>
      <c r="J2841" s="246"/>
      <c r="K2841" s="1290"/>
    </row>
    <row r="2842" spans="1:11" s="90" customFormat="1" ht="15" customHeight="1" x14ac:dyDescent="0.3">
      <c r="A2842" s="1240"/>
      <c r="B2842" s="1580"/>
      <c r="C2842" s="1577"/>
      <c r="D2842" s="1583"/>
      <c r="E2842" s="1587"/>
      <c r="F2842" s="1585"/>
      <c r="G2842" s="1237"/>
      <c r="H2842" s="1237"/>
      <c r="I2842" s="1237"/>
      <c r="J2842" s="246"/>
      <c r="K2842" s="1290"/>
    </row>
    <row r="2843" spans="1:11" s="90" customFormat="1" ht="15" customHeight="1" x14ac:dyDescent="0.3">
      <c r="A2843" s="1240"/>
      <c r="B2843" s="1580"/>
      <c r="C2843" s="1577"/>
      <c r="D2843" s="1583"/>
      <c r="E2843" s="1587"/>
      <c r="F2843" s="1585"/>
      <c r="G2843" s="1237"/>
      <c r="H2843" s="1237"/>
      <c r="I2843" s="1237"/>
      <c r="J2843" s="246"/>
      <c r="K2843" s="1290"/>
    </row>
    <row r="2844" spans="1:11" s="90" customFormat="1" ht="15" customHeight="1" x14ac:dyDescent="0.3">
      <c r="A2844" s="1240"/>
      <c r="B2844" s="1580"/>
      <c r="C2844" s="1577"/>
      <c r="D2844" s="1583"/>
      <c r="E2844" s="1587"/>
      <c r="F2844" s="1585"/>
      <c r="G2844" s="1237"/>
      <c r="H2844" s="1237"/>
      <c r="I2844" s="1237"/>
      <c r="J2844" s="246"/>
      <c r="K2844" s="1290"/>
    </row>
    <row r="2845" spans="1:11" s="90" customFormat="1" ht="15" customHeight="1" x14ac:dyDescent="0.3">
      <c r="A2845" s="1240"/>
      <c r="B2845" s="1580"/>
      <c r="C2845" s="1577"/>
      <c r="D2845" s="1583"/>
      <c r="E2845" s="1587"/>
      <c r="F2845" s="1585"/>
      <c r="G2845" s="1237"/>
      <c r="H2845" s="1237"/>
      <c r="I2845" s="1237"/>
      <c r="J2845" s="246"/>
      <c r="K2845" s="1290"/>
    </row>
    <row r="2846" spans="1:11" s="90" customFormat="1" ht="15" customHeight="1" x14ac:dyDescent="0.3">
      <c r="A2846" s="1240"/>
      <c r="B2846" s="1580"/>
      <c r="C2846" s="1577"/>
      <c r="D2846" s="1583"/>
      <c r="E2846" s="1587"/>
      <c r="F2846" s="1585"/>
      <c r="G2846" s="1237"/>
      <c r="H2846" s="1237"/>
      <c r="I2846" s="1237"/>
      <c r="J2846" s="246"/>
      <c r="K2846" s="1290"/>
    </row>
    <row r="2847" spans="1:11" s="90" customFormat="1" ht="15" customHeight="1" x14ac:dyDescent="0.3">
      <c r="A2847" s="1240"/>
      <c r="B2847" s="1580"/>
      <c r="C2847" s="1577"/>
      <c r="D2847" s="1583"/>
      <c r="E2847" s="1587"/>
      <c r="F2847" s="1585"/>
      <c r="G2847" s="1237"/>
      <c r="H2847" s="1237"/>
      <c r="I2847" s="1237"/>
      <c r="J2847" s="246"/>
      <c r="K2847" s="1290"/>
    </row>
    <row r="2848" spans="1:11" s="90" customFormat="1" ht="15" customHeight="1" x14ac:dyDescent="0.3">
      <c r="A2848" s="1240"/>
      <c r="B2848" s="1580"/>
      <c r="C2848" s="1577"/>
      <c r="D2848" s="1583"/>
      <c r="E2848" s="1587"/>
      <c r="F2848" s="1585"/>
      <c r="G2848" s="1237"/>
      <c r="H2848" s="1237"/>
      <c r="I2848" s="1237"/>
      <c r="J2848" s="246"/>
      <c r="K2848" s="1290"/>
    </row>
    <row r="2849" spans="1:11" s="90" customFormat="1" ht="15" customHeight="1" x14ac:dyDescent="0.3">
      <c r="A2849" s="1240"/>
      <c r="B2849" s="1580"/>
      <c r="C2849" s="1577"/>
      <c r="D2849" s="1583"/>
      <c r="E2849" s="1587"/>
      <c r="F2849" s="1585"/>
      <c r="G2849" s="1237"/>
      <c r="H2849" s="1237"/>
      <c r="I2849" s="1237"/>
      <c r="J2849" s="246"/>
      <c r="K2849" s="1290"/>
    </row>
    <row r="2850" spans="1:11" s="90" customFormat="1" ht="15" customHeight="1" x14ac:dyDescent="0.3">
      <c r="A2850" s="1240"/>
      <c r="B2850" s="1580"/>
      <c r="C2850" s="1577"/>
      <c r="D2850" s="1583"/>
      <c r="E2850" s="1587"/>
      <c r="F2850" s="1585"/>
      <c r="G2850" s="1237"/>
      <c r="H2850" s="1237"/>
      <c r="I2850" s="1237"/>
      <c r="J2850" s="246"/>
      <c r="K2850" s="1290"/>
    </row>
    <row r="2851" spans="1:11" s="90" customFormat="1" ht="15" customHeight="1" x14ac:dyDescent="0.3">
      <c r="A2851" s="1240"/>
      <c r="B2851" s="1580"/>
      <c r="C2851" s="1577"/>
      <c r="D2851" s="1583"/>
      <c r="E2851" s="1587"/>
      <c r="F2851" s="1585"/>
      <c r="G2851" s="1237"/>
      <c r="H2851" s="1237"/>
      <c r="I2851" s="1237"/>
      <c r="J2851" s="246"/>
      <c r="K2851" s="1290"/>
    </row>
    <row r="2852" spans="1:11" s="90" customFormat="1" ht="15" customHeight="1" x14ac:dyDescent="0.3">
      <c r="A2852" s="1240"/>
      <c r="B2852" s="1580"/>
      <c r="C2852" s="1577"/>
      <c r="D2852" s="1583"/>
      <c r="E2852" s="1587"/>
      <c r="F2852" s="1585"/>
      <c r="G2852" s="1237"/>
      <c r="H2852" s="1237"/>
      <c r="I2852" s="1237"/>
      <c r="J2852" s="246"/>
      <c r="K2852" s="1290"/>
    </row>
    <row r="2853" spans="1:11" s="90" customFormat="1" ht="15" customHeight="1" x14ac:dyDescent="0.3">
      <c r="A2853" s="1240"/>
      <c r="B2853" s="1580"/>
      <c r="C2853" s="1577"/>
      <c r="D2853" s="1583"/>
      <c r="E2853" s="1587"/>
      <c r="F2853" s="1585"/>
      <c r="G2853" s="1237"/>
      <c r="H2853" s="1237"/>
      <c r="I2853" s="1237"/>
      <c r="J2853" s="246"/>
      <c r="K2853" s="1290"/>
    </row>
    <row r="2854" spans="1:11" s="90" customFormat="1" ht="15" customHeight="1" x14ac:dyDescent="0.3">
      <c r="A2854" s="1240"/>
      <c r="B2854" s="1580"/>
      <c r="C2854" s="1577"/>
      <c r="D2854" s="1583"/>
      <c r="E2854" s="1587"/>
      <c r="F2854" s="1585"/>
      <c r="G2854" s="1237"/>
      <c r="H2854" s="1237"/>
      <c r="I2854" s="1237"/>
      <c r="J2854" s="246"/>
      <c r="K2854" s="1290"/>
    </row>
    <row r="2855" spans="1:11" s="90" customFormat="1" ht="15" customHeight="1" x14ac:dyDescent="0.3">
      <c r="A2855" s="1240"/>
      <c r="B2855" s="1580"/>
      <c r="C2855" s="1577"/>
      <c r="D2855" s="1583"/>
      <c r="E2855" s="1587"/>
      <c r="F2855" s="1585"/>
      <c r="G2855" s="1237"/>
      <c r="H2855" s="1237"/>
      <c r="I2855" s="1237"/>
      <c r="J2855" s="246"/>
      <c r="K2855" s="1290"/>
    </row>
    <row r="2856" spans="1:11" s="90" customFormat="1" ht="15" customHeight="1" x14ac:dyDescent="0.3">
      <c r="A2856" s="1240"/>
      <c r="B2856" s="1580"/>
      <c r="C2856" s="1577"/>
      <c r="D2856" s="1583"/>
      <c r="E2856" s="1587"/>
      <c r="F2856" s="1585"/>
      <c r="G2856" s="1237"/>
      <c r="H2856" s="1237"/>
      <c r="I2856" s="1237"/>
      <c r="J2856" s="246"/>
      <c r="K2856" s="1290"/>
    </row>
    <row r="2857" spans="1:11" s="90" customFormat="1" ht="15" customHeight="1" x14ac:dyDescent="0.3">
      <c r="A2857" s="1240"/>
      <c r="B2857" s="1580"/>
      <c r="C2857" s="1577"/>
      <c r="D2857" s="1583"/>
      <c r="E2857" s="1587"/>
      <c r="F2857" s="1585"/>
      <c r="G2857" s="1237"/>
      <c r="H2857" s="1237"/>
      <c r="I2857" s="1237"/>
      <c r="J2857" s="246"/>
      <c r="K2857" s="1290"/>
    </row>
    <row r="2858" spans="1:11" s="90" customFormat="1" ht="15" customHeight="1" x14ac:dyDescent="0.3">
      <c r="A2858" s="1240"/>
      <c r="B2858" s="1580"/>
      <c r="C2858" s="1577"/>
      <c r="D2858" s="1583"/>
      <c r="E2858" s="1587"/>
      <c r="F2858" s="1585"/>
      <c r="G2858" s="1237"/>
      <c r="H2858" s="1237"/>
      <c r="I2858" s="1237"/>
      <c r="J2858" s="246"/>
      <c r="K2858" s="1290"/>
    </row>
    <row r="2859" spans="1:11" s="90" customFormat="1" ht="15" customHeight="1" x14ac:dyDescent="0.3">
      <c r="A2859" s="1240"/>
      <c r="B2859" s="1580"/>
      <c r="C2859" s="1577"/>
      <c r="D2859" s="1583"/>
      <c r="E2859" s="1587"/>
      <c r="F2859" s="1585"/>
      <c r="G2859" s="1237"/>
      <c r="H2859" s="1237"/>
      <c r="I2859" s="1237"/>
      <c r="J2859" s="246"/>
      <c r="K2859" s="1290"/>
    </row>
    <row r="2860" spans="1:11" s="90" customFormat="1" ht="15" customHeight="1" x14ac:dyDescent="0.3">
      <c r="A2860" s="1240"/>
      <c r="B2860" s="1580"/>
      <c r="C2860" s="1577"/>
      <c r="D2860" s="1583"/>
      <c r="E2860" s="1587"/>
      <c r="F2860" s="1585"/>
      <c r="G2860" s="1237"/>
      <c r="H2860" s="1237"/>
      <c r="I2860" s="1237"/>
      <c r="J2860" s="246"/>
      <c r="K2860" s="1290"/>
    </row>
    <row r="2861" spans="1:11" s="90" customFormat="1" ht="15" customHeight="1" x14ac:dyDescent="0.3">
      <c r="A2861" s="1240"/>
      <c r="B2861" s="1580"/>
      <c r="C2861" s="1577"/>
      <c r="D2861" s="1583"/>
      <c r="E2861" s="1587"/>
      <c r="F2861" s="1585"/>
      <c r="G2861" s="1237"/>
      <c r="H2861" s="1237"/>
      <c r="I2861" s="1237"/>
      <c r="J2861" s="246"/>
      <c r="K2861" s="1290"/>
    </row>
    <row r="2862" spans="1:11" s="90" customFormat="1" ht="15" customHeight="1" x14ac:dyDescent="0.3">
      <c r="A2862" s="1240"/>
      <c r="B2862" s="1580"/>
      <c r="C2862" s="1577"/>
      <c r="D2862" s="1583"/>
      <c r="E2862" s="1587"/>
      <c r="F2862" s="1585"/>
      <c r="G2862" s="1237"/>
      <c r="H2862" s="1237"/>
      <c r="I2862" s="1237"/>
      <c r="J2862" s="246"/>
      <c r="K2862" s="1290"/>
    </row>
    <row r="2863" spans="1:11" s="90" customFormat="1" ht="15" customHeight="1" x14ac:dyDescent="0.3">
      <c r="A2863" s="1240"/>
      <c r="B2863" s="1580"/>
      <c r="C2863" s="1577"/>
      <c r="D2863" s="1583"/>
      <c r="E2863" s="1587"/>
      <c r="F2863" s="1585"/>
      <c r="G2863" s="1237"/>
      <c r="H2863" s="1237"/>
      <c r="I2863" s="1237"/>
      <c r="J2863" s="246"/>
      <c r="K2863" s="1290"/>
    </row>
    <row r="2864" spans="1:11" s="90" customFormat="1" ht="15" customHeight="1" x14ac:dyDescent="0.3">
      <c r="A2864" s="1240"/>
      <c r="B2864" s="1580"/>
      <c r="C2864" s="1577"/>
      <c r="D2864" s="1583"/>
      <c r="E2864" s="1587"/>
      <c r="F2864" s="1585"/>
      <c r="G2864" s="1237"/>
      <c r="H2864" s="1237"/>
      <c r="I2864" s="1237"/>
      <c r="J2864" s="246"/>
      <c r="K2864" s="1290"/>
    </row>
    <row r="2865" spans="1:11" s="90" customFormat="1" ht="15" customHeight="1" x14ac:dyDescent="0.3">
      <c r="A2865" s="1240"/>
      <c r="B2865" s="1580"/>
      <c r="C2865" s="1577"/>
      <c r="D2865" s="1583"/>
      <c r="E2865" s="1587"/>
      <c r="F2865" s="1585"/>
      <c r="G2865" s="1237"/>
      <c r="H2865" s="1237"/>
      <c r="I2865" s="1237"/>
      <c r="J2865" s="246"/>
      <c r="K2865" s="1290"/>
    </row>
    <row r="2866" spans="1:11" s="90" customFormat="1" ht="15" customHeight="1" x14ac:dyDescent="0.3">
      <c r="A2866" s="1240"/>
      <c r="B2866" s="1580"/>
      <c r="C2866" s="1577"/>
      <c r="D2866" s="1583"/>
      <c r="E2866" s="1587"/>
      <c r="F2866" s="1585"/>
      <c r="G2866" s="1237"/>
      <c r="H2866" s="1237"/>
      <c r="I2866" s="1237"/>
      <c r="J2866" s="246"/>
      <c r="K2866" s="1290"/>
    </row>
    <row r="2867" spans="1:11" s="90" customFormat="1" ht="15" customHeight="1" x14ac:dyDescent="0.3">
      <c r="A2867" s="1240"/>
      <c r="B2867" s="1580"/>
      <c r="C2867" s="1577"/>
      <c r="D2867" s="1583"/>
      <c r="E2867" s="1587"/>
      <c r="F2867" s="1585"/>
      <c r="G2867" s="1237"/>
      <c r="H2867" s="1237"/>
      <c r="I2867" s="1237"/>
      <c r="J2867" s="246"/>
      <c r="K2867" s="1290"/>
    </row>
    <row r="2868" spans="1:11" s="90" customFormat="1" ht="15" customHeight="1" x14ac:dyDescent="0.3">
      <c r="A2868" s="1240"/>
      <c r="B2868" s="1580"/>
      <c r="C2868" s="1577"/>
      <c r="D2868" s="1583"/>
      <c r="E2868" s="1587"/>
      <c r="F2868" s="1585"/>
      <c r="G2868" s="1237"/>
      <c r="H2868" s="1237"/>
      <c r="I2868" s="1237"/>
      <c r="J2868" s="246"/>
      <c r="K2868" s="1290"/>
    </row>
    <row r="2869" spans="1:11" s="90" customFormat="1" ht="15" customHeight="1" x14ac:dyDescent="0.3">
      <c r="A2869" s="1240"/>
      <c r="B2869" s="1580"/>
      <c r="C2869" s="1577"/>
      <c r="D2869" s="1583"/>
      <c r="E2869" s="1587"/>
      <c r="F2869" s="1585"/>
      <c r="G2869" s="1237"/>
      <c r="H2869" s="1237"/>
      <c r="I2869" s="1237"/>
      <c r="J2869" s="246"/>
      <c r="K2869" s="1290"/>
    </row>
    <row r="2870" spans="1:11" s="90" customFormat="1" ht="15" customHeight="1" x14ac:dyDescent="0.3">
      <c r="A2870" s="1240"/>
      <c r="B2870" s="1580"/>
      <c r="C2870" s="1577"/>
      <c r="D2870" s="1583"/>
      <c r="E2870" s="1587"/>
      <c r="F2870" s="1585"/>
      <c r="G2870" s="1237"/>
      <c r="H2870" s="1237"/>
      <c r="I2870" s="1237"/>
      <c r="J2870" s="246"/>
      <c r="K2870" s="1290"/>
    </row>
    <row r="2871" spans="1:11" s="90" customFormat="1" ht="15" customHeight="1" x14ac:dyDescent="0.3">
      <c r="A2871" s="1240"/>
      <c r="B2871" s="1580"/>
      <c r="C2871" s="1577"/>
      <c r="D2871" s="1583"/>
      <c r="E2871" s="1587"/>
      <c r="F2871" s="1585"/>
      <c r="G2871" s="1237"/>
      <c r="H2871" s="1237"/>
      <c r="I2871" s="1237"/>
      <c r="J2871" s="246"/>
      <c r="K2871" s="1290"/>
    </row>
    <row r="2872" spans="1:11" s="90" customFormat="1" ht="15" customHeight="1" x14ac:dyDescent="0.3">
      <c r="A2872" s="1240"/>
      <c r="B2872" s="1580"/>
      <c r="C2872" s="1577"/>
      <c r="D2872" s="1583"/>
      <c r="E2872" s="1587"/>
      <c r="F2872" s="1585"/>
      <c r="G2872" s="1237"/>
      <c r="H2872" s="1237"/>
      <c r="I2872" s="1237"/>
      <c r="J2872" s="246"/>
      <c r="K2872" s="1290"/>
    </row>
    <row r="2873" spans="1:11" s="90" customFormat="1" ht="15" customHeight="1" x14ac:dyDescent="0.3">
      <c r="A2873" s="1240"/>
      <c r="B2873" s="1580"/>
      <c r="C2873" s="1577"/>
      <c r="D2873" s="1583"/>
      <c r="E2873" s="1587"/>
      <c r="F2873" s="1585"/>
      <c r="G2873" s="1237"/>
      <c r="H2873" s="1237"/>
      <c r="I2873" s="1237"/>
      <c r="J2873" s="246"/>
      <c r="K2873" s="1290"/>
    </row>
    <row r="2874" spans="1:11" s="90" customFormat="1" ht="15" customHeight="1" x14ac:dyDescent="0.3">
      <c r="A2874" s="1240"/>
      <c r="B2874" s="1580"/>
      <c r="C2874" s="1577"/>
      <c r="D2874" s="1583"/>
      <c r="E2874" s="1587"/>
      <c r="F2874" s="1585"/>
      <c r="G2874" s="1237"/>
      <c r="H2874" s="1237"/>
      <c r="I2874" s="1237"/>
      <c r="J2874" s="246"/>
      <c r="K2874" s="1290"/>
    </row>
    <row r="2875" spans="1:11" s="90" customFormat="1" ht="15" customHeight="1" x14ac:dyDescent="0.3">
      <c r="A2875" s="1240"/>
      <c r="B2875" s="1580"/>
      <c r="C2875" s="1577"/>
      <c r="D2875" s="1583"/>
      <c r="E2875" s="1587"/>
      <c r="F2875" s="1585"/>
      <c r="G2875" s="1237"/>
      <c r="H2875" s="1237"/>
      <c r="I2875" s="1237"/>
      <c r="J2875" s="246"/>
      <c r="K2875" s="1290"/>
    </row>
    <row r="2876" spans="1:11" s="90" customFormat="1" ht="15" customHeight="1" x14ac:dyDescent="0.3">
      <c r="A2876" s="1240"/>
      <c r="B2876" s="1580"/>
      <c r="C2876" s="1577"/>
      <c r="D2876" s="1583"/>
      <c r="E2876" s="1587"/>
      <c r="F2876" s="1585"/>
      <c r="G2876" s="1237"/>
      <c r="H2876" s="1237"/>
      <c r="I2876" s="1237"/>
      <c r="J2876" s="246"/>
      <c r="K2876" s="1290"/>
    </row>
    <row r="2877" spans="1:11" s="90" customFormat="1" ht="15" customHeight="1" x14ac:dyDescent="0.3">
      <c r="A2877" s="1240"/>
      <c r="B2877" s="1580"/>
      <c r="C2877" s="1577"/>
      <c r="D2877" s="1583"/>
      <c r="E2877" s="1587"/>
      <c r="F2877" s="1585"/>
      <c r="G2877" s="1237"/>
      <c r="H2877" s="1237"/>
      <c r="I2877" s="1237"/>
      <c r="J2877" s="246"/>
      <c r="K2877" s="1290"/>
    </row>
    <row r="2878" spans="1:11" s="90" customFormat="1" ht="15" customHeight="1" x14ac:dyDescent="0.3">
      <c r="A2878" s="1240"/>
      <c r="B2878" s="1580"/>
      <c r="C2878" s="1577"/>
      <c r="D2878" s="1583"/>
      <c r="E2878" s="1587"/>
      <c r="F2878" s="1585"/>
      <c r="G2878" s="1237"/>
      <c r="H2878" s="1237"/>
      <c r="I2878" s="1237"/>
      <c r="J2878" s="246"/>
      <c r="K2878" s="1290"/>
    </row>
    <row r="2879" spans="1:11" s="90" customFormat="1" ht="15" customHeight="1" x14ac:dyDescent="0.3">
      <c r="A2879" s="1240"/>
      <c r="B2879" s="1580"/>
      <c r="C2879" s="1577"/>
      <c r="D2879" s="1583"/>
      <c r="E2879" s="1587"/>
      <c r="F2879" s="1585"/>
      <c r="G2879" s="1237"/>
      <c r="H2879" s="1237"/>
      <c r="I2879" s="1237"/>
      <c r="J2879" s="246"/>
      <c r="K2879" s="1290"/>
    </row>
    <row r="2880" spans="1:11" s="90" customFormat="1" ht="15" customHeight="1" x14ac:dyDescent="0.3">
      <c r="A2880" s="1240"/>
      <c r="B2880" s="1580"/>
      <c r="C2880" s="1577"/>
      <c r="D2880" s="1583"/>
      <c r="E2880" s="1587"/>
      <c r="F2880" s="1585"/>
      <c r="G2880" s="1237"/>
      <c r="H2880" s="1237"/>
      <c r="I2880" s="1237"/>
      <c r="J2880" s="246"/>
      <c r="K2880" s="1290"/>
    </row>
    <row r="2881" spans="1:11" s="90" customFormat="1" ht="15" customHeight="1" x14ac:dyDescent="0.3">
      <c r="A2881" s="1240"/>
      <c r="B2881" s="1580"/>
      <c r="C2881" s="1577"/>
      <c r="D2881" s="1583"/>
      <c r="E2881" s="1587"/>
      <c r="F2881" s="1585"/>
      <c r="G2881" s="1237"/>
      <c r="H2881" s="1237"/>
      <c r="I2881" s="1237"/>
      <c r="J2881" s="246"/>
      <c r="K2881" s="1290"/>
    </row>
    <row r="2882" spans="1:11" s="90" customFormat="1" ht="15" customHeight="1" x14ac:dyDescent="0.3">
      <c r="A2882" s="1240"/>
      <c r="B2882" s="1580"/>
      <c r="C2882" s="1577"/>
      <c r="D2882" s="1583"/>
      <c r="E2882" s="1587"/>
      <c r="F2882" s="1585"/>
      <c r="G2882" s="1237"/>
      <c r="H2882" s="1237"/>
      <c r="I2882" s="1237"/>
      <c r="J2882" s="246"/>
      <c r="K2882" s="1290"/>
    </row>
    <row r="2883" spans="1:11" s="90" customFormat="1" ht="15" customHeight="1" x14ac:dyDescent="0.3">
      <c r="A2883" s="1240"/>
      <c r="B2883" s="1580"/>
      <c r="C2883" s="1577"/>
      <c r="D2883" s="1583"/>
      <c r="E2883" s="1587"/>
      <c r="F2883" s="1585"/>
      <c r="G2883" s="1237"/>
      <c r="H2883" s="1237"/>
      <c r="I2883" s="1237"/>
      <c r="J2883" s="246"/>
      <c r="K2883" s="1290"/>
    </row>
    <row r="2884" spans="1:11" s="90" customFormat="1" ht="15" customHeight="1" x14ac:dyDescent="0.3">
      <c r="A2884" s="1240"/>
      <c r="B2884" s="1580"/>
      <c r="C2884" s="1577"/>
      <c r="D2884" s="1583"/>
      <c r="E2884" s="1587"/>
      <c r="F2884" s="1585"/>
      <c r="G2884" s="1237"/>
      <c r="H2884" s="1237"/>
      <c r="I2884" s="1237"/>
      <c r="J2884" s="246"/>
      <c r="K2884" s="1290"/>
    </row>
    <row r="2885" spans="1:11" s="90" customFormat="1" ht="15" customHeight="1" x14ac:dyDescent="0.3">
      <c r="A2885" s="1240"/>
      <c r="B2885" s="1580"/>
      <c r="C2885" s="1577"/>
      <c r="D2885" s="1583"/>
      <c r="E2885" s="1587"/>
      <c r="F2885" s="1585"/>
      <c r="G2885" s="1237"/>
      <c r="H2885" s="1237"/>
      <c r="I2885" s="1237"/>
      <c r="J2885" s="246"/>
      <c r="K2885" s="1290"/>
    </row>
    <row r="2886" spans="1:11" s="90" customFormat="1" ht="15" customHeight="1" x14ac:dyDescent="0.3">
      <c r="A2886" s="1240"/>
      <c r="B2886" s="1580"/>
      <c r="C2886" s="1577"/>
      <c r="D2886" s="1583"/>
      <c r="E2886" s="1587"/>
      <c r="F2886" s="1585"/>
      <c r="G2886" s="1237"/>
      <c r="H2886" s="1237"/>
      <c r="I2886" s="1237"/>
      <c r="J2886" s="246"/>
      <c r="K2886" s="1290"/>
    </row>
    <row r="2887" spans="1:11" s="90" customFormat="1" ht="15" customHeight="1" x14ac:dyDescent="0.3">
      <c r="A2887" s="1240"/>
      <c r="B2887" s="1580"/>
      <c r="C2887" s="1577"/>
      <c r="D2887" s="1583"/>
      <c r="E2887" s="1587"/>
      <c r="F2887" s="1585"/>
      <c r="G2887" s="1237"/>
      <c r="H2887" s="1237"/>
      <c r="I2887" s="1237"/>
      <c r="J2887" s="246"/>
      <c r="K2887" s="1290"/>
    </row>
    <row r="2888" spans="1:11" s="90" customFormat="1" ht="15" customHeight="1" x14ac:dyDescent="0.3">
      <c r="A2888" s="1240"/>
      <c r="B2888" s="1580"/>
      <c r="C2888" s="1577"/>
      <c r="D2888" s="1583"/>
      <c r="E2888" s="1587"/>
      <c r="F2888" s="1585"/>
      <c r="G2888" s="1237"/>
      <c r="H2888" s="1237"/>
      <c r="I2888" s="1237"/>
      <c r="J2888" s="246"/>
      <c r="K2888" s="1290"/>
    </row>
    <row r="2889" spans="1:11" s="90" customFormat="1" ht="15" customHeight="1" x14ac:dyDescent="0.3">
      <c r="A2889" s="1240"/>
      <c r="B2889" s="1580"/>
      <c r="C2889" s="1577"/>
      <c r="D2889" s="1583"/>
      <c r="E2889" s="1587"/>
      <c r="F2889" s="1585"/>
      <c r="G2889" s="1237"/>
      <c r="H2889" s="1237"/>
      <c r="I2889" s="1237"/>
      <c r="J2889" s="246"/>
      <c r="K2889" s="1290"/>
    </row>
    <row r="2890" spans="1:11" s="90" customFormat="1" ht="15" customHeight="1" x14ac:dyDescent="0.3">
      <c r="A2890" s="1240"/>
      <c r="B2890" s="1580"/>
      <c r="C2890" s="1577"/>
      <c r="D2890" s="1583"/>
      <c r="E2890" s="1587"/>
      <c r="F2890" s="1585"/>
      <c r="G2890" s="1237"/>
      <c r="H2890" s="1237"/>
      <c r="I2890" s="1237"/>
      <c r="J2890" s="246"/>
      <c r="K2890" s="1290"/>
    </row>
    <row r="2891" spans="1:11" s="90" customFormat="1" ht="15" customHeight="1" x14ac:dyDescent="0.3">
      <c r="A2891" s="1240"/>
      <c r="B2891" s="1580"/>
      <c r="C2891" s="1577"/>
      <c r="D2891" s="1583"/>
      <c r="E2891" s="1587"/>
      <c r="F2891" s="1585"/>
      <c r="G2891" s="1237"/>
      <c r="H2891" s="1237"/>
      <c r="I2891" s="1237"/>
      <c r="J2891" s="246"/>
      <c r="K2891" s="1290"/>
    </row>
    <row r="2892" spans="1:11" s="90" customFormat="1" ht="15" customHeight="1" x14ac:dyDescent="0.3">
      <c r="A2892" s="1240"/>
      <c r="B2892" s="1580"/>
      <c r="C2892" s="1577"/>
      <c r="D2892" s="1583"/>
      <c r="E2892" s="1587"/>
      <c r="F2892" s="1585"/>
      <c r="G2892" s="1237"/>
      <c r="H2892" s="1237"/>
      <c r="I2892" s="1237"/>
      <c r="J2892" s="246"/>
      <c r="K2892" s="1290"/>
    </row>
    <row r="2893" spans="1:11" s="90" customFormat="1" ht="15" customHeight="1" x14ac:dyDescent="0.3">
      <c r="A2893" s="1240"/>
      <c r="B2893" s="1580"/>
      <c r="C2893" s="1577"/>
      <c r="D2893" s="1583"/>
      <c r="E2893" s="1587"/>
      <c r="F2893" s="1585"/>
      <c r="G2893" s="1237"/>
      <c r="H2893" s="1237"/>
      <c r="I2893" s="1237"/>
      <c r="J2893" s="246"/>
      <c r="K2893" s="1290"/>
    </row>
    <row r="2894" spans="1:11" s="90" customFormat="1" ht="15" customHeight="1" x14ac:dyDescent="0.3">
      <c r="A2894" s="1240"/>
      <c r="B2894" s="1580"/>
      <c r="C2894" s="1577"/>
      <c r="D2894" s="1583"/>
      <c r="E2894" s="1587"/>
      <c r="F2894" s="1585"/>
      <c r="G2894" s="1237"/>
      <c r="H2894" s="1237"/>
      <c r="I2894" s="1237"/>
      <c r="J2894" s="246"/>
      <c r="K2894" s="1290"/>
    </row>
    <row r="2895" spans="1:11" s="90" customFormat="1" ht="15" customHeight="1" x14ac:dyDescent="0.3">
      <c r="A2895" s="1240"/>
      <c r="B2895" s="1580"/>
      <c r="C2895" s="1577"/>
      <c r="D2895" s="1583"/>
      <c r="E2895" s="1587"/>
      <c r="F2895" s="1585"/>
      <c r="G2895" s="1237"/>
      <c r="H2895" s="1237"/>
      <c r="I2895" s="1237"/>
      <c r="J2895" s="246"/>
      <c r="K2895" s="1290"/>
    </row>
    <row r="2896" spans="1:11" s="90" customFormat="1" ht="15" customHeight="1" x14ac:dyDescent="0.3">
      <c r="A2896" s="1240"/>
      <c r="B2896" s="1580"/>
      <c r="C2896" s="1577"/>
      <c r="D2896" s="1583"/>
      <c r="E2896" s="1587"/>
      <c r="F2896" s="1585"/>
      <c r="G2896" s="1237"/>
      <c r="H2896" s="1237"/>
      <c r="I2896" s="1237"/>
      <c r="J2896" s="246"/>
      <c r="K2896" s="1290"/>
    </row>
    <row r="2897" spans="1:11" s="90" customFormat="1" ht="15" customHeight="1" x14ac:dyDescent="0.3">
      <c r="A2897" s="1240"/>
      <c r="B2897" s="1580"/>
      <c r="C2897" s="1577"/>
      <c r="D2897" s="1583"/>
      <c r="E2897" s="1587"/>
      <c r="F2897" s="1585"/>
      <c r="G2897" s="1237"/>
      <c r="H2897" s="1237"/>
      <c r="I2897" s="1237"/>
      <c r="J2897" s="246"/>
      <c r="K2897" s="1290"/>
    </row>
    <row r="2898" spans="1:11" s="90" customFormat="1" ht="15" customHeight="1" x14ac:dyDescent="0.3">
      <c r="A2898" s="1240"/>
      <c r="B2898" s="1580"/>
      <c r="C2898" s="1577"/>
      <c r="D2898" s="1583"/>
      <c r="E2898" s="1587"/>
      <c r="F2898" s="1585"/>
      <c r="G2898" s="1237"/>
      <c r="H2898" s="1237"/>
      <c r="I2898" s="1237"/>
      <c r="J2898" s="246"/>
      <c r="K2898" s="1290"/>
    </row>
    <row r="2899" spans="1:11" s="90" customFormat="1" ht="15" customHeight="1" x14ac:dyDescent="0.3">
      <c r="A2899" s="1240"/>
      <c r="B2899" s="1580"/>
      <c r="C2899" s="1577"/>
      <c r="D2899" s="1583"/>
      <c r="E2899" s="1587"/>
      <c r="F2899" s="1585"/>
      <c r="G2899" s="1237"/>
      <c r="H2899" s="1237"/>
      <c r="I2899" s="1237"/>
      <c r="J2899" s="246"/>
      <c r="K2899" s="1290"/>
    </row>
    <row r="2900" spans="1:11" s="90" customFormat="1" ht="15" customHeight="1" x14ac:dyDescent="0.3">
      <c r="A2900" s="1240"/>
      <c r="B2900" s="1238"/>
      <c r="C2900" s="246"/>
      <c r="D2900" s="1566"/>
      <c r="E2900" s="1587"/>
      <c r="F2900" s="1568"/>
      <c r="G2900" s="1237"/>
      <c r="H2900" s="1237"/>
      <c r="I2900" s="1237"/>
      <c r="J2900" s="246"/>
      <c r="K2900" s="1290"/>
    </row>
    <row r="2901" spans="1:11" s="90" customFormat="1" ht="15" customHeight="1" x14ac:dyDescent="0.3">
      <c r="A2901" s="1240"/>
      <c r="B2901" s="1238"/>
      <c r="C2901" s="1577"/>
      <c r="D2901" s="1582"/>
      <c r="E2901" s="1572"/>
      <c r="F2901" s="1584"/>
      <c r="G2901" s="1237"/>
      <c r="H2901" s="1237"/>
      <c r="I2901" s="1237"/>
      <c r="J2901" s="246"/>
      <c r="K2901" s="1290"/>
    </row>
    <row r="2902" spans="1:11" s="90" customFormat="1" ht="15" customHeight="1" x14ac:dyDescent="0.3">
      <c r="A2902" s="1240"/>
      <c r="B2902" s="1580"/>
      <c r="C2902" s="1577"/>
      <c r="D2902" s="1583"/>
      <c r="E2902" s="1587"/>
      <c r="F2902" s="1585"/>
      <c r="G2902" s="1237"/>
      <c r="H2902" s="1237"/>
      <c r="I2902" s="1237"/>
      <c r="J2902" s="246"/>
      <c r="K2902" s="1290"/>
    </row>
    <row r="2903" spans="1:11" s="90" customFormat="1" ht="15" customHeight="1" x14ac:dyDescent="0.3">
      <c r="A2903" s="1240"/>
      <c r="B2903" s="1580"/>
      <c r="C2903" s="1577"/>
      <c r="D2903" s="1583"/>
      <c r="E2903" s="1587"/>
      <c r="F2903" s="1585"/>
      <c r="G2903" s="1237"/>
      <c r="H2903" s="1237"/>
      <c r="I2903" s="1237"/>
      <c r="J2903" s="246"/>
      <c r="K2903" s="1290"/>
    </row>
    <row r="2904" spans="1:11" s="90" customFormat="1" ht="15" customHeight="1" x14ac:dyDescent="0.3">
      <c r="A2904" s="1240"/>
      <c r="B2904" s="1580"/>
      <c r="C2904" s="1577"/>
      <c r="D2904" s="1583"/>
      <c r="E2904" s="1587"/>
      <c r="F2904" s="1585"/>
      <c r="G2904" s="1237"/>
      <c r="H2904" s="1237"/>
      <c r="I2904" s="1237"/>
      <c r="J2904" s="246"/>
      <c r="K2904" s="1290"/>
    </row>
    <row r="2905" spans="1:11" s="90" customFormat="1" ht="15" customHeight="1" x14ac:dyDescent="0.3">
      <c r="A2905" s="1240"/>
      <c r="B2905" s="1580"/>
      <c r="C2905" s="1577"/>
      <c r="D2905" s="1583"/>
      <c r="E2905" s="1587"/>
      <c r="F2905" s="1585"/>
      <c r="G2905" s="1237"/>
      <c r="H2905" s="1237"/>
      <c r="I2905" s="1237"/>
      <c r="J2905" s="246"/>
      <c r="K2905" s="1290"/>
    </row>
    <row r="2906" spans="1:11" s="90" customFormat="1" ht="15" customHeight="1" x14ac:dyDescent="0.3">
      <c r="A2906" s="1240"/>
      <c r="B2906" s="1580"/>
      <c r="C2906" s="1577"/>
      <c r="D2906" s="1583"/>
      <c r="E2906" s="1587"/>
      <c r="F2906" s="1585"/>
      <c r="G2906" s="1237"/>
      <c r="H2906" s="1237"/>
      <c r="I2906" s="1237"/>
      <c r="J2906" s="246"/>
      <c r="K2906" s="1290"/>
    </row>
    <row r="2907" spans="1:11" s="90" customFormat="1" ht="15" customHeight="1" x14ac:dyDescent="0.3">
      <c r="A2907" s="1240"/>
      <c r="B2907" s="1580"/>
      <c r="C2907" s="1577"/>
      <c r="D2907" s="1583"/>
      <c r="E2907" s="1587"/>
      <c r="F2907" s="1585"/>
      <c r="G2907" s="1237"/>
      <c r="H2907" s="1237"/>
      <c r="I2907" s="1237"/>
      <c r="J2907" s="246"/>
      <c r="K2907" s="1290"/>
    </row>
    <row r="2908" spans="1:11" s="90" customFormat="1" ht="15" customHeight="1" x14ac:dyDescent="0.3">
      <c r="A2908" s="1240"/>
      <c r="B2908" s="1580"/>
      <c r="C2908" s="1577"/>
      <c r="D2908" s="1583"/>
      <c r="E2908" s="1587"/>
      <c r="F2908" s="1585"/>
      <c r="G2908" s="1237"/>
      <c r="H2908" s="1237"/>
      <c r="I2908" s="1237"/>
      <c r="J2908" s="246"/>
      <c r="K2908" s="1290"/>
    </row>
    <row r="2909" spans="1:11" s="90" customFormat="1" ht="15" customHeight="1" x14ac:dyDescent="0.3">
      <c r="A2909" s="1240"/>
      <c r="B2909" s="1580"/>
      <c r="C2909" s="1577"/>
      <c r="D2909" s="1583"/>
      <c r="E2909" s="1587"/>
      <c r="F2909" s="1585"/>
      <c r="G2909" s="1237"/>
      <c r="H2909" s="1237"/>
      <c r="I2909" s="1237"/>
      <c r="J2909" s="246"/>
      <c r="K2909" s="1290"/>
    </row>
    <row r="2910" spans="1:11" s="90" customFormat="1" ht="15" customHeight="1" x14ac:dyDescent="0.3">
      <c r="A2910" s="1240"/>
      <c r="B2910" s="1580"/>
      <c r="C2910" s="1577"/>
      <c r="D2910" s="1583"/>
      <c r="E2910" s="1587"/>
      <c r="F2910" s="1585"/>
      <c r="G2910" s="1237"/>
      <c r="H2910" s="1237"/>
      <c r="I2910" s="1237"/>
      <c r="J2910" s="246"/>
      <c r="K2910" s="1290"/>
    </row>
    <row r="2911" spans="1:11" s="90" customFormat="1" ht="15" customHeight="1" x14ac:dyDescent="0.3">
      <c r="A2911" s="1240"/>
      <c r="B2911" s="1580"/>
      <c r="C2911" s="1577"/>
      <c r="D2911" s="1583"/>
      <c r="E2911" s="1587"/>
      <c r="F2911" s="1585"/>
      <c r="G2911" s="1237"/>
      <c r="H2911" s="1237"/>
      <c r="I2911" s="1237"/>
      <c r="J2911" s="246"/>
      <c r="K2911" s="1290"/>
    </row>
    <row r="2912" spans="1:11" s="90" customFormat="1" ht="15" customHeight="1" x14ac:dyDescent="0.3">
      <c r="A2912" s="1240"/>
      <c r="B2912" s="1580"/>
      <c r="C2912" s="1577"/>
      <c r="D2912" s="1583"/>
      <c r="E2912" s="1587"/>
      <c r="F2912" s="1585"/>
      <c r="G2912" s="1237"/>
      <c r="H2912" s="1237"/>
      <c r="I2912" s="1237"/>
      <c r="J2912" s="246"/>
      <c r="K2912" s="1290"/>
    </row>
    <row r="2913" spans="1:11" s="90" customFormat="1" ht="15" customHeight="1" x14ac:dyDescent="0.3">
      <c r="A2913" s="1240"/>
      <c r="B2913" s="1580"/>
      <c r="C2913" s="1577"/>
      <c r="D2913" s="1583"/>
      <c r="E2913" s="1587"/>
      <c r="F2913" s="1585"/>
      <c r="G2913" s="1237"/>
      <c r="H2913" s="1237"/>
      <c r="I2913" s="1237"/>
      <c r="J2913" s="246"/>
      <c r="K2913" s="1290"/>
    </row>
    <row r="2914" spans="1:11" s="90" customFormat="1" ht="15" customHeight="1" x14ac:dyDescent="0.3">
      <c r="A2914" s="1240"/>
      <c r="B2914" s="1580"/>
      <c r="C2914" s="1577"/>
      <c r="D2914" s="1583"/>
      <c r="E2914" s="1587"/>
      <c r="F2914" s="1585"/>
      <c r="G2914" s="1237"/>
      <c r="H2914" s="1237"/>
      <c r="I2914" s="1237"/>
      <c r="J2914" s="246"/>
      <c r="K2914" s="1290"/>
    </row>
    <row r="2915" spans="1:11" s="90" customFormat="1" ht="15" customHeight="1" x14ac:dyDescent="0.3">
      <c r="A2915" s="1240"/>
      <c r="B2915" s="1580"/>
      <c r="C2915" s="1577"/>
      <c r="D2915" s="1583"/>
      <c r="E2915" s="1587"/>
      <c r="F2915" s="1585"/>
      <c r="G2915" s="1237"/>
      <c r="H2915" s="1237"/>
      <c r="I2915" s="1237"/>
      <c r="J2915" s="246"/>
      <c r="K2915" s="1290"/>
    </row>
    <row r="2916" spans="1:11" s="90" customFormat="1" ht="15" customHeight="1" x14ac:dyDescent="0.3">
      <c r="A2916" s="1240"/>
      <c r="B2916" s="1580"/>
      <c r="C2916" s="1577"/>
      <c r="D2916" s="1583"/>
      <c r="E2916" s="1587"/>
      <c r="F2916" s="1585"/>
      <c r="G2916" s="1237"/>
      <c r="H2916" s="1237"/>
      <c r="I2916" s="1237"/>
      <c r="J2916" s="246"/>
      <c r="K2916" s="1290"/>
    </row>
    <row r="2917" spans="1:11" s="90" customFormat="1" ht="15" customHeight="1" x14ac:dyDescent="0.3">
      <c r="A2917" s="1240"/>
      <c r="B2917" s="1580"/>
      <c r="C2917" s="1577"/>
      <c r="D2917" s="1583"/>
      <c r="E2917" s="1587"/>
      <c r="F2917" s="1585"/>
      <c r="G2917" s="1237"/>
      <c r="H2917" s="1237"/>
      <c r="I2917" s="1237"/>
      <c r="J2917" s="246"/>
      <c r="K2917" s="1290"/>
    </row>
    <row r="2918" spans="1:11" s="90" customFormat="1" ht="15" customHeight="1" x14ac:dyDescent="0.3">
      <c r="A2918" s="1240"/>
      <c r="B2918" s="1580"/>
      <c r="C2918" s="1577"/>
      <c r="D2918" s="1583"/>
      <c r="E2918" s="1587"/>
      <c r="F2918" s="1585"/>
      <c r="G2918" s="1237"/>
      <c r="H2918" s="1237"/>
      <c r="I2918" s="1237"/>
      <c r="J2918" s="246"/>
      <c r="K2918" s="1290"/>
    </row>
    <row r="2919" spans="1:11" s="90" customFormat="1" ht="15" customHeight="1" x14ac:dyDescent="0.3">
      <c r="A2919" s="1240"/>
      <c r="B2919" s="1580"/>
      <c r="C2919" s="1577"/>
      <c r="D2919" s="1583"/>
      <c r="E2919" s="1587"/>
      <c r="F2919" s="1585"/>
      <c r="G2919" s="1237"/>
      <c r="H2919" s="1237"/>
      <c r="I2919" s="1237"/>
      <c r="J2919" s="246"/>
      <c r="K2919" s="1290"/>
    </row>
    <row r="2920" spans="1:11" s="90" customFormat="1" ht="15" customHeight="1" x14ac:dyDescent="0.3">
      <c r="A2920" s="1240"/>
      <c r="B2920" s="1580"/>
      <c r="C2920" s="1577"/>
      <c r="D2920" s="1583"/>
      <c r="E2920" s="1587"/>
      <c r="F2920" s="1585"/>
      <c r="G2920" s="1237"/>
      <c r="H2920" s="1237"/>
      <c r="I2920" s="1237"/>
      <c r="J2920" s="246"/>
      <c r="K2920" s="1290"/>
    </row>
    <row r="2921" spans="1:11" s="90" customFormat="1" ht="15" customHeight="1" x14ac:dyDescent="0.3">
      <c r="A2921" s="1240"/>
      <c r="B2921" s="1580"/>
      <c r="C2921" s="1577"/>
      <c r="D2921" s="1583"/>
      <c r="E2921" s="1587"/>
      <c r="F2921" s="1585"/>
      <c r="G2921" s="1237"/>
      <c r="H2921" s="1237"/>
      <c r="I2921" s="1237"/>
      <c r="J2921" s="246"/>
      <c r="K2921" s="1290"/>
    </row>
    <row r="2922" spans="1:11" s="90" customFormat="1" ht="15" customHeight="1" x14ac:dyDescent="0.3">
      <c r="A2922" s="1240"/>
      <c r="B2922" s="1580"/>
      <c r="C2922" s="1577"/>
      <c r="D2922" s="1583"/>
      <c r="E2922" s="1587"/>
      <c r="F2922" s="1585"/>
      <c r="G2922" s="1237"/>
      <c r="H2922" s="1237"/>
      <c r="I2922" s="1237"/>
      <c r="J2922" s="246"/>
      <c r="K2922" s="1290"/>
    </row>
    <row r="2923" spans="1:11" s="90" customFormat="1" ht="15" customHeight="1" x14ac:dyDescent="0.3">
      <c r="A2923" s="1240"/>
      <c r="B2923" s="1580"/>
      <c r="C2923" s="1577"/>
      <c r="D2923" s="1583"/>
      <c r="E2923" s="1587"/>
      <c r="F2923" s="1585"/>
      <c r="G2923" s="1237"/>
      <c r="H2923" s="1237"/>
      <c r="I2923" s="1237"/>
      <c r="J2923" s="246"/>
      <c r="K2923" s="1290"/>
    </row>
    <row r="2924" spans="1:11" s="90" customFormat="1" ht="15" customHeight="1" x14ac:dyDescent="0.3">
      <c r="A2924" s="1240"/>
      <c r="B2924" s="1580"/>
      <c r="C2924" s="1577"/>
      <c r="D2924" s="1583"/>
      <c r="E2924" s="1587"/>
      <c r="F2924" s="1585"/>
      <c r="G2924" s="1237"/>
      <c r="H2924" s="1237"/>
      <c r="I2924" s="1237"/>
      <c r="J2924" s="246"/>
      <c r="K2924" s="1290"/>
    </row>
    <row r="2925" spans="1:11" s="90" customFormat="1" ht="15" customHeight="1" x14ac:dyDescent="0.3">
      <c r="A2925" s="1240"/>
      <c r="B2925" s="1580"/>
      <c r="C2925" s="1577"/>
      <c r="D2925" s="1583"/>
      <c r="E2925" s="1587"/>
      <c r="F2925" s="1585"/>
      <c r="G2925" s="1237"/>
      <c r="H2925" s="1237"/>
      <c r="I2925" s="1237"/>
      <c r="J2925" s="246"/>
      <c r="K2925" s="1290"/>
    </row>
    <row r="2926" spans="1:11" s="90" customFormat="1" ht="15" customHeight="1" x14ac:dyDescent="0.3">
      <c r="A2926" s="1240"/>
      <c r="B2926" s="1580"/>
      <c r="C2926" s="1577"/>
      <c r="D2926" s="1583"/>
      <c r="E2926" s="1587"/>
      <c r="F2926" s="1585"/>
      <c r="G2926" s="1237"/>
      <c r="H2926" s="1237"/>
      <c r="I2926" s="1237"/>
      <c r="J2926" s="246"/>
      <c r="K2926" s="1290"/>
    </row>
    <row r="2927" spans="1:11" s="90" customFormat="1" ht="15" customHeight="1" x14ac:dyDescent="0.3">
      <c r="A2927" s="1240"/>
      <c r="B2927" s="1580"/>
      <c r="C2927" s="1577"/>
      <c r="D2927" s="1583"/>
      <c r="E2927" s="1587"/>
      <c r="F2927" s="1585"/>
      <c r="G2927" s="1237"/>
      <c r="H2927" s="1237"/>
      <c r="I2927" s="1237"/>
      <c r="J2927" s="246"/>
      <c r="K2927" s="1290"/>
    </row>
    <row r="2928" spans="1:11" s="90" customFormat="1" ht="15" customHeight="1" x14ac:dyDescent="0.3">
      <c r="A2928" s="1240"/>
      <c r="B2928" s="1580"/>
      <c r="C2928" s="1577"/>
      <c r="D2928" s="1583"/>
      <c r="E2928" s="1587"/>
      <c r="F2928" s="1585"/>
      <c r="G2928" s="1237"/>
      <c r="H2928" s="1237"/>
      <c r="I2928" s="1237"/>
      <c r="J2928" s="246"/>
      <c r="K2928" s="1290"/>
    </row>
    <row r="2929" spans="1:11" s="90" customFormat="1" ht="15" customHeight="1" x14ac:dyDescent="0.3">
      <c r="A2929" s="1240"/>
      <c r="B2929" s="1580"/>
      <c r="C2929" s="1577"/>
      <c r="D2929" s="1583"/>
      <c r="E2929" s="1587"/>
      <c r="F2929" s="1585"/>
      <c r="G2929" s="1237"/>
      <c r="H2929" s="1237"/>
      <c r="I2929" s="1237"/>
      <c r="J2929" s="246"/>
      <c r="K2929" s="1290"/>
    </row>
    <row r="2930" spans="1:11" s="90" customFormat="1" ht="15" customHeight="1" x14ac:dyDescent="0.3">
      <c r="A2930" s="1240"/>
      <c r="B2930" s="1580"/>
      <c r="C2930" s="1577"/>
      <c r="D2930" s="1583"/>
      <c r="E2930" s="1587"/>
      <c r="F2930" s="1585"/>
      <c r="G2930" s="1237"/>
      <c r="H2930" s="1237"/>
      <c r="I2930" s="1237"/>
      <c r="J2930" s="246"/>
      <c r="K2930" s="1290"/>
    </row>
    <row r="2931" spans="1:11" s="90" customFormat="1" ht="15" customHeight="1" x14ac:dyDescent="0.3">
      <c r="A2931" s="1240"/>
      <c r="B2931" s="1580"/>
      <c r="C2931" s="1577"/>
      <c r="D2931" s="1583"/>
      <c r="E2931" s="1587"/>
      <c r="F2931" s="1585"/>
      <c r="G2931" s="1237"/>
      <c r="H2931" s="1237"/>
      <c r="I2931" s="1237"/>
      <c r="J2931" s="246"/>
      <c r="K2931" s="1290"/>
    </row>
    <row r="2932" spans="1:11" s="90" customFormat="1" ht="15" customHeight="1" x14ac:dyDescent="0.3">
      <c r="A2932" s="1240"/>
      <c r="B2932" s="1580"/>
      <c r="C2932" s="1577"/>
      <c r="D2932" s="1583"/>
      <c r="E2932" s="1587"/>
      <c r="F2932" s="1585"/>
      <c r="G2932" s="1237"/>
      <c r="H2932" s="1237"/>
      <c r="I2932" s="1237"/>
      <c r="J2932" s="246"/>
      <c r="K2932" s="1290"/>
    </row>
    <row r="2933" spans="1:11" s="90" customFormat="1" ht="15" customHeight="1" x14ac:dyDescent="0.3">
      <c r="A2933" s="1240"/>
      <c r="B2933" s="1580"/>
      <c r="C2933" s="1577"/>
      <c r="D2933" s="1583"/>
      <c r="E2933" s="1587"/>
      <c r="F2933" s="1585"/>
      <c r="G2933" s="1237"/>
      <c r="H2933" s="1237"/>
      <c r="I2933" s="1237"/>
      <c r="J2933" s="246"/>
      <c r="K2933" s="1290"/>
    </row>
    <row r="2934" spans="1:11" s="90" customFormat="1" ht="15" customHeight="1" x14ac:dyDescent="0.3">
      <c r="A2934" s="1240"/>
      <c r="B2934" s="1580"/>
      <c r="C2934" s="1577"/>
      <c r="D2934" s="1583"/>
      <c r="E2934" s="1587"/>
      <c r="F2934" s="1585"/>
      <c r="G2934" s="1237"/>
      <c r="H2934" s="1237"/>
      <c r="I2934" s="1237"/>
      <c r="J2934" s="246"/>
      <c r="K2934" s="1290"/>
    </row>
    <row r="2935" spans="1:11" s="90" customFormat="1" ht="15" customHeight="1" x14ac:dyDescent="0.3">
      <c r="A2935" s="1240"/>
      <c r="B2935" s="1580"/>
      <c r="C2935" s="1577"/>
      <c r="D2935" s="1583"/>
      <c r="E2935" s="1587"/>
      <c r="F2935" s="1585"/>
      <c r="G2935" s="1237"/>
      <c r="H2935" s="1237"/>
      <c r="I2935" s="1237"/>
      <c r="J2935" s="246"/>
      <c r="K2935" s="1290"/>
    </row>
    <row r="2936" spans="1:11" s="90" customFormat="1" ht="15" customHeight="1" x14ac:dyDescent="0.3">
      <c r="A2936" s="1240"/>
      <c r="B2936" s="1580"/>
      <c r="C2936" s="1577"/>
      <c r="D2936" s="1583"/>
      <c r="E2936" s="1587"/>
      <c r="F2936" s="1585"/>
      <c r="G2936" s="1237"/>
      <c r="H2936" s="1237"/>
      <c r="I2936" s="1237"/>
      <c r="J2936" s="246"/>
      <c r="K2936" s="1290"/>
    </row>
    <row r="2937" spans="1:11" s="90" customFormat="1" ht="15" customHeight="1" x14ac:dyDescent="0.3">
      <c r="A2937" s="1240"/>
      <c r="B2937" s="1580"/>
      <c r="C2937" s="1577"/>
      <c r="D2937" s="1583"/>
      <c r="E2937" s="1587"/>
      <c r="F2937" s="1585"/>
      <c r="G2937" s="1237"/>
      <c r="H2937" s="1237"/>
      <c r="I2937" s="1237"/>
      <c r="J2937" s="246"/>
      <c r="K2937" s="1290"/>
    </row>
    <row r="2938" spans="1:11" s="90" customFormat="1" ht="15" customHeight="1" x14ac:dyDescent="0.3">
      <c r="A2938" s="1240"/>
      <c r="B2938" s="1580"/>
      <c r="C2938" s="1577"/>
      <c r="D2938" s="1583"/>
      <c r="E2938" s="1587"/>
      <c r="F2938" s="1585"/>
      <c r="G2938" s="1237"/>
      <c r="H2938" s="1237"/>
      <c r="I2938" s="1237"/>
      <c r="J2938" s="246"/>
      <c r="K2938" s="1290"/>
    </row>
    <row r="2939" spans="1:11" s="90" customFormat="1" ht="15" customHeight="1" x14ac:dyDescent="0.3">
      <c r="A2939" s="1240"/>
      <c r="B2939" s="1580"/>
      <c r="C2939" s="1577"/>
      <c r="D2939" s="1583"/>
      <c r="E2939" s="1587"/>
      <c r="F2939" s="1585"/>
      <c r="G2939" s="1237"/>
      <c r="H2939" s="1237"/>
      <c r="I2939" s="1237"/>
      <c r="J2939" s="246"/>
      <c r="K2939" s="1290"/>
    </row>
    <row r="2940" spans="1:11" s="90" customFormat="1" ht="15" customHeight="1" x14ac:dyDescent="0.3">
      <c r="A2940" s="1240"/>
      <c r="B2940" s="1580"/>
      <c r="C2940" s="1577"/>
      <c r="D2940" s="1583"/>
      <c r="E2940" s="1587"/>
      <c r="F2940" s="1585"/>
      <c r="G2940" s="1237"/>
      <c r="H2940" s="1237"/>
      <c r="I2940" s="1237"/>
      <c r="J2940" s="246"/>
      <c r="K2940" s="1290"/>
    </row>
    <row r="2941" spans="1:11" s="90" customFormat="1" ht="15" customHeight="1" x14ac:dyDescent="0.3">
      <c r="A2941" s="1240"/>
      <c r="B2941" s="1580"/>
      <c r="C2941" s="1577"/>
      <c r="D2941" s="1583"/>
      <c r="E2941" s="1587"/>
      <c r="F2941" s="1585"/>
      <c r="G2941" s="1237"/>
      <c r="H2941" s="1237"/>
      <c r="I2941" s="1237"/>
      <c r="J2941" s="246"/>
      <c r="K2941" s="1290"/>
    </row>
    <row r="2942" spans="1:11" s="90" customFormat="1" ht="15" customHeight="1" x14ac:dyDescent="0.3">
      <c r="A2942" s="1240"/>
      <c r="B2942" s="1580"/>
      <c r="C2942" s="1577"/>
      <c r="D2942" s="1583"/>
      <c r="E2942" s="1587"/>
      <c r="F2942" s="1585"/>
      <c r="G2942" s="1237"/>
      <c r="H2942" s="1237"/>
      <c r="I2942" s="1237"/>
      <c r="J2942" s="246"/>
      <c r="K2942" s="1290"/>
    </row>
    <row r="2943" spans="1:11" s="90" customFormat="1" ht="15" customHeight="1" x14ac:dyDescent="0.3">
      <c r="A2943" s="1240"/>
      <c r="B2943" s="1580"/>
      <c r="C2943" s="1577"/>
      <c r="D2943" s="1583"/>
      <c r="E2943" s="1587"/>
      <c r="F2943" s="1585"/>
      <c r="G2943" s="1237"/>
      <c r="H2943" s="1237"/>
      <c r="I2943" s="1237"/>
      <c r="J2943" s="246"/>
      <c r="K2943" s="1290"/>
    </row>
    <row r="2944" spans="1:11" s="90" customFormat="1" ht="15" customHeight="1" x14ac:dyDescent="0.3">
      <c r="A2944" s="1240"/>
      <c r="B2944" s="1580"/>
      <c r="C2944" s="1577"/>
      <c r="D2944" s="1583"/>
      <c r="E2944" s="1587"/>
      <c r="F2944" s="1585"/>
      <c r="G2944" s="1237"/>
      <c r="H2944" s="1237"/>
      <c r="I2944" s="1237"/>
      <c r="J2944" s="246"/>
      <c r="K2944" s="1290"/>
    </row>
    <row r="2945" spans="1:11" s="90" customFormat="1" ht="15" customHeight="1" x14ac:dyDescent="0.3">
      <c r="A2945" s="1240"/>
      <c r="B2945" s="1580"/>
      <c r="C2945" s="1577"/>
      <c r="D2945" s="1583"/>
      <c r="E2945" s="1587"/>
      <c r="F2945" s="1585"/>
      <c r="G2945" s="1237"/>
      <c r="H2945" s="1237"/>
      <c r="I2945" s="1237"/>
      <c r="J2945" s="246"/>
      <c r="K2945" s="1290"/>
    </row>
    <row r="2946" spans="1:11" s="90" customFormat="1" ht="15" customHeight="1" x14ac:dyDescent="0.3">
      <c r="A2946" s="1240"/>
      <c r="B2946" s="1580"/>
      <c r="C2946" s="1577"/>
      <c r="D2946" s="1583"/>
      <c r="E2946" s="1587"/>
      <c r="F2946" s="1585"/>
      <c r="G2946" s="1237"/>
      <c r="H2946" s="1237"/>
      <c r="I2946" s="1237"/>
      <c r="J2946" s="246"/>
      <c r="K2946" s="1290"/>
    </row>
    <row r="2947" spans="1:11" s="90" customFormat="1" ht="15" customHeight="1" x14ac:dyDescent="0.3">
      <c r="A2947" s="1240"/>
      <c r="B2947" s="1580"/>
      <c r="C2947" s="1577"/>
      <c r="D2947" s="1583"/>
      <c r="E2947" s="1587"/>
      <c r="F2947" s="1585"/>
      <c r="G2947" s="1237"/>
      <c r="H2947" s="1237"/>
      <c r="I2947" s="1237"/>
      <c r="J2947" s="246"/>
      <c r="K2947" s="1290"/>
    </row>
    <row r="2948" spans="1:11" s="90" customFormat="1" ht="15" customHeight="1" x14ac:dyDescent="0.3">
      <c r="A2948" s="1240"/>
      <c r="B2948" s="1580"/>
      <c r="C2948" s="1577"/>
      <c r="D2948" s="1583"/>
      <c r="E2948" s="1587"/>
      <c r="F2948" s="1585"/>
      <c r="G2948" s="1237"/>
      <c r="H2948" s="1237"/>
      <c r="I2948" s="1237"/>
      <c r="J2948" s="246"/>
      <c r="K2948" s="1290"/>
    </row>
    <row r="2949" spans="1:11" s="90" customFormat="1" ht="15" customHeight="1" x14ac:dyDescent="0.3">
      <c r="A2949" s="1240"/>
      <c r="B2949" s="1580"/>
      <c r="C2949" s="1577"/>
      <c r="D2949" s="1583"/>
      <c r="E2949" s="1587"/>
      <c r="F2949" s="1585"/>
      <c r="G2949" s="1237"/>
      <c r="H2949" s="1237"/>
      <c r="I2949" s="1237"/>
      <c r="J2949" s="246"/>
      <c r="K2949" s="1290"/>
    </row>
    <row r="2950" spans="1:11" s="90" customFormat="1" ht="15" customHeight="1" x14ac:dyDescent="0.3">
      <c r="A2950" s="1240"/>
      <c r="B2950" s="1580"/>
      <c r="C2950" s="1577"/>
      <c r="D2950" s="1583"/>
      <c r="E2950" s="1587"/>
      <c r="F2950" s="1585"/>
      <c r="G2950" s="1237"/>
      <c r="H2950" s="1237"/>
      <c r="I2950" s="1237"/>
      <c r="J2950" s="246"/>
      <c r="K2950" s="1290"/>
    </row>
    <row r="2951" spans="1:11" s="90" customFormat="1" ht="15" customHeight="1" x14ac:dyDescent="0.3">
      <c r="A2951" s="1240"/>
      <c r="B2951" s="1580"/>
      <c r="C2951" s="1577"/>
      <c r="D2951" s="1583"/>
      <c r="E2951" s="1587"/>
      <c r="F2951" s="1585"/>
      <c r="G2951" s="1237"/>
      <c r="H2951" s="1237"/>
      <c r="I2951" s="1237"/>
      <c r="J2951" s="246"/>
      <c r="K2951" s="1290"/>
    </row>
    <row r="2952" spans="1:11" s="90" customFormat="1" ht="15" customHeight="1" x14ac:dyDescent="0.3">
      <c r="A2952" s="1240"/>
      <c r="B2952" s="1580"/>
      <c r="C2952" s="1577"/>
      <c r="D2952" s="1583"/>
      <c r="E2952" s="1587"/>
      <c r="F2952" s="1585"/>
      <c r="G2952" s="1237"/>
      <c r="H2952" s="1237"/>
      <c r="I2952" s="1237"/>
      <c r="J2952" s="246"/>
      <c r="K2952" s="1290"/>
    </row>
    <row r="2953" spans="1:11" s="90" customFormat="1" ht="15" customHeight="1" x14ac:dyDescent="0.3">
      <c r="A2953" s="1240"/>
      <c r="B2953" s="1580"/>
      <c r="C2953" s="1577"/>
      <c r="D2953" s="1583"/>
      <c r="E2953" s="1587"/>
      <c r="F2953" s="1585"/>
      <c r="G2953" s="1237"/>
      <c r="H2953" s="1237"/>
      <c r="I2953" s="1237"/>
      <c r="J2953" s="246"/>
      <c r="K2953" s="1290"/>
    </row>
    <row r="2954" spans="1:11" s="90" customFormat="1" ht="15" customHeight="1" x14ac:dyDescent="0.3">
      <c r="A2954" s="1240"/>
      <c r="B2954" s="1580"/>
      <c r="C2954" s="1577"/>
      <c r="D2954" s="1583"/>
      <c r="E2954" s="1587"/>
      <c r="F2954" s="1585"/>
      <c r="G2954" s="1237"/>
      <c r="H2954" s="1237"/>
      <c r="I2954" s="1237"/>
      <c r="J2954" s="246"/>
      <c r="K2954" s="1290"/>
    </row>
    <row r="2955" spans="1:11" s="90" customFormat="1" ht="15" customHeight="1" x14ac:dyDescent="0.3">
      <c r="A2955" s="1240"/>
      <c r="B2955" s="1580"/>
      <c r="C2955" s="1577"/>
      <c r="D2955" s="1583"/>
      <c r="E2955" s="1587"/>
      <c r="F2955" s="1585"/>
      <c r="G2955" s="1237"/>
      <c r="H2955" s="1237"/>
      <c r="I2955" s="1237"/>
      <c r="J2955" s="246"/>
      <c r="K2955" s="1290"/>
    </row>
    <row r="2956" spans="1:11" s="90" customFormat="1" ht="15" customHeight="1" x14ac:dyDescent="0.3">
      <c r="A2956" s="1240"/>
      <c r="B2956" s="1580"/>
      <c r="C2956" s="1577"/>
      <c r="D2956" s="1583"/>
      <c r="E2956" s="1587"/>
      <c r="F2956" s="1585"/>
      <c r="G2956" s="1237"/>
      <c r="H2956" s="1237"/>
      <c r="I2956" s="1237"/>
      <c r="J2956" s="246"/>
      <c r="K2956" s="1290"/>
    </row>
    <row r="2957" spans="1:11" s="90" customFormat="1" ht="15" customHeight="1" x14ac:dyDescent="0.3">
      <c r="A2957" s="1240"/>
      <c r="B2957" s="1580"/>
      <c r="C2957" s="1577"/>
      <c r="D2957" s="1583"/>
      <c r="E2957" s="1587"/>
      <c r="F2957" s="1585"/>
      <c r="G2957" s="1237"/>
      <c r="H2957" s="1237"/>
      <c r="I2957" s="1237"/>
      <c r="J2957" s="246"/>
      <c r="K2957" s="1290"/>
    </row>
    <row r="2958" spans="1:11" s="90" customFormat="1" ht="15" customHeight="1" x14ac:dyDescent="0.3">
      <c r="A2958" s="1240"/>
      <c r="B2958" s="1580"/>
      <c r="C2958" s="1577"/>
      <c r="D2958" s="1583"/>
      <c r="E2958" s="1587"/>
      <c r="F2958" s="1585"/>
      <c r="G2958" s="1237"/>
      <c r="H2958" s="1237"/>
      <c r="I2958" s="1237"/>
      <c r="J2958" s="246"/>
      <c r="K2958" s="1290"/>
    </row>
    <row r="2959" spans="1:11" s="90" customFormat="1" ht="15" customHeight="1" x14ac:dyDescent="0.3">
      <c r="A2959" s="1240"/>
      <c r="B2959" s="1580"/>
      <c r="C2959" s="1577"/>
      <c r="D2959" s="1583"/>
      <c r="E2959" s="1587"/>
      <c r="F2959" s="1585"/>
      <c r="G2959" s="1237"/>
      <c r="H2959" s="1237"/>
      <c r="I2959" s="1237"/>
      <c r="J2959" s="246"/>
      <c r="K2959" s="1290"/>
    </row>
    <row r="2960" spans="1:11" s="90" customFormat="1" ht="15" customHeight="1" x14ac:dyDescent="0.3">
      <c r="A2960" s="1240"/>
      <c r="B2960" s="1580"/>
      <c r="C2960" s="1577"/>
      <c r="D2960" s="1583"/>
      <c r="E2960" s="1587"/>
      <c r="F2960" s="1585"/>
      <c r="G2960" s="1237"/>
      <c r="H2960" s="1237"/>
      <c r="I2960" s="1237"/>
      <c r="J2960" s="246"/>
      <c r="K2960" s="1290"/>
    </row>
    <row r="2961" spans="1:11" s="90" customFormat="1" ht="15" customHeight="1" x14ac:dyDescent="0.3">
      <c r="A2961" s="1240"/>
      <c r="B2961" s="1580"/>
      <c r="C2961" s="1577"/>
      <c r="D2961" s="1583"/>
      <c r="E2961" s="1587"/>
      <c r="F2961" s="1585"/>
      <c r="G2961" s="1237"/>
      <c r="H2961" s="1237"/>
      <c r="I2961" s="1237"/>
      <c r="J2961" s="246"/>
      <c r="K2961" s="1290"/>
    </row>
    <row r="2962" spans="1:11" s="90" customFormat="1" ht="15" customHeight="1" x14ac:dyDescent="0.3">
      <c r="A2962" s="1240"/>
      <c r="B2962" s="1580"/>
      <c r="C2962" s="1577"/>
      <c r="D2962" s="1583"/>
      <c r="E2962" s="1587"/>
      <c r="F2962" s="1585"/>
      <c r="G2962" s="1237"/>
      <c r="H2962" s="1237"/>
      <c r="I2962" s="1237"/>
      <c r="J2962" s="246"/>
      <c r="K2962" s="1290"/>
    </row>
    <row r="2963" spans="1:11" s="90" customFormat="1" ht="15" customHeight="1" x14ac:dyDescent="0.3">
      <c r="A2963" s="1240"/>
      <c r="B2963" s="1580"/>
      <c r="C2963" s="1577"/>
      <c r="D2963" s="1583"/>
      <c r="E2963" s="1587"/>
      <c r="F2963" s="1585"/>
      <c r="G2963" s="1237"/>
      <c r="H2963" s="1237"/>
      <c r="I2963" s="1237"/>
      <c r="J2963" s="246"/>
      <c r="K2963" s="1290"/>
    </row>
    <row r="2964" spans="1:11" s="90" customFormat="1" ht="15" customHeight="1" x14ac:dyDescent="0.3">
      <c r="A2964" s="1240"/>
      <c r="B2964" s="1580"/>
      <c r="C2964" s="1577"/>
      <c r="D2964" s="1583"/>
      <c r="E2964" s="1587"/>
      <c r="F2964" s="1585"/>
      <c r="G2964" s="1237"/>
      <c r="H2964" s="1237"/>
      <c r="I2964" s="1237"/>
      <c r="J2964" s="246"/>
      <c r="K2964" s="1290"/>
    </row>
    <row r="2965" spans="1:11" s="90" customFormat="1" ht="15" customHeight="1" x14ac:dyDescent="0.3">
      <c r="A2965" s="1240"/>
      <c r="B2965" s="1580"/>
      <c r="C2965" s="1577"/>
      <c r="D2965" s="1583"/>
      <c r="E2965" s="1587"/>
      <c r="F2965" s="1585"/>
      <c r="G2965" s="1237"/>
      <c r="H2965" s="1237"/>
      <c r="I2965" s="1237"/>
      <c r="J2965" s="246"/>
      <c r="K2965" s="1290"/>
    </row>
    <row r="2966" spans="1:11" s="90" customFormat="1" ht="15" customHeight="1" x14ac:dyDescent="0.3">
      <c r="A2966" s="1240"/>
      <c r="B2966" s="1580"/>
      <c r="C2966" s="1577"/>
      <c r="D2966" s="1583"/>
      <c r="E2966" s="1587"/>
      <c r="F2966" s="1585"/>
      <c r="G2966" s="1237"/>
      <c r="H2966" s="1237"/>
      <c r="I2966" s="1237"/>
      <c r="J2966" s="246"/>
      <c r="K2966" s="1290"/>
    </row>
    <row r="2967" spans="1:11" s="90" customFormat="1" ht="15" customHeight="1" x14ac:dyDescent="0.3">
      <c r="A2967" s="1240"/>
      <c r="B2967" s="1580"/>
      <c r="C2967" s="1577"/>
      <c r="D2967" s="1583"/>
      <c r="E2967" s="1587"/>
      <c r="F2967" s="1585"/>
      <c r="G2967" s="1237"/>
      <c r="H2967" s="1237"/>
      <c r="I2967" s="1237"/>
      <c r="J2967" s="246"/>
      <c r="K2967" s="1290"/>
    </row>
    <row r="2968" spans="1:11" s="90" customFormat="1" ht="15" customHeight="1" x14ac:dyDescent="0.3">
      <c r="A2968" s="1240"/>
      <c r="B2968" s="1580"/>
      <c r="C2968" s="1577"/>
      <c r="D2968" s="1583"/>
      <c r="E2968" s="1587"/>
      <c r="F2968" s="1585"/>
      <c r="G2968" s="1237"/>
      <c r="H2968" s="1237"/>
      <c r="I2968" s="1237"/>
      <c r="J2968" s="246"/>
      <c r="K2968" s="1290"/>
    </row>
    <row r="2969" spans="1:11" s="90" customFormat="1" ht="15" customHeight="1" x14ac:dyDescent="0.3">
      <c r="A2969" s="1240"/>
      <c r="B2969" s="1580"/>
      <c r="C2969" s="1577"/>
      <c r="D2969" s="1583"/>
      <c r="E2969" s="1587"/>
      <c r="F2969" s="1585"/>
      <c r="G2969" s="1237"/>
      <c r="H2969" s="1237"/>
      <c r="I2969" s="1237"/>
      <c r="J2969" s="246"/>
      <c r="K2969" s="1290"/>
    </row>
    <row r="2970" spans="1:11" s="90" customFormat="1" ht="15" customHeight="1" x14ac:dyDescent="0.3">
      <c r="A2970" s="1240"/>
      <c r="B2970" s="1580"/>
      <c r="C2970" s="1577"/>
      <c r="D2970" s="1583"/>
      <c r="E2970" s="1587"/>
      <c r="F2970" s="1585"/>
      <c r="G2970" s="1237"/>
      <c r="H2970" s="1237"/>
      <c r="I2970" s="1237"/>
      <c r="J2970" s="246"/>
      <c r="K2970" s="1290"/>
    </row>
    <row r="2971" spans="1:11" s="90" customFormat="1" ht="15" customHeight="1" x14ac:dyDescent="0.3">
      <c r="A2971" s="1240"/>
      <c r="B2971" s="1580"/>
      <c r="C2971" s="1577"/>
      <c r="D2971" s="1583"/>
      <c r="E2971" s="1587"/>
      <c r="F2971" s="1585"/>
      <c r="G2971" s="1237"/>
      <c r="H2971" s="1237"/>
      <c r="I2971" s="1237"/>
      <c r="J2971" s="246"/>
      <c r="K2971" s="1290"/>
    </row>
    <row r="2972" spans="1:11" s="90" customFormat="1" ht="15" customHeight="1" x14ac:dyDescent="0.3">
      <c r="A2972" s="1240"/>
      <c r="B2972" s="1580"/>
      <c r="C2972" s="1577"/>
      <c r="D2972" s="1583"/>
      <c r="E2972" s="1587"/>
      <c r="F2972" s="1585"/>
      <c r="G2972" s="1237"/>
      <c r="H2972" s="1237"/>
      <c r="I2972" s="1237"/>
      <c r="J2972" s="246"/>
      <c r="K2972" s="1290"/>
    </row>
    <row r="2973" spans="1:11" s="90" customFormat="1" ht="15" customHeight="1" x14ac:dyDescent="0.3">
      <c r="A2973" s="1240"/>
      <c r="B2973" s="1580"/>
      <c r="C2973" s="1577"/>
      <c r="D2973" s="1583"/>
      <c r="E2973" s="1587"/>
      <c r="F2973" s="1585"/>
      <c r="G2973" s="1237"/>
      <c r="H2973" s="1237"/>
      <c r="I2973" s="1237"/>
      <c r="J2973" s="246"/>
      <c r="K2973" s="1290"/>
    </row>
    <row r="2974" spans="1:11" s="90" customFormat="1" ht="15" customHeight="1" x14ac:dyDescent="0.3">
      <c r="A2974" s="1240"/>
      <c r="B2974" s="1580"/>
      <c r="C2974" s="1577"/>
      <c r="D2974" s="1583"/>
      <c r="E2974" s="1587"/>
      <c r="F2974" s="1585"/>
      <c r="G2974" s="1237"/>
      <c r="H2974" s="1237"/>
      <c r="I2974" s="1237"/>
      <c r="J2974" s="246"/>
      <c r="K2974" s="1290"/>
    </row>
    <row r="2975" spans="1:11" s="90" customFormat="1" ht="15" customHeight="1" x14ac:dyDescent="0.3">
      <c r="A2975" s="1240"/>
      <c r="B2975" s="1580"/>
      <c r="C2975" s="1577"/>
      <c r="D2975" s="1583"/>
      <c r="E2975" s="1587"/>
      <c r="F2975" s="1585"/>
      <c r="G2975" s="1237"/>
      <c r="H2975" s="1237"/>
      <c r="I2975" s="1237"/>
      <c r="J2975" s="246"/>
      <c r="K2975" s="1290"/>
    </row>
    <row r="2976" spans="1:11" s="90" customFormat="1" ht="15" customHeight="1" x14ac:dyDescent="0.3">
      <c r="A2976" s="1240"/>
      <c r="B2976" s="1580"/>
      <c r="C2976" s="1577"/>
      <c r="D2976" s="1583"/>
      <c r="E2976" s="1587"/>
      <c r="F2976" s="1585"/>
      <c r="G2976" s="1237"/>
      <c r="H2976" s="1237"/>
      <c r="I2976" s="1237"/>
      <c r="J2976" s="246"/>
      <c r="K2976" s="1290"/>
    </row>
    <row r="2977" spans="1:11" s="90" customFormat="1" ht="15" customHeight="1" x14ac:dyDescent="0.3">
      <c r="A2977" s="1240"/>
      <c r="B2977" s="1580"/>
      <c r="C2977" s="1577"/>
      <c r="D2977" s="1583"/>
      <c r="E2977" s="1587"/>
      <c r="F2977" s="1585"/>
      <c r="G2977" s="1237"/>
      <c r="H2977" s="1237"/>
      <c r="I2977" s="1237"/>
      <c r="J2977" s="246"/>
      <c r="K2977" s="1290"/>
    </row>
    <row r="2978" spans="1:11" s="90" customFormat="1" ht="15" customHeight="1" x14ac:dyDescent="0.3">
      <c r="A2978" s="1240"/>
      <c r="B2978" s="1580"/>
      <c r="C2978" s="1577"/>
      <c r="D2978" s="1583"/>
      <c r="E2978" s="1587"/>
      <c r="F2978" s="1585"/>
      <c r="G2978" s="1237"/>
      <c r="H2978" s="1237"/>
      <c r="I2978" s="1237"/>
      <c r="J2978" s="246"/>
      <c r="K2978" s="1290"/>
    </row>
    <row r="2979" spans="1:11" s="90" customFormat="1" ht="15" customHeight="1" x14ac:dyDescent="0.3">
      <c r="A2979" s="1240"/>
      <c r="B2979" s="1580"/>
      <c r="C2979" s="1577"/>
      <c r="D2979" s="1583"/>
      <c r="E2979" s="1587"/>
      <c r="F2979" s="1585"/>
      <c r="G2979" s="1237"/>
      <c r="H2979" s="1237"/>
      <c r="I2979" s="1237"/>
      <c r="J2979" s="246"/>
      <c r="K2979" s="1290"/>
    </row>
    <row r="2980" spans="1:11" s="90" customFormat="1" ht="15" customHeight="1" x14ac:dyDescent="0.3">
      <c r="A2980" s="1240"/>
      <c r="B2980" s="1580"/>
      <c r="C2980" s="1577"/>
      <c r="D2980" s="1583"/>
      <c r="E2980" s="1587"/>
      <c r="F2980" s="1585"/>
      <c r="G2980" s="1237"/>
      <c r="H2980" s="1237"/>
      <c r="I2980" s="1237"/>
      <c r="J2980" s="246"/>
      <c r="K2980" s="1290"/>
    </row>
    <row r="2981" spans="1:11" s="90" customFormat="1" ht="15" customHeight="1" x14ac:dyDescent="0.3">
      <c r="A2981" s="1240"/>
      <c r="B2981" s="1580"/>
      <c r="C2981" s="1577"/>
      <c r="D2981" s="1583"/>
      <c r="E2981" s="1587"/>
      <c r="F2981" s="1585"/>
      <c r="G2981" s="1237"/>
      <c r="H2981" s="1237"/>
      <c r="I2981" s="1237"/>
      <c r="J2981" s="246"/>
      <c r="K2981" s="1290"/>
    </row>
    <row r="2982" spans="1:11" s="90" customFormat="1" ht="15" customHeight="1" x14ac:dyDescent="0.3">
      <c r="A2982" s="1240"/>
      <c r="B2982" s="1580"/>
      <c r="C2982" s="1577"/>
      <c r="D2982" s="1583"/>
      <c r="E2982" s="1587"/>
      <c r="F2982" s="1585"/>
      <c r="G2982" s="1237"/>
      <c r="H2982" s="1237"/>
      <c r="I2982" s="1237"/>
      <c r="J2982" s="246"/>
      <c r="K2982" s="1290"/>
    </row>
    <row r="2983" spans="1:11" s="90" customFormat="1" ht="15" customHeight="1" x14ac:dyDescent="0.3">
      <c r="A2983" s="1240"/>
      <c r="B2983" s="1580"/>
      <c r="C2983" s="1577"/>
      <c r="D2983" s="1583"/>
      <c r="E2983" s="1587"/>
      <c r="F2983" s="1585"/>
      <c r="G2983" s="1237"/>
      <c r="H2983" s="1237"/>
      <c r="I2983" s="1237"/>
      <c r="J2983" s="246"/>
      <c r="K2983" s="1290"/>
    </row>
    <row r="2984" spans="1:11" s="90" customFormat="1" ht="15" customHeight="1" x14ac:dyDescent="0.3">
      <c r="A2984" s="1240"/>
      <c r="B2984" s="1580"/>
      <c r="C2984" s="1577"/>
      <c r="D2984" s="1583"/>
      <c r="E2984" s="1587"/>
      <c r="F2984" s="1585"/>
      <c r="G2984" s="1237"/>
      <c r="H2984" s="1237"/>
      <c r="I2984" s="1237"/>
      <c r="J2984" s="246"/>
      <c r="K2984" s="1290"/>
    </row>
    <row r="2985" spans="1:11" s="90" customFormat="1" ht="15" customHeight="1" x14ac:dyDescent="0.3">
      <c r="A2985" s="1240"/>
      <c r="B2985" s="1580"/>
      <c r="C2985" s="1577"/>
      <c r="D2985" s="1583"/>
      <c r="E2985" s="1587"/>
      <c r="F2985" s="1585"/>
      <c r="G2985" s="1237"/>
      <c r="H2985" s="1237"/>
      <c r="I2985" s="1237"/>
      <c r="J2985" s="246"/>
      <c r="K2985" s="1290"/>
    </row>
    <row r="2986" spans="1:11" s="90" customFormat="1" ht="15" customHeight="1" x14ac:dyDescent="0.3">
      <c r="A2986" s="1240"/>
      <c r="B2986" s="1580"/>
      <c r="C2986" s="1577"/>
      <c r="D2986" s="1583"/>
      <c r="E2986" s="1587"/>
      <c r="F2986" s="1585"/>
      <c r="G2986" s="1237"/>
      <c r="H2986" s="1237"/>
      <c r="I2986" s="1237"/>
      <c r="J2986" s="246"/>
      <c r="K2986" s="1290"/>
    </row>
    <row r="2987" spans="1:11" s="90" customFormat="1" ht="15" customHeight="1" x14ac:dyDescent="0.3">
      <c r="A2987" s="1240"/>
      <c r="B2987" s="1580"/>
      <c r="C2987" s="1577"/>
      <c r="D2987" s="1583"/>
      <c r="E2987" s="1587"/>
      <c r="F2987" s="1585"/>
      <c r="G2987" s="1237"/>
      <c r="H2987" s="1237"/>
      <c r="I2987" s="1237"/>
      <c r="J2987" s="246"/>
      <c r="K2987" s="1290"/>
    </row>
    <row r="2988" spans="1:11" s="90" customFormat="1" ht="15" customHeight="1" x14ac:dyDescent="0.3">
      <c r="A2988" s="1240"/>
      <c r="B2988" s="1580"/>
      <c r="C2988" s="1577"/>
      <c r="D2988" s="1583"/>
      <c r="E2988" s="1587"/>
      <c r="F2988" s="1585"/>
      <c r="G2988" s="1237"/>
      <c r="H2988" s="1237"/>
      <c r="I2988" s="1237"/>
      <c r="J2988" s="246"/>
      <c r="K2988" s="1290"/>
    </row>
    <row r="2989" spans="1:11" s="90" customFormat="1" ht="15" customHeight="1" x14ac:dyDescent="0.3">
      <c r="A2989" s="1240"/>
      <c r="B2989" s="1580"/>
      <c r="C2989" s="1577"/>
      <c r="D2989" s="1583"/>
      <c r="E2989" s="1587"/>
      <c r="F2989" s="1585"/>
      <c r="G2989" s="1237"/>
      <c r="H2989" s="1237"/>
      <c r="I2989" s="1237"/>
      <c r="J2989" s="246"/>
      <c r="K2989" s="1290"/>
    </row>
    <row r="2990" spans="1:11" s="90" customFormat="1" ht="15" customHeight="1" x14ac:dyDescent="0.3">
      <c r="A2990" s="1240"/>
      <c r="B2990" s="1580"/>
      <c r="C2990" s="1577"/>
      <c r="D2990" s="1583"/>
      <c r="E2990" s="1587"/>
      <c r="F2990" s="1585"/>
      <c r="G2990" s="1237"/>
      <c r="H2990" s="1237"/>
      <c r="I2990" s="1237"/>
      <c r="J2990" s="246"/>
      <c r="K2990" s="1290"/>
    </row>
    <row r="2991" spans="1:11" s="90" customFormat="1" ht="15" customHeight="1" x14ac:dyDescent="0.3">
      <c r="A2991" s="1240"/>
      <c r="B2991" s="1580"/>
      <c r="C2991" s="1577"/>
      <c r="D2991" s="1583"/>
      <c r="E2991" s="1587"/>
      <c r="F2991" s="1585"/>
      <c r="G2991" s="1237"/>
      <c r="H2991" s="1237"/>
      <c r="I2991" s="1237"/>
      <c r="J2991" s="246"/>
      <c r="K2991" s="1290"/>
    </row>
    <row r="2992" spans="1:11" s="90" customFormat="1" ht="15" customHeight="1" x14ac:dyDescent="0.3">
      <c r="A2992" s="1240"/>
      <c r="B2992" s="1580"/>
      <c r="C2992" s="1577"/>
      <c r="D2992" s="1583"/>
      <c r="E2992" s="1587"/>
      <c r="F2992" s="1585"/>
      <c r="G2992" s="1237"/>
      <c r="H2992" s="1237"/>
      <c r="I2992" s="1237"/>
      <c r="J2992" s="246"/>
      <c r="K2992" s="1290"/>
    </row>
    <row r="2993" spans="1:11" s="90" customFormat="1" ht="15" customHeight="1" x14ac:dyDescent="0.3">
      <c r="A2993" s="1240"/>
      <c r="B2993" s="1580"/>
      <c r="C2993" s="1577"/>
      <c r="D2993" s="1583"/>
      <c r="E2993" s="1587"/>
      <c r="F2993" s="1585"/>
      <c r="G2993" s="1237"/>
      <c r="H2993" s="1237"/>
      <c r="I2993" s="1237"/>
      <c r="J2993" s="246"/>
      <c r="K2993" s="1290"/>
    </row>
    <row r="2994" spans="1:11" s="90" customFormat="1" ht="15" customHeight="1" x14ac:dyDescent="0.3">
      <c r="A2994" s="1240"/>
      <c r="B2994" s="1580"/>
      <c r="C2994" s="1577"/>
      <c r="D2994" s="1583"/>
      <c r="E2994" s="1587"/>
      <c r="F2994" s="1585"/>
      <c r="G2994" s="1237"/>
      <c r="H2994" s="1237"/>
      <c r="I2994" s="1237"/>
      <c r="J2994" s="246"/>
      <c r="K2994" s="1290"/>
    </row>
    <row r="2995" spans="1:11" s="90" customFormat="1" ht="15" customHeight="1" x14ac:dyDescent="0.3">
      <c r="A2995" s="1240"/>
      <c r="B2995" s="1580"/>
      <c r="C2995" s="1577"/>
      <c r="D2995" s="1583"/>
      <c r="E2995" s="1587"/>
      <c r="F2995" s="1585"/>
      <c r="G2995" s="1237"/>
      <c r="H2995" s="1237"/>
      <c r="I2995" s="1237"/>
      <c r="J2995" s="246"/>
      <c r="K2995" s="1290"/>
    </row>
    <row r="2996" spans="1:11" s="90" customFormat="1" ht="15" customHeight="1" x14ac:dyDescent="0.3">
      <c r="A2996" s="1240"/>
      <c r="B2996" s="1580"/>
      <c r="C2996" s="1577"/>
      <c r="D2996" s="1583"/>
      <c r="E2996" s="1587"/>
      <c r="F2996" s="1585"/>
      <c r="G2996" s="1237"/>
      <c r="H2996" s="1237"/>
      <c r="I2996" s="1237"/>
      <c r="J2996" s="246"/>
      <c r="K2996" s="1290"/>
    </row>
    <row r="2997" spans="1:11" s="90" customFormat="1" ht="15" customHeight="1" x14ac:dyDescent="0.3">
      <c r="A2997" s="1240"/>
      <c r="B2997" s="1580"/>
      <c r="C2997" s="1577"/>
      <c r="D2997" s="1583"/>
      <c r="E2997" s="1587"/>
      <c r="F2997" s="1585"/>
      <c r="G2997" s="1237"/>
      <c r="H2997" s="1237"/>
      <c r="I2997" s="1237"/>
      <c r="J2997" s="246"/>
      <c r="K2997" s="1290"/>
    </row>
    <row r="2998" spans="1:11" s="90" customFormat="1" ht="15" customHeight="1" x14ac:dyDescent="0.3">
      <c r="A2998" s="1240"/>
      <c r="B2998" s="1580"/>
      <c r="C2998" s="1577"/>
      <c r="D2998" s="1583"/>
      <c r="E2998" s="1587"/>
      <c r="F2998" s="1585"/>
      <c r="G2998" s="1237"/>
      <c r="H2998" s="1237"/>
      <c r="I2998" s="1237"/>
      <c r="J2998" s="246"/>
      <c r="K2998" s="1290"/>
    </row>
    <row r="2999" spans="1:11" s="90" customFormat="1" ht="15" customHeight="1" x14ac:dyDescent="0.3">
      <c r="A2999" s="1240"/>
      <c r="B2999" s="1580"/>
      <c r="C2999" s="1577"/>
      <c r="D2999" s="1583"/>
      <c r="E2999" s="1587"/>
      <c r="F2999" s="1585"/>
      <c r="G2999" s="1237"/>
      <c r="H2999" s="1237"/>
      <c r="I2999" s="1237"/>
      <c r="J2999" s="246"/>
      <c r="K2999" s="1290"/>
    </row>
    <row r="3000" spans="1:11" s="90" customFormat="1" ht="15" customHeight="1" x14ac:dyDescent="0.3">
      <c r="A3000" s="1240"/>
      <c r="B3000" s="1580"/>
      <c r="C3000" s="1577"/>
      <c r="D3000" s="1583"/>
      <c r="E3000" s="1587"/>
      <c r="F3000" s="1585"/>
      <c r="G3000" s="1237"/>
      <c r="H3000" s="1237"/>
      <c r="I3000" s="1237"/>
      <c r="J3000" s="246"/>
      <c r="K3000" s="1290"/>
    </row>
    <row r="3001" spans="1:11" s="90" customFormat="1" ht="15" customHeight="1" x14ac:dyDescent="0.3">
      <c r="A3001" s="1240"/>
      <c r="B3001" s="1580"/>
      <c r="C3001" s="1577"/>
      <c r="D3001" s="1583"/>
      <c r="E3001" s="1587"/>
      <c r="F3001" s="1585"/>
      <c r="G3001" s="1237"/>
      <c r="H3001" s="1237"/>
      <c r="I3001" s="1237"/>
      <c r="J3001" s="246"/>
      <c r="K3001" s="1290"/>
    </row>
    <row r="3002" spans="1:11" s="90" customFormat="1" ht="15" customHeight="1" x14ac:dyDescent="0.3">
      <c r="A3002" s="1240"/>
      <c r="B3002" s="1580"/>
      <c r="C3002" s="1577"/>
      <c r="D3002" s="1583"/>
      <c r="E3002" s="1587"/>
      <c r="F3002" s="1585"/>
      <c r="G3002" s="1237"/>
      <c r="H3002" s="1237"/>
      <c r="I3002" s="1237"/>
      <c r="J3002" s="246"/>
      <c r="K3002" s="1290"/>
    </row>
    <row r="3003" spans="1:11" s="90" customFormat="1" ht="15" customHeight="1" x14ac:dyDescent="0.3">
      <c r="A3003" s="1240"/>
      <c r="B3003" s="1580"/>
      <c r="C3003" s="1577"/>
      <c r="D3003" s="1583"/>
      <c r="E3003" s="1587"/>
      <c r="F3003" s="1585"/>
      <c r="G3003" s="1237"/>
      <c r="H3003" s="1237"/>
      <c r="I3003" s="1237"/>
      <c r="J3003" s="246"/>
      <c r="K3003" s="1290"/>
    </row>
    <row r="3004" spans="1:11" s="90" customFormat="1" ht="15" customHeight="1" x14ac:dyDescent="0.3">
      <c r="A3004" s="1240"/>
      <c r="B3004" s="1580"/>
      <c r="C3004" s="1577"/>
      <c r="D3004" s="1583"/>
      <c r="E3004" s="1587"/>
      <c r="F3004" s="1585"/>
      <c r="G3004" s="1237"/>
      <c r="H3004" s="1237"/>
      <c r="I3004" s="1237"/>
      <c r="J3004" s="246"/>
      <c r="K3004" s="1290"/>
    </row>
    <row r="3005" spans="1:11" s="90" customFormat="1" ht="15" customHeight="1" x14ac:dyDescent="0.3">
      <c r="A3005" s="1240"/>
      <c r="B3005" s="1580"/>
      <c r="C3005" s="1577"/>
      <c r="D3005" s="1583"/>
      <c r="E3005" s="1587"/>
      <c r="F3005" s="1585"/>
      <c r="G3005" s="1237"/>
      <c r="H3005" s="1237"/>
      <c r="I3005" s="1237"/>
      <c r="J3005" s="246"/>
      <c r="K3005" s="1290"/>
    </row>
    <row r="3006" spans="1:11" s="90" customFormat="1" ht="15" customHeight="1" x14ac:dyDescent="0.3">
      <c r="A3006" s="1240"/>
      <c r="B3006" s="1580"/>
      <c r="C3006" s="1577"/>
      <c r="D3006" s="1583"/>
      <c r="E3006" s="1587"/>
      <c r="F3006" s="1585"/>
      <c r="G3006" s="1237"/>
      <c r="H3006" s="1237"/>
      <c r="I3006" s="1237"/>
      <c r="J3006" s="246"/>
      <c r="K3006" s="1290"/>
    </row>
    <row r="3007" spans="1:11" s="90" customFormat="1" ht="15" customHeight="1" x14ac:dyDescent="0.3">
      <c r="A3007" s="1240"/>
      <c r="B3007" s="1580"/>
      <c r="C3007" s="1577"/>
      <c r="D3007" s="1583"/>
      <c r="E3007" s="1587"/>
      <c r="F3007" s="1585"/>
      <c r="G3007" s="1237"/>
      <c r="H3007" s="1237"/>
      <c r="I3007" s="1237"/>
      <c r="J3007" s="246"/>
      <c r="K3007" s="1290"/>
    </row>
    <row r="3008" spans="1:11" s="90" customFormat="1" ht="15" customHeight="1" x14ac:dyDescent="0.3">
      <c r="A3008" s="1240"/>
      <c r="B3008" s="1580"/>
      <c r="C3008" s="1577"/>
      <c r="D3008" s="1583"/>
      <c r="E3008" s="1587"/>
      <c r="F3008" s="1585"/>
      <c r="G3008" s="1237"/>
      <c r="H3008" s="1237"/>
      <c r="I3008" s="1237"/>
      <c r="J3008" s="246"/>
      <c r="K3008" s="1290"/>
    </row>
    <row r="3009" spans="1:11" s="90" customFormat="1" ht="15" customHeight="1" x14ac:dyDescent="0.3">
      <c r="A3009" s="1240"/>
      <c r="B3009" s="1580"/>
      <c r="C3009" s="1577"/>
      <c r="D3009" s="1583"/>
      <c r="E3009" s="1587"/>
      <c r="F3009" s="1585"/>
      <c r="G3009" s="1237"/>
      <c r="H3009" s="1237"/>
      <c r="I3009" s="1237"/>
      <c r="J3009" s="246"/>
      <c r="K3009" s="1290"/>
    </row>
    <row r="3010" spans="1:11" s="90" customFormat="1" ht="15" customHeight="1" x14ac:dyDescent="0.3">
      <c r="A3010" s="1240"/>
      <c r="B3010" s="1580"/>
      <c r="C3010" s="1577"/>
      <c r="D3010" s="1583"/>
      <c r="E3010" s="1587"/>
      <c r="F3010" s="1585"/>
      <c r="G3010" s="1237"/>
      <c r="H3010" s="1237"/>
      <c r="I3010" s="1237"/>
      <c r="J3010" s="246"/>
      <c r="K3010" s="1290"/>
    </row>
    <row r="3011" spans="1:11" s="90" customFormat="1" ht="15" customHeight="1" x14ac:dyDescent="0.3">
      <c r="A3011" s="1240"/>
      <c r="B3011" s="1580"/>
      <c r="C3011" s="1577"/>
      <c r="D3011" s="1583"/>
      <c r="E3011" s="1587"/>
      <c r="F3011" s="1585"/>
      <c r="G3011" s="1237"/>
      <c r="H3011" s="1237"/>
      <c r="I3011" s="1237"/>
      <c r="J3011" s="246"/>
      <c r="K3011" s="1290"/>
    </row>
    <row r="3012" spans="1:11" s="90" customFormat="1" ht="15" customHeight="1" x14ac:dyDescent="0.3">
      <c r="A3012" s="1240"/>
      <c r="B3012" s="1580"/>
      <c r="C3012" s="1577"/>
      <c r="D3012" s="1583"/>
      <c r="E3012" s="1587"/>
      <c r="F3012" s="1585"/>
      <c r="G3012" s="1237"/>
      <c r="H3012" s="1237"/>
      <c r="I3012" s="1237"/>
      <c r="J3012" s="246"/>
      <c r="K3012" s="1290"/>
    </row>
    <row r="3013" spans="1:11" s="90" customFormat="1" ht="15" customHeight="1" x14ac:dyDescent="0.3">
      <c r="A3013" s="1240"/>
      <c r="B3013" s="1580"/>
      <c r="C3013" s="1577"/>
      <c r="D3013" s="1583"/>
      <c r="E3013" s="1587"/>
      <c r="F3013" s="1585"/>
      <c r="G3013" s="1237"/>
      <c r="H3013" s="1237"/>
      <c r="I3013" s="1237"/>
      <c r="J3013" s="246"/>
      <c r="K3013" s="1290"/>
    </row>
    <row r="3014" spans="1:11" s="90" customFormat="1" ht="15" customHeight="1" x14ac:dyDescent="0.3">
      <c r="A3014" s="1240"/>
      <c r="B3014" s="1580"/>
      <c r="C3014" s="1577"/>
      <c r="D3014" s="1583"/>
      <c r="E3014" s="1587"/>
      <c r="F3014" s="1585"/>
      <c r="G3014" s="1237"/>
      <c r="H3014" s="1237"/>
      <c r="I3014" s="1237"/>
      <c r="J3014" s="246"/>
      <c r="K3014" s="1290"/>
    </row>
    <row r="3015" spans="1:11" s="90" customFormat="1" ht="15" customHeight="1" x14ac:dyDescent="0.3">
      <c r="A3015" s="1240"/>
      <c r="B3015" s="1580"/>
      <c r="C3015" s="1577"/>
      <c r="D3015" s="1583"/>
      <c r="E3015" s="1587"/>
      <c r="F3015" s="1585"/>
      <c r="G3015" s="1237"/>
      <c r="H3015" s="1237"/>
      <c r="I3015" s="1237"/>
      <c r="J3015" s="246"/>
      <c r="K3015" s="1290"/>
    </row>
    <row r="3016" spans="1:11" s="90" customFormat="1" ht="15" customHeight="1" x14ac:dyDescent="0.3">
      <c r="A3016" s="1240"/>
      <c r="B3016" s="1580"/>
      <c r="C3016" s="1577"/>
      <c r="D3016" s="1583"/>
      <c r="E3016" s="1587"/>
      <c r="F3016" s="1585"/>
      <c r="G3016" s="1237"/>
      <c r="H3016" s="1237"/>
      <c r="I3016" s="1237"/>
      <c r="J3016" s="246"/>
      <c r="K3016" s="1290"/>
    </row>
    <row r="3017" spans="1:11" s="90" customFormat="1" ht="15" customHeight="1" x14ac:dyDescent="0.3">
      <c r="A3017" s="1240"/>
      <c r="B3017" s="1580"/>
      <c r="C3017" s="1577"/>
      <c r="D3017" s="1583"/>
      <c r="E3017" s="1587"/>
      <c r="F3017" s="1585"/>
      <c r="G3017" s="1237"/>
      <c r="H3017" s="1237"/>
      <c r="I3017" s="1237"/>
      <c r="J3017" s="246"/>
      <c r="K3017" s="1290"/>
    </row>
    <row r="3018" spans="1:11" s="90" customFormat="1" ht="15" customHeight="1" x14ac:dyDescent="0.3">
      <c r="A3018" s="1240"/>
      <c r="B3018" s="1580"/>
      <c r="C3018" s="1577"/>
      <c r="D3018" s="1583"/>
      <c r="E3018" s="1587"/>
      <c r="F3018" s="1585"/>
      <c r="G3018" s="1237"/>
      <c r="H3018" s="1237"/>
      <c r="I3018" s="1237"/>
      <c r="J3018" s="246"/>
      <c r="K3018" s="1290"/>
    </row>
    <row r="3019" spans="1:11" s="90" customFormat="1" ht="15" customHeight="1" x14ac:dyDescent="0.3">
      <c r="A3019" s="1240"/>
      <c r="B3019" s="1580"/>
      <c r="C3019" s="1577"/>
      <c r="D3019" s="1583"/>
      <c r="E3019" s="1587"/>
      <c r="F3019" s="1585"/>
      <c r="G3019" s="1237"/>
      <c r="H3019" s="1237"/>
      <c r="I3019" s="1237"/>
      <c r="J3019" s="246"/>
      <c r="K3019" s="1290"/>
    </row>
    <row r="3020" spans="1:11" s="90" customFormat="1" ht="15" customHeight="1" x14ac:dyDescent="0.3">
      <c r="A3020" s="1240"/>
      <c r="B3020" s="1580"/>
      <c r="C3020" s="1577"/>
      <c r="D3020" s="1583"/>
      <c r="E3020" s="1587"/>
      <c r="F3020" s="1585"/>
      <c r="G3020" s="1237"/>
      <c r="H3020" s="1237"/>
      <c r="I3020" s="1237"/>
      <c r="J3020" s="246"/>
      <c r="K3020" s="1290"/>
    </row>
    <row r="3021" spans="1:11" s="90" customFormat="1" ht="15" customHeight="1" x14ac:dyDescent="0.3">
      <c r="A3021" s="1240"/>
      <c r="B3021" s="1580"/>
      <c r="C3021" s="1577"/>
      <c r="D3021" s="1583"/>
      <c r="E3021" s="1587"/>
      <c r="F3021" s="1585"/>
      <c r="G3021" s="1237"/>
      <c r="H3021" s="1237"/>
      <c r="I3021" s="1237"/>
      <c r="J3021" s="246"/>
      <c r="K3021" s="1290"/>
    </row>
    <row r="3022" spans="1:11" s="90" customFormat="1" ht="15" customHeight="1" x14ac:dyDescent="0.3">
      <c r="A3022" s="1240"/>
      <c r="B3022" s="1580"/>
      <c r="C3022" s="1577"/>
      <c r="D3022" s="1583"/>
      <c r="E3022" s="1587"/>
      <c r="F3022" s="1585"/>
      <c r="G3022" s="1237"/>
      <c r="H3022" s="1237"/>
      <c r="I3022" s="1237"/>
      <c r="J3022" s="246"/>
      <c r="K3022" s="1290"/>
    </row>
    <row r="3023" spans="1:11" s="90" customFormat="1" ht="15" customHeight="1" x14ac:dyDescent="0.3">
      <c r="A3023" s="1240"/>
      <c r="B3023" s="1580"/>
      <c r="C3023" s="1577"/>
      <c r="D3023" s="1583"/>
      <c r="E3023" s="1587"/>
      <c r="F3023" s="1585"/>
      <c r="G3023" s="1237"/>
      <c r="H3023" s="1237"/>
      <c r="I3023" s="1237"/>
      <c r="J3023" s="246"/>
      <c r="K3023" s="1290"/>
    </row>
    <row r="3024" spans="1:11" s="90" customFormat="1" ht="15" customHeight="1" x14ac:dyDescent="0.3">
      <c r="A3024" s="1240"/>
      <c r="B3024" s="1580"/>
      <c r="C3024" s="1577"/>
      <c r="D3024" s="1583"/>
      <c r="E3024" s="1587"/>
      <c r="F3024" s="1585"/>
      <c r="G3024" s="1237"/>
      <c r="H3024" s="1237"/>
      <c r="I3024" s="1237"/>
      <c r="J3024" s="246"/>
      <c r="K3024" s="1290"/>
    </row>
    <row r="3025" spans="1:11" s="90" customFormat="1" ht="15" customHeight="1" x14ac:dyDescent="0.3">
      <c r="A3025" s="1240"/>
      <c r="B3025" s="1580"/>
      <c r="C3025" s="1577"/>
      <c r="D3025" s="1583"/>
      <c r="E3025" s="1587"/>
      <c r="F3025" s="1585"/>
      <c r="G3025" s="1237"/>
      <c r="H3025" s="1237"/>
      <c r="I3025" s="1237"/>
      <c r="J3025" s="246"/>
      <c r="K3025" s="1290"/>
    </row>
    <row r="3026" spans="1:11" s="90" customFormat="1" ht="15" customHeight="1" x14ac:dyDescent="0.3">
      <c r="A3026" s="1240"/>
      <c r="B3026" s="1580"/>
      <c r="C3026" s="1577"/>
      <c r="D3026" s="1583"/>
      <c r="E3026" s="1587"/>
      <c r="F3026" s="1585"/>
      <c r="G3026" s="1237"/>
      <c r="H3026" s="1237"/>
      <c r="I3026" s="1237"/>
      <c r="J3026" s="246"/>
      <c r="K3026" s="1290"/>
    </row>
    <row r="3027" spans="1:11" s="90" customFormat="1" ht="15" customHeight="1" x14ac:dyDescent="0.3">
      <c r="A3027" s="1240"/>
      <c r="B3027" s="1580"/>
      <c r="C3027" s="1577"/>
      <c r="D3027" s="1583"/>
      <c r="E3027" s="1587"/>
      <c r="F3027" s="1585"/>
      <c r="G3027" s="1237"/>
      <c r="H3027" s="1237"/>
      <c r="I3027" s="1237"/>
      <c r="J3027" s="246"/>
      <c r="K3027" s="1290"/>
    </row>
    <row r="3028" spans="1:11" s="90" customFormat="1" ht="15" customHeight="1" x14ac:dyDescent="0.3">
      <c r="A3028" s="1240"/>
      <c r="B3028" s="1580"/>
      <c r="C3028" s="1577"/>
      <c r="D3028" s="1583"/>
      <c r="E3028" s="1587"/>
      <c r="F3028" s="1585"/>
      <c r="G3028" s="1237"/>
      <c r="H3028" s="1237"/>
      <c r="I3028" s="1237"/>
      <c r="J3028" s="246"/>
      <c r="K3028" s="1290"/>
    </row>
    <row r="3029" spans="1:11" s="90" customFormat="1" ht="15" customHeight="1" x14ac:dyDescent="0.3">
      <c r="A3029" s="1240"/>
      <c r="B3029" s="1580"/>
      <c r="C3029" s="1577"/>
      <c r="D3029" s="1583"/>
      <c r="E3029" s="1587"/>
      <c r="F3029" s="1585"/>
      <c r="G3029" s="1237"/>
      <c r="H3029" s="1237"/>
      <c r="I3029" s="1237"/>
      <c r="J3029" s="246"/>
      <c r="K3029" s="1290"/>
    </row>
    <row r="3030" spans="1:11" s="90" customFormat="1" ht="15" customHeight="1" x14ac:dyDescent="0.3">
      <c r="A3030" s="1240"/>
      <c r="B3030" s="1580"/>
      <c r="C3030" s="1577"/>
      <c r="D3030" s="1583"/>
      <c r="E3030" s="1587"/>
      <c r="F3030" s="1585"/>
      <c r="G3030" s="1237"/>
      <c r="H3030" s="1237"/>
      <c r="I3030" s="1237"/>
      <c r="J3030" s="246"/>
      <c r="K3030" s="1290"/>
    </row>
    <row r="3031" spans="1:11" s="90" customFormat="1" ht="15" customHeight="1" x14ac:dyDescent="0.3">
      <c r="A3031" s="1240"/>
      <c r="B3031" s="1580"/>
      <c r="C3031" s="1577"/>
      <c r="D3031" s="1583"/>
      <c r="E3031" s="1587"/>
      <c r="F3031" s="1585"/>
      <c r="G3031" s="1237"/>
      <c r="H3031" s="1237"/>
      <c r="I3031" s="1237"/>
      <c r="J3031" s="246"/>
      <c r="K3031" s="1290"/>
    </row>
    <row r="3032" spans="1:11" s="90" customFormat="1" ht="15" customHeight="1" x14ac:dyDescent="0.3">
      <c r="A3032" s="1240"/>
      <c r="B3032" s="1580"/>
      <c r="C3032" s="1577"/>
      <c r="D3032" s="1583"/>
      <c r="E3032" s="1587"/>
      <c r="F3032" s="1585"/>
      <c r="G3032" s="1237"/>
      <c r="H3032" s="1237"/>
      <c r="I3032" s="1237"/>
      <c r="J3032" s="246"/>
      <c r="K3032" s="1290"/>
    </row>
    <row r="3033" spans="1:11" s="90" customFormat="1" ht="15" customHeight="1" x14ac:dyDescent="0.3">
      <c r="A3033" s="1240"/>
      <c r="B3033" s="1580"/>
      <c r="C3033" s="1577"/>
      <c r="D3033" s="1583"/>
      <c r="E3033" s="1587"/>
      <c r="F3033" s="1585"/>
      <c r="G3033" s="1237"/>
      <c r="H3033" s="1237"/>
      <c r="I3033" s="1237"/>
      <c r="J3033" s="246"/>
      <c r="K3033" s="1290"/>
    </row>
    <row r="3034" spans="1:11" s="90" customFormat="1" ht="15" customHeight="1" x14ac:dyDescent="0.3">
      <c r="A3034" s="1240"/>
      <c r="B3034" s="1580"/>
      <c r="C3034" s="1577"/>
      <c r="D3034" s="1583"/>
      <c r="E3034" s="1587"/>
      <c r="F3034" s="1585"/>
      <c r="G3034" s="1237"/>
      <c r="H3034" s="1237"/>
      <c r="I3034" s="1237"/>
      <c r="J3034" s="246"/>
      <c r="K3034" s="1290"/>
    </row>
    <row r="3035" spans="1:11" s="90" customFormat="1" ht="15" customHeight="1" x14ac:dyDescent="0.3">
      <c r="A3035" s="1240"/>
      <c r="B3035" s="1580"/>
      <c r="C3035" s="1577"/>
      <c r="D3035" s="1583"/>
      <c r="E3035" s="1587"/>
      <c r="F3035" s="1585"/>
      <c r="G3035" s="1237"/>
      <c r="H3035" s="1237"/>
      <c r="I3035" s="1237"/>
      <c r="J3035" s="246"/>
      <c r="K3035" s="1290"/>
    </row>
    <row r="3036" spans="1:11" s="90" customFormat="1" ht="15" customHeight="1" x14ac:dyDescent="0.3">
      <c r="A3036" s="1240"/>
      <c r="B3036" s="1580"/>
      <c r="C3036" s="1577"/>
      <c r="D3036" s="1583"/>
      <c r="E3036" s="1587"/>
      <c r="F3036" s="1585"/>
      <c r="G3036" s="1237"/>
      <c r="H3036" s="1237"/>
      <c r="I3036" s="1237"/>
      <c r="J3036" s="246"/>
      <c r="K3036" s="1290"/>
    </row>
    <row r="3037" spans="1:11" s="90" customFormat="1" ht="15" customHeight="1" x14ac:dyDescent="0.3">
      <c r="A3037" s="1240"/>
      <c r="B3037" s="1580"/>
      <c r="C3037" s="1577"/>
      <c r="D3037" s="1583"/>
      <c r="E3037" s="1587"/>
      <c r="F3037" s="1585"/>
      <c r="G3037" s="1237"/>
      <c r="H3037" s="1237"/>
      <c r="I3037" s="1237"/>
      <c r="J3037" s="246"/>
      <c r="K3037" s="1290"/>
    </row>
    <row r="3038" spans="1:11" s="90" customFormat="1" ht="15" customHeight="1" x14ac:dyDescent="0.3">
      <c r="A3038" s="1240"/>
      <c r="B3038" s="1580"/>
      <c r="C3038" s="1577"/>
      <c r="D3038" s="1583"/>
      <c r="E3038" s="1587"/>
      <c r="F3038" s="1585"/>
      <c r="G3038" s="1237"/>
      <c r="H3038" s="1237"/>
      <c r="I3038" s="1237"/>
      <c r="J3038" s="246"/>
      <c r="K3038" s="1290"/>
    </row>
    <row r="3039" spans="1:11" s="90" customFormat="1" ht="15" customHeight="1" x14ac:dyDescent="0.3">
      <c r="A3039" s="1240"/>
      <c r="B3039" s="1580"/>
      <c r="C3039" s="1577"/>
      <c r="D3039" s="1583"/>
      <c r="E3039" s="1587"/>
      <c r="F3039" s="1585"/>
      <c r="G3039" s="1237"/>
      <c r="H3039" s="1237"/>
      <c r="I3039" s="1237"/>
      <c r="J3039" s="246"/>
      <c r="K3039" s="1290"/>
    </row>
    <row r="3040" spans="1:11" s="90" customFormat="1" ht="15" customHeight="1" x14ac:dyDescent="0.3">
      <c r="A3040" s="1240"/>
      <c r="B3040" s="1580"/>
      <c r="C3040" s="1577"/>
      <c r="D3040" s="1583"/>
      <c r="E3040" s="1587"/>
      <c r="F3040" s="1585"/>
      <c r="G3040" s="1237"/>
      <c r="H3040" s="1237"/>
      <c r="I3040" s="1237"/>
      <c r="J3040" s="246"/>
      <c r="K3040" s="1290"/>
    </row>
    <row r="3041" spans="1:11" s="90" customFormat="1" ht="15" customHeight="1" x14ac:dyDescent="0.3">
      <c r="A3041" s="1240"/>
      <c r="B3041" s="1580"/>
      <c r="C3041" s="1577"/>
      <c r="D3041" s="1583"/>
      <c r="E3041" s="1587"/>
      <c r="F3041" s="1585"/>
      <c r="G3041" s="1237"/>
      <c r="H3041" s="1237"/>
      <c r="I3041" s="1237"/>
      <c r="J3041" s="246"/>
      <c r="K3041" s="1290"/>
    </row>
    <row r="3042" spans="1:11" s="90" customFormat="1" ht="15" customHeight="1" x14ac:dyDescent="0.3">
      <c r="A3042" s="1240"/>
      <c r="B3042" s="1580"/>
      <c r="C3042" s="1577"/>
      <c r="D3042" s="1583"/>
      <c r="E3042" s="1587"/>
      <c r="F3042" s="1585"/>
      <c r="G3042" s="1237"/>
      <c r="H3042" s="1237"/>
      <c r="I3042" s="1237"/>
      <c r="J3042" s="246"/>
      <c r="K3042" s="1290"/>
    </row>
    <row r="3043" spans="1:11" s="90" customFormat="1" ht="15" customHeight="1" x14ac:dyDescent="0.3">
      <c r="A3043" s="1240"/>
      <c r="B3043" s="1580"/>
      <c r="C3043" s="1577"/>
      <c r="D3043" s="1583"/>
      <c r="E3043" s="1587"/>
      <c r="F3043" s="1585"/>
      <c r="G3043" s="1237"/>
      <c r="H3043" s="1237"/>
      <c r="I3043" s="1237"/>
      <c r="J3043" s="246"/>
      <c r="K3043" s="1290"/>
    </row>
    <row r="3044" spans="1:11" s="90" customFormat="1" ht="15" customHeight="1" x14ac:dyDescent="0.3">
      <c r="A3044" s="1240"/>
      <c r="B3044" s="1580"/>
      <c r="C3044" s="1577"/>
      <c r="D3044" s="1583"/>
      <c r="E3044" s="1587"/>
      <c r="F3044" s="1585"/>
      <c r="G3044" s="1237"/>
      <c r="H3044" s="1237"/>
      <c r="I3044" s="1237"/>
      <c r="J3044" s="246"/>
      <c r="K3044" s="1290"/>
    </row>
    <row r="3045" spans="1:11" s="90" customFormat="1" ht="15" customHeight="1" x14ac:dyDescent="0.3">
      <c r="A3045" s="1240"/>
      <c r="B3045" s="1580"/>
      <c r="C3045" s="1577"/>
      <c r="D3045" s="1583"/>
      <c r="E3045" s="1587"/>
      <c r="F3045" s="1585"/>
      <c r="G3045" s="1237"/>
      <c r="H3045" s="1237"/>
      <c r="I3045" s="1237"/>
      <c r="J3045" s="246"/>
      <c r="K3045" s="1290"/>
    </row>
    <row r="3046" spans="1:11" s="90" customFormat="1" ht="15" customHeight="1" x14ac:dyDescent="0.3">
      <c r="A3046" s="1240"/>
      <c r="B3046" s="1580"/>
      <c r="C3046" s="1577"/>
      <c r="D3046" s="1583"/>
      <c r="E3046" s="1587"/>
      <c r="F3046" s="1585"/>
      <c r="G3046" s="1237"/>
      <c r="H3046" s="1237"/>
      <c r="I3046" s="1237"/>
      <c r="J3046" s="246"/>
      <c r="K3046" s="1290"/>
    </row>
    <row r="3047" spans="1:11" s="90" customFormat="1" ht="15" customHeight="1" x14ac:dyDescent="0.3">
      <c r="A3047" s="1240"/>
      <c r="B3047" s="1580"/>
      <c r="C3047" s="1577"/>
      <c r="D3047" s="1583"/>
      <c r="E3047" s="1587"/>
      <c r="F3047" s="1585"/>
      <c r="G3047" s="1237"/>
      <c r="H3047" s="1237"/>
      <c r="I3047" s="1237"/>
      <c r="J3047" s="246"/>
      <c r="K3047" s="1290"/>
    </row>
    <row r="3048" spans="1:11" s="90" customFormat="1" ht="15" customHeight="1" x14ac:dyDescent="0.3">
      <c r="A3048" s="1240"/>
      <c r="B3048" s="1580"/>
      <c r="C3048" s="1577"/>
      <c r="D3048" s="1583"/>
      <c r="E3048" s="1587"/>
      <c r="F3048" s="1585"/>
      <c r="G3048" s="1237"/>
      <c r="H3048" s="1237"/>
      <c r="I3048" s="1237"/>
      <c r="J3048" s="246"/>
      <c r="K3048" s="1290"/>
    </row>
    <row r="3049" spans="1:11" s="90" customFormat="1" ht="15" customHeight="1" x14ac:dyDescent="0.3">
      <c r="A3049" s="1240"/>
      <c r="B3049" s="1580"/>
      <c r="C3049" s="1577"/>
      <c r="D3049" s="1583"/>
      <c r="E3049" s="1587"/>
      <c r="F3049" s="1585"/>
      <c r="G3049" s="1237"/>
      <c r="H3049" s="1237"/>
      <c r="I3049" s="1237"/>
      <c r="J3049" s="246"/>
      <c r="K3049" s="1290"/>
    </row>
    <row r="3050" spans="1:11" s="90" customFormat="1" ht="15" customHeight="1" x14ac:dyDescent="0.3">
      <c r="A3050" s="1240"/>
      <c r="B3050" s="1580"/>
      <c r="C3050" s="1577"/>
      <c r="D3050" s="1583"/>
      <c r="E3050" s="1587"/>
      <c r="F3050" s="1585"/>
      <c r="G3050" s="1237"/>
      <c r="H3050" s="1237"/>
      <c r="I3050" s="1237"/>
      <c r="J3050" s="246"/>
      <c r="K3050" s="1290"/>
    </row>
    <row r="3051" spans="1:11" s="90" customFormat="1" ht="15" customHeight="1" x14ac:dyDescent="0.3">
      <c r="A3051" s="1240"/>
      <c r="B3051" s="1580"/>
      <c r="C3051" s="1577"/>
      <c r="D3051" s="1583"/>
      <c r="E3051" s="1587"/>
      <c r="F3051" s="1585"/>
      <c r="G3051" s="1237"/>
      <c r="H3051" s="1237"/>
      <c r="I3051" s="1237"/>
      <c r="J3051" s="246"/>
      <c r="K3051" s="1290"/>
    </row>
    <row r="3052" spans="1:11" s="90" customFormat="1" ht="15" customHeight="1" x14ac:dyDescent="0.3">
      <c r="A3052" s="1240"/>
      <c r="B3052" s="1580"/>
      <c r="C3052" s="1577"/>
      <c r="D3052" s="1583"/>
      <c r="E3052" s="1587"/>
      <c r="F3052" s="1585"/>
      <c r="G3052" s="1237"/>
      <c r="H3052" s="1237"/>
      <c r="I3052" s="1237"/>
      <c r="J3052" s="246"/>
      <c r="K3052" s="1290"/>
    </row>
    <row r="3053" spans="1:11" s="90" customFormat="1" ht="15" customHeight="1" x14ac:dyDescent="0.3">
      <c r="A3053" s="1240"/>
      <c r="B3053" s="1580"/>
      <c r="C3053" s="1577"/>
      <c r="D3053" s="1583"/>
      <c r="E3053" s="1587"/>
      <c r="F3053" s="1585"/>
      <c r="G3053" s="1237"/>
      <c r="H3053" s="1237"/>
      <c r="I3053" s="1237"/>
      <c r="J3053" s="246"/>
      <c r="K3053" s="1290"/>
    </row>
    <row r="3054" spans="1:11" s="90" customFormat="1" ht="15" customHeight="1" x14ac:dyDescent="0.3">
      <c r="A3054" s="1240"/>
      <c r="B3054" s="1580"/>
      <c r="C3054" s="1577"/>
      <c r="D3054" s="1583"/>
      <c r="E3054" s="1587"/>
      <c r="F3054" s="1585"/>
      <c r="G3054" s="1237"/>
      <c r="H3054" s="1237"/>
      <c r="I3054" s="1237"/>
      <c r="J3054" s="246"/>
      <c r="K3054" s="1290"/>
    </row>
    <row r="3055" spans="1:11" s="90" customFormat="1" ht="15" customHeight="1" x14ac:dyDescent="0.3">
      <c r="A3055" s="1240"/>
      <c r="B3055" s="1580"/>
      <c r="C3055" s="1577"/>
      <c r="D3055" s="1583"/>
      <c r="E3055" s="1587"/>
      <c r="F3055" s="1585"/>
      <c r="G3055" s="1237"/>
      <c r="H3055" s="1237"/>
      <c r="I3055" s="1237"/>
      <c r="J3055" s="246"/>
      <c r="K3055" s="1290"/>
    </row>
    <row r="3056" spans="1:11" s="90" customFormat="1" ht="15" customHeight="1" x14ac:dyDescent="0.3">
      <c r="A3056" s="1240"/>
      <c r="B3056" s="1580"/>
      <c r="C3056" s="1577"/>
      <c r="D3056" s="1583"/>
      <c r="E3056" s="1587"/>
      <c r="F3056" s="1585"/>
      <c r="G3056" s="1237"/>
      <c r="H3056" s="1237"/>
      <c r="I3056" s="1237"/>
      <c r="J3056" s="246"/>
      <c r="K3056" s="1290"/>
    </row>
    <row r="3057" spans="1:11" s="90" customFormat="1" ht="15" customHeight="1" x14ac:dyDescent="0.3">
      <c r="A3057" s="1240"/>
      <c r="B3057" s="1580"/>
      <c r="C3057" s="1577"/>
      <c r="D3057" s="1583"/>
      <c r="E3057" s="1587"/>
      <c r="F3057" s="1585"/>
      <c r="G3057" s="1237"/>
      <c r="H3057" s="1237"/>
      <c r="I3057" s="1237"/>
      <c r="J3057" s="246"/>
      <c r="K3057" s="1290"/>
    </row>
    <row r="3058" spans="1:11" s="90" customFormat="1" ht="15" customHeight="1" x14ac:dyDescent="0.3">
      <c r="A3058" s="1240"/>
      <c r="B3058" s="1580"/>
      <c r="C3058" s="1577"/>
      <c r="D3058" s="1583"/>
      <c r="E3058" s="1587"/>
      <c r="F3058" s="1585"/>
      <c r="G3058" s="1237"/>
      <c r="H3058" s="1237"/>
      <c r="I3058" s="1237"/>
      <c r="J3058" s="246"/>
      <c r="K3058" s="1290"/>
    </row>
    <row r="3059" spans="1:11" s="90" customFormat="1" ht="15" customHeight="1" x14ac:dyDescent="0.3">
      <c r="A3059" s="1240"/>
      <c r="B3059" s="1580"/>
      <c r="C3059" s="1577"/>
      <c r="D3059" s="1583"/>
      <c r="E3059" s="1587"/>
      <c r="F3059" s="1585"/>
      <c r="G3059" s="1237"/>
      <c r="H3059" s="1237"/>
      <c r="I3059" s="1237"/>
      <c r="J3059" s="246"/>
      <c r="K3059" s="1290"/>
    </row>
    <row r="3060" spans="1:11" s="90" customFormat="1" ht="15" customHeight="1" x14ac:dyDescent="0.3">
      <c r="A3060" s="1240"/>
      <c r="B3060" s="1580"/>
      <c r="C3060" s="1577"/>
      <c r="D3060" s="1583"/>
      <c r="E3060" s="1587"/>
      <c r="F3060" s="1585"/>
      <c r="G3060" s="1237"/>
      <c r="H3060" s="1237"/>
      <c r="I3060" s="1237"/>
      <c r="J3060" s="246"/>
      <c r="K3060" s="1290"/>
    </row>
    <row r="3061" spans="1:11" s="90" customFormat="1" ht="15" customHeight="1" x14ac:dyDescent="0.3">
      <c r="A3061" s="1240"/>
      <c r="B3061" s="1580"/>
      <c r="C3061" s="1577"/>
      <c r="D3061" s="1583"/>
      <c r="E3061" s="1587"/>
      <c r="F3061" s="1585"/>
      <c r="G3061" s="1237"/>
      <c r="H3061" s="1237"/>
      <c r="I3061" s="1237"/>
      <c r="J3061" s="246"/>
      <c r="K3061" s="1290"/>
    </row>
    <row r="3062" spans="1:11" s="90" customFormat="1" ht="15" customHeight="1" x14ac:dyDescent="0.3">
      <c r="A3062" s="1240"/>
      <c r="B3062" s="1580"/>
      <c r="C3062" s="1577"/>
      <c r="D3062" s="1583"/>
      <c r="E3062" s="1587"/>
      <c r="F3062" s="1585"/>
      <c r="G3062" s="1237"/>
      <c r="H3062" s="1237"/>
      <c r="I3062" s="1237"/>
      <c r="J3062" s="246"/>
      <c r="K3062" s="1290"/>
    </row>
    <row r="3063" spans="1:11" s="90" customFormat="1" ht="15" customHeight="1" x14ac:dyDescent="0.3">
      <c r="A3063" s="1240"/>
      <c r="B3063" s="1580"/>
      <c r="C3063" s="1577"/>
      <c r="D3063" s="1583"/>
      <c r="E3063" s="1587"/>
      <c r="F3063" s="1585"/>
      <c r="G3063" s="1237"/>
      <c r="H3063" s="1237"/>
      <c r="I3063" s="1237"/>
      <c r="J3063" s="246"/>
      <c r="K3063" s="1290"/>
    </row>
    <row r="3064" spans="1:11" s="90" customFormat="1" ht="15" customHeight="1" x14ac:dyDescent="0.3">
      <c r="A3064" s="1240"/>
      <c r="B3064" s="1580"/>
      <c r="C3064" s="1577"/>
      <c r="D3064" s="1583"/>
      <c r="E3064" s="1587"/>
      <c r="F3064" s="1585"/>
      <c r="G3064" s="1237"/>
      <c r="H3064" s="1237"/>
      <c r="I3064" s="1237"/>
      <c r="J3064" s="246"/>
      <c r="K3064" s="1290"/>
    </row>
    <row r="3065" spans="1:11" s="90" customFormat="1" ht="15" customHeight="1" x14ac:dyDescent="0.3">
      <c r="A3065" s="1240"/>
      <c r="B3065" s="1580"/>
      <c r="C3065" s="1577"/>
      <c r="D3065" s="1583"/>
      <c r="E3065" s="1587"/>
      <c r="F3065" s="1585"/>
      <c r="G3065" s="1237"/>
      <c r="H3065" s="1237"/>
      <c r="I3065" s="1237"/>
      <c r="J3065" s="246"/>
      <c r="K3065" s="1290"/>
    </row>
    <row r="3066" spans="1:11" s="90" customFormat="1" ht="15" customHeight="1" x14ac:dyDescent="0.3">
      <c r="A3066" s="1240"/>
      <c r="B3066" s="1580"/>
      <c r="C3066" s="1577"/>
      <c r="D3066" s="1583"/>
      <c r="E3066" s="1587"/>
      <c r="F3066" s="1585"/>
      <c r="G3066" s="1237"/>
      <c r="H3066" s="1237"/>
      <c r="I3066" s="1237"/>
      <c r="J3066" s="246"/>
      <c r="K3066" s="1290"/>
    </row>
    <row r="3067" spans="1:11" s="90" customFormat="1" ht="15" customHeight="1" x14ac:dyDescent="0.3">
      <c r="A3067" s="1240"/>
      <c r="B3067" s="1580"/>
      <c r="C3067" s="1577"/>
      <c r="D3067" s="1583"/>
      <c r="E3067" s="1587"/>
      <c r="F3067" s="1585"/>
      <c r="G3067" s="1237"/>
      <c r="H3067" s="1237"/>
      <c r="I3067" s="1237"/>
      <c r="J3067" s="246"/>
      <c r="K3067" s="1290"/>
    </row>
    <row r="3068" spans="1:11" s="90" customFormat="1" ht="15" customHeight="1" x14ac:dyDescent="0.3">
      <c r="A3068" s="1240"/>
      <c r="B3068" s="1580"/>
      <c r="C3068" s="1577"/>
      <c r="D3068" s="1583"/>
      <c r="E3068" s="1587"/>
      <c r="F3068" s="1585"/>
      <c r="G3068" s="1237"/>
      <c r="H3068" s="1237"/>
      <c r="I3068" s="1237"/>
      <c r="J3068" s="246"/>
      <c r="K3068" s="1290"/>
    </row>
    <row r="3069" spans="1:11" s="90" customFormat="1" ht="15" customHeight="1" x14ac:dyDescent="0.3">
      <c r="A3069" s="1240"/>
      <c r="B3069" s="1580"/>
      <c r="C3069" s="1577"/>
      <c r="D3069" s="1583"/>
      <c r="E3069" s="1587"/>
      <c r="F3069" s="1585"/>
      <c r="G3069" s="1237"/>
      <c r="H3069" s="1237"/>
      <c r="I3069" s="1237"/>
      <c r="J3069" s="246"/>
      <c r="K3069" s="1290"/>
    </row>
    <row r="3070" spans="1:11" s="90" customFormat="1" ht="15" customHeight="1" x14ac:dyDescent="0.3">
      <c r="A3070" s="1240"/>
      <c r="B3070" s="1580"/>
      <c r="C3070" s="1577"/>
      <c r="D3070" s="1583"/>
      <c r="E3070" s="1587"/>
      <c r="F3070" s="1585"/>
      <c r="G3070" s="1237"/>
      <c r="H3070" s="1237"/>
      <c r="I3070" s="1237"/>
      <c r="J3070" s="246"/>
      <c r="K3070" s="1290"/>
    </row>
    <row r="3071" spans="1:11" s="90" customFormat="1" ht="15" customHeight="1" x14ac:dyDescent="0.3">
      <c r="A3071" s="1240"/>
      <c r="B3071" s="1580"/>
      <c r="C3071" s="1577"/>
      <c r="D3071" s="1583"/>
      <c r="E3071" s="1587"/>
      <c r="F3071" s="1585"/>
      <c r="G3071" s="1237"/>
      <c r="H3071" s="1237"/>
      <c r="I3071" s="1237"/>
      <c r="J3071" s="246"/>
      <c r="K3071" s="1290"/>
    </row>
    <row r="3072" spans="1:11" s="90" customFormat="1" ht="15" customHeight="1" x14ac:dyDescent="0.3">
      <c r="A3072" s="1240"/>
      <c r="B3072" s="1580"/>
      <c r="C3072" s="1577"/>
      <c r="D3072" s="1583"/>
      <c r="E3072" s="1587"/>
      <c r="F3072" s="1585"/>
      <c r="G3072" s="1237"/>
      <c r="H3072" s="1237"/>
      <c r="I3072" s="1237"/>
      <c r="J3072" s="246"/>
      <c r="K3072" s="1290"/>
    </row>
    <row r="3073" spans="1:11" s="90" customFormat="1" ht="15" customHeight="1" x14ac:dyDescent="0.3">
      <c r="A3073" s="1240"/>
      <c r="B3073" s="1580"/>
      <c r="C3073" s="1577"/>
      <c r="D3073" s="1583"/>
      <c r="E3073" s="1587"/>
      <c r="F3073" s="1585"/>
      <c r="G3073" s="1237"/>
      <c r="H3073" s="1237"/>
      <c r="I3073" s="1237"/>
      <c r="J3073" s="246"/>
      <c r="K3073" s="1290"/>
    </row>
    <row r="3074" spans="1:11" s="90" customFormat="1" ht="15" customHeight="1" x14ac:dyDescent="0.3">
      <c r="A3074" s="1240"/>
      <c r="B3074" s="1580"/>
      <c r="C3074" s="1577"/>
      <c r="D3074" s="1583"/>
      <c r="E3074" s="1587"/>
      <c r="F3074" s="1585"/>
      <c r="G3074" s="1237"/>
      <c r="H3074" s="1237"/>
      <c r="I3074" s="1237"/>
      <c r="J3074" s="246"/>
      <c r="K3074" s="1290"/>
    </row>
    <row r="3075" spans="1:11" s="90" customFormat="1" ht="15" customHeight="1" x14ac:dyDescent="0.3">
      <c r="A3075" s="1240"/>
      <c r="B3075" s="1580"/>
      <c r="C3075" s="1577"/>
      <c r="D3075" s="1583"/>
      <c r="E3075" s="1587"/>
      <c r="F3075" s="1585"/>
      <c r="G3075" s="1237"/>
      <c r="H3075" s="1237"/>
      <c r="I3075" s="1237"/>
      <c r="J3075" s="246"/>
      <c r="K3075" s="1290"/>
    </row>
    <row r="3076" spans="1:11" s="90" customFormat="1" ht="15" customHeight="1" x14ac:dyDescent="0.3">
      <c r="A3076" s="1240"/>
      <c r="B3076" s="1580"/>
      <c r="C3076" s="1577"/>
      <c r="D3076" s="1583"/>
      <c r="E3076" s="1587"/>
      <c r="F3076" s="1585"/>
      <c r="G3076" s="1237"/>
      <c r="H3076" s="1237"/>
      <c r="I3076" s="1237"/>
      <c r="J3076" s="246"/>
      <c r="K3076" s="1290"/>
    </row>
    <row r="3077" spans="1:11" s="90" customFormat="1" ht="15" customHeight="1" x14ac:dyDescent="0.3">
      <c r="A3077" s="1240"/>
      <c r="B3077" s="1580"/>
      <c r="C3077" s="1577"/>
      <c r="D3077" s="1583"/>
      <c r="E3077" s="1587"/>
      <c r="F3077" s="1585"/>
      <c r="G3077" s="1237"/>
      <c r="H3077" s="1237"/>
      <c r="I3077" s="1237"/>
      <c r="J3077" s="246"/>
      <c r="K3077" s="1290"/>
    </row>
    <row r="3078" spans="1:11" s="90" customFormat="1" ht="15" customHeight="1" x14ac:dyDescent="0.3">
      <c r="A3078" s="1240"/>
      <c r="B3078" s="1580"/>
      <c r="C3078" s="1577"/>
      <c r="D3078" s="1583"/>
      <c r="E3078" s="1587"/>
      <c r="F3078" s="1585"/>
      <c r="G3078" s="1237"/>
      <c r="H3078" s="1237"/>
      <c r="I3078" s="1237"/>
      <c r="J3078" s="246"/>
      <c r="K3078" s="1290"/>
    </row>
    <row r="3079" spans="1:11" s="90" customFormat="1" ht="15" customHeight="1" x14ac:dyDescent="0.3">
      <c r="A3079" s="1240"/>
      <c r="B3079" s="1580"/>
      <c r="C3079" s="1577"/>
      <c r="D3079" s="1583"/>
      <c r="E3079" s="1587"/>
      <c r="F3079" s="1585"/>
      <c r="G3079" s="1237"/>
      <c r="H3079" s="1237"/>
      <c r="I3079" s="1237"/>
      <c r="J3079" s="246"/>
      <c r="K3079" s="1290"/>
    </row>
    <row r="3080" spans="1:11" s="90" customFormat="1" ht="15" customHeight="1" x14ac:dyDescent="0.3">
      <c r="A3080" s="1240"/>
      <c r="B3080" s="1580"/>
      <c r="C3080" s="1577"/>
      <c r="D3080" s="1583"/>
      <c r="E3080" s="1587"/>
      <c r="F3080" s="1585"/>
      <c r="G3080" s="1237"/>
      <c r="H3080" s="1237"/>
      <c r="I3080" s="1237"/>
      <c r="J3080" s="246"/>
      <c r="K3080" s="1290"/>
    </row>
    <row r="3081" spans="1:11" s="90" customFormat="1" ht="15" customHeight="1" x14ac:dyDescent="0.3">
      <c r="A3081" s="1240"/>
      <c r="B3081" s="1580"/>
      <c r="C3081" s="1577"/>
      <c r="D3081" s="1583"/>
      <c r="E3081" s="1587"/>
      <c r="F3081" s="1585"/>
      <c r="G3081" s="1237"/>
      <c r="H3081" s="1237"/>
      <c r="I3081" s="1237"/>
      <c r="J3081" s="246"/>
      <c r="K3081" s="1290"/>
    </row>
    <row r="3082" spans="1:11" s="90" customFormat="1" ht="15" customHeight="1" x14ac:dyDescent="0.3">
      <c r="A3082" s="1240"/>
      <c r="B3082" s="1580"/>
      <c r="C3082" s="1577"/>
      <c r="D3082" s="1583"/>
      <c r="E3082" s="1587"/>
      <c r="F3082" s="1585"/>
      <c r="G3082" s="1237"/>
      <c r="H3082" s="1237"/>
      <c r="I3082" s="1237"/>
      <c r="J3082" s="246"/>
      <c r="K3082" s="1290"/>
    </row>
    <row r="3083" spans="1:11" s="90" customFormat="1" ht="15" customHeight="1" x14ac:dyDescent="0.3">
      <c r="A3083" s="1240"/>
      <c r="B3083" s="1580"/>
      <c r="C3083" s="1577"/>
      <c r="D3083" s="1583"/>
      <c r="E3083" s="1587"/>
      <c r="F3083" s="1585"/>
      <c r="G3083" s="1237"/>
      <c r="H3083" s="1237"/>
      <c r="I3083" s="1237"/>
      <c r="J3083" s="246"/>
      <c r="K3083" s="1290"/>
    </row>
    <row r="3084" spans="1:11" s="90" customFormat="1" ht="15" customHeight="1" x14ac:dyDescent="0.3">
      <c r="A3084" s="1240"/>
      <c r="B3084" s="1580"/>
      <c r="C3084" s="1577"/>
      <c r="D3084" s="1583"/>
      <c r="E3084" s="1587"/>
      <c r="F3084" s="1585"/>
      <c r="G3084" s="1237"/>
      <c r="H3084" s="1237"/>
      <c r="I3084" s="1237"/>
      <c r="J3084" s="246"/>
      <c r="K3084" s="1290"/>
    </row>
    <row r="3085" spans="1:11" s="90" customFormat="1" ht="15" customHeight="1" x14ac:dyDescent="0.3">
      <c r="A3085" s="1240"/>
      <c r="B3085" s="1580"/>
      <c r="C3085" s="1577"/>
      <c r="D3085" s="1583"/>
      <c r="E3085" s="1587"/>
      <c r="F3085" s="1585"/>
      <c r="G3085" s="1237"/>
      <c r="H3085" s="1237"/>
      <c r="I3085" s="1237"/>
      <c r="J3085" s="246"/>
      <c r="K3085" s="1290"/>
    </row>
    <row r="3086" spans="1:11" s="90" customFormat="1" ht="15" customHeight="1" x14ac:dyDescent="0.3">
      <c r="A3086" s="1240"/>
      <c r="B3086" s="1580"/>
      <c r="C3086" s="1577"/>
      <c r="D3086" s="1583"/>
      <c r="E3086" s="1587"/>
      <c r="F3086" s="1585"/>
      <c r="G3086" s="1237"/>
      <c r="H3086" s="1237"/>
      <c r="I3086" s="1237"/>
      <c r="J3086" s="246"/>
      <c r="K3086" s="1290"/>
    </row>
    <row r="3087" spans="1:11" s="90" customFormat="1" ht="15" customHeight="1" x14ac:dyDescent="0.3">
      <c r="A3087" s="1240"/>
      <c r="B3087" s="1580"/>
      <c r="C3087" s="1577"/>
      <c r="D3087" s="1583"/>
      <c r="E3087" s="1587"/>
      <c r="F3087" s="1585"/>
      <c r="G3087" s="1237"/>
      <c r="H3087" s="1237"/>
      <c r="I3087" s="1237"/>
      <c r="J3087" s="246"/>
      <c r="K3087" s="1290"/>
    </row>
    <row r="3088" spans="1:11" s="90" customFormat="1" ht="15" customHeight="1" x14ac:dyDescent="0.3">
      <c r="A3088" s="1240"/>
      <c r="B3088" s="1580"/>
      <c r="C3088" s="1577"/>
      <c r="D3088" s="1583"/>
      <c r="E3088" s="1587"/>
      <c r="F3088" s="1585"/>
      <c r="G3088" s="1237"/>
      <c r="H3088" s="1237"/>
      <c r="I3088" s="1237"/>
      <c r="J3088" s="246"/>
      <c r="K3088" s="1290"/>
    </row>
    <row r="3089" spans="1:11" s="90" customFormat="1" ht="15" customHeight="1" x14ac:dyDescent="0.3">
      <c r="A3089" s="1240"/>
      <c r="B3089" s="1580"/>
      <c r="C3089" s="1577"/>
      <c r="D3089" s="1583"/>
      <c r="E3089" s="1587"/>
      <c r="F3089" s="1585"/>
      <c r="G3089" s="1237"/>
      <c r="H3089" s="1237"/>
      <c r="I3089" s="1237"/>
      <c r="J3089" s="246"/>
      <c r="K3089" s="1290"/>
    </row>
    <row r="3090" spans="1:11" s="90" customFormat="1" ht="15" customHeight="1" x14ac:dyDescent="0.3">
      <c r="A3090" s="1240"/>
      <c r="B3090" s="1580"/>
      <c r="C3090" s="1577"/>
      <c r="D3090" s="1583"/>
      <c r="E3090" s="1587"/>
      <c r="F3090" s="1585"/>
      <c r="G3090" s="1237"/>
      <c r="H3090" s="1237"/>
      <c r="I3090" s="1237"/>
      <c r="J3090" s="246"/>
      <c r="K3090" s="1290"/>
    </row>
    <row r="3091" spans="1:11" s="90" customFormat="1" ht="15" customHeight="1" x14ac:dyDescent="0.3">
      <c r="A3091" s="1240"/>
      <c r="B3091" s="1580"/>
      <c r="C3091" s="1577"/>
      <c r="D3091" s="1583"/>
      <c r="E3091" s="1587"/>
      <c r="F3091" s="1585"/>
      <c r="G3091" s="1237"/>
      <c r="H3091" s="1237"/>
      <c r="I3091" s="1237"/>
      <c r="J3091" s="246"/>
      <c r="K3091" s="1290"/>
    </row>
    <row r="3092" spans="1:11" s="90" customFormat="1" ht="15" customHeight="1" x14ac:dyDescent="0.3">
      <c r="A3092" s="1240"/>
      <c r="B3092" s="1580"/>
      <c r="C3092" s="1577"/>
      <c r="D3092" s="1583"/>
      <c r="E3092" s="1587"/>
      <c r="F3092" s="1585"/>
      <c r="G3092" s="1237"/>
      <c r="H3092" s="1237"/>
      <c r="I3092" s="1237"/>
      <c r="J3092" s="246"/>
      <c r="K3092" s="1290"/>
    </row>
    <row r="3093" spans="1:11" s="90" customFormat="1" ht="15" customHeight="1" x14ac:dyDescent="0.3">
      <c r="A3093" s="1240"/>
      <c r="B3093" s="1580"/>
      <c r="C3093" s="1577"/>
      <c r="D3093" s="1583"/>
      <c r="E3093" s="1587"/>
      <c r="F3093" s="1585"/>
      <c r="G3093" s="1237"/>
      <c r="H3093" s="1237"/>
      <c r="I3093" s="1237"/>
      <c r="J3093" s="246"/>
      <c r="K3093" s="1290"/>
    </row>
    <row r="3094" spans="1:11" s="90" customFormat="1" ht="15" customHeight="1" x14ac:dyDescent="0.3">
      <c r="A3094" s="1240"/>
      <c r="B3094" s="1580"/>
      <c r="C3094" s="1577"/>
      <c r="D3094" s="1583"/>
      <c r="E3094" s="1587"/>
      <c r="F3094" s="1585"/>
      <c r="G3094" s="1237"/>
      <c r="H3094" s="1237"/>
      <c r="I3094" s="1237"/>
      <c r="J3094" s="246"/>
      <c r="K3094" s="1290"/>
    </row>
    <row r="3095" spans="1:11" s="90" customFormat="1" ht="15" customHeight="1" x14ac:dyDescent="0.3">
      <c r="A3095" s="1240"/>
      <c r="B3095" s="1580"/>
      <c r="C3095" s="1577"/>
      <c r="D3095" s="1583"/>
      <c r="E3095" s="1587"/>
      <c r="F3095" s="1585"/>
      <c r="G3095" s="1237"/>
      <c r="H3095" s="1237"/>
      <c r="I3095" s="1237"/>
      <c r="J3095" s="246"/>
      <c r="K3095" s="1290"/>
    </row>
    <row r="3096" spans="1:11" s="90" customFormat="1" ht="15" customHeight="1" x14ac:dyDescent="0.3">
      <c r="A3096" s="1240"/>
      <c r="B3096" s="1580"/>
      <c r="C3096" s="1577"/>
      <c r="D3096" s="1583"/>
      <c r="E3096" s="1587"/>
      <c r="F3096" s="1585"/>
      <c r="G3096" s="1237"/>
      <c r="H3096" s="1237"/>
      <c r="I3096" s="1237"/>
      <c r="J3096" s="246"/>
      <c r="K3096" s="1290"/>
    </row>
    <row r="3097" spans="1:11" s="90" customFormat="1" ht="15" customHeight="1" x14ac:dyDescent="0.3">
      <c r="A3097" s="1240"/>
      <c r="B3097" s="1580"/>
      <c r="C3097" s="1577"/>
      <c r="D3097" s="1583"/>
      <c r="E3097" s="1587"/>
      <c r="F3097" s="1585"/>
      <c r="G3097" s="1237"/>
      <c r="H3097" s="1237"/>
      <c r="I3097" s="1237"/>
      <c r="J3097" s="246"/>
      <c r="K3097" s="1290"/>
    </row>
    <row r="3098" spans="1:11" s="90" customFormat="1" ht="15" customHeight="1" x14ac:dyDescent="0.3">
      <c r="A3098" s="1240"/>
      <c r="B3098" s="1580"/>
      <c r="C3098" s="1577"/>
      <c r="D3098" s="1583"/>
      <c r="E3098" s="1587"/>
      <c r="F3098" s="1585"/>
      <c r="G3098" s="1237"/>
      <c r="H3098" s="1237"/>
      <c r="I3098" s="1237"/>
      <c r="J3098" s="246"/>
      <c r="K3098" s="1290"/>
    </row>
    <row r="3099" spans="1:11" s="90" customFormat="1" ht="15" customHeight="1" x14ac:dyDescent="0.3">
      <c r="A3099" s="1240"/>
      <c r="B3099" s="1580"/>
      <c r="C3099" s="1577"/>
      <c r="D3099" s="1583"/>
      <c r="E3099" s="1587"/>
      <c r="F3099" s="1585"/>
      <c r="G3099" s="1237"/>
      <c r="H3099" s="1237"/>
      <c r="I3099" s="1237"/>
      <c r="J3099" s="246"/>
      <c r="K3099" s="1290"/>
    </row>
    <row r="3100" spans="1:11" s="90" customFormat="1" ht="15" customHeight="1" x14ac:dyDescent="0.3">
      <c r="A3100" s="1240"/>
      <c r="B3100" s="1580"/>
      <c r="C3100" s="1577"/>
      <c r="D3100" s="1583"/>
      <c r="E3100" s="1587"/>
      <c r="F3100" s="1585"/>
      <c r="G3100" s="1237"/>
      <c r="H3100" s="1237"/>
      <c r="I3100" s="1237"/>
      <c r="J3100" s="246"/>
      <c r="K3100" s="1290"/>
    </row>
    <row r="3101" spans="1:11" s="90" customFormat="1" ht="15" customHeight="1" x14ac:dyDescent="0.3">
      <c r="A3101" s="1240"/>
      <c r="B3101" s="1580"/>
      <c r="C3101" s="1577"/>
      <c r="D3101" s="1583"/>
      <c r="E3101" s="1587"/>
      <c r="F3101" s="1585"/>
      <c r="G3101" s="1237"/>
      <c r="H3101" s="1237"/>
      <c r="I3101" s="1237"/>
      <c r="J3101" s="246"/>
      <c r="K3101" s="1290"/>
    </row>
    <row r="3102" spans="1:11" s="90" customFormat="1" ht="15" customHeight="1" x14ac:dyDescent="0.3">
      <c r="A3102" s="1240"/>
      <c r="B3102" s="1580"/>
      <c r="C3102" s="1577"/>
      <c r="D3102" s="1583"/>
      <c r="E3102" s="1587"/>
      <c r="F3102" s="1585"/>
      <c r="G3102" s="1237"/>
      <c r="H3102" s="1237"/>
      <c r="I3102" s="1237"/>
      <c r="J3102" s="246"/>
      <c r="K3102" s="1290"/>
    </row>
    <row r="3103" spans="1:11" s="90" customFormat="1" ht="15" customHeight="1" x14ac:dyDescent="0.3">
      <c r="A3103" s="1240"/>
      <c r="B3103" s="1580"/>
      <c r="C3103" s="1577"/>
      <c r="D3103" s="1583"/>
      <c r="E3103" s="1587"/>
      <c r="F3103" s="1585"/>
      <c r="G3103" s="1237"/>
      <c r="H3103" s="1237"/>
      <c r="I3103" s="1237"/>
      <c r="J3103" s="246"/>
      <c r="K3103" s="1290"/>
    </row>
    <row r="3104" spans="1:11" s="90" customFormat="1" ht="15" customHeight="1" x14ac:dyDescent="0.3">
      <c r="A3104" s="1240"/>
      <c r="B3104" s="1580"/>
      <c r="C3104" s="1577"/>
      <c r="D3104" s="1583"/>
      <c r="E3104" s="1587"/>
      <c r="F3104" s="1585"/>
      <c r="G3104" s="1237"/>
      <c r="H3104" s="1237"/>
      <c r="I3104" s="1237"/>
      <c r="J3104" s="246"/>
      <c r="K3104" s="1290"/>
    </row>
    <row r="3105" spans="1:11" s="90" customFormat="1" ht="15" customHeight="1" x14ac:dyDescent="0.3">
      <c r="A3105" s="1240"/>
      <c r="B3105" s="1580"/>
      <c r="C3105" s="1577"/>
      <c r="D3105" s="1583"/>
      <c r="E3105" s="1587"/>
      <c r="F3105" s="1585"/>
      <c r="G3105" s="1237"/>
      <c r="H3105" s="1237"/>
      <c r="I3105" s="1237"/>
      <c r="J3105" s="246"/>
      <c r="K3105" s="1290"/>
    </row>
    <row r="3106" spans="1:11" s="90" customFormat="1" ht="15" customHeight="1" x14ac:dyDescent="0.3">
      <c r="A3106" s="1240"/>
      <c r="B3106" s="1580"/>
      <c r="C3106" s="1577"/>
      <c r="D3106" s="1583"/>
      <c r="E3106" s="1587"/>
      <c r="F3106" s="1585"/>
      <c r="G3106" s="1237"/>
      <c r="H3106" s="1237"/>
      <c r="I3106" s="1237"/>
      <c r="J3106" s="246"/>
      <c r="K3106" s="1290"/>
    </row>
    <row r="3107" spans="1:11" s="90" customFormat="1" ht="15" customHeight="1" x14ac:dyDescent="0.3">
      <c r="A3107" s="1240"/>
      <c r="B3107" s="1580"/>
      <c r="C3107" s="1577"/>
      <c r="D3107" s="1583"/>
      <c r="E3107" s="1587"/>
      <c r="F3107" s="1585"/>
      <c r="G3107" s="1237"/>
      <c r="H3107" s="1237"/>
      <c r="I3107" s="1237"/>
      <c r="J3107" s="246"/>
      <c r="K3107" s="1290"/>
    </row>
    <row r="3108" spans="1:11" s="90" customFormat="1" ht="15" customHeight="1" x14ac:dyDescent="0.3">
      <c r="A3108" s="1240"/>
      <c r="B3108" s="1580"/>
      <c r="C3108" s="1577"/>
      <c r="D3108" s="1583"/>
      <c r="E3108" s="1587"/>
      <c r="F3108" s="1585"/>
      <c r="G3108" s="1237"/>
      <c r="H3108" s="1237"/>
      <c r="I3108" s="1237"/>
      <c r="J3108" s="246"/>
      <c r="K3108" s="1290"/>
    </row>
    <row r="3109" spans="1:11" s="90" customFormat="1" ht="15" customHeight="1" x14ac:dyDescent="0.3">
      <c r="A3109" s="1240"/>
      <c r="B3109" s="1580"/>
      <c r="C3109" s="1577"/>
      <c r="D3109" s="1583"/>
      <c r="E3109" s="1587"/>
      <c r="F3109" s="1585"/>
      <c r="G3109" s="1237"/>
      <c r="H3109" s="1237"/>
      <c r="I3109" s="1237"/>
      <c r="J3109" s="246"/>
      <c r="K3109" s="1290"/>
    </row>
    <row r="3110" spans="1:11" s="90" customFormat="1" ht="15" customHeight="1" x14ac:dyDescent="0.3">
      <c r="A3110" s="1240"/>
      <c r="B3110" s="1580"/>
      <c r="C3110" s="1577"/>
      <c r="D3110" s="1583"/>
      <c r="E3110" s="1587"/>
      <c r="F3110" s="1585"/>
      <c r="G3110" s="1237"/>
      <c r="H3110" s="1237"/>
      <c r="I3110" s="1237"/>
      <c r="J3110" s="246"/>
      <c r="K3110" s="1290"/>
    </row>
    <row r="3111" spans="1:11" s="90" customFormat="1" ht="15" customHeight="1" x14ac:dyDescent="0.3">
      <c r="A3111" s="1240"/>
      <c r="B3111" s="1580"/>
      <c r="C3111" s="1577"/>
      <c r="D3111" s="1583"/>
      <c r="E3111" s="1587"/>
      <c r="F3111" s="1585"/>
      <c r="G3111" s="1237"/>
      <c r="H3111" s="1237"/>
      <c r="I3111" s="1237"/>
      <c r="J3111" s="246"/>
      <c r="K3111" s="1290"/>
    </row>
    <row r="3112" spans="1:11" s="90" customFormat="1" ht="15" customHeight="1" x14ac:dyDescent="0.3">
      <c r="A3112" s="1240"/>
      <c r="B3112" s="1580"/>
      <c r="C3112" s="1577"/>
      <c r="D3112" s="1583"/>
      <c r="E3112" s="1587"/>
      <c r="F3112" s="1585"/>
      <c r="G3112" s="1237"/>
      <c r="H3112" s="1237"/>
      <c r="I3112" s="1237"/>
      <c r="J3112" s="246"/>
      <c r="K3112" s="1290"/>
    </row>
    <row r="3113" spans="1:11" s="90" customFormat="1" ht="15" customHeight="1" x14ac:dyDescent="0.3">
      <c r="A3113" s="1240"/>
      <c r="B3113" s="1580"/>
      <c r="C3113" s="1577"/>
      <c r="D3113" s="1583"/>
      <c r="E3113" s="1587"/>
      <c r="F3113" s="1585"/>
      <c r="G3113" s="1237"/>
      <c r="H3113" s="1237"/>
      <c r="I3113" s="1237"/>
      <c r="J3113" s="246"/>
      <c r="K3113" s="1290"/>
    </row>
    <row r="3114" spans="1:11" s="90" customFormat="1" ht="15" customHeight="1" x14ac:dyDescent="0.3">
      <c r="A3114" s="1240"/>
      <c r="B3114" s="1580"/>
      <c r="C3114" s="1577"/>
      <c r="D3114" s="1583"/>
      <c r="E3114" s="1587"/>
      <c r="F3114" s="1585"/>
      <c r="G3114" s="1237"/>
      <c r="H3114" s="1237"/>
      <c r="I3114" s="1237"/>
      <c r="J3114" s="246"/>
      <c r="K3114" s="1290"/>
    </row>
    <row r="3115" spans="1:11" s="90" customFormat="1" ht="15" customHeight="1" x14ac:dyDescent="0.3">
      <c r="A3115" s="1240"/>
      <c r="B3115" s="1580"/>
      <c r="C3115" s="1577"/>
      <c r="D3115" s="1583"/>
      <c r="E3115" s="1587"/>
      <c r="F3115" s="1585"/>
      <c r="G3115" s="1237"/>
      <c r="H3115" s="1237"/>
      <c r="I3115" s="1237"/>
      <c r="J3115" s="246"/>
      <c r="K3115" s="1290"/>
    </row>
    <row r="3116" spans="1:11" s="90" customFormat="1" ht="15" customHeight="1" x14ac:dyDescent="0.3">
      <c r="A3116" s="1240"/>
      <c r="B3116" s="1580"/>
      <c r="C3116" s="1577"/>
      <c r="D3116" s="1583"/>
      <c r="E3116" s="1587"/>
      <c r="F3116" s="1585"/>
      <c r="G3116" s="1237"/>
      <c r="H3116" s="1237"/>
      <c r="I3116" s="1237"/>
      <c r="J3116" s="246"/>
      <c r="K3116" s="1290"/>
    </row>
    <row r="3117" spans="1:11" s="90" customFormat="1" ht="15" customHeight="1" x14ac:dyDescent="0.3">
      <c r="A3117" s="1240"/>
      <c r="B3117" s="1580"/>
      <c r="C3117" s="1577"/>
      <c r="D3117" s="1583"/>
      <c r="E3117" s="1587"/>
      <c r="F3117" s="1585"/>
      <c r="G3117" s="1237"/>
      <c r="H3117" s="1237"/>
      <c r="I3117" s="1237"/>
      <c r="J3117" s="246"/>
      <c r="K3117" s="1290"/>
    </row>
    <row r="3118" spans="1:11" s="90" customFormat="1" ht="15" customHeight="1" x14ac:dyDescent="0.3">
      <c r="A3118" s="1240"/>
      <c r="B3118" s="1580"/>
      <c r="C3118" s="1577"/>
      <c r="D3118" s="1583"/>
      <c r="E3118" s="1587"/>
      <c r="F3118" s="1585"/>
      <c r="G3118" s="1237"/>
      <c r="H3118" s="1237"/>
      <c r="I3118" s="1237"/>
      <c r="J3118" s="246"/>
      <c r="K3118" s="1290"/>
    </row>
    <row r="3119" spans="1:11" s="90" customFormat="1" ht="15" customHeight="1" x14ac:dyDescent="0.3">
      <c r="A3119" s="1240"/>
      <c r="B3119" s="1580"/>
      <c r="C3119" s="1577"/>
      <c r="D3119" s="1583"/>
      <c r="E3119" s="1587"/>
      <c r="F3119" s="1585"/>
      <c r="G3119" s="1237"/>
      <c r="H3119" s="1237"/>
      <c r="I3119" s="1237"/>
      <c r="J3119" s="246"/>
      <c r="K3119" s="1290"/>
    </row>
    <row r="3120" spans="1:11" s="90" customFormat="1" ht="15" customHeight="1" x14ac:dyDescent="0.3">
      <c r="A3120" s="1240"/>
      <c r="B3120" s="1580"/>
      <c r="C3120" s="1577"/>
      <c r="D3120" s="1583"/>
      <c r="E3120" s="1587"/>
      <c r="F3120" s="1585"/>
      <c r="G3120" s="1237"/>
      <c r="H3120" s="1237"/>
      <c r="I3120" s="1237"/>
      <c r="J3120" s="246"/>
      <c r="K3120" s="1290"/>
    </row>
    <row r="3121" spans="1:11" s="90" customFormat="1" ht="15" customHeight="1" x14ac:dyDescent="0.3">
      <c r="A3121" s="1240"/>
      <c r="B3121" s="1580"/>
      <c r="C3121" s="1577"/>
      <c r="D3121" s="1583"/>
      <c r="E3121" s="1587"/>
      <c r="F3121" s="1585"/>
      <c r="G3121" s="1237"/>
      <c r="H3121" s="1237"/>
      <c r="I3121" s="1237"/>
      <c r="J3121" s="246"/>
      <c r="K3121" s="1290"/>
    </row>
    <row r="3122" spans="1:11" s="90" customFormat="1" ht="15" customHeight="1" x14ac:dyDescent="0.3">
      <c r="A3122" s="1240"/>
      <c r="B3122" s="1580"/>
      <c r="C3122" s="1577"/>
      <c r="D3122" s="1583"/>
      <c r="E3122" s="1587"/>
      <c r="F3122" s="1585"/>
      <c r="G3122" s="1237"/>
      <c r="H3122" s="1237"/>
      <c r="I3122" s="1237"/>
      <c r="J3122" s="246"/>
      <c r="K3122" s="1290"/>
    </row>
    <row r="3123" spans="1:11" s="90" customFormat="1" ht="15" customHeight="1" x14ac:dyDescent="0.3">
      <c r="A3123" s="1240"/>
      <c r="B3123" s="1580"/>
      <c r="C3123" s="1577"/>
      <c r="D3123" s="1583"/>
      <c r="E3123" s="1587"/>
      <c r="F3123" s="1585"/>
      <c r="G3123" s="1237"/>
      <c r="H3123" s="1237"/>
      <c r="I3123" s="1237"/>
      <c r="J3123" s="246"/>
      <c r="K3123" s="1290"/>
    </row>
    <row r="3124" spans="1:11" s="90" customFormat="1" ht="15" customHeight="1" x14ac:dyDescent="0.3">
      <c r="A3124" s="1240"/>
      <c r="B3124" s="1580"/>
      <c r="C3124" s="1577"/>
      <c r="D3124" s="1583"/>
      <c r="E3124" s="1587"/>
      <c r="F3124" s="1585"/>
      <c r="G3124" s="1237"/>
      <c r="H3124" s="1237"/>
      <c r="I3124" s="1237"/>
      <c r="J3124" s="246"/>
      <c r="K3124" s="1290"/>
    </row>
    <row r="3125" spans="1:11" s="90" customFormat="1" ht="15" customHeight="1" x14ac:dyDescent="0.3">
      <c r="A3125" s="1240"/>
      <c r="B3125" s="1580"/>
      <c r="C3125" s="1577"/>
      <c r="D3125" s="1583"/>
      <c r="E3125" s="1587"/>
      <c r="F3125" s="1585"/>
      <c r="G3125" s="1237"/>
      <c r="H3125" s="1237"/>
      <c r="I3125" s="1237"/>
      <c r="J3125" s="246"/>
      <c r="K3125" s="1290"/>
    </row>
    <row r="3126" spans="1:11" s="90" customFormat="1" ht="15" customHeight="1" x14ac:dyDescent="0.3">
      <c r="A3126" s="1240"/>
      <c r="B3126" s="1580"/>
      <c r="C3126" s="1577"/>
      <c r="D3126" s="1583"/>
      <c r="E3126" s="1587"/>
      <c r="F3126" s="1585"/>
      <c r="G3126" s="1237"/>
      <c r="H3126" s="1237"/>
      <c r="I3126" s="1237"/>
      <c r="J3126" s="246"/>
      <c r="K3126" s="1290"/>
    </row>
    <row r="3127" spans="1:11" s="90" customFormat="1" ht="15" customHeight="1" x14ac:dyDescent="0.3">
      <c r="A3127" s="1240"/>
      <c r="B3127" s="1580"/>
      <c r="C3127" s="1577"/>
      <c r="D3127" s="1583"/>
      <c r="E3127" s="1587"/>
      <c r="F3127" s="1585"/>
      <c r="G3127" s="1237"/>
      <c r="H3127" s="1237"/>
      <c r="I3127" s="1237"/>
      <c r="J3127" s="246"/>
      <c r="K3127" s="1290"/>
    </row>
    <row r="3128" spans="1:11" s="90" customFormat="1" ht="15" customHeight="1" x14ac:dyDescent="0.3">
      <c r="A3128" s="1240"/>
      <c r="B3128" s="1580"/>
      <c r="C3128" s="1577"/>
      <c r="D3128" s="1583"/>
      <c r="E3128" s="1587"/>
      <c r="F3128" s="1585"/>
      <c r="G3128" s="1237"/>
      <c r="H3128" s="1237"/>
      <c r="I3128" s="1237"/>
      <c r="J3128" s="246"/>
      <c r="K3128" s="1290"/>
    </row>
    <row r="3129" spans="1:11" s="90" customFormat="1" ht="15" customHeight="1" x14ac:dyDescent="0.3">
      <c r="A3129" s="1240"/>
      <c r="B3129" s="1580"/>
      <c r="C3129" s="1577"/>
      <c r="D3129" s="1583"/>
      <c r="E3129" s="1587"/>
      <c r="F3129" s="1585"/>
      <c r="G3129" s="1237"/>
      <c r="H3129" s="1237"/>
      <c r="I3129" s="1237"/>
      <c r="J3129" s="246"/>
      <c r="K3129" s="1290"/>
    </row>
    <row r="3130" spans="1:11" s="90" customFormat="1" ht="15" customHeight="1" x14ac:dyDescent="0.3">
      <c r="A3130" s="1240"/>
      <c r="B3130" s="1580"/>
      <c r="C3130" s="1577"/>
      <c r="D3130" s="1583"/>
      <c r="E3130" s="1587"/>
      <c r="F3130" s="1585"/>
      <c r="G3130" s="1237"/>
      <c r="H3130" s="1237"/>
      <c r="I3130" s="1237"/>
      <c r="J3130" s="246"/>
      <c r="K3130" s="1290"/>
    </row>
    <row r="3131" spans="1:11" s="90" customFormat="1" ht="15" customHeight="1" x14ac:dyDescent="0.3">
      <c r="A3131" s="1240"/>
      <c r="B3131" s="1580"/>
      <c r="C3131" s="1577"/>
      <c r="D3131" s="1583"/>
      <c r="E3131" s="1587"/>
      <c r="F3131" s="1585"/>
      <c r="G3131" s="1237"/>
      <c r="H3131" s="1237"/>
      <c r="I3131" s="1237"/>
      <c r="J3131" s="246"/>
      <c r="K3131" s="1290"/>
    </row>
    <row r="3132" spans="1:11" s="90" customFormat="1" ht="15" customHeight="1" x14ac:dyDescent="0.3">
      <c r="A3132" s="1240"/>
      <c r="B3132" s="1580"/>
      <c r="C3132" s="1577"/>
      <c r="D3132" s="1583"/>
      <c r="E3132" s="1587"/>
      <c r="F3132" s="1585"/>
      <c r="G3132" s="1237"/>
      <c r="H3132" s="1237"/>
      <c r="I3132" s="1237"/>
      <c r="J3132" s="246"/>
      <c r="K3132" s="1290"/>
    </row>
    <row r="3133" spans="1:11" s="90" customFormat="1" ht="15" customHeight="1" x14ac:dyDescent="0.3">
      <c r="A3133" s="1240"/>
      <c r="B3133" s="1580"/>
      <c r="C3133" s="1577"/>
      <c r="D3133" s="1583"/>
      <c r="E3133" s="1587"/>
      <c r="F3133" s="1585"/>
      <c r="G3133" s="1237"/>
      <c r="H3133" s="1237"/>
      <c r="I3133" s="1237"/>
      <c r="J3133" s="246"/>
      <c r="K3133" s="1290"/>
    </row>
    <row r="3134" spans="1:11" s="90" customFormat="1" ht="15" customHeight="1" x14ac:dyDescent="0.3">
      <c r="A3134" s="1240"/>
      <c r="B3134" s="1580"/>
      <c r="C3134" s="1577"/>
      <c r="D3134" s="1583"/>
      <c r="E3134" s="1587"/>
      <c r="F3134" s="1585"/>
      <c r="G3134" s="1237"/>
      <c r="H3134" s="1237"/>
      <c r="I3134" s="1237"/>
      <c r="J3134" s="246"/>
      <c r="K3134" s="1290"/>
    </row>
    <row r="3135" spans="1:11" s="90" customFormat="1" ht="15" customHeight="1" x14ac:dyDescent="0.3">
      <c r="A3135" s="1240"/>
      <c r="B3135" s="1580"/>
      <c r="C3135" s="1577"/>
      <c r="D3135" s="1583"/>
      <c r="E3135" s="1587"/>
      <c r="F3135" s="1585"/>
      <c r="G3135" s="1237"/>
      <c r="H3135" s="1237"/>
      <c r="I3135" s="1237"/>
      <c r="J3135" s="246"/>
      <c r="K3135" s="1290"/>
    </row>
    <row r="3136" spans="1:11" s="90" customFormat="1" ht="15" customHeight="1" x14ac:dyDescent="0.3">
      <c r="A3136" s="1240"/>
      <c r="B3136" s="1580"/>
      <c r="C3136" s="1577"/>
      <c r="D3136" s="1583"/>
      <c r="E3136" s="1587"/>
      <c r="F3136" s="1585"/>
      <c r="G3136" s="1237"/>
      <c r="H3136" s="1237"/>
      <c r="I3136" s="1237"/>
      <c r="J3136" s="246"/>
      <c r="K3136" s="1290"/>
    </row>
    <row r="3137" spans="1:11" s="90" customFormat="1" ht="15" customHeight="1" x14ac:dyDescent="0.3">
      <c r="A3137" s="1240"/>
      <c r="B3137" s="1580"/>
      <c r="C3137" s="1577"/>
      <c r="D3137" s="1583"/>
      <c r="E3137" s="1587"/>
      <c r="F3137" s="1585"/>
      <c r="G3137" s="1237"/>
      <c r="H3137" s="1237"/>
      <c r="I3137" s="1237"/>
      <c r="J3137" s="246"/>
      <c r="K3137" s="1290"/>
    </row>
    <row r="3138" spans="1:11" s="90" customFormat="1" ht="15" customHeight="1" x14ac:dyDescent="0.3">
      <c r="A3138" s="1240"/>
      <c r="B3138" s="1580"/>
      <c r="C3138" s="1577"/>
      <c r="D3138" s="1583"/>
      <c r="E3138" s="1587"/>
      <c r="F3138" s="1585"/>
      <c r="G3138" s="1237"/>
      <c r="H3138" s="1237"/>
      <c r="I3138" s="1237"/>
      <c r="J3138" s="246"/>
      <c r="K3138" s="1290"/>
    </row>
    <row r="3139" spans="1:11" s="90" customFormat="1" ht="15" customHeight="1" x14ac:dyDescent="0.3">
      <c r="A3139" s="1240"/>
      <c r="B3139" s="1580"/>
      <c r="C3139" s="1577"/>
      <c r="D3139" s="1583"/>
      <c r="E3139" s="1587"/>
      <c r="F3139" s="1585"/>
      <c r="G3139" s="1237"/>
      <c r="H3139" s="1237"/>
      <c r="I3139" s="1237"/>
      <c r="J3139" s="246"/>
      <c r="K3139" s="1290"/>
    </row>
    <row r="3140" spans="1:11" s="90" customFormat="1" ht="15" customHeight="1" x14ac:dyDescent="0.3">
      <c r="A3140" s="1240"/>
      <c r="B3140" s="1580"/>
      <c r="C3140" s="1577"/>
      <c r="D3140" s="1583"/>
      <c r="E3140" s="1587"/>
      <c r="F3140" s="1585"/>
      <c r="G3140" s="1237"/>
      <c r="H3140" s="1237"/>
      <c r="I3140" s="1237"/>
      <c r="J3140" s="246"/>
      <c r="K3140" s="1290"/>
    </row>
    <row r="3141" spans="1:11" s="90" customFormat="1" ht="15" customHeight="1" x14ac:dyDescent="0.3">
      <c r="A3141" s="1240"/>
      <c r="B3141" s="1580"/>
      <c r="C3141" s="1577"/>
      <c r="D3141" s="1583"/>
      <c r="E3141" s="1587"/>
      <c r="F3141" s="1585"/>
      <c r="G3141" s="1237"/>
      <c r="H3141" s="1237"/>
      <c r="I3141" s="1237"/>
      <c r="J3141" s="246"/>
      <c r="K3141" s="1290"/>
    </row>
    <row r="3142" spans="1:11" s="90" customFormat="1" ht="15" customHeight="1" x14ac:dyDescent="0.3">
      <c r="A3142" s="1240"/>
      <c r="B3142" s="1580"/>
      <c r="C3142" s="1577"/>
      <c r="D3142" s="1583"/>
      <c r="E3142" s="1587"/>
      <c r="F3142" s="1585"/>
      <c r="G3142" s="1237"/>
      <c r="H3142" s="1237"/>
      <c r="I3142" s="1237"/>
      <c r="J3142" s="246"/>
      <c r="K3142" s="1290"/>
    </row>
    <row r="3143" spans="1:11" s="90" customFormat="1" ht="15" customHeight="1" x14ac:dyDescent="0.3">
      <c r="A3143" s="1240"/>
      <c r="B3143" s="1580"/>
      <c r="C3143" s="1577"/>
      <c r="D3143" s="1583"/>
      <c r="E3143" s="1587"/>
      <c r="F3143" s="1585"/>
      <c r="G3143" s="1237"/>
      <c r="H3143" s="1237"/>
      <c r="I3143" s="1237"/>
      <c r="J3143" s="246"/>
      <c r="K3143" s="1290"/>
    </row>
    <row r="3144" spans="1:11" s="90" customFormat="1" ht="15" customHeight="1" x14ac:dyDescent="0.3">
      <c r="A3144" s="1240"/>
      <c r="B3144" s="1580"/>
      <c r="C3144" s="1577"/>
      <c r="D3144" s="1583"/>
      <c r="E3144" s="1587"/>
      <c r="F3144" s="1585"/>
      <c r="G3144" s="1237"/>
      <c r="H3144" s="1237"/>
      <c r="I3144" s="1237"/>
      <c r="J3144" s="246"/>
      <c r="K3144" s="1290"/>
    </row>
    <row r="3145" spans="1:11" s="90" customFormat="1" ht="15" customHeight="1" x14ac:dyDescent="0.3">
      <c r="A3145" s="1240"/>
      <c r="B3145" s="1580"/>
      <c r="C3145" s="1577"/>
      <c r="D3145" s="1583"/>
      <c r="E3145" s="1587"/>
      <c r="F3145" s="1585"/>
      <c r="G3145" s="1237"/>
      <c r="H3145" s="1237"/>
      <c r="I3145" s="1237"/>
      <c r="J3145" s="246"/>
      <c r="K3145" s="1290"/>
    </row>
    <row r="3146" spans="1:11" s="90" customFormat="1" ht="15" customHeight="1" x14ac:dyDescent="0.3">
      <c r="A3146" s="1240"/>
      <c r="B3146" s="1580"/>
      <c r="C3146" s="1577"/>
      <c r="D3146" s="1583"/>
      <c r="E3146" s="1587"/>
      <c r="F3146" s="1585"/>
      <c r="G3146" s="1237"/>
      <c r="H3146" s="1237"/>
      <c r="I3146" s="1237"/>
      <c r="J3146" s="246"/>
      <c r="K3146" s="1290"/>
    </row>
    <row r="3147" spans="1:11" s="90" customFormat="1" ht="15" customHeight="1" x14ac:dyDescent="0.3">
      <c r="A3147" s="1240"/>
      <c r="B3147" s="1580"/>
      <c r="C3147" s="1577"/>
      <c r="D3147" s="1583"/>
      <c r="E3147" s="1587"/>
      <c r="F3147" s="1585"/>
      <c r="G3147" s="1237"/>
      <c r="H3147" s="1237"/>
      <c r="I3147" s="1237"/>
      <c r="J3147" s="246"/>
      <c r="K3147" s="1290"/>
    </row>
    <row r="3148" spans="1:11" s="90" customFormat="1" ht="15" customHeight="1" x14ac:dyDescent="0.3">
      <c r="A3148" s="1240"/>
      <c r="B3148" s="1580"/>
      <c r="C3148" s="1577"/>
      <c r="D3148" s="1583"/>
      <c r="E3148" s="1587"/>
      <c r="F3148" s="1585"/>
      <c r="G3148" s="1237"/>
      <c r="H3148" s="1237"/>
      <c r="I3148" s="1237"/>
      <c r="J3148" s="246"/>
      <c r="K3148" s="1290"/>
    </row>
    <row r="3149" spans="1:11" s="90" customFormat="1" ht="15" customHeight="1" x14ac:dyDescent="0.3">
      <c r="A3149" s="1240"/>
      <c r="B3149" s="1580"/>
      <c r="C3149" s="1577"/>
      <c r="D3149" s="1583"/>
      <c r="E3149" s="1587"/>
      <c r="F3149" s="1585"/>
      <c r="G3149" s="1237"/>
      <c r="H3149" s="1237"/>
      <c r="I3149" s="1237"/>
      <c r="J3149" s="246"/>
      <c r="K3149" s="1290"/>
    </row>
    <row r="3150" spans="1:11" s="90" customFormat="1" ht="15" customHeight="1" x14ac:dyDescent="0.3">
      <c r="A3150" s="1240"/>
      <c r="B3150" s="1580"/>
      <c r="C3150" s="1577"/>
      <c r="D3150" s="1583"/>
      <c r="E3150" s="1587"/>
      <c r="F3150" s="1585"/>
      <c r="G3150" s="1237"/>
      <c r="H3150" s="1237"/>
      <c r="I3150" s="1237"/>
      <c r="J3150" s="246"/>
      <c r="K3150" s="1290"/>
    </row>
    <row r="3151" spans="1:11" s="90" customFormat="1" ht="15" customHeight="1" x14ac:dyDescent="0.3">
      <c r="A3151" s="1240"/>
      <c r="B3151" s="1580"/>
      <c r="C3151" s="1577"/>
      <c r="D3151" s="1583"/>
      <c r="E3151" s="1587"/>
      <c r="F3151" s="1585"/>
      <c r="G3151" s="1237"/>
      <c r="H3151" s="1237"/>
      <c r="I3151" s="1237"/>
      <c r="J3151" s="246"/>
      <c r="K3151" s="1290"/>
    </row>
    <row r="3152" spans="1:11" s="90" customFormat="1" ht="15" customHeight="1" x14ac:dyDescent="0.3">
      <c r="A3152" s="1240"/>
      <c r="B3152" s="1580"/>
      <c r="C3152" s="1577"/>
      <c r="D3152" s="1583"/>
      <c r="E3152" s="1587"/>
      <c r="F3152" s="1585"/>
      <c r="G3152" s="1237"/>
      <c r="H3152" s="1237"/>
      <c r="I3152" s="1237"/>
      <c r="J3152" s="246"/>
      <c r="K3152" s="1290"/>
    </row>
    <row r="3153" spans="1:11" s="90" customFormat="1" ht="15" customHeight="1" x14ac:dyDescent="0.3">
      <c r="A3153" s="1240"/>
      <c r="B3153" s="1580"/>
      <c r="C3153" s="1577"/>
      <c r="D3153" s="1583"/>
      <c r="E3153" s="1587"/>
      <c r="F3153" s="1585"/>
      <c r="G3153" s="1237"/>
      <c r="H3153" s="1237"/>
      <c r="I3153" s="1237"/>
      <c r="J3153" s="246"/>
      <c r="K3153" s="1290"/>
    </row>
    <row r="3154" spans="1:11" s="90" customFormat="1" ht="15" customHeight="1" x14ac:dyDescent="0.3">
      <c r="A3154" s="1240"/>
      <c r="B3154" s="1580"/>
      <c r="C3154" s="1577"/>
      <c r="D3154" s="1583"/>
      <c r="E3154" s="1587"/>
      <c r="F3154" s="1585"/>
      <c r="G3154" s="1237"/>
      <c r="H3154" s="1237"/>
      <c r="I3154" s="1237"/>
      <c r="J3154" s="246"/>
      <c r="K3154" s="1290"/>
    </row>
    <row r="3155" spans="1:11" s="90" customFormat="1" ht="15" customHeight="1" x14ac:dyDescent="0.3">
      <c r="A3155" s="1240"/>
      <c r="B3155" s="1580"/>
      <c r="C3155" s="1577"/>
      <c r="D3155" s="1583"/>
      <c r="E3155" s="1587"/>
      <c r="F3155" s="1585"/>
      <c r="G3155" s="1237"/>
      <c r="H3155" s="1237"/>
      <c r="I3155" s="1237"/>
      <c r="J3155" s="246"/>
      <c r="K3155" s="1290"/>
    </row>
    <row r="3156" spans="1:11" s="90" customFormat="1" ht="15" customHeight="1" x14ac:dyDescent="0.3">
      <c r="A3156" s="1240"/>
      <c r="B3156" s="1580"/>
      <c r="C3156" s="1577"/>
      <c r="D3156" s="1583"/>
      <c r="E3156" s="1587"/>
      <c r="F3156" s="1585"/>
      <c r="G3156" s="1237"/>
      <c r="H3156" s="1237"/>
      <c r="I3156" s="1237"/>
      <c r="J3156" s="246"/>
      <c r="K3156" s="1290"/>
    </row>
    <row r="3157" spans="1:11" s="90" customFormat="1" ht="15" customHeight="1" x14ac:dyDescent="0.3">
      <c r="A3157" s="1240"/>
      <c r="B3157" s="1580"/>
      <c r="C3157" s="1577"/>
      <c r="D3157" s="1583"/>
      <c r="E3157" s="1587"/>
      <c r="F3157" s="1585"/>
      <c r="G3157" s="1237"/>
      <c r="H3157" s="1237"/>
      <c r="I3157" s="1237"/>
      <c r="J3157" s="246"/>
      <c r="K3157" s="1290"/>
    </row>
    <row r="3158" spans="1:11" s="90" customFormat="1" ht="15" customHeight="1" x14ac:dyDescent="0.3">
      <c r="A3158" s="1240"/>
      <c r="B3158" s="1580"/>
      <c r="C3158" s="1577"/>
      <c r="D3158" s="1583"/>
      <c r="E3158" s="1587"/>
      <c r="F3158" s="1585"/>
      <c r="G3158" s="1237"/>
      <c r="H3158" s="1237"/>
      <c r="I3158" s="1237"/>
      <c r="J3158" s="246"/>
      <c r="K3158" s="1290"/>
    </row>
    <row r="3159" spans="1:11" s="90" customFormat="1" ht="15" customHeight="1" x14ac:dyDescent="0.3">
      <c r="A3159" s="1240"/>
      <c r="B3159" s="1580"/>
      <c r="C3159" s="1577"/>
      <c r="D3159" s="1583"/>
      <c r="E3159" s="1587"/>
      <c r="F3159" s="1585"/>
      <c r="G3159" s="1237"/>
      <c r="H3159" s="1237"/>
      <c r="I3159" s="1237"/>
      <c r="J3159" s="246"/>
      <c r="K3159" s="1290"/>
    </row>
    <row r="3160" spans="1:11" s="90" customFormat="1" ht="15" customHeight="1" x14ac:dyDescent="0.3">
      <c r="A3160" s="1240"/>
      <c r="B3160" s="1580"/>
      <c r="C3160" s="1577"/>
      <c r="D3160" s="1583"/>
      <c r="E3160" s="1587"/>
      <c r="F3160" s="1585"/>
      <c r="G3160" s="1237"/>
      <c r="H3160" s="1237"/>
      <c r="I3160" s="1237"/>
      <c r="J3160" s="246"/>
      <c r="K3160" s="1290"/>
    </row>
    <row r="3161" spans="1:11" s="90" customFormat="1" ht="15" customHeight="1" x14ac:dyDescent="0.3">
      <c r="A3161" s="1240"/>
      <c r="B3161" s="1580"/>
      <c r="C3161" s="1577"/>
      <c r="D3161" s="1583"/>
      <c r="E3161" s="1587"/>
      <c r="F3161" s="1585"/>
      <c r="G3161" s="1237"/>
      <c r="H3161" s="1237"/>
      <c r="I3161" s="1237"/>
      <c r="J3161" s="246"/>
      <c r="K3161" s="1290"/>
    </row>
    <row r="3162" spans="1:11" s="90" customFormat="1" ht="15" customHeight="1" x14ac:dyDescent="0.3">
      <c r="A3162" s="1240"/>
      <c r="B3162" s="1238"/>
      <c r="C3162" s="246"/>
      <c r="D3162" s="1566"/>
      <c r="E3162" s="1587"/>
      <c r="F3162" s="1568"/>
      <c r="G3162" s="1237"/>
      <c r="H3162" s="1237"/>
      <c r="I3162" s="1237"/>
      <c r="J3162" s="246"/>
      <c r="K3162" s="1290"/>
    </row>
    <row r="3163" spans="1:11" s="90" customFormat="1" ht="15" customHeight="1" x14ac:dyDescent="0.3">
      <c r="A3163" s="1240"/>
      <c r="B3163" s="1238"/>
      <c r="C3163" s="1577"/>
      <c r="D3163" s="1582"/>
      <c r="E3163" s="1572"/>
      <c r="F3163" s="1584"/>
      <c r="G3163" s="1237"/>
      <c r="H3163" s="1237"/>
      <c r="I3163" s="1237"/>
      <c r="J3163" s="246"/>
      <c r="K3163" s="1290"/>
    </row>
    <row r="3164" spans="1:11" s="90" customFormat="1" ht="15" customHeight="1" x14ac:dyDescent="0.3">
      <c r="A3164" s="1240"/>
      <c r="B3164" s="1238"/>
      <c r="C3164" s="1577"/>
      <c r="D3164" s="1583"/>
      <c r="E3164" s="1587"/>
      <c r="F3164" s="1585"/>
      <c r="G3164" s="1237"/>
      <c r="H3164" s="1237"/>
      <c r="I3164" s="1237"/>
      <c r="J3164" s="246"/>
      <c r="K3164" s="1290"/>
    </row>
    <row r="3165" spans="1:11" s="90" customFormat="1" ht="15" customHeight="1" x14ac:dyDescent="0.3">
      <c r="A3165" s="1240"/>
      <c r="B3165" s="1238"/>
      <c r="C3165" s="1577"/>
      <c r="D3165" s="1583"/>
      <c r="E3165" s="1587"/>
      <c r="F3165" s="1585"/>
      <c r="G3165" s="1237"/>
      <c r="H3165" s="1237"/>
      <c r="I3165" s="1237"/>
      <c r="J3165" s="246"/>
      <c r="K3165" s="1290"/>
    </row>
    <row r="3166" spans="1:11" s="90" customFormat="1" ht="15" customHeight="1" x14ac:dyDescent="0.3">
      <c r="A3166" s="1240"/>
      <c r="B3166" s="1238"/>
      <c r="C3166" s="1577"/>
      <c r="D3166" s="1583"/>
      <c r="E3166" s="1587"/>
      <c r="F3166" s="1585"/>
      <c r="G3166" s="1237"/>
      <c r="H3166" s="1237"/>
      <c r="I3166" s="1237"/>
      <c r="J3166" s="246"/>
      <c r="K3166" s="1290"/>
    </row>
    <row r="3167" spans="1:11" s="90" customFormat="1" ht="15" customHeight="1" x14ac:dyDescent="0.3">
      <c r="A3167" s="1240"/>
      <c r="B3167" s="1238"/>
      <c r="C3167" s="1577"/>
      <c r="D3167" s="1583"/>
      <c r="E3167" s="1587"/>
      <c r="F3167" s="1585"/>
      <c r="G3167" s="1237"/>
      <c r="H3167" s="1237"/>
      <c r="I3167" s="1237"/>
      <c r="J3167" s="246"/>
      <c r="K3167" s="1290"/>
    </row>
    <row r="3168" spans="1:11" s="90" customFormat="1" ht="15" customHeight="1" x14ac:dyDescent="0.3">
      <c r="A3168" s="1240"/>
      <c r="B3168" s="1238"/>
      <c r="C3168" s="1577"/>
      <c r="D3168" s="1583"/>
      <c r="E3168" s="1587"/>
      <c r="F3168" s="1585"/>
      <c r="G3168" s="1237"/>
      <c r="H3168" s="1237"/>
      <c r="I3168" s="1237"/>
      <c r="J3168" s="246"/>
      <c r="K3168" s="1290"/>
    </row>
    <row r="3169" spans="1:11" s="90" customFormat="1" ht="15" customHeight="1" x14ac:dyDescent="0.3">
      <c r="A3169" s="1240"/>
      <c r="B3169" s="1238"/>
      <c r="C3169" s="1577"/>
      <c r="D3169" s="1583"/>
      <c r="E3169" s="1587"/>
      <c r="F3169" s="1585"/>
      <c r="G3169" s="1237"/>
      <c r="H3169" s="1237"/>
      <c r="I3169" s="1237"/>
      <c r="J3169" s="246"/>
      <c r="K3169" s="1290"/>
    </row>
    <row r="3170" spans="1:11" s="90" customFormat="1" ht="15" customHeight="1" x14ac:dyDescent="0.3">
      <c r="A3170" s="1240"/>
      <c r="B3170" s="1238"/>
      <c r="C3170" s="1577"/>
      <c r="D3170" s="1583"/>
      <c r="E3170" s="1587"/>
      <c r="F3170" s="1585"/>
      <c r="G3170" s="1237"/>
      <c r="H3170" s="1237"/>
      <c r="I3170" s="1237"/>
      <c r="J3170" s="246"/>
      <c r="K3170" s="1290"/>
    </row>
    <row r="3171" spans="1:11" s="90" customFormat="1" ht="15" customHeight="1" x14ac:dyDescent="0.3">
      <c r="A3171" s="1240"/>
      <c r="B3171" s="1238"/>
      <c r="C3171" s="1577"/>
      <c r="D3171" s="1583"/>
      <c r="E3171" s="1587"/>
      <c r="F3171" s="1585"/>
      <c r="G3171" s="1237"/>
      <c r="H3171" s="1237"/>
      <c r="I3171" s="1237"/>
      <c r="J3171" s="246"/>
      <c r="K3171" s="1290"/>
    </row>
    <row r="3172" spans="1:11" s="90" customFormat="1" ht="15" customHeight="1" x14ac:dyDescent="0.3">
      <c r="A3172" s="1240"/>
      <c r="B3172" s="1238"/>
      <c r="C3172" s="1577"/>
      <c r="D3172" s="1583"/>
      <c r="E3172" s="1587"/>
      <c r="F3172" s="1585"/>
      <c r="G3172" s="1237"/>
      <c r="H3172" s="1237"/>
      <c r="I3172" s="1237"/>
      <c r="J3172" s="246"/>
      <c r="K3172" s="1290"/>
    </row>
    <row r="3173" spans="1:11" s="90" customFormat="1" ht="15" customHeight="1" x14ac:dyDescent="0.3">
      <c r="A3173" s="1240"/>
      <c r="B3173" s="1238"/>
      <c r="C3173" s="1577"/>
      <c r="D3173" s="1583"/>
      <c r="E3173" s="1587"/>
      <c r="F3173" s="1585"/>
      <c r="G3173" s="1237"/>
      <c r="H3173" s="1237"/>
      <c r="I3173" s="1237"/>
      <c r="J3173" s="246"/>
      <c r="K3173" s="1290"/>
    </row>
    <row r="3174" spans="1:11" s="90" customFormat="1" ht="15" customHeight="1" x14ac:dyDescent="0.3">
      <c r="A3174" s="1240"/>
      <c r="B3174" s="1238"/>
      <c r="C3174" s="1577"/>
      <c r="D3174" s="1583"/>
      <c r="E3174" s="1587"/>
      <c r="F3174" s="1585"/>
      <c r="G3174" s="1237"/>
      <c r="H3174" s="1237"/>
      <c r="I3174" s="1237"/>
      <c r="J3174" s="246"/>
      <c r="K3174" s="1290"/>
    </row>
    <row r="3175" spans="1:11" s="90" customFormat="1" ht="15" customHeight="1" x14ac:dyDescent="0.3">
      <c r="A3175" s="1240"/>
      <c r="B3175" s="1238"/>
      <c r="C3175" s="1577"/>
      <c r="D3175" s="1583"/>
      <c r="E3175" s="1587"/>
      <c r="F3175" s="1585"/>
      <c r="G3175" s="1237"/>
      <c r="H3175" s="1237"/>
      <c r="I3175" s="1237"/>
      <c r="J3175" s="246"/>
      <c r="K3175" s="1290"/>
    </row>
    <row r="3176" spans="1:11" s="90" customFormat="1" ht="15" customHeight="1" x14ac:dyDescent="0.3">
      <c r="A3176" s="1240"/>
      <c r="B3176" s="1238"/>
      <c r="C3176" s="1577"/>
      <c r="D3176" s="1583"/>
      <c r="E3176" s="1587"/>
      <c r="F3176" s="1585"/>
      <c r="G3176" s="1237"/>
      <c r="H3176" s="1237"/>
      <c r="I3176" s="1237"/>
      <c r="J3176" s="246"/>
      <c r="K3176" s="1290"/>
    </row>
    <row r="3177" spans="1:11" s="90" customFormat="1" ht="15" customHeight="1" x14ac:dyDescent="0.3">
      <c r="A3177" s="1240"/>
      <c r="B3177" s="1238"/>
      <c r="C3177" s="1577"/>
      <c r="D3177" s="1583"/>
      <c r="E3177" s="1587"/>
      <c r="F3177" s="1585"/>
      <c r="G3177" s="1237"/>
      <c r="H3177" s="1237"/>
      <c r="I3177" s="1237"/>
      <c r="J3177" s="246"/>
      <c r="K3177" s="1290"/>
    </row>
    <row r="3178" spans="1:11" s="90" customFormat="1" ht="15" customHeight="1" x14ac:dyDescent="0.3">
      <c r="A3178" s="1240"/>
      <c r="B3178" s="1238"/>
      <c r="C3178" s="1577"/>
      <c r="D3178" s="1583"/>
      <c r="E3178" s="1587"/>
      <c r="F3178" s="1585"/>
      <c r="G3178" s="1237"/>
      <c r="H3178" s="1237"/>
      <c r="I3178" s="1237"/>
      <c r="J3178" s="246"/>
      <c r="K3178" s="1290"/>
    </row>
    <row r="3179" spans="1:11" s="90" customFormat="1" ht="15" customHeight="1" x14ac:dyDescent="0.3">
      <c r="A3179" s="1240"/>
      <c r="B3179" s="1238"/>
      <c r="C3179" s="1577"/>
      <c r="D3179" s="1583"/>
      <c r="E3179" s="1587"/>
      <c r="F3179" s="1585"/>
      <c r="G3179" s="1237"/>
      <c r="H3179" s="1237"/>
      <c r="I3179" s="1237"/>
      <c r="J3179" s="246"/>
      <c r="K3179" s="1290"/>
    </row>
    <row r="3180" spans="1:11" s="90" customFormat="1" ht="15" customHeight="1" x14ac:dyDescent="0.3">
      <c r="A3180" s="1240"/>
      <c r="B3180" s="1238"/>
      <c r="C3180" s="1577"/>
      <c r="D3180" s="1583"/>
      <c r="E3180" s="1587"/>
      <c r="F3180" s="1585"/>
      <c r="G3180" s="1237"/>
      <c r="H3180" s="1237"/>
      <c r="I3180" s="1237"/>
      <c r="J3180" s="246"/>
      <c r="K3180" s="1290"/>
    </row>
    <row r="3181" spans="1:11" s="90" customFormat="1" ht="15" customHeight="1" x14ac:dyDescent="0.3">
      <c r="A3181" s="1240"/>
      <c r="B3181" s="1238"/>
      <c r="C3181" s="1577"/>
      <c r="D3181" s="1583"/>
      <c r="E3181" s="1587"/>
      <c r="F3181" s="1585"/>
      <c r="G3181" s="1237"/>
      <c r="H3181" s="1237"/>
      <c r="I3181" s="1237"/>
      <c r="J3181" s="246"/>
      <c r="K3181" s="1290"/>
    </row>
    <row r="3182" spans="1:11" s="90" customFormat="1" ht="15" customHeight="1" x14ac:dyDescent="0.3">
      <c r="A3182" s="1240"/>
      <c r="B3182" s="1238"/>
      <c r="C3182" s="1577"/>
      <c r="D3182" s="1583"/>
      <c r="E3182" s="1587"/>
      <c r="F3182" s="1585"/>
      <c r="G3182" s="1237"/>
      <c r="H3182" s="1237"/>
      <c r="I3182" s="1237"/>
      <c r="J3182" s="246"/>
      <c r="K3182" s="1290"/>
    </row>
    <row r="3183" spans="1:11" s="90" customFormat="1" ht="15" customHeight="1" x14ac:dyDescent="0.3">
      <c r="A3183" s="1240"/>
      <c r="B3183" s="1238"/>
      <c r="C3183" s="1577"/>
      <c r="D3183" s="1583"/>
      <c r="E3183" s="1587"/>
      <c r="F3183" s="1585"/>
      <c r="G3183" s="1237"/>
      <c r="H3183" s="1237"/>
      <c r="I3183" s="1237"/>
      <c r="J3183" s="246"/>
      <c r="K3183" s="1290"/>
    </row>
    <row r="3184" spans="1:11" s="90" customFormat="1" ht="15" customHeight="1" x14ac:dyDescent="0.3">
      <c r="A3184" s="1240"/>
      <c r="B3184" s="1238"/>
      <c r="C3184" s="1577"/>
      <c r="D3184" s="1583"/>
      <c r="E3184" s="1587"/>
      <c r="F3184" s="1585"/>
      <c r="G3184" s="1237"/>
      <c r="H3184" s="1237"/>
      <c r="I3184" s="1237"/>
      <c r="J3184" s="246"/>
      <c r="K3184" s="1290"/>
    </row>
    <row r="3185" spans="1:11" s="90" customFormat="1" ht="15" customHeight="1" x14ac:dyDescent="0.3">
      <c r="A3185" s="1240"/>
      <c r="B3185" s="1238"/>
      <c r="C3185" s="1577"/>
      <c r="D3185" s="1583"/>
      <c r="E3185" s="1587"/>
      <c r="F3185" s="1585"/>
      <c r="G3185" s="1237"/>
      <c r="H3185" s="1237"/>
      <c r="I3185" s="1237"/>
      <c r="J3185" s="246"/>
      <c r="K3185" s="1290"/>
    </row>
    <row r="3186" spans="1:11" s="90" customFormat="1" ht="15" customHeight="1" x14ac:dyDescent="0.3">
      <c r="A3186" s="1240"/>
      <c r="B3186" s="1238"/>
      <c r="C3186" s="1577"/>
      <c r="D3186" s="1583"/>
      <c r="E3186" s="1587"/>
      <c r="F3186" s="1585"/>
      <c r="G3186" s="1237"/>
      <c r="H3186" s="1237"/>
      <c r="I3186" s="1237"/>
      <c r="J3186" s="246"/>
      <c r="K3186" s="1290"/>
    </row>
    <row r="3187" spans="1:11" s="90" customFormat="1" ht="15" customHeight="1" x14ac:dyDescent="0.3">
      <c r="A3187" s="1240"/>
      <c r="B3187" s="1238"/>
      <c r="C3187" s="1577"/>
      <c r="D3187" s="1583"/>
      <c r="E3187" s="1587"/>
      <c r="F3187" s="1585"/>
      <c r="G3187" s="1237"/>
      <c r="H3187" s="1237"/>
      <c r="I3187" s="1237"/>
      <c r="J3187" s="246"/>
      <c r="K3187" s="1290"/>
    </row>
    <row r="3188" spans="1:11" s="90" customFormat="1" ht="15" customHeight="1" x14ac:dyDescent="0.3">
      <c r="A3188" s="1240"/>
      <c r="B3188" s="1238"/>
      <c r="C3188" s="1577"/>
      <c r="D3188" s="1583"/>
      <c r="E3188" s="1587"/>
      <c r="F3188" s="1585"/>
      <c r="G3188" s="1237"/>
      <c r="H3188" s="1237"/>
      <c r="I3188" s="1237"/>
      <c r="J3188" s="246"/>
      <c r="K3188" s="1290"/>
    </row>
    <row r="3189" spans="1:11" s="90" customFormat="1" ht="15" customHeight="1" x14ac:dyDescent="0.3">
      <c r="A3189" s="1240"/>
      <c r="B3189" s="1238"/>
      <c r="C3189" s="1577"/>
      <c r="D3189" s="1583"/>
      <c r="E3189" s="1587"/>
      <c r="F3189" s="1585"/>
      <c r="G3189" s="1237"/>
      <c r="H3189" s="1237"/>
      <c r="I3189" s="1237"/>
      <c r="J3189" s="246"/>
      <c r="K3189" s="1290"/>
    </row>
    <row r="3190" spans="1:11" s="90" customFormat="1" ht="15" customHeight="1" x14ac:dyDescent="0.3">
      <c r="A3190" s="1240"/>
      <c r="B3190" s="1238"/>
      <c r="C3190" s="1577"/>
      <c r="D3190" s="1583"/>
      <c r="E3190" s="1587"/>
      <c r="F3190" s="1585"/>
      <c r="G3190" s="1237"/>
      <c r="H3190" s="1237"/>
      <c r="I3190" s="1237"/>
      <c r="J3190" s="246"/>
      <c r="K3190" s="1290"/>
    </row>
    <row r="3191" spans="1:11" s="90" customFormat="1" ht="15" customHeight="1" x14ac:dyDescent="0.3">
      <c r="A3191" s="1240"/>
      <c r="B3191" s="1238"/>
      <c r="C3191" s="1577"/>
      <c r="D3191" s="1583"/>
      <c r="E3191" s="1587"/>
      <c r="F3191" s="1585"/>
      <c r="G3191" s="1237"/>
      <c r="H3191" s="1237"/>
      <c r="I3191" s="1237"/>
      <c r="J3191" s="246"/>
      <c r="K3191" s="1290"/>
    </row>
    <row r="3192" spans="1:11" s="90" customFormat="1" ht="15" customHeight="1" x14ac:dyDescent="0.3">
      <c r="A3192" s="1240"/>
      <c r="B3192" s="1238"/>
      <c r="C3192" s="1577"/>
      <c r="D3192" s="1583"/>
      <c r="E3192" s="1587"/>
      <c r="F3192" s="1585"/>
      <c r="G3192" s="1237"/>
      <c r="H3192" s="1237"/>
      <c r="I3192" s="1237"/>
      <c r="J3192" s="246"/>
      <c r="K3192" s="1290"/>
    </row>
    <row r="3193" spans="1:11" s="90" customFormat="1" ht="15" customHeight="1" x14ac:dyDescent="0.3">
      <c r="A3193" s="1240"/>
      <c r="B3193" s="1238"/>
      <c r="C3193" s="1577"/>
      <c r="D3193" s="1583"/>
      <c r="E3193" s="1587"/>
      <c r="F3193" s="1585"/>
      <c r="G3193" s="1237"/>
      <c r="H3193" s="1237"/>
      <c r="I3193" s="1237"/>
      <c r="J3193" s="246"/>
      <c r="K3193" s="1290"/>
    </row>
    <row r="3194" spans="1:11" s="90" customFormat="1" ht="15" customHeight="1" x14ac:dyDescent="0.3">
      <c r="A3194" s="1240"/>
      <c r="B3194" s="1238"/>
      <c r="C3194" s="1577"/>
      <c r="D3194" s="1583"/>
      <c r="E3194" s="1587"/>
      <c r="F3194" s="1585"/>
      <c r="G3194" s="1237"/>
      <c r="H3194" s="1237"/>
      <c r="I3194" s="1237"/>
      <c r="J3194" s="246"/>
      <c r="K3194" s="1290"/>
    </row>
    <row r="3195" spans="1:11" s="90" customFormat="1" ht="15" customHeight="1" x14ac:dyDescent="0.3">
      <c r="A3195" s="1240"/>
      <c r="B3195" s="1238"/>
      <c r="C3195" s="1577"/>
      <c r="D3195" s="1583"/>
      <c r="E3195" s="1587"/>
      <c r="F3195" s="1585"/>
      <c r="G3195" s="1237"/>
      <c r="H3195" s="1237"/>
      <c r="I3195" s="1237"/>
      <c r="J3195" s="246"/>
      <c r="K3195" s="1290"/>
    </row>
    <row r="3196" spans="1:11" s="90" customFormat="1" ht="15" customHeight="1" x14ac:dyDescent="0.3">
      <c r="A3196" s="1240"/>
      <c r="B3196" s="1238"/>
      <c r="C3196" s="1577"/>
      <c r="D3196" s="1583"/>
      <c r="E3196" s="1587"/>
      <c r="F3196" s="1585"/>
      <c r="G3196" s="1237"/>
      <c r="H3196" s="1237"/>
      <c r="I3196" s="1237"/>
      <c r="J3196" s="246"/>
      <c r="K3196" s="1290"/>
    </row>
    <row r="3197" spans="1:11" s="90" customFormat="1" ht="15" customHeight="1" x14ac:dyDescent="0.3">
      <c r="A3197" s="1240"/>
      <c r="B3197" s="1238"/>
      <c r="C3197" s="1577"/>
      <c r="D3197" s="1583"/>
      <c r="E3197" s="1587"/>
      <c r="F3197" s="1585"/>
      <c r="G3197" s="1237"/>
      <c r="H3197" s="1237"/>
      <c r="I3197" s="1237"/>
      <c r="J3197" s="246"/>
      <c r="K3197" s="1290"/>
    </row>
    <row r="3198" spans="1:11" s="90" customFormat="1" ht="15" customHeight="1" x14ac:dyDescent="0.3">
      <c r="A3198" s="1240"/>
      <c r="B3198" s="1238"/>
      <c r="C3198" s="1577"/>
      <c r="D3198" s="1583"/>
      <c r="E3198" s="1587"/>
      <c r="F3198" s="1585"/>
      <c r="G3198" s="1237"/>
      <c r="H3198" s="1237"/>
      <c r="I3198" s="1237"/>
      <c r="J3198" s="246"/>
      <c r="K3198" s="1290"/>
    </row>
    <row r="3199" spans="1:11" s="90" customFormat="1" ht="15" customHeight="1" x14ac:dyDescent="0.3">
      <c r="A3199" s="1240"/>
      <c r="B3199" s="1238"/>
      <c r="C3199" s="1577"/>
      <c r="D3199" s="1583"/>
      <c r="E3199" s="1587"/>
      <c r="F3199" s="1585"/>
      <c r="G3199" s="1237"/>
      <c r="H3199" s="1237"/>
      <c r="I3199" s="1237"/>
      <c r="J3199" s="246"/>
      <c r="K3199" s="1290"/>
    </row>
    <row r="3200" spans="1:11" s="90" customFormat="1" ht="15" customHeight="1" x14ac:dyDescent="0.3">
      <c r="A3200" s="1240"/>
      <c r="B3200" s="1238"/>
      <c r="C3200" s="1577"/>
      <c r="D3200" s="1583"/>
      <c r="E3200" s="1587"/>
      <c r="F3200" s="1585"/>
      <c r="G3200" s="1237"/>
      <c r="H3200" s="1237"/>
      <c r="I3200" s="1237"/>
      <c r="J3200" s="246"/>
      <c r="K3200" s="1290"/>
    </row>
    <row r="3201" spans="1:11" s="90" customFormat="1" ht="15" customHeight="1" x14ac:dyDescent="0.3">
      <c r="A3201" s="1240"/>
      <c r="B3201" s="1238"/>
      <c r="C3201" s="1577"/>
      <c r="D3201" s="1583"/>
      <c r="E3201" s="1587"/>
      <c r="F3201" s="1585"/>
      <c r="G3201" s="1237"/>
      <c r="H3201" s="1237"/>
      <c r="I3201" s="1237"/>
      <c r="J3201" s="246"/>
      <c r="K3201" s="1290"/>
    </row>
    <row r="3202" spans="1:11" s="90" customFormat="1" ht="15" customHeight="1" x14ac:dyDescent="0.3">
      <c r="A3202" s="1240"/>
      <c r="B3202" s="1238"/>
      <c r="C3202" s="1577"/>
      <c r="D3202" s="1583"/>
      <c r="E3202" s="1587"/>
      <c r="F3202" s="1585"/>
      <c r="G3202" s="1237"/>
      <c r="H3202" s="1237"/>
      <c r="I3202" s="1237"/>
      <c r="J3202" s="246"/>
      <c r="K3202" s="1290"/>
    </row>
    <row r="3203" spans="1:11" s="90" customFormat="1" ht="15" customHeight="1" x14ac:dyDescent="0.3">
      <c r="A3203" s="1240"/>
      <c r="B3203" s="1238"/>
      <c r="C3203" s="1577"/>
      <c r="D3203" s="1583"/>
      <c r="E3203" s="1587"/>
      <c r="F3203" s="1585"/>
      <c r="G3203" s="1237"/>
      <c r="H3203" s="1237"/>
      <c r="I3203" s="1237"/>
      <c r="J3203" s="246"/>
      <c r="K3203" s="1290"/>
    </row>
    <row r="3204" spans="1:11" s="90" customFormat="1" ht="15" customHeight="1" x14ac:dyDescent="0.3">
      <c r="A3204" s="1240"/>
      <c r="B3204" s="1238"/>
      <c r="C3204" s="1577"/>
      <c r="D3204" s="1583"/>
      <c r="E3204" s="1587"/>
      <c r="F3204" s="1585"/>
      <c r="G3204" s="1237"/>
      <c r="H3204" s="1237"/>
      <c r="I3204" s="1237"/>
      <c r="J3204" s="246"/>
      <c r="K3204" s="1290"/>
    </row>
    <row r="3205" spans="1:11" s="90" customFormat="1" ht="15" customHeight="1" x14ac:dyDescent="0.3">
      <c r="A3205" s="1240"/>
      <c r="B3205" s="1238"/>
      <c r="C3205" s="1577"/>
      <c r="D3205" s="1583"/>
      <c r="E3205" s="1587"/>
      <c r="F3205" s="1585"/>
      <c r="G3205" s="1237"/>
      <c r="H3205" s="1237"/>
      <c r="I3205" s="1237"/>
      <c r="J3205" s="246"/>
      <c r="K3205" s="1290"/>
    </row>
    <row r="3206" spans="1:11" s="90" customFormat="1" ht="15" customHeight="1" x14ac:dyDescent="0.3">
      <c r="A3206" s="1240"/>
      <c r="B3206" s="1238"/>
      <c r="C3206" s="1577"/>
      <c r="D3206" s="1583"/>
      <c r="E3206" s="1587"/>
      <c r="F3206" s="1585"/>
      <c r="G3206" s="1237"/>
      <c r="H3206" s="1237"/>
      <c r="I3206" s="1237"/>
      <c r="J3206" s="246"/>
      <c r="K3206" s="1290"/>
    </row>
    <row r="3207" spans="1:11" s="90" customFormat="1" ht="15" customHeight="1" x14ac:dyDescent="0.3">
      <c r="A3207" s="1240"/>
      <c r="B3207" s="1238"/>
      <c r="C3207" s="1577"/>
      <c r="D3207" s="1583"/>
      <c r="E3207" s="1587"/>
      <c r="F3207" s="1585"/>
      <c r="G3207" s="1237"/>
      <c r="H3207" s="1237"/>
      <c r="I3207" s="1237"/>
      <c r="J3207" s="246"/>
      <c r="K3207" s="1290"/>
    </row>
    <row r="3208" spans="1:11" s="90" customFormat="1" ht="15" customHeight="1" x14ac:dyDescent="0.3">
      <c r="A3208" s="1240"/>
      <c r="B3208" s="1238"/>
      <c r="C3208" s="1577"/>
      <c r="D3208" s="1583"/>
      <c r="E3208" s="1587"/>
      <c r="F3208" s="1585"/>
      <c r="G3208" s="1237"/>
      <c r="H3208" s="1237"/>
      <c r="I3208" s="1237"/>
      <c r="J3208" s="246"/>
      <c r="K3208" s="1290"/>
    </row>
    <row r="3209" spans="1:11" s="90" customFormat="1" ht="15" customHeight="1" x14ac:dyDescent="0.3">
      <c r="A3209" s="1240"/>
      <c r="B3209" s="1238"/>
      <c r="C3209" s="1577"/>
      <c r="D3209" s="1583"/>
      <c r="E3209" s="1587"/>
      <c r="F3209" s="1585"/>
      <c r="G3209" s="1237"/>
      <c r="H3209" s="1237"/>
      <c r="I3209" s="1237"/>
      <c r="J3209" s="246"/>
      <c r="K3209" s="1290"/>
    </row>
    <row r="3210" spans="1:11" s="90" customFormat="1" ht="15" customHeight="1" x14ac:dyDescent="0.3">
      <c r="A3210" s="1240"/>
      <c r="B3210" s="1238"/>
      <c r="C3210" s="1577"/>
      <c r="D3210" s="1583"/>
      <c r="E3210" s="1587"/>
      <c r="F3210" s="1585"/>
      <c r="G3210" s="1237"/>
      <c r="H3210" s="1237"/>
      <c r="I3210" s="1237"/>
      <c r="J3210" s="246"/>
      <c r="K3210" s="1290"/>
    </row>
    <row r="3211" spans="1:11" s="90" customFormat="1" ht="15" customHeight="1" x14ac:dyDescent="0.3">
      <c r="A3211" s="1240"/>
      <c r="B3211" s="1238"/>
      <c r="C3211" s="1577"/>
      <c r="D3211" s="1583"/>
      <c r="E3211" s="1587"/>
      <c r="F3211" s="1585"/>
      <c r="G3211" s="1237"/>
      <c r="H3211" s="1237"/>
      <c r="I3211" s="1237"/>
      <c r="J3211" s="246"/>
      <c r="K3211" s="1290"/>
    </row>
    <row r="3212" spans="1:11" s="90" customFormat="1" ht="15" customHeight="1" x14ac:dyDescent="0.3">
      <c r="A3212" s="1240"/>
      <c r="B3212" s="1238"/>
      <c r="C3212" s="1577"/>
      <c r="D3212" s="1583"/>
      <c r="E3212" s="1587"/>
      <c r="F3212" s="1585"/>
      <c r="G3212" s="1237"/>
      <c r="H3212" s="1237"/>
      <c r="I3212" s="1237"/>
      <c r="J3212" s="246"/>
      <c r="K3212" s="1290"/>
    </row>
    <row r="3213" spans="1:11" s="90" customFormat="1" ht="15" customHeight="1" x14ac:dyDescent="0.3">
      <c r="A3213" s="1240"/>
      <c r="B3213" s="1238"/>
      <c r="C3213" s="1577"/>
      <c r="D3213" s="1583"/>
      <c r="E3213" s="1587"/>
      <c r="F3213" s="1585"/>
      <c r="G3213" s="1237"/>
      <c r="H3213" s="1237"/>
      <c r="I3213" s="1237"/>
      <c r="J3213" s="246"/>
      <c r="K3213" s="1290"/>
    </row>
    <row r="3214" spans="1:11" s="90" customFormat="1" ht="15" customHeight="1" x14ac:dyDescent="0.3">
      <c r="A3214" s="1240"/>
      <c r="B3214" s="1238"/>
      <c r="C3214" s="1577"/>
      <c r="D3214" s="1583"/>
      <c r="E3214" s="1587"/>
      <c r="F3214" s="1585"/>
      <c r="G3214" s="1237"/>
      <c r="H3214" s="1237"/>
      <c r="I3214" s="1237"/>
      <c r="J3214" s="246"/>
      <c r="K3214" s="1290"/>
    </row>
    <row r="3215" spans="1:11" s="90" customFormat="1" ht="15" customHeight="1" x14ac:dyDescent="0.3">
      <c r="A3215" s="1240"/>
      <c r="B3215" s="1238"/>
      <c r="C3215" s="1577"/>
      <c r="D3215" s="1583"/>
      <c r="E3215" s="1587"/>
      <c r="F3215" s="1585"/>
      <c r="G3215" s="1237"/>
      <c r="H3215" s="1237"/>
      <c r="I3215" s="1237"/>
      <c r="J3215" s="246"/>
      <c r="K3215" s="1290"/>
    </row>
    <row r="3216" spans="1:11" s="90" customFormat="1" ht="15" customHeight="1" x14ac:dyDescent="0.3">
      <c r="A3216" s="1240"/>
      <c r="B3216" s="1238"/>
      <c r="C3216" s="1577"/>
      <c r="D3216" s="1583"/>
      <c r="E3216" s="1587"/>
      <c r="F3216" s="1585"/>
      <c r="G3216" s="1237"/>
      <c r="H3216" s="1237"/>
      <c r="I3216" s="1237"/>
      <c r="J3216" s="246"/>
      <c r="K3216" s="1290"/>
    </row>
    <row r="3217" spans="1:11" s="90" customFormat="1" ht="15" customHeight="1" x14ac:dyDescent="0.3">
      <c r="A3217" s="1240"/>
      <c r="B3217" s="1238"/>
      <c r="C3217" s="1577"/>
      <c r="D3217" s="1583"/>
      <c r="E3217" s="1587"/>
      <c r="F3217" s="1585"/>
      <c r="G3217" s="1237"/>
      <c r="H3217" s="1237"/>
      <c r="I3217" s="1237"/>
      <c r="J3217" s="246"/>
      <c r="K3217" s="1290"/>
    </row>
    <row r="3218" spans="1:11" s="90" customFormat="1" ht="15" customHeight="1" x14ac:dyDescent="0.3">
      <c r="A3218" s="1240"/>
      <c r="B3218" s="1238"/>
      <c r="C3218" s="1577"/>
      <c r="D3218" s="1583"/>
      <c r="E3218" s="1587"/>
      <c r="F3218" s="1585"/>
      <c r="G3218" s="1237"/>
      <c r="H3218" s="1237"/>
      <c r="I3218" s="1237"/>
      <c r="J3218" s="246"/>
      <c r="K3218" s="1290"/>
    </row>
    <row r="3219" spans="1:11" s="90" customFormat="1" ht="15" customHeight="1" x14ac:dyDescent="0.3">
      <c r="A3219" s="1240"/>
      <c r="B3219" s="1238"/>
      <c r="C3219" s="1577"/>
      <c r="D3219" s="1583"/>
      <c r="E3219" s="1587"/>
      <c r="F3219" s="1585"/>
      <c r="G3219" s="1237"/>
      <c r="H3219" s="1237"/>
      <c r="I3219" s="1237"/>
      <c r="J3219" s="246"/>
      <c r="K3219" s="1290"/>
    </row>
    <row r="3220" spans="1:11" s="90" customFormat="1" ht="15" customHeight="1" x14ac:dyDescent="0.3">
      <c r="A3220" s="1240"/>
      <c r="B3220" s="1238"/>
      <c r="C3220" s="1577"/>
      <c r="D3220" s="1583"/>
      <c r="E3220" s="1587"/>
      <c r="F3220" s="1585"/>
      <c r="G3220" s="1237"/>
      <c r="H3220" s="1237"/>
      <c r="I3220" s="1237"/>
      <c r="J3220" s="246"/>
      <c r="K3220" s="1290"/>
    </row>
    <row r="3221" spans="1:11" s="90" customFormat="1" ht="15" customHeight="1" x14ac:dyDescent="0.3">
      <c r="A3221" s="1240"/>
      <c r="B3221" s="1238"/>
      <c r="C3221" s="1577"/>
      <c r="D3221" s="1583"/>
      <c r="E3221" s="1587"/>
      <c r="F3221" s="1585"/>
      <c r="G3221" s="1237"/>
      <c r="H3221" s="1237"/>
      <c r="I3221" s="1237"/>
      <c r="J3221" s="246"/>
      <c r="K3221" s="1290"/>
    </row>
    <row r="3222" spans="1:11" s="90" customFormat="1" ht="15" customHeight="1" x14ac:dyDescent="0.3">
      <c r="A3222" s="1240"/>
      <c r="B3222" s="1238"/>
      <c r="C3222" s="1577"/>
      <c r="D3222" s="1583"/>
      <c r="E3222" s="1587"/>
      <c r="F3222" s="1585"/>
      <c r="G3222" s="1237"/>
      <c r="H3222" s="1237"/>
      <c r="I3222" s="1237"/>
      <c r="J3222" s="246"/>
      <c r="K3222" s="1290"/>
    </row>
    <row r="3223" spans="1:11" s="90" customFormat="1" ht="15" customHeight="1" x14ac:dyDescent="0.3">
      <c r="A3223" s="1240"/>
      <c r="B3223" s="1238"/>
      <c r="C3223" s="1577"/>
      <c r="D3223" s="1583"/>
      <c r="E3223" s="1587"/>
      <c r="F3223" s="1585"/>
      <c r="G3223" s="1237"/>
      <c r="H3223" s="1237"/>
      <c r="I3223" s="1237"/>
      <c r="J3223" s="246"/>
      <c r="K3223" s="1290"/>
    </row>
    <row r="3224" spans="1:11" s="90" customFormat="1" ht="15" customHeight="1" x14ac:dyDescent="0.3">
      <c r="A3224" s="1240"/>
      <c r="B3224" s="1238"/>
      <c r="C3224" s="1577"/>
      <c r="D3224" s="1583"/>
      <c r="E3224" s="1587"/>
      <c r="F3224" s="1585"/>
      <c r="G3224" s="1237"/>
      <c r="H3224" s="1237"/>
      <c r="I3224" s="1237"/>
      <c r="J3224" s="246"/>
      <c r="K3224" s="1290"/>
    </row>
    <row r="3225" spans="1:11" s="90" customFormat="1" ht="15" customHeight="1" x14ac:dyDescent="0.3">
      <c r="A3225" s="1240"/>
      <c r="B3225" s="1238"/>
      <c r="C3225" s="1577"/>
      <c r="D3225" s="1583"/>
      <c r="E3225" s="1587"/>
      <c r="F3225" s="1585"/>
      <c r="G3225" s="1237"/>
      <c r="H3225" s="1237"/>
      <c r="I3225" s="1237"/>
      <c r="J3225" s="246"/>
      <c r="K3225" s="1290"/>
    </row>
    <row r="3226" spans="1:11" s="90" customFormat="1" ht="15" customHeight="1" x14ac:dyDescent="0.3">
      <c r="A3226" s="1240"/>
      <c r="B3226" s="1238"/>
      <c r="C3226" s="1577"/>
      <c r="D3226" s="1583"/>
      <c r="E3226" s="1587"/>
      <c r="F3226" s="1585"/>
      <c r="G3226" s="1237"/>
      <c r="H3226" s="1237"/>
      <c r="I3226" s="1237"/>
      <c r="J3226" s="246"/>
      <c r="K3226" s="1290"/>
    </row>
    <row r="3227" spans="1:11" s="90" customFormat="1" ht="15" customHeight="1" x14ac:dyDescent="0.3">
      <c r="A3227" s="1240"/>
      <c r="B3227" s="1238"/>
      <c r="C3227" s="1577"/>
      <c r="D3227" s="1583"/>
      <c r="E3227" s="1587"/>
      <c r="F3227" s="1585"/>
      <c r="G3227" s="1237"/>
      <c r="H3227" s="1237"/>
      <c r="I3227" s="1237"/>
      <c r="J3227" s="246"/>
      <c r="K3227" s="1290"/>
    </row>
    <row r="3228" spans="1:11" s="90" customFormat="1" ht="15" customHeight="1" x14ac:dyDescent="0.3">
      <c r="A3228" s="1240"/>
      <c r="B3228" s="1238"/>
      <c r="C3228" s="1577"/>
      <c r="D3228" s="1583"/>
      <c r="E3228" s="1587"/>
      <c r="F3228" s="1585"/>
      <c r="G3228" s="1237"/>
      <c r="H3228" s="1237"/>
      <c r="I3228" s="1237"/>
      <c r="J3228" s="246"/>
      <c r="K3228" s="1290"/>
    </row>
    <row r="3229" spans="1:11" s="90" customFormat="1" ht="15" customHeight="1" x14ac:dyDescent="0.3">
      <c r="A3229" s="1240"/>
      <c r="B3229" s="1238"/>
      <c r="C3229" s="1577"/>
      <c r="D3229" s="1583"/>
      <c r="E3229" s="1587"/>
      <c r="F3229" s="1585"/>
      <c r="G3229" s="1237"/>
      <c r="H3229" s="1237"/>
      <c r="I3229" s="1237"/>
      <c r="J3229" s="246"/>
      <c r="K3229" s="1290"/>
    </row>
    <row r="3230" spans="1:11" s="90" customFormat="1" ht="15" customHeight="1" x14ac:dyDescent="0.3">
      <c r="A3230" s="1240"/>
      <c r="B3230" s="1238"/>
      <c r="C3230" s="1577"/>
      <c r="D3230" s="1583"/>
      <c r="E3230" s="1587"/>
      <c r="F3230" s="1585"/>
      <c r="G3230" s="1237"/>
      <c r="H3230" s="1237"/>
      <c r="I3230" s="1237"/>
      <c r="J3230" s="246"/>
      <c r="K3230" s="1290"/>
    </row>
    <row r="3231" spans="1:11" s="90" customFormat="1" ht="15" customHeight="1" x14ac:dyDescent="0.3">
      <c r="A3231" s="1240"/>
      <c r="B3231" s="1238"/>
      <c r="C3231" s="1577"/>
      <c r="D3231" s="1583"/>
      <c r="E3231" s="1587"/>
      <c r="F3231" s="1585"/>
      <c r="G3231" s="1237"/>
      <c r="H3231" s="1237"/>
      <c r="I3231" s="1237"/>
      <c r="J3231" s="246"/>
      <c r="K3231" s="1290"/>
    </row>
    <row r="3232" spans="1:11" s="90" customFormat="1" ht="15" customHeight="1" x14ac:dyDescent="0.3">
      <c r="A3232" s="1240"/>
      <c r="B3232" s="1238"/>
      <c r="C3232" s="1577"/>
      <c r="D3232" s="1583"/>
      <c r="E3232" s="1587"/>
      <c r="F3232" s="1585"/>
      <c r="G3232" s="1237"/>
      <c r="H3232" s="1237"/>
      <c r="I3232" s="1237"/>
      <c r="J3232" s="246"/>
      <c r="K3232" s="1290"/>
    </row>
    <row r="3233" spans="1:11" s="90" customFormat="1" ht="15" customHeight="1" x14ac:dyDescent="0.3">
      <c r="A3233" s="1240"/>
      <c r="B3233" s="1238"/>
      <c r="C3233" s="1577"/>
      <c r="D3233" s="1583"/>
      <c r="E3233" s="1587"/>
      <c r="F3233" s="1585"/>
      <c r="G3233" s="1237"/>
      <c r="H3233" s="1237"/>
      <c r="I3233" s="1237"/>
      <c r="J3233" s="246"/>
      <c r="K3233" s="1290"/>
    </row>
    <row r="3234" spans="1:11" s="90" customFormat="1" ht="15" customHeight="1" x14ac:dyDescent="0.3">
      <c r="A3234" s="1240"/>
      <c r="B3234" s="1238"/>
      <c r="C3234" s="1577"/>
      <c r="D3234" s="1583"/>
      <c r="E3234" s="1587"/>
      <c r="F3234" s="1585"/>
      <c r="G3234" s="1237"/>
      <c r="H3234" s="1237"/>
      <c r="I3234" s="1237"/>
      <c r="J3234" s="246"/>
      <c r="K3234" s="1290"/>
    </row>
    <row r="3235" spans="1:11" s="90" customFormat="1" ht="15" customHeight="1" x14ac:dyDescent="0.3">
      <c r="A3235" s="1240"/>
      <c r="B3235" s="1238"/>
      <c r="C3235" s="1577"/>
      <c r="D3235" s="1583"/>
      <c r="E3235" s="1587"/>
      <c r="F3235" s="1585"/>
      <c r="G3235" s="1237"/>
      <c r="H3235" s="1237"/>
      <c r="I3235" s="1237"/>
      <c r="J3235" s="246"/>
      <c r="K3235" s="1290"/>
    </row>
    <row r="3236" spans="1:11" s="90" customFormat="1" ht="15" customHeight="1" x14ac:dyDescent="0.3">
      <c r="A3236" s="1240"/>
      <c r="B3236" s="1238"/>
      <c r="C3236" s="1577"/>
      <c r="D3236" s="1583"/>
      <c r="E3236" s="1587"/>
      <c r="F3236" s="1585"/>
      <c r="G3236" s="1237"/>
      <c r="H3236" s="1237"/>
      <c r="I3236" s="1237"/>
      <c r="J3236" s="246"/>
      <c r="K3236" s="1290"/>
    </row>
    <row r="3237" spans="1:11" s="90" customFormat="1" ht="15" customHeight="1" x14ac:dyDescent="0.3">
      <c r="A3237" s="1240"/>
      <c r="B3237" s="1238"/>
      <c r="C3237" s="1577"/>
      <c r="D3237" s="1583"/>
      <c r="E3237" s="1587"/>
      <c r="F3237" s="1585"/>
      <c r="G3237" s="1237"/>
      <c r="H3237" s="1237"/>
      <c r="I3237" s="1237"/>
      <c r="J3237" s="246"/>
      <c r="K3237" s="1290"/>
    </row>
    <row r="3238" spans="1:11" s="90" customFormat="1" ht="15" customHeight="1" x14ac:dyDescent="0.3">
      <c r="A3238" s="1240"/>
      <c r="B3238" s="1238"/>
      <c r="C3238" s="1577"/>
      <c r="D3238" s="1583"/>
      <c r="E3238" s="1587"/>
      <c r="F3238" s="1585"/>
      <c r="G3238" s="1237"/>
      <c r="H3238" s="1237"/>
      <c r="I3238" s="1237"/>
      <c r="J3238" s="246"/>
      <c r="K3238" s="1290"/>
    </row>
    <row r="3239" spans="1:11" s="90" customFormat="1" ht="15" customHeight="1" x14ac:dyDescent="0.3">
      <c r="A3239" s="1240"/>
      <c r="B3239" s="1238"/>
      <c r="C3239" s="1577"/>
      <c r="D3239" s="1583"/>
      <c r="E3239" s="1587"/>
      <c r="F3239" s="1585"/>
      <c r="G3239" s="1237"/>
      <c r="H3239" s="1237"/>
      <c r="I3239" s="1237"/>
      <c r="J3239" s="246"/>
      <c r="K3239" s="1290"/>
    </row>
    <row r="3240" spans="1:11" s="90" customFormat="1" ht="15" customHeight="1" x14ac:dyDescent="0.3">
      <c r="A3240" s="1240"/>
      <c r="B3240" s="1238"/>
      <c r="C3240" s="1577"/>
      <c r="D3240" s="1583"/>
      <c r="E3240" s="1587"/>
      <c r="F3240" s="1585"/>
      <c r="G3240" s="1237"/>
      <c r="H3240" s="1237"/>
      <c r="I3240" s="1237"/>
      <c r="J3240" s="246"/>
      <c r="K3240" s="1290"/>
    </row>
    <row r="3241" spans="1:11" s="90" customFormat="1" ht="15" customHeight="1" x14ac:dyDescent="0.3">
      <c r="A3241" s="1240"/>
      <c r="B3241" s="1238"/>
      <c r="C3241" s="1577"/>
      <c r="D3241" s="1583"/>
      <c r="E3241" s="1587"/>
      <c r="F3241" s="1585"/>
      <c r="G3241" s="1237"/>
      <c r="H3241" s="1237"/>
      <c r="I3241" s="1237"/>
      <c r="J3241" s="246"/>
      <c r="K3241" s="1290"/>
    </row>
    <row r="3242" spans="1:11" s="90" customFormat="1" ht="15" customHeight="1" x14ac:dyDescent="0.3">
      <c r="A3242" s="1240"/>
      <c r="B3242" s="1238"/>
      <c r="C3242" s="1577"/>
      <c r="D3242" s="1583"/>
      <c r="E3242" s="1587"/>
      <c r="F3242" s="1585"/>
      <c r="G3242" s="1237"/>
      <c r="H3242" s="1237"/>
      <c r="I3242" s="1237"/>
      <c r="J3242" s="246"/>
      <c r="K3242" s="1290"/>
    </row>
    <row r="3243" spans="1:11" s="90" customFormat="1" ht="15" customHeight="1" x14ac:dyDescent="0.3">
      <c r="A3243" s="1240"/>
      <c r="B3243" s="1238"/>
      <c r="C3243" s="1577"/>
      <c r="D3243" s="1583"/>
      <c r="E3243" s="1587"/>
      <c r="F3243" s="1585"/>
      <c r="G3243" s="1237"/>
      <c r="H3243" s="1237"/>
      <c r="I3243" s="1237"/>
      <c r="J3243" s="246"/>
      <c r="K3243" s="1290"/>
    </row>
    <row r="3244" spans="1:11" s="90" customFormat="1" ht="15" customHeight="1" x14ac:dyDescent="0.3">
      <c r="A3244" s="1240"/>
      <c r="B3244" s="1238"/>
      <c r="C3244" s="1577"/>
      <c r="D3244" s="1583"/>
      <c r="E3244" s="1587"/>
      <c r="F3244" s="1585"/>
      <c r="G3244" s="1237"/>
      <c r="H3244" s="1237"/>
      <c r="I3244" s="1237"/>
      <c r="J3244" s="246"/>
      <c r="K3244" s="1290"/>
    </row>
    <row r="3245" spans="1:11" s="90" customFormat="1" ht="15" customHeight="1" x14ac:dyDescent="0.3">
      <c r="A3245" s="1240"/>
      <c r="B3245" s="1238"/>
      <c r="C3245" s="1577"/>
      <c r="D3245" s="1583"/>
      <c r="E3245" s="1587"/>
      <c r="F3245" s="1585"/>
      <c r="G3245" s="1237"/>
      <c r="H3245" s="1237"/>
      <c r="I3245" s="1237"/>
      <c r="J3245" s="246"/>
      <c r="K3245" s="1290"/>
    </row>
    <row r="3246" spans="1:11" s="90" customFormat="1" ht="15" customHeight="1" x14ac:dyDescent="0.3">
      <c r="A3246" s="1240"/>
      <c r="B3246" s="1238"/>
      <c r="C3246" s="1577"/>
      <c r="D3246" s="1583"/>
      <c r="E3246" s="1587"/>
      <c r="F3246" s="1585"/>
      <c r="G3246" s="1237"/>
      <c r="H3246" s="1237"/>
      <c r="I3246" s="1237"/>
      <c r="J3246" s="246"/>
      <c r="K3246" s="1290"/>
    </row>
    <row r="3247" spans="1:11" s="90" customFormat="1" ht="15" customHeight="1" x14ac:dyDescent="0.3">
      <c r="A3247" s="1240"/>
      <c r="B3247" s="1238"/>
      <c r="C3247" s="1577"/>
      <c r="D3247" s="1583"/>
      <c r="E3247" s="1587"/>
      <c r="F3247" s="1585"/>
      <c r="G3247" s="1237"/>
      <c r="H3247" s="1237"/>
      <c r="I3247" s="1237"/>
      <c r="J3247" s="246"/>
      <c r="K3247" s="1290"/>
    </row>
    <row r="3248" spans="1:11" s="90" customFormat="1" ht="15" customHeight="1" x14ac:dyDescent="0.3">
      <c r="A3248" s="1240"/>
      <c r="B3248" s="1238"/>
      <c r="C3248" s="1577"/>
      <c r="D3248" s="1583"/>
      <c r="E3248" s="1587"/>
      <c r="F3248" s="1585"/>
      <c r="G3248" s="1237"/>
      <c r="H3248" s="1237"/>
      <c r="I3248" s="1237"/>
      <c r="J3248" s="246"/>
      <c r="K3248" s="1290"/>
    </row>
    <row r="3249" spans="1:11" s="90" customFormat="1" ht="15" customHeight="1" x14ac:dyDescent="0.3">
      <c r="A3249" s="1240"/>
      <c r="B3249" s="1238"/>
      <c r="C3249" s="1577"/>
      <c r="D3249" s="1583"/>
      <c r="E3249" s="1587"/>
      <c r="F3249" s="1585"/>
      <c r="G3249" s="1237"/>
      <c r="H3249" s="1237"/>
      <c r="I3249" s="1237"/>
      <c r="J3249" s="246"/>
      <c r="K3249" s="1290"/>
    </row>
    <row r="3250" spans="1:11" s="90" customFormat="1" ht="15" customHeight="1" x14ac:dyDescent="0.3">
      <c r="A3250" s="1240"/>
      <c r="B3250" s="1238"/>
      <c r="C3250" s="1577"/>
      <c r="D3250" s="1583"/>
      <c r="E3250" s="1587"/>
      <c r="F3250" s="1585"/>
      <c r="G3250" s="1237"/>
      <c r="H3250" s="1237"/>
      <c r="I3250" s="1237"/>
      <c r="J3250" s="246"/>
      <c r="K3250" s="1290"/>
    </row>
    <row r="3251" spans="1:11" s="90" customFormat="1" ht="15" customHeight="1" x14ac:dyDescent="0.3">
      <c r="A3251" s="1240"/>
      <c r="B3251" s="1238"/>
      <c r="C3251" s="1577"/>
      <c r="D3251" s="1583"/>
      <c r="E3251" s="1587"/>
      <c r="F3251" s="1585"/>
      <c r="G3251" s="1237"/>
      <c r="H3251" s="1237"/>
      <c r="I3251" s="1237"/>
      <c r="J3251" s="246"/>
      <c r="K3251" s="1290"/>
    </row>
    <row r="3252" spans="1:11" s="90" customFormat="1" ht="15" customHeight="1" x14ac:dyDescent="0.3">
      <c r="A3252" s="1240"/>
      <c r="B3252" s="1238"/>
      <c r="C3252" s="1577"/>
      <c r="D3252" s="1583"/>
      <c r="E3252" s="1587"/>
      <c r="F3252" s="1585"/>
      <c r="G3252" s="1237"/>
      <c r="H3252" s="1237"/>
      <c r="I3252" s="1237"/>
      <c r="J3252" s="246"/>
      <c r="K3252" s="1290"/>
    </row>
    <row r="3253" spans="1:11" s="90" customFormat="1" ht="15" customHeight="1" x14ac:dyDescent="0.3">
      <c r="A3253" s="1240"/>
      <c r="B3253" s="1238"/>
      <c r="C3253" s="1577"/>
      <c r="D3253" s="1583"/>
      <c r="E3253" s="1587"/>
      <c r="F3253" s="1585"/>
      <c r="G3253" s="1237"/>
      <c r="H3253" s="1237"/>
      <c r="I3253" s="1237"/>
      <c r="J3253" s="246"/>
      <c r="K3253" s="1290"/>
    </row>
    <row r="3254" spans="1:11" s="90" customFormat="1" ht="15" customHeight="1" x14ac:dyDescent="0.3">
      <c r="A3254" s="1240"/>
      <c r="B3254" s="1238"/>
      <c r="C3254" s="1577"/>
      <c r="D3254" s="1583"/>
      <c r="E3254" s="1587"/>
      <c r="F3254" s="1585"/>
      <c r="G3254" s="1237"/>
      <c r="H3254" s="1237"/>
      <c r="I3254" s="1237"/>
      <c r="J3254" s="246"/>
      <c r="K3254" s="1290"/>
    </row>
    <row r="3255" spans="1:11" s="90" customFormat="1" ht="15" customHeight="1" x14ac:dyDescent="0.3">
      <c r="A3255" s="1240"/>
      <c r="B3255" s="1238"/>
      <c r="C3255" s="1577"/>
      <c r="D3255" s="1583"/>
      <c r="E3255" s="1587"/>
      <c r="F3255" s="1585"/>
      <c r="G3255" s="1237"/>
      <c r="H3255" s="1237"/>
      <c r="I3255" s="1237"/>
      <c r="J3255" s="246"/>
      <c r="K3255" s="1290"/>
    </row>
    <row r="3256" spans="1:11" s="90" customFormat="1" ht="15" customHeight="1" x14ac:dyDescent="0.3">
      <c r="A3256" s="1240"/>
      <c r="B3256" s="1238"/>
      <c r="C3256" s="1577"/>
      <c r="D3256" s="1583"/>
      <c r="E3256" s="1587"/>
      <c r="F3256" s="1585"/>
      <c r="G3256" s="1237"/>
      <c r="H3256" s="1237"/>
      <c r="I3256" s="1237"/>
      <c r="J3256" s="246"/>
      <c r="K3256" s="1290"/>
    </row>
    <row r="3257" spans="1:11" s="90" customFormat="1" ht="15" customHeight="1" x14ac:dyDescent="0.3">
      <c r="A3257" s="1240"/>
      <c r="B3257" s="1238"/>
      <c r="C3257" s="1577"/>
      <c r="D3257" s="1583"/>
      <c r="E3257" s="1587"/>
      <c r="F3257" s="1585"/>
      <c r="G3257" s="1237"/>
      <c r="H3257" s="1237"/>
      <c r="I3257" s="1237"/>
      <c r="J3257" s="246"/>
      <c r="K3257" s="1290"/>
    </row>
    <row r="3258" spans="1:11" s="90" customFormat="1" ht="15" customHeight="1" x14ac:dyDescent="0.3">
      <c r="A3258" s="1240"/>
      <c r="B3258" s="1238"/>
      <c r="C3258" s="1577"/>
      <c r="D3258" s="1583"/>
      <c r="E3258" s="1587"/>
      <c r="F3258" s="1585"/>
      <c r="G3258" s="1237"/>
      <c r="H3258" s="1237"/>
      <c r="I3258" s="1237"/>
      <c r="J3258" s="246"/>
      <c r="K3258" s="1290"/>
    </row>
    <row r="3259" spans="1:11" s="90" customFormat="1" ht="15" customHeight="1" x14ac:dyDescent="0.3">
      <c r="A3259" s="1240"/>
      <c r="B3259" s="1238"/>
      <c r="C3259" s="1577"/>
      <c r="D3259" s="1583"/>
      <c r="E3259" s="1587"/>
      <c r="F3259" s="1585"/>
      <c r="G3259" s="1237"/>
      <c r="H3259" s="1237"/>
      <c r="I3259" s="1237"/>
      <c r="J3259" s="246"/>
      <c r="K3259" s="1290"/>
    </row>
    <row r="3260" spans="1:11" s="90" customFormat="1" ht="15" customHeight="1" x14ac:dyDescent="0.3">
      <c r="A3260" s="1240"/>
      <c r="B3260" s="1238"/>
      <c r="C3260" s="1577"/>
      <c r="D3260" s="1583"/>
      <c r="E3260" s="1587"/>
      <c r="F3260" s="1585"/>
      <c r="G3260" s="1237"/>
      <c r="H3260" s="1237"/>
      <c r="I3260" s="1237"/>
      <c r="J3260" s="246"/>
      <c r="K3260" s="1290"/>
    </row>
    <row r="3261" spans="1:11" s="90" customFormat="1" ht="15" customHeight="1" x14ac:dyDescent="0.3">
      <c r="A3261" s="1240"/>
      <c r="B3261" s="1238"/>
      <c r="C3261" s="1577"/>
      <c r="D3261" s="1583"/>
      <c r="E3261" s="1587"/>
      <c r="F3261" s="1585"/>
      <c r="G3261" s="1237"/>
      <c r="H3261" s="1237"/>
      <c r="I3261" s="1237"/>
      <c r="J3261" s="246"/>
      <c r="K3261" s="1290"/>
    </row>
    <row r="3262" spans="1:11" s="90" customFormat="1" ht="15" customHeight="1" x14ac:dyDescent="0.3">
      <c r="A3262" s="1240"/>
      <c r="B3262" s="1238"/>
      <c r="C3262" s="1577"/>
      <c r="D3262" s="1583"/>
      <c r="E3262" s="1587"/>
      <c r="F3262" s="1585"/>
      <c r="G3262" s="1237"/>
      <c r="H3262" s="1237"/>
      <c r="I3262" s="1237"/>
      <c r="J3262" s="246"/>
      <c r="K3262" s="1290"/>
    </row>
    <row r="3263" spans="1:11" s="90" customFormat="1" ht="15" customHeight="1" x14ac:dyDescent="0.3">
      <c r="A3263" s="1240"/>
      <c r="B3263" s="1238"/>
      <c r="C3263" s="1577"/>
      <c r="D3263" s="1583"/>
      <c r="E3263" s="1587"/>
      <c r="F3263" s="1585"/>
      <c r="G3263" s="1237"/>
      <c r="H3263" s="1237"/>
      <c r="I3263" s="1237"/>
      <c r="J3263" s="246"/>
      <c r="K3263" s="1290"/>
    </row>
    <row r="3264" spans="1:11" s="90" customFormat="1" ht="15" customHeight="1" x14ac:dyDescent="0.3">
      <c r="A3264" s="1240"/>
      <c r="B3264" s="1238"/>
      <c r="C3264" s="1577"/>
      <c r="D3264" s="1583"/>
      <c r="E3264" s="1587"/>
      <c r="F3264" s="1585"/>
      <c r="G3264" s="1237"/>
      <c r="H3264" s="1237"/>
      <c r="I3264" s="1237"/>
      <c r="J3264" s="246"/>
      <c r="K3264" s="1290"/>
    </row>
    <row r="3265" spans="1:11" s="90" customFormat="1" ht="15" customHeight="1" x14ac:dyDescent="0.3">
      <c r="A3265" s="1240"/>
      <c r="B3265" s="1238"/>
      <c r="C3265" s="1577"/>
      <c r="D3265" s="1583"/>
      <c r="E3265" s="1587"/>
      <c r="F3265" s="1585"/>
      <c r="G3265" s="1237"/>
      <c r="H3265" s="1237"/>
      <c r="I3265" s="1237"/>
      <c r="J3265" s="246"/>
      <c r="K3265" s="1290"/>
    </row>
    <row r="3266" spans="1:11" s="90" customFormat="1" ht="15" customHeight="1" x14ac:dyDescent="0.3">
      <c r="A3266" s="1240"/>
      <c r="B3266" s="1238"/>
      <c r="C3266" s="1577"/>
      <c r="D3266" s="1583"/>
      <c r="E3266" s="1587"/>
      <c r="F3266" s="1585"/>
      <c r="G3266" s="1237"/>
      <c r="H3266" s="1237"/>
      <c r="I3266" s="1237"/>
      <c r="J3266" s="246"/>
      <c r="K3266" s="1290"/>
    </row>
    <row r="3267" spans="1:11" s="90" customFormat="1" ht="15" customHeight="1" x14ac:dyDescent="0.3">
      <c r="A3267" s="1240"/>
      <c r="B3267" s="1238"/>
      <c r="C3267" s="1577"/>
      <c r="D3267" s="1583"/>
      <c r="E3267" s="1587"/>
      <c r="F3267" s="1585"/>
      <c r="G3267" s="1237"/>
      <c r="H3267" s="1237"/>
      <c r="I3267" s="1237"/>
      <c r="J3267" s="246"/>
      <c r="K3267" s="1290"/>
    </row>
    <row r="3268" spans="1:11" s="90" customFormat="1" ht="15" customHeight="1" x14ac:dyDescent="0.3">
      <c r="A3268" s="1240"/>
      <c r="B3268" s="1238"/>
      <c r="C3268" s="1577"/>
      <c r="D3268" s="1583"/>
      <c r="E3268" s="1587"/>
      <c r="F3268" s="1585"/>
      <c r="G3268" s="1237"/>
      <c r="H3268" s="1237"/>
      <c r="I3268" s="1237"/>
      <c r="J3268" s="246"/>
      <c r="K3268" s="1290"/>
    </row>
    <row r="3269" spans="1:11" s="90" customFormat="1" ht="15" customHeight="1" x14ac:dyDescent="0.3">
      <c r="A3269" s="1240"/>
      <c r="B3269" s="1238"/>
      <c r="C3269" s="1577"/>
      <c r="D3269" s="1583"/>
      <c r="E3269" s="1587"/>
      <c r="F3269" s="1585"/>
      <c r="G3269" s="1237"/>
      <c r="H3269" s="1237"/>
      <c r="I3269" s="1237"/>
      <c r="J3269" s="246"/>
      <c r="K3269" s="1290"/>
    </row>
    <row r="3270" spans="1:11" s="90" customFormat="1" ht="15" customHeight="1" x14ac:dyDescent="0.3">
      <c r="A3270" s="1240"/>
      <c r="B3270" s="1238"/>
      <c r="C3270" s="1577"/>
      <c r="D3270" s="1583"/>
      <c r="E3270" s="1587"/>
      <c r="F3270" s="1585"/>
      <c r="G3270" s="1237"/>
      <c r="H3270" s="1237"/>
      <c r="I3270" s="1237"/>
      <c r="J3270" s="246"/>
      <c r="K3270" s="1290"/>
    </row>
    <row r="3271" spans="1:11" s="90" customFormat="1" ht="15" customHeight="1" x14ac:dyDescent="0.3">
      <c r="A3271" s="1240"/>
      <c r="B3271" s="1238"/>
      <c r="C3271" s="1577"/>
      <c r="D3271" s="1583"/>
      <c r="E3271" s="1587"/>
      <c r="F3271" s="1585"/>
      <c r="G3271" s="1237"/>
      <c r="H3271" s="1237"/>
      <c r="I3271" s="1237"/>
      <c r="J3271" s="246"/>
      <c r="K3271" s="1290"/>
    </row>
    <row r="3272" spans="1:11" s="90" customFormat="1" ht="15" customHeight="1" x14ac:dyDescent="0.3">
      <c r="A3272" s="1240"/>
      <c r="B3272" s="1238"/>
      <c r="C3272" s="1577"/>
      <c r="D3272" s="1583"/>
      <c r="E3272" s="1587"/>
      <c r="F3272" s="1585"/>
      <c r="G3272" s="1237"/>
      <c r="H3272" s="1237"/>
      <c r="I3272" s="1237"/>
      <c r="J3272" s="246"/>
      <c r="K3272" s="1290"/>
    </row>
    <row r="3273" spans="1:11" s="90" customFormat="1" ht="15" customHeight="1" x14ac:dyDescent="0.3">
      <c r="A3273" s="1240"/>
      <c r="B3273" s="1238"/>
      <c r="C3273" s="1577"/>
      <c r="D3273" s="1583"/>
      <c r="E3273" s="1587"/>
      <c r="F3273" s="1585"/>
      <c r="G3273" s="1237"/>
      <c r="H3273" s="1237"/>
      <c r="I3273" s="1237"/>
      <c r="J3273" s="246"/>
      <c r="K3273" s="1290"/>
    </row>
    <row r="3274" spans="1:11" s="90" customFormat="1" ht="15" customHeight="1" x14ac:dyDescent="0.3">
      <c r="A3274" s="1240"/>
      <c r="B3274" s="1238"/>
      <c r="C3274" s="1577"/>
      <c r="D3274" s="1583"/>
      <c r="E3274" s="1587"/>
      <c r="F3274" s="1585"/>
      <c r="G3274" s="1237"/>
      <c r="H3274" s="1237"/>
      <c r="I3274" s="1237"/>
      <c r="J3274" s="246"/>
      <c r="K3274" s="1290"/>
    </row>
    <row r="3275" spans="1:11" s="90" customFormat="1" ht="15" customHeight="1" x14ac:dyDescent="0.3">
      <c r="A3275" s="1240"/>
      <c r="B3275" s="1238"/>
      <c r="C3275" s="1577"/>
      <c r="D3275" s="1583"/>
      <c r="E3275" s="1587"/>
      <c r="F3275" s="1585"/>
      <c r="G3275" s="1237"/>
      <c r="H3275" s="1237"/>
      <c r="I3275" s="1237"/>
      <c r="J3275" s="246"/>
      <c r="K3275" s="1290"/>
    </row>
    <row r="3276" spans="1:11" s="90" customFormat="1" ht="15" customHeight="1" x14ac:dyDescent="0.3">
      <c r="A3276" s="1240"/>
      <c r="B3276" s="1238"/>
      <c r="C3276" s="1577"/>
      <c r="D3276" s="1583"/>
      <c r="E3276" s="1587"/>
      <c r="F3276" s="1585"/>
      <c r="G3276" s="1237"/>
      <c r="H3276" s="1237"/>
      <c r="I3276" s="1237"/>
      <c r="J3276" s="246"/>
      <c r="K3276" s="1290"/>
    </row>
    <row r="3277" spans="1:11" s="90" customFormat="1" ht="15" customHeight="1" x14ac:dyDescent="0.3">
      <c r="A3277" s="1240"/>
      <c r="B3277" s="1238"/>
      <c r="C3277" s="1577"/>
      <c r="D3277" s="1583"/>
      <c r="E3277" s="1587"/>
      <c r="F3277" s="1585"/>
      <c r="G3277" s="1237"/>
      <c r="H3277" s="1237"/>
      <c r="I3277" s="1237"/>
      <c r="J3277" s="246"/>
      <c r="K3277" s="1290"/>
    </row>
    <row r="3278" spans="1:11" s="90" customFormat="1" ht="15" customHeight="1" x14ac:dyDescent="0.3">
      <c r="A3278" s="1240"/>
      <c r="B3278" s="1238"/>
      <c r="C3278" s="1577"/>
      <c r="D3278" s="1583"/>
      <c r="E3278" s="1587"/>
      <c r="F3278" s="1585"/>
      <c r="G3278" s="1237"/>
      <c r="H3278" s="1237"/>
      <c r="I3278" s="1237"/>
      <c r="J3278" s="246"/>
      <c r="K3278" s="1290"/>
    </row>
    <row r="3279" spans="1:11" s="90" customFormat="1" ht="15" customHeight="1" x14ac:dyDescent="0.3">
      <c r="A3279" s="1240"/>
      <c r="B3279" s="1238"/>
      <c r="C3279" s="1577"/>
      <c r="D3279" s="1583"/>
      <c r="E3279" s="1587"/>
      <c r="F3279" s="1585"/>
      <c r="G3279" s="1237"/>
      <c r="H3279" s="1237"/>
      <c r="I3279" s="1237"/>
      <c r="J3279" s="246"/>
      <c r="K3279" s="1290"/>
    </row>
    <row r="3280" spans="1:11" s="90" customFormat="1" ht="15" customHeight="1" x14ac:dyDescent="0.3">
      <c r="A3280" s="1240"/>
      <c r="B3280" s="1238"/>
      <c r="C3280" s="1577"/>
      <c r="D3280" s="1583"/>
      <c r="E3280" s="1587"/>
      <c r="F3280" s="1585"/>
      <c r="G3280" s="1237"/>
      <c r="H3280" s="1237"/>
      <c r="I3280" s="1237"/>
      <c r="J3280" s="246"/>
      <c r="K3280" s="1290"/>
    </row>
    <row r="3281" spans="1:11" s="90" customFormat="1" ht="15" customHeight="1" x14ac:dyDescent="0.3">
      <c r="A3281" s="1240"/>
      <c r="B3281" s="1238"/>
      <c r="C3281" s="1577"/>
      <c r="D3281" s="1583"/>
      <c r="E3281" s="1587"/>
      <c r="F3281" s="1585"/>
      <c r="G3281" s="1237"/>
      <c r="H3281" s="1237"/>
      <c r="I3281" s="1237"/>
      <c r="J3281" s="246"/>
      <c r="K3281" s="1290"/>
    </row>
    <row r="3282" spans="1:11" s="90" customFormat="1" ht="15" customHeight="1" x14ac:dyDescent="0.3">
      <c r="A3282" s="1240"/>
      <c r="B3282" s="1238"/>
      <c r="C3282" s="1577"/>
      <c r="D3282" s="1583"/>
      <c r="E3282" s="1587"/>
      <c r="F3282" s="1585"/>
      <c r="G3282" s="1237"/>
      <c r="H3282" s="1237"/>
      <c r="I3282" s="1237"/>
      <c r="J3282" s="246"/>
      <c r="K3282" s="1290"/>
    </row>
    <row r="3283" spans="1:11" s="90" customFormat="1" ht="15" customHeight="1" x14ac:dyDescent="0.3">
      <c r="A3283" s="1240"/>
      <c r="B3283" s="1238"/>
      <c r="C3283" s="1577"/>
      <c r="D3283" s="1583"/>
      <c r="E3283" s="1587"/>
      <c r="F3283" s="1585"/>
      <c r="G3283" s="1237"/>
      <c r="H3283" s="1237"/>
      <c r="I3283" s="1237"/>
      <c r="J3283" s="246"/>
      <c r="K3283" s="1290"/>
    </row>
    <row r="3284" spans="1:11" s="90" customFormat="1" ht="15" customHeight="1" x14ac:dyDescent="0.3">
      <c r="A3284" s="1240"/>
      <c r="B3284" s="1238"/>
      <c r="C3284" s="1577"/>
      <c r="D3284" s="1583"/>
      <c r="E3284" s="1587"/>
      <c r="F3284" s="1585"/>
      <c r="G3284" s="1237"/>
      <c r="H3284" s="1237"/>
      <c r="I3284" s="1237"/>
      <c r="J3284" s="246"/>
      <c r="K3284" s="1290"/>
    </row>
    <row r="3285" spans="1:11" s="90" customFormat="1" ht="15" customHeight="1" x14ac:dyDescent="0.3">
      <c r="A3285" s="1240"/>
      <c r="B3285" s="1238"/>
      <c r="C3285" s="1577"/>
      <c r="D3285" s="1583"/>
      <c r="E3285" s="1587"/>
      <c r="F3285" s="1585"/>
      <c r="G3285" s="1237"/>
      <c r="H3285" s="1237"/>
      <c r="I3285" s="1237"/>
      <c r="J3285" s="246"/>
      <c r="K3285" s="1290"/>
    </row>
    <row r="3286" spans="1:11" s="90" customFormat="1" ht="15" customHeight="1" x14ac:dyDescent="0.3">
      <c r="A3286" s="1240"/>
      <c r="B3286" s="1238"/>
      <c r="C3286" s="1577"/>
      <c r="D3286" s="1583"/>
      <c r="E3286" s="1587"/>
      <c r="F3286" s="1585"/>
      <c r="G3286" s="1237"/>
      <c r="H3286" s="1237"/>
      <c r="I3286" s="1237"/>
      <c r="J3286" s="246"/>
      <c r="K3286" s="1290"/>
    </row>
    <row r="3287" spans="1:11" s="90" customFormat="1" ht="15" customHeight="1" x14ac:dyDescent="0.3">
      <c r="A3287" s="1240"/>
      <c r="B3287" s="1238"/>
      <c r="C3287" s="1577"/>
      <c r="D3287" s="1583"/>
      <c r="E3287" s="1587"/>
      <c r="F3287" s="1585"/>
      <c r="G3287" s="1237"/>
      <c r="H3287" s="1237"/>
      <c r="I3287" s="1237"/>
      <c r="J3287" s="246"/>
      <c r="K3287" s="1290"/>
    </row>
    <row r="3288" spans="1:11" s="90" customFormat="1" ht="15" customHeight="1" x14ac:dyDescent="0.3">
      <c r="A3288" s="1240"/>
      <c r="B3288" s="1238"/>
      <c r="C3288" s="1577"/>
      <c r="D3288" s="1583"/>
      <c r="E3288" s="1587"/>
      <c r="F3288" s="1585"/>
      <c r="G3288" s="1237"/>
      <c r="H3288" s="1237"/>
      <c r="I3288" s="1237"/>
      <c r="J3288" s="246"/>
      <c r="K3288" s="1290"/>
    </row>
    <row r="3289" spans="1:11" s="90" customFormat="1" ht="15" customHeight="1" x14ac:dyDescent="0.3">
      <c r="A3289" s="1240"/>
      <c r="B3289" s="1238"/>
      <c r="C3289" s="1577"/>
      <c r="D3289" s="1583"/>
      <c r="E3289" s="1587"/>
      <c r="F3289" s="1585"/>
      <c r="G3289" s="1237"/>
      <c r="H3289" s="1237"/>
      <c r="I3289" s="1237"/>
      <c r="J3289" s="246"/>
      <c r="K3289" s="1290"/>
    </row>
    <row r="3290" spans="1:11" s="90" customFormat="1" ht="15" customHeight="1" x14ac:dyDescent="0.3">
      <c r="A3290" s="1240"/>
      <c r="B3290" s="1238"/>
      <c r="C3290" s="1577"/>
      <c r="D3290" s="1583"/>
      <c r="E3290" s="1587"/>
      <c r="F3290" s="1585"/>
      <c r="G3290" s="1237"/>
      <c r="H3290" s="1237"/>
      <c r="I3290" s="1237"/>
      <c r="J3290" s="246"/>
      <c r="K3290" s="1290"/>
    </row>
    <row r="3291" spans="1:11" s="90" customFormat="1" ht="15" customHeight="1" x14ac:dyDescent="0.3">
      <c r="A3291" s="1240"/>
      <c r="B3291" s="1238"/>
      <c r="C3291" s="1577"/>
      <c r="D3291" s="1583"/>
      <c r="E3291" s="1587"/>
      <c r="F3291" s="1585"/>
      <c r="G3291" s="1237"/>
      <c r="H3291" s="1237"/>
      <c r="I3291" s="1237"/>
      <c r="J3291" s="246"/>
      <c r="K3291" s="1290"/>
    </row>
    <row r="3292" spans="1:11" s="90" customFormat="1" ht="15" customHeight="1" x14ac:dyDescent="0.3">
      <c r="A3292" s="1240"/>
      <c r="B3292" s="1238"/>
      <c r="C3292" s="1577"/>
      <c r="D3292" s="1583"/>
      <c r="E3292" s="1587"/>
      <c r="F3292" s="1585"/>
      <c r="G3292" s="1237"/>
      <c r="H3292" s="1237"/>
      <c r="I3292" s="1237"/>
      <c r="J3292" s="246"/>
      <c r="K3292" s="1290"/>
    </row>
    <row r="3293" spans="1:11" s="90" customFormat="1" ht="15" customHeight="1" x14ac:dyDescent="0.3">
      <c r="A3293" s="1240"/>
      <c r="B3293" s="1238"/>
      <c r="C3293" s="1577"/>
      <c r="D3293" s="1583"/>
      <c r="E3293" s="1587"/>
      <c r="F3293" s="1585"/>
      <c r="G3293" s="1237"/>
      <c r="H3293" s="1237"/>
      <c r="I3293" s="1237"/>
      <c r="J3293" s="246"/>
      <c r="K3293" s="1290"/>
    </row>
    <row r="3294" spans="1:11" s="90" customFormat="1" ht="15" customHeight="1" x14ac:dyDescent="0.3">
      <c r="A3294" s="1240"/>
      <c r="B3294" s="1238"/>
      <c r="C3294" s="1577"/>
      <c r="D3294" s="1583"/>
      <c r="E3294" s="1587"/>
      <c r="F3294" s="1585"/>
      <c r="G3294" s="1237"/>
      <c r="H3294" s="1237"/>
      <c r="I3294" s="1237"/>
      <c r="J3294" s="246"/>
      <c r="K3294" s="1290"/>
    </row>
    <row r="3295" spans="1:11" s="90" customFormat="1" ht="15" customHeight="1" x14ac:dyDescent="0.3">
      <c r="A3295" s="1240"/>
      <c r="B3295" s="1238"/>
      <c r="C3295" s="1577"/>
      <c r="D3295" s="1583"/>
      <c r="E3295" s="1587"/>
      <c r="F3295" s="1585"/>
      <c r="G3295" s="1237"/>
      <c r="H3295" s="1237"/>
      <c r="I3295" s="1237"/>
      <c r="J3295" s="246"/>
      <c r="K3295" s="1290"/>
    </row>
    <row r="3296" spans="1:11" s="90" customFormat="1" ht="15" customHeight="1" x14ac:dyDescent="0.3">
      <c r="A3296" s="1240"/>
      <c r="B3296" s="1238"/>
      <c r="C3296" s="1577"/>
      <c r="D3296" s="1583"/>
      <c r="E3296" s="1587"/>
      <c r="F3296" s="1585"/>
      <c r="G3296" s="1237"/>
      <c r="H3296" s="1237"/>
      <c r="I3296" s="1237"/>
      <c r="J3296" s="246"/>
      <c r="K3296" s="1290"/>
    </row>
    <row r="3297" spans="1:11" s="90" customFormat="1" ht="15" customHeight="1" x14ac:dyDescent="0.3">
      <c r="A3297" s="1240"/>
      <c r="B3297" s="1238"/>
      <c r="C3297" s="1577"/>
      <c r="D3297" s="1583"/>
      <c r="E3297" s="1587"/>
      <c r="F3297" s="1585"/>
      <c r="G3297" s="1237"/>
      <c r="H3297" s="1237"/>
      <c r="I3297" s="1237"/>
      <c r="J3297" s="246"/>
      <c r="K3297" s="1290"/>
    </row>
    <row r="3298" spans="1:11" s="90" customFormat="1" ht="15" customHeight="1" x14ac:dyDescent="0.3">
      <c r="A3298" s="1240"/>
      <c r="B3298" s="1238"/>
      <c r="C3298" s="1577"/>
      <c r="D3298" s="1583"/>
      <c r="E3298" s="1587"/>
      <c r="F3298" s="1585"/>
      <c r="G3298" s="1237"/>
      <c r="H3298" s="1237"/>
      <c r="I3298" s="1237"/>
      <c r="J3298" s="246"/>
      <c r="K3298" s="1290"/>
    </row>
    <row r="3299" spans="1:11" s="90" customFormat="1" ht="15" customHeight="1" x14ac:dyDescent="0.3">
      <c r="A3299" s="1240"/>
      <c r="B3299" s="1238"/>
      <c r="C3299" s="1577"/>
      <c r="D3299" s="1583"/>
      <c r="E3299" s="1587"/>
      <c r="F3299" s="1585"/>
      <c r="G3299" s="1237"/>
      <c r="H3299" s="1237"/>
      <c r="I3299" s="1237"/>
      <c r="J3299" s="246"/>
      <c r="K3299" s="1290"/>
    </row>
    <row r="3300" spans="1:11" s="90" customFormat="1" ht="15" customHeight="1" x14ac:dyDescent="0.3">
      <c r="A3300" s="1240"/>
      <c r="B3300" s="1238"/>
      <c r="C3300" s="1577"/>
      <c r="D3300" s="1583"/>
      <c r="E3300" s="1587"/>
      <c r="F3300" s="1585"/>
      <c r="G3300" s="1237"/>
      <c r="H3300" s="1237"/>
      <c r="I3300" s="1237"/>
      <c r="J3300" s="246"/>
      <c r="K3300" s="1290"/>
    </row>
    <row r="3301" spans="1:11" s="90" customFormat="1" ht="15" customHeight="1" x14ac:dyDescent="0.3">
      <c r="A3301" s="1240"/>
      <c r="B3301" s="1238"/>
      <c r="C3301" s="1577"/>
      <c r="D3301" s="1583"/>
      <c r="E3301" s="1587"/>
      <c r="F3301" s="1585"/>
      <c r="G3301" s="1237"/>
      <c r="H3301" s="1237"/>
      <c r="I3301" s="1237"/>
      <c r="J3301" s="246"/>
      <c r="K3301" s="1290"/>
    </row>
    <row r="3302" spans="1:11" s="90" customFormat="1" ht="15" customHeight="1" x14ac:dyDescent="0.3">
      <c r="A3302" s="1240"/>
      <c r="B3302" s="1238"/>
      <c r="C3302" s="1577"/>
      <c r="D3302" s="1583"/>
      <c r="E3302" s="1587"/>
      <c r="F3302" s="1585"/>
      <c r="G3302" s="1237"/>
      <c r="H3302" s="1237"/>
      <c r="I3302" s="1237"/>
      <c r="J3302" s="246"/>
      <c r="K3302" s="1290"/>
    </row>
    <row r="3303" spans="1:11" s="90" customFormat="1" ht="15" customHeight="1" x14ac:dyDescent="0.3">
      <c r="A3303" s="1240"/>
      <c r="B3303" s="1238"/>
      <c r="C3303" s="1577"/>
      <c r="D3303" s="1583"/>
      <c r="E3303" s="1587"/>
      <c r="F3303" s="1585"/>
      <c r="G3303" s="1237"/>
      <c r="H3303" s="1237"/>
      <c r="I3303" s="1237"/>
      <c r="J3303" s="246"/>
      <c r="K3303" s="1290"/>
    </row>
    <row r="3304" spans="1:11" s="90" customFormat="1" ht="15" customHeight="1" x14ac:dyDescent="0.3">
      <c r="A3304" s="1240"/>
      <c r="B3304" s="1238"/>
      <c r="C3304" s="1577"/>
      <c r="D3304" s="1583"/>
      <c r="E3304" s="1587"/>
      <c r="F3304" s="1585"/>
      <c r="G3304" s="1237"/>
      <c r="H3304" s="1237"/>
      <c r="I3304" s="1237"/>
      <c r="J3304" s="246"/>
      <c r="K3304" s="1290"/>
    </row>
    <row r="3305" spans="1:11" s="90" customFormat="1" ht="15" customHeight="1" x14ac:dyDescent="0.3">
      <c r="A3305" s="1240"/>
      <c r="B3305" s="1238"/>
      <c r="C3305" s="1577"/>
      <c r="D3305" s="1583"/>
      <c r="E3305" s="1587"/>
      <c r="F3305" s="1585"/>
      <c r="G3305" s="1237"/>
      <c r="H3305" s="1237"/>
      <c r="I3305" s="1237"/>
      <c r="J3305" s="246"/>
      <c r="K3305" s="1290"/>
    </row>
    <row r="3306" spans="1:11" s="90" customFormat="1" ht="15" customHeight="1" x14ac:dyDescent="0.3">
      <c r="A3306" s="1240"/>
      <c r="B3306" s="1238"/>
      <c r="C3306" s="1577"/>
      <c r="D3306" s="1583"/>
      <c r="E3306" s="1587"/>
      <c r="F3306" s="1585"/>
      <c r="G3306" s="1237"/>
      <c r="H3306" s="1237"/>
      <c r="I3306" s="1237"/>
      <c r="J3306" s="246"/>
      <c r="K3306" s="1290"/>
    </row>
    <row r="3307" spans="1:11" s="90" customFormat="1" ht="15" customHeight="1" x14ac:dyDescent="0.3">
      <c r="A3307" s="1240"/>
      <c r="B3307" s="1238"/>
      <c r="C3307" s="1577"/>
      <c r="D3307" s="1583"/>
      <c r="E3307" s="1587"/>
      <c r="F3307" s="1585"/>
      <c r="G3307" s="1237"/>
      <c r="H3307" s="1237"/>
      <c r="I3307" s="1237"/>
      <c r="J3307" s="246"/>
      <c r="K3307" s="1290"/>
    </row>
    <row r="3308" spans="1:11" s="90" customFormat="1" ht="15" customHeight="1" x14ac:dyDescent="0.3">
      <c r="A3308" s="1240"/>
      <c r="B3308" s="1238"/>
      <c r="C3308" s="1577"/>
      <c r="D3308" s="1583"/>
      <c r="E3308" s="1587"/>
      <c r="F3308" s="1585"/>
      <c r="G3308" s="1237"/>
      <c r="H3308" s="1237"/>
      <c r="I3308" s="1237"/>
      <c r="J3308" s="246"/>
      <c r="K3308" s="1290"/>
    </row>
    <row r="3309" spans="1:11" s="90" customFormat="1" ht="15" customHeight="1" x14ac:dyDescent="0.3">
      <c r="A3309" s="1240"/>
      <c r="B3309" s="1238"/>
      <c r="C3309" s="1577"/>
      <c r="D3309" s="1583"/>
      <c r="E3309" s="1587"/>
      <c r="F3309" s="1585"/>
      <c r="G3309" s="1237"/>
      <c r="H3309" s="1237"/>
      <c r="I3309" s="1237"/>
      <c r="J3309" s="246"/>
      <c r="K3309" s="1290"/>
    </row>
    <row r="3310" spans="1:11" s="90" customFormat="1" ht="15" customHeight="1" x14ac:dyDescent="0.3">
      <c r="A3310" s="1240"/>
      <c r="B3310" s="1238"/>
      <c r="C3310" s="1577"/>
      <c r="D3310" s="1583"/>
      <c r="E3310" s="1587"/>
      <c r="F3310" s="1585"/>
      <c r="G3310" s="1237"/>
      <c r="H3310" s="1237"/>
      <c r="I3310" s="1237"/>
      <c r="J3310" s="246"/>
      <c r="K3310" s="1290"/>
    </row>
    <row r="3311" spans="1:11" s="90" customFormat="1" ht="15" customHeight="1" x14ac:dyDescent="0.3">
      <c r="A3311" s="1240"/>
      <c r="B3311" s="1238"/>
      <c r="C3311" s="1577"/>
      <c r="D3311" s="1583"/>
      <c r="E3311" s="1587"/>
      <c r="F3311" s="1585"/>
      <c r="G3311" s="1237"/>
      <c r="H3311" s="1237"/>
      <c r="I3311" s="1237"/>
      <c r="J3311" s="246"/>
      <c r="K3311" s="1290"/>
    </row>
    <row r="3312" spans="1:11" s="90" customFormat="1" ht="15" customHeight="1" x14ac:dyDescent="0.3">
      <c r="A3312" s="1240"/>
      <c r="B3312" s="1238"/>
      <c r="C3312" s="1577"/>
      <c r="D3312" s="1583"/>
      <c r="E3312" s="1587"/>
      <c r="F3312" s="1585"/>
      <c r="G3312" s="1237"/>
      <c r="H3312" s="1237"/>
      <c r="I3312" s="1237"/>
      <c r="J3312" s="246"/>
      <c r="K3312" s="1290"/>
    </row>
    <row r="3313" spans="1:11" s="90" customFormat="1" ht="15" customHeight="1" x14ac:dyDescent="0.3">
      <c r="A3313" s="1240"/>
      <c r="B3313" s="1238"/>
      <c r="C3313" s="1577"/>
      <c r="D3313" s="1583"/>
      <c r="E3313" s="1587"/>
      <c r="F3313" s="1585"/>
      <c r="G3313" s="1237"/>
      <c r="H3313" s="1237"/>
      <c r="I3313" s="1237"/>
      <c r="J3313" s="246"/>
      <c r="K3313" s="1290"/>
    </row>
    <row r="3314" spans="1:11" s="90" customFormat="1" ht="15" customHeight="1" x14ac:dyDescent="0.3">
      <c r="A3314" s="1240"/>
      <c r="B3314" s="1238"/>
      <c r="C3314" s="1577"/>
      <c r="D3314" s="1583"/>
      <c r="E3314" s="1587"/>
      <c r="F3314" s="1585"/>
      <c r="G3314" s="1237"/>
      <c r="H3314" s="1237"/>
      <c r="I3314" s="1237"/>
      <c r="J3314" s="246"/>
      <c r="K3314" s="1290"/>
    </row>
    <row r="3315" spans="1:11" s="90" customFormat="1" ht="15" customHeight="1" x14ac:dyDescent="0.3">
      <c r="A3315" s="1240"/>
      <c r="B3315" s="1238"/>
      <c r="C3315" s="1577"/>
      <c r="D3315" s="1583"/>
      <c r="E3315" s="1587"/>
      <c r="F3315" s="1585"/>
      <c r="G3315" s="1237"/>
      <c r="H3315" s="1237"/>
      <c r="I3315" s="1237"/>
      <c r="J3315" s="246"/>
      <c r="K3315" s="1290"/>
    </row>
    <row r="3316" spans="1:11" s="90" customFormat="1" ht="15" customHeight="1" x14ac:dyDescent="0.3">
      <c r="A3316" s="1240"/>
      <c r="B3316" s="1238"/>
      <c r="C3316" s="1577"/>
      <c r="D3316" s="1583"/>
      <c r="E3316" s="1587"/>
      <c r="F3316" s="1585"/>
      <c r="G3316" s="1237"/>
      <c r="H3316" s="1237"/>
      <c r="I3316" s="1237"/>
      <c r="J3316" s="246"/>
      <c r="K3316" s="1290"/>
    </row>
    <row r="3317" spans="1:11" s="90" customFormat="1" ht="15" customHeight="1" x14ac:dyDescent="0.3">
      <c r="A3317" s="1240"/>
      <c r="B3317" s="1238"/>
      <c r="C3317" s="1577"/>
      <c r="D3317" s="1583"/>
      <c r="E3317" s="1587"/>
      <c r="F3317" s="1585"/>
      <c r="G3317" s="1237"/>
      <c r="H3317" s="1237"/>
      <c r="I3317" s="1237"/>
      <c r="J3317" s="246"/>
      <c r="K3317" s="1290"/>
    </row>
    <row r="3318" spans="1:11" s="90" customFormat="1" ht="15" customHeight="1" x14ac:dyDescent="0.3">
      <c r="A3318" s="1240"/>
      <c r="B3318" s="1238"/>
      <c r="C3318" s="1577"/>
      <c r="D3318" s="1583"/>
      <c r="E3318" s="1587"/>
      <c r="F3318" s="1585"/>
      <c r="G3318" s="1237"/>
      <c r="H3318" s="1237"/>
      <c r="I3318" s="1237"/>
      <c r="J3318" s="246"/>
      <c r="K3318" s="1290"/>
    </row>
    <row r="3319" spans="1:11" s="90" customFormat="1" ht="15" customHeight="1" x14ac:dyDescent="0.3">
      <c r="A3319" s="1240"/>
      <c r="B3319" s="1238"/>
      <c r="C3319" s="1577"/>
      <c r="D3319" s="1583"/>
      <c r="E3319" s="1587"/>
      <c r="F3319" s="1585"/>
      <c r="G3319" s="1237"/>
      <c r="H3319" s="1237"/>
      <c r="I3319" s="1237"/>
      <c r="J3319" s="246"/>
      <c r="K3319" s="1290"/>
    </row>
    <row r="3320" spans="1:11" s="90" customFormat="1" ht="15" customHeight="1" x14ac:dyDescent="0.3">
      <c r="A3320" s="1240"/>
      <c r="B3320" s="1238"/>
      <c r="C3320" s="1577"/>
      <c r="D3320" s="1583"/>
      <c r="E3320" s="1587"/>
      <c r="F3320" s="1585"/>
      <c r="G3320" s="1237"/>
      <c r="H3320" s="1237"/>
      <c r="I3320" s="1237"/>
      <c r="J3320" s="246"/>
      <c r="K3320" s="1290"/>
    </row>
    <row r="3321" spans="1:11" s="90" customFormat="1" ht="15" customHeight="1" x14ac:dyDescent="0.3">
      <c r="A3321" s="1240"/>
      <c r="B3321" s="1238"/>
      <c r="C3321" s="1577"/>
      <c r="D3321" s="1583"/>
      <c r="E3321" s="1587"/>
      <c r="F3321" s="1585"/>
      <c r="G3321" s="1237"/>
      <c r="H3321" s="1237"/>
      <c r="I3321" s="1237"/>
      <c r="J3321" s="246"/>
      <c r="K3321" s="1290"/>
    </row>
    <row r="3322" spans="1:11" s="90" customFormat="1" ht="15" customHeight="1" x14ac:dyDescent="0.3">
      <c r="A3322" s="1240"/>
      <c r="B3322" s="1238"/>
      <c r="C3322" s="1577"/>
      <c r="D3322" s="1583"/>
      <c r="E3322" s="1587"/>
      <c r="F3322" s="1585"/>
      <c r="G3322" s="1237"/>
      <c r="H3322" s="1237"/>
      <c r="I3322" s="1237"/>
      <c r="J3322" s="246"/>
      <c r="K3322" s="1290"/>
    </row>
    <row r="3323" spans="1:11" s="90" customFormat="1" ht="15" customHeight="1" x14ac:dyDescent="0.3">
      <c r="A3323" s="1240"/>
      <c r="B3323" s="1238"/>
      <c r="C3323" s="1577"/>
      <c r="D3323" s="1583"/>
      <c r="E3323" s="1587"/>
      <c r="F3323" s="1585"/>
      <c r="G3323" s="1237"/>
      <c r="H3323" s="1237"/>
      <c r="I3323" s="1237"/>
      <c r="J3323" s="246"/>
      <c r="K3323" s="1290"/>
    </row>
    <row r="3324" spans="1:11" s="90" customFormat="1" ht="15" customHeight="1" x14ac:dyDescent="0.3">
      <c r="A3324" s="1240"/>
      <c r="B3324" s="1238"/>
      <c r="C3324" s="1577"/>
      <c r="D3324" s="1583"/>
      <c r="E3324" s="1587"/>
      <c r="F3324" s="1585"/>
      <c r="G3324" s="1237"/>
      <c r="H3324" s="1237"/>
      <c r="I3324" s="1237"/>
      <c r="J3324" s="246"/>
      <c r="K3324" s="1290"/>
    </row>
    <row r="3325" spans="1:11" s="90" customFormat="1" ht="15" customHeight="1" x14ac:dyDescent="0.3">
      <c r="A3325" s="1240"/>
      <c r="B3325" s="1238"/>
      <c r="C3325" s="1577"/>
      <c r="D3325" s="1583"/>
      <c r="E3325" s="1587"/>
      <c r="F3325" s="1585"/>
      <c r="G3325" s="1237"/>
      <c r="H3325" s="1237"/>
      <c r="I3325" s="1237"/>
      <c r="J3325" s="246"/>
      <c r="K3325" s="1290"/>
    </row>
    <row r="3326" spans="1:11" s="90" customFormat="1" ht="15" customHeight="1" x14ac:dyDescent="0.3">
      <c r="A3326" s="1240"/>
      <c r="B3326" s="1238"/>
      <c r="C3326" s="1577"/>
      <c r="D3326" s="1583"/>
      <c r="E3326" s="1587"/>
      <c r="F3326" s="1585"/>
      <c r="G3326" s="1237"/>
      <c r="H3326" s="1237"/>
      <c r="I3326" s="1237"/>
      <c r="J3326" s="246"/>
      <c r="K3326" s="1290"/>
    </row>
    <row r="3327" spans="1:11" s="90" customFormat="1" ht="15" customHeight="1" x14ac:dyDescent="0.3">
      <c r="A3327" s="1240"/>
      <c r="B3327" s="1238"/>
      <c r="C3327" s="1577"/>
      <c r="D3327" s="1583"/>
      <c r="E3327" s="1587"/>
      <c r="F3327" s="1585"/>
      <c r="G3327" s="1237"/>
      <c r="H3327" s="1237"/>
      <c r="I3327" s="1237"/>
      <c r="J3327" s="246"/>
      <c r="K3327" s="1290"/>
    </row>
    <row r="3328" spans="1:11" s="90" customFormat="1" ht="15" customHeight="1" x14ac:dyDescent="0.3">
      <c r="A3328" s="1240"/>
      <c r="B3328" s="1238"/>
      <c r="C3328" s="1577"/>
      <c r="D3328" s="1583"/>
      <c r="E3328" s="1587"/>
      <c r="F3328" s="1585"/>
      <c r="G3328" s="1237"/>
      <c r="H3328" s="1237"/>
      <c r="I3328" s="1237"/>
      <c r="J3328" s="246"/>
      <c r="K3328" s="1290"/>
    </row>
    <row r="3329" spans="1:11" s="90" customFormat="1" ht="15" customHeight="1" x14ac:dyDescent="0.3">
      <c r="A3329" s="1240"/>
      <c r="B3329" s="1238"/>
      <c r="C3329" s="1577"/>
      <c r="D3329" s="1583"/>
      <c r="E3329" s="1587"/>
      <c r="F3329" s="1585"/>
      <c r="G3329" s="1237"/>
      <c r="H3329" s="1237"/>
      <c r="I3329" s="1237"/>
      <c r="J3329" s="246"/>
      <c r="K3329" s="1290"/>
    </row>
    <row r="3330" spans="1:11" s="90" customFormat="1" ht="15" customHeight="1" x14ac:dyDescent="0.3">
      <c r="A3330" s="1240"/>
      <c r="B3330" s="1238"/>
      <c r="C3330" s="1577"/>
      <c r="D3330" s="1583"/>
      <c r="E3330" s="1587"/>
      <c r="F3330" s="1585"/>
      <c r="G3330" s="1237"/>
      <c r="H3330" s="1237"/>
      <c r="I3330" s="1237"/>
      <c r="J3330" s="246"/>
      <c r="K3330" s="1290"/>
    </row>
    <row r="3331" spans="1:11" s="90" customFormat="1" ht="15" customHeight="1" x14ac:dyDescent="0.3">
      <c r="A3331" s="1240"/>
      <c r="B3331" s="1238"/>
      <c r="C3331" s="1577"/>
      <c r="D3331" s="1583"/>
      <c r="E3331" s="1587"/>
      <c r="F3331" s="1585"/>
      <c r="G3331" s="1237"/>
      <c r="H3331" s="1237"/>
      <c r="I3331" s="1237"/>
      <c r="J3331" s="246"/>
      <c r="K3331" s="1290"/>
    </row>
    <row r="3332" spans="1:11" s="90" customFormat="1" ht="15" customHeight="1" x14ac:dyDescent="0.3">
      <c r="A3332" s="1240"/>
      <c r="B3332" s="1238"/>
      <c r="C3332" s="1577"/>
      <c r="D3332" s="1583"/>
      <c r="E3332" s="1587"/>
      <c r="F3332" s="1585"/>
      <c r="G3332" s="1237"/>
      <c r="H3332" s="1237"/>
      <c r="I3332" s="1237"/>
      <c r="J3332" s="246"/>
      <c r="K3332" s="1290"/>
    </row>
    <row r="3333" spans="1:11" s="90" customFormat="1" ht="15" customHeight="1" x14ac:dyDescent="0.3">
      <c r="A3333" s="1240"/>
      <c r="B3333" s="1238"/>
      <c r="C3333" s="1577"/>
      <c r="D3333" s="1583"/>
      <c r="E3333" s="1587"/>
      <c r="F3333" s="1585"/>
      <c r="G3333" s="1237"/>
      <c r="H3333" s="1237"/>
      <c r="I3333" s="1237"/>
      <c r="J3333" s="246"/>
      <c r="K3333" s="1290"/>
    </row>
    <row r="3334" spans="1:11" s="90" customFormat="1" ht="15" customHeight="1" x14ac:dyDescent="0.3">
      <c r="A3334" s="1240"/>
      <c r="B3334" s="1238"/>
      <c r="C3334" s="1577"/>
      <c r="D3334" s="1583"/>
      <c r="E3334" s="1587"/>
      <c r="F3334" s="1585"/>
      <c r="G3334" s="1237"/>
      <c r="H3334" s="1237"/>
      <c r="I3334" s="1237"/>
      <c r="J3334" s="246"/>
      <c r="K3334" s="1290"/>
    </row>
    <row r="3335" spans="1:11" s="90" customFormat="1" ht="15" customHeight="1" x14ac:dyDescent="0.3">
      <c r="A3335" s="1240"/>
      <c r="B3335" s="1238"/>
      <c r="C3335" s="1577"/>
      <c r="D3335" s="1583"/>
      <c r="E3335" s="1587"/>
      <c r="F3335" s="1585"/>
      <c r="G3335" s="1237"/>
      <c r="H3335" s="1237"/>
      <c r="I3335" s="1237"/>
      <c r="J3335" s="246"/>
      <c r="K3335" s="1290"/>
    </row>
    <row r="3336" spans="1:11" s="90" customFormat="1" ht="15" customHeight="1" x14ac:dyDescent="0.3">
      <c r="A3336" s="1240"/>
      <c r="B3336" s="1238"/>
      <c r="C3336" s="1577"/>
      <c r="D3336" s="1583"/>
      <c r="E3336" s="1587"/>
      <c r="F3336" s="1585"/>
      <c r="G3336" s="1237"/>
      <c r="H3336" s="1237"/>
      <c r="I3336" s="1237"/>
      <c r="J3336" s="246"/>
      <c r="K3336" s="1290"/>
    </row>
    <row r="3337" spans="1:11" s="90" customFormat="1" ht="15" customHeight="1" x14ac:dyDescent="0.3">
      <c r="A3337" s="1240"/>
      <c r="B3337" s="1238"/>
      <c r="C3337" s="1577"/>
      <c r="D3337" s="1583"/>
      <c r="E3337" s="1587"/>
      <c r="F3337" s="1585"/>
      <c r="G3337" s="1237"/>
      <c r="H3337" s="1237"/>
      <c r="I3337" s="1237"/>
      <c r="J3337" s="246"/>
      <c r="K3337" s="1290"/>
    </row>
    <row r="3338" spans="1:11" s="90" customFormat="1" ht="15" customHeight="1" x14ac:dyDescent="0.3">
      <c r="A3338" s="1240"/>
      <c r="B3338" s="1238"/>
      <c r="C3338" s="1577"/>
      <c r="D3338" s="1583"/>
      <c r="E3338" s="1587"/>
      <c r="F3338" s="1585"/>
      <c r="G3338" s="1237"/>
      <c r="H3338" s="1237"/>
      <c r="I3338" s="1237"/>
      <c r="J3338" s="246"/>
      <c r="K3338" s="1290"/>
    </row>
    <row r="3339" spans="1:11" s="90" customFormat="1" ht="15" customHeight="1" x14ac:dyDescent="0.3">
      <c r="A3339" s="1240"/>
      <c r="B3339" s="1238"/>
      <c r="C3339" s="1577"/>
      <c r="D3339" s="1583"/>
      <c r="E3339" s="1587"/>
      <c r="F3339" s="1585"/>
      <c r="G3339" s="1237"/>
      <c r="H3339" s="1237"/>
      <c r="I3339" s="1237"/>
      <c r="J3339" s="246"/>
      <c r="K3339" s="1290"/>
    </row>
    <row r="3340" spans="1:11" s="90" customFormat="1" ht="15" customHeight="1" x14ac:dyDescent="0.3">
      <c r="A3340" s="1240"/>
      <c r="B3340" s="1238"/>
      <c r="C3340" s="1577"/>
      <c r="D3340" s="1583"/>
      <c r="E3340" s="1587"/>
      <c r="F3340" s="1585"/>
      <c r="G3340" s="1237"/>
      <c r="H3340" s="1237"/>
      <c r="I3340" s="1237"/>
      <c r="J3340" s="246"/>
      <c r="K3340" s="1290"/>
    </row>
    <row r="3341" spans="1:11" s="90" customFormat="1" ht="15" customHeight="1" x14ac:dyDescent="0.3">
      <c r="A3341" s="1240"/>
      <c r="B3341" s="1238"/>
      <c r="C3341" s="1577"/>
      <c r="D3341" s="1583"/>
      <c r="E3341" s="1587"/>
      <c r="F3341" s="1585"/>
      <c r="G3341" s="1237"/>
      <c r="H3341" s="1237"/>
      <c r="I3341" s="1237"/>
      <c r="J3341" s="246"/>
      <c r="K3341" s="1290"/>
    </row>
    <row r="3342" spans="1:11" s="90" customFormat="1" ht="15" customHeight="1" x14ac:dyDescent="0.3">
      <c r="A3342" s="1240"/>
      <c r="B3342" s="1238"/>
      <c r="C3342" s="1577"/>
      <c r="D3342" s="1583"/>
      <c r="E3342" s="1587"/>
      <c r="F3342" s="1585"/>
      <c r="G3342" s="1237"/>
      <c r="H3342" s="1237"/>
      <c r="I3342" s="1237"/>
      <c r="J3342" s="246"/>
      <c r="K3342" s="1290"/>
    </row>
    <row r="3343" spans="1:11" s="90" customFormat="1" ht="15" customHeight="1" x14ac:dyDescent="0.3">
      <c r="A3343" s="1240"/>
      <c r="B3343" s="1238"/>
      <c r="C3343" s="1577"/>
      <c r="D3343" s="1583"/>
      <c r="E3343" s="1587"/>
      <c r="F3343" s="1585"/>
      <c r="G3343" s="1237"/>
      <c r="H3343" s="1237"/>
      <c r="I3343" s="1237"/>
      <c r="J3343" s="246"/>
      <c r="K3343" s="1290"/>
    </row>
    <row r="3344" spans="1:11" s="90" customFormat="1" ht="15" customHeight="1" x14ac:dyDescent="0.3">
      <c r="A3344" s="1240"/>
      <c r="B3344" s="1238"/>
      <c r="C3344" s="1577"/>
      <c r="D3344" s="1583"/>
      <c r="E3344" s="1587"/>
      <c r="F3344" s="1585"/>
      <c r="G3344" s="1237"/>
      <c r="H3344" s="1237"/>
      <c r="I3344" s="1237"/>
      <c r="J3344" s="246"/>
      <c r="K3344" s="1290"/>
    </row>
    <row r="3345" spans="1:11" s="90" customFormat="1" ht="15" customHeight="1" x14ac:dyDescent="0.3">
      <c r="A3345" s="1240"/>
      <c r="B3345" s="1238"/>
      <c r="C3345" s="1577"/>
      <c r="D3345" s="1583"/>
      <c r="E3345" s="1587"/>
      <c r="F3345" s="1585"/>
      <c r="G3345" s="1237"/>
      <c r="H3345" s="1237"/>
      <c r="I3345" s="1237"/>
      <c r="J3345" s="246"/>
      <c r="K3345" s="1290"/>
    </row>
    <row r="3346" spans="1:11" s="90" customFormat="1" ht="15" customHeight="1" x14ac:dyDescent="0.3">
      <c r="A3346" s="1240"/>
      <c r="B3346" s="1238"/>
      <c r="C3346" s="1577"/>
      <c r="D3346" s="1583"/>
      <c r="E3346" s="1587"/>
      <c r="F3346" s="1585"/>
      <c r="G3346" s="1237"/>
      <c r="H3346" s="1237"/>
      <c r="I3346" s="1237"/>
      <c r="J3346" s="246"/>
      <c r="K3346" s="1290"/>
    </row>
    <row r="3347" spans="1:11" s="90" customFormat="1" ht="15" customHeight="1" x14ac:dyDescent="0.3">
      <c r="A3347" s="1240"/>
      <c r="B3347" s="1238"/>
      <c r="C3347" s="1577"/>
      <c r="D3347" s="1583"/>
      <c r="E3347" s="1587"/>
      <c r="F3347" s="1585"/>
      <c r="G3347" s="1237"/>
      <c r="H3347" s="1237"/>
      <c r="I3347" s="1237"/>
      <c r="J3347" s="246"/>
      <c r="K3347" s="1290"/>
    </row>
    <row r="3348" spans="1:11" s="90" customFormat="1" ht="15" customHeight="1" x14ac:dyDescent="0.3">
      <c r="A3348" s="1240"/>
      <c r="B3348" s="1238"/>
      <c r="C3348" s="1577"/>
      <c r="D3348" s="1583"/>
      <c r="E3348" s="1587"/>
      <c r="F3348" s="1585"/>
      <c r="G3348" s="1237"/>
      <c r="H3348" s="1237"/>
      <c r="I3348" s="1237"/>
      <c r="J3348" s="246"/>
      <c r="K3348" s="1290"/>
    </row>
    <row r="3349" spans="1:11" s="90" customFormat="1" ht="15" customHeight="1" x14ac:dyDescent="0.3">
      <c r="A3349" s="1240"/>
      <c r="B3349" s="1238"/>
      <c r="C3349" s="1577"/>
      <c r="D3349" s="1583"/>
      <c r="E3349" s="1587"/>
      <c r="F3349" s="1585"/>
      <c r="G3349" s="1237"/>
      <c r="H3349" s="1237"/>
      <c r="I3349" s="1237"/>
      <c r="J3349" s="246"/>
      <c r="K3349" s="1290"/>
    </row>
    <row r="3350" spans="1:11" s="90" customFormat="1" ht="15" customHeight="1" x14ac:dyDescent="0.3">
      <c r="A3350" s="1240"/>
      <c r="B3350" s="1238"/>
      <c r="C3350" s="1577"/>
      <c r="D3350" s="1583"/>
      <c r="E3350" s="1587"/>
      <c r="F3350" s="1585"/>
      <c r="G3350" s="1237"/>
      <c r="H3350" s="1237"/>
      <c r="I3350" s="1237"/>
      <c r="J3350" s="246"/>
      <c r="K3350" s="1290"/>
    </row>
    <row r="3351" spans="1:11" s="90" customFormat="1" ht="15" customHeight="1" x14ac:dyDescent="0.3">
      <c r="A3351" s="1240"/>
      <c r="B3351" s="1238"/>
      <c r="C3351" s="1577"/>
      <c r="D3351" s="1583"/>
      <c r="E3351" s="1587"/>
      <c r="F3351" s="1585"/>
      <c r="G3351" s="1237"/>
      <c r="H3351" s="1237"/>
      <c r="I3351" s="1237"/>
      <c r="J3351" s="246"/>
      <c r="K3351" s="1290"/>
    </row>
    <row r="3352" spans="1:11" s="90" customFormat="1" ht="15" customHeight="1" x14ac:dyDescent="0.3">
      <c r="A3352" s="1240"/>
      <c r="B3352" s="1238"/>
      <c r="C3352" s="1577"/>
      <c r="D3352" s="1583"/>
      <c r="E3352" s="1587"/>
      <c r="F3352" s="1585"/>
      <c r="G3352" s="1237"/>
      <c r="H3352" s="1237"/>
      <c r="I3352" s="1237"/>
      <c r="J3352" s="246"/>
      <c r="K3352" s="1290"/>
    </row>
    <row r="3353" spans="1:11" s="90" customFormat="1" ht="15" customHeight="1" x14ac:dyDescent="0.3">
      <c r="A3353" s="1240"/>
      <c r="B3353" s="1238"/>
      <c r="C3353" s="1577"/>
      <c r="D3353" s="1583"/>
      <c r="E3353" s="1587"/>
      <c r="F3353" s="1585"/>
      <c r="G3353" s="1237"/>
      <c r="H3353" s="1237"/>
      <c r="I3353" s="1237"/>
      <c r="J3353" s="246"/>
      <c r="K3353" s="1290"/>
    </row>
    <row r="3354" spans="1:11" s="90" customFormat="1" ht="15" customHeight="1" x14ac:dyDescent="0.3">
      <c r="A3354" s="1240"/>
      <c r="B3354" s="1238"/>
      <c r="C3354" s="1577"/>
      <c r="D3354" s="1583"/>
      <c r="E3354" s="1587"/>
      <c r="F3354" s="1585"/>
      <c r="G3354" s="1237"/>
      <c r="H3354" s="1237"/>
      <c r="I3354" s="1237"/>
      <c r="J3354" s="246"/>
      <c r="K3354" s="1290"/>
    </row>
    <row r="3355" spans="1:11" s="90" customFormat="1" ht="15" customHeight="1" x14ac:dyDescent="0.3">
      <c r="A3355" s="1240"/>
      <c r="B3355" s="1238"/>
      <c r="C3355" s="1577"/>
      <c r="D3355" s="1583"/>
      <c r="E3355" s="1587"/>
      <c r="F3355" s="1585"/>
      <c r="G3355" s="1237"/>
      <c r="H3355" s="1237"/>
      <c r="I3355" s="1237"/>
      <c r="J3355" s="246"/>
      <c r="K3355" s="1290"/>
    </row>
    <row r="3356" spans="1:11" s="90" customFormat="1" ht="15" customHeight="1" x14ac:dyDescent="0.3">
      <c r="A3356" s="1240"/>
      <c r="B3356" s="1238"/>
      <c r="C3356" s="1577"/>
      <c r="D3356" s="1583"/>
      <c r="E3356" s="1587"/>
      <c r="F3356" s="1585"/>
      <c r="G3356" s="1237"/>
      <c r="H3356" s="1237"/>
      <c r="I3356" s="1237"/>
      <c r="J3356" s="246"/>
      <c r="K3356" s="1290"/>
    </row>
    <row r="3357" spans="1:11" s="90" customFormat="1" ht="15" customHeight="1" x14ac:dyDescent="0.3">
      <c r="A3357" s="1240"/>
      <c r="B3357" s="1238"/>
      <c r="C3357" s="1577"/>
      <c r="D3357" s="1583"/>
      <c r="E3357" s="1587"/>
      <c r="F3357" s="1585"/>
      <c r="G3357" s="1237"/>
      <c r="H3357" s="1237"/>
      <c r="I3357" s="1237"/>
      <c r="J3357" s="246"/>
      <c r="K3357" s="1290"/>
    </row>
    <row r="3358" spans="1:11" s="90" customFormat="1" ht="15" customHeight="1" x14ac:dyDescent="0.3">
      <c r="A3358" s="1240"/>
      <c r="B3358" s="1238"/>
      <c r="C3358" s="1577"/>
      <c r="D3358" s="1583"/>
      <c r="E3358" s="1587"/>
      <c r="F3358" s="1585"/>
      <c r="G3358" s="1237"/>
      <c r="H3358" s="1237"/>
      <c r="I3358" s="1237"/>
      <c r="J3358" s="246"/>
      <c r="K3358" s="1290"/>
    </row>
    <row r="3359" spans="1:11" s="90" customFormat="1" ht="15" customHeight="1" x14ac:dyDescent="0.3">
      <c r="A3359" s="1240"/>
      <c r="B3359" s="1238"/>
      <c r="C3359" s="1577"/>
      <c r="D3359" s="1583"/>
      <c r="E3359" s="1587"/>
      <c r="F3359" s="1585"/>
      <c r="G3359" s="1237"/>
      <c r="H3359" s="1237"/>
      <c r="I3359" s="1237"/>
      <c r="J3359" s="246"/>
      <c r="K3359" s="1290"/>
    </row>
    <row r="3360" spans="1:11" s="90" customFormat="1" ht="15" customHeight="1" x14ac:dyDescent="0.3">
      <c r="A3360" s="1240"/>
      <c r="B3360" s="1238"/>
      <c r="C3360" s="1577"/>
      <c r="D3360" s="1583"/>
      <c r="E3360" s="1587"/>
      <c r="F3360" s="1585"/>
      <c r="G3360" s="1237"/>
      <c r="H3360" s="1237"/>
      <c r="I3360" s="1237"/>
      <c r="J3360" s="246"/>
      <c r="K3360" s="1290"/>
    </row>
    <row r="3361" spans="1:11" s="90" customFormat="1" ht="15" customHeight="1" x14ac:dyDescent="0.3">
      <c r="A3361" s="1240"/>
      <c r="B3361" s="1238"/>
      <c r="C3361" s="1577"/>
      <c r="D3361" s="1583"/>
      <c r="E3361" s="1587"/>
      <c r="F3361" s="1585"/>
      <c r="G3361" s="1237"/>
      <c r="H3361" s="1237"/>
      <c r="I3361" s="1237"/>
      <c r="J3361" s="246"/>
      <c r="K3361" s="1290"/>
    </row>
    <row r="3362" spans="1:11" s="90" customFormat="1" ht="15" customHeight="1" x14ac:dyDescent="0.3">
      <c r="A3362" s="1240"/>
      <c r="B3362" s="1238"/>
      <c r="C3362" s="1577"/>
      <c r="D3362" s="1583"/>
      <c r="E3362" s="1587"/>
      <c r="F3362" s="1585"/>
      <c r="G3362" s="1237"/>
      <c r="H3362" s="1237"/>
      <c r="I3362" s="1237"/>
      <c r="J3362" s="246"/>
      <c r="K3362" s="1290"/>
    </row>
    <row r="3363" spans="1:11" s="90" customFormat="1" ht="15" customHeight="1" x14ac:dyDescent="0.3">
      <c r="A3363" s="1240"/>
      <c r="B3363" s="1238"/>
      <c r="C3363" s="1577"/>
      <c r="D3363" s="1583"/>
      <c r="E3363" s="1587"/>
      <c r="F3363" s="1585"/>
      <c r="G3363" s="1237"/>
      <c r="H3363" s="1237"/>
      <c r="I3363" s="1237"/>
      <c r="J3363" s="246"/>
      <c r="K3363" s="1290"/>
    </row>
    <row r="3364" spans="1:11" s="90" customFormat="1" ht="15" customHeight="1" x14ac:dyDescent="0.3">
      <c r="A3364" s="1240"/>
      <c r="B3364" s="1238"/>
      <c r="C3364" s="1577"/>
      <c r="D3364" s="1583"/>
      <c r="E3364" s="1587"/>
      <c r="F3364" s="1585"/>
      <c r="G3364" s="1237"/>
      <c r="H3364" s="1237"/>
      <c r="I3364" s="1237"/>
      <c r="J3364" s="246"/>
      <c r="K3364" s="1290"/>
    </row>
    <row r="3365" spans="1:11" s="90" customFormat="1" ht="15" customHeight="1" x14ac:dyDescent="0.3">
      <c r="A3365" s="1240"/>
      <c r="B3365" s="1238"/>
      <c r="C3365" s="1577"/>
      <c r="D3365" s="1583"/>
      <c r="E3365" s="1587"/>
      <c r="F3365" s="1585"/>
      <c r="G3365" s="1237"/>
      <c r="H3365" s="1237"/>
      <c r="I3365" s="1237"/>
      <c r="J3365" s="246"/>
      <c r="K3365" s="1290"/>
    </row>
    <row r="3366" spans="1:11" s="90" customFormat="1" ht="15" customHeight="1" x14ac:dyDescent="0.3">
      <c r="A3366" s="1240"/>
      <c r="B3366" s="1238"/>
      <c r="C3366" s="1577"/>
      <c r="D3366" s="1583"/>
      <c r="E3366" s="1587"/>
      <c r="F3366" s="1585"/>
      <c r="G3366" s="1237"/>
      <c r="H3366" s="1237"/>
      <c r="I3366" s="1237"/>
      <c r="J3366" s="246"/>
      <c r="K3366" s="1290"/>
    </row>
    <row r="3367" spans="1:11" s="90" customFormat="1" ht="15" customHeight="1" x14ac:dyDescent="0.3">
      <c r="A3367" s="1240"/>
      <c r="B3367" s="1238"/>
      <c r="C3367" s="1577"/>
      <c r="D3367" s="1583"/>
      <c r="E3367" s="1587"/>
      <c r="F3367" s="1585"/>
      <c r="G3367" s="1237"/>
      <c r="H3367" s="1237"/>
      <c r="I3367" s="1237"/>
      <c r="J3367" s="246"/>
      <c r="K3367" s="1290"/>
    </row>
    <row r="3368" spans="1:11" s="90" customFormat="1" ht="15" customHeight="1" x14ac:dyDescent="0.3">
      <c r="A3368" s="1240"/>
      <c r="B3368" s="1238"/>
      <c r="C3368" s="1577"/>
      <c r="D3368" s="1583"/>
      <c r="E3368" s="1587"/>
      <c r="F3368" s="1585"/>
      <c r="G3368" s="1237"/>
      <c r="H3368" s="1237"/>
      <c r="I3368" s="1237"/>
      <c r="J3368" s="246"/>
      <c r="K3368" s="1290"/>
    </row>
    <row r="3369" spans="1:11" s="90" customFormat="1" ht="15" customHeight="1" x14ac:dyDescent="0.3">
      <c r="A3369" s="1240"/>
      <c r="B3369" s="1238"/>
      <c r="C3369" s="1577"/>
      <c r="D3369" s="1583"/>
      <c r="E3369" s="1587"/>
      <c r="F3369" s="1585"/>
      <c r="G3369" s="1237"/>
      <c r="H3369" s="1237"/>
      <c r="I3369" s="1237"/>
      <c r="J3369" s="246"/>
      <c r="K3369" s="1290"/>
    </row>
    <row r="3370" spans="1:11" s="90" customFormat="1" ht="15" customHeight="1" x14ac:dyDescent="0.3">
      <c r="A3370" s="1240"/>
      <c r="B3370" s="1238"/>
      <c r="C3370" s="1577"/>
      <c r="D3370" s="1583"/>
      <c r="E3370" s="1587"/>
      <c r="F3370" s="1585"/>
      <c r="G3370" s="1237"/>
      <c r="H3370" s="1237"/>
      <c r="I3370" s="1237"/>
      <c r="J3370" s="246"/>
      <c r="K3370" s="1290"/>
    </row>
    <row r="3371" spans="1:11" s="90" customFormat="1" ht="15" customHeight="1" x14ac:dyDescent="0.3">
      <c r="A3371" s="1240"/>
      <c r="B3371" s="1238"/>
      <c r="C3371" s="1577"/>
      <c r="D3371" s="1583"/>
      <c r="E3371" s="1587"/>
      <c r="F3371" s="1585"/>
      <c r="G3371" s="1237"/>
      <c r="H3371" s="1237"/>
      <c r="I3371" s="1237"/>
      <c r="J3371" s="246"/>
      <c r="K3371" s="1290"/>
    </row>
    <row r="3372" spans="1:11" s="90" customFormat="1" ht="15" customHeight="1" x14ac:dyDescent="0.3">
      <c r="A3372" s="1240"/>
      <c r="B3372" s="1238"/>
      <c r="C3372" s="1577"/>
      <c r="D3372" s="1583"/>
      <c r="E3372" s="1587"/>
      <c r="F3372" s="1585"/>
      <c r="G3372" s="1237"/>
      <c r="H3372" s="1237"/>
      <c r="I3372" s="1237"/>
      <c r="J3372" s="246"/>
      <c r="K3372" s="1290"/>
    </row>
    <row r="3373" spans="1:11" s="90" customFormat="1" ht="15" customHeight="1" x14ac:dyDescent="0.3">
      <c r="A3373" s="1240"/>
      <c r="B3373" s="1238"/>
      <c r="C3373" s="1577"/>
      <c r="D3373" s="1583"/>
      <c r="E3373" s="1587"/>
      <c r="F3373" s="1585"/>
      <c r="G3373" s="1237"/>
      <c r="H3373" s="1237"/>
      <c r="I3373" s="1237"/>
      <c r="J3373" s="246"/>
      <c r="K3373" s="1290"/>
    </row>
    <row r="3374" spans="1:11" s="90" customFormat="1" ht="15" customHeight="1" x14ac:dyDescent="0.3">
      <c r="A3374" s="1240"/>
      <c r="B3374" s="1238"/>
      <c r="C3374" s="1577"/>
      <c r="D3374" s="1583"/>
      <c r="E3374" s="1587"/>
      <c r="F3374" s="1585"/>
      <c r="G3374" s="1237"/>
      <c r="H3374" s="1237"/>
      <c r="I3374" s="1237"/>
      <c r="J3374" s="246"/>
      <c r="K3374" s="1290"/>
    </row>
    <row r="3375" spans="1:11" s="90" customFormat="1" ht="15" customHeight="1" x14ac:dyDescent="0.3">
      <c r="A3375" s="1240"/>
      <c r="B3375" s="1238"/>
      <c r="C3375" s="1577"/>
      <c r="D3375" s="1583"/>
      <c r="E3375" s="1587"/>
      <c r="F3375" s="1585"/>
      <c r="G3375" s="1237"/>
      <c r="H3375" s="1237"/>
      <c r="I3375" s="1237"/>
      <c r="J3375" s="246"/>
      <c r="K3375" s="1290"/>
    </row>
    <row r="3376" spans="1:11" s="90" customFormat="1" ht="15" customHeight="1" x14ac:dyDescent="0.3">
      <c r="A3376" s="1240"/>
      <c r="B3376" s="1238"/>
      <c r="C3376" s="1577"/>
      <c r="D3376" s="1583"/>
      <c r="E3376" s="1587"/>
      <c r="F3376" s="1585"/>
      <c r="G3376" s="1237"/>
      <c r="H3376" s="1237"/>
      <c r="I3376" s="1237"/>
      <c r="J3376" s="246"/>
      <c r="K3376" s="1290"/>
    </row>
    <row r="3377" spans="1:11" s="90" customFormat="1" ht="15" customHeight="1" x14ac:dyDescent="0.3">
      <c r="A3377" s="1240"/>
      <c r="B3377" s="1238"/>
      <c r="C3377" s="1577"/>
      <c r="D3377" s="1583"/>
      <c r="E3377" s="1587"/>
      <c r="F3377" s="1585"/>
      <c r="G3377" s="1237"/>
      <c r="H3377" s="1237"/>
      <c r="I3377" s="1237"/>
      <c r="J3377" s="246"/>
      <c r="K3377" s="1290"/>
    </row>
    <row r="3378" spans="1:11" s="90" customFormat="1" ht="15" customHeight="1" x14ac:dyDescent="0.3">
      <c r="A3378" s="1240"/>
      <c r="B3378" s="1238"/>
      <c r="C3378" s="1577"/>
      <c r="D3378" s="1583"/>
      <c r="E3378" s="1587"/>
      <c r="F3378" s="1585"/>
      <c r="G3378" s="1237"/>
      <c r="H3378" s="1237"/>
      <c r="I3378" s="1237"/>
      <c r="J3378" s="246"/>
      <c r="K3378" s="1290"/>
    </row>
    <row r="3379" spans="1:11" s="90" customFormat="1" ht="15" customHeight="1" x14ac:dyDescent="0.3">
      <c r="A3379" s="1240"/>
      <c r="B3379" s="1238"/>
      <c r="C3379" s="1577"/>
      <c r="D3379" s="1583"/>
      <c r="E3379" s="1587"/>
      <c r="F3379" s="1585"/>
      <c r="G3379" s="1237"/>
      <c r="H3379" s="1237"/>
      <c r="I3379" s="1237"/>
      <c r="J3379" s="246"/>
      <c r="K3379" s="1290"/>
    </row>
    <row r="3380" spans="1:11" s="90" customFormat="1" ht="15" customHeight="1" x14ac:dyDescent="0.3">
      <c r="A3380" s="1240"/>
      <c r="B3380" s="1238"/>
      <c r="C3380" s="1577"/>
      <c r="D3380" s="1583"/>
      <c r="E3380" s="1587"/>
      <c r="F3380" s="1585"/>
      <c r="G3380" s="1237"/>
      <c r="H3380" s="1237"/>
      <c r="I3380" s="1237"/>
      <c r="J3380" s="246"/>
      <c r="K3380" s="1290"/>
    </row>
    <row r="3381" spans="1:11" s="90" customFormat="1" ht="15" customHeight="1" x14ac:dyDescent="0.3">
      <c r="A3381" s="1240"/>
      <c r="B3381" s="1238"/>
      <c r="C3381" s="1577"/>
      <c r="D3381" s="1583"/>
      <c r="E3381" s="1587"/>
      <c r="F3381" s="1585"/>
      <c r="G3381" s="1237"/>
      <c r="H3381" s="1237"/>
      <c r="I3381" s="1237"/>
      <c r="J3381" s="246"/>
      <c r="K3381" s="1290"/>
    </row>
    <row r="3382" spans="1:11" s="90" customFormat="1" ht="15" customHeight="1" x14ac:dyDescent="0.3">
      <c r="A3382" s="1240"/>
      <c r="B3382" s="1238"/>
      <c r="C3382" s="1577"/>
      <c r="D3382" s="1583"/>
      <c r="E3382" s="1587"/>
      <c r="F3382" s="1585"/>
      <c r="G3382" s="1237"/>
      <c r="H3382" s="1237"/>
      <c r="I3382" s="1237"/>
      <c r="J3382" s="246"/>
      <c r="K3382" s="1290"/>
    </row>
    <row r="3383" spans="1:11" s="90" customFormat="1" ht="15" customHeight="1" x14ac:dyDescent="0.3">
      <c r="A3383" s="1240"/>
      <c r="B3383" s="1238"/>
      <c r="C3383" s="1577"/>
      <c r="D3383" s="1583"/>
      <c r="E3383" s="1587"/>
      <c r="F3383" s="1585"/>
      <c r="G3383" s="1237"/>
      <c r="H3383" s="1237"/>
      <c r="I3383" s="1237"/>
      <c r="J3383" s="246"/>
      <c r="K3383" s="1290"/>
    </row>
    <row r="3384" spans="1:11" s="90" customFormat="1" ht="15" customHeight="1" x14ac:dyDescent="0.3">
      <c r="A3384" s="1240"/>
      <c r="B3384" s="1238"/>
      <c r="C3384" s="1577"/>
      <c r="D3384" s="1583"/>
      <c r="E3384" s="1587"/>
      <c r="F3384" s="1585"/>
      <c r="G3384" s="1237"/>
      <c r="H3384" s="1237"/>
      <c r="I3384" s="1237"/>
      <c r="J3384" s="246"/>
      <c r="K3384" s="1290"/>
    </row>
    <row r="3385" spans="1:11" s="90" customFormat="1" ht="15" customHeight="1" x14ac:dyDescent="0.3">
      <c r="A3385" s="1240"/>
      <c r="B3385" s="1238"/>
      <c r="C3385" s="1577"/>
      <c r="D3385" s="1583"/>
      <c r="E3385" s="1587"/>
      <c r="F3385" s="1585"/>
      <c r="G3385" s="1237"/>
      <c r="H3385" s="1237"/>
      <c r="I3385" s="1237"/>
      <c r="J3385" s="246"/>
      <c r="K3385" s="1290"/>
    </row>
    <row r="3386" spans="1:11" s="90" customFormat="1" ht="15" customHeight="1" x14ac:dyDescent="0.3">
      <c r="A3386" s="1240"/>
      <c r="B3386" s="1238"/>
      <c r="C3386" s="1577"/>
      <c r="D3386" s="1583"/>
      <c r="E3386" s="1587"/>
      <c r="F3386" s="1585"/>
      <c r="G3386" s="1237"/>
      <c r="H3386" s="1237"/>
      <c r="I3386" s="1237"/>
      <c r="J3386" s="246"/>
      <c r="K3386" s="1290"/>
    </row>
    <row r="3387" spans="1:11" s="90" customFormat="1" ht="15" customHeight="1" x14ac:dyDescent="0.3">
      <c r="A3387" s="1240"/>
      <c r="B3387" s="1238"/>
      <c r="C3387" s="1577"/>
      <c r="D3387" s="1583"/>
      <c r="E3387" s="1587"/>
      <c r="F3387" s="1585"/>
      <c r="G3387" s="1237"/>
      <c r="H3387" s="1237"/>
      <c r="I3387" s="1237"/>
      <c r="J3387" s="246"/>
      <c r="K3387" s="1290"/>
    </row>
    <row r="3388" spans="1:11" s="90" customFormat="1" ht="15" customHeight="1" x14ac:dyDescent="0.3">
      <c r="A3388" s="1240"/>
      <c r="B3388" s="1238"/>
      <c r="C3388" s="1577"/>
      <c r="D3388" s="1583"/>
      <c r="E3388" s="1587"/>
      <c r="F3388" s="1585"/>
      <c r="G3388" s="1237"/>
      <c r="H3388" s="1237"/>
      <c r="I3388" s="1237"/>
      <c r="J3388" s="246"/>
      <c r="K3388" s="1290"/>
    </row>
    <row r="3389" spans="1:11" s="90" customFormat="1" ht="15" customHeight="1" x14ac:dyDescent="0.3">
      <c r="A3389" s="1240"/>
      <c r="B3389" s="1238"/>
      <c r="C3389" s="1577"/>
      <c r="D3389" s="1583"/>
      <c r="E3389" s="1587"/>
      <c r="F3389" s="1585"/>
      <c r="G3389" s="1237"/>
      <c r="H3389" s="1237"/>
      <c r="I3389" s="1237"/>
      <c r="J3389" s="246"/>
      <c r="K3389" s="1290"/>
    </row>
    <row r="3390" spans="1:11" s="90" customFormat="1" ht="15" customHeight="1" x14ac:dyDescent="0.3">
      <c r="A3390" s="1240"/>
      <c r="B3390" s="1238"/>
      <c r="C3390" s="1577"/>
      <c r="D3390" s="1583"/>
      <c r="E3390" s="1587"/>
      <c r="F3390" s="1585"/>
      <c r="G3390" s="1237"/>
      <c r="H3390" s="1237"/>
      <c r="I3390" s="1237"/>
      <c r="J3390" s="246"/>
      <c r="K3390" s="1290"/>
    </row>
    <row r="3391" spans="1:11" s="90" customFormat="1" ht="15" customHeight="1" x14ac:dyDescent="0.3">
      <c r="A3391" s="1240"/>
      <c r="B3391" s="1238"/>
      <c r="C3391" s="1577"/>
      <c r="D3391" s="1583"/>
      <c r="E3391" s="1587"/>
      <c r="F3391" s="1585"/>
      <c r="G3391" s="1237"/>
      <c r="H3391" s="1237"/>
      <c r="I3391" s="1237"/>
      <c r="J3391" s="246"/>
      <c r="K3391" s="1290"/>
    </row>
    <row r="3392" spans="1:11" s="90" customFormat="1" ht="15" customHeight="1" x14ac:dyDescent="0.3">
      <c r="A3392" s="1240"/>
      <c r="B3392" s="1238"/>
      <c r="C3392" s="1577"/>
      <c r="D3392" s="1583"/>
      <c r="E3392" s="1587"/>
      <c r="F3392" s="1585"/>
      <c r="G3392" s="1237"/>
      <c r="H3392" s="1237"/>
      <c r="I3392" s="1237"/>
      <c r="J3392" s="246"/>
      <c r="K3392" s="1290"/>
    </row>
    <row r="3393" spans="1:11" s="90" customFormat="1" ht="15" customHeight="1" x14ac:dyDescent="0.3">
      <c r="A3393" s="1240"/>
      <c r="B3393" s="1238"/>
      <c r="C3393" s="1577"/>
      <c r="D3393" s="1583"/>
      <c r="E3393" s="1587"/>
      <c r="F3393" s="1585"/>
      <c r="G3393" s="1237"/>
      <c r="H3393" s="1237"/>
      <c r="I3393" s="1237"/>
      <c r="J3393" s="246"/>
      <c r="K3393" s="1290"/>
    </row>
    <row r="3394" spans="1:11" s="90" customFormat="1" ht="15" customHeight="1" x14ac:dyDescent="0.3">
      <c r="A3394" s="1240"/>
      <c r="B3394" s="1238"/>
      <c r="C3394" s="1577"/>
      <c r="D3394" s="1583"/>
      <c r="E3394" s="1587"/>
      <c r="F3394" s="1585"/>
      <c r="G3394" s="1237"/>
      <c r="H3394" s="1237"/>
      <c r="I3394" s="1237"/>
      <c r="J3394" s="246"/>
      <c r="K3394" s="1290"/>
    </row>
    <row r="3395" spans="1:11" s="90" customFormat="1" ht="15" customHeight="1" x14ac:dyDescent="0.3">
      <c r="A3395" s="1240"/>
      <c r="B3395" s="1238"/>
      <c r="C3395" s="1577"/>
      <c r="D3395" s="1583"/>
      <c r="E3395" s="1587"/>
      <c r="F3395" s="1585"/>
      <c r="G3395" s="1237"/>
      <c r="H3395" s="1237"/>
      <c r="I3395" s="1237"/>
      <c r="J3395" s="246"/>
      <c r="K3395" s="1290"/>
    </row>
    <row r="3396" spans="1:11" s="90" customFormat="1" ht="15" customHeight="1" x14ac:dyDescent="0.3">
      <c r="A3396" s="1240"/>
      <c r="B3396" s="1238"/>
      <c r="C3396" s="1577"/>
      <c r="D3396" s="1583"/>
      <c r="E3396" s="1587"/>
      <c r="F3396" s="1585"/>
      <c r="G3396" s="1237"/>
      <c r="H3396" s="1237"/>
      <c r="I3396" s="1237"/>
      <c r="J3396" s="246"/>
      <c r="K3396" s="1290"/>
    </row>
    <row r="3397" spans="1:11" s="90" customFormat="1" ht="15" customHeight="1" x14ac:dyDescent="0.3">
      <c r="A3397" s="1240"/>
      <c r="B3397" s="1238"/>
      <c r="C3397" s="1577"/>
      <c r="D3397" s="1583"/>
      <c r="E3397" s="1587"/>
      <c r="F3397" s="1585"/>
      <c r="G3397" s="1237"/>
      <c r="H3397" s="1237"/>
      <c r="I3397" s="1237"/>
      <c r="J3397" s="246"/>
      <c r="K3397" s="1290"/>
    </row>
    <row r="3398" spans="1:11" s="90" customFormat="1" ht="15" customHeight="1" x14ac:dyDescent="0.3">
      <c r="A3398" s="1240"/>
      <c r="B3398" s="1238"/>
      <c r="C3398" s="1577"/>
      <c r="D3398" s="1583"/>
      <c r="E3398" s="1587"/>
      <c r="F3398" s="1585"/>
      <c r="G3398" s="1237"/>
      <c r="H3398" s="1237"/>
      <c r="I3398" s="1237"/>
      <c r="J3398" s="246"/>
      <c r="K3398" s="1290"/>
    </row>
    <row r="3399" spans="1:11" s="90" customFormat="1" ht="15" customHeight="1" x14ac:dyDescent="0.3">
      <c r="A3399" s="1240"/>
      <c r="B3399" s="1238"/>
      <c r="C3399" s="1577"/>
      <c r="D3399" s="1583"/>
      <c r="E3399" s="1587"/>
      <c r="F3399" s="1585"/>
      <c r="G3399" s="1237"/>
      <c r="H3399" s="1237"/>
      <c r="I3399" s="1237"/>
      <c r="J3399" s="246"/>
      <c r="K3399" s="1290"/>
    </row>
    <row r="3400" spans="1:11" s="90" customFormat="1" ht="15" customHeight="1" x14ac:dyDescent="0.3">
      <c r="A3400" s="1240"/>
      <c r="B3400" s="1238"/>
      <c r="C3400" s="1577"/>
      <c r="D3400" s="1583"/>
      <c r="E3400" s="1587"/>
      <c r="F3400" s="1585"/>
      <c r="G3400" s="1237"/>
      <c r="H3400" s="1237"/>
      <c r="I3400" s="1237"/>
      <c r="J3400" s="246"/>
      <c r="K3400" s="1290"/>
    </row>
    <row r="3401" spans="1:11" s="90" customFormat="1" ht="15" customHeight="1" x14ac:dyDescent="0.3">
      <c r="A3401" s="1240"/>
      <c r="B3401" s="1238"/>
      <c r="C3401" s="1577"/>
      <c r="D3401" s="1583"/>
      <c r="E3401" s="1587"/>
      <c r="F3401" s="1585"/>
      <c r="G3401" s="1237"/>
      <c r="H3401" s="1237"/>
      <c r="I3401" s="1237"/>
      <c r="J3401" s="246"/>
      <c r="K3401" s="1290"/>
    </row>
    <row r="3402" spans="1:11" s="90" customFormat="1" ht="15" customHeight="1" x14ac:dyDescent="0.3">
      <c r="A3402" s="1240"/>
      <c r="B3402" s="1238"/>
      <c r="C3402" s="1577"/>
      <c r="D3402" s="1583"/>
      <c r="E3402" s="1587"/>
      <c r="F3402" s="1585"/>
      <c r="G3402" s="1237"/>
      <c r="H3402" s="1237"/>
      <c r="I3402" s="1237"/>
      <c r="J3402" s="246"/>
      <c r="K3402" s="1290"/>
    </row>
    <row r="3403" spans="1:11" s="90" customFormat="1" ht="15" customHeight="1" x14ac:dyDescent="0.3">
      <c r="A3403" s="1240"/>
      <c r="B3403" s="1238"/>
      <c r="C3403" s="1577"/>
      <c r="D3403" s="1583"/>
      <c r="E3403" s="1587"/>
      <c r="F3403" s="1585"/>
      <c r="G3403" s="1237"/>
      <c r="H3403" s="1237"/>
      <c r="I3403" s="1237"/>
      <c r="J3403" s="246"/>
      <c r="K3403" s="1290"/>
    </row>
    <row r="3404" spans="1:11" s="90" customFormat="1" ht="15" customHeight="1" x14ac:dyDescent="0.3">
      <c r="A3404" s="1240"/>
      <c r="B3404" s="1238"/>
      <c r="C3404" s="1577"/>
      <c r="D3404" s="1583"/>
      <c r="E3404" s="1587"/>
      <c r="F3404" s="1585"/>
      <c r="G3404" s="1237"/>
      <c r="H3404" s="1237"/>
      <c r="I3404" s="1237"/>
      <c r="J3404" s="246"/>
      <c r="K3404" s="1290"/>
    </row>
    <row r="3405" spans="1:11" s="90" customFormat="1" ht="15" customHeight="1" x14ac:dyDescent="0.3">
      <c r="A3405" s="1240"/>
      <c r="B3405" s="1238"/>
      <c r="C3405" s="1577"/>
      <c r="D3405" s="1583"/>
      <c r="E3405" s="1587"/>
      <c r="F3405" s="1585"/>
      <c r="G3405" s="1237"/>
      <c r="H3405" s="1237"/>
      <c r="I3405" s="1237"/>
      <c r="J3405" s="246"/>
      <c r="K3405" s="1290"/>
    </row>
    <row r="3406" spans="1:11" s="90" customFormat="1" ht="15" customHeight="1" x14ac:dyDescent="0.3">
      <c r="A3406" s="1240"/>
      <c r="B3406" s="1238"/>
      <c r="C3406" s="1577"/>
      <c r="D3406" s="1583"/>
      <c r="E3406" s="1587"/>
      <c r="F3406" s="1585"/>
      <c r="G3406" s="1237"/>
      <c r="H3406" s="1237"/>
      <c r="I3406" s="1237"/>
      <c r="J3406" s="246"/>
      <c r="K3406" s="1290"/>
    </row>
    <row r="3407" spans="1:11" s="90" customFormat="1" ht="15" customHeight="1" x14ac:dyDescent="0.3">
      <c r="A3407" s="1240"/>
      <c r="B3407" s="1238"/>
      <c r="C3407" s="1577"/>
      <c r="D3407" s="1583"/>
      <c r="E3407" s="1587"/>
      <c r="F3407" s="1585"/>
      <c r="G3407" s="1237"/>
      <c r="H3407" s="1237"/>
      <c r="I3407" s="1237"/>
      <c r="J3407" s="246"/>
      <c r="K3407" s="1290"/>
    </row>
    <row r="3408" spans="1:11" s="90" customFormat="1" ht="15" customHeight="1" x14ac:dyDescent="0.3">
      <c r="A3408" s="1240"/>
      <c r="B3408" s="1238"/>
      <c r="C3408" s="1577"/>
      <c r="D3408" s="1583"/>
      <c r="E3408" s="1587"/>
      <c r="F3408" s="1585"/>
      <c r="G3408" s="1237"/>
      <c r="H3408" s="1237"/>
      <c r="I3408" s="1237"/>
      <c r="J3408" s="246"/>
      <c r="K3408" s="1290"/>
    </row>
    <row r="3409" spans="1:11" s="90" customFormat="1" ht="15" customHeight="1" x14ac:dyDescent="0.3">
      <c r="A3409" s="1240"/>
      <c r="B3409" s="1238"/>
      <c r="C3409" s="1577"/>
      <c r="D3409" s="1583"/>
      <c r="E3409" s="1587"/>
      <c r="F3409" s="1585"/>
      <c r="G3409" s="1237"/>
      <c r="H3409" s="1237"/>
      <c r="I3409" s="1237"/>
      <c r="J3409" s="246"/>
      <c r="K3409" s="1290"/>
    </row>
    <row r="3410" spans="1:11" s="90" customFormat="1" ht="15" customHeight="1" x14ac:dyDescent="0.3">
      <c r="A3410" s="1240"/>
      <c r="B3410" s="1238"/>
      <c r="C3410" s="1577"/>
      <c r="D3410" s="1583"/>
      <c r="E3410" s="1587"/>
      <c r="F3410" s="1585"/>
      <c r="G3410" s="1237"/>
      <c r="H3410" s="1237"/>
      <c r="I3410" s="1237"/>
      <c r="J3410" s="246"/>
      <c r="K3410" s="1290"/>
    </row>
    <row r="3411" spans="1:11" s="90" customFormat="1" ht="15" customHeight="1" x14ac:dyDescent="0.3">
      <c r="A3411" s="1240"/>
      <c r="B3411" s="1238"/>
      <c r="C3411" s="1577"/>
      <c r="D3411" s="1583"/>
      <c r="E3411" s="1587"/>
      <c r="F3411" s="1585"/>
      <c r="G3411" s="1237"/>
      <c r="H3411" s="1237"/>
      <c r="I3411" s="1237"/>
      <c r="J3411" s="246"/>
      <c r="K3411" s="1290"/>
    </row>
    <row r="3412" spans="1:11" s="90" customFormat="1" ht="15" customHeight="1" x14ac:dyDescent="0.3">
      <c r="A3412" s="1240"/>
      <c r="B3412" s="1238"/>
      <c r="C3412" s="1577"/>
      <c r="D3412" s="1583"/>
      <c r="E3412" s="1587"/>
      <c r="F3412" s="1585"/>
      <c r="G3412" s="1237"/>
      <c r="H3412" s="1237"/>
      <c r="I3412" s="1237"/>
      <c r="J3412" s="246"/>
      <c r="K3412" s="1290"/>
    </row>
    <row r="3413" spans="1:11" s="90" customFormat="1" ht="15" customHeight="1" x14ac:dyDescent="0.3">
      <c r="A3413" s="1240"/>
      <c r="B3413" s="1238"/>
      <c r="C3413" s="1577"/>
      <c r="D3413" s="1583"/>
      <c r="E3413" s="1587"/>
      <c r="F3413" s="1585"/>
      <c r="G3413" s="1237"/>
      <c r="H3413" s="1237"/>
      <c r="I3413" s="1237"/>
      <c r="J3413" s="246"/>
      <c r="K3413" s="1290"/>
    </row>
    <row r="3414" spans="1:11" s="90" customFormat="1" ht="15" customHeight="1" x14ac:dyDescent="0.3">
      <c r="A3414" s="1240"/>
      <c r="B3414" s="1238"/>
      <c r="C3414" s="1577"/>
      <c r="D3414" s="1583"/>
      <c r="E3414" s="1587"/>
      <c r="F3414" s="1585"/>
      <c r="G3414" s="1237"/>
      <c r="H3414" s="1237"/>
      <c r="I3414" s="1237"/>
      <c r="J3414" s="246"/>
      <c r="K3414" s="1290"/>
    </row>
    <row r="3415" spans="1:11" s="90" customFormat="1" ht="15" customHeight="1" x14ac:dyDescent="0.3">
      <c r="A3415" s="1240"/>
      <c r="B3415" s="1238"/>
      <c r="C3415" s="1577"/>
      <c r="D3415" s="1583"/>
      <c r="E3415" s="1587"/>
      <c r="F3415" s="1585"/>
      <c r="G3415" s="1237"/>
      <c r="H3415" s="1237"/>
      <c r="I3415" s="1237"/>
      <c r="J3415" s="246"/>
      <c r="K3415" s="1290"/>
    </row>
    <row r="3416" spans="1:11" s="90" customFormat="1" ht="15" customHeight="1" x14ac:dyDescent="0.3">
      <c r="A3416" s="1240"/>
      <c r="B3416" s="1238"/>
      <c r="C3416" s="1577"/>
      <c r="D3416" s="1583"/>
      <c r="E3416" s="1587"/>
      <c r="F3416" s="1585"/>
      <c r="G3416" s="1237"/>
      <c r="H3416" s="1237"/>
      <c r="I3416" s="1237"/>
      <c r="J3416" s="246"/>
      <c r="K3416" s="1290"/>
    </row>
    <row r="3417" spans="1:11" s="90" customFormat="1" ht="15" customHeight="1" x14ac:dyDescent="0.3">
      <c r="A3417" s="1240"/>
      <c r="B3417" s="1238"/>
      <c r="C3417" s="1577"/>
      <c r="D3417" s="1583"/>
      <c r="E3417" s="1587"/>
      <c r="F3417" s="1585"/>
      <c r="G3417" s="1237"/>
      <c r="H3417" s="1237"/>
      <c r="I3417" s="1237"/>
      <c r="J3417" s="246"/>
      <c r="K3417" s="1290"/>
    </row>
    <row r="3418" spans="1:11" s="90" customFormat="1" ht="15" customHeight="1" x14ac:dyDescent="0.3">
      <c r="A3418" s="1240"/>
      <c r="B3418" s="1238"/>
      <c r="C3418" s="1577"/>
      <c r="D3418" s="1583"/>
      <c r="E3418" s="1587"/>
      <c r="F3418" s="1585"/>
      <c r="G3418" s="1237"/>
      <c r="H3418" s="1237"/>
      <c r="I3418" s="1237"/>
      <c r="J3418" s="246"/>
      <c r="K3418" s="1290"/>
    </row>
    <row r="3419" spans="1:11" s="90" customFormat="1" ht="15" customHeight="1" x14ac:dyDescent="0.3">
      <c r="A3419" s="1240"/>
      <c r="B3419" s="1238"/>
      <c r="C3419" s="1577"/>
      <c r="D3419" s="1583"/>
      <c r="E3419" s="1587"/>
      <c r="F3419" s="1585"/>
      <c r="G3419" s="1237"/>
      <c r="H3419" s="1237"/>
      <c r="I3419" s="1237"/>
      <c r="J3419" s="246"/>
      <c r="K3419" s="1290"/>
    </row>
    <row r="3420" spans="1:11" s="90" customFormat="1" ht="15" customHeight="1" x14ac:dyDescent="0.3">
      <c r="A3420" s="1240"/>
      <c r="B3420" s="1238"/>
      <c r="C3420" s="1577"/>
      <c r="D3420" s="1583"/>
      <c r="E3420" s="1587"/>
      <c r="F3420" s="1585"/>
      <c r="G3420" s="1237"/>
      <c r="H3420" s="1237"/>
      <c r="I3420" s="1237"/>
      <c r="J3420" s="246"/>
      <c r="K3420" s="1290"/>
    </row>
    <row r="3421" spans="1:11" s="90" customFormat="1" ht="15" customHeight="1" x14ac:dyDescent="0.3">
      <c r="A3421" s="1240"/>
      <c r="B3421" s="1238"/>
      <c r="C3421" s="1577"/>
      <c r="D3421" s="1583"/>
      <c r="E3421" s="1587"/>
      <c r="F3421" s="1585"/>
      <c r="G3421" s="1237"/>
      <c r="H3421" s="1237"/>
      <c r="I3421" s="1237"/>
      <c r="J3421" s="246"/>
      <c r="K3421" s="1290"/>
    </row>
    <row r="3422" spans="1:11" s="90" customFormat="1" ht="15" customHeight="1" x14ac:dyDescent="0.3">
      <c r="A3422" s="1240"/>
      <c r="B3422" s="1238"/>
      <c r="C3422" s="1577"/>
      <c r="D3422" s="1583"/>
      <c r="E3422" s="1587"/>
      <c r="F3422" s="1585"/>
      <c r="G3422" s="1237"/>
      <c r="H3422" s="1237"/>
      <c r="I3422" s="1237"/>
      <c r="J3422" s="246"/>
      <c r="K3422" s="1290"/>
    </row>
    <row r="3423" spans="1:11" s="90" customFormat="1" ht="15" customHeight="1" x14ac:dyDescent="0.3">
      <c r="A3423" s="1240"/>
      <c r="B3423" s="1238"/>
      <c r="C3423" s="1577"/>
      <c r="D3423" s="1583"/>
      <c r="E3423" s="1587"/>
      <c r="F3423" s="1585"/>
      <c r="G3423" s="1237"/>
      <c r="H3423" s="1237"/>
      <c r="I3423" s="1237"/>
      <c r="J3423" s="246"/>
      <c r="K3423" s="1290"/>
    </row>
    <row r="3424" spans="1:11" s="90" customFormat="1" ht="15" customHeight="1" x14ac:dyDescent="0.3">
      <c r="A3424" s="1240"/>
      <c r="B3424" s="1238"/>
      <c r="C3424" s="246"/>
      <c r="D3424" s="1566"/>
      <c r="E3424" s="1569"/>
      <c r="F3424" s="1568"/>
      <c r="G3424" s="1237"/>
      <c r="H3424" s="1237"/>
      <c r="I3424" s="1237"/>
      <c r="J3424" s="246"/>
      <c r="K3424" s="1290"/>
    </row>
    <row r="3425" spans="1:11" s="90" customFormat="1" ht="15" customHeight="1" x14ac:dyDescent="0.3">
      <c r="A3425" s="1240"/>
      <c r="B3425" s="1238"/>
      <c r="C3425" s="246"/>
      <c r="D3425" s="1566"/>
      <c r="E3425" s="1569"/>
      <c r="F3425" s="1568"/>
      <c r="G3425" s="1237"/>
      <c r="H3425" s="1237"/>
      <c r="I3425" s="1237"/>
      <c r="J3425" s="246"/>
      <c r="K3425" s="1290"/>
    </row>
    <row r="3426" spans="1:11" s="90" customFormat="1" ht="15" customHeight="1" x14ac:dyDescent="0.3">
      <c r="A3426" s="1240"/>
      <c r="B3426" s="1238"/>
      <c r="C3426" s="246"/>
      <c r="D3426" s="1566"/>
      <c r="E3426" s="1569"/>
      <c r="F3426" s="1568"/>
      <c r="G3426" s="1237"/>
      <c r="H3426" s="1237"/>
      <c r="I3426" s="1237"/>
      <c r="J3426" s="246"/>
      <c r="K3426" s="1290"/>
    </row>
    <row r="3427" spans="1:11" s="90" customFormat="1" ht="15" customHeight="1" x14ac:dyDescent="0.3">
      <c r="A3427" s="1240"/>
      <c r="B3427" s="1238"/>
      <c r="C3427" s="246"/>
      <c r="D3427" s="1566"/>
      <c r="E3427" s="1569"/>
      <c r="F3427" s="1568"/>
      <c r="G3427" s="1237"/>
      <c r="H3427" s="1237"/>
      <c r="I3427" s="1237"/>
      <c r="J3427" s="246"/>
      <c r="K3427" s="1290"/>
    </row>
    <row r="3428" spans="1:11" s="90" customFormat="1" ht="15" customHeight="1" x14ac:dyDescent="0.3">
      <c r="A3428" s="1240"/>
      <c r="B3428" s="1238"/>
      <c r="C3428" s="246"/>
      <c r="D3428" s="1566"/>
      <c r="E3428" s="1569"/>
      <c r="F3428" s="1568"/>
      <c r="G3428" s="1237"/>
      <c r="H3428" s="1237"/>
      <c r="I3428" s="1237"/>
      <c r="J3428" s="246"/>
      <c r="K3428" s="1290"/>
    </row>
    <row r="3429" spans="1:11" s="90" customFormat="1" ht="15" customHeight="1" x14ac:dyDescent="0.3">
      <c r="A3429" s="1240"/>
      <c r="B3429" s="1238"/>
      <c r="C3429" s="246"/>
      <c r="D3429" s="1566"/>
      <c r="E3429" s="1569"/>
      <c r="F3429" s="1568"/>
      <c r="G3429" s="1237"/>
      <c r="H3429" s="1237"/>
      <c r="I3429" s="1237"/>
      <c r="J3429" s="246"/>
      <c r="K3429" s="1290"/>
    </row>
    <row r="3430" spans="1:11" s="90" customFormat="1" ht="15" customHeight="1" x14ac:dyDescent="0.3">
      <c r="A3430" s="1240"/>
      <c r="B3430" s="1238"/>
      <c r="C3430" s="246"/>
      <c r="D3430" s="1566"/>
      <c r="E3430" s="1569"/>
      <c r="F3430" s="1568"/>
      <c r="G3430" s="1237"/>
      <c r="H3430" s="1237"/>
      <c r="I3430" s="1237"/>
      <c r="J3430" s="246"/>
      <c r="K3430" s="1290"/>
    </row>
    <row r="3431" spans="1:11" s="90" customFormat="1" ht="15" customHeight="1" x14ac:dyDescent="0.3">
      <c r="A3431" s="1240"/>
      <c r="B3431" s="1238"/>
      <c r="C3431" s="246"/>
      <c r="D3431" s="1566"/>
      <c r="E3431" s="1569"/>
      <c r="F3431" s="1568"/>
      <c r="G3431" s="1237"/>
      <c r="H3431" s="1237"/>
      <c r="I3431" s="1237"/>
      <c r="J3431" s="246"/>
      <c r="K3431" s="1290"/>
    </row>
    <row r="3432" spans="1:11" s="90" customFormat="1" ht="15" customHeight="1" x14ac:dyDescent="0.3">
      <c r="A3432" s="1240"/>
      <c r="B3432" s="1238"/>
      <c r="C3432" s="246"/>
      <c r="D3432" s="1566"/>
      <c r="E3432" s="1569"/>
      <c r="F3432" s="1568"/>
      <c r="G3432" s="1237"/>
      <c r="H3432" s="1237"/>
      <c r="I3432" s="1237"/>
      <c r="J3432" s="246"/>
      <c r="K3432" s="1290"/>
    </row>
    <row r="3433" spans="1:11" s="90" customFormat="1" ht="15" customHeight="1" x14ac:dyDescent="0.3">
      <c r="A3433" s="1240"/>
      <c r="B3433" s="1238"/>
      <c r="C3433" s="246"/>
      <c r="D3433" s="1566"/>
      <c r="E3433" s="1569"/>
      <c r="F3433" s="1568"/>
      <c r="G3433" s="1237"/>
      <c r="H3433" s="1237"/>
      <c r="I3433" s="1237"/>
      <c r="J3433" s="246"/>
      <c r="K3433" s="1290"/>
    </row>
    <row r="3434" spans="1:11" s="90" customFormat="1" ht="15" customHeight="1" x14ac:dyDescent="0.3">
      <c r="A3434" s="1240"/>
      <c r="B3434" s="1238"/>
      <c r="C3434" s="246"/>
      <c r="D3434" s="1566"/>
      <c r="E3434" s="1569"/>
      <c r="F3434" s="1568"/>
      <c r="G3434" s="1237"/>
      <c r="H3434" s="1237"/>
      <c r="I3434" s="1237"/>
      <c r="J3434" s="246"/>
      <c r="K3434" s="1290"/>
    </row>
    <row r="3435" spans="1:11" s="90" customFormat="1" ht="15" customHeight="1" x14ac:dyDescent="0.3">
      <c r="A3435" s="1240"/>
      <c r="B3435" s="1238"/>
      <c r="C3435" s="246"/>
      <c r="D3435" s="1566"/>
      <c r="E3435" s="1569"/>
      <c r="F3435" s="1568"/>
      <c r="G3435" s="1237"/>
      <c r="H3435" s="1237"/>
      <c r="I3435" s="1237"/>
      <c r="J3435" s="246"/>
      <c r="K3435" s="1290"/>
    </row>
    <row r="3436" spans="1:11" s="90" customFormat="1" ht="15" customHeight="1" x14ac:dyDescent="0.3">
      <c r="A3436" s="1240"/>
      <c r="B3436" s="1238"/>
      <c r="C3436" s="246"/>
      <c r="D3436" s="1566"/>
      <c r="E3436" s="1569"/>
      <c r="F3436" s="1568"/>
      <c r="G3436" s="1237"/>
      <c r="H3436" s="1237"/>
      <c r="I3436" s="1237"/>
      <c r="J3436" s="246"/>
      <c r="K3436" s="1290"/>
    </row>
    <row r="3437" spans="1:11" s="90" customFormat="1" ht="15" customHeight="1" x14ac:dyDescent="0.3">
      <c r="A3437" s="1240"/>
      <c r="B3437" s="1238"/>
      <c r="C3437" s="246"/>
      <c r="D3437" s="1566"/>
      <c r="E3437" s="1569"/>
      <c r="F3437" s="1568"/>
      <c r="G3437" s="1237"/>
      <c r="H3437" s="1237"/>
      <c r="I3437" s="1237"/>
      <c r="J3437" s="246"/>
      <c r="K3437" s="1290"/>
    </row>
    <row r="3438" spans="1:11" s="90" customFormat="1" ht="15" customHeight="1" x14ac:dyDescent="0.3">
      <c r="A3438" s="1240"/>
      <c r="B3438" s="1238"/>
      <c r="C3438" s="246"/>
      <c r="D3438" s="1566"/>
      <c r="E3438" s="1569"/>
      <c r="F3438" s="1568"/>
      <c r="G3438" s="1237"/>
      <c r="H3438" s="1237"/>
      <c r="I3438" s="1237"/>
      <c r="J3438" s="246"/>
      <c r="K3438" s="1290"/>
    </row>
    <row r="3439" spans="1:11" s="90" customFormat="1" ht="15" customHeight="1" x14ac:dyDescent="0.3">
      <c r="A3439" s="1240"/>
      <c r="B3439" s="1238"/>
      <c r="C3439" s="246"/>
      <c r="D3439" s="1566"/>
      <c r="E3439" s="1569"/>
      <c r="F3439" s="1568"/>
      <c r="G3439" s="1237"/>
      <c r="H3439" s="1237"/>
      <c r="I3439" s="1237"/>
      <c r="J3439" s="246"/>
      <c r="K3439" s="1290"/>
    </row>
    <row r="3440" spans="1:11" s="90" customFormat="1" ht="15" customHeight="1" x14ac:dyDescent="0.3">
      <c r="A3440" s="1240"/>
      <c r="B3440" s="1238"/>
      <c r="C3440" s="246"/>
      <c r="D3440" s="1566"/>
      <c r="E3440" s="1569"/>
      <c r="F3440" s="1568"/>
      <c r="G3440" s="1237"/>
      <c r="H3440" s="1237"/>
      <c r="I3440" s="1237"/>
      <c r="J3440" s="246"/>
      <c r="K3440" s="1290"/>
    </row>
    <row r="3441" spans="1:11" s="90" customFormat="1" ht="15" customHeight="1" x14ac:dyDescent="0.3">
      <c r="A3441" s="1240"/>
      <c r="B3441" s="1238"/>
      <c r="C3441" s="246"/>
      <c r="D3441" s="1566"/>
      <c r="E3441" s="1569"/>
      <c r="F3441" s="1568"/>
      <c r="G3441" s="1237"/>
      <c r="H3441" s="1237"/>
      <c r="I3441" s="1237"/>
      <c r="J3441" s="246"/>
      <c r="K3441" s="1290"/>
    </row>
    <row r="3442" spans="1:11" s="90" customFormat="1" ht="15" customHeight="1" x14ac:dyDescent="0.3">
      <c r="A3442" s="1240"/>
      <c r="B3442" s="1238"/>
      <c r="C3442" s="246"/>
      <c r="D3442" s="1566"/>
      <c r="E3442" s="1569"/>
      <c r="F3442" s="1568"/>
      <c r="G3442" s="1237"/>
      <c r="H3442" s="1237"/>
      <c r="I3442" s="1237"/>
      <c r="J3442" s="246"/>
      <c r="K3442" s="1290"/>
    </row>
    <row r="3443" spans="1:11" s="90" customFormat="1" ht="15" customHeight="1" x14ac:dyDescent="0.3">
      <c r="A3443" s="1240"/>
      <c r="B3443" s="1238"/>
      <c r="C3443" s="246"/>
      <c r="D3443" s="1566"/>
      <c r="E3443" s="1569"/>
      <c r="F3443" s="1568"/>
      <c r="G3443" s="1237"/>
      <c r="H3443" s="1237"/>
      <c r="I3443" s="1237"/>
      <c r="J3443" s="246"/>
      <c r="K3443" s="1290"/>
    </row>
    <row r="3444" spans="1:11" s="90" customFormat="1" ht="15" customHeight="1" x14ac:dyDescent="0.3">
      <c r="A3444" s="1240"/>
      <c r="B3444" s="1238"/>
      <c r="C3444" s="246"/>
      <c r="D3444" s="1566"/>
      <c r="E3444" s="1569"/>
      <c r="F3444" s="1568"/>
      <c r="G3444" s="1237"/>
      <c r="H3444" s="1237"/>
      <c r="I3444" s="1237"/>
      <c r="J3444" s="246"/>
      <c r="K3444" s="1290"/>
    </row>
    <row r="3445" spans="1:11" s="90" customFormat="1" ht="15" customHeight="1" x14ac:dyDescent="0.3">
      <c r="A3445" s="1240"/>
      <c r="B3445" s="1238"/>
      <c r="C3445" s="246"/>
      <c r="D3445" s="1566"/>
      <c r="E3445" s="1569"/>
      <c r="F3445" s="1568"/>
      <c r="G3445" s="1237"/>
      <c r="H3445" s="1237"/>
      <c r="I3445" s="1237"/>
      <c r="J3445" s="246"/>
      <c r="K3445" s="1290"/>
    </row>
    <row r="3446" spans="1:11" s="90" customFormat="1" ht="15" customHeight="1" x14ac:dyDescent="0.3">
      <c r="A3446" s="1240"/>
      <c r="B3446" s="1238"/>
      <c r="C3446" s="246"/>
      <c r="D3446" s="1566"/>
      <c r="E3446" s="1569"/>
      <c r="F3446" s="1568"/>
      <c r="G3446" s="1237"/>
      <c r="H3446" s="1237"/>
      <c r="I3446" s="1237"/>
      <c r="J3446" s="246"/>
      <c r="K3446" s="1290"/>
    </row>
    <row r="3447" spans="1:11" s="90" customFormat="1" ht="15" customHeight="1" x14ac:dyDescent="0.3">
      <c r="A3447" s="1240"/>
      <c r="B3447" s="1238"/>
      <c r="C3447" s="246"/>
      <c r="D3447" s="1566"/>
      <c r="E3447" s="1569"/>
      <c r="F3447" s="1568"/>
      <c r="G3447" s="1237"/>
      <c r="H3447" s="1237"/>
      <c r="I3447" s="1237"/>
      <c r="J3447" s="246"/>
      <c r="K3447" s="1290"/>
    </row>
    <row r="3448" spans="1:11" s="90" customFormat="1" ht="15" customHeight="1" x14ac:dyDescent="0.3">
      <c r="A3448" s="1240"/>
      <c r="B3448" s="1238"/>
      <c r="C3448" s="246"/>
      <c r="D3448" s="1566"/>
      <c r="E3448" s="1569"/>
      <c r="F3448" s="1568"/>
      <c r="G3448" s="1237"/>
      <c r="H3448" s="1237"/>
      <c r="I3448" s="1237"/>
      <c r="J3448" s="246"/>
      <c r="K3448" s="1290"/>
    </row>
    <row r="3449" spans="1:11" s="90" customFormat="1" ht="15" customHeight="1" x14ac:dyDescent="0.3">
      <c r="A3449" s="1240"/>
      <c r="B3449" s="1238"/>
      <c r="C3449" s="246"/>
      <c r="D3449" s="1566"/>
      <c r="E3449" s="1569"/>
      <c r="F3449" s="1568"/>
      <c r="G3449" s="1237"/>
      <c r="H3449" s="1237"/>
      <c r="I3449" s="1237"/>
      <c r="J3449" s="246"/>
      <c r="K3449" s="1290"/>
    </row>
    <row r="3450" spans="1:11" s="90" customFormat="1" ht="15" customHeight="1" x14ac:dyDescent="0.3">
      <c r="A3450" s="1240"/>
      <c r="B3450" s="1238"/>
      <c r="C3450" s="246"/>
      <c r="D3450" s="1566"/>
      <c r="E3450" s="1569"/>
      <c r="F3450" s="1568"/>
      <c r="G3450" s="1237"/>
      <c r="H3450" s="1237"/>
      <c r="I3450" s="1237"/>
      <c r="J3450" s="246"/>
      <c r="K3450" s="1290"/>
    </row>
    <row r="3451" spans="1:11" s="90" customFormat="1" ht="15" customHeight="1" x14ac:dyDescent="0.3">
      <c r="A3451" s="1240"/>
      <c r="B3451" s="1238"/>
      <c r="C3451" s="246"/>
      <c r="D3451" s="1566"/>
      <c r="E3451" s="1569"/>
      <c r="F3451" s="1568"/>
      <c r="G3451" s="1237"/>
      <c r="H3451" s="1237"/>
      <c r="I3451" s="1237"/>
      <c r="J3451" s="246"/>
      <c r="K3451" s="1290"/>
    </row>
    <row r="3452" spans="1:11" s="90" customFormat="1" ht="15" customHeight="1" x14ac:dyDescent="0.3">
      <c r="A3452" s="1240"/>
      <c r="B3452" s="1238"/>
      <c r="C3452" s="246"/>
      <c r="D3452" s="1566"/>
      <c r="E3452" s="1569"/>
      <c r="F3452" s="1568"/>
      <c r="G3452" s="1237"/>
      <c r="H3452" s="1237"/>
      <c r="I3452" s="1237"/>
      <c r="J3452" s="246"/>
      <c r="K3452" s="1290"/>
    </row>
    <row r="3453" spans="1:11" s="90" customFormat="1" ht="15" customHeight="1" x14ac:dyDescent="0.3">
      <c r="A3453" s="1240"/>
      <c r="B3453" s="1238"/>
      <c r="C3453" s="246"/>
      <c r="D3453" s="1566"/>
      <c r="E3453" s="1569"/>
      <c r="F3453" s="1568"/>
      <c r="G3453" s="1237"/>
      <c r="H3453" s="1237"/>
      <c r="I3453" s="1237"/>
      <c r="J3453" s="246"/>
      <c r="K3453" s="1290"/>
    </row>
    <row r="3454" spans="1:11" s="90" customFormat="1" ht="15" customHeight="1" x14ac:dyDescent="0.3">
      <c r="A3454" s="1240"/>
      <c r="B3454" s="1238"/>
      <c r="C3454" s="246"/>
      <c r="D3454" s="1566"/>
      <c r="E3454" s="1569"/>
      <c r="F3454" s="1568"/>
      <c r="G3454" s="1237"/>
      <c r="H3454" s="1237"/>
      <c r="I3454" s="1237"/>
      <c r="J3454" s="246"/>
      <c r="K3454" s="1290"/>
    </row>
    <row r="3455" spans="1:11" s="90" customFormat="1" ht="15" customHeight="1" x14ac:dyDescent="0.3">
      <c r="A3455" s="1240"/>
      <c r="B3455" s="1238"/>
      <c r="C3455" s="246"/>
      <c r="D3455" s="1566"/>
      <c r="E3455" s="1569"/>
      <c r="F3455" s="1568"/>
      <c r="G3455" s="1237"/>
      <c r="H3455" s="1237"/>
      <c r="I3455" s="1237"/>
      <c r="J3455" s="246"/>
      <c r="K3455" s="1290"/>
    </row>
    <row r="3456" spans="1:11" s="90" customFormat="1" ht="15" customHeight="1" x14ac:dyDescent="0.3">
      <c r="A3456" s="1240"/>
      <c r="B3456" s="1238"/>
      <c r="C3456" s="246"/>
      <c r="D3456" s="1566"/>
      <c r="E3456" s="1569"/>
      <c r="F3456" s="1568"/>
      <c r="G3456" s="1237"/>
      <c r="H3456" s="1237"/>
      <c r="I3456" s="1237"/>
      <c r="J3456" s="246"/>
      <c r="K3456" s="1290"/>
    </row>
    <row r="3457" spans="1:11" s="90" customFormat="1" ht="15" customHeight="1" x14ac:dyDescent="0.3">
      <c r="A3457" s="1240"/>
      <c r="B3457" s="1238"/>
      <c r="C3457" s="246"/>
      <c r="D3457" s="1566"/>
      <c r="E3457" s="1569"/>
      <c r="F3457" s="1568"/>
      <c r="G3457" s="1237"/>
      <c r="H3457" s="1237"/>
      <c r="I3457" s="1237"/>
      <c r="J3457" s="246"/>
      <c r="K3457" s="1290"/>
    </row>
    <row r="3458" spans="1:11" s="90" customFormat="1" ht="15" customHeight="1" x14ac:dyDescent="0.3">
      <c r="A3458" s="1240"/>
      <c r="B3458" s="1238"/>
      <c r="C3458" s="246"/>
      <c r="D3458" s="1566"/>
      <c r="E3458" s="1569"/>
      <c r="F3458" s="1568"/>
      <c r="G3458" s="1237"/>
      <c r="H3458" s="1237"/>
      <c r="I3458" s="1237"/>
      <c r="J3458" s="246"/>
      <c r="K3458" s="1290"/>
    </row>
    <row r="3459" spans="1:11" s="90" customFormat="1" ht="15" customHeight="1" x14ac:dyDescent="0.3">
      <c r="A3459" s="1240"/>
      <c r="B3459" s="1238"/>
      <c r="C3459" s="246"/>
      <c r="D3459" s="1566"/>
      <c r="E3459" s="1569"/>
      <c r="F3459" s="1568"/>
      <c r="G3459" s="1237"/>
      <c r="H3459" s="1237"/>
      <c r="I3459" s="1237"/>
      <c r="J3459" s="246"/>
      <c r="K3459" s="1290"/>
    </row>
    <row r="3460" spans="1:11" s="90" customFormat="1" ht="15" customHeight="1" x14ac:dyDescent="0.3">
      <c r="A3460" s="1240"/>
      <c r="B3460" s="1238"/>
      <c r="C3460" s="246"/>
      <c r="D3460" s="1566"/>
      <c r="E3460" s="1569"/>
      <c r="F3460" s="1568"/>
      <c r="G3460" s="1237"/>
      <c r="H3460" s="1237"/>
      <c r="I3460" s="1237"/>
      <c r="J3460" s="246"/>
      <c r="K3460" s="1290"/>
    </row>
    <row r="3461" spans="1:11" s="90" customFormat="1" ht="15" customHeight="1" x14ac:dyDescent="0.3">
      <c r="A3461" s="1240"/>
      <c r="B3461" s="1238"/>
      <c r="C3461" s="246"/>
      <c r="D3461" s="1566"/>
      <c r="E3461" s="1569"/>
      <c r="F3461" s="1568"/>
      <c r="G3461" s="1237"/>
      <c r="H3461" s="1237"/>
      <c r="I3461" s="1237"/>
      <c r="J3461" s="246"/>
      <c r="K3461" s="1290"/>
    </row>
    <row r="3462" spans="1:11" s="90" customFormat="1" ht="15" customHeight="1" x14ac:dyDescent="0.3">
      <c r="A3462" s="1240"/>
      <c r="B3462" s="1238"/>
      <c r="C3462" s="246"/>
      <c r="D3462" s="1566"/>
      <c r="E3462" s="1569"/>
      <c r="F3462" s="1568"/>
      <c r="G3462" s="1237"/>
      <c r="H3462" s="1237"/>
      <c r="I3462" s="1237"/>
      <c r="J3462" s="246"/>
      <c r="K3462" s="1290"/>
    </row>
    <row r="3463" spans="1:11" s="90" customFormat="1" ht="15" customHeight="1" x14ac:dyDescent="0.3">
      <c r="A3463" s="1240"/>
      <c r="B3463" s="1238"/>
      <c r="C3463" s="246"/>
      <c r="D3463" s="1566"/>
      <c r="E3463" s="1569"/>
      <c r="F3463" s="1568"/>
      <c r="G3463" s="1237"/>
      <c r="H3463" s="1237"/>
      <c r="I3463" s="1237"/>
      <c r="J3463" s="246"/>
      <c r="K3463" s="1290"/>
    </row>
    <row r="3464" spans="1:11" s="90" customFormat="1" ht="15" customHeight="1" x14ac:dyDescent="0.3">
      <c r="A3464" s="1240"/>
      <c r="B3464" s="1238"/>
      <c r="C3464" s="246"/>
      <c r="D3464" s="1566"/>
      <c r="E3464" s="1569"/>
      <c r="F3464" s="1568"/>
      <c r="G3464" s="1237"/>
      <c r="H3464" s="1237"/>
      <c r="I3464" s="1237"/>
      <c r="J3464" s="246"/>
      <c r="K3464" s="1290"/>
    </row>
    <row r="3465" spans="1:11" s="90" customFormat="1" ht="15" customHeight="1" x14ac:dyDescent="0.3">
      <c r="A3465" s="1240"/>
      <c r="B3465" s="1238"/>
      <c r="C3465" s="246"/>
      <c r="D3465" s="1566"/>
      <c r="E3465" s="1569"/>
      <c r="F3465" s="1568"/>
      <c r="G3465" s="1237"/>
      <c r="H3465" s="1237"/>
      <c r="I3465" s="1237"/>
      <c r="J3465" s="246"/>
      <c r="K3465" s="1290"/>
    </row>
    <row r="3466" spans="1:11" s="90" customFormat="1" ht="15" customHeight="1" x14ac:dyDescent="0.3">
      <c r="A3466" s="1240"/>
      <c r="B3466" s="1238"/>
      <c r="C3466" s="246"/>
      <c r="D3466" s="1566"/>
      <c r="E3466" s="1569"/>
      <c r="F3466" s="1568"/>
      <c r="G3466" s="1237"/>
      <c r="H3466" s="1237"/>
      <c r="I3466" s="1237"/>
      <c r="J3466" s="246"/>
      <c r="K3466" s="1290"/>
    </row>
    <row r="3467" spans="1:11" s="90" customFormat="1" ht="15" customHeight="1" x14ac:dyDescent="0.3">
      <c r="A3467" s="1240"/>
      <c r="B3467" s="1238"/>
      <c r="C3467" s="246"/>
      <c r="D3467" s="1566"/>
      <c r="E3467" s="1569"/>
      <c r="F3467" s="1568"/>
      <c r="G3467" s="1237"/>
      <c r="H3467" s="1237"/>
      <c r="I3467" s="1237"/>
      <c r="J3467" s="246"/>
      <c r="K3467" s="1290"/>
    </row>
    <row r="3468" spans="1:11" s="90" customFormat="1" ht="15" customHeight="1" x14ac:dyDescent="0.3">
      <c r="A3468" s="1240"/>
      <c r="B3468" s="1238"/>
      <c r="C3468" s="246"/>
      <c r="D3468" s="1566"/>
      <c r="E3468" s="1569"/>
      <c r="F3468" s="1568"/>
      <c r="G3468" s="1237"/>
      <c r="H3468" s="1237"/>
      <c r="I3468" s="1237"/>
      <c r="J3468" s="246"/>
      <c r="K3468" s="1290"/>
    </row>
    <row r="3469" spans="1:11" s="90" customFormat="1" ht="15" customHeight="1" x14ac:dyDescent="0.3">
      <c r="A3469" s="1240"/>
      <c r="B3469" s="1238"/>
      <c r="C3469" s="246"/>
      <c r="D3469" s="1566"/>
      <c r="E3469" s="1569"/>
      <c r="F3469" s="1568"/>
      <c r="G3469" s="1237"/>
      <c r="H3469" s="1237"/>
      <c r="I3469" s="1237"/>
      <c r="J3469" s="246"/>
      <c r="K3469" s="1290"/>
    </row>
    <row r="3470" spans="1:11" s="90" customFormat="1" ht="15" customHeight="1" x14ac:dyDescent="0.3">
      <c r="A3470" s="1240"/>
      <c r="B3470" s="1238"/>
      <c r="C3470" s="246"/>
      <c r="D3470" s="1566"/>
      <c r="E3470" s="1569"/>
      <c r="F3470" s="1568"/>
      <c r="G3470" s="1237"/>
      <c r="H3470" s="1237"/>
      <c r="I3470" s="1237"/>
      <c r="J3470" s="246"/>
      <c r="K3470" s="1290"/>
    </row>
    <row r="3471" spans="1:11" s="90" customFormat="1" ht="15" customHeight="1" x14ac:dyDescent="0.3">
      <c r="A3471" s="1240"/>
      <c r="B3471" s="1238"/>
      <c r="C3471" s="246"/>
      <c r="D3471" s="1566"/>
      <c r="E3471" s="1569"/>
      <c r="F3471" s="1568"/>
      <c r="G3471" s="1237"/>
      <c r="H3471" s="1237"/>
      <c r="I3471" s="1237"/>
      <c r="J3471" s="246"/>
      <c r="K3471" s="1290"/>
    </row>
    <row r="3472" spans="1:11" s="90" customFormat="1" ht="15" customHeight="1" x14ac:dyDescent="0.3">
      <c r="A3472" s="1240"/>
      <c r="B3472" s="1238"/>
      <c r="C3472" s="246"/>
      <c r="D3472" s="1566"/>
      <c r="E3472" s="1569"/>
      <c r="F3472" s="1568"/>
      <c r="G3472" s="1237"/>
      <c r="H3472" s="1237"/>
      <c r="I3472" s="1237"/>
      <c r="J3472" s="246"/>
      <c r="K3472" s="1290"/>
    </row>
    <row r="3473" spans="1:11" s="90" customFormat="1" ht="15" customHeight="1" x14ac:dyDescent="0.3">
      <c r="A3473" s="1240"/>
      <c r="B3473" s="1238"/>
      <c r="C3473" s="246"/>
      <c r="D3473" s="1566"/>
      <c r="E3473" s="1569"/>
      <c r="F3473" s="1568"/>
      <c r="G3473" s="1237"/>
      <c r="H3473" s="1237"/>
      <c r="I3473" s="1237"/>
      <c r="J3473" s="246"/>
      <c r="K3473" s="1290"/>
    </row>
    <row r="3474" spans="1:11" s="90" customFormat="1" ht="15" customHeight="1" x14ac:dyDescent="0.3">
      <c r="A3474" s="1240"/>
      <c r="B3474" s="1238"/>
      <c r="C3474" s="246"/>
      <c r="D3474" s="1566"/>
      <c r="E3474" s="1569"/>
      <c r="F3474" s="1568"/>
      <c r="G3474" s="1237"/>
      <c r="H3474" s="1237"/>
      <c r="I3474" s="1237"/>
      <c r="J3474" s="246"/>
      <c r="K3474" s="1290"/>
    </row>
    <row r="3475" spans="1:11" s="90" customFormat="1" ht="15" customHeight="1" x14ac:dyDescent="0.3">
      <c r="A3475" s="1240"/>
      <c r="B3475" s="1238"/>
      <c r="C3475" s="246"/>
      <c r="D3475" s="1566"/>
      <c r="E3475" s="1569"/>
      <c r="F3475" s="1568"/>
      <c r="G3475" s="1237"/>
      <c r="H3475" s="1237"/>
      <c r="I3475" s="1237"/>
      <c r="J3475" s="246"/>
      <c r="K3475" s="1290"/>
    </row>
    <row r="3476" spans="1:11" s="90" customFormat="1" ht="15" customHeight="1" x14ac:dyDescent="0.3">
      <c r="A3476" s="1240"/>
      <c r="B3476" s="1238"/>
      <c r="C3476" s="246"/>
      <c r="D3476" s="1566"/>
      <c r="E3476" s="1569"/>
      <c r="F3476" s="1568"/>
      <c r="G3476" s="1237"/>
      <c r="H3476" s="1237"/>
      <c r="I3476" s="1237"/>
      <c r="J3476" s="246"/>
      <c r="K3476" s="1290"/>
    </row>
    <row r="3477" spans="1:11" s="90" customFormat="1" ht="15" customHeight="1" x14ac:dyDescent="0.3">
      <c r="A3477" s="1240"/>
      <c r="B3477" s="1238"/>
      <c r="C3477" s="246"/>
      <c r="D3477" s="1566"/>
      <c r="E3477" s="1569"/>
      <c r="F3477" s="1568"/>
      <c r="G3477" s="1237"/>
      <c r="H3477" s="1237"/>
      <c r="I3477" s="1237"/>
      <c r="J3477" s="246"/>
      <c r="K3477" s="1290"/>
    </row>
    <row r="3478" spans="1:11" s="90" customFormat="1" ht="15" customHeight="1" x14ac:dyDescent="0.3">
      <c r="A3478" s="1240"/>
      <c r="B3478" s="1238"/>
      <c r="C3478" s="246"/>
      <c r="D3478" s="1566"/>
      <c r="E3478" s="1569"/>
      <c r="F3478" s="1568"/>
      <c r="G3478" s="1237"/>
      <c r="H3478" s="1237"/>
      <c r="I3478" s="1237"/>
      <c r="J3478" s="246"/>
      <c r="K3478" s="1290"/>
    </row>
    <row r="3479" spans="1:11" s="90" customFormat="1" ht="15" customHeight="1" x14ac:dyDescent="0.3">
      <c r="A3479" s="1240"/>
      <c r="B3479" s="1238"/>
      <c r="C3479" s="246"/>
      <c r="D3479" s="1566"/>
      <c r="E3479" s="1569"/>
      <c r="F3479" s="1568"/>
      <c r="G3479" s="1237"/>
      <c r="H3479" s="1237"/>
      <c r="I3479" s="1237"/>
      <c r="J3479" s="246"/>
      <c r="K3479" s="1290"/>
    </row>
    <row r="3480" spans="1:11" s="90" customFormat="1" ht="15" customHeight="1" x14ac:dyDescent="0.3">
      <c r="A3480" s="1240"/>
      <c r="B3480" s="1238"/>
      <c r="C3480" s="246"/>
      <c r="D3480" s="1566"/>
      <c r="E3480" s="1569"/>
      <c r="F3480" s="1568"/>
      <c r="G3480" s="1237"/>
      <c r="H3480" s="1237"/>
      <c r="I3480" s="1237"/>
      <c r="J3480" s="246"/>
      <c r="K3480" s="1290"/>
    </row>
    <row r="3481" spans="1:11" s="90" customFormat="1" ht="15" customHeight="1" x14ac:dyDescent="0.3">
      <c r="A3481" s="1240"/>
      <c r="B3481" s="1238"/>
      <c r="C3481" s="246"/>
      <c r="D3481" s="1566"/>
      <c r="E3481" s="1569"/>
      <c r="F3481" s="1568"/>
      <c r="G3481" s="1237"/>
      <c r="H3481" s="1237"/>
      <c r="I3481" s="1237"/>
      <c r="J3481" s="246"/>
      <c r="K3481" s="1290"/>
    </row>
    <row r="3482" spans="1:11" s="90" customFormat="1" ht="15" customHeight="1" x14ac:dyDescent="0.3">
      <c r="A3482" s="1240"/>
      <c r="B3482" s="1238"/>
      <c r="C3482" s="246"/>
      <c r="D3482" s="1566"/>
      <c r="E3482" s="1569"/>
      <c r="F3482" s="1568"/>
      <c r="G3482" s="1237"/>
      <c r="H3482" s="1237"/>
      <c r="I3482" s="1237"/>
      <c r="J3482" s="246"/>
      <c r="K3482" s="1290"/>
    </row>
    <row r="3483" spans="1:11" s="90" customFormat="1" ht="15" customHeight="1" x14ac:dyDescent="0.3">
      <c r="A3483" s="1240"/>
      <c r="B3483" s="1238"/>
      <c r="C3483" s="246"/>
      <c r="D3483" s="1566"/>
      <c r="E3483" s="1569"/>
      <c r="F3483" s="1568"/>
      <c r="G3483" s="1237"/>
      <c r="H3483" s="1237"/>
      <c r="I3483" s="1237"/>
      <c r="J3483" s="246"/>
      <c r="K3483" s="1290"/>
    </row>
    <row r="3484" spans="1:11" s="90" customFormat="1" ht="15" customHeight="1" x14ac:dyDescent="0.3">
      <c r="A3484" s="1240"/>
      <c r="B3484" s="1238"/>
      <c r="C3484" s="246"/>
      <c r="D3484" s="1566"/>
      <c r="E3484" s="1569"/>
      <c r="F3484" s="1568"/>
      <c r="G3484" s="1237"/>
      <c r="H3484" s="1237"/>
      <c r="I3484" s="1237"/>
      <c r="J3484" s="246"/>
      <c r="K3484" s="1290"/>
    </row>
    <row r="3485" spans="1:11" s="90" customFormat="1" ht="15" customHeight="1" x14ac:dyDescent="0.3">
      <c r="A3485" s="1240"/>
      <c r="B3485" s="1238"/>
      <c r="C3485" s="246"/>
      <c r="D3485" s="1566"/>
      <c r="E3485" s="1569"/>
      <c r="F3485" s="1568"/>
      <c r="G3485" s="1237"/>
      <c r="H3485" s="1237"/>
      <c r="I3485" s="1237"/>
      <c r="J3485" s="246"/>
      <c r="K3485" s="1290"/>
    </row>
    <row r="3486" spans="1:11" s="90" customFormat="1" ht="15" customHeight="1" x14ac:dyDescent="0.3">
      <c r="A3486" s="1240"/>
      <c r="B3486" s="1238"/>
      <c r="C3486" s="246"/>
      <c r="D3486" s="1566"/>
      <c r="E3486" s="1569"/>
      <c r="F3486" s="1568"/>
      <c r="G3486" s="1237"/>
      <c r="H3486" s="1237"/>
      <c r="I3486" s="1237"/>
      <c r="J3486" s="246"/>
      <c r="K3486" s="1290"/>
    </row>
    <row r="3487" spans="1:11" s="90" customFormat="1" ht="15" customHeight="1" x14ac:dyDescent="0.3">
      <c r="A3487" s="1240"/>
      <c r="B3487" s="1238"/>
      <c r="C3487" s="246"/>
      <c r="D3487" s="1566"/>
      <c r="E3487" s="1569"/>
      <c r="F3487" s="1568"/>
      <c r="G3487" s="1237"/>
      <c r="H3487" s="1237"/>
      <c r="I3487" s="1237"/>
      <c r="J3487" s="246"/>
      <c r="K3487" s="1290"/>
    </row>
    <row r="3488" spans="1:11" s="90" customFormat="1" ht="15" customHeight="1" x14ac:dyDescent="0.3">
      <c r="A3488" s="1240"/>
      <c r="B3488" s="1238"/>
      <c r="C3488" s="246"/>
      <c r="D3488" s="1566"/>
      <c r="E3488" s="1569"/>
      <c r="F3488" s="1568"/>
      <c r="G3488" s="1237"/>
      <c r="H3488" s="1237"/>
      <c r="I3488" s="1237"/>
      <c r="J3488" s="246"/>
      <c r="K3488" s="1290"/>
    </row>
    <row r="3489" spans="1:11" s="90" customFormat="1" ht="15" customHeight="1" x14ac:dyDescent="0.3">
      <c r="A3489" s="1240"/>
      <c r="B3489" s="1238"/>
      <c r="C3489" s="246"/>
      <c r="D3489" s="1566"/>
      <c r="E3489" s="1569"/>
      <c r="F3489" s="1568"/>
      <c r="G3489" s="1237"/>
      <c r="H3489" s="1237"/>
      <c r="I3489" s="1237"/>
      <c r="J3489" s="246"/>
      <c r="K3489" s="1290"/>
    </row>
    <row r="3490" spans="1:11" s="90" customFormat="1" ht="15" customHeight="1" x14ac:dyDescent="0.3">
      <c r="A3490" s="1240"/>
      <c r="B3490" s="1238"/>
      <c r="C3490" s="246"/>
      <c r="D3490" s="1566"/>
      <c r="E3490" s="1569"/>
      <c r="F3490" s="1568"/>
      <c r="G3490" s="1237"/>
      <c r="H3490" s="1237"/>
      <c r="I3490" s="1237"/>
      <c r="J3490" s="246"/>
      <c r="K3490" s="1290"/>
    </row>
    <row r="3491" spans="1:11" s="90" customFormat="1" ht="15" customHeight="1" x14ac:dyDescent="0.3">
      <c r="A3491" s="1240"/>
      <c r="B3491" s="1238"/>
      <c r="C3491" s="246"/>
      <c r="D3491" s="1566"/>
      <c r="E3491" s="1569"/>
      <c r="F3491" s="1568"/>
      <c r="G3491" s="1237"/>
      <c r="H3491" s="1237"/>
      <c r="I3491" s="1237"/>
      <c r="J3491" s="246"/>
      <c r="K3491" s="1290"/>
    </row>
    <row r="3492" spans="1:11" s="90" customFormat="1" ht="15" customHeight="1" x14ac:dyDescent="0.3">
      <c r="A3492" s="1240"/>
      <c r="B3492" s="1238"/>
      <c r="C3492" s="246"/>
      <c r="D3492" s="1566"/>
      <c r="E3492" s="1569"/>
      <c r="F3492" s="1568"/>
      <c r="G3492" s="1237"/>
      <c r="H3492" s="1237"/>
      <c r="I3492" s="1237"/>
      <c r="J3492" s="246"/>
      <c r="K3492" s="1290"/>
    </row>
    <row r="3493" spans="1:11" s="90" customFormat="1" ht="15" customHeight="1" x14ac:dyDescent="0.3">
      <c r="A3493" s="1240"/>
      <c r="B3493" s="1238"/>
      <c r="C3493" s="246"/>
      <c r="D3493" s="1566"/>
      <c r="E3493" s="1569"/>
      <c r="F3493" s="1568"/>
      <c r="G3493" s="1237"/>
      <c r="H3493" s="1237"/>
      <c r="I3493" s="1237"/>
      <c r="J3493" s="246"/>
      <c r="K3493" s="1290"/>
    </row>
    <row r="3494" spans="1:11" s="90" customFormat="1" ht="15" customHeight="1" x14ac:dyDescent="0.3">
      <c r="A3494" s="1240"/>
      <c r="B3494" s="1238"/>
      <c r="C3494" s="246"/>
      <c r="D3494" s="1566"/>
      <c r="E3494" s="1569"/>
      <c r="F3494" s="1568"/>
      <c r="G3494" s="1237"/>
      <c r="H3494" s="1237"/>
      <c r="I3494" s="1237"/>
      <c r="J3494" s="246"/>
      <c r="K3494" s="1290"/>
    </row>
    <row r="3495" spans="1:11" s="90" customFormat="1" ht="15" customHeight="1" x14ac:dyDescent="0.3">
      <c r="A3495" s="1240"/>
      <c r="B3495" s="1238"/>
      <c r="C3495" s="246"/>
      <c r="D3495" s="1566"/>
      <c r="E3495" s="1569"/>
      <c r="F3495" s="1568"/>
      <c r="G3495" s="1237"/>
      <c r="H3495" s="1237"/>
      <c r="I3495" s="1237"/>
      <c r="J3495" s="246"/>
      <c r="K3495" s="1290"/>
    </row>
    <row r="3496" spans="1:11" s="90" customFormat="1" ht="15" customHeight="1" x14ac:dyDescent="0.3">
      <c r="A3496" s="1240"/>
      <c r="B3496" s="1238"/>
      <c r="C3496" s="246"/>
      <c r="D3496" s="1566"/>
      <c r="E3496" s="1569"/>
      <c r="F3496" s="1568"/>
      <c r="G3496" s="1237"/>
      <c r="H3496" s="1237"/>
      <c r="I3496" s="1237"/>
      <c r="J3496" s="246"/>
      <c r="K3496" s="1290"/>
    </row>
    <row r="3497" spans="1:11" s="90" customFormat="1" ht="15" customHeight="1" x14ac:dyDescent="0.3">
      <c r="A3497" s="1240"/>
      <c r="B3497" s="1238"/>
      <c r="C3497" s="246"/>
      <c r="D3497" s="1566"/>
      <c r="E3497" s="1569"/>
      <c r="F3497" s="1568"/>
      <c r="G3497" s="1237"/>
      <c r="H3497" s="1237"/>
      <c r="I3497" s="1237"/>
      <c r="J3497" s="246"/>
      <c r="K3497" s="1290"/>
    </row>
    <row r="3498" spans="1:11" s="90" customFormat="1" ht="15" customHeight="1" x14ac:dyDescent="0.3">
      <c r="A3498" s="1240"/>
      <c r="B3498" s="1238"/>
      <c r="C3498" s="246"/>
      <c r="D3498" s="1566"/>
      <c r="E3498" s="1569"/>
      <c r="F3498" s="1568"/>
      <c r="G3498" s="1237"/>
      <c r="H3498" s="1237"/>
      <c r="I3498" s="1237"/>
      <c r="J3498" s="246"/>
      <c r="K3498" s="1290"/>
    </row>
    <row r="3499" spans="1:11" s="90" customFormat="1" ht="15" customHeight="1" x14ac:dyDescent="0.3">
      <c r="A3499" s="1240"/>
      <c r="B3499" s="1238"/>
      <c r="C3499" s="246"/>
      <c r="D3499" s="1566"/>
      <c r="E3499" s="1569"/>
      <c r="F3499" s="1568"/>
      <c r="G3499" s="1237"/>
      <c r="H3499" s="1237"/>
      <c r="I3499" s="1237"/>
      <c r="J3499" s="246"/>
      <c r="K3499" s="1290"/>
    </row>
    <row r="3500" spans="1:11" s="90" customFormat="1" ht="15" customHeight="1" x14ac:dyDescent="0.3">
      <c r="A3500" s="1240"/>
      <c r="B3500" s="1238"/>
      <c r="C3500" s="246"/>
      <c r="D3500" s="1566"/>
      <c r="E3500" s="1569"/>
      <c r="F3500" s="1568"/>
      <c r="G3500" s="1237"/>
      <c r="H3500" s="1237"/>
      <c r="I3500" s="1237"/>
      <c r="J3500" s="246"/>
      <c r="K3500" s="1290"/>
    </row>
    <row r="3501" spans="1:11" s="90" customFormat="1" ht="15" customHeight="1" x14ac:dyDescent="0.3">
      <c r="A3501" s="1240"/>
      <c r="B3501" s="1238"/>
      <c r="C3501" s="246"/>
      <c r="D3501" s="1566"/>
      <c r="E3501" s="1569"/>
      <c r="F3501" s="1568"/>
      <c r="G3501" s="1237"/>
      <c r="H3501" s="1237"/>
      <c r="I3501" s="1237"/>
      <c r="J3501" s="246"/>
      <c r="K3501" s="1290"/>
    </row>
    <row r="3502" spans="1:11" s="90" customFormat="1" ht="15" customHeight="1" x14ac:dyDescent="0.3">
      <c r="A3502" s="1240"/>
      <c r="B3502" s="1238"/>
      <c r="C3502" s="246"/>
      <c r="D3502" s="1566"/>
      <c r="E3502" s="1569"/>
      <c r="F3502" s="1568"/>
      <c r="G3502" s="1237"/>
      <c r="H3502" s="1237"/>
      <c r="I3502" s="1237"/>
      <c r="J3502" s="246"/>
      <c r="K3502" s="1290"/>
    </row>
    <row r="3503" spans="1:11" s="90" customFormat="1" ht="15" customHeight="1" x14ac:dyDescent="0.3">
      <c r="A3503" s="1240"/>
      <c r="B3503" s="1238"/>
      <c r="C3503" s="246"/>
      <c r="D3503" s="1566"/>
      <c r="E3503" s="1569"/>
      <c r="F3503" s="1568"/>
      <c r="G3503" s="1237"/>
      <c r="H3503" s="1237"/>
      <c r="I3503" s="1237"/>
      <c r="J3503" s="246"/>
      <c r="K3503" s="1290"/>
    </row>
    <row r="3504" spans="1:11" s="90" customFormat="1" ht="15" customHeight="1" x14ac:dyDescent="0.3">
      <c r="A3504" s="1240"/>
      <c r="B3504" s="1238"/>
      <c r="C3504" s="246"/>
      <c r="D3504" s="1566"/>
      <c r="E3504" s="1569"/>
      <c r="F3504" s="1568"/>
      <c r="G3504" s="1237"/>
      <c r="H3504" s="1237"/>
      <c r="I3504" s="1237"/>
      <c r="J3504" s="246"/>
      <c r="K3504" s="1290"/>
    </row>
    <row r="3505" spans="1:11" s="90" customFormat="1" ht="15" customHeight="1" x14ac:dyDescent="0.3">
      <c r="A3505" s="1240"/>
      <c r="B3505" s="1238"/>
      <c r="C3505" s="246"/>
      <c r="D3505" s="1566"/>
      <c r="E3505" s="1569"/>
      <c r="F3505" s="1568"/>
      <c r="G3505" s="1237"/>
      <c r="H3505" s="1237"/>
      <c r="I3505" s="1237"/>
      <c r="J3505" s="246"/>
      <c r="K3505" s="1290"/>
    </row>
    <row r="3506" spans="1:11" s="90" customFormat="1" ht="15" customHeight="1" x14ac:dyDescent="0.3">
      <c r="A3506" s="1240"/>
      <c r="B3506" s="1238"/>
      <c r="C3506" s="246"/>
      <c r="D3506" s="1566"/>
      <c r="E3506" s="1569"/>
      <c r="F3506" s="1568"/>
      <c r="G3506" s="1237"/>
      <c r="H3506" s="1237"/>
      <c r="I3506" s="1237"/>
      <c r="J3506" s="246"/>
      <c r="K3506" s="1290"/>
    </row>
    <row r="3507" spans="1:11" s="90" customFormat="1" ht="15" customHeight="1" x14ac:dyDescent="0.3">
      <c r="A3507" s="1240"/>
      <c r="B3507" s="1238"/>
      <c r="C3507" s="246"/>
      <c r="D3507" s="1566"/>
      <c r="E3507" s="1569"/>
      <c r="F3507" s="1568"/>
      <c r="G3507" s="1237"/>
      <c r="H3507" s="1237"/>
      <c r="I3507" s="1237"/>
      <c r="J3507" s="246"/>
      <c r="K3507" s="1290"/>
    </row>
    <row r="3508" spans="1:11" s="90" customFormat="1" ht="15" customHeight="1" x14ac:dyDescent="0.3">
      <c r="A3508" s="1240"/>
      <c r="B3508" s="1238"/>
      <c r="C3508" s="246"/>
      <c r="D3508" s="1566"/>
      <c r="E3508" s="1569"/>
      <c r="F3508" s="1568"/>
      <c r="G3508" s="1237"/>
      <c r="H3508" s="1237"/>
      <c r="I3508" s="1237"/>
      <c r="J3508" s="246"/>
      <c r="K3508" s="1290"/>
    </row>
    <row r="3509" spans="1:11" s="90" customFormat="1" ht="15" customHeight="1" x14ac:dyDescent="0.3">
      <c r="A3509" s="1240"/>
      <c r="B3509" s="1238"/>
      <c r="C3509" s="246"/>
      <c r="D3509" s="1566"/>
      <c r="E3509" s="1569"/>
      <c r="F3509" s="1568"/>
      <c r="G3509" s="1237"/>
      <c r="H3509" s="1237"/>
      <c r="I3509" s="1237"/>
      <c r="J3509" s="246"/>
      <c r="K3509" s="1290"/>
    </row>
    <row r="3510" spans="1:11" s="90" customFormat="1" ht="15" customHeight="1" x14ac:dyDescent="0.3">
      <c r="A3510" s="1240"/>
      <c r="B3510" s="1238"/>
      <c r="C3510" s="246"/>
      <c r="D3510" s="1566"/>
      <c r="E3510" s="1569"/>
      <c r="F3510" s="1568"/>
      <c r="G3510" s="1237"/>
      <c r="H3510" s="1237"/>
      <c r="I3510" s="1237"/>
      <c r="J3510" s="246"/>
      <c r="K3510" s="1290"/>
    </row>
    <row r="3511" spans="1:11" s="90" customFormat="1" ht="15" customHeight="1" x14ac:dyDescent="0.3">
      <c r="A3511" s="1240"/>
      <c r="B3511" s="1238"/>
      <c r="C3511" s="246"/>
      <c r="D3511" s="1566"/>
      <c r="E3511" s="1569"/>
      <c r="F3511" s="1568"/>
      <c r="G3511" s="1237"/>
      <c r="H3511" s="1237"/>
      <c r="I3511" s="1237"/>
      <c r="J3511" s="246"/>
      <c r="K3511" s="1290"/>
    </row>
    <row r="3512" spans="1:11" s="90" customFormat="1" ht="15" customHeight="1" x14ac:dyDescent="0.3">
      <c r="A3512" s="1240"/>
      <c r="B3512" s="1238"/>
      <c r="C3512" s="246"/>
      <c r="D3512" s="1566"/>
      <c r="E3512" s="1569"/>
      <c r="F3512" s="1568"/>
      <c r="G3512" s="1237"/>
      <c r="H3512" s="1237"/>
      <c r="I3512" s="1237"/>
      <c r="J3512" s="246"/>
      <c r="K3512" s="1290"/>
    </row>
    <row r="3513" spans="1:11" s="90" customFormat="1" ht="15" customHeight="1" x14ac:dyDescent="0.3">
      <c r="A3513" s="1240"/>
      <c r="B3513" s="1238"/>
      <c r="C3513" s="246"/>
      <c r="D3513" s="1566"/>
      <c r="E3513" s="1569"/>
      <c r="F3513" s="1568"/>
      <c r="G3513" s="1237"/>
      <c r="H3513" s="1237"/>
      <c r="I3513" s="1237"/>
      <c r="J3513" s="246"/>
      <c r="K3513" s="1290"/>
    </row>
    <row r="3514" spans="1:11" s="90" customFormat="1" ht="15" customHeight="1" x14ac:dyDescent="0.3">
      <c r="A3514" s="1240"/>
      <c r="B3514" s="1238"/>
      <c r="C3514" s="246"/>
      <c r="D3514" s="1566"/>
      <c r="E3514" s="1569"/>
      <c r="F3514" s="1568"/>
      <c r="G3514" s="1237"/>
      <c r="H3514" s="1237"/>
      <c r="I3514" s="1237"/>
      <c r="J3514" s="246"/>
      <c r="K3514" s="1290"/>
    </row>
    <row r="3515" spans="1:11" s="90" customFormat="1" ht="15" customHeight="1" x14ac:dyDescent="0.3">
      <c r="A3515" s="1240"/>
      <c r="B3515" s="1238"/>
      <c r="C3515" s="246"/>
      <c r="D3515" s="1566"/>
      <c r="E3515" s="1569"/>
      <c r="F3515" s="1568"/>
      <c r="G3515" s="1237"/>
      <c r="H3515" s="1237"/>
      <c r="I3515" s="1237"/>
      <c r="J3515" s="246"/>
      <c r="K3515" s="1290"/>
    </row>
    <row r="3516" spans="1:11" s="90" customFormat="1" ht="15" customHeight="1" x14ac:dyDescent="0.3">
      <c r="A3516" s="1240"/>
      <c r="B3516" s="1238"/>
      <c r="C3516" s="246"/>
      <c r="D3516" s="1566"/>
      <c r="E3516" s="1569"/>
      <c r="F3516" s="1568"/>
      <c r="G3516" s="1237"/>
      <c r="H3516" s="1237"/>
      <c r="I3516" s="1237"/>
      <c r="J3516" s="246"/>
      <c r="K3516" s="1290"/>
    </row>
    <row r="3517" spans="1:11" s="90" customFormat="1" ht="15" customHeight="1" x14ac:dyDescent="0.3">
      <c r="A3517" s="1240"/>
      <c r="B3517" s="1238"/>
      <c r="C3517" s="246"/>
      <c r="D3517" s="1566"/>
      <c r="E3517" s="1569"/>
      <c r="F3517" s="1568"/>
      <c r="G3517" s="1237"/>
      <c r="H3517" s="1237"/>
      <c r="I3517" s="1237"/>
      <c r="J3517" s="246"/>
      <c r="K3517" s="1290"/>
    </row>
    <row r="3518" spans="1:11" s="90" customFormat="1" ht="15" customHeight="1" x14ac:dyDescent="0.3">
      <c r="A3518" s="1240"/>
      <c r="B3518" s="1238"/>
      <c r="C3518" s="246"/>
      <c r="D3518" s="1566"/>
      <c r="E3518" s="1569"/>
      <c r="F3518" s="1568"/>
      <c r="G3518" s="1237"/>
      <c r="H3518" s="1237"/>
      <c r="I3518" s="1237"/>
      <c r="J3518" s="246"/>
      <c r="K3518" s="1290"/>
    </row>
    <row r="3519" spans="1:11" s="90" customFormat="1" ht="15" customHeight="1" x14ac:dyDescent="0.3">
      <c r="A3519" s="1240"/>
      <c r="B3519" s="1238"/>
      <c r="C3519" s="246"/>
      <c r="D3519" s="1566"/>
      <c r="E3519" s="1569"/>
      <c r="F3519" s="1568"/>
      <c r="G3519" s="1237"/>
      <c r="H3519" s="1237"/>
      <c r="I3519" s="1237"/>
      <c r="J3519" s="246"/>
      <c r="K3519" s="1290"/>
    </row>
    <row r="3520" spans="1:11" s="90" customFormat="1" ht="15" customHeight="1" x14ac:dyDescent="0.3">
      <c r="A3520" s="1240"/>
      <c r="B3520" s="1238"/>
      <c r="C3520" s="246"/>
      <c r="D3520" s="1566"/>
      <c r="E3520" s="1569"/>
      <c r="F3520" s="1568"/>
      <c r="G3520" s="1237"/>
      <c r="H3520" s="1237"/>
      <c r="I3520" s="1237"/>
      <c r="J3520" s="246"/>
      <c r="K3520" s="1290"/>
    </row>
    <row r="3521" spans="1:11" s="90" customFormat="1" ht="15" customHeight="1" x14ac:dyDescent="0.3">
      <c r="A3521" s="1240"/>
      <c r="B3521" s="1238"/>
      <c r="C3521" s="246"/>
      <c r="D3521" s="1566"/>
      <c r="E3521" s="1569"/>
      <c r="F3521" s="1568"/>
      <c r="G3521" s="1237"/>
      <c r="H3521" s="1237"/>
      <c r="I3521" s="1237"/>
      <c r="J3521" s="246"/>
      <c r="K3521" s="1290"/>
    </row>
    <row r="3522" spans="1:11" s="90" customFormat="1" ht="15" customHeight="1" x14ac:dyDescent="0.3">
      <c r="A3522" s="1240"/>
      <c r="B3522" s="1238"/>
      <c r="C3522" s="246"/>
      <c r="D3522" s="1566"/>
      <c r="E3522" s="1569"/>
      <c r="F3522" s="1568"/>
      <c r="G3522" s="1237"/>
      <c r="H3522" s="1237"/>
      <c r="I3522" s="1237"/>
      <c r="J3522" s="246"/>
      <c r="K3522" s="1290"/>
    </row>
    <row r="3523" spans="1:11" s="90" customFormat="1" ht="15" customHeight="1" x14ac:dyDescent="0.3">
      <c r="A3523" s="1240"/>
      <c r="B3523" s="1238"/>
      <c r="C3523" s="246"/>
      <c r="D3523" s="1566"/>
      <c r="E3523" s="1569"/>
      <c r="F3523" s="1568"/>
      <c r="G3523" s="1237"/>
      <c r="H3523" s="1237"/>
      <c r="I3523" s="1237"/>
      <c r="J3523" s="246"/>
      <c r="K3523" s="1290"/>
    </row>
    <row r="3524" spans="1:11" s="90" customFormat="1" ht="15" customHeight="1" x14ac:dyDescent="0.3">
      <c r="A3524" s="1240"/>
      <c r="B3524" s="1238"/>
      <c r="C3524" s="246"/>
      <c r="D3524" s="1566"/>
      <c r="E3524" s="1569"/>
      <c r="F3524" s="1568"/>
      <c r="G3524" s="1237"/>
      <c r="H3524" s="1237"/>
      <c r="I3524" s="1237"/>
      <c r="J3524" s="246"/>
      <c r="K3524" s="1290"/>
    </row>
    <row r="3525" spans="1:11" s="90" customFormat="1" ht="15" customHeight="1" x14ac:dyDescent="0.3">
      <c r="A3525" s="1240"/>
      <c r="B3525" s="1238"/>
      <c r="C3525" s="246"/>
      <c r="D3525" s="1566"/>
      <c r="E3525" s="1569"/>
      <c r="F3525" s="1568"/>
      <c r="G3525" s="1237"/>
      <c r="H3525" s="1237"/>
      <c r="I3525" s="1237"/>
      <c r="J3525" s="246"/>
      <c r="K3525" s="1290"/>
    </row>
    <row r="3526" spans="1:11" s="90" customFormat="1" ht="15" customHeight="1" x14ac:dyDescent="0.3">
      <c r="A3526" s="1240"/>
      <c r="B3526" s="1238"/>
      <c r="C3526" s="246"/>
      <c r="D3526" s="1566"/>
      <c r="E3526" s="1569"/>
      <c r="F3526" s="1568"/>
      <c r="G3526" s="1237"/>
      <c r="H3526" s="1237"/>
      <c r="I3526" s="1237"/>
      <c r="J3526" s="246"/>
      <c r="K3526" s="1290"/>
    </row>
    <row r="3527" spans="1:11" s="90" customFormat="1" ht="15" customHeight="1" x14ac:dyDescent="0.3">
      <c r="A3527" s="1240"/>
      <c r="B3527" s="1238"/>
      <c r="C3527" s="246"/>
      <c r="D3527" s="1566"/>
      <c r="E3527" s="1569"/>
      <c r="F3527" s="1568"/>
      <c r="G3527" s="1237"/>
      <c r="H3527" s="1237"/>
      <c r="I3527" s="1237"/>
      <c r="J3527" s="246"/>
      <c r="K3527" s="1290"/>
    </row>
    <row r="3528" spans="1:11" s="90" customFormat="1" ht="15" customHeight="1" x14ac:dyDescent="0.3">
      <c r="A3528" s="1240"/>
      <c r="B3528" s="1238"/>
      <c r="C3528" s="246"/>
      <c r="D3528" s="1566"/>
      <c r="E3528" s="1569"/>
      <c r="F3528" s="1568"/>
      <c r="G3528" s="1237"/>
      <c r="H3528" s="1237"/>
      <c r="I3528" s="1237"/>
      <c r="J3528" s="246"/>
      <c r="K3528" s="1290"/>
    </row>
    <row r="3529" spans="1:11" s="90" customFormat="1" ht="15" customHeight="1" x14ac:dyDescent="0.3">
      <c r="A3529" s="1240"/>
      <c r="B3529" s="1238"/>
      <c r="C3529" s="246"/>
      <c r="D3529" s="1566"/>
      <c r="E3529" s="1569"/>
      <c r="F3529" s="1568"/>
      <c r="G3529" s="1237"/>
      <c r="H3529" s="1237"/>
      <c r="I3529" s="1237"/>
      <c r="J3529" s="246"/>
      <c r="K3529" s="1290"/>
    </row>
    <row r="3530" spans="1:11" s="90" customFormat="1" ht="15" customHeight="1" x14ac:dyDescent="0.3">
      <c r="A3530" s="1240"/>
      <c r="B3530" s="1238"/>
      <c r="C3530" s="246"/>
      <c r="D3530" s="1566"/>
      <c r="E3530" s="1569"/>
      <c r="F3530" s="1568"/>
      <c r="G3530" s="1237"/>
      <c r="H3530" s="1237"/>
      <c r="I3530" s="1237"/>
      <c r="J3530" s="246"/>
      <c r="K3530" s="1290"/>
    </row>
    <row r="3531" spans="1:11" s="90" customFormat="1" ht="15" customHeight="1" x14ac:dyDescent="0.3">
      <c r="A3531" s="1240"/>
      <c r="B3531" s="1238"/>
      <c r="C3531" s="246"/>
      <c r="D3531" s="1566"/>
      <c r="E3531" s="1569"/>
      <c r="F3531" s="1568"/>
      <c r="G3531" s="1237"/>
      <c r="H3531" s="1237"/>
      <c r="I3531" s="1237"/>
      <c r="J3531" s="246"/>
      <c r="K3531" s="1290"/>
    </row>
    <row r="3532" spans="1:11" s="90" customFormat="1" ht="15" customHeight="1" x14ac:dyDescent="0.3">
      <c r="A3532" s="1240"/>
      <c r="B3532" s="1238"/>
      <c r="C3532" s="246"/>
      <c r="D3532" s="1566"/>
      <c r="E3532" s="1569"/>
      <c r="F3532" s="1568"/>
      <c r="G3532" s="1237"/>
      <c r="H3532" s="1237"/>
      <c r="I3532" s="1237"/>
      <c r="J3532" s="246"/>
      <c r="K3532" s="1290"/>
    </row>
    <row r="3533" spans="1:11" s="90" customFormat="1" ht="15" customHeight="1" x14ac:dyDescent="0.3">
      <c r="A3533" s="1240"/>
      <c r="B3533" s="1238"/>
      <c r="C3533" s="246"/>
      <c r="D3533" s="1566"/>
      <c r="E3533" s="1569"/>
      <c r="F3533" s="1568"/>
      <c r="G3533" s="1237"/>
      <c r="H3533" s="1237"/>
      <c r="I3533" s="1237"/>
      <c r="J3533" s="246"/>
      <c r="K3533" s="1290"/>
    </row>
    <row r="3534" spans="1:11" s="90" customFormat="1" ht="15" customHeight="1" x14ac:dyDescent="0.3">
      <c r="A3534" s="1240"/>
      <c r="B3534" s="1238"/>
      <c r="C3534" s="246"/>
      <c r="D3534" s="1566"/>
      <c r="E3534" s="1569"/>
      <c r="F3534" s="1568"/>
      <c r="G3534" s="1237"/>
      <c r="H3534" s="1237"/>
      <c r="I3534" s="1237"/>
      <c r="J3534" s="246"/>
      <c r="K3534" s="1290"/>
    </row>
    <row r="3535" spans="1:11" s="90" customFormat="1" ht="15" customHeight="1" x14ac:dyDescent="0.3">
      <c r="A3535" s="1240"/>
      <c r="B3535" s="1238"/>
      <c r="C3535" s="246"/>
      <c r="D3535" s="1566"/>
      <c r="E3535" s="1569"/>
      <c r="F3535" s="1568"/>
      <c r="G3535" s="1237"/>
      <c r="H3535" s="1237"/>
      <c r="I3535" s="1237"/>
      <c r="J3535" s="246"/>
      <c r="K3535" s="1290"/>
    </row>
    <row r="3536" spans="1:11" s="90" customFormat="1" ht="15" customHeight="1" x14ac:dyDescent="0.3">
      <c r="A3536" s="1240"/>
      <c r="B3536" s="1238"/>
      <c r="C3536" s="246"/>
      <c r="D3536" s="1566"/>
      <c r="E3536" s="1569"/>
      <c r="F3536" s="1568"/>
      <c r="G3536" s="1237"/>
      <c r="H3536" s="1237"/>
      <c r="I3536" s="1237"/>
      <c r="J3536" s="246"/>
      <c r="K3536" s="1290"/>
    </row>
    <row r="3537" spans="1:11" s="90" customFormat="1" ht="15" customHeight="1" x14ac:dyDescent="0.3">
      <c r="A3537" s="1240"/>
      <c r="B3537" s="1238"/>
      <c r="C3537" s="246"/>
      <c r="D3537" s="1566"/>
      <c r="E3537" s="1569"/>
      <c r="F3537" s="1568"/>
      <c r="G3537" s="1237"/>
      <c r="H3537" s="1237"/>
      <c r="I3537" s="1237"/>
      <c r="J3537" s="246"/>
      <c r="K3537" s="1290"/>
    </row>
    <row r="3538" spans="1:11" s="90" customFormat="1" ht="15" customHeight="1" x14ac:dyDescent="0.3">
      <c r="A3538" s="1240"/>
      <c r="B3538" s="1238"/>
      <c r="C3538" s="246"/>
      <c r="D3538" s="1566"/>
      <c r="E3538" s="1569"/>
      <c r="F3538" s="1568"/>
      <c r="G3538" s="1237"/>
      <c r="H3538" s="1237"/>
      <c r="I3538" s="1237"/>
      <c r="J3538" s="246"/>
      <c r="K3538" s="1290"/>
    </row>
    <row r="3539" spans="1:11" s="90" customFormat="1" ht="15" customHeight="1" x14ac:dyDescent="0.3">
      <c r="A3539" s="1240"/>
      <c r="B3539" s="1238"/>
      <c r="C3539" s="246"/>
      <c r="D3539" s="1566"/>
      <c r="E3539" s="1569"/>
      <c r="F3539" s="1568"/>
      <c r="G3539" s="1237"/>
      <c r="H3539" s="1237"/>
      <c r="I3539" s="1237"/>
      <c r="J3539" s="246"/>
      <c r="K3539" s="1290"/>
    </row>
    <row r="3540" spans="1:11" s="90" customFormat="1" ht="15" customHeight="1" x14ac:dyDescent="0.3">
      <c r="A3540" s="1240"/>
      <c r="B3540" s="1238"/>
      <c r="C3540" s="246"/>
      <c r="D3540" s="1566"/>
      <c r="E3540" s="1569"/>
      <c r="F3540" s="1568"/>
      <c r="G3540" s="1237"/>
      <c r="H3540" s="1237"/>
      <c r="I3540" s="1237"/>
      <c r="J3540" s="246"/>
      <c r="K3540" s="1290"/>
    </row>
    <row r="3541" spans="1:11" s="90" customFormat="1" ht="15" customHeight="1" x14ac:dyDescent="0.3">
      <c r="A3541" s="1240"/>
      <c r="B3541" s="1238"/>
      <c r="C3541" s="246"/>
      <c r="D3541" s="1566"/>
      <c r="E3541" s="1569"/>
      <c r="F3541" s="1568"/>
      <c r="G3541" s="1237"/>
      <c r="H3541" s="1237"/>
      <c r="I3541" s="1237"/>
      <c r="J3541" s="246"/>
      <c r="K3541" s="1290"/>
    </row>
    <row r="3542" spans="1:11" s="90" customFormat="1" ht="15" customHeight="1" x14ac:dyDescent="0.3">
      <c r="A3542" s="1240"/>
      <c r="B3542" s="1238"/>
      <c r="C3542" s="246"/>
      <c r="D3542" s="1566"/>
      <c r="E3542" s="1569"/>
      <c r="F3542" s="1568"/>
      <c r="G3542" s="1237"/>
      <c r="H3542" s="1237"/>
      <c r="I3542" s="1237"/>
      <c r="J3542" s="246"/>
      <c r="K3542" s="1290"/>
    </row>
    <row r="3543" spans="1:11" s="90" customFormat="1" ht="15" customHeight="1" x14ac:dyDescent="0.3">
      <c r="A3543" s="1240"/>
      <c r="B3543" s="1238"/>
      <c r="C3543" s="246"/>
      <c r="D3543" s="1566"/>
      <c r="E3543" s="1569"/>
      <c r="F3543" s="1568"/>
      <c r="G3543" s="1237"/>
      <c r="H3543" s="1237"/>
      <c r="I3543" s="1237"/>
      <c r="J3543" s="246"/>
      <c r="K3543" s="1290"/>
    </row>
    <row r="3544" spans="1:11" s="90" customFormat="1" ht="15" customHeight="1" x14ac:dyDescent="0.3">
      <c r="A3544" s="1240"/>
      <c r="B3544" s="1238"/>
      <c r="C3544" s="246"/>
      <c r="D3544" s="1566"/>
      <c r="E3544" s="1569"/>
      <c r="F3544" s="1568"/>
      <c r="G3544" s="1237"/>
      <c r="H3544" s="1237"/>
      <c r="I3544" s="1237"/>
      <c r="J3544" s="246"/>
      <c r="K3544" s="1290"/>
    </row>
    <row r="3545" spans="1:11" s="90" customFormat="1" ht="15" customHeight="1" x14ac:dyDescent="0.3">
      <c r="A3545" s="1240"/>
      <c r="B3545" s="1238"/>
      <c r="C3545" s="246"/>
      <c r="D3545" s="1566"/>
      <c r="E3545" s="1569"/>
      <c r="F3545" s="1568"/>
      <c r="G3545" s="1237"/>
      <c r="H3545" s="1237"/>
      <c r="I3545" s="1237"/>
      <c r="J3545" s="246"/>
      <c r="K3545" s="1290"/>
    </row>
    <row r="3546" spans="1:11" s="90" customFormat="1" ht="15" customHeight="1" x14ac:dyDescent="0.3">
      <c r="A3546" s="1240"/>
      <c r="B3546" s="1238"/>
      <c r="C3546" s="246"/>
      <c r="D3546" s="1566"/>
      <c r="E3546" s="1569"/>
      <c r="F3546" s="1568"/>
      <c r="G3546" s="1237"/>
      <c r="H3546" s="1237"/>
      <c r="I3546" s="1237"/>
      <c r="J3546" s="246"/>
      <c r="K3546" s="1290"/>
    </row>
    <row r="3547" spans="1:11" s="90" customFormat="1" ht="15" customHeight="1" x14ac:dyDescent="0.3">
      <c r="A3547" s="1240"/>
      <c r="B3547" s="1238"/>
      <c r="C3547" s="246"/>
      <c r="D3547" s="1566"/>
      <c r="E3547" s="1569"/>
      <c r="F3547" s="1568"/>
      <c r="G3547" s="1237"/>
      <c r="H3547" s="1237"/>
      <c r="I3547" s="1237"/>
      <c r="J3547" s="246"/>
      <c r="K3547" s="1290"/>
    </row>
    <row r="3548" spans="1:11" s="90" customFormat="1" ht="15" customHeight="1" x14ac:dyDescent="0.3">
      <c r="A3548" s="1240"/>
      <c r="B3548" s="1238"/>
      <c r="C3548" s="246"/>
      <c r="D3548" s="1566"/>
      <c r="E3548" s="1569"/>
      <c r="F3548" s="1568"/>
      <c r="G3548" s="1237"/>
      <c r="H3548" s="1237"/>
      <c r="I3548" s="1237"/>
      <c r="J3548" s="246"/>
      <c r="K3548" s="1290"/>
    </row>
    <row r="3549" spans="1:11" s="90" customFormat="1" ht="15" customHeight="1" x14ac:dyDescent="0.3">
      <c r="A3549" s="1240"/>
      <c r="B3549" s="1238"/>
      <c r="C3549" s="246"/>
      <c r="D3549" s="1566"/>
      <c r="E3549" s="1569"/>
      <c r="F3549" s="1568"/>
      <c r="G3549" s="1237"/>
      <c r="H3549" s="1237"/>
      <c r="I3549" s="1237"/>
      <c r="J3549" s="246"/>
      <c r="K3549" s="1290"/>
    </row>
    <row r="3550" spans="1:11" s="90" customFormat="1" ht="15" customHeight="1" x14ac:dyDescent="0.3">
      <c r="A3550" s="1240"/>
      <c r="B3550" s="1238"/>
      <c r="C3550" s="246"/>
      <c r="D3550" s="1566"/>
      <c r="E3550" s="1569"/>
      <c r="F3550" s="1568"/>
      <c r="G3550" s="1237"/>
      <c r="H3550" s="1237"/>
      <c r="I3550" s="1237"/>
      <c r="J3550" s="246"/>
      <c r="K3550" s="1290"/>
    </row>
    <row r="3551" spans="1:11" s="90" customFormat="1" ht="15" customHeight="1" x14ac:dyDescent="0.3">
      <c r="A3551" s="1240"/>
      <c r="B3551" s="1238"/>
      <c r="C3551" s="246"/>
      <c r="D3551" s="1566"/>
      <c r="E3551" s="1569"/>
      <c r="F3551" s="1568"/>
      <c r="G3551" s="1237"/>
      <c r="H3551" s="1237"/>
      <c r="I3551" s="1237"/>
      <c r="J3551" s="246"/>
      <c r="K3551" s="1290"/>
    </row>
    <row r="3552" spans="1:11" s="90" customFormat="1" ht="15" customHeight="1" x14ac:dyDescent="0.3">
      <c r="A3552" s="1240"/>
      <c r="B3552" s="1238"/>
      <c r="C3552" s="246"/>
      <c r="D3552" s="1566"/>
      <c r="E3552" s="1569"/>
      <c r="F3552" s="1568"/>
      <c r="G3552" s="1237"/>
      <c r="H3552" s="1237"/>
      <c r="I3552" s="1237"/>
      <c r="J3552" s="246"/>
      <c r="K3552" s="1290"/>
    </row>
    <row r="3553" spans="1:11" s="90" customFormat="1" ht="15" customHeight="1" x14ac:dyDescent="0.3">
      <c r="A3553" s="1240"/>
      <c r="B3553" s="1238"/>
      <c r="C3553" s="246"/>
      <c r="D3553" s="1566"/>
      <c r="E3553" s="1569"/>
      <c r="F3553" s="1568"/>
      <c r="G3553" s="1237"/>
      <c r="H3553" s="1237"/>
      <c r="I3553" s="1237"/>
      <c r="J3553" s="246"/>
      <c r="K3553" s="1290"/>
    </row>
    <row r="3554" spans="1:11" s="90" customFormat="1" ht="15" customHeight="1" x14ac:dyDescent="0.3">
      <c r="A3554" s="1240"/>
      <c r="B3554" s="1238"/>
      <c r="C3554" s="246"/>
      <c r="D3554" s="1566"/>
      <c r="E3554" s="1569"/>
      <c r="F3554" s="1568"/>
      <c r="G3554" s="1237"/>
      <c r="H3554" s="1237"/>
      <c r="I3554" s="1237"/>
      <c r="J3554" s="246"/>
      <c r="K3554" s="1290"/>
    </row>
    <row r="3555" spans="1:11" s="90" customFormat="1" ht="15" customHeight="1" x14ac:dyDescent="0.3">
      <c r="A3555" s="1240"/>
      <c r="B3555" s="1238"/>
      <c r="C3555" s="246"/>
      <c r="D3555" s="1566"/>
      <c r="E3555" s="1569"/>
      <c r="F3555" s="1568"/>
      <c r="G3555" s="1237"/>
      <c r="H3555" s="1237"/>
      <c r="I3555" s="1237"/>
      <c r="J3555" s="246"/>
      <c r="K3555" s="1290"/>
    </row>
    <row r="3556" spans="1:11" s="90" customFormat="1" ht="15" customHeight="1" x14ac:dyDescent="0.3">
      <c r="A3556" s="1240"/>
      <c r="B3556" s="1238"/>
      <c r="C3556" s="246"/>
      <c r="D3556" s="1566"/>
      <c r="E3556" s="1569"/>
      <c r="F3556" s="1568"/>
      <c r="G3556" s="1237"/>
      <c r="H3556" s="1237"/>
      <c r="I3556" s="1237"/>
      <c r="J3556" s="246"/>
      <c r="K3556" s="1290"/>
    </row>
    <row r="3557" spans="1:11" s="90" customFormat="1" ht="15" customHeight="1" x14ac:dyDescent="0.3">
      <c r="A3557" s="1240"/>
      <c r="B3557" s="1238"/>
      <c r="C3557" s="246"/>
      <c r="D3557" s="1566"/>
      <c r="E3557" s="1569"/>
      <c r="F3557" s="1568"/>
      <c r="G3557" s="1237"/>
      <c r="H3557" s="1237"/>
      <c r="I3557" s="1237"/>
      <c r="J3557" s="246"/>
      <c r="K3557" s="1290"/>
    </row>
    <row r="3558" spans="1:11" s="90" customFormat="1" ht="15" customHeight="1" x14ac:dyDescent="0.3">
      <c r="A3558" s="1240"/>
      <c r="B3558" s="1238"/>
      <c r="C3558" s="246"/>
      <c r="D3558" s="1566"/>
      <c r="E3558" s="1569"/>
      <c r="F3558" s="1568"/>
      <c r="G3558" s="1237"/>
      <c r="H3558" s="1237"/>
      <c r="I3558" s="1237"/>
      <c r="J3558" s="246"/>
      <c r="K3558" s="1290"/>
    </row>
    <row r="3559" spans="1:11" s="90" customFormat="1" ht="15" customHeight="1" x14ac:dyDescent="0.3">
      <c r="A3559" s="1240"/>
      <c r="B3559" s="1238"/>
      <c r="C3559" s="246"/>
      <c r="D3559" s="1566"/>
      <c r="E3559" s="1569"/>
      <c r="F3559" s="1568"/>
      <c r="G3559" s="1237"/>
      <c r="H3559" s="1237"/>
      <c r="I3559" s="1237"/>
      <c r="J3559" s="246"/>
      <c r="K3559" s="1290"/>
    </row>
    <row r="3560" spans="1:11" s="90" customFormat="1" ht="15" customHeight="1" x14ac:dyDescent="0.3">
      <c r="A3560" s="1240"/>
      <c r="B3560" s="1238"/>
      <c r="C3560" s="246"/>
      <c r="D3560" s="1566"/>
      <c r="E3560" s="1569"/>
      <c r="F3560" s="1568"/>
      <c r="G3560" s="1237"/>
      <c r="H3560" s="1237"/>
      <c r="I3560" s="1237"/>
      <c r="J3560" s="246"/>
      <c r="K3560" s="1290"/>
    </row>
    <row r="3561" spans="1:11" s="90" customFormat="1" ht="15" customHeight="1" x14ac:dyDescent="0.3">
      <c r="A3561" s="1240"/>
      <c r="B3561" s="1238"/>
      <c r="C3561" s="246"/>
      <c r="D3561" s="1566"/>
      <c r="E3561" s="1569"/>
      <c r="F3561" s="1568"/>
      <c r="G3561" s="1237"/>
      <c r="H3561" s="1237"/>
      <c r="I3561" s="1237"/>
      <c r="J3561" s="246"/>
      <c r="K3561" s="1290"/>
    </row>
    <row r="3562" spans="1:11" s="90" customFormat="1" ht="15" customHeight="1" x14ac:dyDescent="0.3">
      <c r="A3562" s="1240"/>
      <c r="B3562" s="1238"/>
      <c r="C3562" s="246"/>
      <c r="D3562" s="1566"/>
      <c r="E3562" s="1569"/>
      <c r="F3562" s="1568"/>
      <c r="G3562" s="1237"/>
      <c r="H3562" s="1237"/>
      <c r="I3562" s="1237"/>
      <c r="J3562" s="246"/>
      <c r="K3562" s="1290"/>
    </row>
    <row r="3563" spans="1:11" s="90" customFormat="1" ht="15" customHeight="1" x14ac:dyDescent="0.3">
      <c r="A3563" s="1240"/>
      <c r="B3563" s="1238"/>
      <c r="C3563" s="246"/>
      <c r="D3563" s="1566"/>
      <c r="E3563" s="1569"/>
      <c r="F3563" s="1568"/>
      <c r="G3563" s="1237"/>
      <c r="H3563" s="1237"/>
      <c r="I3563" s="1237"/>
      <c r="J3563" s="246"/>
      <c r="K3563" s="1290"/>
    </row>
    <row r="3564" spans="1:11" s="90" customFormat="1" ht="15" customHeight="1" x14ac:dyDescent="0.3">
      <c r="A3564" s="1240"/>
      <c r="B3564" s="1238"/>
      <c r="C3564" s="246"/>
      <c r="D3564" s="1566"/>
      <c r="E3564" s="1569"/>
      <c r="F3564" s="1568"/>
      <c r="G3564" s="1237"/>
      <c r="H3564" s="1237"/>
      <c r="I3564" s="1237"/>
      <c r="J3564" s="246"/>
      <c r="K3564" s="1290"/>
    </row>
    <row r="3565" spans="1:11" s="90" customFormat="1" ht="15" customHeight="1" x14ac:dyDescent="0.3">
      <c r="A3565" s="1240"/>
      <c r="B3565" s="1238"/>
      <c r="C3565" s="246"/>
      <c r="D3565" s="1566"/>
      <c r="E3565" s="1569"/>
      <c r="F3565" s="1568"/>
      <c r="G3565" s="1237"/>
      <c r="H3565" s="1237"/>
      <c r="I3565" s="1237"/>
      <c r="J3565" s="246"/>
      <c r="K3565" s="1290"/>
    </row>
    <row r="3566" spans="1:11" s="90" customFormat="1" ht="15" customHeight="1" x14ac:dyDescent="0.3">
      <c r="A3566" s="1240"/>
      <c r="B3566" s="1238"/>
      <c r="C3566" s="246"/>
      <c r="D3566" s="1566"/>
      <c r="E3566" s="1569"/>
      <c r="F3566" s="1568"/>
      <c r="G3566" s="1237"/>
      <c r="H3566" s="1237"/>
      <c r="I3566" s="1237"/>
      <c r="J3566" s="246"/>
      <c r="K3566" s="1290"/>
    </row>
    <row r="3567" spans="1:11" s="90" customFormat="1" ht="15" customHeight="1" x14ac:dyDescent="0.3">
      <c r="A3567" s="1240"/>
      <c r="B3567" s="1238"/>
      <c r="C3567" s="246"/>
      <c r="D3567" s="1566"/>
      <c r="E3567" s="1569"/>
      <c r="F3567" s="1568"/>
      <c r="G3567" s="1237"/>
      <c r="H3567" s="1237"/>
      <c r="I3567" s="1237"/>
      <c r="J3567" s="246"/>
      <c r="K3567" s="1290"/>
    </row>
    <row r="3568" spans="1:11" s="90" customFormat="1" ht="15" customHeight="1" x14ac:dyDescent="0.3">
      <c r="A3568" s="1240"/>
      <c r="B3568" s="1238"/>
      <c r="C3568" s="246"/>
      <c r="D3568" s="1566"/>
      <c r="E3568" s="1569"/>
      <c r="F3568" s="1568"/>
      <c r="G3568" s="1237"/>
      <c r="H3568" s="1237"/>
      <c r="I3568" s="1237"/>
      <c r="J3568" s="246"/>
      <c r="K3568" s="1290"/>
    </row>
    <row r="3569" spans="1:11" s="90" customFormat="1" ht="15" customHeight="1" x14ac:dyDescent="0.3">
      <c r="A3569" s="1240"/>
      <c r="B3569" s="1238"/>
      <c r="C3569" s="246"/>
      <c r="D3569" s="1566"/>
      <c r="E3569" s="1569"/>
      <c r="F3569" s="1568"/>
      <c r="G3569" s="1237"/>
      <c r="H3569" s="1237"/>
      <c r="I3569" s="1237"/>
      <c r="J3569" s="246"/>
      <c r="K3569" s="1290"/>
    </row>
    <row r="3570" spans="1:11" s="90" customFormat="1" ht="15" customHeight="1" x14ac:dyDescent="0.3">
      <c r="A3570" s="1240"/>
      <c r="B3570" s="1238"/>
      <c r="C3570" s="246"/>
      <c r="D3570" s="1566"/>
      <c r="E3570" s="1569"/>
      <c r="F3570" s="1568"/>
      <c r="G3570" s="1237"/>
      <c r="H3570" s="1237"/>
      <c r="I3570" s="1237"/>
      <c r="J3570" s="246"/>
      <c r="K3570" s="1290"/>
    </row>
    <row r="3571" spans="1:11" s="90" customFormat="1" ht="15" customHeight="1" x14ac:dyDescent="0.3">
      <c r="A3571" s="1240"/>
      <c r="B3571" s="1238"/>
      <c r="C3571" s="246"/>
      <c r="D3571" s="1566"/>
      <c r="E3571" s="1569"/>
      <c r="F3571" s="1568"/>
      <c r="G3571" s="1237"/>
      <c r="H3571" s="1237"/>
      <c r="I3571" s="1237"/>
      <c r="J3571" s="246"/>
      <c r="K3571" s="1290"/>
    </row>
    <row r="3572" spans="1:11" s="90" customFormat="1" ht="15" customHeight="1" x14ac:dyDescent="0.3">
      <c r="A3572" s="1240"/>
      <c r="B3572" s="1238"/>
      <c r="C3572" s="246"/>
      <c r="D3572" s="1566"/>
      <c r="E3572" s="1569"/>
      <c r="F3572" s="1568"/>
      <c r="G3572" s="1237"/>
      <c r="H3572" s="1237"/>
      <c r="I3572" s="1237"/>
      <c r="J3572" s="246"/>
      <c r="K3572" s="1290"/>
    </row>
    <row r="3573" spans="1:11" s="90" customFormat="1" ht="15" customHeight="1" x14ac:dyDescent="0.3">
      <c r="A3573" s="1240"/>
      <c r="B3573" s="1238"/>
      <c r="C3573" s="246"/>
      <c r="D3573" s="1566"/>
      <c r="E3573" s="1569"/>
      <c r="F3573" s="1568"/>
      <c r="G3573" s="1237"/>
      <c r="H3573" s="1237"/>
      <c r="I3573" s="1237"/>
      <c r="J3573" s="246"/>
      <c r="K3573" s="1290"/>
    </row>
    <row r="3574" spans="1:11" s="90" customFormat="1" ht="15" customHeight="1" x14ac:dyDescent="0.3">
      <c r="A3574" s="1240"/>
      <c r="B3574" s="1238"/>
      <c r="C3574" s="246"/>
      <c r="D3574" s="1566"/>
      <c r="E3574" s="1569"/>
      <c r="F3574" s="1568"/>
      <c r="G3574" s="1237"/>
      <c r="H3574" s="1237"/>
      <c r="I3574" s="1237"/>
      <c r="J3574" s="246"/>
      <c r="K3574" s="1290"/>
    </row>
    <row r="3575" spans="1:11" s="90" customFormat="1" ht="15" customHeight="1" x14ac:dyDescent="0.3">
      <c r="A3575" s="1240"/>
      <c r="B3575" s="1238"/>
      <c r="C3575" s="246"/>
      <c r="D3575" s="1566"/>
      <c r="E3575" s="1569"/>
      <c r="F3575" s="1568"/>
      <c r="G3575" s="1237"/>
      <c r="H3575" s="1237"/>
      <c r="I3575" s="1237"/>
      <c r="J3575" s="246"/>
      <c r="K3575" s="1290"/>
    </row>
    <row r="3576" spans="1:11" s="90" customFormat="1" ht="15" customHeight="1" x14ac:dyDescent="0.3">
      <c r="A3576" s="1240"/>
      <c r="B3576" s="1238"/>
      <c r="C3576" s="246"/>
      <c r="D3576" s="1566"/>
      <c r="E3576" s="1569"/>
      <c r="F3576" s="1568"/>
      <c r="G3576" s="1237"/>
      <c r="H3576" s="1237"/>
      <c r="I3576" s="1237"/>
      <c r="J3576" s="246"/>
      <c r="K3576" s="1290"/>
    </row>
    <row r="3577" spans="1:11" s="90" customFormat="1" ht="15" customHeight="1" x14ac:dyDescent="0.3">
      <c r="A3577" s="1240"/>
      <c r="B3577" s="1238"/>
      <c r="C3577" s="246"/>
      <c r="D3577" s="1566"/>
      <c r="E3577" s="1569"/>
      <c r="F3577" s="1568"/>
      <c r="G3577" s="1237"/>
      <c r="H3577" s="1237"/>
      <c r="I3577" s="1237"/>
      <c r="J3577" s="246"/>
      <c r="K3577" s="1290"/>
    </row>
    <row r="3578" spans="1:11" s="90" customFormat="1" ht="15" customHeight="1" x14ac:dyDescent="0.3">
      <c r="A3578" s="1240"/>
      <c r="B3578" s="1238"/>
      <c r="C3578" s="246"/>
      <c r="D3578" s="1566"/>
      <c r="E3578" s="1569"/>
      <c r="F3578" s="1568"/>
      <c r="G3578" s="1237"/>
      <c r="H3578" s="1237"/>
      <c r="I3578" s="1237"/>
      <c r="J3578" s="246"/>
      <c r="K3578" s="1290"/>
    </row>
    <row r="3579" spans="1:11" s="90" customFormat="1" ht="15" customHeight="1" x14ac:dyDescent="0.3">
      <c r="A3579" s="1240"/>
      <c r="B3579" s="1238"/>
      <c r="C3579" s="246"/>
      <c r="D3579" s="1566"/>
      <c r="E3579" s="1569"/>
      <c r="F3579" s="1568"/>
      <c r="G3579" s="1237"/>
      <c r="H3579" s="1237"/>
      <c r="I3579" s="1237"/>
      <c r="J3579" s="246"/>
      <c r="K3579" s="1290"/>
    </row>
    <row r="3580" spans="1:11" s="90" customFormat="1" ht="15" customHeight="1" x14ac:dyDescent="0.3">
      <c r="A3580" s="1240"/>
      <c r="B3580" s="1238"/>
      <c r="C3580" s="246"/>
      <c r="D3580" s="1566"/>
      <c r="E3580" s="1569"/>
      <c r="F3580" s="1568"/>
      <c r="G3580" s="1237"/>
      <c r="H3580" s="1237"/>
      <c r="I3580" s="1237"/>
      <c r="J3580" s="246"/>
      <c r="K3580" s="1290"/>
    </row>
    <row r="3581" spans="1:11" s="90" customFormat="1" ht="15" customHeight="1" x14ac:dyDescent="0.3">
      <c r="A3581" s="1240"/>
      <c r="B3581" s="1238"/>
      <c r="C3581" s="246"/>
      <c r="D3581" s="1566"/>
      <c r="E3581" s="1569"/>
      <c r="F3581" s="1568"/>
      <c r="G3581" s="1237"/>
      <c r="H3581" s="1237"/>
      <c r="I3581" s="1237"/>
      <c r="J3581" s="246"/>
      <c r="K3581" s="1290"/>
    </row>
    <row r="3582" spans="1:11" s="90" customFormat="1" ht="15" customHeight="1" x14ac:dyDescent="0.3">
      <c r="A3582" s="1240"/>
      <c r="B3582" s="1238"/>
      <c r="C3582" s="246"/>
      <c r="D3582" s="1566"/>
      <c r="E3582" s="1569"/>
      <c r="F3582" s="1568"/>
      <c r="G3582" s="1237"/>
      <c r="H3582" s="1237"/>
      <c r="I3582" s="1237"/>
      <c r="J3582" s="246"/>
      <c r="K3582" s="1290"/>
    </row>
    <row r="3583" spans="1:11" s="90" customFormat="1" ht="15" customHeight="1" x14ac:dyDescent="0.3">
      <c r="A3583" s="1240"/>
      <c r="B3583" s="1238"/>
      <c r="C3583" s="246"/>
      <c r="D3583" s="1566"/>
      <c r="E3583" s="1569"/>
      <c r="F3583" s="1568"/>
      <c r="G3583" s="1237"/>
      <c r="H3583" s="1237"/>
      <c r="I3583" s="1237"/>
      <c r="J3583" s="246"/>
      <c r="K3583" s="1290"/>
    </row>
    <row r="3584" spans="1:11" s="90" customFormat="1" ht="15" customHeight="1" x14ac:dyDescent="0.3">
      <c r="A3584" s="1240"/>
      <c r="B3584" s="1238"/>
      <c r="C3584" s="246"/>
      <c r="D3584" s="1566"/>
      <c r="E3584" s="1569"/>
      <c r="F3584" s="1568"/>
      <c r="G3584" s="1237"/>
      <c r="H3584" s="1237"/>
      <c r="I3584" s="1237"/>
      <c r="J3584" s="246"/>
      <c r="K3584" s="1290"/>
    </row>
    <row r="3585" spans="1:11" s="90" customFormat="1" ht="15" customHeight="1" x14ac:dyDescent="0.3">
      <c r="A3585" s="1240"/>
      <c r="B3585" s="1238"/>
      <c r="C3585" s="246"/>
      <c r="D3585" s="1566"/>
      <c r="E3585" s="1569"/>
      <c r="F3585" s="1568"/>
      <c r="G3585" s="1237"/>
      <c r="H3585" s="1237"/>
      <c r="I3585" s="1237"/>
      <c r="J3585" s="246"/>
      <c r="K3585" s="1290"/>
    </row>
    <row r="3586" spans="1:11" s="90" customFormat="1" ht="15" customHeight="1" x14ac:dyDescent="0.3">
      <c r="A3586" s="1240"/>
      <c r="B3586" s="1238"/>
      <c r="C3586" s="246"/>
      <c r="D3586" s="1566"/>
      <c r="E3586" s="1569"/>
      <c r="F3586" s="1568"/>
      <c r="G3586" s="1237"/>
      <c r="H3586" s="1237"/>
      <c r="I3586" s="1237"/>
      <c r="J3586" s="246"/>
      <c r="K3586" s="1290"/>
    </row>
    <row r="3587" spans="1:11" s="90" customFormat="1" ht="15" customHeight="1" x14ac:dyDescent="0.3">
      <c r="A3587" s="1240"/>
      <c r="B3587" s="1238"/>
      <c r="C3587" s="246"/>
      <c r="D3587" s="1566"/>
      <c r="E3587" s="1569"/>
      <c r="F3587" s="1568"/>
      <c r="G3587" s="1237"/>
      <c r="H3587" s="1237"/>
      <c r="I3587" s="1237"/>
      <c r="J3587" s="246"/>
      <c r="K3587" s="1290"/>
    </row>
    <row r="3588" spans="1:11" s="90" customFormat="1" ht="15" customHeight="1" x14ac:dyDescent="0.3">
      <c r="A3588" s="1240"/>
      <c r="B3588" s="1238"/>
      <c r="C3588" s="246"/>
      <c r="D3588" s="1566"/>
      <c r="E3588" s="1569"/>
      <c r="F3588" s="1568"/>
      <c r="G3588" s="1237"/>
      <c r="H3588" s="1237"/>
      <c r="I3588" s="1237"/>
      <c r="J3588" s="246"/>
      <c r="K3588" s="1290"/>
    </row>
    <row r="3589" spans="1:11" s="90" customFormat="1" ht="15" customHeight="1" x14ac:dyDescent="0.3">
      <c r="A3589" s="1240"/>
      <c r="B3589" s="1238"/>
      <c r="C3589" s="246"/>
      <c r="D3589" s="1566"/>
      <c r="E3589" s="1569"/>
      <c r="F3589" s="1568"/>
      <c r="G3589" s="1237"/>
      <c r="H3589" s="1237"/>
      <c r="I3589" s="1237"/>
      <c r="J3589" s="246"/>
      <c r="K3589" s="1290"/>
    </row>
    <row r="3590" spans="1:11" s="90" customFormat="1" ht="15" customHeight="1" x14ac:dyDescent="0.3">
      <c r="A3590" s="1240"/>
      <c r="B3590" s="1238"/>
      <c r="C3590" s="246"/>
      <c r="D3590" s="1566"/>
      <c r="E3590" s="1569"/>
      <c r="F3590" s="1568"/>
      <c r="G3590" s="1237"/>
      <c r="H3590" s="1237"/>
      <c r="I3590" s="1237"/>
      <c r="J3590" s="246"/>
      <c r="K3590" s="1290"/>
    </row>
    <row r="3591" spans="1:11" s="90" customFormat="1" ht="15" customHeight="1" x14ac:dyDescent="0.3">
      <c r="A3591" s="1240"/>
      <c r="B3591" s="1238"/>
      <c r="C3591" s="246"/>
      <c r="D3591" s="1566"/>
      <c r="E3591" s="1569"/>
      <c r="F3591" s="1568"/>
      <c r="G3591" s="1237"/>
      <c r="H3591" s="1237"/>
      <c r="I3591" s="1237"/>
      <c r="J3591" s="246"/>
      <c r="K3591" s="1290"/>
    </row>
    <row r="3592" spans="1:11" s="90" customFormat="1" ht="15" customHeight="1" x14ac:dyDescent="0.3">
      <c r="A3592" s="1240"/>
      <c r="B3592" s="1238"/>
      <c r="C3592" s="246"/>
      <c r="D3592" s="1566"/>
      <c r="E3592" s="1569"/>
      <c r="F3592" s="1568"/>
      <c r="G3592" s="1237"/>
      <c r="H3592" s="1237"/>
      <c r="I3592" s="1237"/>
      <c r="J3592" s="246"/>
      <c r="K3592" s="1290"/>
    </row>
    <row r="3593" spans="1:11" s="90" customFormat="1" ht="15" customHeight="1" x14ac:dyDescent="0.3">
      <c r="A3593" s="1240"/>
      <c r="B3593" s="1238"/>
      <c r="C3593" s="246"/>
      <c r="D3593" s="1566"/>
      <c r="E3593" s="1569"/>
      <c r="F3593" s="1568"/>
      <c r="G3593" s="1237"/>
      <c r="H3593" s="1237"/>
      <c r="I3593" s="1237"/>
      <c r="J3593" s="246"/>
      <c r="K3593" s="1290"/>
    </row>
    <row r="3594" spans="1:11" s="90" customFormat="1" ht="15" customHeight="1" x14ac:dyDescent="0.3">
      <c r="A3594" s="1240"/>
      <c r="B3594" s="1238"/>
      <c r="C3594" s="246"/>
      <c r="D3594" s="1566"/>
      <c r="E3594" s="1569"/>
      <c r="F3594" s="1568"/>
      <c r="G3594" s="1237"/>
      <c r="H3594" s="1237"/>
      <c r="I3594" s="1237"/>
      <c r="J3594" s="246"/>
      <c r="K3594" s="1290"/>
    </row>
    <row r="3595" spans="1:11" s="90" customFormat="1" ht="15" customHeight="1" x14ac:dyDescent="0.3">
      <c r="A3595" s="1240"/>
      <c r="B3595" s="1238"/>
      <c r="C3595" s="246"/>
      <c r="D3595" s="1566"/>
      <c r="E3595" s="1569"/>
      <c r="F3595" s="1568"/>
      <c r="G3595" s="1237"/>
      <c r="H3595" s="1237"/>
      <c r="I3595" s="1237"/>
      <c r="J3595" s="246"/>
      <c r="K3595" s="1290"/>
    </row>
    <row r="3596" spans="1:11" s="90" customFormat="1" ht="15" customHeight="1" x14ac:dyDescent="0.3">
      <c r="A3596" s="1240"/>
      <c r="B3596" s="1238"/>
      <c r="C3596" s="246"/>
      <c r="D3596" s="1566"/>
      <c r="E3596" s="1569"/>
      <c r="F3596" s="1568"/>
      <c r="G3596" s="1237"/>
      <c r="H3596" s="1237"/>
      <c r="I3596" s="1237"/>
      <c r="J3596" s="246"/>
      <c r="K3596" s="1290"/>
    </row>
    <row r="3597" spans="1:11" s="90" customFormat="1" ht="15" customHeight="1" x14ac:dyDescent="0.3">
      <c r="A3597" s="1240"/>
      <c r="B3597" s="1238"/>
      <c r="C3597" s="246"/>
      <c r="D3597" s="1566"/>
      <c r="E3597" s="1569"/>
      <c r="F3597" s="1568"/>
      <c r="G3597" s="1237"/>
      <c r="H3597" s="1237"/>
      <c r="I3597" s="1237"/>
      <c r="J3597" s="246"/>
      <c r="K3597" s="1290"/>
    </row>
    <row r="3598" spans="1:11" s="90" customFormat="1" ht="15" customHeight="1" x14ac:dyDescent="0.3">
      <c r="A3598" s="1240"/>
      <c r="B3598" s="1238"/>
      <c r="C3598" s="246"/>
      <c r="D3598" s="1566"/>
      <c r="E3598" s="1569"/>
      <c r="F3598" s="1568"/>
      <c r="G3598" s="1237"/>
      <c r="H3598" s="1237"/>
      <c r="I3598" s="1237"/>
      <c r="J3598" s="246"/>
      <c r="K3598" s="1290"/>
    </row>
    <row r="3599" spans="1:11" s="90" customFormat="1" ht="15" customHeight="1" x14ac:dyDescent="0.3">
      <c r="A3599" s="1240"/>
      <c r="B3599" s="1238"/>
      <c r="C3599" s="246"/>
      <c r="D3599" s="1566"/>
      <c r="E3599" s="1569"/>
      <c r="F3599" s="1568"/>
      <c r="G3599" s="1237"/>
      <c r="H3599" s="1237"/>
      <c r="I3599" s="1237"/>
      <c r="J3599" s="246"/>
      <c r="K3599" s="1290"/>
    </row>
    <row r="3600" spans="1:11" s="90" customFormat="1" ht="15" customHeight="1" x14ac:dyDescent="0.3">
      <c r="A3600" s="1240"/>
      <c r="B3600" s="1240"/>
      <c r="C3600" s="246"/>
      <c r="D3600" s="1566"/>
      <c r="E3600" s="1569"/>
      <c r="F3600" s="1568"/>
      <c r="G3600" s="1237"/>
      <c r="H3600" s="1237"/>
      <c r="I3600" s="1237"/>
      <c r="J3600" s="246"/>
      <c r="K3600" s="1290"/>
    </row>
    <row r="3601" spans="1:11" s="90" customFormat="1" ht="15" customHeight="1" x14ac:dyDescent="0.3">
      <c r="A3601" s="1236"/>
      <c r="B3601" s="1236"/>
      <c r="C3601" s="246"/>
      <c r="D3601" s="1566"/>
      <c r="E3601" s="1569"/>
      <c r="F3601" s="1568"/>
      <c r="G3601" s="1237"/>
      <c r="H3601" s="1237"/>
      <c r="I3601" s="1237"/>
      <c r="J3601" s="246"/>
      <c r="K3601" s="1290"/>
    </row>
    <row r="3602" spans="1:11" s="90" customFormat="1" ht="15" customHeight="1" x14ac:dyDescent="0.3">
      <c r="A3602" s="1236"/>
      <c r="B3602" s="1236"/>
      <c r="C3602" s="246"/>
      <c r="D3602" s="1567"/>
      <c r="E3602" s="1569"/>
      <c r="F3602" s="1568"/>
      <c r="G3602" s="1237"/>
      <c r="H3602" s="1237"/>
      <c r="I3602" s="1237"/>
      <c r="J3602" s="246"/>
      <c r="K3602" s="1292"/>
    </row>
    <row r="3603" spans="1:11" s="90" customFormat="1" ht="15" customHeight="1" thickBot="1" x14ac:dyDescent="0.35">
      <c r="A3603" s="1287"/>
      <c r="B3603" s="1287"/>
      <c r="C3603" s="1288"/>
      <c r="D3603" s="1239"/>
      <c r="E3603" s="1570"/>
      <c r="F3603" s="1571"/>
      <c r="G3603" s="1237"/>
      <c r="H3603" s="1237"/>
      <c r="I3603" s="1237"/>
      <c r="J3603" s="246"/>
      <c r="K3603" s="1293"/>
    </row>
    <row r="3604" spans="1:11" ht="15" customHeight="1" thickBot="1" x14ac:dyDescent="0.35">
      <c r="A3604" s="1286"/>
      <c r="B3604" s="1286"/>
      <c r="C3604" s="1286"/>
      <c r="D3604" s="184"/>
      <c r="E3604" s="88">
        <f>SUM(E1184:E3603)</f>
        <v>0</v>
      </c>
      <c r="F3604" s="89">
        <f>SUM(F1184:F3603)</f>
        <v>0</v>
      </c>
      <c r="G3604" s="85"/>
      <c r="H3604" s="84"/>
      <c r="I3604" s="84"/>
      <c r="J3604" s="86"/>
      <c r="K3604" s="87"/>
    </row>
    <row r="3605" spans="1:11" s="75" customFormat="1" ht="15" customHeight="1" x14ac:dyDescent="0.3">
      <c r="C3605" s="713"/>
      <c r="D3605" s="713"/>
      <c r="E3605" s="714"/>
      <c r="F3605" s="714"/>
      <c r="G3605" s="76"/>
      <c r="H3605" s="77"/>
      <c r="I3605" s="77"/>
      <c r="J3605" s="78"/>
      <c r="K3605" s="76"/>
    </row>
    <row r="3606" spans="1:11" ht="15" customHeight="1" x14ac:dyDescent="0.3"/>
    <row r="3607" spans="1:11" ht="15" customHeight="1" x14ac:dyDescent="0.3">
      <c r="F3607" s="715"/>
      <c r="G3607" s="716"/>
    </row>
    <row r="3608" spans="1:11" ht="15" customHeight="1" x14ac:dyDescent="0.3"/>
    <row r="3609" spans="1:11" ht="15" customHeight="1" x14ac:dyDescent="0.3"/>
    <row r="3610" spans="1:11" ht="15" customHeight="1" x14ac:dyDescent="0.3"/>
    <row r="3611" spans="1:11" ht="15" customHeight="1" x14ac:dyDescent="0.3"/>
    <row r="3612" spans="1:11" ht="15" customHeight="1" x14ac:dyDescent="0.3"/>
    <row r="3613" spans="1:11" ht="15" customHeight="1" x14ac:dyDescent="0.3"/>
    <row r="3614" spans="1:11" ht="15" customHeight="1" x14ac:dyDescent="0.3"/>
    <row r="3615" spans="1:11" ht="15" customHeight="1" x14ac:dyDescent="0.3"/>
  </sheetData>
  <autoFilter ref="A16:K16"/>
  <sortState ref="A10:O16">
    <sortCondition ref="G10:G16"/>
  </sortState>
  <mergeCells count="2">
    <mergeCell ref="F2:G6"/>
    <mergeCell ref="A15:H15"/>
  </mergeCells>
  <dataValidations count="2">
    <dataValidation type="list" allowBlank="1" showInputMessage="1" showErrorMessage="1" sqref="J3604">
      <formula1>PaymentMethods</formula1>
    </dataValidation>
    <dataValidation type="list" allowBlank="1" showErrorMessage="1" sqref="J17:J3603">
      <formula1>Paymentmethod</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2:AK577"/>
  <sheetViews>
    <sheetView zoomScaleNormal="100" workbookViewId="0">
      <pane ySplit="8" topLeftCell="A9" activePane="bottomLeft" state="frozen"/>
      <selection pane="bottomLeft"/>
    </sheetView>
  </sheetViews>
  <sheetFormatPr defaultColWidth="8.88671875" defaultRowHeight="13.8" x14ac:dyDescent="0.3"/>
  <cols>
    <col min="1" max="1" width="43.33203125" style="272" bestFit="1" customWidth="1"/>
    <col min="2" max="2" width="9.77734375" style="708" customWidth="1"/>
    <col min="3" max="3" width="23.77734375" style="752" customWidth="1"/>
    <col min="4" max="5" width="23.77734375" style="272" customWidth="1"/>
    <col min="6" max="6" width="23.77734375" style="362" customWidth="1"/>
    <col min="7" max="7" width="10" style="271" bestFit="1" customWidth="1"/>
    <col min="8" max="8" width="10.44140625" style="271" bestFit="1" customWidth="1"/>
    <col min="9" max="9" width="12.44140625" style="271" customWidth="1"/>
    <col min="10" max="37" width="8.88671875" style="271"/>
    <col min="38" max="16384" width="8.88671875" style="272"/>
  </cols>
  <sheetData>
    <row r="2" spans="1:37" ht="15" customHeight="1" x14ac:dyDescent="0.3">
      <c r="A2" s="265" t="s">
        <v>301</v>
      </c>
      <c r="B2" s="1692" t="str">
        <f>'Expenditures - all orgs'!B2</f>
        <v>Dept name</v>
      </c>
      <c r="C2" s="1693"/>
      <c r="D2" s="1694"/>
      <c r="E2" s="266" t="s">
        <v>314</v>
      </c>
      <c r="F2" s="267">
        <f>C479</f>
        <v>0</v>
      </c>
      <c r="G2" s="268"/>
      <c r="H2" s="269"/>
      <c r="I2" s="270"/>
    </row>
    <row r="3" spans="1:37" ht="15" customHeight="1" x14ac:dyDescent="0.3">
      <c r="A3" s="265" t="s">
        <v>41</v>
      </c>
      <c r="B3" s="1351" t="str">
        <f>'Expenditures - all orgs'!E2</f>
        <v>AAAAAA</v>
      </c>
      <c r="C3" s="273"/>
      <c r="D3" s="274"/>
      <c r="E3" s="1248" t="s">
        <v>361</v>
      </c>
      <c r="F3" s="1270"/>
      <c r="G3" s="275"/>
      <c r="H3" s="270"/>
      <c r="I3" s="270"/>
    </row>
    <row r="4" spans="1:37" ht="15" customHeight="1" thickBot="1" x14ac:dyDescent="0.35">
      <c r="A4" s="276"/>
      <c r="B4" s="614"/>
      <c r="C4" s="277"/>
      <c r="D4" s="277"/>
      <c r="E4" s="1248" t="s">
        <v>485</v>
      </c>
      <c r="F4" s="1270"/>
      <c r="G4" s="275"/>
      <c r="H4" s="278"/>
      <c r="I4" s="279"/>
    </row>
    <row r="5" spans="1:37" ht="25.2" customHeight="1" thickBot="1" x14ac:dyDescent="0.35">
      <c r="A5" s="280"/>
      <c r="B5" s="1703" t="s">
        <v>154</v>
      </c>
      <c r="C5" s="1704"/>
      <c r="D5" s="1705"/>
      <c r="E5" s="281"/>
      <c r="F5" s="270"/>
      <c r="H5" s="279"/>
      <c r="I5" s="279"/>
      <c r="J5" s="279"/>
    </row>
    <row r="6" spans="1:37" ht="14.4" thickBot="1" x14ac:dyDescent="0.35">
      <c r="A6" s="280"/>
      <c r="B6" s="615"/>
      <c r="C6" s="748"/>
      <c r="D6" s="282"/>
      <c r="E6" s="281"/>
      <c r="F6" s="270"/>
      <c r="H6" s="279"/>
      <c r="I6" s="279"/>
      <c r="J6" s="279"/>
    </row>
    <row r="7" spans="1:37" ht="28.2" customHeight="1" x14ac:dyDescent="0.3">
      <c r="A7" s="1708" t="s">
        <v>55</v>
      </c>
      <c r="B7" s="1710" t="s">
        <v>0</v>
      </c>
      <c r="C7" s="1701" t="s">
        <v>311</v>
      </c>
      <c r="D7" s="1719" t="s">
        <v>486</v>
      </c>
      <c r="E7" s="1699" t="s">
        <v>49</v>
      </c>
      <c r="F7" s="283" t="s">
        <v>42</v>
      </c>
      <c r="G7" s="284"/>
      <c r="H7" s="285"/>
      <c r="I7" s="279"/>
      <c r="J7" s="279"/>
    </row>
    <row r="8" spans="1:37" ht="15" customHeight="1" thickBot="1" x14ac:dyDescent="0.35">
      <c r="A8" s="1709"/>
      <c r="B8" s="1711"/>
      <c r="C8" s="1702"/>
      <c r="D8" s="1720"/>
      <c r="E8" s="1700"/>
      <c r="F8" s="1271" t="s">
        <v>298</v>
      </c>
      <c r="G8" s="286"/>
      <c r="H8" s="287"/>
      <c r="I8" s="288"/>
      <c r="J8" s="288"/>
    </row>
    <row r="9" spans="1:37" s="752" customFormat="1" ht="18" customHeight="1" x14ac:dyDescent="0.3">
      <c r="A9" s="289" t="s">
        <v>155</v>
      </c>
      <c r="B9" s="616"/>
      <c r="C9" s="290"/>
      <c r="D9" s="748"/>
      <c r="E9" s="749"/>
      <c r="F9" s="750"/>
      <c r="G9" s="751"/>
      <c r="H9" s="750"/>
      <c r="I9" s="750"/>
      <c r="J9" s="750"/>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row>
    <row r="10" spans="1:37" s="752" customFormat="1" ht="15" customHeight="1" x14ac:dyDescent="0.3">
      <c r="A10" s="747" t="s">
        <v>5</v>
      </c>
      <c r="B10" s="1473">
        <v>111100</v>
      </c>
      <c r="C10" s="292">
        <f>SUMIFS('Expenditures - all orgs'!$D$19:$D$3604,'Expenditures - all orgs'!$C$19:$C$3604, 'Budget Detail - AAAAAA'!$B10,'Expenditures - all orgs'!$B$19:$B$3604,'Budget Detail - AAAAAA'!$B$3)</f>
        <v>0</v>
      </c>
      <c r="D10" s="293">
        <f>SUMIFS('Expenditures - all orgs'!$E$19:$E$3604,'Expenditures - all orgs'!$C$19:$C$3604, 'Budget Detail - AAAAAA'!$B10,'Expenditures - all orgs'!$B$19:$B$3604,'Budget Detail - AAAAAA'!$B$3)</f>
        <v>0</v>
      </c>
      <c r="E10" s="294">
        <f>SUMIFS('Expenditures - all orgs'!$F$19:$F$3604,'Expenditures - all orgs'!$C$19:$C$3604, 'Budget Detail - AAAAAA'!$B10,'Expenditures - all orgs'!$B$19:$B$3604,'Budget Detail - AAAAAA'!$B$3)</f>
        <v>0</v>
      </c>
      <c r="F10" s="295">
        <f>C10-D10-E10</f>
        <v>0</v>
      </c>
      <c r="G10" s="751"/>
      <c r="H10" s="296"/>
      <c r="I10" s="297"/>
      <c r="J10" s="297"/>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row>
    <row r="11" spans="1:37" s="752" customFormat="1" ht="15" customHeight="1" x14ac:dyDescent="0.3">
      <c r="A11" s="233" t="s">
        <v>6</v>
      </c>
      <c r="B11" s="1472">
        <v>111200</v>
      </c>
      <c r="C11" s="292">
        <f>SUMIFS('Expenditures - all orgs'!$D$19:$D$3604,'Expenditures - all orgs'!$C$19:$C$3604, 'Budget Detail - AAAAAA'!$B11,'Expenditures - all orgs'!$B$19:$B$3604,'Budget Detail - AAAAAA'!$B$3)</f>
        <v>0</v>
      </c>
      <c r="D11" s="293">
        <f>SUMIFS('Expenditures - all orgs'!$E$19:$E$3604,'Expenditures - all orgs'!$C$19:$C$3604, 'Budget Detail - AAAAAA'!$B11,'Expenditures - all orgs'!$B$19:$B$3604,'Budget Detail - AAAAAA'!$B$3)</f>
        <v>0</v>
      </c>
      <c r="E11" s="294">
        <f>SUMIFS('Expenditures - all orgs'!$F$19:$F$3604,'Expenditures - all orgs'!$C$19:$C$3604, 'Budget Detail - AAAAAA'!$B11,'Expenditures - all orgs'!$B$19:$B$3604,'Budget Detail - AAAAAA'!$B$3)</f>
        <v>0</v>
      </c>
      <c r="F11" s="295">
        <f t="shared" ref="F11:F74" si="0">C11-D11-E11</f>
        <v>0</v>
      </c>
      <c r="G11" s="751"/>
      <c r="H11" s="297"/>
      <c r="I11" s="297"/>
      <c r="J11" s="297"/>
      <c r="K11" s="751"/>
      <c r="L11" s="751"/>
      <c r="M11" s="751"/>
      <c r="N11" s="751"/>
      <c r="O11" s="751"/>
      <c r="P11" s="751"/>
      <c r="Q11" s="751"/>
      <c r="R11" s="751"/>
      <c r="S11" s="751"/>
      <c r="T11" s="751"/>
      <c r="U11" s="751"/>
      <c r="V11" s="751"/>
      <c r="W11" s="751"/>
      <c r="X11" s="751"/>
      <c r="Y11" s="751"/>
      <c r="Z11" s="751"/>
      <c r="AA11" s="751"/>
      <c r="AB11" s="751"/>
      <c r="AC11" s="751"/>
      <c r="AD11" s="751"/>
      <c r="AE11" s="751"/>
      <c r="AF11" s="751"/>
      <c r="AG11" s="751"/>
      <c r="AH11" s="751"/>
      <c r="AI11" s="751"/>
      <c r="AJ11" s="751"/>
      <c r="AK11" s="751"/>
    </row>
    <row r="12" spans="1:37" s="752" customFormat="1" ht="15" customHeight="1" x14ac:dyDescent="0.3">
      <c r="A12" s="233" t="s">
        <v>110</v>
      </c>
      <c r="B12" s="1472">
        <v>111210</v>
      </c>
      <c r="C12" s="292">
        <f>SUMIFS('Expenditures - all orgs'!$D$19:$D$3604,'Expenditures - all orgs'!$C$19:$C$3604, 'Budget Detail - AAAAAA'!$B12,'Expenditures - all orgs'!$B$19:$B$3604,'Budget Detail - AAAAAA'!$B$3)</f>
        <v>0</v>
      </c>
      <c r="D12" s="293">
        <f>SUMIFS('Expenditures - all orgs'!$E$19:$E$3604,'Expenditures - all orgs'!$C$19:$C$3604, 'Budget Detail - AAAAAA'!$B12,'Expenditures - all orgs'!$B$19:$B$3604,'Budget Detail - AAAAAA'!$B$3)</f>
        <v>0</v>
      </c>
      <c r="E12" s="294">
        <f>SUMIFS('Expenditures - all orgs'!$F$19:$F$3604,'Expenditures - all orgs'!$C$19:$C$3604, 'Budget Detail - AAAAAA'!$B12,'Expenditures - all orgs'!$B$19:$B$3604,'Budget Detail - AAAAAA'!$B$3)</f>
        <v>0</v>
      </c>
      <c r="F12" s="295">
        <f t="shared" si="0"/>
        <v>0</v>
      </c>
      <c r="G12" s="751"/>
      <c r="H12" s="297"/>
      <c r="I12" s="297"/>
      <c r="J12" s="297"/>
      <c r="K12" s="751"/>
      <c r="L12" s="751"/>
      <c r="M12" s="751"/>
      <c r="N12" s="751"/>
      <c r="O12" s="751"/>
      <c r="P12" s="751"/>
      <c r="Q12" s="751"/>
      <c r="R12" s="751"/>
      <c r="S12" s="751"/>
      <c r="T12" s="751"/>
      <c r="U12" s="751"/>
      <c r="V12" s="751"/>
      <c r="W12" s="751"/>
      <c r="X12" s="751"/>
      <c r="Y12" s="751"/>
      <c r="Z12" s="751"/>
      <c r="AA12" s="751"/>
      <c r="AB12" s="751"/>
      <c r="AC12" s="751"/>
      <c r="AD12" s="751"/>
      <c r="AE12" s="751"/>
      <c r="AF12" s="751"/>
      <c r="AG12" s="751"/>
      <c r="AH12" s="751"/>
      <c r="AI12" s="751"/>
      <c r="AJ12" s="751"/>
      <c r="AK12" s="751"/>
    </row>
    <row r="13" spans="1:37" s="752" customFormat="1" ht="15" customHeight="1" x14ac:dyDescent="0.3">
      <c r="A13" s="233" t="s">
        <v>309</v>
      </c>
      <c r="B13" s="1472">
        <v>111220</v>
      </c>
      <c r="C13" s="292">
        <f>SUMIFS('Expenditures - all orgs'!$D$19:$D$3604,'Expenditures - all orgs'!$C$19:$C$3604, 'Budget Detail - AAAAAA'!$B13,'Expenditures - all orgs'!$B$19:$B$3604,'Budget Detail - AAAAAA'!$B$3)</f>
        <v>0</v>
      </c>
      <c r="D13" s="293">
        <f>SUMIFS('Expenditures - all orgs'!$E$19:$E$3604,'Expenditures - all orgs'!$C$19:$C$3604, 'Budget Detail - AAAAAA'!$B13,'Expenditures - all orgs'!$B$19:$B$3604,'Budget Detail - AAAAAA'!$B$3)</f>
        <v>0</v>
      </c>
      <c r="E13" s="294">
        <f>SUMIFS('Expenditures - all orgs'!$F$19:$F$3604,'Expenditures - all orgs'!$C$19:$C$3604, 'Budget Detail - AAAAAA'!$B13,'Expenditures - all orgs'!$B$19:$B$3604,'Budget Detail - AAAAAA'!$B$3)</f>
        <v>0</v>
      </c>
      <c r="F13" s="295">
        <f t="shared" si="0"/>
        <v>0</v>
      </c>
      <c r="G13" s="751"/>
      <c r="H13" s="297"/>
      <c r="I13" s="297"/>
      <c r="J13" s="297"/>
      <c r="K13" s="751"/>
      <c r="L13" s="751"/>
      <c r="M13" s="751"/>
      <c r="N13" s="751"/>
      <c r="O13" s="751"/>
      <c r="P13" s="751"/>
      <c r="Q13" s="751"/>
      <c r="R13" s="751"/>
      <c r="S13" s="751"/>
      <c r="T13" s="751"/>
      <c r="U13" s="751"/>
      <c r="V13" s="751"/>
      <c r="W13" s="751"/>
      <c r="X13" s="751"/>
      <c r="Y13" s="751"/>
      <c r="Z13" s="751"/>
      <c r="AA13" s="751"/>
      <c r="AB13" s="751"/>
      <c r="AC13" s="751"/>
      <c r="AD13" s="751"/>
      <c r="AE13" s="751"/>
      <c r="AF13" s="751"/>
      <c r="AG13" s="751"/>
      <c r="AH13" s="751"/>
      <c r="AI13" s="751"/>
      <c r="AJ13" s="751"/>
      <c r="AK13" s="751"/>
    </row>
    <row r="14" spans="1:37" s="752" customFormat="1" ht="15" customHeight="1" x14ac:dyDescent="0.3">
      <c r="A14" s="233" t="s">
        <v>7</v>
      </c>
      <c r="B14" s="1472">
        <v>111300</v>
      </c>
      <c r="C14" s="292">
        <f>SUMIFS('Expenditures - all orgs'!$D$19:$D$3604,'Expenditures - all orgs'!$C$19:$C$3604, 'Budget Detail - AAAAAA'!$B14,'Expenditures - all orgs'!$B$19:$B$3604,'Budget Detail - AAAAAA'!$B$3)</f>
        <v>0</v>
      </c>
      <c r="D14" s="293">
        <f>SUMIFS('Expenditures - all orgs'!$E$19:$E$3604,'Expenditures - all orgs'!$C$19:$C$3604, 'Budget Detail - AAAAAA'!$B14,'Expenditures - all orgs'!$B$19:$B$3604,'Budget Detail - AAAAAA'!$B$3)</f>
        <v>0</v>
      </c>
      <c r="E14" s="294">
        <f>SUMIFS('Expenditures - all orgs'!$F$19:$F$3604,'Expenditures - all orgs'!$C$19:$C$3604, 'Budget Detail - AAAAAA'!$B14,'Expenditures - all orgs'!$B$19:$B$3604,'Budget Detail - AAAAAA'!$B$3)</f>
        <v>0</v>
      </c>
      <c r="F14" s="295">
        <f t="shared" si="0"/>
        <v>0</v>
      </c>
      <c r="G14" s="751"/>
      <c r="H14" s="297"/>
      <c r="I14" s="297"/>
      <c r="J14" s="297"/>
      <c r="K14" s="751"/>
      <c r="L14" s="751"/>
      <c r="M14" s="751"/>
      <c r="N14" s="751"/>
      <c r="O14" s="298"/>
      <c r="P14" s="751"/>
      <c r="Q14" s="751"/>
      <c r="R14" s="751"/>
      <c r="S14" s="751"/>
      <c r="T14" s="751"/>
      <c r="U14" s="751"/>
      <c r="V14" s="751"/>
      <c r="W14" s="751"/>
      <c r="X14" s="751"/>
      <c r="Y14" s="751"/>
      <c r="Z14" s="751"/>
      <c r="AA14" s="751"/>
      <c r="AB14" s="751"/>
      <c r="AC14" s="751"/>
      <c r="AD14" s="751"/>
      <c r="AE14" s="751"/>
      <c r="AF14" s="751"/>
      <c r="AG14" s="751"/>
      <c r="AH14" s="751"/>
      <c r="AI14" s="751"/>
      <c r="AJ14" s="751"/>
      <c r="AK14" s="751"/>
    </row>
    <row r="15" spans="1:37" s="752" customFormat="1" ht="15" customHeight="1" x14ac:dyDescent="0.3">
      <c r="A15" s="242" t="s">
        <v>529</v>
      </c>
      <c r="B15" s="1472">
        <v>111310</v>
      </c>
      <c r="C15" s="292">
        <f>SUMIFS('Expenditures - all orgs'!$D$19:$D$3604,'Expenditures - all orgs'!$C$19:$C$3604, 'Budget Detail - AAAAAA'!$B15,'Expenditures - all orgs'!$B$19:$B$3604,'Budget Detail - AAAAAA'!$B$3)</f>
        <v>0</v>
      </c>
      <c r="D15" s="293">
        <f>SUMIFS('Expenditures - all orgs'!$E$19:$E$3604,'Expenditures - all orgs'!$C$19:$C$3604, 'Budget Detail - AAAAAA'!$B15,'Expenditures - all orgs'!$B$19:$B$3604,'Budget Detail - AAAAAA'!$B$3)</f>
        <v>0</v>
      </c>
      <c r="E15" s="294">
        <f>SUMIFS('Expenditures - all orgs'!$F$19:$F$3604,'Expenditures - all orgs'!$C$19:$C$3604, 'Budget Detail - AAAAAA'!$B15,'Expenditures - all orgs'!$B$19:$B$3604,'Budget Detail - AAAAAA'!$B$3)</f>
        <v>0</v>
      </c>
      <c r="F15" s="295">
        <f t="shared" ref="F15" si="1">C15-D15-E15</f>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s="752" customFormat="1" ht="15" customHeight="1" x14ac:dyDescent="0.3">
      <c r="A16" s="233" t="s">
        <v>8</v>
      </c>
      <c r="B16" s="1472">
        <v>111400</v>
      </c>
      <c r="C16" s="292">
        <f>SUMIFS('Expenditures - all orgs'!$D$19:$D$3604,'Expenditures - all orgs'!$C$19:$C$3604, 'Budget Detail - AAAAAA'!$B16,'Expenditures - all orgs'!$B$19:$B$3604,'Budget Detail - AAAAAA'!$B$3)</f>
        <v>0</v>
      </c>
      <c r="D16" s="293">
        <f>SUMIFS('Expenditures - all orgs'!$E$19:$E$3604,'Expenditures - all orgs'!$C$19:$C$3604, 'Budget Detail - AAAAAA'!$B16,'Expenditures - all orgs'!$B$19:$B$3604,'Budget Detail - AAAAAA'!$B$3)</f>
        <v>0</v>
      </c>
      <c r="E16" s="294">
        <f>SUMIFS('Expenditures - all orgs'!$F$19:$F$3604,'Expenditures - all orgs'!$C$19:$C$3604, 'Budget Detail - AAAAAA'!$B16,'Expenditures - all orgs'!$B$19:$B$3604,'Budget Detail - AAAAAA'!$B$3)</f>
        <v>0</v>
      </c>
      <c r="F16" s="295">
        <f t="shared" si="0"/>
        <v>0</v>
      </c>
      <c r="G16" s="751"/>
      <c r="H16" s="299"/>
      <c r="I16" s="299"/>
      <c r="J16" s="299"/>
      <c r="K16" s="751"/>
      <c r="L16" s="751"/>
      <c r="M16" s="751"/>
      <c r="N16" s="751"/>
      <c r="O16" s="751"/>
      <c r="P16" s="751"/>
      <c r="Q16" s="751"/>
      <c r="R16" s="751"/>
      <c r="S16" s="751"/>
      <c r="T16" s="751"/>
      <c r="U16" s="751"/>
      <c r="V16" s="751"/>
      <c r="W16" s="751"/>
      <c r="X16" s="751"/>
      <c r="Y16" s="751"/>
      <c r="Z16" s="751"/>
      <c r="AA16" s="751"/>
      <c r="AB16" s="751"/>
      <c r="AC16" s="751"/>
      <c r="AD16" s="751"/>
      <c r="AE16" s="751"/>
      <c r="AF16" s="751"/>
      <c r="AG16" s="751"/>
      <c r="AH16" s="751"/>
      <c r="AI16" s="751"/>
      <c r="AJ16" s="751"/>
      <c r="AK16" s="751"/>
    </row>
    <row r="17" spans="1:37" s="752" customFormat="1" ht="15" customHeight="1" x14ac:dyDescent="0.3">
      <c r="A17" s="233" t="s">
        <v>9</v>
      </c>
      <c r="B17" s="1472">
        <v>111500</v>
      </c>
      <c r="C17" s="292">
        <f>SUMIFS('Expenditures - all orgs'!$D$19:$D$3604,'Expenditures - all orgs'!$C$19:$C$3604, 'Budget Detail - AAAAAA'!$B17,'Expenditures - all orgs'!$B$19:$B$3604,'Budget Detail - AAAAAA'!$B$3)</f>
        <v>0</v>
      </c>
      <c r="D17" s="293">
        <f>SUMIFS('Expenditures - all orgs'!$E$19:$E$3604,'Expenditures - all orgs'!$C$19:$C$3604, 'Budget Detail - AAAAAA'!$B17,'Expenditures - all orgs'!$B$19:$B$3604,'Budget Detail - AAAAAA'!$B$3)</f>
        <v>0</v>
      </c>
      <c r="E17" s="294">
        <f>SUMIFS('Expenditures - all orgs'!$F$19:$F$3604,'Expenditures - all orgs'!$C$19:$C$3604, 'Budget Detail - AAAAAA'!$B17,'Expenditures - all orgs'!$B$19:$B$3604,'Budget Detail - AAAAAA'!$B$3)</f>
        <v>0</v>
      </c>
      <c r="F17" s="295">
        <f t="shared" si="0"/>
        <v>0</v>
      </c>
      <c r="G17" s="751"/>
      <c r="H17" s="300"/>
      <c r="I17" s="300"/>
      <c r="J17" s="298"/>
      <c r="K17" s="751"/>
      <c r="L17" s="751"/>
      <c r="M17" s="751"/>
      <c r="N17" s="751"/>
      <c r="O17" s="751"/>
      <c r="P17" s="751"/>
      <c r="Q17" s="751"/>
      <c r="R17" s="751"/>
      <c r="S17" s="751"/>
      <c r="T17" s="751"/>
      <c r="U17" s="751"/>
      <c r="V17" s="751"/>
      <c r="W17" s="751"/>
      <c r="X17" s="751"/>
      <c r="Y17" s="751"/>
      <c r="Z17" s="751"/>
      <c r="AA17" s="751"/>
      <c r="AB17" s="751"/>
      <c r="AC17" s="751"/>
      <c r="AD17" s="751"/>
      <c r="AE17" s="751"/>
      <c r="AF17" s="751"/>
      <c r="AG17" s="751"/>
      <c r="AH17" s="751"/>
      <c r="AI17" s="751"/>
      <c r="AJ17" s="751"/>
      <c r="AK17" s="751"/>
    </row>
    <row r="18" spans="1:37" s="752" customFormat="1" ht="15" customHeight="1" x14ac:dyDescent="0.3">
      <c r="A18" s="233" t="s">
        <v>10</v>
      </c>
      <c r="B18" s="1472">
        <v>111600</v>
      </c>
      <c r="C18" s="292">
        <f>SUMIFS('Expenditures - all orgs'!$D$19:$D$3604,'Expenditures - all orgs'!$C$19:$C$3604, 'Budget Detail - AAAAAA'!$B18,'Expenditures - all orgs'!$B$19:$B$3604,'Budget Detail - AAAAAA'!$B$3)</f>
        <v>0</v>
      </c>
      <c r="D18" s="293">
        <f>SUMIFS('Expenditures - all orgs'!$E$19:$E$3604,'Expenditures - all orgs'!$C$19:$C$3604, 'Budget Detail - AAAAAA'!$B18,'Expenditures - all orgs'!$B$19:$B$3604,'Budget Detail - AAAAAA'!$B$3)</f>
        <v>0</v>
      </c>
      <c r="E18" s="294">
        <f>SUMIFS('Expenditures - all orgs'!$F$19:$F$3604,'Expenditures - all orgs'!$C$19:$C$3604, 'Budget Detail - AAAAAA'!$B18,'Expenditures - all orgs'!$B$19:$B$3604,'Budget Detail - AAAAAA'!$B$3)</f>
        <v>0</v>
      </c>
      <c r="F18" s="295">
        <f t="shared" si="0"/>
        <v>0</v>
      </c>
      <c r="G18" s="751"/>
      <c r="H18" s="299"/>
      <c r="I18" s="298"/>
      <c r="J18" s="298"/>
      <c r="K18" s="751"/>
      <c r="L18" s="751"/>
      <c r="M18" s="751"/>
      <c r="N18" s="751"/>
      <c r="O18" s="751"/>
      <c r="P18" s="751"/>
      <c r="Q18" s="751"/>
      <c r="R18" s="751"/>
      <c r="S18" s="751"/>
      <c r="T18" s="751"/>
      <c r="U18" s="751"/>
      <c r="V18" s="751"/>
      <c r="W18" s="751"/>
      <c r="X18" s="751"/>
      <c r="Y18" s="751"/>
      <c r="Z18" s="751"/>
      <c r="AA18" s="751"/>
      <c r="AB18" s="751"/>
      <c r="AC18" s="751"/>
      <c r="AD18" s="751"/>
      <c r="AE18" s="751"/>
      <c r="AF18" s="751"/>
      <c r="AG18" s="751"/>
      <c r="AH18" s="751"/>
      <c r="AI18" s="751"/>
      <c r="AJ18" s="751"/>
      <c r="AK18" s="751"/>
    </row>
    <row r="19" spans="1:37" s="752" customFormat="1" ht="15" customHeight="1" x14ac:dyDescent="0.3">
      <c r="A19" s="233" t="s">
        <v>11</v>
      </c>
      <c r="B19" s="1472">
        <v>111700</v>
      </c>
      <c r="C19" s="292">
        <f>SUMIFS('Expenditures - all orgs'!$D$19:$D$3604,'Expenditures - all orgs'!$C$19:$C$3604, 'Budget Detail - AAAAAA'!$B19,'Expenditures - all orgs'!$B$19:$B$3604,'Budget Detail - AAAAAA'!$B$3)</f>
        <v>0</v>
      </c>
      <c r="D19" s="293">
        <f>SUMIFS('Expenditures - all orgs'!$E$19:$E$3604,'Expenditures - all orgs'!$C$19:$C$3604, 'Budget Detail - AAAAAA'!$B19,'Expenditures - all orgs'!$B$19:$B$3604,'Budget Detail - AAAAAA'!$B$3)</f>
        <v>0</v>
      </c>
      <c r="E19" s="294">
        <f>SUMIFS('Expenditures - all orgs'!$F$19:$F$3604,'Expenditures - all orgs'!$C$19:$C$3604, 'Budget Detail - AAAAAA'!$B19,'Expenditures - all orgs'!$B$19:$B$3604,'Budget Detail - AAAAAA'!$B$3)</f>
        <v>0</v>
      </c>
      <c r="F19" s="295">
        <f t="shared" si="0"/>
        <v>0</v>
      </c>
      <c r="G19" s="751"/>
      <c r="H19" s="299"/>
      <c r="I19" s="299"/>
      <c r="J19" s="299"/>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row>
    <row r="20" spans="1:37" s="752" customFormat="1" ht="15" customHeight="1" x14ac:dyDescent="0.3">
      <c r="A20" s="233" t="s">
        <v>12</v>
      </c>
      <c r="B20" s="1472">
        <v>111800</v>
      </c>
      <c r="C20" s="292">
        <f>SUMIFS('Expenditures - all orgs'!$D$19:$D$3604,'Expenditures - all orgs'!$C$19:$C$3604, 'Budget Detail - AAAAAA'!$B20,'Expenditures - all orgs'!$B$19:$B$3604,'Budget Detail - AAAAAA'!$B$3)</f>
        <v>0</v>
      </c>
      <c r="D20" s="293">
        <f>SUMIFS('Expenditures - all orgs'!$E$19:$E$3604,'Expenditures - all orgs'!$C$19:$C$3604, 'Budget Detail - AAAAAA'!$B20,'Expenditures - all orgs'!$B$19:$B$3604,'Budget Detail - AAAAAA'!$B$3)</f>
        <v>0</v>
      </c>
      <c r="E20" s="294">
        <f>SUMIFS('Expenditures - all orgs'!$F$19:$F$3604,'Expenditures - all orgs'!$C$19:$C$3604, 'Budget Detail - AAAAAA'!$B20,'Expenditures - all orgs'!$B$19:$B$3604,'Budget Detail - AAAAAA'!$B$3)</f>
        <v>0</v>
      </c>
      <c r="F20" s="295">
        <f t="shared" si="0"/>
        <v>0</v>
      </c>
      <c r="G20" s="751"/>
      <c r="H20" s="299"/>
      <c r="I20" s="301"/>
      <c r="J20" s="299"/>
      <c r="K20" s="751"/>
      <c r="L20" s="751"/>
      <c r="M20" s="751"/>
      <c r="N20" s="751"/>
      <c r="O20" s="751"/>
      <c r="P20" s="751"/>
      <c r="Q20" s="751"/>
      <c r="R20" s="751"/>
      <c r="S20" s="751"/>
      <c r="T20" s="751"/>
      <c r="U20" s="751"/>
      <c r="V20" s="751"/>
      <c r="W20" s="751"/>
      <c r="X20" s="751"/>
      <c r="Y20" s="751"/>
      <c r="Z20" s="751"/>
      <c r="AA20" s="751"/>
      <c r="AB20" s="751"/>
      <c r="AC20" s="751"/>
      <c r="AD20" s="751"/>
      <c r="AE20" s="751"/>
      <c r="AF20" s="751"/>
      <c r="AG20" s="751"/>
      <c r="AH20" s="751"/>
      <c r="AI20" s="751"/>
      <c r="AJ20" s="751"/>
      <c r="AK20" s="751"/>
    </row>
    <row r="21" spans="1:37" s="752" customFormat="1" ht="15" customHeight="1" x14ac:dyDescent="0.3">
      <c r="A21" s="233" t="s">
        <v>109</v>
      </c>
      <c r="B21" s="1472">
        <v>111900</v>
      </c>
      <c r="C21" s="292">
        <f>SUMIFS('Expenditures - all orgs'!$D$19:$D$3604,'Expenditures - all orgs'!$C$19:$C$3604, 'Budget Detail - AAAAAA'!$B21,'Expenditures - all orgs'!$B$19:$B$3604,'Budget Detail - AAAAAA'!$B$3)</f>
        <v>0</v>
      </c>
      <c r="D21" s="293">
        <f>SUMIFS('Expenditures - all orgs'!$E$19:$E$3604,'Expenditures - all orgs'!$C$19:$C$3604, 'Budget Detail - AAAAAA'!$B21,'Expenditures - all orgs'!$B$19:$B$3604,'Budget Detail - AAAAAA'!$B$3)</f>
        <v>0</v>
      </c>
      <c r="E21" s="294">
        <f>SUMIFS('Expenditures - all orgs'!$F$19:$F$3604,'Expenditures - all orgs'!$C$19:$C$3604, 'Budget Detail - AAAAAA'!$B21,'Expenditures - all orgs'!$B$19:$B$3604,'Budget Detail - AAAAAA'!$B$3)</f>
        <v>0</v>
      </c>
      <c r="F21" s="295">
        <f t="shared" si="0"/>
        <v>0</v>
      </c>
      <c r="G21" s="751"/>
      <c r="H21" s="299"/>
      <c r="I21" s="301"/>
      <c r="J21" s="299"/>
      <c r="K21" s="751"/>
      <c r="L21" s="751"/>
      <c r="M21" s="751"/>
      <c r="N21" s="751"/>
      <c r="O21" s="751"/>
      <c r="P21" s="751"/>
      <c r="Q21" s="751"/>
      <c r="R21" s="751"/>
      <c r="S21" s="751"/>
      <c r="T21" s="751"/>
      <c r="U21" s="751"/>
      <c r="V21" s="751"/>
      <c r="W21" s="751"/>
      <c r="X21" s="751"/>
      <c r="Y21" s="751"/>
      <c r="Z21" s="751"/>
      <c r="AA21" s="751"/>
      <c r="AB21" s="751"/>
      <c r="AC21" s="751"/>
      <c r="AD21" s="751"/>
      <c r="AE21" s="751"/>
      <c r="AF21" s="751"/>
      <c r="AG21" s="751"/>
      <c r="AH21" s="751"/>
      <c r="AI21" s="751"/>
      <c r="AJ21" s="751"/>
      <c r="AK21" s="751"/>
    </row>
    <row r="22" spans="1:37" s="752" customFormat="1" ht="15" customHeight="1" x14ac:dyDescent="0.3">
      <c r="A22" s="747" t="s">
        <v>1</v>
      </c>
      <c r="B22" s="1472">
        <v>112100</v>
      </c>
      <c r="C22" s="292">
        <f>SUMIFS('Expenditures - all orgs'!$D$19:$D$3604,'Expenditures - all orgs'!$C$19:$C$3604, 'Budget Detail - AAAAAA'!$B22,'Expenditures - all orgs'!$B$19:$B$3604,'Budget Detail - AAAAAA'!$B$3)</f>
        <v>0</v>
      </c>
      <c r="D22" s="293">
        <f>SUMIFS('Expenditures - all orgs'!$E$19:$E$3604,'Expenditures - all orgs'!$C$19:$C$3604, 'Budget Detail - AAAAAA'!$B22,'Expenditures - all orgs'!$B$19:$B$3604,'Budget Detail - AAAAAA'!$B$3)</f>
        <v>0</v>
      </c>
      <c r="E22" s="294">
        <f>SUMIFS('Expenditures - all orgs'!$F$19:$F$3604,'Expenditures - all orgs'!$C$19:$C$3604, 'Budget Detail - AAAAAA'!$B22,'Expenditures - all orgs'!$B$19:$B$3604,'Budget Detail - AAAAAA'!$B$3)</f>
        <v>0</v>
      </c>
      <c r="F22" s="295">
        <f t="shared" si="0"/>
        <v>0</v>
      </c>
      <c r="G22" s="751"/>
      <c r="H22" s="750"/>
      <c r="I22" s="750"/>
      <c r="J22" s="750"/>
      <c r="K22" s="751"/>
      <c r="L22" s="751"/>
      <c r="M22" s="751"/>
      <c r="N22" s="751"/>
      <c r="O22" s="751"/>
      <c r="P22" s="751"/>
      <c r="Q22" s="751"/>
      <c r="R22" s="751"/>
      <c r="S22" s="751"/>
      <c r="T22" s="751"/>
      <c r="U22" s="751"/>
      <c r="V22" s="751"/>
      <c r="W22" s="751"/>
      <c r="X22" s="751"/>
      <c r="Y22" s="751"/>
      <c r="Z22" s="751"/>
      <c r="AA22" s="751"/>
      <c r="AB22" s="751"/>
      <c r="AC22" s="751"/>
      <c r="AD22" s="751"/>
      <c r="AE22" s="751"/>
      <c r="AF22" s="751"/>
      <c r="AG22" s="751"/>
      <c r="AH22" s="751"/>
      <c r="AI22" s="751"/>
      <c r="AJ22" s="751"/>
      <c r="AK22" s="751"/>
    </row>
    <row r="23" spans="1:37" s="752" customFormat="1" ht="15" customHeight="1" x14ac:dyDescent="0.3">
      <c r="A23" s="747" t="s">
        <v>89</v>
      </c>
      <c r="B23" s="1472">
        <v>112110</v>
      </c>
      <c r="C23" s="292">
        <f>SUMIFS('Expenditures - all orgs'!$D$19:$D$3604,'Expenditures - all orgs'!$C$19:$C$3604, 'Budget Detail - AAAAAA'!$B23,'Expenditures - all orgs'!$B$19:$B$3604,'Budget Detail - AAAAAA'!$B$3)</f>
        <v>0</v>
      </c>
      <c r="D23" s="293">
        <f>SUMIFS('Expenditures - all orgs'!$E$19:$E$3604,'Expenditures - all orgs'!$C$19:$C$3604, 'Budget Detail - AAAAAA'!$B23,'Expenditures - all orgs'!$B$19:$B$3604,'Budget Detail - AAAAAA'!$B$3)</f>
        <v>0</v>
      </c>
      <c r="E23" s="294">
        <f>SUMIFS('Expenditures - all orgs'!$F$19:$F$3604,'Expenditures - all orgs'!$C$19:$C$3604, 'Budget Detail - AAAAAA'!$B23,'Expenditures - all orgs'!$B$19:$B$3604,'Budget Detail - AAAAAA'!$B$3)</f>
        <v>0</v>
      </c>
      <c r="F23" s="295">
        <f t="shared" si="0"/>
        <v>0</v>
      </c>
      <c r="G23" s="751"/>
      <c r="H23" s="750"/>
      <c r="I23" s="750"/>
      <c r="J23" s="750"/>
      <c r="K23" s="751"/>
      <c r="L23" s="751"/>
      <c r="M23" s="751"/>
      <c r="N23" s="751"/>
      <c r="O23" s="751"/>
      <c r="P23" s="751"/>
      <c r="Q23" s="751"/>
      <c r="R23" s="751"/>
      <c r="S23" s="751"/>
      <c r="T23" s="751"/>
      <c r="U23" s="751"/>
      <c r="V23" s="751"/>
      <c r="W23" s="751"/>
      <c r="X23" s="751"/>
      <c r="Y23" s="751"/>
      <c r="Z23" s="751"/>
      <c r="AA23" s="751"/>
      <c r="AB23" s="751"/>
      <c r="AC23" s="751"/>
      <c r="AD23" s="751"/>
      <c r="AE23" s="751"/>
      <c r="AF23" s="751"/>
      <c r="AG23" s="751"/>
      <c r="AH23" s="751"/>
      <c r="AI23" s="751"/>
      <c r="AJ23" s="751"/>
      <c r="AK23" s="751"/>
    </row>
    <row r="24" spans="1:37" s="752" customFormat="1" ht="15" customHeight="1" x14ac:dyDescent="0.3">
      <c r="A24" s="747" t="s">
        <v>174</v>
      </c>
      <c r="B24" s="1472">
        <v>112130</v>
      </c>
      <c r="C24" s="292">
        <f>SUMIFS('Expenditures - all orgs'!$D$19:$D$3604,'Expenditures - all orgs'!$C$19:$C$3604, 'Budget Detail - AAAAAA'!$B24,'Expenditures - all orgs'!$B$19:$B$3604,'Budget Detail - AAAAAA'!$B$3)</f>
        <v>0</v>
      </c>
      <c r="D24" s="293">
        <f>SUMIFS('Expenditures - all orgs'!$E$19:$E$3604,'Expenditures - all orgs'!$C$19:$C$3604, 'Budget Detail - AAAAAA'!$B24,'Expenditures - all orgs'!$B$19:$B$3604,'Budget Detail - AAAAAA'!$B$3)</f>
        <v>0</v>
      </c>
      <c r="E24" s="294">
        <f>SUMIFS('Expenditures - all orgs'!$F$19:$F$3604,'Expenditures - all orgs'!$C$19:$C$3604, 'Budget Detail - AAAAAA'!$B24,'Expenditures - all orgs'!$B$19:$B$3604,'Budget Detail - AAAAAA'!$B$3)</f>
        <v>0</v>
      </c>
      <c r="F24" s="295">
        <f>C24-D24-E24</f>
        <v>0</v>
      </c>
      <c r="G24" s="751"/>
      <c r="H24" s="750"/>
      <c r="I24" s="750"/>
      <c r="J24" s="750"/>
      <c r="K24" s="751"/>
      <c r="L24" s="751"/>
      <c r="M24" s="751"/>
      <c r="N24" s="751"/>
      <c r="O24" s="751"/>
      <c r="P24" s="751"/>
      <c r="Q24" s="751"/>
      <c r="R24" s="751"/>
      <c r="S24" s="751"/>
      <c r="T24" s="751"/>
      <c r="U24" s="751"/>
      <c r="V24" s="751"/>
      <c r="W24" s="751"/>
      <c r="X24" s="751"/>
      <c r="Y24" s="751"/>
      <c r="Z24" s="751"/>
      <c r="AA24" s="751"/>
      <c r="AB24" s="751"/>
      <c r="AC24" s="751"/>
      <c r="AD24" s="751"/>
      <c r="AE24" s="751"/>
      <c r="AF24" s="751"/>
      <c r="AG24" s="751"/>
      <c r="AH24" s="751"/>
      <c r="AI24" s="751"/>
      <c r="AJ24" s="751"/>
      <c r="AK24" s="751"/>
    </row>
    <row r="25" spans="1:37" s="752" customFormat="1" ht="15" customHeight="1" x14ac:dyDescent="0.3">
      <c r="A25" s="233" t="s">
        <v>2</v>
      </c>
      <c r="B25" s="1472">
        <v>112300</v>
      </c>
      <c r="C25" s="292">
        <f>SUMIFS('Expenditures - all orgs'!$D$19:$D$3604,'Expenditures - all orgs'!$C$19:$C$3604, 'Budget Detail - AAAAAA'!$B25,'Expenditures - all orgs'!$B$19:$B$3604,'Budget Detail - AAAAAA'!$B$3)</f>
        <v>0</v>
      </c>
      <c r="D25" s="293">
        <f>SUMIFS('Expenditures - all orgs'!$E$19:$E$3604,'Expenditures - all orgs'!$C$19:$C$3604, 'Budget Detail - AAAAAA'!$B25,'Expenditures - all orgs'!$B$19:$B$3604,'Budget Detail - AAAAAA'!$B$3)</f>
        <v>0</v>
      </c>
      <c r="E25" s="294">
        <f>SUMIFS('Expenditures - all orgs'!$F$19:$F$3604,'Expenditures - all orgs'!$C$19:$C$3604, 'Budget Detail - AAAAAA'!$B25,'Expenditures - all orgs'!$B$19:$B$3604,'Budget Detail - AAAAAA'!$B$3)</f>
        <v>0</v>
      </c>
      <c r="F25" s="295">
        <f t="shared" si="0"/>
        <v>0</v>
      </c>
      <c r="G25" s="751"/>
      <c r="H25" s="302"/>
      <c r="I25" s="302"/>
      <c r="J25" s="302"/>
      <c r="K25" s="751"/>
      <c r="L25" s="751"/>
      <c r="M25" s="751"/>
      <c r="N25" s="751"/>
      <c r="O25" s="751"/>
      <c r="P25" s="751"/>
      <c r="Q25" s="751"/>
      <c r="R25" s="751"/>
      <c r="S25" s="751"/>
      <c r="T25" s="751"/>
      <c r="U25" s="751"/>
      <c r="V25" s="751"/>
      <c r="W25" s="751"/>
      <c r="X25" s="751"/>
      <c r="Y25" s="751"/>
      <c r="Z25" s="751"/>
      <c r="AA25" s="751"/>
      <c r="AB25" s="751"/>
      <c r="AC25" s="751"/>
      <c r="AD25" s="751"/>
      <c r="AE25" s="751"/>
      <c r="AF25" s="751"/>
      <c r="AG25" s="751"/>
      <c r="AH25" s="751"/>
      <c r="AI25" s="751"/>
      <c r="AJ25" s="751"/>
      <c r="AK25" s="751"/>
    </row>
    <row r="26" spans="1:37" s="752" customFormat="1" ht="15" customHeight="1" x14ac:dyDescent="0.3">
      <c r="A26" s="233" t="s">
        <v>88</v>
      </c>
      <c r="B26" s="1472">
        <v>112310</v>
      </c>
      <c r="C26" s="292">
        <f>SUMIFS('Expenditures - all orgs'!$D$19:$D$3604,'Expenditures - all orgs'!$C$19:$C$3604, 'Budget Detail - AAAAAA'!$B26,'Expenditures - all orgs'!$B$19:$B$3604,'Budget Detail - AAAAAA'!$B$3)</f>
        <v>0</v>
      </c>
      <c r="D26" s="293">
        <f>SUMIFS('Expenditures - all orgs'!$E$19:$E$3604,'Expenditures - all orgs'!$C$19:$C$3604, 'Budget Detail - AAAAAA'!$B26,'Expenditures - all orgs'!$B$19:$B$3604,'Budget Detail - AAAAAA'!$B$3)</f>
        <v>0</v>
      </c>
      <c r="E26" s="294">
        <f>SUMIFS('Expenditures - all orgs'!$F$19:$F$3604,'Expenditures - all orgs'!$C$19:$C$3604, 'Budget Detail - AAAAAA'!$B26,'Expenditures - all orgs'!$B$19:$B$3604,'Budget Detail - AAAAAA'!$B$3)</f>
        <v>0</v>
      </c>
      <c r="F26" s="295">
        <f t="shared" si="0"/>
        <v>0</v>
      </c>
      <c r="G26" s="751"/>
      <c r="H26" s="302"/>
      <c r="I26" s="302"/>
      <c r="J26" s="302"/>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c r="AK26" s="751"/>
    </row>
    <row r="27" spans="1:37" s="752" customFormat="1" ht="15" customHeight="1" x14ac:dyDescent="0.3">
      <c r="A27" s="233" t="s">
        <v>64</v>
      </c>
      <c r="B27" s="1472">
        <v>112500</v>
      </c>
      <c r="C27" s="292">
        <f>SUMIFS('Expenditures - all orgs'!$D$19:$D$3604,'Expenditures - all orgs'!$C$19:$C$3604, 'Budget Detail - AAAAAA'!$B27,'Expenditures - all orgs'!$B$19:$B$3604,'Budget Detail - AAAAAA'!$B$3)</f>
        <v>0</v>
      </c>
      <c r="D27" s="293">
        <f>SUMIFS('Expenditures - all orgs'!$E$19:$E$3604,'Expenditures - all orgs'!$C$19:$C$3604, 'Budget Detail - AAAAAA'!$B27,'Expenditures - all orgs'!$B$19:$B$3604,'Budget Detail - AAAAAA'!$B$3)</f>
        <v>0</v>
      </c>
      <c r="E27" s="294">
        <f>SUMIFS('Expenditures - all orgs'!$F$19:$F$3604,'Expenditures - all orgs'!$C$19:$C$3604, 'Budget Detail - AAAAAA'!$B27,'Expenditures - all orgs'!$B$19:$B$3604,'Budget Detail - AAAAAA'!$B$3)</f>
        <v>0</v>
      </c>
      <c r="F27" s="295">
        <f t="shared" si="0"/>
        <v>0</v>
      </c>
      <c r="G27" s="751"/>
      <c r="H27" s="302"/>
      <c r="I27" s="302"/>
      <c r="J27" s="302"/>
      <c r="K27" s="751"/>
      <c r="L27" s="751"/>
      <c r="M27" s="751"/>
      <c r="N27" s="751"/>
      <c r="O27" s="751"/>
      <c r="P27" s="751"/>
      <c r="Q27" s="751"/>
      <c r="R27" s="751"/>
      <c r="S27" s="751"/>
      <c r="T27" s="751"/>
      <c r="U27" s="751"/>
      <c r="V27" s="751"/>
      <c r="W27" s="751"/>
      <c r="X27" s="751"/>
      <c r="Y27" s="751"/>
      <c r="Z27" s="751"/>
      <c r="AA27" s="751"/>
      <c r="AB27" s="751"/>
      <c r="AC27" s="751"/>
      <c r="AD27" s="751"/>
      <c r="AE27" s="751"/>
      <c r="AF27" s="751"/>
      <c r="AG27" s="751"/>
      <c r="AH27" s="751"/>
      <c r="AI27" s="751"/>
      <c r="AJ27" s="751"/>
      <c r="AK27" s="751"/>
    </row>
    <row r="28" spans="1:37" s="752" customFormat="1" ht="15" customHeight="1" x14ac:dyDescent="0.3">
      <c r="A28" s="233" t="s">
        <v>65</v>
      </c>
      <c r="B28" s="1472">
        <v>112600</v>
      </c>
      <c r="C28" s="292">
        <f>SUMIFS('Expenditures - all orgs'!$D$19:$D$3604,'Expenditures - all orgs'!$C$19:$C$3604, 'Budget Detail - AAAAAA'!$B28,'Expenditures - all orgs'!$B$19:$B$3604,'Budget Detail - AAAAAA'!$B$3)</f>
        <v>0</v>
      </c>
      <c r="D28" s="293">
        <f>SUMIFS('Expenditures - all orgs'!$E$19:$E$3604,'Expenditures - all orgs'!$C$19:$C$3604, 'Budget Detail - AAAAAA'!$B28,'Expenditures - all orgs'!$B$19:$B$3604,'Budget Detail - AAAAAA'!$B$3)</f>
        <v>0</v>
      </c>
      <c r="E28" s="294">
        <f>SUMIFS('Expenditures - all orgs'!$F$19:$F$3604,'Expenditures - all orgs'!$C$19:$C$3604, 'Budget Detail - AAAAAA'!$B28,'Expenditures - all orgs'!$B$19:$B$3604,'Budget Detail - AAAAAA'!$B$3)</f>
        <v>0</v>
      </c>
      <c r="F28" s="295">
        <f t="shared" si="0"/>
        <v>0</v>
      </c>
      <c r="G28" s="751"/>
      <c r="H28" s="302"/>
      <c r="I28" s="302"/>
      <c r="J28" s="302"/>
      <c r="K28" s="751"/>
      <c r="L28" s="751"/>
      <c r="M28" s="751"/>
      <c r="N28" s="751"/>
      <c r="O28" s="751"/>
      <c r="P28" s="751"/>
      <c r="Q28" s="751"/>
      <c r="R28" s="751"/>
      <c r="S28" s="751"/>
      <c r="T28" s="751"/>
      <c r="U28" s="751"/>
      <c r="V28" s="751"/>
      <c r="W28" s="751"/>
      <c r="X28" s="751"/>
      <c r="Y28" s="751"/>
      <c r="Z28" s="751"/>
      <c r="AA28" s="751"/>
      <c r="AB28" s="751"/>
      <c r="AC28" s="751"/>
      <c r="AD28" s="751"/>
      <c r="AE28" s="751"/>
      <c r="AF28" s="751"/>
      <c r="AG28" s="751"/>
      <c r="AH28" s="751"/>
      <c r="AI28" s="751"/>
      <c r="AJ28" s="751"/>
      <c r="AK28" s="751"/>
    </row>
    <row r="29" spans="1:37" s="752" customFormat="1" ht="15" customHeight="1" x14ac:dyDescent="0.3">
      <c r="A29" s="233" t="s">
        <v>163</v>
      </c>
      <c r="B29" s="1472">
        <v>112610</v>
      </c>
      <c r="C29" s="292">
        <f>SUMIFS('Expenditures - all orgs'!$D$19:$D$3604,'Expenditures - all orgs'!$C$19:$C$3604, 'Budget Detail - AAAAAA'!$B29,'Expenditures - all orgs'!$B$19:$B$3604,'Budget Detail - AAAAAA'!$B$3)</f>
        <v>0</v>
      </c>
      <c r="D29" s="293">
        <f>SUMIFS('Expenditures - all orgs'!$E$19:$E$3604,'Expenditures - all orgs'!$C$19:$C$3604, 'Budget Detail - AAAAAA'!$B29,'Expenditures - all orgs'!$B$19:$B$3604,'Budget Detail - AAAAAA'!$B$3)</f>
        <v>0</v>
      </c>
      <c r="E29" s="294">
        <f>SUMIFS('Expenditures - all orgs'!$F$19:$F$3604,'Expenditures - all orgs'!$C$19:$C$3604, 'Budget Detail - AAAAAA'!$B29,'Expenditures - all orgs'!$B$19:$B$3604,'Budget Detail - AAAAAA'!$B$3)</f>
        <v>0</v>
      </c>
      <c r="F29" s="295">
        <f t="shared" si="0"/>
        <v>0</v>
      </c>
      <c r="G29" s="751"/>
      <c r="H29" s="302"/>
      <c r="I29" s="302"/>
      <c r="J29" s="302"/>
      <c r="K29" s="751"/>
      <c r="L29" s="751"/>
      <c r="M29" s="751"/>
      <c r="N29" s="751"/>
      <c r="O29" s="751"/>
      <c r="P29" s="751"/>
      <c r="Q29" s="751"/>
      <c r="R29" s="751"/>
      <c r="S29" s="751"/>
      <c r="T29" s="751"/>
      <c r="U29" s="751"/>
      <c r="V29" s="751"/>
      <c r="W29" s="751"/>
      <c r="X29" s="751"/>
      <c r="Y29" s="751"/>
      <c r="Z29" s="751"/>
      <c r="AA29" s="751"/>
      <c r="AB29" s="751"/>
      <c r="AC29" s="751"/>
      <c r="AD29" s="751"/>
      <c r="AE29" s="751"/>
      <c r="AF29" s="751"/>
      <c r="AG29" s="751"/>
      <c r="AH29" s="751"/>
      <c r="AI29" s="751"/>
      <c r="AJ29" s="751"/>
      <c r="AK29" s="751"/>
    </row>
    <row r="30" spans="1:37" s="752" customFormat="1" ht="15" customHeight="1" x14ac:dyDescent="0.3">
      <c r="A30" s="233" t="s">
        <v>68</v>
      </c>
      <c r="B30" s="1472">
        <v>112620</v>
      </c>
      <c r="C30" s="292">
        <f>SUMIFS('Expenditures - all orgs'!$D$19:$D$3604,'Expenditures - all orgs'!$C$19:$C$3604, 'Budget Detail - AAAAAA'!$B30,'Expenditures - all orgs'!$B$19:$B$3604,'Budget Detail - AAAAAA'!$B$3)</f>
        <v>0</v>
      </c>
      <c r="D30" s="293">
        <f>SUMIFS('Expenditures - all orgs'!$E$19:$E$3604,'Expenditures - all orgs'!$C$19:$C$3604, 'Budget Detail - AAAAAA'!$B30,'Expenditures - all orgs'!$B$19:$B$3604,'Budget Detail - AAAAAA'!$B$3)</f>
        <v>0</v>
      </c>
      <c r="E30" s="294">
        <f>SUMIFS('Expenditures - all orgs'!$F$19:$F$3604,'Expenditures - all orgs'!$C$19:$C$3604, 'Budget Detail - AAAAAA'!$B30,'Expenditures - all orgs'!$B$19:$B$3604,'Budget Detail - AAAAAA'!$B$3)</f>
        <v>0</v>
      </c>
      <c r="F30" s="295">
        <f t="shared" si="0"/>
        <v>0</v>
      </c>
      <c r="G30" s="751"/>
      <c r="H30" s="302"/>
      <c r="I30" s="302"/>
      <c r="J30" s="302"/>
      <c r="K30" s="751"/>
      <c r="L30" s="751"/>
      <c r="M30" s="751"/>
      <c r="N30" s="751"/>
      <c r="O30" s="751"/>
      <c r="P30" s="751"/>
      <c r="Q30" s="751"/>
      <c r="R30" s="751"/>
      <c r="S30" s="751"/>
      <c r="T30" s="751"/>
      <c r="U30" s="751"/>
      <c r="V30" s="751"/>
      <c r="W30" s="751"/>
      <c r="X30" s="751"/>
      <c r="Y30" s="751"/>
      <c r="Z30" s="751"/>
      <c r="AA30" s="751"/>
      <c r="AB30" s="751"/>
      <c r="AC30" s="751"/>
      <c r="AD30" s="751"/>
      <c r="AE30" s="751"/>
      <c r="AF30" s="751"/>
      <c r="AG30" s="751"/>
      <c r="AH30" s="751"/>
      <c r="AI30" s="751"/>
      <c r="AJ30" s="751"/>
      <c r="AK30" s="751"/>
    </row>
    <row r="31" spans="1:37" s="752" customFormat="1" ht="15" customHeight="1" x14ac:dyDescent="0.3">
      <c r="A31" s="233" t="s">
        <v>162</v>
      </c>
      <c r="B31" s="1472">
        <v>112800</v>
      </c>
      <c r="C31" s="292">
        <f>SUMIFS('Expenditures - all orgs'!$D$19:$D$3604,'Expenditures - all orgs'!$C$19:$C$3604, 'Budget Detail - AAAAAA'!$B31,'Expenditures - all orgs'!$B$19:$B$3604,'Budget Detail - AAAAAA'!$B$3)</f>
        <v>0</v>
      </c>
      <c r="D31" s="293">
        <f>SUMIFS('Expenditures - all orgs'!$E$19:$E$3604,'Expenditures - all orgs'!$C$19:$C$3604, 'Budget Detail - AAAAAA'!$B31,'Expenditures - all orgs'!$B$19:$B$3604,'Budget Detail - AAAAAA'!$B$3)</f>
        <v>0</v>
      </c>
      <c r="E31" s="294">
        <f>SUMIFS('Expenditures - all orgs'!$F$19:$F$3604,'Expenditures - all orgs'!$C$19:$C$3604, 'Budget Detail - AAAAAA'!$B31,'Expenditures - all orgs'!$B$19:$B$3604,'Budget Detail - AAAAAA'!$B$3)</f>
        <v>0</v>
      </c>
      <c r="F31" s="295">
        <f t="shared" si="0"/>
        <v>0</v>
      </c>
      <c r="G31" s="751"/>
      <c r="H31" s="302"/>
      <c r="I31" s="302"/>
      <c r="J31" s="302"/>
      <c r="K31" s="751"/>
      <c r="L31" s="751"/>
      <c r="M31" s="751"/>
      <c r="N31" s="751"/>
      <c r="O31" s="751"/>
      <c r="P31" s="751"/>
      <c r="Q31" s="751"/>
      <c r="R31" s="751"/>
      <c r="S31" s="751"/>
      <c r="T31" s="751"/>
      <c r="U31" s="751"/>
      <c r="V31" s="751"/>
      <c r="W31" s="751"/>
      <c r="X31" s="751"/>
      <c r="Y31" s="751"/>
      <c r="Z31" s="751"/>
      <c r="AA31" s="751"/>
      <c r="AB31" s="751"/>
      <c r="AC31" s="751"/>
      <c r="AD31" s="751"/>
      <c r="AE31" s="751"/>
      <c r="AF31" s="751"/>
      <c r="AG31" s="751"/>
      <c r="AH31" s="751"/>
      <c r="AI31" s="751"/>
      <c r="AJ31" s="751"/>
      <c r="AK31" s="751"/>
    </row>
    <row r="32" spans="1:37" s="752" customFormat="1" ht="15" customHeight="1" x14ac:dyDescent="0.3">
      <c r="A32" s="233" t="s">
        <v>164</v>
      </c>
      <c r="B32" s="1472">
        <v>112810</v>
      </c>
      <c r="C32" s="292">
        <f>SUMIFS('Expenditures - all orgs'!$D$19:$D$3604,'Expenditures - all orgs'!$C$19:$C$3604, 'Budget Detail - AAAAAA'!$B32,'Expenditures - all orgs'!$B$19:$B$3604,'Budget Detail - AAAAAA'!$B$3)</f>
        <v>0</v>
      </c>
      <c r="D32" s="293">
        <f>SUMIFS('Expenditures - all orgs'!$E$19:$E$3604,'Expenditures - all orgs'!$C$19:$C$3604, 'Budget Detail - AAAAAA'!$B32,'Expenditures - all orgs'!$B$19:$B$3604,'Budget Detail - AAAAAA'!$B$3)</f>
        <v>0</v>
      </c>
      <c r="E32" s="294">
        <f>SUMIFS('Expenditures - all orgs'!$F$19:$F$3604,'Expenditures - all orgs'!$C$19:$C$3604, 'Budget Detail - AAAAAA'!$B32,'Expenditures - all orgs'!$B$19:$B$3604,'Budget Detail - AAAAAA'!$B$3)</f>
        <v>0</v>
      </c>
      <c r="F32" s="295">
        <f t="shared" si="0"/>
        <v>0</v>
      </c>
      <c r="G32" s="751"/>
      <c r="H32" s="302"/>
      <c r="I32" s="302"/>
      <c r="J32" s="302"/>
      <c r="K32" s="751"/>
      <c r="L32" s="751"/>
      <c r="M32" s="751"/>
      <c r="N32" s="751"/>
      <c r="O32" s="751"/>
      <c r="P32" s="751"/>
      <c r="Q32" s="751"/>
      <c r="R32" s="751"/>
      <c r="S32" s="751"/>
      <c r="T32" s="751"/>
      <c r="U32" s="751"/>
      <c r="V32" s="751"/>
      <c r="W32" s="751"/>
      <c r="X32" s="751"/>
      <c r="Y32" s="751"/>
      <c r="Z32" s="751"/>
      <c r="AA32" s="751"/>
      <c r="AB32" s="751"/>
      <c r="AC32" s="751"/>
      <c r="AD32" s="751"/>
      <c r="AE32" s="751"/>
      <c r="AF32" s="751"/>
      <c r="AG32" s="751"/>
      <c r="AH32" s="751"/>
      <c r="AI32" s="751"/>
      <c r="AJ32" s="751"/>
      <c r="AK32" s="751"/>
    </row>
    <row r="33" spans="1:37" s="752" customFormat="1" ht="15" customHeight="1" x14ac:dyDescent="0.3">
      <c r="A33" s="233" t="s">
        <v>165</v>
      </c>
      <c r="B33" s="1472">
        <v>112820</v>
      </c>
      <c r="C33" s="292">
        <f>SUMIFS('Expenditures - all orgs'!$D$19:$D$3604,'Expenditures - all orgs'!$C$19:$C$3604, 'Budget Detail - AAAAAA'!$B33,'Expenditures - all orgs'!$B$19:$B$3604,'Budget Detail - AAAAAA'!$B$3)</f>
        <v>0</v>
      </c>
      <c r="D33" s="293">
        <f>SUMIFS('Expenditures - all orgs'!$E$19:$E$3604,'Expenditures - all orgs'!$C$19:$C$3604, 'Budget Detail - AAAAAA'!$B33,'Expenditures - all orgs'!$B$19:$B$3604,'Budget Detail - AAAAAA'!$B$3)</f>
        <v>0</v>
      </c>
      <c r="E33" s="294">
        <f>SUMIFS('Expenditures - all orgs'!$F$19:$F$3604,'Expenditures - all orgs'!$C$19:$C$3604, 'Budget Detail - AAAAAA'!$B33,'Expenditures - all orgs'!$B$19:$B$3604,'Budget Detail - AAAAAA'!$B$3)</f>
        <v>0</v>
      </c>
      <c r="F33" s="295">
        <f t="shared" si="0"/>
        <v>0</v>
      </c>
      <c r="G33" s="751"/>
      <c r="H33" s="302"/>
      <c r="I33" s="302"/>
      <c r="J33" s="302"/>
      <c r="K33" s="751"/>
      <c r="L33" s="751"/>
      <c r="M33" s="751"/>
      <c r="N33" s="751"/>
      <c r="O33" s="751"/>
      <c r="P33" s="751"/>
      <c r="Q33" s="751"/>
      <c r="R33" s="751"/>
      <c r="S33" s="751"/>
      <c r="T33" s="751"/>
      <c r="U33" s="751"/>
      <c r="V33" s="751"/>
      <c r="W33" s="751"/>
      <c r="X33" s="751"/>
      <c r="Y33" s="751"/>
      <c r="Z33" s="751"/>
      <c r="AA33" s="751"/>
      <c r="AB33" s="751"/>
      <c r="AC33" s="751"/>
      <c r="AD33" s="751"/>
      <c r="AE33" s="751"/>
      <c r="AF33" s="751"/>
      <c r="AG33" s="751"/>
      <c r="AH33" s="751"/>
      <c r="AI33" s="751"/>
      <c r="AJ33" s="751"/>
      <c r="AK33" s="751"/>
    </row>
    <row r="34" spans="1:37" s="752" customFormat="1" ht="15" customHeight="1" x14ac:dyDescent="0.3">
      <c r="A34" s="233" t="s">
        <v>166</v>
      </c>
      <c r="B34" s="1472">
        <v>112900</v>
      </c>
      <c r="C34" s="292">
        <f>SUMIFS('Expenditures - all orgs'!$D$19:$D$3604,'Expenditures - all orgs'!$C$19:$C$3604, 'Budget Detail - AAAAAA'!$B34,'Expenditures - all orgs'!$B$19:$B$3604,'Budget Detail - AAAAAA'!$B$3)</f>
        <v>0</v>
      </c>
      <c r="D34" s="293">
        <f>SUMIFS('Expenditures - all orgs'!$E$19:$E$3604,'Expenditures - all orgs'!$C$19:$C$3604, 'Budget Detail - AAAAAA'!$B34,'Expenditures - all orgs'!$B$19:$B$3604,'Budget Detail - AAAAAA'!$B$3)</f>
        <v>0</v>
      </c>
      <c r="E34" s="294">
        <f>SUMIFS('Expenditures - all orgs'!$F$19:$F$3604,'Expenditures - all orgs'!$C$19:$C$3604, 'Budget Detail - AAAAAA'!$B34,'Expenditures - all orgs'!$B$19:$B$3604,'Budget Detail - AAAAAA'!$B$3)</f>
        <v>0</v>
      </c>
      <c r="F34" s="295">
        <f t="shared" si="0"/>
        <v>0</v>
      </c>
      <c r="G34" s="751"/>
      <c r="H34" s="302"/>
      <c r="I34" s="302"/>
      <c r="J34" s="302"/>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c r="AK34" s="751"/>
    </row>
    <row r="35" spans="1:37" s="752" customFormat="1" ht="15" customHeight="1" x14ac:dyDescent="0.3">
      <c r="A35" s="233" t="s">
        <v>63</v>
      </c>
      <c r="B35" s="1472">
        <v>113100</v>
      </c>
      <c r="C35" s="292">
        <f>SUMIFS('Expenditures - all orgs'!$D$19:$D$3604,'Expenditures - all orgs'!$C$19:$C$3604, 'Budget Detail - AAAAAA'!$B35,'Expenditures - all orgs'!$B$19:$B$3604,'Budget Detail - AAAAAA'!$B$3)</f>
        <v>0</v>
      </c>
      <c r="D35" s="293">
        <f>SUMIFS('Expenditures - all orgs'!$E$19:$E$3604,'Expenditures - all orgs'!$C$19:$C$3604, 'Budget Detail - AAAAAA'!$B35,'Expenditures - all orgs'!$B$19:$B$3604,'Budget Detail - AAAAAA'!$B$3)</f>
        <v>0</v>
      </c>
      <c r="E35" s="294">
        <f>SUMIFS('Expenditures - all orgs'!$F$19:$F$3604,'Expenditures - all orgs'!$C$19:$C$3604, 'Budget Detail - AAAAAA'!$B35,'Expenditures - all orgs'!$B$19:$B$3604,'Budget Detail - AAAAAA'!$B$3)</f>
        <v>0</v>
      </c>
      <c r="F35" s="295">
        <f t="shared" si="0"/>
        <v>0</v>
      </c>
      <c r="G35" s="751"/>
      <c r="H35" s="299"/>
      <c r="I35" s="301"/>
      <c r="J35" s="299"/>
      <c r="K35" s="751"/>
      <c r="L35" s="751"/>
      <c r="M35" s="751"/>
      <c r="N35" s="751"/>
      <c r="O35" s="751"/>
      <c r="P35" s="751"/>
      <c r="Q35" s="751"/>
      <c r="R35" s="751"/>
      <c r="S35" s="751"/>
      <c r="T35" s="751"/>
      <c r="U35" s="751"/>
      <c r="V35" s="751"/>
      <c r="W35" s="751"/>
      <c r="X35" s="751"/>
      <c r="Y35" s="751"/>
      <c r="Z35" s="751"/>
      <c r="AA35" s="751"/>
      <c r="AB35" s="751"/>
      <c r="AC35" s="751"/>
      <c r="AD35" s="751"/>
      <c r="AE35" s="751"/>
      <c r="AF35" s="751"/>
      <c r="AG35" s="751"/>
      <c r="AH35" s="751"/>
      <c r="AI35" s="751"/>
      <c r="AJ35" s="751"/>
      <c r="AK35" s="751"/>
    </row>
    <row r="36" spans="1:37" s="752" customFormat="1" ht="15" customHeight="1" x14ac:dyDescent="0.3">
      <c r="A36" s="233" t="s">
        <v>159</v>
      </c>
      <c r="B36" s="1472">
        <v>113115</v>
      </c>
      <c r="C36" s="292">
        <f>SUMIFS('Expenditures - all orgs'!$D$19:$D$3604,'Expenditures - all orgs'!$C$19:$C$3604, 'Budget Detail - AAAAAA'!$B36,'Expenditures - all orgs'!$B$19:$B$3604,'Budget Detail - AAAAAA'!$B$3)</f>
        <v>0</v>
      </c>
      <c r="D36" s="293">
        <f>SUMIFS('Expenditures - all orgs'!$E$19:$E$3604,'Expenditures - all orgs'!$C$19:$C$3604, 'Budget Detail - AAAAAA'!$B36,'Expenditures - all orgs'!$B$19:$B$3604,'Budget Detail - AAAAAA'!$B$3)</f>
        <v>0</v>
      </c>
      <c r="E36" s="294">
        <f>SUMIFS('Expenditures - all orgs'!$F$19:$F$3604,'Expenditures - all orgs'!$C$19:$C$3604, 'Budget Detail - AAAAAA'!$B36,'Expenditures - all orgs'!$B$19:$B$3604,'Budget Detail - AAAAAA'!$B$3)</f>
        <v>0</v>
      </c>
      <c r="F36" s="295">
        <f t="shared" si="0"/>
        <v>0</v>
      </c>
      <c r="G36" s="751"/>
      <c r="H36" s="299"/>
      <c r="I36" s="301"/>
      <c r="J36" s="299"/>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751"/>
      <c r="AK36" s="751"/>
    </row>
    <row r="37" spans="1:37" s="752" customFormat="1" ht="15" customHeight="1" x14ac:dyDescent="0.3">
      <c r="A37" s="233" t="s">
        <v>13</v>
      </c>
      <c r="B37" s="1472">
        <v>113800</v>
      </c>
      <c r="C37" s="292">
        <f>SUMIFS('Expenditures - all orgs'!$D$19:$D$3604,'Expenditures - all orgs'!$C$19:$C$3604, 'Budget Detail - AAAAAA'!$B37,'Expenditures - all orgs'!$B$19:$B$3604,'Budget Detail - AAAAAA'!$B$3)</f>
        <v>0</v>
      </c>
      <c r="D37" s="293">
        <f>SUMIFS('Expenditures - all orgs'!$E$19:$E$3604,'Expenditures - all orgs'!$C$19:$C$3604, 'Budget Detail - AAAAAA'!$B37,'Expenditures - all orgs'!$B$19:$B$3604,'Budget Detail - AAAAAA'!$B$3)</f>
        <v>0</v>
      </c>
      <c r="E37" s="294">
        <f>SUMIFS('Expenditures - all orgs'!$F$19:$F$3604,'Expenditures - all orgs'!$C$19:$C$3604, 'Budget Detail - AAAAAA'!$B37,'Expenditures - all orgs'!$B$19:$B$3604,'Budget Detail - AAAAAA'!$B$3)</f>
        <v>0</v>
      </c>
      <c r="F37" s="295">
        <f t="shared" si="0"/>
        <v>0</v>
      </c>
      <c r="G37" s="751"/>
      <c r="H37" s="299"/>
      <c r="I37" s="301"/>
      <c r="J37" s="299"/>
      <c r="K37" s="751"/>
      <c r="L37" s="751"/>
      <c r="M37" s="751"/>
      <c r="N37" s="751"/>
      <c r="O37" s="751"/>
      <c r="P37" s="751"/>
      <c r="Q37" s="751"/>
      <c r="R37" s="751"/>
      <c r="S37" s="751"/>
      <c r="T37" s="751"/>
      <c r="U37" s="751"/>
      <c r="V37" s="751"/>
      <c r="W37" s="751"/>
      <c r="X37" s="751"/>
      <c r="Y37" s="751"/>
      <c r="Z37" s="751"/>
      <c r="AA37" s="751"/>
      <c r="AB37" s="751"/>
      <c r="AC37" s="751"/>
      <c r="AD37" s="751"/>
      <c r="AE37" s="751"/>
      <c r="AF37" s="751"/>
      <c r="AG37" s="751"/>
      <c r="AH37" s="751"/>
      <c r="AI37" s="751"/>
      <c r="AJ37" s="751"/>
      <c r="AK37" s="751"/>
    </row>
    <row r="38" spans="1:37" s="752" customFormat="1" ht="15" customHeight="1" x14ac:dyDescent="0.3">
      <c r="A38" s="233" t="s">
        <v>3</v>
      </c>
      <c r="B38" s="1472">
        <v>114100</v>
      </c>
      <c r="C38" s="292">
        <f>SUMIFS('Expenditures - all orgs'!$D$19:$D$3604,'Expenditures - all orgs'!$C$19:$C$3604, 'Budget Detail - AAAAAA'!$B38,'Expenditures - all orgs'!$B$19:$B$3604,'Budget Detail - AAAAAA'!$B$3)</f>
        <v>0</v>
      </c>
      <c r="D38" s="293">
        <f>SUMIFS('Expenditures - all orgs'!$E$19:$E$3604,'Expenditures - all orgs'!$C$19:$C$3604, 'Budget Detail - AAAAAA'!$B38,'Expenditures - all orgs'!$B$19:$B$3604,'Budget Detail - AAAAAA'!$B$3)</f>
        <v>0</v>
      </c>
      <c r="E38" s="294">
        <f>SUMIFS('Expenditures - all orgs'!$F$19:$F$3604,'Expenditures - all orgs'!$C$19:$C$3604, 'Budget Detail - AAAAAA'!$B38,'Expenditures - all orgs'!$B$19:$B$3604,'Budget Detail - AAAAAA'!$B$3)</f>
        <v>0</v>
      </c>
      <c r="F38" s="295">
        <f t="shared" si="0"/>
        <v>0</v>
      </c>
      <c r="G38" s="751"/>
      <c r="H38" s="302"/>
      <c r="I38" s="302"/>
      <c r="J38" s="302"/>
      <c r="K38" s="751"/>
      <c r="L38" s="751"/>
      <c r="M38" s="751"/>
      <c r="N38" s="751"/>
      <c r="O38" s="751"/>
      <c r="P38" s="751"/>
      <c r="Q38" s="751"/>
      <c r="R38" s="751"/>
      <c r="S38" s="751"/>
      <c r="T38" s="751"/>
      <c r="U38" s="751"/>
      <c r="V38" s="751"/>
      <c r="W38" s="751"/>
      <c r="X38" s="751"/>
      <c r="Y38" s="751"/>
      <c r="Z38" s="751"/>
      <c r="AA38" s="751"/>
      <c r="AB38" s="751"/>
      <c r="AC38" s="751"/>
      <c r="AD38" s="751"/>
      <c r="AE38" s="751"/>
      <c r="AF38" s="751"/>
      <c r="AG38" s="751"/>
      <c r="AH38" s="751"/>
      <c r="AI38" s="751"/>
      <c r="AJ38" s="751"/>
      <c r="AK38" s="751"/>
    </row>
    <row r="39" spans="1:37" s="752" customFormat="1" ht="15" customHeight="1" x14ac:dyDescent="0.3">
      <c r="A39" s="233" t="s">
        <v>157</v>
      </c>
      <c r="B39" s="1472">
        <v>114200</v>
      </c>
      <c r="C39" s="292">
        <f>SUMIFS('Expenditures - all orgs'!$D$19:$D$3604,'Expenditures - all orgs'!$C$19:$C$3604, 'Budget Detail - AAAAAA'!$B39,'Expenditures - all orgs'!$B$19:$B$3604,'Budget Detail - AAAAAA'!$B$3)</f>
        <v>0</v>
      </c>
      <c r="D39" s="293">
        <f>SUMIFS('Expenditures - all orgs'!$E$19:$E$3604,'Expenditures - all orgs'!$C$19:$C$3604, 'Budget Detail - AAAAAA'!$B39,'Expenditures - all orgs'!$B$19:$B$3604,'Budget Detail - AAAAAA'!$B$3)</f>
        <v>0</v>
      </c>
      <c r="E39" s="294">
        <f>SUMIFS('Expenditures - all orgs'!$F$19:$F$3604,'Expenditures - all orgs'!$C$19:$C$3604, 'Budget Detail - AAAAAA'!$B39,'Expenditures - all orgs'!$B$19:$B$3604,'Budget Detail - AAAAAA'!$B$3)</f>
        <v>0</v>
      </c>
      <c r="F39" s="295">
        <f t="shared" si="0"/>
        <v>0</v>
      </c>
      <c r="G39" s="751"/>
      <c r="H39" s="302"/>
      <c r="I39" s="302"/>
      <c r="J39" s="302"/>
      <c r="K39" s="751"/>
      <c r="L39" s="751"/>
      <c r="M39" s="751"/>
      <c r="N39" s="751"/>
      <c r="O39" s="751"/>
      <c r="P39" s="751"/>
      <c r="Q39" s="751"/>
      <c r="R39" s="751"/>
      <c r="S39" s="751"/>
      <c r="T39" s="751"/>
      <c r="U39" s="751"/>
      <c r="V39" s="751"/>
      <c r="W39" s="751"/>
      <c r="X39" s="751"/>
      <c r="Y39" s="751"/>
      <c r="Z39" s="751"/>
      <c r="AA39" s="751"/>
      <c r="AB39" s="751"/>
      <c r="AC39" s="751"/>
      <c r="AD39" s="751"/>
      <c r="AE39" s="751"/>
      <c r="AF39" s="751"/>
      <c r="AG39" s="751"/>
      <c r="AH39" s="751"/>
      <c r="AI39" s="751"/>
      <c r="AJ39" s="751"/>
      <c r="AK39" s="751"/>
    </row>
    <row r="40" spans="1:37" s="752" customFormat="1" ht="15" customHeight="1" x14ac:dyDescent="0.3">
      <c r="A40" s="233" t="s">
        <v>167</v>
      </c>
      <c r="B40" s="1472">
        <v>114300</v>
      </c>
      <c r="C40" s="292">
        <f>SUMIFS('Expenditures - all orgs'!$D$19:$D$3604,'Expenditures - all orgs'!$C$19:$C$3604, 'Budget Detail - AAAAAA'!$B40,'Expenditures - all orgs'!$B$19:$B$3604,'Budget Detail - AAAAAA'!$B$3)</f>
        <v>0</v>
      </c>
      <c r="D40" s="293">
        <f>SUMIFS('Expenditures - all orgs'!$E$19:$E$3604,'Expenditures - all orgs'!$C$19:$C$3604, 'Budget Detail - AAAAAA'!$B40,'Expenditures - all orgs'!$B$19:$B$3604,'Budget Detail - AAAAAA'!$B$3)</f>
        <v>0</v>
      </c>
      <c r="E40" s="294">
        <f>SUMIFS('Expenditures - all orgs'!$F$19:$F$3604,'Expenditures - all orgs'!$C$19:$C$3604, 'Budget Detail - AAAAAA'!$B40,'Expenditures - all orgs'!$B$19:$B$3604,'Budget Detail - AAAAAA'!$B$3)</f>
        <v>0</v>
      </c>
      <c r="F40" s="295">
        <f t="shared" si="0"/>
        <v>0</v>
      </c>
      <c r="G40" s="751"/>
      <c r="H40" s="302"/>
      <c r="I40" s="302"/>
      <c r="J40" s="302"/>
      <c r="K40" s="751"/>
      <c r="L40" s="751"/>
      <c r="M40" s="751"/>
      <c r="N40" s="751"/>
      <c r="O40" s="751"/>
      <c r="P40" s="751"/>
      <c r="Q40" s="751"/>
      <c r="R40" s="751"/>
      <c r="S40" s="751"/>
      <c r="T40" s="751"/>
      <c r="U40" s="751"/>
      <c r="V40" s="751"/>
      <c r="W40" s="751"/>
      <c r="X40" s="751"/>
      <c r="Y40" s="751"/>
      <c r="Z40" s="751"/>
      <c r="AA40" s="751"/>
      <c r="AB40" s="751"/>
      <c r="AC40" s="751"/>
      <c r="AD40" s="751"/>
      <c r="AE40" s="751"/>
      <c r="AF40" s="751"/>
      <c r="AG40" s="751"/>
      <c r="AH40" s="751"/>
      <c r="AI40" s="751"/>
      <c r="AJ40" s="751"/>
      <c r="AK40" s="751"/>
    </row>
    <row r="41" spans="1:37" s="752" customFormat="1" ht="15" customHeight="1" x14ac:dyDescent="0.3">
      <c r="A41" s="233" t="s">
        <v>4</v>
      </c>
      <c r="B41" s="1472">
        <v>114400</v>
      </c>
      <c r="C41" s="292">
        <f>SUMIFS('Expenditures - all orgs'!$D$19:$D$3604,'Expenditures - all orgs'!$C$19:$C$3604, 'Budget Detail - AAAAAA'!$B41,'Expenditures - all orgs'!$B$19:$B$3604,'Budget Detail - AAAAAA'!$B$3)</f>
        <v>0</v>
      </c>
      <c r="D41" s="293">
        <f>SUMIFS('Expenditures - all orgs'!$E$19:$E$3604,'Expenditures - all orgs'!$C$19:$C$3604, 'Budget Detail - AAAAAA'!$B41,'Expenditures - all orgs'!$B$19:$B$3604,'Budget Detail - AAAAAA'!$B$3)</f>
        <v>0</v>
      </c>
      <c r="E41" s="294">
        <f>SUMIFS('Expenditures - all orgs'!$F$19:$F$3604,'Expenditures - all orgs'!$C$19:$C$3604, 'Budget Detail - AAAAAA'!$B41,'Expenditures - all orgs'!$B$19:$B$3604,'Budget Detail - AAAAAA'!$B$3)</f>
        <v>0</v>
      </c>
      <c r="F41" s="295">
        <f t="shared" si="0"/>
        <v>0</v>
      </c>
      <c r="G41" s="751"/>
      <c r="H41" s="302"/>
      <c r="I41" s="302"/>
      <c r="J41" s="302"/>
      <c r="K41" s="751"/>
      <c r="L41" s="751"/>
      <c r="M41" s="751"/>
      <c r="N41" s="751"/>
      <c r="O41" s="751"/>
      <c r="P41" s="751"/>
      <c r="Q41" s="751"/>
      <c r="R41" s="751"/>
      <c r="S41" s="751"/>
      <c r="T41" s="751"/>
      <c r="U41" s="751"/>
      <c r="V41" s="751"/>
      <c r="W41" s="751"/>
      <c r="X41" s="751"/>
      <c r="Y41" s="751"/>
      <c r="Z41" s="751"/>
      <c r="AA41" s="751"/>
      <c r="AB41" s="751"/>
      <c r="AC41" s="751"/>
      <c r="AD41" s="751"/>
      <c r="AE41" s="751"/>
      <c r="AF41" s="751"/>
      <c r="AG41" s="751"/>
      <c r="AH41" s="751"/>
      <c r="AI41" s="751"/>
      <c r="AJ41" s="751"/>
      <c r="AK41" s="751"/>
    </row>
    <row r="42" spans="1:37" s="752" customFormat="1" ht="15" customHeight="1" x14ac:dyDescent="0.3">
      <c r="A42" s="233" t="s">
        <v>66</v>
      </c>
      <c r="B42" s="1472">
        <v>114500</v>
      </c>
      <c r="C42" s="292">
        <f>SUMIFS('Expenditures - all orgs'!$D$19:$D$3604,'Expenditures - all orgs'!$C$19:$C$3604, 'Budget Detail - AAAAAA'!$B42,'Expenditures - all orgs'!$B$19:$B$3604,'Budget Detail - AAAAAA'!$B$3)</f>
        <v>0</v>
      </c>
      <c r="D42" s="293">
        <f>SUMIFS('Expenditures - all orgs'!$E$19:$E$3604,'Expenditures - all orgs'!$C$19:$C$3604, 'Budget Detail - AAAAAA'!$B42,'Expenditures - all orgs'!$B$19:$B$3604,'Budget Detail - AAAAAA'!$B$3)</f>
        <v>0</v>
      </c>
      <c r="E42" s="294">
        <f>SUMIFS('Expenditures - all orgs'!$F$19:$F$3604,'Expenditures - all orgs'!$C$19:$C$3604, 'Budget Detail - AAAAAA'!$B42,'Expenditures - all orgs'!$B$19:$B$3604,'Budget Detail - AAAAAA'!$B$3)</f>
        <v>0</v>
      </c>
      <c r="F42" s="295">
        <f t="shared" si="0"/>
        <v>0</v>
      </c>
      <c r="G42" s="751"/>
      <c r="H42" s="302"/>
      <c r="I42" s="302"/>
      <c r="J42" s="302"/>
      <c r="K42" s="751"/>
      <c r="L42" s="751"/>
      <c r="M42" s="751"/>
      <c r="N42" s="751"/>
      <c r="O42" s="751"/>
      <c r="P42" s="751"/>
      <c r="Q42" s="751"/>
      <c r="R42" s="751"/>
      <c r="S42" s="751"/>
      <c r="T42" s="751"/>
      <c r="U42" s="751"/>
      <c r="V42" s="751"/>
      <c r="W42" s="751"/>
      <c r="X42" s="751"/>
      <c r="Y42" s="751"/>
      <c r="Z42" s="751"/>
      <c r="AA42" s="751"/>
      <c r="AB42" s="751"/>
      <c r="AC42" s="751"/>
      <c r="AD42" s="751"/>
      <c r="AE42" s="751"/>
      <c r="AF42" s="751"/>
      <c r="AG42" s="751"/>
      <c r="AH42" s="751"/>
      <c r="AI42" s="751"/>
      <c r="AJ42" s="751"/>
      <c r="AK42" s="751"/>
    </row>
    <row r="43" spans="1:37" s="752" customFormat="1" ht="15" customHeight="1" x14ac:dyDescent="0.3">
      <c r="A43" s="233" t="s">
        <v>168</v>
      </c>
      <c r="B43" s="1472">
        <v>114510</v>
      </c>
      <c r="C43" s="292">
        <f>SUMIFS('Expenditures - all orgs'!$D$19:$D$3604,'Expenditures - all orgs'!$C$19:$C$3604, 'Budget Detail - AAAAAA'!$B43,'Expenditures - all orgs'!$B$19:$B$3604,'Budget Detail - AAAAAA'!$B$3)</f>
        <v>0</v>
      </c>
      <c r="D43" s="293">
        <f>SUMIFS('Expenditures - all orgs'!$E$19:$E$3604,'Expenditures - all orgs'!$C$19:$C$3604, 'Budget Detail - AAAAAA'!$B43,'Expenditures - all orgs'!$B$19:$B$3604,'Budget Detail - AAAAAA'!$B$3)</f>
        <v>0</v>
      </c>
      <c r="E43" s="294">
        <f>SUMIFS('Expenditures - all orgs'!$F$19:$F$3604,'Expenditures - all orgs'!$C$19:$C$3604, 'Budget Detail - AAAAAA'!$B43,'Expenditures - all orgs'!$B$19:$B$3604,'Budget Detail - AAAAAA'!$B$3)</f>
        <v>0</v>
      </c>
      <c r="F43" s="295">
        <f t="shared" si="0"/>
        <v>0</v>
      </c>
      <c r="G43" s="751"/>
      <c r="H43" s="302"/>
      <c r="I43" s="302"/>
      <c r="J43" s="302"/>
      <c r="K43" s="751"/>
      <c r="L43" s="751"/>
      <c r="M43" s="751"/>
      <c r="N43" s="751"/>
      <c r="O43" s="751"/>
      <c r="P43" s="751"/>
      <c r="Q43" s="751"/>
      <c r="R43" s="751"/>
      <c r="S43" s="751"/>
      <c r="T43" s="751"/>
      <c r="U43" s="751"/>
      <c r="V43" s="751"/>
      <c r="W43" s="751"/>
      <c r="X43" s="751"/>
      <c r="Y43" s="751"/>
      <c r="Z43" s="751"/>
      <c r="AA43" s="751"/>
      <c r="AB43" s="751"/>
      <c r="AC43" s="751"/>
      <c r="AD43" s="751"/>
      <c r="AE43" s="751"/>
      <c r="AF43" s="751"/>
      <c r="AG43" s="751"/>
      <c r="AH43" s="751"/>
      <c r="AI43" s="751"/>
      <c r="AJ43" s="751"/>
      <c r="AK43" s="751"/>
    </row>
    <row r="44" spans="1:37" s="752" customFormat="1" ht="15" customHeight="1" x14ac:dyDescent="0.3">
      <c r="A44" s="233" t="s">
        <v>67</v>
      </c>
      <c r="B44" s="1472">
        <v>114530</v>
      </c>
      <c r="C44" s="292">
        <f>SUMIFS('Expenditures - all orgs'!$D$19:$D$3604,'Expenditures - all orgs'!$C$19:$C$3604, 'Budget Detail - AAAAAA'!$B44,'Expenditures - all orgs'!$B$19:$B$3604,'Budget Detail - AAAAAA'!$B$3)</f>
        <v>0</v>
      </c>
      <c r="D44" s="293">
        <f>SUMIFS('Expenditures - all orgs'!$E$19:$E$3604,'Expenditures - all orgs'!$C$19:$C$3604, 'Budget Detail - AAAAAA'!$B44,'Expenditures - all orgs'!$B$19:$B$3604,'Budget Detail - AAAAAA'!$B$3)</f>
        <v>0</v>
      </c>
      <c r="E44" s="294">
        <f>SUMIFS('Expenditures - all orgs'!$F$19:$F$3604,'Expenditures - all orgs'!$C$19:$C$3604, 'Budget Detail - AAAAAA'!$B44,'Expenditures - all orgs'!$B$19:$B$3604,'Budget Detail - AAAAAA'!$B$3)</f>
        <v>0</v>
      </c>
      <c r="F44" s="295">
        <f t="shared" si="0"/>
        <v>0</v>
      </c>
      <c r="G44" s="751"/>
      <c r="H44" s="302"/>
      <c r="I44" s="302"/>
      <c r="J44" s="302"/>
      <c r="K44" s="751"/>
      <c r="L44" s="751"/>
      <c r="M44" s="751"/>
      <c r="N44" s="751"/>
      <c r="O44" s="751"/>
      <c r="P44" s="751"/>
      <c r="Q44" s="751"/>
      <c r="R44" s="751"/>
      <c r="S44" s="751"/>
      <c r="T44" s="751"/>
      <c r="U44" s="751"/>
      <c r="V44" s="751"/>
      <c r="W44" s="751"/>
      <c r="X44" s="751"/>
      <c r="Y44" s="751"/>
      <c r="Z44" s="751"/>
      <c r="AA44" s="751"/>
      <c r="AB44" s="751"/>
      <c r="AC44" s="751"/>
      <c r="AD44" s="751"/>
      <c r="AE44" s="751"/>
      <c r="AF44" s="751"/>
      <c r="AG44" s="751"/>
      <c r="AH44" s="751"/>
      <c r="AI44" s="751"/>
      <c r="AJ44" s="751"/>
      <c r="AK44" s="751"/>
    </row>
    <row r="45" spans="1:37" s="752" customFormat="1" ht="15" customHeight="1" x14ac:dyDescent="0.3">
      <c r="A45" s="233" t="s">
        <v>156</v>
      </c>
      <c r="B45" s="1472">
        <v>114540</v>
      </c>
      <c r="C45" s="292">
        <f>SUMIFS('Expenditures - all orgs'!$D$19:$D$3604,'Expenditures - all orgs'!$C$19:$C$3604, 'Budget Detail - AAAAAA'!$B45,'Expenditures - all orgs'!$B$19:$B$3604,'Budget Detail - AAAAAA'!$B$3)</f>
        <v>0</v>
      </c>
      <c r="D45" s="293">
        <f>SUMIFS('Expenditures - all orgs'!$E$19:$E$3604,'Expenditures - all orgs'!$C$19:$C$3604, 'Budget Detail - AAAAAA'!$B45,'Expenditures - all orgs'!$B$19:$B$3604,'Budget Detail - AAAAAA'!$B$3)</f>
        <v>0</v>
      </c>
      <c r="E45" s="294">
        <f>SUMIFS('Expenditures - all orgs'!$F$19:$F$3604,'Expenditures - all orgs'!$C$19:$C$3604, 'Budget Detail - AAAAAA'!$B45,'Expenditures - all orgs'!$B$19:$B$3604,'Budget Detail - AAAAAA'!$B$3)</f>
        <v>0</v>
      </c>
      <c r="F45" s="295">
        <f t="shared" si="0"/>
        <v>0</v>
      </c>
      <c r="G45" s="751"/>
      <c r="H45" s="302"/>
      <c r="I45" s="302"/>
      <c r="J45" s="302"/>
      <c r="K45" s="751"/>
      <c r="L45" s="751"/>
      <c r="M45" s="751"/>
      <c r="N45" s="751"/>
      <c r="O45" s="751"/>
      <c r="P45" s="751"/>
      <c r="Q45" s="751"/>
      <c r="R45" s="751"/>
      <c r="S45" s="751"/>
      <c r="T45" s="751"/>
      <c r="U45" s="751"/>
      <c r="V45" s="751"/>
      <c r="W45" s="751"/>
      <c r="X45" s="751"/>
      <c r="Y45" s="751"/>
      <c r="Z45" s="751"/>
      <c r="AA45" s="751"/>
      <c r="AB45" s="751"/>
      <c r="AC45" s="751"/>
      <c r="AD45" s="751"/>
      <c r="AE45" s="751"/>
      <c r="AF45" s="751"/>
      <c r="AG45" s="751"/>
      <c r="AH45" s="751"/>
      <c r="AI45" s="751"/>
      <c r="AJ45" s="751"/>
      <c r="AK45" s="751"/>
    </row>
    <row r="46" spans="1:37" s="752" customFormat="1" ht="15" customHeight="1" x14ac:dyDescent="0.3">
      <c r="A46" s="233" t="s">
        <v>158</v>
      </c>
      <c r="B46" s="1472">
        <v>114600</v>
      </c>
      <c r="C46" s="292">
        <f>SUMIFS('Expenditures - all orgs'!$D$19:$D$3604,'Expenditures - all orgs'!$C$19:$C$3604, 'Budget Detail - AAAAAA'!$B46,'Expenditures - all orgs'!$B$19:$B$3604,'Budget Detail - AAAAAA'!$B$3)</f>
        <v>0</v>
      </c>
      <c r="D46" s="293">
        <f>SUMIFS('Expenditures - all orgs'!$E$19:$E$3604,'Expenditures - all orgs'!$C$19:$C$3604, 'Budget Detail - AAAAAA'!$B46,'Expenditures - all orgs'!$B$19:$B$3604,'Budget Detail - AAAAAA'!$B$3)</f>
        <v>0</v>
      </c>
      <c r="E46" s="294">
        <f>SUMIFS('Expenditures - all orgs'!$F$19:$F$3604,'Expenditures - all orgs'!$C$19:$C$3604, 'Budget Detail - AAAAAA'!$B46,'Expenditures - all orgs'!$B$19:$B$3604,'Budget Detail - AAAAAA'!$B$3)</f>
        <v>0</v>
      </c>
      <c r="F46" s="295">
        <f t="shared" si="0"/>
        <v>0</v>
      </c>
      <c r="G46" s="751"/>
      <c r="H46" s="302"/>
      <c r="I46" s="302"/>
      <c r="J46" s="302"/>
      <c r="K46" s="751"/>
      <c r="L46" s="751"/>
      <c r="M46" s="751"/>
      <c r="N46" s="751"/>
      <c r="O46" s="751"/>
      <c r="P46" s="751"/>
      <c r="Q46" s="751"/>
      <c r="R46" s="751"/>
      <c r="S46" s="751"/>
      <c r="T46" s="751"/>
      <c r="U46" s="751"/>
      <c r="V46" s="751"/>
      <c r="W46" s="751"/>
      <c r="X46" s="751"/>
      <c r="Y46" s="751"/>
      <c r="Z46" s="751"/>
      <c r="AA46" s="751"/>
      <c r="AB46" s="751"/>
      <c r="AC46" s="751"/>
      <c r="AD46" s="751"/>
      <c r="AE46" s="751"/>
      <c r="AF46" s="751"/>
      <c r="AG46" s="751"/>
      <c r="AH46" s="751"/>
      <c r="AI46" s="751"/>
      <c r="AJ46" s="751"/>
      <c r="AK46" s="751"/>
    </row>
    <row r="47" spans="1:37" s="752" customFormat="1" ht="15" customHeight="1" x14ac:dyDescent="0.3">
      <c r="A47" s="233" t="s">
        <v>169</v>
      </c>
      <c r="B47" s="1472">
        <v>114900</v>
      </c>
      <c r="C47" s="292">
        <f>SUMIFS('Expenditures - all orgs'!$D$19:$D$3604,'Expenditures - all orgs'!$C$19:$C$3604, 'Budget Detail - AAAAAA'!$B47,'Expenditures - all orgs'!$B$19:$B$3604,'Budget Detail - AAAAAA'!$B$3)</f>
        <v>0</v>
      </c>
      <c r="D47" s="293">
        <f>SUMIFS('Expenditures - all orgs'!$E$19:$E$3604,'Expenditures - all orgs'!$C$19:$C$3604, 'Budget Detail - AAAAAA'!$B47,'Expenditures - all orgs'!$B$19:$B$3604,'Budget Detail - AAAAAA'!$B$3)</f>
        <v>0</v>
      </c>
      <c r="E47" s="294">
        <f>SUMIFS('Expenditures - all orgs'!$F$19:$F$3604,'Expenditures - all orgs'!$C$19:$C$3604, 'Budget Detail - AAAAAA'!$B47,'Expenditures - all orgs'!$B$19:$B$3604,'Budget Detail - AAAAAA'!$B$3)</f>
        <v>0</v>
      </c>
      <c r="F47" s="295">
        <f t="shared" si="0"/>
        <v>0</v>
      </c>
      <c r="G47" s="751"/>
      <c r="H47" s="302"/>
      <c r="I47" s="302"/>
      <c r="J47" s="302"/>
      <c r="K47" s="751"/>
      <c r="L47" s="751"/>
      <c r="M47" s="751"/>
      <c r="N47" s="751"/>
      <c r="O47" s="751"/>
      <c r="P47" s="751"/>
      <c r="Q47" s="751"/>
      <c r="R47" s="751"/>
      <c r="S47" s="751"/>
      <c r="T47" s="751"/>
      <c r="U47" s="751"/>
      <c r="V47" s="751"/>
      <c r="W47" s="751"/>
      <c r="X47" s="751"/>
      <c r="Y47" s="751"/>
      <c r="Z47" s="751"/>
      <c r="AA47" s="751"/>
      <c r="AB47" s="751"/>
      <c r="AC47" s="751"/>
      <c r="AD47" s="751"/>
      <c r="AE47" s="751"/>
      <c r="AF47" s="751"/>
      <c r="AG47" s="751"/>
      <c r="AH47" s="751"/>
      <c r="AI47" s="751"/>
      <c r="AJ47" s="751"/>
      <c r="AK47" s="751"/>
    </row>
    <row r="48" spans="1:37" s="752" customFormat="1" ht="15" customHeight="1" x14ac:dyDescent="0.3">
      <c r="A48" s="233" t="s">
        <v>170</v>
      </c>
      <c r="B48" s="1472">
        <v>114910</v>
      </c>
      <c r="C48" s="292">
        <f>SUMIFS('Expenditures - all orgs'!$D$19:$D$3604,'Expenditures - all orgs'!$C$19:$C$3604, 'Budget Detail - AAAAAA'!$B48,'Expenditures - all orgs'!$B$19:$B$3604,'Budget Detail - AAAAAA'!$B$3)</f>
        <v>0</v>
      </c>
      <c r="D48" s="293">
        <f>SUMIFS('Expenditures - all orgs'!$E$19:$E$3604,'Expenditures - all orgs'!$C$19:$C$3604, 'Budget Detail - AAAAAA'!$B48,'Expenditures - all orgs'!$B$19:$B$3604,'Budget Detail - AAAAAA'!$B$3)</f>
        <v>0</v>
      </c>
      <c r="E48" s="294">
        <f>SUMIFS('Expenditures - all orgs'!$F$19:$F$3604,'Expenditures - all orgs'!$C$19:$C$3604, 'Budget Detail - AAAAAA'!$B48,'Expenditures - all orgs'!$B$19:$B$3604,'Budget Detail - AAAAAA'!$B$3)</f>
        <v>0</v>
      </c>
      <c r="F48" s="295">
        <f t="shared" si="0"/>
        <v>0</v>
      </c>
      <c r="G48" s="751"/>
      <c r="H48" s="302"/>
      <c r="I48" s="302"/>
      <c r="J48" s="302"/>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row>
    <row r="49" spans="1:37" s="752" customFormat="1" ht="15" customHeight="1" x14ac:dyDescent="0.3">
      <c r="A49" s="233" t="s">
        <v>179</v>
      </c>
      <c r="B49" s="1472">
        <v>115100</v>
      </c>
      <c r="C49" s="292">
        <f>SUMIFS('Expenditures - all orgs'!$D$19:$D$3604,'Expenditures - all orgs'!$C$19:$C$3604, 'Budget Detail - AAAAAA'!$B49,'Expenditures - all orgs'!$B$19:$B$3604,'Budget Detail - AAAAAA'!$B$3)</f>
        <v>0</v>
      </c>
      <c r="D49" s="293">
        <f>SUMIFS('Expenditures - all orgs'!$E$19:$E$3604,'Expenditures - all orgs'!$C$19:$C$3604, 'Budget Detail - AAAAAA'!$B49,'Expenditures - all orgs'!$B$19:$B$3604,'Budget Detail - AAAAAA'!$B$3)</f>
        <v>0</v>
      </c>
      <c r="E49" s="294">
        <f>SUMIFS('Expenditures - all orgs'!$F$19:$F$3604,'Expenditures - all orgs'!$C$19:$C$3604, 'Budget Detail - AAAAAA'!$B49,'Expenditures - all orgs'!$B$19:$B$3604,'Budget Detail - AAAAAA'!$B$3)</f>
        <v>0</v>
      </c>
      <c r="F49" s="295">
        <f t="shared" ref="F49:F53" si="2">C49-D49-E49</f>
        <v>0</v>
      </c>
      <c r="G49" s="751"/>
      <c r="H49" s="302"/>
      <c r="I49" s="302"/>
      <c r="J49" s="302"/>
      <c r="K49" s="751"/>
      <c r="L49" s="751"/>
      <c r="M49" s="751"/>
      <c r="N49" s="751"/>
      <c r="O49" s="751"/>
      <c r="P49" s="751"/>
      <c r="Q49" s="751"/>
      <c r="R49" s="751"/>
      <c r="S49" s="751"/>
      <c r="T49" s="751"/>
      <c r="U49" s="751"/>
      <c r="V49" s="751"/>
      <c r="W49" s="751"/>
      <c r="X49" s="751"/>
      <c r="Y49" s="751"/>
      <c r="Z49" s="751"/>
      <c r="AA49" s="751"/>
      <c r="AB49" s="751"/>
      <c r="AC49" s="751"/>
      <c r="AD49" s="751"/>
      <c r="AE49" s="751"/>
      <c r="AF49" s="751"/>
      <c r="AG49" s="751"/>
      <c r="AH49" s="751"/>
      <c r="AI49" s="751"/>
      <c r="AJ49" s="751"/>
      <c r="AK49" s="751"/>
    </row>
    <row r="50" spans="1:37" s="752" customFormat="1" ht="15" customHeight="1" x14ac:dyDescent="0.3">
      <c r="A50" s="233" t="s">
        <v>178</v>
      </c>
      <c r="B50" s="1472">
        <v>115200</v>
      </c>
      <c r="C50" s="292">
        <f>SUMIFS('Expenditures - all orgs'!$D$19:$D$3604,'Expenditures - all orgs'!$C$19:$C$3604, 'Budget Detail - AAAAAA'!$B50,'Expenditures - all orgs'!$B$19:$B$3604,'Budget Detail - AAAAAA'!$B$3)</f>
        <v>0</v>
      </c>
      <c r="D50" s="293">
        <f>SUMIFS('Expenditures - all orgs'!$E$19:$E$3604,'Expenditures - all orgs'!$C$19:$C$3604, 'Budget Detail - AAAAAA'!$B50,'Expenditures - all orgs'!$B$19:$B$3604,'Budget Detail - AAAAAA'!$B$3)</f>
        <v>0</v>
      </c>
      <c r="E50" s="294">
        <f>SUMIFS('Expenditures - all orgs'!$F$19:$F$3604,'Expenditures - all orgs'!$C$19:$C$3604, 'Budget Detail - AAAAAA'!$B50,'Expenditures - all orgs'!$B$19:$B$3604,'Budget Detail - AAAAAA'!$B$3)</f>
        <v>0</v>
      </c>
      <c r="F50" s="295">
        <f t="shared" si="2"/>
        <v>0</v>
      </c>
      <c r="G50" s="751"/>
      <c r="H50" s="302"/>
      <c r="I50" s="302"/>
      <c r="J50" s="302"/>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c r="AI50" s="751"/>
      <c r="AJ50" s="751"/>
      <c r="AK50" s="751"/>
    </row>
    <row r="51" spans="1:37" s="752" customFormat="1" ht="15" customHeight="1" x14ac:dyDescent="0.3">
      <c r="A51" s="233" t="s">
        <v>180</v>
      </c>
      <c r="B51" s="1472">
        <v>115300</v>
      </c>
      <c r="C51" s="292">
        <f>SUMIFS('Expenditures - all orgs'!$D$19:$D$3604,'Expenditures - all orgs'!$C$19:$C$3604, 'Budget Detail - AAAAAA'!$B51,'Expenditures - all orgs'!$B$19:$B$3604,'Budget Detail - AAAAAA'!$B$3)</f>
        <v>0</v>
      </c>
      <c r="D51" s="293">
        <f>SUMIFS('Expenditures - all orgs'!$E$19:$E$3604,'Expenditures - all orgs'!$C$19:$C$3604, 'Budget Detail - AAAAAA'!$B51,'Expenditures - all orgs'!$B$19:$B$3604,'Budget Detail - AAAAAA'!$B$3)</f>
        <v>0</v>
      </c>
      <c r="E51" s="294">
        <f>SUMIFS('Expenditures - all orgs'!$F$19:$F$3604,'Expenditures - all orgs'!$C$19:$C$3604, 'Budget Detail - AAAAAA'!$B51,'Expenditures - all orgs'!$B$19:$B$3604,'Budget Detail - AAAAAA'!$B$3)</f>
        <v>0</v>
      </c>
      <c r="F51" s="295">
        <f t="shared" si="2"/>
        <v>0</v>
      </c>
      <c r="G51" s="751"/>
      <c r="H51" s="302"/>
      <c r="I51" s="302"/>
      <c r="J51" s="302"/>
      <c r="K51" s="751"/>
      <c r="L51" s="751"/>
      <c r="M51" s="751"/>
      <c r="N51" s="751"/>
      <c r="O51" s="751"/>
      <c r="P51" s="751"/>
      <c r="Q51" s="751"/>
      <c r="R51" s="751"/>
      <c r="S51" s="751"/>
      <c r="T51" s="751"/>
      <c r="U51" s="751"/>
      <c r="V51" s="751"/>
      <c r="W51" s="751"/>
      <c r="X51" s="751"/>
      <c r="Y51" s="751"/>
      <c r="Z51" s="751"/>
      <c r="AA51" s="751"/>
      <c r="AB51" s="751"/>
      <c r="AC51" s="751"/>
      <c r="AD51" s="751"/>
      <c r="AE51" s="751"/>
      <c r="AF51" s="751"/>
      <c r="AG51" s="751"/>
      <c r="AH51" s="751"/>
      <c r="AI51" s="751"/>
      <c r="AJ51" s="751"/>
      <c r="AK51" s="751"/>
    </row>
    <row r="52" spans="1:37" s="752" customFormat="1" ht="15" customHeight="1" x14ac:dyDescent="0.3">
      <c r="A52" s="233" t="s">
        <v>181</v>
      </c>
      <c r="B52" s="1472">
        <v>115400</v>
      </c>
      <c r="C52" s="292">
        <f>SUMIFS('Expenditures - all orgs'!$D$19:$D$3604,'Expenditures - all orgs'!$C$19:$C$3604, 'Budget Detail - AAAAAA'!$B52,'Expenditures - all orgs'!$B$19:$B$3604,'Budget Detail - AAAAAA'!$B$3)</f>
        <v>0</v>
      </c>
      <c r="D52" s="293">
        <f>SUMIFS('Expenditures - all orgs'!$E$19:$E$3604,'Expenditures - all orgs'!$C$19:$C$3604, 'Budget Detail - AAAAAA'!$B52,'Expenditures - all orgs'!$B$19:$B$3604,'Budget Detail - AAAAAA'!$B$3)</f>
        <v>0</v>
      </c>
      <c r="E52" s="294">
        <f>SUMIFS('Expenditures - all orgs'!$F$19:$F$3604,'Expenditures - all orgs'!$C$19:$C$3604, 'Budget Detail - AAAAAA'!$B52,'Expenditures - all orgs'!$B$19:$B$3604,'Budget Detail - AAAAAA'!$B$3)</f>
        <v>0</v>
      </c>
      <c r="F52" s="295">
        <f t="shared" si="2"/>
        <v>0</v>
      </c>
      <c r="G52" s="751"/>
      <c r="H52" s="302"/>
      <c r="I52" s="302"/>
      <c r="J52" s="302"/>
      <c r="K52" s="751"/>
      <c r="L52" s="751"/>
      <c r="M52" s="751"/>
      <c r="N52" s="751"/>
      <c r="O52" s="751"/>
      <c r="P52" s="751"/>
      <c r="Q52" s="751"/>
      <c r="R52" s="751"/>
      <c r="S52" s="751"/>
      <c r="T52" s="751"/>
      <c r="U52" s="751"/>
      <c r="V52" s="751"/>
      <c r="W52" s="751"/>
      <c r="X52" s="751"/>
      <c r="Y52" s="751"/>
      <c r="Z52" s="751"/>
      <c r="AA52" s="751"/>
      <c r="AB52" s="751"/>
      <c r="AC52" s="751"/>
      <c r="AD52" s="751"/>
      <c r="AE52" s="751"/>
      <c r="AF52" s="751"/>
      <c r="AG52" s="751"/>
      <c r="AH52" s="751"/>
      <c r="AI52" s="751"/>
      <c r="AJ52" s="751"/>
      <c r="AK52" s="751"/>
    </row>
    <row r="53" spans="1:37" s="752" customFormat="1" ht="15" customHeight="1" x14ac:dyDescent="0.3">
      <c r="A53" s="233" t="s">
        <v>182</v>
      </c>
      <c r="B53" s="1472">
        <v>115800</v>
      </c>
      <c r="C53" s="292">
        <f>SUMIFS('Expenditures - all orgs'!$D$19:$D$3604,'Expenditures - all orgs'!$C$19:$C$3604, 'Budget Detail - AAAAAA'!$B53,'Expenditures - all orgs'!$B$19:$B$3604,'Budget Detail - AAAAAA'!$B$3)</f>
        <v>0</v>
      </c>
      <c r="D53" s="293">
        <f>SUMIFS('Expenditures - all orgs'!$E$19:$E$3604,'Expenditures - all orgs'!$C$19:$C$3604, 'Budget Detail - AAAAAA'!$B53,'Expenditures - all orgs'!$B$19:$B$3604,'Budget Detail - AAAAAA'!$B$3)</f>
        <v>0</v>
      </c>
      <c r="E53" s="294">
        <f>SUMIFS('Expenditures - all orgs'!$F$19:$F$3604,'Expenditures - all orgs'!$C$19:$C$3604, 'Budget Detail - AAAAAA'!$B53,'Expenditures - all orgs'!$B$19:$B$3604,'Budget Detail - AAAAAA'!$B$3)</f>
        <v>0</v>
      </c>
      <c r="F53" s="295">
        <f t="shared" si="2"/>
        <v>0</v>
      </c>
      <c r="G53" s="751"/>
      <c r="H53" s="302"/>
      <c r="I53" s="302"/>
      <c r="J53" s="302"/>
      <c r="K53" s="751"/>
      <c r="L53" s="751"/>
      <c r="M53" s="751"/>
      <c r="N53" s="751"/>
      <c r="O53" s="751"/>
      <c r="P53" s="751"/>
      <c r="Q53" s="751"/>
      <c r="R53" s="751"/>
      <c r="S53" s="751"/>
      <c r="T53" s="751"/>
      <c r="U53" s="751"/>
      <c r="V53" s="751"/>
      <c r="W53" s="751"/>
      <c r="X53" s="751"/>
      <c r="Y53" s="751"/>
      <c r="Z53" s="751"/>
      <c r="AA53" s="751"/>
      <c r="AB53" s="751"/>
      <c r="AC53" s="751"/>
      <c r="AD53" s="751"/>
      <c r="AE53" s="751"/>
      <c r="AF53" s="751"/>
      <c r="AG53" s="751"/>
      <c r="AH53" s="751"/>
      <c r="AI53" s="751"/>
      <c r="AJ53" s="751"/>
      <c r="AK53" s="751"/>
    </row>
    <row r="54" spans="1:37" s="752" customFormat="1" ht="15" customHeight="1" x14ac:dyDescent="0.3">
      <c r="A54" s="233" t="s">
        <v>160</v>
      </c>
      <c r="B54" s="1472">
        <v>116200</v>
      </c>
      <c r="C54" s="292">
        <f>SUMIFS('Expenditures - all orgs'!$D$19:$D$3604,'Expenditures - all orgs'!$C$19:$C$3604, 'Budget Detail - AAAAAA'!$B54,'Expenditures - all orgs'!$B$19:$B$3604,'Budget Detail - AAAAAA'!$B$3)</f>
        <v>0</v>
      </c>
      <c r="D54" s="293">
        <f>SUMIFS('Expenditures - all orgs'!$E$19:$E$3604,'Expenditures - all orgs'!$C$19:$C$3604, 'Budget Detail - AAAAAA'!$B54,'Expenditures - all orgs'!$B$19:$B$3604,'Budget Detail - AAAAAA'!$B$3)</f>
        <v>0</v>
      </c>
      <c r="E54" s="294">
        <f>SUMIFS('Expenditures - all orgs'!$F$19:$F$3604,'Expenditures - all orgs'!$C$19:$C$3604, 'Budget Detail - AAAAAA'!$B54,'Expenditures - all orgs'!$B$19:$B$3604,'Budget Detail - AAAAAA'!$B$3)</f>
        <v>0</v>
      </c>
      <c r="F54" s="295">
        <f t="shared" si="0"/>
        <v>0</v>
      </c>
      <c r="G54" s="751"/>
      <c r="H54" s="302"/>
      <c r="I54" s="302"/>
      <c r="J54" s="302"/>
      <c r="K54" s="751"/>
      <c r="L54" s="751"/>
      <c r="M54" s="751"/>
      <c r="N54" s="751"/>
      <c r="O54" s="751"/>
      <c r="P54" s="751"/>
      <c r="Q54" s="751"/>
      <c r="R54" s="751"/>
      <c r="S54" s="751"/>
      <c r="T54" s="751"/>
      <c r="U54" s="751"/>
      <c r="V54" s="751"/>
      <c r="W54" s="751"/>
      <c r="X54" s="751"/>
      <c r="Y54" s="751"/>
      <c r="Z54" s="751"/>
      <c r="AA54" s="751"/>
      <c r="AB54" s="751"/>
      <c r="AC54" s="751"/>
      <c r="AD54" s="751"/>
      <c r="AE54" s="751"/>
      <c r="AF54" s="751"/>
      <c r="AG54" s="751"/>
      <c r="AH54" s="751"/>
      <c r="AI54" s="751"/>
      <c r="AJ54" s="751"/>
      <c r="AK54" s="751"/>
    </row>
    <row r="55" spans="1:37" s="752" customFormat="1" ht="15" customHeight="1" x14ac:dyDescent="0.3">
      <c r="A55" s="233" t="s">
        <v>171</v>
      </c>
      <c r="B55" s="1472">
        <v>116300</v>
      </c>
      <c r="C55" s="292">
        <f>SUMIFS('Expenditures - all orgs'!$D$19:$D$3604,'Expenditures - all orgs'!$C$19:$C$3604, 'Budget Detail - AAAAAA'!$B55,'Expenditures - all orgs'!$B$19:$B$3604,'Budget Detail - AAAAAA'!$B$3)</f>
        <v>0</v>
      </c>
      <c r="D55" s="293">
        <f>SUMIFS('Expenditures - all orgs'!$E$19:$E$3604,'Expenditures - all orgs'!$C$19:$C$3604, 'Budget Detail - AAAAAA'!$B55,'Expenditures - all orgs'!$B$19:$B$3604,'Budget Detail - AAAAAA'!$B$3)</f>
        <v>0</v>
      </c>
      <c r="E55" s="294">
        <f>SUMIFS('Expenditures - all orgs'!$F$19:$F$3604,'Expenditures - all orgs'!$C$19:$C$3604, 'Budget Detail - AAAAAA'!$B55,'Expenditures - all orgs'!$B$19:$B$3604,'Budget Detail - AAAAAA'!$B$3)</f>
        <v>0</v>
      </c>
      <c r="F55" s="295">
        <f t="shared" si="0"/>
        <v>0</v>
      </c>
      <c r="G55" s="751"/>
      <c r="H55" s="302"/>
      <c r="I55" s="302"/>
      <c r="J55" s="302"/>
      <c r="K55" s="751"/>
      <c r="L55" s="751"/>
      <c r="M55" s="751"/>
      <c r="N55" s="751"/>
      <c r="O55" s="751"/>
      <c r="P55" s="751"/>
      <c r="Q55" s="751"/>
      <c r="R55" s="751"/>
      <c r="S55" s="751"/>
      <c r="T55" s="751"/>
      <c r="U55" s="751"/>
      <c r="V55" s="751"/>
      <c r="W55" s="751"/>
      <c r="X55" s="751"/>
      <c r="Y55" s="751"/>
      <c r="Z55" s="751"/>
      <c r="AA55" s="751"/>
      <c r="AB55" s="751"/>
      <c r="AC55" s="751"/>
      <c r="AD55" s="751"/>
      <c r="AE55" s="751"/>
      <c r="AF55" s="751"/>
      <c r="AG55" s="751"/>
      <c r="AH55" s="751"/>
      <c r="AI55" s="751"/>
      <c r="AJ55" s="751"/>
      <c r="AK55" s="751"/>
    </row>
    <row r="56" spans="1:37" s="752" customFormat="1" ht="15" customHeight="1" x14ac:dyDescent="0.3">
      <c r="A56" s="233" t="s">
        <v>172</v>
      </c>
      <c r="B56" s="1472">
        <v>116400</v>
      </c>
      <c r="C56" s="292">
        <f>SUMIFS('Expenditures - all orgs'!$D$19:$D$3604,'Expenditures - all orgs'!$C$19:$C$3604, 'Budget Detail - AAAAAA'!$B56,'Expenditures - all orgs'!$B$19:$B$3604,'Budget Detail - AAAAAA'!$B$3)</f>
        <v>0</v>
      </c>
      <c r="D56" s="293">
        <f>SUMIFS('Expenditures - all orgs'!$E$19:$E$3604,'Expenditures - all orgs'!$C$19:$C$3604, 'Budget Detail - AAAAAA'!$B56,'Expenditures - all orgs'!$B$19:$B$3604,'Budget Detail - AAAAAA'!$B$3)</f>
        <v>0</v>
      </c>
      <c r="E56" s="294">
        <f>SUMIFS('Expenditures - all orgs'!$F$19:$F$3604,'Expenditures - all orgs'!$C$19:$C$3604, 'Budget Detail - AAAAAA'!$B56,'Expenditures - all orgs'!$B$19:$B$3604,'Budget Detail - AAAAAA'!$B$3)</f>
        <v>0</v>
      </c>
      <c r="F56" s="295">
        <f t="shared" si="0"/>
        <v>0</v>
      </c>
      <c r="G56" s="751"/>
      <c r="H56" s="302"/>
      <c r="I56" s="302"/>
      <c r="J56" s="302"/>
      <c r="K56" s="751"/>
      <c r="L56" s="751"/>
      <c r="M56" s="751"/>
      <c r="N56" s="751"/>
      <c r="O56" s="751"/>
      <c r="P56" s="751"/>
      <c r="Q56" s="751"/>
      <c r="R56" s="751"/>
      <c r="S56" s="751"/>
      <c r="T56" s="751"/>
      <c r="U56" s="751"/>
      <c r="V56" s="751"/>
      <c r="W56" s="751"/>
      <c r="X56" s="751"/>
      <c r="Y56" s="751"/>
      <c r="Z56" s="751"/>
      <c r="AA56" s="751"/>
      <c r="AB56" s="751"/>
      <c r="AC56" s="751"/>
      <c r="AD56" s="751"/>
      <c r="AE56" s="751"/>
      <c r="AF56" s="751"/>
      <c r="AG56" s="751"/>
      <c r="AH56" s="751"/>
      <c r="AI56" s="751"/>
      <c r="AJ56" s="751"/>
      <c r="AK56" s="751"/>
    </row>
    <row r="57" spans="1:37" s="752" customFormat="1" ht="15" customHeight="1" x14ac:dyDescent="0.3">
      <c r="A57" s="233" t="s">
        <v>173</v>
      </c>
      <c r="B57" s="1472">
        <v>116500</v>
      </c>
      <c r="C57" s="292">
        <f>SUMIFS('Expenditures - all orgs'!$D$19:$D$3604,'Expenditures - all orgs'!$C$19:$C$3604, 'Budget Detail - AAAAAA'!$B57,'Expenditures - all orgs'!$B$19:$B$3604,'Budget Detail - AAAAAA'!$B$3)</f>
        <v>0</v>
      </c>
      <c r="D57" s="293">
        <f>SUMIFS('Expenditures - all orgs'!$E$19:$E$3604,'Expenditures - all orgs'!$C$19:$C$3604, 'Budget Detail - AAAAAA'!$B57,'Expenditures - all orgs'!$B$19:$B$3604,'Budget Detail - AAAAAA'!$B$3)</f>
        <v>0</v>
      </c>
      <c r="E57" s="294">
        <f>SUMIFS('Expenditures - all orgs'!$F$19:$F$3604,'Expenditures - all orgs'!$C$19:$C$3604, 'Budget Detail - AAAAAA'!$B57,'Expenditures - all orgs'!$B$19:$B$3604,'Budget Detail - AAAAAA'!$B$3)</f>
        <v>0</v>
      </c>
      <c r="F57" s="295">
        <f t="shared" si="0"/>
        <v>0</v>
      </c>
      <c r="G57" s="751"/>
      <c r="H57" s="302"/>
      <c r="I57" s="302"/>
      <c r="J57" s="302"/>
      <c r="K57" s="751"/>
      <c r="L57" s="751"/>
      <c r="M57" s="751"/>
      <c r="N57" s="751"/>
      <c r="O57" s="751"/>
      <c r="P57" s="751"/>
      <c r="Q57" s="751"/>
      <c r="R57" s="751"/>
      <c r="S57" s="751"/>
      <c r="T57" s="751"/>
      <c r="U57" s="751"/>
      <c r="V57" s="751"/>
      <c r="W57" s="751"/>
      <c r="X57" s="751"/>
      <c r="Y57" s="751"/>
      <c r="Z57" s="751"/>
      <c r="AA57" s="751"/>
      <c r="AB57" s="751"/>
      <c r="AC57" s="751"/>
      <c r="AD57" s="751"/>
      <c r="AE57" s="751"/>
      <c r="AF57" s="751"/>
      <c r="AG57" s="751"/>
      <c r="AH57" s="751"/>
      <c r="AI57" s="751"/>
      <c r="AJ57" s="751"/>
      <c r="AK57" s="751"/>
    </row>
    <row r="58" spans="1:37" s="752" customFormat="1" ht="15" customHeight="1" x14ac:dyDescent="0.3">
      <c r="A58" s="233" t="s">
        <v>161</v>
      </c>
      <c r="B58" s="1472">
        <v>116600</v>
      </c>
      <c r="C58" s="292">
        <f>SUMIFS('Expenditures - all orgs'!$D$19:$D$3604,'Expenditures - all orgs'!$C$19:$C$3604, 'Budget Detail - AAAAAA'!$B58,'Expenditures - all orgs'!$B$19:$B$3604,'Budget Detail - AAAAAA'!$B$3)</f>
        <v>0</v>
      </c>
      <c r="D58" s="293">
        <f>SUMIFS('Expenditures - all orgs'!$E$19:$E$3604,'Expenditures - all orgs'!$C$19:$C$3604, 'Budget Detail - AAAAAA'!$B58,'Expenditures - all orgs'!$B$19:$B$3604,'Budget Detail - AAAAAA'!$B$3)</f>
        <v>0</v>
      </c>
      <c r="E58" s="294">
        <f>SUMIFS('Expenditures - all orgs'!$F$19:$F$3604,'Expenditures - all orgs'!$C$19:$C$3604, 'Budget Detail - AAAAAA'!$B58,'Expenditures - all orgs'!$B$19:$B$3604,'Budget Detail - AAAAAA'!$B$3)</f>
        <v>0</v>
      </c>
      <c r="F58" s="295">
        <f t="shared" si="0"/>
        <v>0</v>
      </c>
      <c r="G58" s="751"/>
      <c r="H58" s="302"/>
      <c r="I58" s="302"/>
      <c r="J58" s="302"/>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row>
    <row r="59" spans="1:37" s="752" customFormat="1" ht="15" customHeight="1" x14ac:dyDescent="0.3">
      <c r="A59" s="233" t="s">
        <v>104</v>
      </c>
      <c r="B59" s="1474" t="s">
        <v>107</v>
      </c>
      <c r="C59" s="292">
        <f>SUMIFS('Expenditures - all orgs'!$D$19:$D$3604,'Expenditures - all orgs'!$C$19:$C$3604, 'Budget Detail - AAAAAA'!$B59,'Expenditures - all orgs'!$B$19:$B$3604,'Budget Detail - AAAAAA'!$B$3)</f>
        <v>0</v>
      </c>
      <c r="D59" s="293">
        <f>SUMIFS('Expenditures - all orgs'!$E$19:$E$3604,'Expenditures - all orgs'!$C$19:$C$3604, 'Budget Detail - AAAAAA'!$B59,'Expenditures - all orgs'!$B$19:$B$3604,'Budget Detail - AAAAAA'!$B$3)</f>
        <v>0</v>
      </c>
      <c r="E59" s="294">
        <f>SUMIFS('Expenditures - all orgs'!$F$19:$F$3604,'Expenditures - all orgs'!$C$19:$C$3604, 'Budget Detail - AAAAAA'!$B59,'Expenditures - all orgs'!$B$19:$B$3604,'Budget Detail - AAAAAA'!$B$3)</f>
        <v>0</v>
      </c>
      <c r="F59" s="295">
        <f t="shared" si="0"/>
        <v>0</v>
      </c>
      <c r="G59" s="751"/>
      <c r="H59" s="302"/>
      <c r="I59" s="302"/>
      <c r="J59" s="302"/>
      <c r="K59" s="751"/>
      <c r="L59" s="751"/>
      <c r="M59" s="751"/>
      <c r="N59" s="751"/>
      <c r="O59" s="751"/>
      <c r="P59" s="751"/>
      <c r="Q59" s="751"/>
      <c r="R59" s="751"/>
      <c r="S59" s="751"/>
      <c r="T59" s="751"/>
      <c r="U59" s="751"/>
      <c r="V59" s="751"/>
      <c r="W59" s="751"/>
      <c r="X59" s="751"/>
      <c r="Y59" s="751"/>
      <c r="Z59" s="751"/>
      <c r="AA59" s="751"/>
      <c r="AB59" s="751"/>
      <c r="AC59" s="751"/>
      <c r="AD59" s="751"/>
      <c r="AE59" s="751"/>
      <c r="AF59" s="751"/>
      <c r="AG59" s="751"/>
      <c r="AH59" s="751"/>
      <c r="AI59" s="751"/>
      <c r="AJ59" s="751"/>
      <c r="AK59" s="751"/>
    </row>
    <row r="60" spans="1:37" s="752" customFormat="1" ht="15" customHeight="1" x14ac:dyDescent="0.3">
      <c r="A60" s="233" t="s">
        <v>104</v>
      </c>
      <c r="B60" s="1474" t="s">
        <v>107</v>
      </c>
      <c r="C60" s="292">
        <f>SUMIFS('Expenditures - all orgs'!$D$19:$D$3604,'Expenditures - all orgs'!$C$19:$C$3604, 'Budget Detail - AAAAAA'!$B60,'Expenditures - all orgs'!$B$19:$B$3604,'Budget Detail - AAAAAA'!$B$3)</f>
        <v>0</v>
      </c>
      <c r="D60" s="293">
        <f>SUMIFS('Expenditures - all orgs'!$E$19:$E$3604,'Expenditures - all orgs'!$C$19:$C$3604, 'Budget Detail - AAAAAA'!$B60,'Expenditures - all orgs'!$B$19:$B$3604,'Budget Detail - AAAAAA'!$B$3)</f>
        <v>0</v>
      </c>
      <c r="E60" s="294">
        <f>SUMIFS('Expenditures - all orgs'!$F$19:$F$3604,'Expenditures - all orgs'!$C$19:$C$3604, 'Budget Detail - AAAAAA'!$B60,'Expenditures - all orgs'!$B$19:$B$3604,'Budget Detail - AAAAAA'!$B$3)</f>
        <v>0</v>
      </c>
      <c r="F60" s="295">
        <f t="shared" si="0"/>
        <v>0</v>
      </c>
      <c r="G60" s="751"/>
      <c r="H60" s="302"/>
      <c r="I60" s="302"/>
      <c r="J60" s="302"/>
      <c r="K60" s="751"/>
      <c r="L60" s="751"/>
      <c r="M60" s="751"/>
      <c r="N60" s="751"/>
      <c r="O60" s="751"/>
      <c r="P60" s="751"/>
      <c r="Q60" s="751"/>
      <c r="R60" s="751"/>
      <c r="S60" s="751"/>
      <c r="T60" s="751"/>
      <c r="U60" s="751"/>
      <c r="V60" s="751"/>
      <c r="W60" s="751"/>
      <c r="X60" s="751"/>
      <c r="Y60" s="751"/>
      <c r="Z60" s="751"/>
      <c r="AA60" s="751"/>
      <c r="AB60" s="751"/>
      <c r="AC60" s="751"/>
      <c r="AD60" s="751"/>
      <c r="AE60" s="751"/>
      <c r="AF60" s="751"/>
      <c r="AG60" s="751"/>
      <c r="AH60" s="751"/>
      <c r="AI60" s="751"/>
      <c r="AJ60" s="751"/>
      <c r="AK60" s="751"/>
    </row>
    <row r="61" spans="1:37" s="752" customFormat="1" ht="15" customHeight="1" x14ac:dyDescent="0.3">
      <c r="A61" s="233" t="s">
        <v>104</v>
      </c>
      <c r="B61" s="1474" t="s">
        <v>107</v>
      </c>
      <c r="C61" s="292">
        <f>SUMIFS('Expenditures - all orgs'!$D$19:$D$3604,'Expenditures - all orgs'!$C$19:$C$3604, 'Budget Detail - AAAAAA'!$B61,'Expenditures - all orgs'!$B$19:$B$3604,'Budget Detail - AAAAAA'!$B$3)</f>
        <v>0</v>
      </c>
      <c r="D61" s="293">
        <f>SUMIFS('Expenditures - all orgs'!$E$19:$E$3604,'Expenditures - all orgs'!$C$19:$C$3604, 'Budget Detail - AAAAAA'!$B61,'Expenditures - all orgs'!$B$19:$B$3604,'Budget Detail - AAAAAA'!$B$3)</f>
        <v>0</v>
      </c>
      <c r="E61" s="294">
        <f>SUMIFS('Expenditures - all orgs'!$F$19:$F$3604,'Expenditures - all orgs'!$C$19:$C$3604, 'Budget Detail - AAAAAA'!$B61,'Expenditures - all orgs'!$B$19:$B$3604,'Budget Detail - AAAAAA'!$B$3)</f>
        <v>0</v>
      </c>
      <c r="F61" s="295">
        <f t="shared" si="0"/>
        <v>0</v>
      </c>
      <c r="G61" s="751"/>
      <c r="H61" s="299"/>
      <c r="I61" s="301"/>
      <c r="J61" s="299"/>
      <c r="K61" s="751"/>
      <c r="L61" s="751"/>
      <c r="M61" s="751"/>
      <c r="N61" s="751"/>
      <c r="O61" s="751"/>
      <c r="P61" s="751"/>
      <c r="Q61" s="751"/>
      <c r="R61" s="751"/>
      <c r="S61" s="751"/>
      <c r="T61" s="751"/>
      <c r="U61" s="751"/>
      <c r="V61" s="751"/>
      <c r="W61" s="751"/>
      <c r="X61" s="751"/>
      <c r="Y61" s="751"/>
      <c r="Z61" s="751"/>
      <c r="AA61" s="751"/>
      <c r="AB61" s="751"/>
      <c r="AC61" s="751"/>
      <c r="AD61" s="751"/>
      <c r="AE61" s="751"/>
      <c r="AF61" s="751"/>
      <c r="AG61" s="751"/>
      <c r="AH61" s="751"/>
      <c r="AI61" s="751"/>
      <c r="AJ61" s="751"/>
      <c r="AK61" s="751"/>
    </row>
    <row r="62" spans="1:37" s="752" customFormat="1" ht="15" customHeight="1" x14ac:dyDescent="0.3">
      <c r="A62" s="233" t="s">
        <v>104</v>
      </c>
      <c r="B62" s="1474" t="s">
        <v>107</v>
      </c>
      <c r="C62" s="292">
        <f>SUMIFS('Expenditures - all orgs'!$D$19:$D$3604,'Expenditures - all orgs'!$C$19:$C$3604, 'Budget Detail - AAAAAA'!$B62,'Expenditures - all orgs'!$B$19:$B$3604,'Budget Detail - AAAAAA'!$B$3)</f>
        <v>0</v>
      </c>
      <c r="D62" s="293">
        <f>SUMIFS('Expenditures - all orgs'!$E$19:$E$3604,'Expenditures - all orgs'!$C$19:$C$3604, 'Budget Detail - AAAAAA'!$B62,'Expenditures - all orgs'!$B$19:$B$3604,'Budget Detail - AAAAAA'!$B$3)</f>
        <v>0</v>
      </c>
      <c r="E62" s="294">
        <f>SUMIFS('Expenditures - all orgs'!$F$19:$F$3604,'Expenditures - all orgs'!$C$19:$C$3604, 'Budget Detail - AAAAAA'!$B62,'Expenditures - all orgs'!$B$19:$B$3604,'Budget Detail - AAAAAA'!$B$3)</f>
        <v>0</v>
      </c>
      <c r="F62" s="295">
        <f t="shared" si="0"/>
        <v>0</v>
      </c>
      <c r="G62" s="751"/>
      <c r="H62" s="299"/>
      <c r="I62" s="301"/>
      <c r="J62" s="299"/>
      <c r="K62" s="751"/>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51"/>
      <c r="AJ62" s="751"/>
      <c r="AK62" s="751"/>
    </row>
    <row r="63" spans="1:37" s="752" customFormat="1" ht="15" customHeight="1" x14ac:dyDescent="0.3">
      <c r="A63" s="233" t="s">
        <v>104</v>
      </c>
      <c r="B63" s="1474" t="s">
        <v>107</v>
      </c>
      <c r="C63" s="292">
        <f>SUMIFS('Expenditures - all orgs'!$D$19:$D$3604,'Expenditures - all orgs'!$C$19:$C$3604, 'Budget Detail - AAAAAA'!$B63,'Expenditures - all orgs'!$B$19:$B$3604,'Budget Detail - AAAAAA'!$B$3)</f>
        <v>0</v>
      </c>
      <c r="D63" s="293">
        <f>SUMIFS('Expenditures - all orgs'!$E$19:$E$3604,'Expenditures - all orgs'!$C$19:$C$3604, 'Budget Detail - AAAAAA'!$B63,'Expenditures - all orgs'!$B$19:$B$3604,'Budget Detail - AAAAAA'!$B$3)</f>
        <v>0</v>
      </c>
      <c r="E63" s="294">
        <f>SUMIFS('Expenditures - all orgs'!$F$19:$F$3604,'Expenditures - all orgs'!$C$19:$C$3604, 'Budget Detail - AAAAAA'!$B63,'Expenditures - all orgs'!$B$19:$B$3604,'Budget Detail - AAAAAA'!$B$3)</f>
        <v>0</v>
      </c>
      <c r="F63" s="295">
        <f t="shared" si="0"/>
        <v>0</v>
      </c>
      <c r="G63" s="751"/>
      <c r="H63" s="299"/>
      <c r="I63" s="301"/>
      <c r="J63" s="299"/>
      <c r="K63" s="751"/>
      <c r="L63" s="751"/>
      <c r="M63" s="751"/>
      <c r="N63" s="751"/>
      <c r="O63" s="751"/>
      <c r="P63" s="751"/>
      <c r="Q63" s="751"/>
      <c r="R63" s="751"/>
      <c r="S63" s="751"/>
      <c r="T63" s="751"/>
      <c r="U63" s="751"/>
      <c r="V63" s="751"/>
      <c r="W63" s="751"/>
      <c r="X63" s="751"/>
      <c r="Y63" s="751"/>
      <c r="Z63" s="751"/>
      <c r="AA63" s="751"/>
      <c r="AB63" s="751"/>
      <c r="AC63" s="751"/>
      <c r="AD63" s="751"/>
      <c r="AE63" s="751"/>
      <c r="AF63" s="751"/>
      <c r="AG63" s="751"/>
      <c r="AH63" s="751"/>
      <c r="AI63" s="751"/>
      <c r="AJ63" s="751"/>
      <c r="AK63" s="751"/>
    </row>
    <row r="64" spans="1:37" s="752" customFormat="1" ht="15" customHeight="1" x14ac:dyDescent="0.3">
      <c r="A64" s="233" t="s">
        <v>104</v>
      </c>
      <c r="B64" s="1474" t="s">
        <v>107</v>
      </c>
      <c r="C64" s="292">
        <f>SUMIFS('Expenditures - all orgs'!$D$19:$D$3604,'Expenditures - all orgs'!$C$19:$C$3604, 'Budget Detail - AAAAAA'!$B64,'Expenditures - all orgs'!$B$19:$B$3604,'Budget Detail - AAAAAA'!$B$3)</f>
        <v>0</v>
      </c>
      <c r="D64" s="293">
        <f>SUMIFS('Expenditures - all orgs'!$E$19:$E$3604,'Expenditures - all orgs'!$C$19:$C$3604, 'Budget Detail - AAAAAA'!$B64,'Expenditures - all orgs'!$B$19:$B$3604,'Budget Detail - AAAAAA'!$B$3)</f>
        <v>0</v>
      </c>
      <c r="E64" s="294">
        <f>SUMIFS('Expenditures - all orgs'!$F$19:$F$3604,'Expenditures - all orgs'!$C$19:$C$3604, 'Budget Detail - AAAAAA'!$B64,'Expenditures - all orgs'!$B$19:$B$3604,'Budget Detail - AAAAAA'!$B$3)</f>
        <v>0</v>
      </c>
      <c r="F64" s="295">
        <f t="shared" si="0"/>
        <v>0</v>
      </c>
      <c r="G64" s="751"/>
      <c r="H64" s="299"/>
      <c r="I64" s="301"/>
      <c r="J64" s="299"/>
      <c r="K64" s="751"/>
      <c r="L64" s="751"/>
      <c r="M64" s="751"/>
      <c r="N64" s="751"/>
      <c r="O64" s="751"/>
      <c r="P64" s="751"/>
      <c r="Q64" s="751"/>
      <c r="R64" s="751"/>
      <c r="S64" s="751"/>
      <c r="T64" s="751"/>
      <c r="U64" s="751"/>
      <c r="V64" s="751"/>
      <c r="W64" s="751"/>
      <c r="X64" s="751"/>
      <c r="Y64" s="751"/>
      <c r="Z64" s="751"/>
      <c r="AA64" s="751"/>
      <c r="AB64" s="751"/>
      <c r="AC64" s="751"/>
      <c r="AD64" s="751"/>
      <c r="AE64" s="751"/>
      <c r="AF64" s="751"/>
      <c r="AG64" s="751"/>
      <c r="AH64" s="751"/>
      <c r="AI64" s="751"/>
      <c r="AJ64" s="751"/>
      <c r="AK64" s="751"/>
    </row>
    <row r="65" spans="1:37" s="752" customFormat="1" ht="15" customHeight="1" x14ac:dyDescent="0.3">
      <c r="A65" s="233" t="s">
        <v>104</v>
      </c>
      <c r="B65" s="1474" t="s">
        <v>107</v>
      </c>
      <c r="C65" s="292">
        <f>SUMIFS('Expenditures - all orgs'!$D$19:$D$3604,'Expenditures - all orgs'!$C$19:$C$3604, 'Budget Detail - AAAAAA'!$B65,'Expenditures - all orgs'!$B$19:$B$3604,'Budget Detail - AAAAAA'!$B$3)</f>
        <v>0</v>
      </c>
      <c r="D65" s="293">
        <f>SUMIFS('Expenditures - all orgs'!$E$19:$E$3604,'Expenditures - all orgs'!$C$19:$C$3604, 'Budget Detail - AAAAAA'!$B65,'Expenditures - all orgs'!$B$19:$B$3604,'Budget Detail - AAAAAA'!$B$3)</f>
        <v>0</v>
      </c>
      <c r="E65" s="294">
        <f>SUMIFS('Expenditures - all orgs'!$F$19:$F$3604,'Expenditures - all orgs'!$C$19:$C$3604, 'Budget Detail - AAAAAA'!$B65,'Expenditures - all orgs'!$B$19:$B$3604,'Budget Detail - AAAAAA'!$B$3)</f>
        <v>0</v>
      </c>
      <c r="F65" s="295">
        <f t="shared" si="0"/>
        <v>0</v>
      </c>
      <c r="G65" s="751"/>
      <c r="H65" s="299"/>
      <c r="I65" s="301"/>
      <c r="J65" s="299"/>
      <c r="K65" s="751"/>
      <c r="L65" s="751"/>
      <c r="M65" s="751"/>
      <c r="N65" s="751"/>
      <c r="O65" s="751"/>
      <c r="P65" s="751"/>
      <c r="Q65" s="751"/>
      <c r="R65" s="751"/>
      <c r="S65" s="751"/>
      <c r="T65" s="751"/>
      <c r="U65" s="751"/>
      <c r="V65" s="751"/>
      <c r="W65" s="751"/>
      <c r="X65" s="751"/>
      <c r="Y65" s="751"/>
      <c r="Z65" s="751"/>
      <c r="AA65" s="751"/>
      <c r="AB65" s="751"/>
      <c r="AC65" s="751"/>
      <c r="AD65" s="751"/>
      <c r="AE65" s="751"/>
      <c r="AF65" s="751"/>
      <c r="AG65" s="751"/>
      <c r="AH65" s="751"/>
      <c r="AI65" s="751"/>
      <c r="AJ65" s="751"/>
      <c r="AK65" s="751"/>
    </row>
    <row r="66" spans="1:37" s="752" customFormat="1" ht="15" customHeight="1" x14ac:dyDescent="0.3">
      <c r="A66" s="233" t="s">
        <v>104</v>
      </c>
      <c r="B66" s="1474" t="s">
        <v>107</v>
      </c>
      <c r="C66" s="292">
        <f>SUMIFS('Expenditures - all orgs'!$D$19:$D$3604,'Expenditures - all orgs'!$C$19:$C$3604, 'Budget Detail - AAAAAA'!$B66,'Expenditures - all orgs'!$B$19:$B$3604,'Budget Detail - AAAAAA'!$B$3)</f>
        <v>0</v>
      </c>
      <c r="D66" s="293">
        <f>SUMIFS('Expenditures - all orgs'!$E$19:$E$3604,'Expenditures - all orgs'!$C$19:$C$3604, 'Budget Detail - AAAAAA'!$B66,'Expenditures - all orgs'!$B$19:$B$3604,'Budget Detail - AAAAAA'!$B$3)</f>
        <v>0</v>
      </c>
      <c r="E66" s="294">
        <f>SUMIFS('Expenditures - all orgs'!$F$19:$F$3604,'Expenditures - all orgs'!$C$19:$C$3604, 'Budget Detail - AAAAAA'!$B66,'Expenditures - all orgs'!$B$19:$B$3604,'Budget Detail - AAAAAA'!$B$3)</f>
        <v>0</v>
      </c>
      <c r="F66" s="295">
        <f t="shared" si="0"/>
        <v>0</v>
      </c>
      <c r="G66" s="751"/>
      <c r="H66" s="299"/>
      <c r="I66" s="301"/>
      <c r="J66" s="299"/>
      <c r="K66" s="751"/>
      <c r="L66" s="751"/>
      <c r="M66" s="751"/>
      <c r="N66" s="751"/>
      <c r="O66" s="751"/>
      <c r="P66" s="751"/>
      <c r="Q66" s="751"/>
      <c r="R66" s="751"/>
      <c r="S66" s="751"/>
      <c r="T66" s="751"/>
      <c r="U66" s="751"/>
      <c r="V66" s="751"/>
      <c r="W66" s="751"/>
      <c r="X66" s="751"/>
      <c r="Y66" s="751"/>
      <c r="Z66" s="751"/>
      <c r="AA66" s="751"/>
      <c r="AB66" s="751"/>
      <c r="AC66" s="751"/>
      <c r="AD66" s="751"/>
      <c r="AE66" s="751"/>
      <c r="AF66" s="751"/>
      <c r="AG66" s="751"/>
      <c r="AH66" s="751"/>
      <c r="AI66" s="751"/>
      <c r="AJ66" s="751"/>
      <c r="AK66" s="751"/>
    </row>
    <row r="67" spans="1:37" s="752" customFormat="1" ht="15" customHeight="1" x14ac:dyDescent="0.3">
      <c r="A67" s="233" t="s">
        <v>104</v>
      </c>
      <c r="B67" s="1474" t="s">
        <v>107</v>
      </c>
      <c r="C67" s="292">
        <f>SUMIFS('Expenditures - all orgs'!$D$19:$D$3604,'Expenditures - all orgs'!$C$19:$C$3604, 'Budget Detail - AAAAAA'!$B67,'Expenditures - all orgs'!$B$19:$B$3604,'Budget Detail - AAAAAA'!$B$3)</f>
        <v>0</v>
      </c>
      <c r="D67" s="293">
        <f>SUMIFS('Expenditures - all orgs'!$E$19:$E$3604,'Expenditures - all orgs'!$C$19:$C$3604, 'Budget Detail - AAAAAA'!$B67,'Expenditures - all orgs'!$B$19:$B$3604,'Budget Detail - AAAAAA'!$B$3)</f>
        <v>0</v>
      </c>
      <c r="E67" s="294">
        <f>SUMIFS('Expenditures - all orgs'!$F$19:$F$3604,'Expenditures - all orgs'!$C$19:$C$3604, 'Budget Detail - AAAAAA'!$B67,'Expenditures - all orgs'!$B$19:$B$3604,'Budget Detail - AAAAAA'!$B$3)</f>
        <v>0</v>
      </c>
      <c r="F67" s="295">
        <f t="shared" si="0"/>
        <v>0</v>
      </c>
      <c r="G67" s="751"/>
      <c r="H67" s="299"/>
      <c r="I67" s="301"/>
      <c r="J67" s="299"/>
      <c r="K67" s="751"/>
      <c r="L67" s="751"/>
      <c r="M67" s="751"/>
      <c r="N67" s="751"/>
      <c r="O67" s="751"/>
      <c r="P67" s="751"/>
      <c r="Q67" s="751"/>
      <c r="R67" s="751"/>
      <c r="S67" s="751"/>
      <c r="T67" s="751"/>
      <c r="U67" s="751"/>
      <c r="V67" s="751"/>
      <c r="W67" s="751"/>
      <c r="X67" s="751"/>
      <c r="Y67" s="751"/>
      <c r="Z67" s="751"/>
      <c r="AA67" s="751"/>
      <c r="AB67" s="751"/>
      <c r="AC67" s="751"/>
      <c r="AD67" s="751"/>
      <c r="AE67" s="751"/>
      <c r="AF67" s="751"/>
      <c r="AG67" s="751"/>
      <c r="AH67" s="751"/>
      <c r="AI67" s="751"/>
      <c r="AJ67" s="751"/>
      <c r="AK67" s="751"/>
    </row>
    <row r="68" spans="1:37" s="752" customFormat="1" ht="15" customHeight="1" x14ac:dyDescent="0.3">
      <c r="A68" s="233" t="s">
        <v>104</v>
      </c>
      <c r="B68" s="1474" t="s">
        <v>107</v>
      </c>
      <c r="C68" s="292">
        <f>SUMIFS('Expenditures - all orgs'!$D$19:$D$3604,'Expenditures - all orgs'!$C$19:$C$3604, 'Budget Detail - AAAAAA'!$B68,'Expenditures - all orgs'!$B$19:$B$3604,'Budget Detail - AAAAAA'!$B$3)</f>
        <v>0</v>
      </c>
      <c r="D68" s="293">
        <f>SUMIFS('Expenditures - all orgs'!$E$19:$E$3604,'Expenditures - all orgs'!$C$19:$C$3604, 'Budget Detail - AAAAAA'!$B68,'Expenditures - all orgs'!$B$19:$B$3604,'Budget Detail - AAAAAA'!$B$3)</f>
        <v>0</v>
      </c>
      <c r="E68" s="294">
        <f>SUMIFS('Expenditures - all orgs'!$F$19:$F$3604,'Expenditures - all orgs'!$C$19:$C$3604, 'Budget Detail - AAAAAA'!$B68,'Expenditures - all orgs'!$B$19:$B$3604,'Budget Detail - AAAAAA'!$B$3)</f>
        <v>0</v>
      </c>
      <c r="F68" s="295">
        <f t="shared" si="0"/>
        <v>0</v>
      </c>
      <c r="G68" s="751"/>
      <c r="H68" s="299"/>
      <c r="I68" s="301"/>
      <c r="J68" s="299"/>
      <c r="K68" s="751"/>
      <c r="L68" s="751"/>
      <c r="M68" s="751"/>
      <c r="N68" s="751"/>
      <c r="O68" s="751"/>
      <c r="P68" s="751"/>
      <c r="Q68" s="751"/>
      <c r="R68" s="751"/>
      <c r="S68" s="751"/>
      <c r="T68" s="751"/>
      <c r="U68" s="751"/>
      <c r="V68" s="751"/>
      <c r="W68" s="751"/>
      <c r="X68" s="751"/>
      <c r="Y68" s="751"/>
      <c r="Z68" s="751"/>
      <c r="AA68" s="751"/>
      <c r="AB68" s="751"/>
      <c r="AC68" s="751"/>
      <c r="AD68" s="751"/>
      <c r="AE68" s="751"/>
      <c r="AF68" s="751"/>
      <c r="AG68" s="751"/>
      <c r="AH68" s="751"/>
      <c r="AI68" s="751"/>
      <c r="AJ68" s="751"/>
      <c r="AK68" s="751"/>
    </row>
    <row r="69" spans="1:37" s="752" customFormat="1" ht="15" customHeight="1" x14ac:dyDescent="0.3">
      <c r="A69" s="233" t="s">
        <v>104</v>
      </c>
      <c r="B69" s="1474" t="s">
        <v>107</v>
      </c>
      <c r="C69" s="292">
        <f>SUMIFS('Expenditures - all orgs'!$D$19:$D$3604,'Expenditures - all orgs'!$C$19:$C$3604, 'Budget Detail - AAAAAA'!$B69,'Expenditures - all orgs'!$B$19:$B$3604,'Budget Detail - AAAAAA'!$B$3)</f>
        <v>0</v>
      </c>
      <c r="D69" s="293">
        <f>SUMIFS('Expenditures - all orgs'!$E$19:$E$3604,'Expenditures - all orgs'!$C$19:$C$3604, 'Budget Detail - AAAAAA'!$B69,'Expenditures - all orgs'!$B$19:$B$3604,'Budget Detail - AAAAAA'!$B$3)</f>
        <v>0</v>
      </c>
      <c r="E69" s="294">
        <f>SUMIFS('Expenditures - all orgs'!$F$19:$F$3604,'Expenditures - all orgs'!$C$19:$C$3604, 'Budget Detail - AAAAAA'!$B69,'Expenditures - all orgs'!$B$19:$B$3604,'Budget Detail - AAAAAA'!$B$3)</f>
        <v>0</v>
      </c>
      <c r="F69" s="295">
        <f t="shared" si="0"/>
        <v>0</v>
      </c>
      <c r="G69" s="751"/>
      <c r="H69" s="299"/>
      <c r="I69" s="301"/>
      <c r="J69" s="299"/>
      <c r="K69" s="751"/>
      <c r="L69" s="751"/>
      <c r="M69" s="751"/>
      <c r="N69" s="751"/>
      <c r="O69" s="751"/>
      <c r="P69" s="751"/>
      <c r="Q69" s="751"/>
      <c r="R69" s="751"/>
      <c r="S69" s="751"/>
      <c r="T69" s="751"/>
      <c r="U69" s="751"/>
      <c r="V69" s="751"/>
      <c r="W69" s="751"/>
      <c r="X69" s="751"/>
      <c r="Y69" s="751"/>
      <c r="Z69" s="751"/>
      <c r="AA69" s="751"/>
      <c r="AB69" s="751"/>
      <c r="AC69" s="751"/>
      <c r="AD69" s="751"/>
      <c r="AE69" s="751"/>
      <c r="AF69" s="751"/>
      <c r="AG69" s="751"/>
      <c r="AH69" s="751"/>
      <c r="AI69" s="751"/>
      <c r="AJ69" s="751"/>
      <c r="AK69" s="751"/>
    </row>
    <row r="70" spans="1:37" s="752" customFormat="1" ht="15" customHeight="1" thickBot="1" x14ac:dyDescent="0.35">
      <c r="A70" s="233" t="s">
        <v>104</v>
      </c>
      <c r="B70" s="1474" t="s">
        <v>107</v>
      </c>
      <c r="C70" s="292">
        <f>SUMIFS('Expenditures - all orgs'!$D$19:$D$3604,'Expenditures - all orgs'!$C$19:$C$3604, 'Budget Detail - AAAAAA'!$B70,'Expenditures - all orgs'!$B$19:$B$3604,'Budget Detail - AAAAAA'!$B$3)</f>
        <v>0</v>
      </c>
      <c r="D70" s="293">
        <f>SUMIFS('Expenditures - all orgs'!$E$19:$E$3604,'Expenditures - all orgs'!$C$19:$C$3604, 'Budget Detail - AAAAAA'!$B70,'Expenditures - all orgs'!$B$19:$B$3604,'Budget Detail - AAAAAA'!$B$3)</f>
        <v>0</v>
      </c>
      <c r="E70" s="294">
        <f>SUMIFS('Expenditures - all orgs'!$F$19:$F$3604,'Expenditures - all orgs'!$C$19:$C$3604, 'Budget Detail - AAAAAA'!$B70,'Expenditures - all orgs'!$B$19:$B$3604,'Budget Detail - AAAAAA'!$B$3)</f>
        <v>0</v>
      </c>
      <c r="F70" s="303">
        <f t="shared" si="0"/>
        <v>0</v>
      </c>
      <c r="G70" s="751"/>
      <c r="H70" s="299"/>
      <c r="I70" s="301"/>
      <c r="J70" s="299"/>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row>
    <row r="71" spans="1:37" s="752" customFormat="1" ht="15" customHeight="1" thickBot="1" x14ac:dyDescent="0.35">
      <c r="A71" s="1714" t="s">
        <v>211</v>
      </c>
      <c r="B71" s="1715"/>
      <c r="C71" s="1470">
        <f>SUM(C10:C70)</f>
        <v>0</v>
      </c>
      <c r="D71" s="1470">
        <f>SUM(D10:D70)</f>
        <v>0</v>
      </c>
      <c r="E71" s="1470">
        <f>SUM(E10:E70)</f>
        <v>0</v>
      </c>
      <c r="F71" s="1471">
        <f>SUM(F10:F70)</f>
        <v>0</v>
      </c>
      <c r="G71" s="751"/>
      <c r="H71" s="299"/>
      <c r="I71" s="301"/>
      <c r="J71" s="299"/>
      <c r="K71" s="751"/>
      <c r="L71" s="751"/>
      <c r="M71" s="751"/>
      <c r="N71" s="751"/>
      <c r="O71" s="751"/>
      <c r="P71" s="751"/>
      <c r="Q71" s="751"/>
      <c r="R71" s="751"/>
      <c r="S71" s="751"/>
      <c r="T71" s="751"/>
      <c r="U71" s="751"/>
      <c r="V71" s="751"/>
      <c r="W71" s="751"/>
      <c r="X71" s="751"/>
      <c r="Y71" s="751"/>
      <c r="Z71" s="751"/>
      <c r="AA71" s="751"/>
      <c r="AB71" s="751"/>
      <c r="AC71" s="751"/>
      <c r="AD71" s="751"/>
      <c r="AE71" s="751"/>
      <c r="AF71" s="751"/>
      <c r="AG71" s="751"/>
      <c r="AH71" s="751"/>
      <c r="AI71" s="751"/>
      <c r="AJ71" s="751"/>
      <c r="AK71" s="751"/>
    </row>
    <row r="72" spans="1:37" s="291" customFormat="1" ht="15" customHeight="1" x14ac:dyDescent="0.3">
      <c r="A72" s="747"/>
      <c r="B72" s="617"/>
      <c r="C72" s="304"/>
      <c r="D72" s="305"/>
      <c r="E72" s="306"/>
      <c r="F72" s="307"/>
      <c r="G72" s="298" t="s">
        <v>536</v>
      </c>
      <c r="H72" s="299"/>
      <c r="I72" s="301"/>
      <c r="J72" s="299"/>
      <c r="K72" s="298"/>
      <c r="L72" s="298"/>
      <c r="M72" s="298"/>
      <c r="N72" s="298"/>
      <c r="O72" s="298"/>
      <c r="P72" s="298"/>
      <c r="Q72" s="298"/>
      <c r="R72" s="298"/>
      <c r="S72" s="298"/>
      <c r="T72" s="298"/>
      <c r="U72" s="298"/>
      <c r="V72" s="298"/>
      <c r="W72" s="298"/>
      <c r="X72" s="298"/>
      <c r="Y72" s="298"/>
      <c r="Z72" s="298"/>
      <c r="AA72" s="298"/>
      <c r="AB72" s="298"/>
      <c r="AC72" s="298"/>
      <c r="AD72" s="298"/>
      <c r="AE72" s="298"/>
      <c r="AF72" s="298"/>
      <c r="AG72" s="298"/>
      <c r="AH72" s="298"/>
      <c r="AI72" s="298"/>
      <c r="AJ72" s="298"/>
      <c r="AK72" s="298"/>
    </row>
    <row r="73" spans="1:37" s="291" customFormat="1" ht="15" customHeight="1" x14ac:dyDescent="0.3">
      <c r="A73" s="234" t="s">
        <v>294</v>
      </c>
      <c r="B73" s="617"/>
      <c r="C73" s="308"/>
      <c r="D73" s="309"/>
      <c r="E73" s="309"/>
      <c r="F73" s="310"/>
      <c r="G73" s="298"/>
      <c r="H73" s="299"/>
      <c r="I73" s="299"/>
      <c r="J73" s="299"/>
      <c r="K73" s="298"/>
      <c r="L73" s="298"/>
      <c r="M73" s="298"/>
      <c r="N73" s="298"/>
      <c r="O73" s="298"/>
      <c r="P73" s="298"/>
      <c r="Q73" s="298"/>
      <c r="R73" s="298"/>
      <c r="S73" s="298"/>
      <c r="T73" s="298"/>
      <c r="U73" s="298"/>
      <c r="V73" s="298"/>
      <c r="W73" s="298"/>
      <c r="X73" s="298"/>
      <c r="Y73" s="298"/>
      <c r="Z73" s="298"/>
      <c r="AA73" s="298"/>
      <c r="AB73" s="298"/>
      <c r="AC73" s="298"/>
      <c r="AD73" s="298"/>
      <c r="AE73" s="298"/>
      <c r="AF73" s="298"/>
      <c r="AG73" s="298"/>
      <c r="AH73" s="298"/>
      <c r="AI73" s="298"/>
      <c r="AJ73" s="298"/>
      <c r="AK73" s="298"/>
    </row>
    <row r="74" spans="1:37" s="752" customFormat="1" ht="15" customHeight="1" x14ac:dyDescent="0.3">
      <c r="A74" s="235" t="s">
        <v>183</v>
      </c>
      <c r="B74" s="618">
        <v>119600</v>
      </c>
      <c r="C74" s="311">
        <f>SUMIFS('Expenditures - all orgs'!$D$19:$D$3604,'Expenditures - all orgs'!$C$19:$C$3604, 'Budget Detail - AAAAAA'!$B74,'Expenditures - all orgs'!$B$19:$B$3604,'Budget Detail - AAAAAA'!$B$3)</f>
        <v>0</v>
      </c>
      <c r="D74" s="312">
        <f>SUMIFS('Expenditures - all orgs'!$E$19:$E$3604,'Expenditures - all orgs'!$C$19:$C$3604, 'Budget Detail - AAAAAA'!$B74,'Expenditures - all orgs'!$B$19:$B$3604,'Budget Detail - AAAAAA'!$B$3)</f>
        <v>0</v>
      </c>
      <c r="E74" s="313">
        <f>SUMIFS('Expenditures - all orgs'!$F$19:$F$3604,'Expenditures - all orgs'!$C$19:$C$3604, 'Budget Detail - AAAAAA'!$B74,'Expenditures - all orgs'!$B$19:$B$3604,'Budget Detail - AAAAAA'!$B$3)</f>
        <v>0</v>
      </c>
      <c r="F74" s="314">
        <f t="shared" si="0"/>
        <v>0</v>
      </c>
      <c r="G74" s="751"/>
      <c r="H74" s="750"/>
      <c r="I74" s="750"/>
      <c r="J74" s="750"/>
      <c r="K74" s="751"/>
      <c r="L74" s="751"/>
      <c r="M74" s="751"/>
      <c r="N74" s="751"/>
      <c r="O74" s="751"/>
      <c r="P74" s="751"/>
      <c r="Q74" s="751"/>
      <c r="R74" s="751"/>
      <c r="S74" s="751"/>
      <c r="T74" s="751"/>
      <c r="U74" s="751"/>
      <c r="V74" s="751"/>
      <c r="W74" s="751"/>
      <c r="X74" s="751"/>
      <c r="Y74" s="751"/>
      <c r="Z74" s="751"/>
      <c r="AA74" s="751"/>
      <c r="AB74" s="751"/>
      <c r="AC74" s="751"/>
      <c r="AD74" s="751"/>
      <c r="AE74" s="751"/>
      <c r="AF74" s="751"/>
      <c r="AG74" s="751"/>
      <c r="AH74" s="751"/>
      <c r="AI74" s="751"/>
      <c r="AJ74" s="751"/>
      <c r="AK74" s="751"/>
    </row>
    <row r="75" spans="1:37" s="752" customFormat="1" ht="15" customHeight="1" x14ac:dyDescent="0.3">
      <c r="A75" s="235" t="s">
        <v>184</v>
      </c>
      <c r="B75" s="619">
        <v>119700</v>
      </c>
      <c r="C75" s="311">
        <f>SUMIFS('Expenditures - all orgs'!$D$19:$D$3604,'Expenditures - all orgs'!$C$19:$C$3604, 'Budget Detail - AAAAAA'!$B75,'Expenditures - all orgs'!$B$19:$B$3604,'Budget Detail - AAAAAA'!$B$3)</f>
        <v>0</v>
      </c>
      <c r="D75" s="312">
        <f>SUMIFS('Expenditures - all orgs'!$E$19:$E$3604,'Expenditures - all orgs'!$C$19:$C$3604, 'Budget Detail - AAAAAA'!$B75,'Expenditures - all orgs'!$B$19:$B$3604,'Budget Detail - AAAAAA'!$B$3)</f>
        <v>0</v>
      </c>
      <c r="E75" s="313">
        <f>SUMIFS('Expenditures - all orgs'!$F$19:$F$3604,'Expenditures - all orgs'!$C$19:$C$3604, 'Budget Detail - AAAAAA'!$B75,'Expenditures - all orgs'!$B$19:$B$3604,'Budget Detail - AAAAAA'!$B$3)</f>
        <v>0</v>
      </c>
      <c r="F75" s="314">
        <f t="shared" ref="F75:F80" si="3">C75-D75-E75</f>
        <v>0</v>
      </c>
      <c r="G75" s="751"/>
      <c r="H75" s="750"/>
      <c r="I75" s="750"/>
      <c r="J75" s="750"/>
      <c r="K75" s="751"/>
      <c r="L75" s="751"/>
      <c r="M75" s="751"/>
      <c r="N75" s="751"/>
      <c r="O75" s="751"/>
      <c r="P75" s="751"/>
      <c r="Q75" s="751"/>
      <c r="R75" s="751"/>
      <c r="S75" s="751"/>
      <c r="T75" s="751"/>
      <c r="U75" s="751"/>
      <c r="V75" s="751"/>
      <c r="W75" s="751"/>
      <c r="X75" s="751"/>
      <c r="Y75" s="751"/>
      <c r="Z75" s="751"/>
      <c r="AA75" s="751"/>
      <c r="AB75" s="751"/>
      <c r="AC75" s="751"/>
      <c r="AD75" s="751"/>
      <c r="AE75" s="751"/>
      <c r="AF75" s="751"/>
      <c r="AG75" s="751"/>
      <c r="AH75" s="751"/>
      <c r="AI75" s="751"/>
      <c r="AJ75" s="751"/>
      <c r="AK75" s="751"/>
    </row>
    <row r="76" spans="1:37" s="752" customFormat="1" ht="15" customHeight="1" x14ac:dyDescent="0.3">
      <c r="A76" s="235" t="s">
        <v>185</v>
      </c>
      <c r="B76" s="619">
        <v>119800</v>
      </c>
      <c r="C76" s="311">
        <f>SUMIFS('Expenditures - all orgs'!$D$19:$D$3604,'Expenditures - all orgs'!$C$19:$C$3604, 'Budget Detail - AAAAAA'!$B76,'Expenditures - all orgs'!$B$19:$B$3604,'Budget Detail - AAAAAA'!$B$3)</f>
        <v>0</v>
      </c>
      <c r="D76" s="312">
        <f>SUMIFS('Expenditures - all orgs'!$E$19:$E$3604,'Expenditures - all orgs'!$C$19:$C$3604, 'Budget Detail - AAAAAA'!$B76,'Expenditures - all orgs'!$B$19:$B$3604,'Budget Detail - AAAAAA'!$B$3)</f>
        <v>0</v>
      </c>
      <c r="E76" s="313">
        <f>SUMIFS('Expenditures - all orgs'!$F$19:$F$3604,'Expenditures - all orgs'!$C$19:$C$3604, 'Budget Detail - AAAAAA'!$B76,'Expenditures - all orgs'!$B$19:$B$3604,'Budget Detail - AAAAAA'!$B$3)</f>
        <v>0</v>
      </c>
      <c r="F76" s="314">
        <f t="shared" si="3"/>
        <v>0</v>
      </c>
      <c r="G76" s="751"/>
      <c r="H76" s="750"/>
      <c r="I76" s="750"/>
      <c r="J76" s="750"/>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1"/>
      <c r="AK76" s="751"/>
    </row>
    <row r="77" spans="1:37" s="752" customFormat="1" ht="15" customHeight="1" x14ac:dyDescent="0.3">
      <c r="A77" s="235" t="s">
        <v>185</v>
      </c>
      <c r="B77" s="619">
        <v>119900</v>
      </c>
      <c r="C77" s="311">
        <f>SUMIFS('Expenditures - all orgs'!$D$19:$D$3604,'Expenditures - all orgs'!$C$19:$C$3604, 'Budget Detail - AAAAAA'!$B77,'Expenditures - all orgs'!$B$19:$B$3604,'Budget Detail - AAAAAA'!$B$3)</f>
        <v>0</v>
      </c>
      <c r="D77" s="312">
        <f>SUMIFS('Expenditures - all orgs'!$E$19:$E$3604,'Expenditures - all orgs'!$C$19:$C$3604, 'Budget Detail - AAAAAA'!$B77,'Expenditures - all orgs'!$B$19:$B$3604,'Budget Detail - AAAAAA'!$B$3)</f>
        <v>0</v>
      </c>
      <c r="E77" s="313">
        <f>SUMIFS('Expenditures - all orgs'!$F$19:$F$3604,'Expenditures - all orgs'!$C$19:$C$3604, 'Budget Detail - AAAAAA'!$B77,'Expenditures - all orgs'!$B$19:$B$3604,'Budget Detail - AAAAAA'!$B$3)</f>
        <v>0</v>
      </c>
      <c r="F77" s="314">
        <f t="shared" si="3"/>
        <v>0</v>
      </c>
      <c r="G77" s="751"/>
      <c r="H77" s="750"/>
      <c r="I77" s="750"/>
      <c r="J77" s="750"/>
      <c r="K77" s="751"/>
      <c r="L77" s="751"/>
      <c r="M77" s="751"/>
      <c r="N77" s="751"/>
      <c r="O77" s="751"/>
      <c r="P77" s="751"/>
      <c r="Q77" s="751"/>
      <c r="R77" s="751"/>
      <c r="S77" s="751"/>
      <c r="T77" s="751"/>
      <c r="U77" s="751"/>
      <c r="V77" s="751"/>
      <c r="W77" s="751"/>
      <c r="X77" s="751"/>
      <c r="Y77" s="751"/>
      <c r="Z77" s="751"/>
      <c r="AA77" s="751"/>
      <c r="AB77" s="751"/>
      <c r="AC77" s="751"/>
      <c r="AD77" s="751"/>
      <c r="AE77" s="751"/>
      <c r="AF77" s="751"/>
      <c r="AG77" s="751"/>
      <c r="AH77" s="751"/>
      <c r="AI77" s="751"/>
      <c r="AJ77" s="751"/>
      <c r="AK77" s="751"/>
    </row>
    <row r="78" spans="1:37" s="752" customFormat="1" ht="15" customHeight="1" x14ac:dyDescent="0.3">
      <c r="A78" s="235" t="s">
        <v>185</v>
      </c>
      <c r="B78" s="619">
        <v>119940</v>
      </c>
      <c r="C78" s="311">
        <f>SUMIFS('Expenditures - all orgs'!$D$19:$D$3604,'Expenditures - all orgs'!$C$19:$C$3604, 'Budget Detail - AAAAAA'!$B78,'Expenditures - all orgs'!$B$19:$B$3604,'Budget Detail - AAAAAA'!$B$3)</f>
        <v>0</v>
      </c>
      <c r="D78" s="312">
        <f>SUMIFS('Expenditures - all orgs'!$E$19:$E$3604,'Expenditures - all orgs'!$C$19:$C$3604, 'Budget Detail - AAAAAA'!$B78,'Expenditures - all orgs'!$B$19:$B$3604,'Budget Detail - AAAAAA'!$B$3)</f>
        <v>0</v>
      </c>
      <c r="E78" s="313">
        <f>SUMIFS('Expenditures - all orgs'!$F$19:$F$3604,'Expenditures - all orgs'!$C$19:$C$3604, 'Budget Detail - AAAAAA'!$B78,'Expenditures - all orgs'!$B$19:$B$3604,'Budget Detail - AAAAAA'!$B$3)</f>
        <v>0</v>
      </c>
      <c r="F78" s="314">
        <f t="shared" si="3"/>
        <v>0</v>
      </c>
      <c r="G78" s="751"/>
      <c r="H78" s="750"/>
      <c r="I78" s="750"/>
      <c r="J78" s="750"/>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751"/>
      <c r="AK78" s="751"/>
    </row>
    <row r="79" spans="1:37" s="752" customFormat="1" ht="15" customHeight="1" x14ac:dyDescent="0.3">
      <c r="A79" s="235" t="s">
        <v>104</v>
      </c>
      <c r="B79" s="619" t="s">
        <v>107</v>
      </c>
      <c r="C79" s="311">
        <f>SUMIFS('Expenditures - all orgs'!$D$19:$D$3604,'Expenditures - all orgs'!$C$19:$C$3604, 'Budget Detail - AAAAAA'!$B79,'Expenditures - all orgs'!$B$19:$B$3604,'Budget Detail - AAAAAA'!$B$3)</f>
        <v>0</v>
      </c>
      <c r="D79" s="312">
        <f>SUMIFS('Expenditures - all orgs'!$E$19:$E$3604,'Expenditures - all orgs'!$C$19:$C$3604, 'Budget Detail - AAAAAA'!$B79,'Expenditures - all orgs'!$B$19:$B$3604,'Budget Detail - AAAAAA'!$B$3)</f>
        <v>0</v>
      </c>
      <c r="E79" s="313">
        <f>SUMIFS('Expenditures - all orgs'!$F$19:$F$3604,'Expenditures - all orgs'!$C$19:$C$3604, 'Budget Detail - AAAAAA'!$B79,'Expenditures - all orgs'!$B$19:$B$3604,'Budget Detail - AAAAAA'!$B$3)</f>
        <v>0</v>
      </c>
      <c r="F79" s="314">
        <f t="shared" ref="F79" si="4">C79-D79-E79</f>
        <v>0</v>
      </c>
      <c r="G79" s="751"/>
      <c r="H79" s="750"/>
      <c r="I79" s="750"/>
      <c r="J79" s="750"/>
      <c r="K79" s="751"/>
      <c r="L79" s="751"/>
      <c r="M79" s="751"/>
      <c r="N79" s="751"/>
      <c r="O79" s="751"/>
      <c r="P79" s="751"/>
      <c r="Q79" s="751"/>
      <c r="R79" s="751"/>
      <c r="S79" s="751"/>
      <c r="T79" s="751"/>
      <c r="U79" s="751"/>
      <c r="V79" s="751"/>
      <c r="W79" s="751"/>
      <c r="X79" s="751"/>
      <c r="Y79" s="751"/>
      <c r="Z79" s="751"/>
      <c r="AA79" s="751"/>
      <c r="AB79" s="751"/>
      <c r="AC79" s="751"/>
      <c r="AD79" s="751"/>
      <c r="AE79" s="751"/>
      <c r="AF79" s="751"/>
      <c r="AG79" s="751"/>
      <c r="AH79" s="751"/>
      <c r="AI79" s="751"/>
      <c r="AJ79" s="751"/>
      <c r="AK79" s="751"/>
    </row>
    <row r="80" spans="1:37" s="752" customFormat="1" ht="15" customHeight="1" thickBot="1" x14ac:dyDescent="0.35">
      <c r="A80" s="235" t="s">
        <v>104</v>
      </c>
      <c r="B80" s="619" t="s">
        <v>107</v>
      </c>
      <c r="C80" s="311">
        <f>SUMIFS('Expenditures - all orgs'!$D$19:$D$3604,'Expenditures - all orgs'!$C$19:$C$3604, 'Budget Detail - AAAAAA'!$B80,'Expenditures - all orgs'!$B$19:$B$3604,'Budget Detail - AAAAAA'!$B$3)</f>
        <v>0</v>
      </c>
      <c r="D80" s="312">
        <f>SUMIFS('Expenditures - all orgs'!$E$19:$E$3604,'Expenditures - all orgs'!$C$19:$C$3604, 'Budget Detail - AAAAAA'!$B80,'Expenditures - all orgs'!$B$19:$B$3604,'Budget Detail - AAAAAA'!$B$3)</f>
        <v>0</v>
      </c>
      <c r="E80" s="313">
        <f>SUMIFS('Expenditures - all orgs'!$F$19:$F$3604,'Expenditures - all orgs'!$C$19:$C$3604, 'Budget Detail - AAAAAA'!$B80,'Expenditures - all orgs'!$B$19:$B$3604,'Budget Detail - AAAAAA'!$B$3)</f>
        <v>0</v>
      </c>
      <c r="F80" s="315">
        <f t="shared" si="3"/>
        <v>0</v>
      </c>
      <c r="G80" s="751"/>
      <c r="H80" s="750"/>
      <c r="I80" s="750"/>
      <c r="J80" s="750"/>
      <c r="K80" s="751"/>
      <c r="L80" s="751"/>
      <c r="M80" s="751"/>
      <c r="N80" s="751"/>
      <c r="O80" s="751"/>
      <c r="P80" s="751"/>
      <c r="Q80" s="751"/>
      <c r="R80" s="751"/>
      <c r="S80" s="751"/>
      <c r="T80" s="751"/>
      <c r="U80" s="751"/>
      <c r="V80" s="751"/>
      <c r="W80" s="751"/>
      <c r="X80" s="751"/>
      <c r="Y80" s="751"/>
      <c r="Z80" s="751"/>
      <c r="AA80" s="751"/>
      <c r="AB80" s="751"/>
      <c r="AC80" s="751"/>
      <c r="AD80" s="751"/>
      <c r="AE80" s="751"/>
      <c r="AF80" s="751"/>
      <c r="AG80" s="751"/>
      <c r="AH80" s="751"/>
      <c r="AI80" s="751"/>
      <c r="AJ80" s="751"/>
      <c r="AK80" s="751"/>
    </row>
    <row r="81" spans="1:37" s="298" customFormat="1" ht="15" customHeight="1" thickBot="1" x14ac:dyDescent="0.35">
      <c r="A81" s="1716" t="s">
        <v>212</v>
      </c>
      <c r="B81" s="1717"/>
      <c r="C81" s="1475">
        <f>SUM(C74:C80)</f>
        <v>0</v>
      </c>
      <c r="D81" s="1475">
        <f>SUM(D74:D80)</f>
        <v>0</v>
      </c>
      <c r="E81" s="1475">
        <f t="shared" ref="E81:F81" si="5">SUM(E74:E80)</f>
        <v>0</v>
      </c>
      <c r="F81" s="1477">
        <f t="shared" si="5"/>
        <v>0</v>
      </c>
      <c r="H81" s="299"/>
      <c r="I81" s="299"/>
      <c r="J81" s="299"/>
    </row>
    <row r="82" spans="1:37" s="298" customFormat="1" ht="15" customHeight="1" thickBot="1" x14ac:dyDescent="0.35">
      <c r="A82" s="235"/>
      <c r="B82" s="620"/>
      <c r="C82" s="317"/>
      <c r="D82" s="306"/>
      <c r="E82" s="306"/>
      <c r="F82" s="307"/>
      <c r="H82" s="299"/>
      <c r="I82" s="299"/>
      <c r="J82" s="299"/>
    </row>
    <row r="83" spans="1:37" s="752" customFormat="1" ht="18" thickBot="1" x14ac:dyDescent="0.35">
      <c r="A83" s="1712" t="s">
        <v>312</v>
      </c>
      <c r="B83" s="1713"/>
      <c r="C83" s="318">
        <f>C71+C81</f>
        <v>0</v>
      </c>
      <c r="D83" s="318">
        <f>D71+D81</f>
        <v>0</v>
      </c>
      <c r="E83" s="318">
        <f>E71+E81</f>
        <v>0</v>
      </c>
      <c r="F83" s="319">
        <f>F71+F81</f>
        <v>0</v>
      </c>
      <c r="G83" s="751"/>
      <c r="H83" s="750"/>
      <c r="I83" s="750"/>
      <c r="J83" s="750"/>
      <c r="K83" s="751"/>
      <c r="L83" s="751"/>
      <c r="M83" s="751"/>
      <c r="N83" s="751"/>
      <c r="O83" s="751"/>
      <c r="P83" s="751"/>
      <c r="Q83" s="751"/>
      <c r="R83" s="751"/>
      <c r="S83" s="751"/>
      <c r="T83" s="751"/>
      <c r="U83" s="751"/>
      <c r="V83" s="751"/>
      <c r="W83" s="751"/>
      <c r="X83" s="751"/>
      <c r="Y83" s="751"/>
      <c r="Z83" s="751"/>
      <c r="AA83" s="751"/>
      <c r="AB83" s="751"/>
      <c r="AC83" s="751"/>
      <c r="AD83" s="751"/>
      <c r="AE83" s="751"/>
      <c r="AF83" s="751"/>
      <c r="AG83" s="751"/>
      <c r="AH83" s="751"/>
      <c r="AI83" s="751"/>
      <c r="AJ83" s="751"/>
      <c r="AK83" s="751"/>
    </row>
    <row r="84" spans="1:37" s="752" customFormat="1" ht="15" customHeight="1" x14ac:dyDescent="0.3">
      <c r="A84" s="232"/>
      <c r="B84" s="621"/>
      <c r="C84" s="415"/>
      <c r="D84" s="415"/>
      <c r="E84" s="307"/>
      <c r="F84" s="307"/>
      <c r="G84" s="751"/>
      <c r="H84" s="750"/>
      <c r="I84" s="750"/>
      <c r="J84" s="750"/>
      <c r="K84" s="751"/>
      <c r="L84" s="751"/>
      <c r="M84" s="751"/>
      <c r="N84" s="751"/>
      <c r="O84" s="751"/>
      <c r="P84" s="751"/>
      <c r="Q84" s="751"/>
      <c r="R84" s="751"/>
      <c r="S84" s="751"/>
      <c r="T84" s="751"/>
      <c r="U84" s="751"/>
      <c r="V84" s="751"/>
      <c r="W84" s="751"/>
      <c r="X84" s="751"/>
      <c r="Y84" s="751"/>
      <c r="Z84" s="751"/>
      <c r="AA84" s="751"/>
      <c r="AB84" s="751"/>
      <c r="AC84" s="751"/>
      <c r="AD84" s="751"/>
      <c r="AE84" s="751"/>
      <c r="AF84" s="751"/>
      <c r="AG84" s="751"/>
      <c r="AH84" s="751"/>
      <c r="AI84" s="751"/>
      <c r="AJ84" s="751"/>
      <c r="AK84" s="751"/>
    </row>
    <row r="85" spans="1:37" s="752" customFormat="1" ht="15" customHeight="1" x14ac:dyDescent="0.3">
      <c r="A85" s="233"/>
      <c r="B85" s="622"/>
      <c r="C85" s="415"/>
      <c r="D85" s="415"/>
      <c r="E85" s="415"/>
      <c r="F85" s="416"/>
      <c r="G85" s="751"/>
      <c r="H85" s="299"/>
      <c r="I85" s="299"/>
      <c r="J85" s="299"/>
      <c r="K85" s="751"/>
      <c r="L85" s="751"/>
      <c r="M85" s="751"/>
      <c r="N85" s="751"/>
      <c r="O85" s="751"/>
      <c r="P85" s="751"/>
      <c r="Q85" s="751"/>
      <c r="R85" s="751"/>
      <c r="S85" s="751"/>
      <c r="T85" s="751"/>
      <c r="U85" s="751"/>
      <c r="V85" s="751"/>
      <c r="W85" s="751"/>
      <c r="X85" s="751"/>
      <c r="Y85" s="751"/>
      <c r="Z85" s="751"/>
      <c r="AA85" s="751"/>
      <c r="AB85" s="751"/>
      <c r="AC85" s="751"/>
      <c r="AD85" s="751"/>
      <c r="AE85" s="751"/>
      <c r="AF85" s="751"/>
      <c r="AG85" s="751"/>
      <c r="AH85" s="751"/>
      <c r="AI85" s="751"/>
      <c r="AJ85" s="751"/>
      <c r="AK85" s="751"/>
    </row>
    <row r="86" spans="1:37" s="752" customFormat="1" ht="18" customHeight="1" x14ac:dyDescent="0.3">
      <c r="A86" s="237" t="s">
        <v>14</v>
      </c>
      <c r="B86" s="623"/>
      <c r="C86" s="321"/>
      <c r="D86" s="415"/>
      <c r="E86" s="415"/>
      <c r="F86" s="416"/>
      <c r="G86" s="298"/>
      <c r="H86" s="750"/>
      <c r="I86" s="750"/>
      <c r="J86" s="750"/>
      <c r="K86" s="751"/>
      <c r="L86" s="751"/>
      <c r="M86" s="751"/>
      <c r="N86" s="751"/>
      <c r="O86" s="751"/>
      <c r="P86" s="751"/>
      <c r="Q86" s="751"/>
      <c r="R86" s="751"/>
      <c r="S86" s="751"/>
      <c r="T86" s="751"/>
      <c r="U86" s="751"/>
      <c r="V86" s="751"/>
      <c r="W86" s="751"/>
      <c r="X86" s="751"/>
      <c r="Y86" s="751"/>
      <c r="Z86" s="751"/>
      <c r="AA86" s="751"/>
      <c r="AB86" s="751"/>
      <c r="AC86" s="751"/>
      <c r="AD86" s="751"/>
      <c r="AE86" s="751"/>
      <c r="AF86" s="751"/>
      <c r="AG86" s="751"/>
      <c r="AH86" s="751"/>
      <c r="AI86" s="751"/>
      <c r="AJ86" s="751"/>
      <c r="AK86" s="751"/>
    </row>
    <row r="87" spans="1:37" s="752" customFormat="1" ht="15" customHeight="1" thickBot="1" x14ac:dyDescent="0.35">
      <c r="A87" s="239" t="s">
        <v>86</v>
      </c>
      <c r="B87" s="624">
        <v>120010</v>
      </c>
      <c r="C87" s="364">
        <f>SUMIFS('Expenditures - all orgs'!$D$19:$D$3604,'Expenditures - all orgs'!$C$19:$C$3604, 'Budget Detail - AAAAAA'!$B87,'Expenditures - all orgs'!$B$19:$B$3604,'Budget Detail - AAAAAA'!$B$3)</f>
        <v>0</v>
      </c>
      <c r="D87" s="417">
        <f>SUMIFS('Expenditures - all orgs'!$E$19:$E$3604,'Expenditures - all orgs'!$C$19:$C$3604, 'Budget Detail - AAAAAA'!$B87,'Expenditures - all orgs'!$B$19:$B$3604,'Budget Detail - AAAAAA'!$B$3)</f>
        <v>0</v>
      </c>
      <c r="E87" s="418">
        <f>SUMIFS('Expenditures - all orgs'!$F$19:$F$3604,'Expenditures - all orgs'!$C$19:$C$3604, 'Budget Detail - AAAAAA'!$B87,'Expenditures - all orgs'!$B$19:$B$3604,'Budget Detail - AAAAAA'!$B$3)</f>
        <v>0</v>
      </c>
      <c r="F87" s="419">
        <f>C87-D87-E87</f>
        <v>0</v>
      </c>
      <c r="G87" s="298"/>
      <c r="H87" s="750"/>
      <c r="I87" s="750"/>
      <c r="J87" s="750"/>
      <c r="K87" s="751"/>
      <c r="L87" s="751"/>
      <c r="M87" s="751"/>
      <c r="N87" s="751"/>
      <c r="O87" s="751"/>
      <c r="P87" s="751"/>
      <c r="Q87" s="751"/>
      <c r="R87" s="751"/>
      <c r="S87" s="751"/>
      <c r="T87" s="751"/>
      <c r="U87" s="751"/>
      <c r="V87" s="751"/>
      <c r="W87" s="751"/>
      <c r="X87" s="751"/>
      <c r="Y87" s="751"/>
      <c r="Z87" s="751"/>
      <c r="AA87" s="751"/>
      <c r="AB87" s="751"/>
      <c r="AC87" s="751"/>
      <c r="AD87" s="751"/>
      <c r="AE87" s="751"/>
      <c r="AF87" s="751"/>
      <c r="AG87" s="751"/>
      <c r="AH87" s="751"/>
      <c r="AI87" s="751"/>
      <c r="AJ87" s="751"/>
      <c r="AK87" s="751"/>
    </row>
    <row r="88" spans="1:37" s="752" customFormat="1" ht="15" customHeight="1" thickBot="1" x14ac:dyDescent="0.35">
      <c r="A88" s="235"/>
      <c r="B88" s="625" t="s">
        <v>418</v>
      </c>
      <c r="C88" s="366">
        <f>SUM(C87)</f>
        <v>0</v>
      </c>
      <c r="D88" s="366">
        <f>SUM(D87)</f>
        <v>0</v>
      </c>
      <c r="E88" s="366">
        <f>SUM(E87)</f>
        <v>0</v>
      </c>
      <c r="F88" s="420">
        <f>SUM(F87)</f>
        <v>0</v>
      </c>
      <c r="G88" s="298"/>
      <c r="H88" s="750"/>
      <c r="I88" s="750"/>
      <c r="J88" s="750"/>
      <c r="K88" s="751"/>
      <c r="L88" s="751"/>
      <c r="M88" s="751"/>
      <c r="N88" s="751"/>
      <c r="O88" s="751"/>
      <c r="P88" s="751"/>
      <c r="Q88" s="751"/>
      <c r="R88" s="751"/>
      <c r="S88" s="751"/>
      <c r="T88" s="751"/>
      <c r="U88" s="751"/>
      <c r="V88" s="751"/>
      <c r="W88" s="751"/>
      <c r="X88" s="751"/>
      <c r="Y88" s="751"/>
      <c r="Z88" s="751"/>
      <c r="AA88" s="751"/>
      <c r="AB88" s="751"/>
      <c r="AC88" s="751"/>
      <c r="AD88" s="751"/>
      <c r="AE88" s="751"/>
      <c r="AF88" s="751"/>
      <c r="AG88" s="751"/>
      <c r="AH88" s="751"/>
      <c r="AI88" s="751"/>
      <c r="AJ88" s="751"/>
      <c r="AK88" s="751"/>
    </row>
    <row r="89" spans="1:37" s="324" customFormat="1" ht="15" customHeight="1" x14ac:dyDescent="0.3">
      <c r="A89" s="747"/>
      <c r="B89" s="617"/>
      <c r="C89" s="305"/>
      <c r="D89" s="305"/>
      <c r="E89" s="305"/>
      <c r="F89" s="307"/>
      <c r="G89" s="322"/>
      <c r="H89" s="323"/>
      <c r="I89" s="323"/>
      <c r="J89" s="323"/>
      <c r="K89" s="322"/>
      <c r="L89" s="322"/>
      <c r="M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row>
    <row r="90" spans="1:37" s="291" customFormat="1" ht="15" customHeight="1" x14ac:dyDescent="0.3">
      <c r="A90" s="248" t="s">
        <v>204</v>
      </c>
      <c r="B90" s="617"/>
      <c r="C90" s="308"/>
      <c r="D90" s="308"/>
      <c r="E90" s="308"/>
      <c r="F90" s="421"/>
      <c r="G90" s="298"/>
      <c r="H90" s="299"/>
      <c r="I90" s="299"/>
      <c r="J90" s="299"/>
      <c r="K90" s="298"/>
      <c r="L90" s="298"/>
      <c r="M90" s="298"/>
      <c r="N90" s="298"/>
      <c r="O90" s="298"/>
      <c r="P90" s="298"/>
      <c r="Q90" s="298"/>
      <c r="R90" s="298"/>
      <c r="S90" s="298"/>
      <c r="T90" s="298"/>
      <c r="U90" s="298"/>
      <c r="V90" s="298"/>
      <c r="W90" s="298"/>
      <c r="X90" s="298"/>
      <c r="Y90" s="298"/>
      <c r="Z90" s="298"/>
      <c r="AA90" s="298"/>
      <c r="AB90" s="298"/>
      <c r="AC90" s="298"/>
      <c r="AD90" s="298"/>
      <c r="AE90" s="298"/>
      <c r="AF90" s="298"/>
      <c r="AG90" s="298"/>
      <c r="AH90" s="298"/>
      <c r="AI90" s="298"/>
      <c r="AJ90" s="298"/>
      <c r="AK90" s="298"/>
    </row>
    <row r="91" spans="1:37" s="752" customFormat="1" ht="15" customHeight="1" x14ac:dyDescent="0.3">
      <c r="A91" s="239" t="s">
        <v>91</v>
      </c>
      <c r="B91" s="626">
        <v>121100</v>
      </c>
      <c r="C91" s="325">
        <f>SUMIFS('Expenditures - all orgs'!$D$19:$D$3604,'Expenditures - all orgs'!$C$19:$C$3604, 'Budget Detail - AAAAAA'!$B91,'Expenditures - all orgs'!$B$19:$B$3604,'Budget Detail - AAAAAA'!$B$3)</f>
        <v>0</v>
      </c>
      <c r="D91" s="422">
        <f>SUMIFS('Expenditures - all orgs'!$E$19:$E$3604,'Expenditures - all orgs'!$C$19:$C$3604, 'Budget Detail - AAAAAA'!$B91,'Expenditures - all orgs'!$B$19:$B$3604,'Budget Detail - AAAAAA'!$B$3)</f>
        <v>0</v>
      </c>
      <c r="E91" s="423">
        <f>SUMIFS('Expenditures - all orgs'!$F$19:$F$3604,'Expenditures - all orgs'!$C$19:$C$3604, 'Budget Detail - AAAAAA'!$B91,'Expenditures - all orgs'!$B$19:$B$3604,'Budget Detail - AAAAAA'!$B$3)</f>
        <v>0</v>
      </c>
      <c r="F91" s="424">
        <f>C91-D91-E91</f>
        <v>0</v>
      </c>
      <c r="G91" s="298"/>
      <c r="H91" s="750"/>
      <c r="I91" s="750"/>
      <c r="J91" s="750"/>
      <c r="K91" s="751"/>
      <c r="L91" s="751"/>
      <c r="M91" s="751"/>
      <c r="N91" s="751"/>
      <c r="O91" s="751"/>
      <c r="P91" s="751"/>
      <c r="Q91" s="751"/>
      <c r="R91" s="751"/>
      <c r="S91" s="751"/>
      <c r="T91" s="751"/>
      <c r="U91" s="751"/>
      <c r="V91" s="751"/>
      <c r="W91" s="751"/>
      <c r="X91" s="751"/>
      <c r="Y91" s="751"/>
      <c r="Z91" s="751"/>
      <c r="AA91" s="751"/>
      <c r="AB91" s="751"/>
      <c r="AC91" s="751"/>
      <c r="AD91" s="751"/>
      <c r="AE91" s="751"/>
      <c r="AF91" s="751"/>
      <c r="AG91" s="751"/>
      <c r="AH91" s="751"/>
      <c r="AI91" s="751"/>
      <c r="AJ91" s="751"/>
      <c r="AK91" s="751"/>
    </row>
    <row r="92" spans="1:37" s="324" customFormat="1" ht="15" customHeight="1" x14ac:dyDescent="0.3">
      <c r="A92" s="239" t="s">
        <v>300</v>
      </c>
      <c r="B92" s="627">
        <v>121110</v>
      </c>
      <c r="C92" s="325">
        <f>SUMIFS('Expenditures - all orgs'!$D$19:$D$3604,'Expenditures - all orgs'!$C$19:$C$3604, 'Budget Detail - AAAAAA'!$B92,'Expenditures - all orgs'!$B$19:$B$3604,'Budget Detail - AAAAAA'!$B$3)</f>
        <v>0</v>
      </c>
      <c r="D92" s="422">
        <f>SUMIFS('Expenditures - all orgs'!$E$19:$E$3604,'Expenditures - all orgs'!$C$19:$C$3604, 'Budget Detail - AAAAAA'!$B92,'Expenditures - all orgs'!$B$19:$B$3604,'Budget Detail - AAAAAA'!$B$3)</f>
        <v>0</v>
      </c>
      <c r="E92" s="423">
        <f>SUMIFS('Expenditures - all orgs'!$F$19:$F$3604,'Expenditures - all orgs'!$C$19:$C$3604, 'Budget Detail - AAAAAA'!$B92,'Expenditures - all orgs'!$B$19:$B$3604,'Budget Detail - AAAAAA'!$B$3)</f>
        <v>0</v>
      </c>
      <c r="F92" s="425">
        <f>C92-D92-E92</f>
        <v>0</v>
      </c>
      <c r="G92" s="298"/>
      <c r="H92" s="323"/>
      <c r="I92" s="323"/>
      <c r="J92" s="323"/>
      <c r="K92" s="322"/>
      <c r="L92" s="322"/>
      <c r="M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row>
    <row r="93" spans="1:37" s="752" customFormat="1" ht="15" customHeight="1" x14ac:dyDescent="0.3">
      <c r="A93" s="239" t="s">
        <v>186</v>
      </c>
      <c r="B93" s="627">
        <v>121200</v>
      </c>
      <c r="C93" s="325">
        <f>SUMIFS('Expenditures - all orgs'!$D$19:$D$3604,'Expenditures - all orgs'!$C$19:$C$3604, 'Budget Detail - AAAAAA'!$B93,'Expenditures - all orgs'!$B$19:$B$3604,'Budget Detail - AAAAAA'!$B$3)</f>
        <v>0</v>
      </c>
      <c r="D93" s="422">
        <f>SUMIFS('Expenditures - all orgs'!$E$19:$E$3604,'Expenditures - all orgs'!$C$19:$C$3604, 'Budget Detail - AAAAAA'!$B93,'Expenditures - all orgs'!$B$19:$B$3604,'Budget Detail - AAAAAA'!$B$3)</f>
        <v>0</v>
      </c>
      <c r="E93" s="423">
        <f>SUMIFS('Expenditures - all orgs'!$F$19:$F$3604,'Expenditures - all orgs'!$C$19:$C$3604, 'Budget Detail - AAAAAA'!$B93,'Expenditures - all orgs'!$B$19:$B$3604,'Budget Detail - AAAAAA'!$B$3)</f>
        <v>0</v>
      </c>
      <c r="F93" s="425">
        <f t="shared" ref="F93:F101" si="6">C93-D93-E93</f>
        <v>0</v>
      </c>
      <c r="G93" s="298"/>
      <c r="H93" s="750"/>
      <c r="I93" s="750"/>
      <c r="J93" s="750"/>
      <c r="K93" s="751"/>
      <c r="L93" s="751"/>
      <c r="M93" s="751"/>
      <c r="N93" s="751"/>
      <c r="O93" s="751"/>
      <c r="P93" s="751"/>
      <c r="Q93" s="751"/>
      <c r="R93" s="751"/>
      <c r="S93" s="751"/>
      <c r="T93" s="751"/>
      <c r="U93" s="751"/>
      <c r="V93" s="751"/>
      <c r="W93" s="751"/>
      <c r="X93" s="751"/>
      <c r="Y93" s="751"/>
      <c r="Z93" s="751"/>
      <c r="AA93" s="751"/>
      <c r="AB93" s="751"/>
      <c r="AC93" s="751"/>
      <c r="AD93" s="751"/>
      <c r="AE93" s="751"/>
      <c r="AF93" s="751"/>
      <c r="AG93" s="751"/>
      <c r="AH93" s="751"/>
      <c r="AI93" s="751"/>
      <c r="AJ93" s="751"/>
      <c r="AK93" s="751"/>
    </row>
    <row r="94" spans="1:37" s="752" customFormat="1" ht="15" customHeight="1" x14ac:dyDescent="0.3">
      <c r="A94" s="239" t="s">
        <v>504</v>
      </c>
      <c r="B94" s="627">
        <v>121300</v>
      </c>
      <c r="C94" s="325">
        <f>SUMIFS('Expenditures - all orgs'!$D$19:$D$3604,'Expenditures - all orgs'!$C$19:$C$3604, 'Budget Detail - AAAAAA'!$B94,'Expenditures - all orgs'!$B$19:$B$3604,'Budget Detail - AAAAAA'!$B$3)</f>
        <v>0</v>
      </c>
      <c r="D94" s="422">
        <f>SUMIFS('Expenditures - all orgs'!$E$19:$E$3604,'Expenditures - all orgs'!$C$19:$C$3604, 'Budget Detail - AAAAAA'!$B94,'Expenditures - all orgs'!$B$19:$B$3604,'Budget Detail - AAAAAA'!$B$3)</f>
        <v>0</v>
      </c>
      <c r="E94" s="423">
        <f>SUMIFS('Expenditures - all orgs'!$F$19:$F$3604,'Expenditures - all orgs'!$C$19:$C$3604, 'Budget Detail - AAAAAA'!$B94,'Expenditures - all orgs'!$B$19:$B$3604,'Budget Detail - AAAAAA'!$B$3)</f>
        <v>0</v>
      </c>
      <c r="F94" s="425">
        <f t="shared" ref="F94:F96" si="7">C94-D94-E94</f>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s="752" customFormat="1" ht="15" customHeight="1" x14ac:dyDescent="0.3">
      <c r="A95" s="239" t="s">
        <v>203</v>
      </c>
      <c r="B95" s="627">
        <v>121400</v>
      </c>
      <c r="C95" s="325">
        <f>SUMIFS('Expenditures - all orgs'!$D$19:$D$3604,'Expenditures - all orgs'!$C$19:$C$3604, 'Budget Detail - AAAAAA'!$B95,'Expenditures - all orgs'!$B$19:$B$3604,'Budget Detail - AAAAAA'!$B$3)</f>
        <v>0</v>
      </c>
      <c r="D95" s="422">
        <f>SUMIFS('Expenditures - all orgs'!$E$19:$E$3604,'Expenditures - all orgs'!$C$19:$C$3604, 'Budget Detail - AAAAAA'!$B95,'Expenditures - all orgs'!$B$19:$B$3604,'Budget Detail - AAAAAA'!$B$3)</f>
        <v>0</v>
      </c>
      <c r="E95" s="423">
        <f>SUMIFS('Expenditures - all orgs'!$F$19:$F$3604,'Expenditures - all orgs'!$C$19:$C$3604, 'Budget Detail - AAAAAA'!$B95,'Expenditures - all orgs'!$B$19:$B$3604,'Budget Detail - AAAAAA'!$B$3)</f>
        <v>0</v>
      </c>
      <c r="F95" s="425">
        <f t="shared" si="7"/>
        <v>0</v>
      </c>
      <c r="G95" s="751"/>
      <c r="H95" s="750"/>
      <c r="I95" s="750"/>
      <c r="J95" s="750"/>
      <c r="K95" s="751"/>
      <c r="L95" s="751"/>
      <c r="M95" s="751"/>
      <c r="N95" s="751"/>
      <c r="O95" s="751"/>
      <c r="P95" s="751"/>
      <c r="Q95" s="751"/>
      <c r="R95" s="751"/>
      <c r="S95" s="751"/>
      <c r="T95" s="751"/>
      <c r="U95" s="751"/>
      <c r="V95" s="751"/>
      <c r="W95" s="751"/>
      <c r="X95" s="751"/>
      <c r="Y95" s="751"/>
      <c r="Z95" s="751"/>
      <c r="AA95" s="751"/>
      <c r="AB95" s="751"/>
      <c r="AC95" s="751"/>
      <c r="AD95" s="751"/>
      <c r="AE95" s="751"/>
      <c r="AF95" s="751"/>
      <c r="AG95" s="751"/>
      <c r="AH95" s="751"/>
      <c r="AI95" s="751"/>
      <c r="AJ95" s="751"/>
      <c r="AK95" s="751"/>
    </row>
    <row r="96" spans="1:37" s="752" customFormat="1" ht="15" customHeight="1" x14ac:dyDescent="0.3">
      <c r="A96" s="239" t="s">
        <v>505</v>
      </c>
      <c r="B96" s="627">
        <v>121410</v>
      </c>
      <c r="C96" s="325">
        <f>SUMIFS('Expenditures - all orgs'!$D$19:$D$3604,'Expenditures - all orgs'!$C$19:$C$3604, 'Budget Detail - AAAAAA'!$B96,'Expenditures - all orgs'!$B$19:$B$3604,'Budget Detail - AAAAAA'!$B$3)</f>
        <v>0</v>
      </c>
      <c r="D96" s="422">
        <f>SUMIFS('Expenditures - all orgs'!$E$19:$E$3604,'Expenditures - all orgs'!$C$19:$C$3604, 'Budget Detail - AAAAAA'!$B96,'Expenditures - all orgs'!$B$19:$B$3604,'Budget Detail - AAAAAA'!$B$3)</f>
        <v>0</v>
      </c>
      <c r="E96" s="423">
        <f>SUMIFS('Expenditures - all orgs'!$F$19:$F$3604,'Expenditures - all orgs'!$C$19:$C$3604, 'Budget Detail - AAAAAA'!$B96,'Expenditures - all orgs'!$B$19:$B$3604,'Budget Detail - AAAAAA'!$B$3)</f>
        <v>0</v>
      </c>
      <c r="F96" s="425">
        <f t="shared" si="7"/>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AAAAAA'!$B97,'Expenditures - all orgs'!$B$19:$B$3604,'Budget Detail - AAAAAA'!$B$3)</f>
        <v>0</v>
      </c>
      <c r="D97" s="422">
        <f>SUMIFS('Expenditures - all orgs'!$E$19:$E$3604,'Expenditures - all orgs'!$C$19:$C$3604, 'Budget Detail - AAAAAA'!$B97,'Expenditures - all orgs'!$B$19:$B$3604,'Budget Detail - AAAAAA'!$B$3)</f>
        <v>0</v>
      </c>
      <c r="E97" s="423">
        <f>SUMIFS('Expenditures - all orgs'!$F$19:$F$3604,'Expenditures - all orgs'!$C$19:$C$3604, 'Budget Detail - AAAAAA'!$B97,'Expenditures - all orgs'!$B$19:$B$3604,'Budget Detail - AAAAAA'!$B$3)</f>
        <v>0</v>
      </c>
      <c r="F97" s="425">
        <f t="shared" ref="F97" si="8">C97-D97-E97</f>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s="752" customFormat="1" ht="15" customHeight="1" x14ac:dyDescent="0.3">
      <c r="A98" s="240" t="s">
        <v>82</v>
      </c>
      <c r="B98" s="627">
        <v>121500</v>
      </c>
      <c r="C98" s="325">
        <f>SUMIFS('Expenditures - all orgs'!$D$19:$D$3604,'Expenditures - all orgs'!$C$19:$C$3604, 'Budget Detail - AAAAAA'!$B98,'Expenditures - all orgs'!$B$19:$B$3604,'Budget Detail - AAAAAA'!$B$3)</f>
        <v>0</v>
      </c>
      <c r="D98" s="422">
        <f>SUMIFS('Expenditures - all orgs'!$E$19:$E$3604,'Expenditures - all orgs'!$C$19:$C$3604, 'Budget Detail - AAAAAA'!$B98,'Expenditures - all orgs'!$B$19:$B$3604,'Budget Detail - AAAAAA'!$B$3)</f>
        <v>0</v>
      </c>
      <c r="E98" s="423">
        <f>SUMIFS('Expenditures - all orgs'!$F$19:$F$3604,'Expenditures - all orgs'!$C$19:$C$3604, 'Budget Detail - AAAAAA'!$B98,'Expenditures - all orgs'!$B$19:$B$3604,'Budget Detail - AAAAAA'!$B$3)</f>
        <v>0</v>
      </c>
      <c r="F98" s="425">
        <f t="shared" si="6"/>
        <v>0</v>
      </c>
      <c r="G98" s="751"/>
      <c r="H98" s="750"/>
      <c r="I98" s="750"/>
      <c r="J98" s="750"/>
      <c r="K98" s="751"/>
      <c r="L98" s="751"/>
      <c r="M98" s="751"/>
      <c r="N98" s="751"/>
      <c r="O98" s="751"/>
      <c r="P98" s="751"/>
      <c r="Q98" s="751"/>
      <c r="R98" s="751"/>
      <c r="S98" s="751"/>
      <c r="T98" s="751"/>
      <c r="U98" s="751"/>
      <c r="V98" s="751"/>
      <c r="W98" s="751"/>
      <c r="X98" s="751"/>
      <c r="Y98" s="751"/>
      <c r="Z98" s="751"/>
      <c r="AA98" s="751"/>
      <c r="AB98" s="751"/>
      <c r="AC98" s="751"/>
      <c r="AD98" s="751"/>
      <c r="AE98" s="751"/>
      <c r="AF98" s="751"/>
      <c r="AG98" s="751"/>
      <c r="AH98" s="751"/>
      <c r="AI98" s="751"/>
      <c r="AJ98" s="751"/>
      <c r="AK98" s="751"/>
    </row>
    <row r="99" spans="1:37" s="752" customFormat="1" ht="15" customHeight="1" x14ac:dyDescent="0.3">
      <c r="A99" s="240" t="s">
        <v>205</v>
      </c>
      <c r="B99" s="627">
        <v>121700</v>
      </c>
      <c r="C99" s="325">
        <f>SUMIFS('Expenditures - all orgs'!$D$19:$D$3604,'Expenditures - all orgs'!$C$19:$C$3604, 'Budget Detail - AAAAAA'!$B99,'Expenditures - all orgs'!$B$19:$B$3604,'Budget Detail - AAAAAA'!$B$3)</f>
        <v>0</v>
      </c>
      <c r="D99" s="422">
        <f>SUMIFS('Expenditures - all orgs'!$E$19:$E$3604,'Expenditures - all orgs'!$C$19:$C$3604, 'Budget Detail - AAAAAA'!$B99,'Expenditures - all orgs'!$B$19:$B$3604,'Budget Detail - AAAAAA'!$B$3)</f>
        <v>0</v>
      </c>
      <c r="E99" s="423">
        <f>SUMIFS('Expenditures - all orgs'!$F$19:$F$3604,'Expenditures - all orgs'!$C$19:$C$3604, 'Budget Detail - AAAAAA'!$B99,'Expenditures - all orgs'!$B$19:$B$3604,'Budget Detail - AAAAAA'!$B$3)</f>
        <v>0</v>
      </c>
      <c r="F99" s="425">
        <f t="shared" si="6"/>
        <v>0</v>
      </c>
      <c r="G99" s="751"/>
      <c r="H99" s="750"/>
      <c r="I99" s="750"/>
      <c r="J99" s="750"/>
      <c r="K99" s="751"/>
      <c r="L99" s="751"/>
      <c r="M99" s="751"/>
      <c r="N99" s="751"/>
      <c r="O99" s="751"/>
      <c r="P99" s="751"/>
      <c r="Q99" s="751"/>
      <c r="R99" s="751"/>
      <c r="S99" s="751"/>
      <c r="T99" s="751"/>
      <c r="U99" s="751"/>
      <c r="V99" s="751"/>
      <c r="W99" s="751"/>
      <c r="X99" s="751"/>
      <c r="Y99" s="751"/>
      <c r="Z99" s="751"/>
      <c r="AA99" s="751"/>
      <c r="AB99" s="751"/>
      <c r="AC99" s="751"/>
      <c r="AD99" s="751"/>
      <c r="AE99" s="751"/>
      <c r="AF99" s="751"/>
      <c r="AG99" s="751"/>
      <c r="AH99" s="751"/>
      <c r="AI99" s="751"/>
      <c r="AJ99" s="751"/>
      <c r="AK99" s="751"/>
    </row>
    <row r="100" spans="1:37" s="752" customFormat="1" ht="15" customHeight="1" x14ac:dyDescent="0.3">
      <c r="A100" s="240" t="s">
        <v>206</v>
      </c>
      <c r="B100" s="627">
        <v>121800</v>
      </c>
      <c r="C100" s="325">
        <f>SUMIFS('Expenditures - all orgs'!$D$19:$D$3604,'Expenditures - all orgs'!$C$19:$C$3604, 'Budget Detail - AAAAAA'!$B100,'Expenditures - all orgs'!$B$19:$B$3604,'Budget Detail - AAAAAA'!$B$3)</f>
        <v>0</v>
      </c>
      <c r="D100" s="422">
        <f>SUMIFS('Expenditures - all orgs'!$E$19:$E$3604,'Expenditures - all orgs'!$C$19:$C$3604, 'Budget Detail - AAAAAA'!$B100,'Expenditures - all orgs'!$B$19:$B$3604,'Budget Detail - AAAAAA'!$B$3)</f>
        <v>0</v>
      </c>
      <c r="E100" s="423">
        <f>SUMIFS('Expenditures - all orgs'!$F$19:$F$3604,'Expenditures - all orgs'!$C$19:$C$3604, 'Budget Detail - AAAAAA'!$B100,'Expenditures - all orgs'!$B$19:$B$3604,'Budget Detail - AAAAAA'!$B$3)</f>
        <v>0</v>
      </c>
      <c r="F100" s="425">
        <f t="shared" si="6"/>
        <v>0</v>
      </c>
      <c r="G100" s="751"/>
      <c r="H100" s="750"/>
      <c r="I100" s="750"/>
      <c r="J100" s="750"/>
      <c r="K100" s="751"/>
      <c r="L100" s="751"/>
      <c r="M100" s="751"/>
      <c r="N100" s="751"/>
      <c r="O100" s="751"/>
      <c r="P100" s="751"/>
      <c r="Q100" s="751"/>
      <c r="R100" s="751"/>
      <c r="S100" s="751"/>
      <c r="T100" s="751"/>
      <c r="U100" s="751"/>
      <c r="V100" s="751"/>
      <c r="W100" s="751"/>
      <c r="X100" s="751"/>
      <c r="Y100" s="751"/>
      <c r="Z100" s="751"/>
      <c r="AA100" s="751"/>
      <c r="AB100" s="751"/>
      <c r="AC100" s="751"/>
      <c r="AD100" s="751"/>
      <c r="AE100" s="751"/>
      <c r="AF100" s="751"/>
      <c r="AG100" s="751"/>
      <c r="AH100" s="751"/>
      <c r="AI100" s="751"/>
      <c r="AJ100" s="751"/>
      <c r="AK100" s="751"/>
    </row>
    <row r="101" spans="1:37" s="752" customFormat="1" ht="15" customHeight="1" x14ac:dyDescent="0.3">
      <c r="A101" s="240" t="s">
        <v>187</v>
      </c>
      <c r="B101" s="627">
        <v>121900</v>
      </c>
      <c r="C101" s="325">
        <f>SUMIFS('Expenditures - all orgs'!$D$19:$D$3604,'Expenditures - all orgs'!$C$19:$C$3604, 'Budget Detail - AAAAAA'!$B101,'Expenditures - all orgs'!$B$19:$B$3604,'Budget Detail - AAAAAA'!$B$3)</f>
        <v>0</v>
      </c>
      <c r="D101" s="422">
        <f>SUMIFS('Expenditures - all orgs'!$E$19:$E$3604,'Expenditures - all orgs'!$C$19:$C$3604, 'Budget Detail - AAAAAA'!$B101,'Expenditures - all orgs'!$B$19:$B$3604,'Budget Detail - AAAAAA'!$B$3)</f>
        <v>0</v>
      </c>
      <c r="E101" s="423">
        <f>SUMIFS('Expenditures - all orgs'!$F$19:$F$3604,'Expenditures - all orgs'!$C$19:$C$3604, 'Budget Detail - AAAAAA'!$B101,'Expenditures - all orgs'!$B$19:$B$3604,'Budget Detail - AAAAAA'!$B$3)</f>
        <v>0</v>
      </c>
      <c r="F101" s="426">
        <f t="shared" si="6"/>
        <v>0</v>
      </c>
      <c r="G101" s="751"/>
      <c r="H101" s="750"/>
      <c r="I101" s="750"/>
      <c r="J101" s="750"/>
      <c r="K101" s="751"/>
      <c r="L101" s="751"/>
      <c r="M101" s="751"/>
      <c r="N101" s="751"/>
      <c r="O101" s="751"/>
      <c r="P101" s="751"/>
      <c r="Q101" s="751"/>
      <c r="R101" s="751"/>
      <c r="S101" s="751"/>
      <c r="T101" s="751"/>
      <c r="U101" s="751"/>
      <c r="V101" s="751"/>
      <c r="W101" s="751"/>
      <c r="X101" s="751"/>
      <c r="Y101" s="751"/>
      <c r="Z101" s="751"/>
      <c r="AA101" s="751"/>
      <c r="AB101" s="751"/>
      <c r="AC101" s="751"/>
      <c r="AD101" s="751"/>
      <c r="AE101" s="751"/>
      <c r="AF101" s="751"/>
      <c r="AG101" s="751"/>
      <c r="AH101" s="751"/>
      <c r="AI101" s="751"/>
      <c r="AJ101" s="751"/>
      <c r="AK101" s="751"/>
    </row>
    <row r="102" spans="1:37" s="752" customFormat="1" ht="15" customHeight="1" x14ac:dyDescent="0.3">
      <c r="A102" s="747" t="s">
        <v>104</v>
      </c>
      <c r="B102" s="628" t="s">
        <v>107</v>
      </c>
      <c r="C102" s="325">
        <f>SUMIFS('Expenditures - all orgs'!$D$19:$D$3604,'Expenditures - all orgs'!$C$19:$C$3604, 'Budget Detail - AAAAAA'!$B102,'Expenditures - all orgs'!$B$19:$B$3604,'Budget Detail - AAAAAA'!$B$3)</f>
        <v>0</v>
      </c>
      <c r="D102" s="422">
        <f>SUMIFS('Expenditures - all orgs'!$E$19:$E$3604,'Expenditures - all orgs'!$C$19:$C$3604, 'Budget Detail - AAAAAA'!$B102,'Expenditures - all orgs'!$B$19:$B$3604,'Budget Detail - AAAAAA'!$B$3)</f>
        <v>0</v>
      </c>
      <c r="E102" s="423">
        <f>SUMIFS('Expenditures - all orgs'!$F$19:$F$3604,'Expenditures - all orgs'!$C$19:$C$3604, 'Budget Detail - AAAAAA'!$B102,'Expenditures - all orgs'!$B$19:$B$3604,'Budget Detail - AAAAAA'!$B$3)</f>
        <v>0</v>
      </c>
      <c r="F102" s="426">
        <f t="shared" ref="F102:F103" si="9">C102-D102-E102</f>
        <v>0</v>
      </c>
      <c r="G102" s="751"/>
      <c r="H102" s="750"/>
      <c r="I102" s="750"/>
      <c r="J102" s="750"/>
      <c r="K102" s="751"/>
      <c r="L102" s="751"/>
      <c r="M102" s="751"/>
      <c r="N102" s="751"/>
      <c r="O102" s="751"/>
      <c r="P102" s="751"/>
      <c r="Q102" s="751"/>
      <c r="R102" s="751"/>
      <c r="S102" s="751"/>
      <c r="T102" s="751"/>
      <c r="U102" s="751"/>
      <c r="V102" s="751"/>
      <c r="W102" s="751"/>
      <c r="X102" s="751"/>
      <c r="Y102" s="751"/>
      <c r="Z102" s="751"/>
      <c r="AA102" s="751"/>
      <c r="AB102" s="751"/>
      <c r="AC102" s="751"/>
      <c r="AD102" s="751"/>
      <c r="AE102" s="751"/>
      <c r="AF102" s="751"/>
      <c r="AG102" s="751"/>
      <c r="AH102" s="751"/>
      <c r="AI102" s="751"/>
      <c r="AJ102" s="751"/>
      <c r="AK102" s="751"/>
    </row>
    <row r="103" spans="1:37" s="752" customFormat="1" ht="15" customHeight="1" thickBot="1" x14ac:dyDescent="0.35">
      <c r="A103" s="747" t="s">
        <v>104</v>
      </c>
      <c r="B103" s="628" t="s">
        <v>107</v>
      </c>
      <c r="C103" s="325">
        <f>SUMIFS('Expenditures - all orgs'!$D$19:$D$3604,'Expenditures - all orgs'!$C$19:$C$3604, 'Budget Detail - AAAAAA'!$B103,'Expenditures - all orgs'!$B$19:$B$3604,'Budget Detail - AAAAAA'!$B$3)</f>
        <v>0</v>
      </c>
      <c r="D103" s="427">
        <f>SUMIFS('Expenditures - all orgs'!$E$19:$E$3604,'Expenditures - all orgs'!$C$19:$C$3604, 'Budget Detail - AAAAAA'!$B103,'Expenditures - all orgs'!$B$19:$B$3604,'Budget Detail - AAAAAA'!$B$3)</f>
        <v>0</v>
      </c>
      <c r="E103" s="428">
        <f>SUMIFS('Expenditures - all orgs'!$F$19:$F$3604,'Expenditures - all orgs'!$C$19:$C$3604, 'Budget Detail - AAAAAA'!$B103,'Expenditures - all orgs'!$B$19:$B$3604,'Budget Detail - AAAAAA'!$B$3)</f>
        <v>0</v>
      </c>
      <c r="F103" s="429">
        <f t="shared" si="9"/>
        <v>0</v>
      </c>
      <c r="G103" s="751"/>
      <c r="H103" s="750"/>
      <c r="I103" s="750"/>
      <c r="J103" s="750"/>
      <c r="K103" s="751"/>
      <c r="L103" s="751"/>
      <c r="M103" s="751"/>
      <c r="N103" s="751"/>
      <c r="O103" s="751"/>
      <c r="P103" s="751"/>
      <c r="Q103" s="751"/>
      <c r="R103" s="751"/>
      <c r="S103" s="751"/>
      <c r="T103" s="751"/>
      <c r="U103" s="751"/>
      <c r="V103" s="751"/>
      <c r="W103" s="751"/>
      <c r="X103" s="751"/>
      <c r="Y103" s="751"/>
      <c r="Z103" s="751"/>
      <c r="AA103" s="751"/>
      <c r="AB103" s="751"/>
      <c r="AC103" s="751"/>
      <c r="AD103" s="751"/>
      <c r="AE103" s="751"/>
      <c r="AF103" s="751"/>
      <c r="AG103" s="751"/>
      <c r="AH103" s="751"/>
      <c r="AI103" s="751"/>
      <c r="AJ103" s="751"/>
      <c r="AK103" s="751"/>
    </row>
    <row r="104" spans="1:37" s="752" customFormat="1" ht="15" customHeight="1" thickBot="1" x14ac:dyDescent="0.35">
      <c r="A104" s="747"/>
      <c r="B104" s="629" t="s">
        <v>418</v>
      </c>
      <c r="C104" s="367">
        <f>SUM(C91:C103)</f>
        <v>0</v>
      </c>
      <c r="D104" s="430">
        <f>SUM(D91:D103)</f>
        <v>0</v>
      </c>
      <c r="E104" s="430">
        <f>SUM(E91:E103)</f>
        <v>0</v>
      </c>
      <c r="F104" s="431">
        <f>SUM(F91:F103)</f>
        <v>0</v>
      </c>
      <c r="G104" s="751"/>
      <c r="H104" s="750"/>
      <c r="I104" s="750"/>
      <c r="J104" s="750"/>
      <c r="K104" s="751"/>
      <c r="L104" s="751"/>
      <c r="M104" s="751"/>
      <c r="N104" s="751"/>
      <c r="O104" s="751"/>
      <c r="P104" s="751"/>
      <c r="Q104" s="751"/>
      <c r="R104" s="751"/>
      <c r="S104" s="751"/>
      <c r="T104" s="751"/>
      <c r="U104" s="751"/>
      <c r="V104" s="751"/>
      <c r="W104" s="751"/>
      <c r="X104" s="751"/>
      <c r="Y104" s="751"/>
      <c r="Z104" s="751"/>
      <c r="AA104" s="751"/>
      <c r="AB104" s="751"/>
      <c r="AC104" s="751"/>
      <c r="AD104" s="751"/>
      <c r="AE104" s="751"/>
      <c r="AF104" s="751"/>
      <c r="AG104" s="751"/>
      <c r="AH104" s="751"/>
      <c r="AI104" s="751"/>
      <c r="AJ104" s="751"/>
      <c r="AK104" s="751"/>
    </row>
    <row r="105" spans="1:37" s="324" customFormat="1" ht="15" customHeight="1" x14ac:dyDescent="0.3">
      <c r="A105" s="747"/>
      <c r="B105" s="617"/>
      <c r="C105" s="305"/>
      <c r="D105" s="305"/>
      <c r="E105" s="305"/>
      <c r="F105" s="307"/>
      <c r="G105" s="322"/>
      <c r="H105" s="323"/>
      <c r="I105" s="323"/>
      <c r="J105" s="323"/>
      <c r="K105" s="322"/>
      <c r="L105" s="322"/>
      <c r="M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row>
    <row r="106" spans="1:37" s="291" customFormat="1" ht="15" customHeight="1" x14ac:dyDescent="0.3">
      <c r="A106" s="248" t="s">
        <v>207</v>
      </c>
      <c r="B106" s="617"/>
      <c r="C106" s="308"/>
      <c r="D106" s="308"/>
      <c r="E106" s="308"/>
      <c r="F106" s="421"/>
      <c r="G106" s="298"/>
      <c r="H106" s="299"/>
      <c r="I106" s="299"/>
      <c r="J106" s="299"/>
      <c r="K106" s="298"/>
      <c r="L106" s="298"/>
      <c r="M106" s="298"/>
      <c r="N106" s="298"/>
      <c r="O106" s="298"/>
      <c r="P106" s="298"/>
      <c r="Q106" s="298"/>
      <c r="R106" s="298"/>
      <c r="S106" s="298"/>
      <c r="T106" s="298"/>
      <c r="U106" s="298"/>
      <c r="V106" s="298"/>
      <c r="W106" s="298"/>
      <c r="X106" s="298"/>
      <c r="Y106" s="298"/>
      <c r="Z106" s="298"/>
      <c r="AA106" s="298"/>
      <c r="AB106" s="298"/>
      <c r="AC106" s="298"/>
      <c r="AD106" s="298"/>
      <c r="AE106" s="298"/>
      <c r="AF106" s="298"/>
      <c r="AG106" s="298"/>
      <c r="AH106" s="298"/>
      <c r="AI106" s="298"/>
      <c r="AJ106" s="298"/>
      <c r="AK106" s="298"/>
    </row>
    <row r="107" spans="1:37" s="752" customFormat="1" ht="15" customHeight="1" x14ac:dyDescent="0.3">
      <c r="A107" s="240" t="s">
        <v>32</v>
      </c>
      <c r="B107" s="630">
        <v>122100</v>
      </c>
      <c r="C107" s="326">
        <f>SUMIFS('Expenditures - all orgs'!$D$19:$D$3604,'Expenditures - all orgs'!$C$19:$C$3604, 'Budget Detail - AAAAAA'!$B107,'Expenditures - all orgs'!$B$19:$B$3604,'Budget Detail - AAAAAA'!$B$3)</f>
        <v>0</v>
      </c>
      <c r="D107" s="432">
        <f>SUMIFS('Expenditures - all orgs'!$E$19:$E$3604,'Expenditures - all orgs'!$C$19:$C$3604, 'Budget Detail - AAAAAA'!$B107,'Expenditures - all orgs'!$B$19:$B$3604,'Budget Detail - AAAAAA'!$B$3)</f>
        <v>0</v>
      </c>
      <c r="E107" s="433">
        <f>SUMIFS('Expenditures - all orgs'!$F$19:$F$3604,'Expenditures - all orgs'!$C$19:$C$3604, 'Budget Detail - AAAAAA'!$B107,'Expenditures - all orgs'!$B$19:$B$3604,'Budget Detail - AAAAAA'!$B$3)</f>
        <v>0</v>
      </c>
      <c r="F107" s="434">
        <f t="shared" ref="F107:F365" si="10">C107-D107-E107</f>
        <v>0</v>
      </c>
      <c r="G107" s="751"/>
      <c r="H107" s="751"/>
      <c r="I107" s="751"/>
      <c r="J107" s="751"/>
      <c r="K107" s="751"/>
      <c r="L107" s="751"/>
      <c r="M107" s="751"/>
      <c r="N107" s="751"/>
      <c r="O107" s="751"/>
      <c r="P107" s="751"/>
      <c r="Q107" s="751"/>
      <c r="R107" s="751"/>
      <c r="S107" s="751"/>
      <c r="T107" s="751"/>
      <c r="U107" s="751"/>
      <c r="V107" s="751"/>
      <c r="W107" s="751"/>
      <c r="X107" s="751"/>
      <c r="Y107" s="751"/>
      <c r="Z107" s="751"/>
      <c r="AA107" s="751"/>
      <c r="AB107" s="751"/>
      <c r="AC107" s="751"/>
      <c r="AD107" s="751"/>
      <c r="AE107" s="751"/>
      <c r="AF107" s="751"/>
      <c r="AG107" s="751"/>
      <c r="AH107" s="751"/>
      <c r="AI107" s="751"/>
      <c r="AJ107" s="751"/>
      <c r="AK107" s="751"/>
    </row>
    <row r="108" spans="1:37" s="752" customFormat="1" ht="15" customHeight="1" x14ac:dyDescent="0.3">
      <c r="A108" s="240" t="s">
        <v>188</v>
      </c>
      <c r="B108" s="631">
        <v>122200</v>
      </c>
      <c r="C108" s="326">
        <f>SUMIFS('Expenditures - all orgs'!$D$19:$D$3604,'Expenditures - all orgs'!$C$19:$C$3604, 'Budget Detail - AAAAAA'!$B108,'Expenditures - all orgs'!$B$19:$B$3604,'Budget Detail - AAAAAA'!$B$3)</f>
        <v>0</v>
      </c>
      <c r="D108" s="432">
        <f>SUMIFS('Expenditures - all orgs'!$E$19:$E$3604,'Expenditures - all orgs'!$C$19:$C$3604, 'Budget Detail - AAAAAA'!$B108,'Expenditures - all orgs'!$B$19:$B$3604,'Budget Detail - AAAAAA'!$B$3)</f>
        <v>0</v>
      </c>
      <c r="E108" s="433">
        <f>SUMIFS('Expenditures - all orgs'!$F$19:$F$3604,'Expenditures - all orgs'!$C$19:$C$3604, 'Budget Detail - AAAAAA'!$B108,'Expenditures - all orgs'!$B$19:$B$3604,'Budget Detail - AAAAAA'!$B$3)</f>
        <v>0</v>
      </c>
      <c r="F108" s="434">
        <f t="shared" si="10"/>
        <v>0</v>
      </c>
      <c r="G108" s="751"/>
      <c r="H108" s="750"/>
      <c r="I108" s="750"/>
      <c r="J108" s="750"/>
      <c r="K108" s="751"/>
      <c r="L108" s="751"/>
      <c r="M108" s="751"/>
      <c r="N108" s="751"/>
      <c r="O108" s="751"/>
      <c r="P108" s="751"/>
      <c r="Q108" s="751"/>
      <c r="R108" s="751"/>
      <c r="S108" s="751"/>
      <c r="T108" s="751"/>
      <c r="U108" s="751"/>
      <c r="V108" s="751"/>
      <c r="W108" s="751"/>
      <c r="X108" s="751"/>
      <c r="Y108" s="751"/>
      <c r="Z108" s="751"/>
      <c r="AA108" s="751"/>
      <c r="AB108" s="751"/>
      <c r="AC108" s="751"/>
      <c r="AD108" s="751"/>
      <c r="AE108" s="751"/>
      <c r="AF108" s="751"/>
      <c r="AG108" s="751"/>
      <c r="AH108" s="751"/>
      <c r="AI108" s="751"/>
      <c r="AJ108" s="751"/>
      <c r="AK108" s="751"/>
    </row>
    <row r="109" spans="1:37" s="752" customFormat="1" ht="15" customHeight="1" x14ac:dyDescent="0.3">
      <c r="A109" s="1589" t="s">
        <v>59</v>
      </c>
      <c r="B109" s="631">
        <v>122400</v>
      </c>
      <c r="C109" s="326">
        <f>SUMIFS('Expenditures - all orgs'!$D$19:$D$3604,'Expenditures - all orgs'!$C$19:$C$3604, 'Budget Detail - AAAAAA'!$B109,'Expenditures - all orgs'!$B$19:$B$3604,'Budget Detail - AAAAAA'!$B$3)</f>
        <v>0</v>
      </c>
      <c r="D109" s="432">
        <f>SUMIFS('Expenditures - all orgs'!$E$19:$E$3604,'Expenditures - all orgs'!$C$19:$C$3604, 'Budget Detail - AAAAAA'!$B109,'Expenditures - all orgs'!$B$19:$B$3604,'Budget Detail - AAAAAA'!$B$3)</f>
        <v>0</v>
      </c>
      <c r="E109" s="433">
        <f>SUMIFS('Expenditures - all orgs'!$F$19:$F$3604,'Expenditures - all orgs'!$C$19:$C$3604, 'Budget Detail - AAAAAA'!$B109,'Expenditures - all orgs'!$B$19:$B$3604,'Budget Detail - AAAAAA'!$B$3)</f>
        <v>0</v>
      </c>
      <c r="F109" s="434">
        <f t="shared" si="10"/>
        <v>0</v>
      </c>
      <c r="G109" s="751"/>
      <c r="H109" s="750"/>
      <c r="I109" s="750"/>
      <c r="J109" s="750"/>
      <c r="K109" s="751"/>
      <c r="L109" s="751"/>
      <c r="M109" s="751"/>
      <c r="N109" s="751"/>
      <c r="O109" s="751"/>
      <c r="P109" s="751"/>
      <c r="Q109" s="751"/>
      <c r="R109" s="751"/>
      <c r="S109" s="751"/>
      <c r="T109" s="751"/>
      <c r="U109" s="751"/>
      <c r="V109" s="751"/>
      <c r="W109" s="751"/>
      <c r="X109" s="751"/>
      <c r="Y109" s="751"/>
      <c r="Z109" s="751"/>
      <c r="AA109" s="751"/>
      <c r="AB109" s="751"/>
      <c r="AC109" s="751"/>
      <c r="AD109" s="751"/>
      <c r="AE109" s="751"/>
      <c r="AF109" s="751"/>
      <c r="AG109" s="751"/>
      <c r="AH109" s="751"/>
      <c r="AI109" s="751"/>
      <c r="AJ109" s="751"/>
      <c r="AK109" s="751"/>
    </row>
    <row r="110" spans="1:37" s="752" customFormat="1" ht="15" customHeight="1" x14ac:dyDescent="0.3">
      <c r="A110" s="1590" t="s">
        <v>108</v>
      </c>
      <c r="B110" s="631">
        <v>122430</v>
      </c>
      <c r="C110" s="326">
        <f>SUMIFS('Expenditures - all orgs'!$D$19:$D$3604,'Expenditures - all orgs'!$C$19:$C$3604, 'Budget Detail - AAAAAA'!$B110,'Expenditures - all orgs'!$B$19:$B$3604,'Budget Detail - AAAAAA'!$B$3)</f>
        <v>0</v>
      </c>
      <c r="D110" s="432">
        <f>SUMIFS('Expenditures - all orgs'!$E$19:$E$3604,'Expenditures - all orgs'!$C$19:$C$3604, 'Budget Detail - AAAAAA'!$B110,'Expenditures - all orgs'!$B$19:$B$3604,'Budget Detail - AAAAAA'!$B$3)</f>
        <v>0</v>
      </c>
      <c r="E110" s="433">
        <f>SUMIFS('Expenditures - all orgs'!$F$19:$F$3604,'Expenditures - all orgs'!$C$19:$C$3604, 'Budget Detail - AAAAAA'!$B110,'Expenditures - all orgs'!$B$19:$B$3604,'Budget Detail - AAAAAA'!$B$3)</f>
        <v>0</v>
      </c>
      <c r="F110" s="434">
        <f t="shared" si="10"/>
        <v>0</v>
      </c>
      <c r="G110" s="751"/>
      <c r="H110" s="750"/>
      <c r="I110" s="750"/>
      <c r="J110" s="750"/>
      <c r="K110" s="751"/>
      <c r="L110" s="751"/>
      <c r="M110" s="751"/>
      <c r="N110" s="751"/>
      <c r="O110" s="751"/>
      <c r="P110" s="751"/>
      <c r="Q110" s="751"/>
      <c r="R110" s="751"/>
      <c r="S110" s="751"/>
      <c r="T110" s="751"/>
      <c r="U110" s="751"/>
      <c r="V110" s="751"/>
      <c r="W110" s="751"/>
      <c r="X110" s="751"/>
      <c r="Y110" s="751"/>
      <c r="Z110" s="751"/>
      <c r="AA110" s="751"/>
      <c r="AB110" s="751"/>
      <c r="AC110" s="751"/>
      <c r="AD110" s="751"/>
      <c r="AE110" s="751"/>
      <c r="AF110" s="751"/>
      <c r="AG110" s="751"/>
      <c r="AH110" s="751"/>
      <c r="AI110" s="751"/>
      <c r="AJ110" s="751"/>
      <c r="AK110" s="751"/>
    </row>
    <row r="111" spans="1:37" s="752" customFormat="1" ht="15" customHeight="1" x14ac:dyDescent="0.3">
      <c r="A111" s="1591" t="s">
        <v>60</v>
      </c>
      <c r="B111" s="631">
        <v>122500</v>
      </c>
      <c r="C111" s="326">
        <f>SUMIFS('Expenditures - all orgs'!$D$19:$D$3604,'Expenditures - all orgs'!$C$19:$C$3604, 'Budget Detail - AAAAAA'!$B111,'Expenditures - all orgs'!$B$19:$B$3604,'Budget Detail - AAAAAA'!$B$3)</f>
        <v>0</v>
      </c>
      <c r="D111" s="432">
        <f>SUMIFS('Expenditures - all orgs'!$E$19:$E$3604,'Expenditures - all orgs'!$C$19:$C$3604, 'Budget Detail - AAAAAA'!$B111,'Expenditures - all orgs'!$B$19:$B$3604,'Budget Detail - AAAAAA'!$B$3)</f>
        <v>0</v>
      </c>
      <c r="E111" s="433">
        <f>SUMIFS('Expenditures - all orgs'!$F$19:$F$3604,'Expenditures - all orgs'!$C$19:$C$3604, 'Budget Detail - AAAAAA'!$B111,'Expenditures - all orgs'!$B$19:$B$3604,'Budget Detail - AAAAAA'!$B$3)</f>
        <v>0</v>
      </c>
      <c r="F111" s="434">
        <f t="shared" si="10"/>
        <v>0</v>
      </c>
      <c r="G111" s="751"/>
      <c r="H111" s="750"/>
      <c r="I111" s="750"/>
      <c r="J111" s="750"/>
      <c r="K111" s="751"/>
      <c r="L111" s="751"/>
      <c r="M111" s="751"/>
      <c r="N111" s="751"/>
      <c r="O111" s="751"/>
      <c r="P111" s="751"/>
      <c r="Q111" s="751"/>
      <c r="R111" s="751"/>
      <c r="S111" s="751"/>
      <c r="T111" s="751"/>
      <c r="U111" s="751"/>
      <c r="V111" s="751"/>
      <c r="W111" s="751"/>
      <c r="X111" s="751"/>
      <c r="Y111" s="751"/>
      <c r="Z111" s="751"/>
      <c r="AA111" s="751"/>
      <c r="AB111" s="751"/>
      <c r="AC111" s="751"/>
      <c r="AD111" s="751"/>
      <c r="AE111" s="751"/>
      <c r="AF111" s="751"/>
      <c r="AG111" s="751"/>
      <c r="AH111" s="751"/>
      <c r="AI111" s="751"/>
      <c r="AJ111" s="751"/>
      <c r="AK111" s="751"/>
    </row>
    <row r="112" spans="1:37" s="752" customFormat="1" ht="15" customHeight="1" x14ac:dyDescent="0.3">
      <c r="A112" s="1591" t="s">
        <v>61</v>
      </c>
      <c r="B112" s="631">
        <v>122600</v>
      </c>
      <c r="C112" s="326">
        <f>SUMIFS('Expenditures - all orgs'!$D$19:$D$3604,'Expenditures - all orgs'!$C$19:$C$3604, 'Budget Detail - AAAAAA'!$B112,'Expenditures - all orgs'!$B$19:$B$3604,'Budget Detail - AAAAAA'!$B$3)</f>
        <v>0</v>
      </c>
      <c r="D112" s="432">
        <f>SUMIFS('Expenditures - all orgs'!$E$19:$E$3604,'Expenditures - all orgs'!$C$19:$C$3604, 'Budget Detail - AAAAAA'!$B112,'Expenditures - all orgs'!$B$19:$B$3604,'Budget Detail - AAAAAA'!$B$3)</f>
        <v>0</v>
      </c>
      <c r="E112" s="433">
        <f>SUMIFS('Expenditures - all orgs'!$F$19:$F$3604,'Expenditures - all orgs'!$C$19:$C$3604, 'Budget Detail - AAAAAA'!$B112,'Expenditures - all orgs'!$B$19:$B$3604,'Budget Detail - AAAAAA'!$B$3)</f>
        <v>0</v>
      </c>
      <c r="F112" s="434">
        <f t="shared" si="10"/>
        <v>0</v>
      </c>
      <c r="G112" s="751"/>
      <c r="H112" s="750"/>
      <c r="I112" s="750"/>
      <c r="J112" s="750"/>
      <c r="K112" s="751"/>
      <c r="L112" s="751"/>
      <c r="M112" s="751"/>
      <c r="N112" s="751"/>
      <c r="O112" s="751"/>
      <c r="P112" s="751"/>
      <c r="Q112" s="751"/>
      <c r="R112" s="751"/>
      <c r="S112" s="751"/>
      <c r="T112" s="751"/>
      <c r="U112" s="751"/>
      <c r="V112" s="751"/>
      <c r="W112" s="751"/>
      <c r="X112" s="751"/>
      <c r="Y112" s="751"/>
      <c r="Z112" s="751"/>
      <c r="AA112" s="751"/>
      <c r="AB112" s="751"/>
      <c r="AC112" s="751"/>
      <c r="AD112" s="751"/>
      <c r="AE112" s="751"/>
      <c r="AF112" s="751"/>
      <c r="AG112" s="751"/>
      <c r="AH112" s="751"/>
      <c r="AI112" s="751"/>
      <c r="AJ112" s="751"/>
      <c r="AK112" s="751"/>
    </row>
    <row r="113" spans="1:37" s="752" customFormat="1" ht="15" customHeight="1" x14ac:dyDescent="0.3">
      <c r="A113" s="1590" t="s">
        <v>15</v>
      </c>
      <c r="B113" s="631">
        <v>122700</v>
      </c>
      <c r="C113" s="326">
        <f>SUMIFS('Expenditures - all orgs'!$D$19:$D$3604,'Expenditures - all orgs'!$C$19:$C$3604, 'Budget Detail - AAAAAA'!$B113,'Expenditures - all orgs'!$B$19:$B$3604,'Budget Detail - AAAAAA'!$B$3)</f>
        <v>0</v>
      </c>
      <c r="D113" s="432">
        <f>SUMIFS('Expenditures - all orgs'!$E$19:$E$3604,'Expenditures - all orgs'!$C$19:$C$3604, 'Budget Detail - AAAAAA'!$B113,'Expenditures - all orgs'!$B$19:$B$3604,'Budget Detail - AAAAAA'!$B$3)</f>
        <v>0</v>
      </c>
      <c r="E113" s="433">
        <f>SUMIFS('Expenditures - all orgs'!$F$19:$F$3604,'Expenditures - all orgs'!$C$19:$C$3604, 'Budget Detail - AAAAAA'!$B113,'Expenditures - all orgs'!$B$19:$B$3604,'Budget Detail - AAAAAA'!$B$3)</f>
        <v>0</v>
      </c>
      <c r="F113" s="434">
        <f t="shared" si="10"/>
        <v>0</v>
      </c>
      <c r="G113" s="751"/>
      <c r="H113" s="750"/>
      <c r="I113" s="750"/>
      <c r="J113" s="750"/>
      <c r="K113" s="751"/>
      <c r="L113" s="751"/>
      <c r="M113" s="751"/>
      <c r="N113" s="751"/>
      <c r="O113" s="751"/>
      <c r="P113" s="751"/>
      <c r="Q113" s="751"/>
      <c r="R113" s="751"/>
      <c r="S113" s="751"/>
      <c r="T113" s="751"/>
      <c r="U113" s="751"/>
      <c r="V113" s="751"/>
      <c r="W113" s="751"/>
      <c r="X113" s="751"/>
      <c r="Y113" s="751"/>
      <c r="Z113" s="751"/>
      <c r="AA113" s="751"/>
      <c r="AB113" s="751"/>
      <c r="AC113" s="751"/>
      <c r="AD113" s="751"/>
      <c r="AE113" s="751"/>
      <c r="AF113" s="751"/>
      <c r="AG113" s="751"/>
      <c r="AH113" s="751"/>
      <c r="AI113" s="751"/>
      <c r="AJ113" s="751"/>
      <c r="AK113" s="751"/>
    </row>
    <row r="114" spans="1:37" s="752" customFormat="1" ht="15" customHeight="1" x14ac:dyDescent="0.3">
      <c r="A114" s="1592" t="s">
        <v>114</v>
      </c>
      <c r="B114" s="631">
        <v>122730</v>
      </c>
      <c r="C114" s="326">
        <f>SUMIFS('Expenditures - all orgs'!$D$19:$D$3604,'Expenditures - all orgs'!$C$19:$C$3604, 'Budget Detail - AAAAAA'!$B114,'Expenditures - all orgs'!$B$19:$B$3604,'Budget Detail - AAAAAA'!$B$3)</f>
        <v>0</v>
      </c>
      <c r="D114" s="432">
        <f>SUMIFS('Expenditures - all orgs'!$E$19:$E$3604,'Expenditures - all orgs'!$C$19:$C$3604, 'Budget Detail - AAAAAA'!$B114,'Expenditures - all orgs'!$B$19:$B$3604,'Budget Detail - AAAAAA'!$B$3)</f>
        <v>0</v>
      </c>
      <c r="E114" s="433">
        <f>SUMIFS('Expenditures - all orgs'!$F$19:$F$3604,'Expenditures - all orgs'!$C$19:$C$3604, 'Budget Detail - AAAAAA'!$B114,'Expenditures - all orgs'!$B$19:$B$3604,'Budget Detail - AAAAAA'!$B$3)</f>
        <v>0</v>
      </c>
      <c r="F114" s="434">
        <f t="shared" si="10"/>
        <v>0</v>
      </c>
      <c r="G114" s="751"/>
      <c r="H114" s="750"/>
      <c r="I114" s="750"/>
      <c r="J114" s="750"/>
      <c r="K114" s="751"/>
      <c r="L114" s="751"/>
      <c r="M114" s="751"/>
      <c r="N114" s="751"/>
      <c r="O114" s="751"/>
      <c r="P114" s="751"/>
      <c r="Q114" s="751"/>
      <c r="R114" s="751"/>
      <c r="S114" s="751"/>
      <c r="T114" s="751"/>
      <c r="U114" s="751"/>
      <c r="V114" s="751"/>
      <c r="W114" s="751"/>
      <c r="X114" s="751"/>
      <c r="Y114" s="751"/>
      <c r="Z114" s="751"/>
      <c r="AA114" s="751"/>
      <c r="AB114" s="751"/>
      <c r="AC114" s="751"/>
      <c r="AD114" s="751"/>
      <c r="AE114" s="751"/>
      <c r="AF114" s="751"/>
      <c r="AG114" s="751"/>
      <c r="AH114" s="751"/>
      <c r="AI114" s="751"/>
      <c r="AJ114" s="751"/>
      <c r="AK114" s="751"/>
    </row>
    <row r="115" spans="1:37" s="752" customFormat="1" ht="15" customHeight="1" x14ac:dyDescent="0.3">
      <c r="A115" s="240" t="s">
        <v>189</v>
      </c>
      <c r="B115" s="631">
        <v>122800</v>
      </c>
      <c r="C115" s="326">
        <f>SUMIFS('Expenditures - all orgs'!$D$19:$D$3604,'Expenditures - all orgs'!$C$19:$C$3604, 'Budget Detail - AAAAAA'!$B115,'Expenditures - all orgs'!$B$19:$B$3604,'Budget Detail - AAAAAA'!$B$3)</f>
        <v>0</v>
      </c>
      <c r="D115" s="432">
        <f>SUMIFS('Expenditures - all orgs'!$E$19:$E$3604,'Expenditures - all orgs'!$C$19:$C$3604, 'Budget Detail - AAAAAA'!$B115,'Expenditures - all orgs'!$B$19:$B$3604,'Budget Detail - AAAAAA'!$B$3)</f>
        <v>0</v>
      </c>
      <c r="E115" s="433">
        <f>SUMIFS('Expenditures - all orgs'!$F$19:$F$3604,'Expenditures - all orgs'!$C$19:$C$3604, 'Budget Detail - AAAAAA'!$B115,'Expenditures - all orgs'!$B$19:$B$3604,'Budget Detail - AAAAAA'!$B$3)</f>
        <v>0</v>
      </c>
      <c r="F115" s="434">
        <f t="shared" ref="F115" si="11">C115-D115-E115</f>
        <v>0</v>
      </c>
      <c r="G115" s="751"/>
      <c r="H115" s="750"/>
      <c r="I115" s="750"/>
      <c r="J115" s="750"/>
      <c r="K115" s="751"/>
      <c r="L115" s="751"/>
      <c r="M115" s="751"/>
      <c r="N115" s="751"/>
      <c r="O115" s="751"/>
      <c r="P115" s="751"/>
      <c r="Q115" s="751"/>
      <c r="R115" s="751"/>
      <c r="S115" s="751"/>
      <c r="T115" s="751"/>
      <c r="U115" s="751"/>
      <c r="V115" s="751"/>
      <c r="W115" s="751"/>
      <c r="X115" s="751"/>
      <c r="Y115" s="751"/>
      <c r="Z115" s="751"/>
      <c r="AA115" s="751"/>
      <c r="AB115" s="751"/>
      <c r="AC115" s="751"/>
      <c r="AD115" s="751"/>
      <c r="AE115" s="751"/>
      <c r="AF115" s="751"/>
      <c r="AG115" s="751"/>
      <c r="AH115" s="751"/>
      <c r="AI115" s="751"/>
      <c r="AJ115" s="751"/>
      <c r="AK115" s="751"/>
    </row>
    <row r="116" spans="1:37" s="752" customFormat="1" ht="15" customHeight="1" x14ac:dyDescent="0.3">
      <c r="A116" s="747" t="s">
        <v>104</v>
      </c>
      <c r="B116" s="631" t="s">
        <v>107</v>
      </c>
      <c r="C116" s="326">
        <f>SUMIFS('Expenditures - all orgs'!$D$19:$D$3604,'Expenditures - all orgs'!$C$19:$C$3604, 'Budget Detail - AAAAAA'!$B116,'Expenditures - all orgs'!$B$19:$B$3604,'Budget Detail - AAAAAA'!$B$3)</f>
        <v>0</v>
      </c>
      <c r="D116" s="432">
        <f>SUMIFS('Expenditures - all orgs'!$E$19:$E$3604,'Expenditures - all orgs'!$C$19:$C$3604, 'Budget Detail - AAAAAA'!$B116,'Expenditures - all orgs'!$B$19:$B$3604,'Budget Detail - AAAAAA'!$B$3)</f>
        <v>0</v>
      </c>
      <c r="E116" s="433">
        <f>SUMIFS('Expenditures - all orgs'!$F$19:$F$3604,'Expenditures - all orgs'!$C$19:$C$3604, 'Budget Detail - AAAAAA'!$B116,'Expenditures - all orgs'!$B$19:$B$3604,'Budget Detail - AAAAAA'!$B$3)</f>
        <v>0</v>
      </c>
      <c r="F116" s="434">
        <f t="shared" ref="F116:F117" si="12">C116-D116-E116</f>
        <v>0</v>
      </c>
      <c r="G116" s="751"/>
      <c r="H116" s="750"/>
      <c r="I116" s="750"/>
      <c r="J116" s="750"/>
      <c r="K116" s="751"/>
      <c r="L116" s="751"/>
      <c r="M116" s="751"/>
      <c r="N116" s="751"/>
      <c r="O116" s="751"/>
      <c r="P116" s="751"/>
      <c r="Q116" s="751"/>
      <c r="R116" s="751"/>
      <c r="S116" s="751"/>
      <c r="T116" s="751"/>
      <c r="U116" s="751"/>
      <c r="V116" s="751"/>
      <c r="W116" s="751"/>
      <c r="X116" s="751"/>
      <c r="Y116" s="751"/>
      <c r="Z116" s="751"/>
      <c r="AA116" s="751"/>
      <c r="AB116" s="751"/>
      <c r="AC116" s="751"/>
      <c r="AD116" s="751"/>
      <c r="AE116" s="751"/>
      <c r="AF116" s="751"/>
      <c r="AG116" s="751"/>
      <c r="AH116" s="751"/>
      <c r="AI116" s="751"/>
      <c r="AJ116" s="751"/>
      <c r="AK116" s="751"/>
    </row>
    <row r="117" spans="1:37" s="752" customFormat="1" ht="15" customHeight="1" thickBot="1" x14ac:dyDescent="0.35">
      <c r="A117" s="747" t="s">
        <v>104</v>
      </c>
      <c r="B117" s="631" t="s">
        <v>107</v>
      </c>
      <c r="C117" s="368">
        <f>SUMIFS('Expenditures - all orgs'!$D$19:$D$3604,'Expenditures - all orgs'!$C$19:$C$3604, 'Budget Detail - AAAAAA'!$B117,'Expenditures - all orgs'!$B$19:$B$3604,'Budget Detail - AAAAAA'!$B$3)</f>
        <v>0</v>
      </c>
      <c r="D117" s="435">
        <f>SUMIFS('Expenditures - all orgs'!$E$19:$E$3604,'Expenditures - all orgs'!$C$19:$C$3604, 'Budget Detail - AAAAAA'!$B117,'Expenditures - all orgs'!$B$19:$B$3604,'Budget Detail - AAAAAA'!$B$3)</f>
        <v>0</v>
      </c>
      <c r="E117" s="436">
        <f>SUMIFS('Expenditures - all orgs'!$F$19:$F$3604,'Expenditures - all orgs'!$C$19:$C$3604, 'Budget Detail - AAAAAA'!$B117,'Expenditures - all orgs'!$B$19:$B$3604,'Budget Detail - AAAAAA'!$B$3)</f>
        <v>0</v>
      </c>
      <c r="F117" s="437">
        <f t="shared" si="12"/>
        <v>0</v>
      </c>
      <c r="G117" s="751"/>
      <c r="H117" s="750"/>
      <c r="I117" s="750"/>
      <c r="J117" s="750"/>
      <c r="K117" s="751"/>
      <c r="L117" s="751"/>
      <c r="M117" s="751"/>
      <c r="N117" s="751"/>
      <c r="O117" s="751"/>
      <c r="P117" s="751"/>
      <c r="Q117" s="751"/>
      <c r="R117" s="751"/>
      <c r="S117" s="751"/>
      <c r="T117" s="751"/>
      <c r="U117" s="751"/>
      <c r="V117" s="751"/>
      <c r="W117" s="751"/>
      <c r="X117" s="751"/>
      <c r="Y117" s="751"/>
      <c r="Z117" s="751"/>
      <c r="AA117" s="751"/>
      <c r="AB117" s="751"/>
      <c r="AC117" s="751"/>
      <c r="AD117" s="751"/>
      <c r="AE117" s="751"/>
      <c r="AF117" s="751"/>
      <c r="AG117" s="751"/>
      <c r="AH117" s="751"/>
      <c r="AI117" s="751"/>
      <c r="AJ117" s="751"/>
      <c r="AK117" s="751"/>
    </row>
    <row r="118" spans="1:37" s="752" customFormat="1" ht="15" customHeight="1" thickBot="1" x14ac:dyDescent="0.35">
      <c r="A118" s="747"/>
      <c r="B118" s="632" t="s">
        <v>418</v>
      </c>
      <c r="C118" s="363">
        <f>SUM(C107:C117)</f>
        <v>0</v>
      </c>
      <c r="D118" s="363">
        <f>SUM(D107:D117)</f>
        <v>0</v>
      </c>
      <c r="E118" s="363">
        <f>SUM(E107:E117)</f>
        <v>0</v>
      </c>
      <c r="F118" s="438">
        <f>SUM(F107:F117)</f>
        <v>0</v>
      </c>
      <c r="G118" s="751"/>
      <c r="H118" s="750"/>
      <c r="I118" s="750"/>
      <c r="J118" s="750"/>
      <c r="K118" s="751"/>
      <c r="L118" s="751"/>
      <c r="M118" s="751"/>
      <c r="N118" s="751"/>
      <c r="O118" s="751"/>
      <c r="P118" s="751"/>
      <c r="Q118" s="751"/>
      <c r="R118" s="751"/>
      <c r="S118" s="751"/>
      <c r="T118" s="751"/>
      <c r="U118" s="751"/>
      <c r="V118" s="751"/>
      <c r="W118" s="751"/>
      <c r="X118" s="751"/>
      <c r="Y118" s="751"/>
      <c r="Z118" s="751"/>
      <c r="AA118" s="751"/>
      <c r="AB118" s="751"/>
      <c r="AC118" s="751"/>
      <c r="AD118" s="751"/>
      <c r="AE118" s="751"/>
      <c r="AF118" s="751"/>
      <c r="AG118" s="751"/>
      <c r="AH118" s="751"/>
      <c r="AI118" s="751"/>
      <c r="AJ118" s="751"/>
      <c r="AK118" s="751"/>
    </row>
    <row r="119" spans="1:37" s="324" customFormat="1" ht="15" customHeight="1" x14ac:dyDescent="0.3">
      <c r="A119" s="747"/>
      <c r="B119" s="617"/>
      <c r="C119" s="305"/>
      <c r="D119" s="305"/>
      <c r="E119" s="305"/>
      <c r="F119" s="307"/>
      <c r="G119" s="322"/>
      <c r="H119" s="323"/>
      <c r="I119" s="323"/>
      <c r="J119" s="323"/>
      <c r="K119" s="322"/>
      <c r="L119" s="322"/>
      <c r="M119" s="322"/>
      <c r="N119" s="322"/>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row>
    <row r="120" spans="1:37" s="291" customFormat="1" ht="15" customHeight="1" x14ac:dyDescent="0.3">
      <c r="A120" s="248" t="s">
        <v>202</v>
      </c>
      <c r="B120" s="617"/>
      <c r="C120" s="308"/>
      <c r="D120" s="308"/>
      <c r="E120" s="308"/>
      <c r="F120" s="421"/>
      <c r="G120" s="298"/>
      <c r="H120" s="299"/>
      <c r="I120" s="299"/>
      <c r="J120" s="299"/>
      <c r="K120" s="298"/>
      <c r="L120" s="298"/>
      <c r="M120" s="298"/>
      <c r="N120" s="298"/>
      <c r="O120" s="298"/>
      <c r="P120" s="298"/>
      <c r="Q120" s="298"/>
      <c r="R120" s="298"/>
      <c r="S120" s="298"/>
      <c r="T120" s="298"/>
      <c r="U120" s="298"/>
      <c r="V120" s="298"/>
      <c r="W120" s="298"/>
      <c r="X120" s="298"/>
      <c r="Y120" s="298"/>
      <c r="Z120" s="298"/>
      <c r="AA120" s="298"/>
      <c r="AB120" s="298"/>
      <c r="AC120" s="298"/>
      <c r="AD120" s="298"/>
      <c r="AE120" s="298"/>
      <c r="AF120" s="298"/>
      <c r="AG120" s="298"/>
      <c r="AH120" s="298"/>
      <c r="AI120" s="298"/>
      <c r="AJ120" s="298"/>
      <c r="AK120" s="298"/>
    </row>
    <row r="121" spans="1:37" s="291" customFormat="1" ht="15" customHeight="1" x14ac:dyDescent="0.3">
      <c r="A121" s="240" t="s">
        <v>507</v>
      </c>
      <c r="B121" s="633">
        <v>124200</v>
      </c>
      <c r="C121" s="327">
        <f>SUMIFS('Expenditures - all orgs'!$D$19:$D$3604,'Expenditures - all orgs'!$C$19:$C$3604, 'Budget Detail - AAAAAA'!$B121,'Expenditures - all orgs'!$B$19:$B$3604,'Budget Detail - AAAAAA'!$B$3)</f>
        <v>0</v>
      </c>
      <c r="D121" s="439">
        <f>SUMIFS('Expenditures - all orgs'!$E$19:$E$3604,'Expenditures - all orgs'!$C$19:$C$3604, 'Budget Detail - AAAAAA'!$B121,'Expenditures - all orgs'!$B$19:$B$3604,'Budget Detail - AAAAAA'!$B$3)</f>
        <v>0</v>
      </c>
      <c r="E121" s="440">
        <f>SUMIFS('Expenditures - all orgs'!$F$19:$F$3604,'Expenditures - all orgs'!$C$19:$C$3604, 'Budget Detail - AAAAAA'!$B121,'Expenditures - all orgs'!$B$19:$B$3604,'Budget Detail - AAAAAA'!$B$3)</f>
        <v>0</v>
      </c>
      <c r="F121" s="441">
        <f t="shared" ref="F121" si="13">C121-D121-E121</f>
        <v>0</v>
      </c>
      <c r="G121" s="298"/>
      <c r="H121" s="299"/>
      <c r="I121" s="299"/>
      <c r="J121" s="299"/>
      <c r="K121" s="298"/>
      <c r="L121" s="298"/>
      <c r="M121" s="298"/>
      <c r="N121" s="298"/>
      <c r="O121" s="298"/>
      <c r="P121" s="298"/>
      <c r="Q121" s="298"/>
      <c r="R121" s="298"/>
      <c r="S121" s="298"/>
      <c r="T121" s="298"/>
      <c r="U121" s="298"/>
      <c r="V121" s="298"/>
      <c r="W121" s="298"/>
      <c r="X121" s="298"/>
      <c r="Y121" s="298"/>
      <c r="Z121" s="298"/>
      <c r="AA121" s="298"/>
      <c r="AB121" s="298"/>
      <c r="AC121" s="298"/>
      <c r="AD121" s="298"/>
      <c r="AE121" s="298"/>
      <c r="AF121" s="298"/>
      <c r="AG121" s="298"/>
      <c r="AH121" s="298"/>
      <c r="AI121" s="298"/>
      <c r="AJ121" s="298"/>
      <c r="AK121" s="298"/>
    </row>
    <row r="122" spans="1:37" s="291" customFormat="1" ht="15" customHeight="1" x14ac:dyDescent="0.3">
      <c r="A122" s="240" t="s">
        <v>327</v>
      </c>
      <c r="B122" s="1435">
        <v>124400</v>
      </c>
      <c r="C122" s="327">
        <f>SUMIFS('Expenditures - all orgs'!$D$19:$D$3604,'Expenditures - all orgs'!$C$19:$C$3604, 'Budget Detail - AAAAAA'!$B122,'Expenditures - all orgs'!$B$19:$B$3604,'Budget Detail - AAAAAA'!$B$3)</f>
        <v>0</v>
      </c>
      <c r="D122" s="439">
        <f>SUMIFS('Expenditures - all orgs'!$E$19:$E$3604,'Expenditures - all orgs'!$C$19:$C$3604, 'Budget Detail - AAAAAA'!$B122,'Expenditures - all orgs'!$B$19:$B$3604,'Budget Detail - AAAAAA'!$B$3)</f>
        <v>0</v>
      </c>
      <c r="E122" s="440">
        <f>SUMIFS('Expenditures - all orgs'!$F$19:$F$3604,'Expenditures - all orgs'!$C$19:$C$3604, 'Budget Detail - AAAAAA'!$B122,'Expenditures - all orgs'!$B$19:$B$3604,'Budget Detail - AAAAAA'!$B$3)</f>
        <v>0</v>
      </c>
      <c r="F122" s="441">
        <f t="shared" ref="F122" si="14">C122-D122-E122</f>
        <v>0</v>
      </c>
      <c r="G122" s="298"/>
      <c r="H122" s="299"/>
      <c r="I122" s="299"/>
      <c r="J122" s="299"/>
      <c r="K122" s="298"/>
      <c r="L122" s="298"/>
      <c r="M122" s="298"/>
      <c r="N122" s="298"/>
      <c r="O122" s="298"/>
      <c r="P122" s="298"/>
      <c r="Q122" s="298"/>
      <c r="R122" s="298"/>
      <c r="S122" s="298"/>
      <c r="T122" s="298"/>
      <c r="U122" s="298"/>
      <c r="V122" s="298"/>
      <c r="W122" s="298"/>
      <c r="X122" s="298"/>
      <c r="Y122" s="298"/>
      <c r="Z122" s="298"/>
      <c r="AA122" s="298"/>
      <c r="AB122" s="298"/>
      <c r="AC122" s="298"/>
      <c r="AD122" s="298"/>
      <c r="AE122" s="298"/>
      <c r="AF122" s="298"/>
      <c r="AG122" s="298"/>
      <c r="AH122" s="298"/>
      <c r="AI122" s="298"/>
      <c r="AJ122" s="298"/>
      <c r="AK122" s="298"/>
    </row>
    <row r="123" spans="1:37" s="752" customFormat="1" ht="15" customHeight="1" x14ac:dyDescent="0.3">
      <c r="A123" s="239" t="s">
        <v>92</v>
      </c>
      <c r="B123" s="634">
        <v>124600</v>
      </c>
      <c r="C123" s="327">
        <f>SUMIFS('Expenditures - all orgs'!$D$19:$D$3604,'Expenditures - all orgs'!$C$19:$C$3604, 'Budget Detail - AAAAAA'!$B123,'Expenditures - all orgs'!$B$19:$B$3604,'Budget Detail - AAAAAA'!$B$3)</f>
        <v>0</v>
      </c>
      <c r="D123" s="439">
        <f>SUMIFS('Expenditures - all orgs'!$E$19:$E$3604,'Expenditures - all orgs'!$C$19:$C$3604, 'Budget Detail - AAAAAA'!$B123,'Expenditures - all orgs'!$B$19:$B$3604,'Budget Detail - AAAAAA'!$B$3)</f>
        <v>0</v>
      </c>
      <c r="E123" s="440">
        <f>SUMIFS('Expenditures - all orgs'!$F$19:$F$3604,'Expenditures - all orgs'!$C$19:$C$3604, 'Budget Detail - AAAAAA'!$B123,'Expenditures - all orgs'!$B$19:$B$3604,'Budget Detail - AAAAAA'!$B$3)</f>
        <v>0</v>
      </c>
      <c r="F123" s="441">
        <f t="shared" si="10"/>
        <v>0</v>
      </c>
      <c r="G123" s="751"/>
      <c r="H123" s="750"/>
      <c r="I123" s="750"/>
      <c r="J123" s="750"/>
      <c r="K123" s="751"/>
      <c r="L123" s="751"/>
      <c r="M123" s="751"/>
      <c r="N123" s="751"/>
      <c r="O123" s="751"/>
      <c r="P123" s="751"/>
      <c r="Q123" s="751"/>
      <c r="R123" s="751"/>
      <c r="S123" s="751"/>
      <c r="T123" s="751"/>
      <c r="U123" s="751"/>
      <c r="V123" s="751"/>
      <c r="W123" s="751"/>
      <c r="X123" s="751"/>
      <c r="Y123" s="751"/>
      <c r="Z123" s="751"/>
      <c r="AA123" s="751"/>
      <c r="AB123" s="751"/>
      <c r="AC123" s="751"/>
      <c r="AD123" s="751"/>
      <c r="AE123" s="751"/>
      <c r="AF123" s="751"/>
      <c r="AG123" s="751"/>
      <c r="AH123" s="751"/>
      <c r="AI123" s="751"/>
      <c r="AJ123" s="751"/>
      <c r="AK123" s="751"/>
    </row>
    <row r="124" spans="1:37" s="324" customFormat="1" ht="15" customHeight="1" x14ac:dyDescent="0.3">
      <c r="A124" s="239" t="s">
        <v>190</v>
      </c>
      <c r="B124" s="634">
        <v>124700</v>
      </c>
      <c r="C124" s="327">
        <f>SUMIFS('Expenditures - all orgs'!$D$19:$D$3604,'Expenditures - all orgs'!$C$19:$C$3604, 'Budget Detail - AAAAAA'!$B124,'Expenditures - all orgs'!$B$19:$B$3604,'Budget Detail - AAAAAA'!$B$3)</f>
        <v>0</v>
      </c>
      <c r="D124" s="439">
        <f>SUMIFS('Expenditures - all orgs'!$E$19:$E$3604,'Expenditures - all orgs'!$C$19:$C$3604, 'Budget Detail - AAAAAA'!$B124,'Expenditures - all orgs'!$B$19:$B$3604,'Budget Detail - AAAAAA'!$B$3)</f>
        <v>0</v>
      </c>
      <c r="E124" s="440">
        <f>SUMIFS('Expenditures - all orgs'!$F$19:$F$3604,'Expenditures - all orgs'!$C$19:$C$3604, 'Budget Detail - AAAAAA'!$B124,'Expenditures - all orgs'!$B$19:$B$3604,'Budget Detail - AAAAAA'!$B$3)</f>
        <v>0</v>
      </c>
      <c r="F124" s="441">
        <f t="shared" ref="F124" si="15">C124-D124-E124</f>
        <v>0</v>
      </c>
      <c r="G124" s="322"/>
      <c r="H124" s="323"/>
      <c r="I124" s="323"/>
      <c r="J124" s="323"/>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row>
    <row r="125" spans="1:37" s="324" customFormat="1" ht="15" customHeight="1" x14ac:dyDescent="0.3">
      <c r="A125" s="239" t="s">
        <v>177</v>
      </c>
      <c r="B125" s="634">
        <v>124800</v>
      </c>
      <c r="C125" s="327">
        <f>SUMIFS('Expenditures - all orgs'!$D$19:$D$3604,'Expenditures - all orgs'!$C$19:$C$3604, 'Budget Detail - AAAAAA'!$B125,'Expenditures - all orgs'!$B$19:$B$3604,'Budget Detail - AAAAAA'!$B$3)</f>
        <v>0</v>
      </c>
      <c r="D125" s="439">
        <f>SUMIFS('Expenditures - all orgs'!$E$19:$E$3604,'Expenditures - all orgs'!$C$19:$C$3604, 'Budget Detail - AAAAAA'!$B125,'Expenditures - all orgs'!$B$19:$B$3604,'Budget Detail - AAAAAA'!$B$3)</f>
        <v>0</v>
      </c>
      <c r="E125" s="440">
        <f>SUMIFS('Expenditures - all orgs'!$F$19:$F$3604,'Expenditures - all orgs'!$C$19:$C$3604, 'Budget Detail - AAAAAA'!$B125,'Expenditures - all orgs'!$B$19:$B$3604,'Budget Detail - AAAAAA'!$B$3)</f>
        <v>0</v>
      </c>
      <c r="F125" s="441">
        <f t="shared" ref="F125" si="16">C125-D125-E125</f>
        <v>0</v>
      </c>
      <c r="G125" s="322"/>
      <c r="H125" s="323"/>
      <c r="I125" s="323"/>
      <c r="J125" s="323"/>
      <c r="K125" s="322"/>
      <c r="L125" s="322"/>
      <c r="M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row>
    <row r="126" spans="1:37" s="752" customFormat="1" ht="15" customHeight="1" x14ac:dyDescent="0.3">
      <c r="A126" s="239" t="s">
        <v>99</v>
      </c>
      <c r="B126" s="634">
        <v>124900</v>
      </c>
      <c r="C126" s="327">
        <f>SUMIFS('Expenditures - all orgs'!$D$19:$D$3604,'Expenditures - all orgs'!$C$19:$C$3604, 'Budget Detail - AAAAAA'!$B126,'Expenditures - all orgs'!$B$19:$B$3604,'Budget Detail - AAAAAA'!$B$3)</f>
        <v>0</v>
      </c>
      <c r="D126" s="439">
        <f>SUMIFS('Expenditures - all orgs'!$E$19:$E$3604,'Expenditures - all orgs'!$C$19:$C$3604, 'Budget Detail - AAAAAA'!$B126,'Expenditures - all orgs'!$B$19:$B$3604,'Budget Detail - AAAAAA'!$B$3)</f>
        <v>0</v>
      </c>
      <c r="E126" s="440">
        <f>SUMIFS('Expenditures - all orgs'!$F$19:$F$3604,'Expenditures - all orgs'!$C$19:$C$3604, 'Budget Detail - AAAAAA'!$B126,'Expenditures - all orgs'!$B$19:$B$3604,'Budget Detail - AAAAAA'!$B$3)</f>
        <v>0</v>
      </c>
      <c r="F126" s="441">
        <f t="shared" si="10"/>
        <v>0</v>
      </c>
      <c r="G126" s="751"/>
      <c r="H126" s="302"/>
      <c r="I126" s="302"/>
      <c r="J126" s="302"/>
      <c r="K126" s="751"/>
      <c r="L126" s="751"/>
      <c r="M126" s="751"/>
      <c r="N126" s="751"/>
      <c r="O126" s="751"/>
      <c r="P126" s="751"/>
      <c r="Q126" s="751"/>
      <c r="R126" s="751"/>
      <c r="S126" s="751"/>
      <c r="T126" s="751"/>
      <c r="U126" s="751"/>
      <c r="V126" s="751"/>
      <c r="W126" s="751"/>
      <c r="X126" s="751"/>
      <c r="Y126" s="751"/>
      <c r="Z126" s="751"/>
      <c r="AA126" s="751"/>
      <c r="AB126" s="751"/>
      <c r="AC126" s="751"/>
      <c r="AD126" s="751"/>
      <c r="AE126" s="751"/>
      <c r="AF126" s="751"/>
      <c r="AG126" s="751"/>
      <c r="AH126" s="751"/>
      <c r="AI126" s="751"/>
      <c r="AJ126" s="751"/>
      <c r="AK126" s="751"/>
    </row>
    <row r="127" spans="1:37" s="324" customFormat="1" ht="15" customHeight="1" x14ac:dyDescent="0.3">
      <c r="A127" s="239" t="s">
        <v>104</v>
      </c>
      <c r="B127" s="634" t="s">
        <v>107</v>
      </c>
      <c r="C127" s="327">
        <f>SUMIFS('Expenditures - all orgs'!$D$19:$D$3604,'Expenditures - all orgs'!$C$19:$C$3604, 'Budget Detail - AAAAAA'!$B127,'Expenditures - all orgs'!$B$19:$B$3604,'Budget Detail - AAAAAA'!$B$3)</f>
        <v>0</v>
      </c>
      <c r="D127" s="439">
        <f>SUMIFS('Expenditures - all orgs'!$E$19:$E$3604,'Expenditures - all orgs'!$C$19:$C$3604, 'Budget Detail - AAAAAA'!$B127,'Expenditures - all orgs'!$B$19:$B$3604,'Budget Detail - AAAAAA'!$B$3)</f>
        <v>0</v>
      </c>
      <c r="E127" s="440">
        <f>SUMIFS('Expenditures - all orgs'!$F$19:$F$3604,'Expenditures - all orgs'!$C$19:$C$3604, 'Budget Detail - AAAAAA'!$B127,'Expenditures - all orgs'!$B$19:$B$3604,'Budget Detail - AAAAAA'!$B$3)</f>
        <v>0</v>
      </c>
      <c r="F127" s="441">
        <f t="shared" ref="F127" si="17">C127-D127-E127</f>
        <v>0</v>
      </c>
      <c r="G127" s="322"/>
      <c r="H127" s="323"/>
      <c r="I127" s="323"/>
      <c r="J127" s="323"/>
      <c r="K127" s="322"/>
      <c r="L127" s="322"/>
      <c r="M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row>
    <row r="128" spans="1:37" s="324" customFormat="1" ht="15" customHeight="1" thickBot="1" x14ac:dyDescent="0.35">
      <c r="A128" s="239" t="s">
        <v>104</v>
      </c>
      <c r="B128" s="634" t="s">
        <v>107</v>
      </c>
      <c r="C128" s="327">
        <f>SUMIFS('Expenditures - all orgs'!$D$19:$D$3604,'Expenditures - all orgs'!$C$19:$C$3604, 'Budget Detail - AAAAAA'!$B128,'Expenditures - all orgs'!$B$19:$B$3604,'Budget Detail - AAAAAA'!$B$3)</f>
        <v>0</v>
      </c>
      <c r="D128" s="442">
        <f>SUMIFS('Expenditures - all orgs'!$E$19:$E$3604,'Expenditures - all orgs'!$C$19:$C$3604, 'Budget Detail - AAAAAA'!$B128,'Expenditures - all orgs'!$B$19:$B$3604,'Budget Detail - AAAAAA'!$B$3)</f>
        <v>0</v>
      </c>
      <c r="E128" s="443">
        <f>SUMIFS('Expenditures - all orgs'!$F$19:$F$3604,'Expenditures - all orgs'!$C$19:$C$3604, 'Budget Detail - AAAAAA'!$B128,'Expenditures - all orgs'!$B$19:$B$3604,'Budget Detail - AAAAAA'!$B$3)</f>
        <v>0</v>
      </c>
      <c r="F128" s="444">
        <f t="shared" si="10"/>
        <v>0</v>
      </c>
      <c r="G128" s="322"/>
      <c r="H128" s="323"/>
      <c r="I128" s="323"/>
      <c r="J128" s="323"/>
      <c r="K128" s="322"/>
      <c r="L128" s="322"/>
      <c r="M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row>
    <row r="129" spans="1:37" s="324" customFormat="1" ht="15" customHeight="1" thickBot="1" x14ac:dyDescent="0.35">
      <c r="A129" s="235"/>
      <c r="B129" s="635" t="s">
        <v>418</v>
      </c>
      <c r="C129" s="365">
        <f>SUM(C121:C128)</f>
        <v>0</v>
      </c>
      <c r="D129" s="365">
        <f>SUM(D121:D128)</f>
        <v>0</v>
      </c>
      <c r="E129" s="365">
        <f>SUM(E121:E128)</f>
        <v>0</v>
      </c>
      <c r="F129" s="445">
        <f>SUM(F121:F128)</f>
        <v>0</v>
      </c>
      <c r="G129" s="322"/>
      <c r="H129" s="323"/>
      <c r="I129" s="323"/>
      <c r="J129" s="323"/>
      <c r="K129" s="322"/>
      <c r="L129" s="322"/>
      <c r="M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row>
    <row r="130" spans="1:37" s="324" customFormat="1" ht="15" customHeight="1" x14ac:dyDescent="0.3">
      <c r="A130" s="747"/>
      <c r="B130" s="617"/>
      <c r="C130" s="305"/>
      <c r="D130" s="305"/>
      <c r="E130" s="305"/>
      <c r="F130" s="307"/>
      <c r="G130" s="322"/>
      <c r="H130" s="323"/>
      <c r="I130" s="323"/>
      <c r="J130" s="323"/>
      <c r="K130" s="322"/>
      <c r="L130" s="322"/>
      <c r="M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row>
    <row r="131" spans="1:37" s="291" customFormat="1" ht="15" customHeight="1" x14ac:dyDescent="0.3">
      <c r="A131" s="248" t="s">
        <v>208</v>
      </c>
      <c r="B131" s="617"/>
      <c r="C131" s="308"/>
      <c r="D131" s="308"/>
      <c r="E131" s="308"/>
      <c r="F131" s="421"/>
      <c r="G131" s="298"/>
      <c r="H131" s="299"/>
      <c r="I131" s="299"/>
      <c r="J131" s="299"/>
      <c r="K131" s="298"/>
      <c r="L131" s="298"/>
      <c r="M131" s="298"/>
      <c r="N131" s="298"/>
      <c r="O131" s="298"/>
      <c r="P131" s="298"/>
      <c r="Q131" s="298"/>
      <c r="R131" s="298"/>
      <c r="S131" s="298"/>
      <c r="T131" s="298"/>
      <c r="U131" s="298"/>
      <c r="V131" s="298"/>
      <c r="W131" s="298"/>
      <c r="X131" s="298"/>
      <c r="Y131" s="298"/>
      <c r="Z131" s="298"/>
      <c r="AA131" s="298"/>
      <c r="AB131" s="298"/>
      <c r="AC131" s="298"/>
      <c r="AD131" s="298"/>
      <c r="AE131" s="298"/>
      <c r="AF131" s="298"/>
      <c r="AG131" s="298"/>
      <c r="AH131" s="298"/>
      <c r="AI131" s="298"/>
      <c r="AJ131" s="298"/>
      <c r="AK131" s="298"/>
    </row>
    <row r="132" spans="1:37" s="752" customFormat="1" ht="15" customHeight="1" x14ac:dyDescent="0.3">
      <c r="A132" s="239" t="s">
        <v>87</v>
      </c>
      <c r="B132" s="636">
        <v>125000</v>
      </c>
      <c r="C132" s="328">
        <f>SUMIFS('Expenditures - all orgs'!$D$19:$D$3604,'Expenditures - all orgs'!$C$19:$C$3604, 'Budget Detail - AAAAAA'!$B132,'Expenditures - all orgs'!$B$19:$B$3604,'Budget Detail - AAAAAA'!$B$3)</f>
        <v>0</v>
      </c>
      <c r="D132" s="446">
        <f>SUMIFS('Expenditures - all orgs'!$E$19:$E$3604,'Expenditures - all orgs'!$C$19:$C$3604, 'Budget Detail - AAAAAA'!$B132,'Expenditures - all orgs'!$B$19:$B$3604,'Budget Detail - AAAAAA'!$B$3)</f>
        <v>0</v>
      </c>
      <c r="E132" s="447">
        <f>SUMIFS('Expenditures - all orgs'!$F$19:$F$3604,'Expenditures - all orgs'!$C$19:$C$3604, 'Budget Detail - AAAAAA'!$B132,'Expenditures - all orgs'!$B$19:$B$3604,'Budget Detail - AAAAAA'!$B$3)</f>
        <v>0</v>
      </c>
      <c r="F132" s="448">
        <f t="shared" si="10"/>
        <v>0</v>
      </c>
      <c r="G132" s="751"/>
      <c r="H132" s="302"/>
      <c r="I132" s="302"/>
      <c r="J132" s="302"/>
      <c r="K132" s="751"/>
      <c r="L132" s="751"/>
      <c r="M132" s="751"/>
      <c r="N132" s="751"/>
      <c r="O132" s="751"/>
      <c r="P132" s="751"/>
      <c r="Q132" s="751"/>
      <c r="R132" s="751"/>
      <c r="S132" s="751"/>
      <c r="T132" s="751"/>
      <c r="U132" s="751"/>
      <c r="V132" s="751"/>
      <c r="W132" s="751"/>
      <c r="X132" s="751"/>
      <c r="Y132" s="751"/>
      <c r="Z132" s="751"/>
      <c r="AA132" s="751"/>
      <c r="AB132" s="751"/>
      <c r="AC132" s="751"/>
      <c r="AD132" s="751"/>
      <c r="AE132" s="751"/>
      <c r="AF132" s="751"/>
      <c r="AG132" s="751"/>
      <c r="AH132" s="751"/>
      <c r="AI132" s="751"/>
      <c r="AJ132" s="751"/>
      <c r="AK132" s="751"/>
    </row>
    <row r="133" spans="1:37" s="322" customFormat="1" ht="15" customHeight="1" x14ac:dyDescent="0.3">
      <c r="A133" s="239" t="s">
        <v>191</v>
      </c>
      <c r="B133" s="637">
        <v>125100</v>
      </c>
      <c r="C133" s="328">
        <f>SUMIFS('Expenditures - all orgs'!$D$19:$D$3604,'Expenditures - all orgs'!$C$19:$C$3604, 'Budget Detail - AAAAAA'!$B133,'Expenditures - all orgs'!$B$19:$B$3604,'Budget Detail - AAAAAA'!$B$3)</f>
        <v>0</v>
      </c>
      <c r="D133" s="446">
        <f>SUMIFS('Expenditures - all orgs'!$E$19:$E$3604,'Expenditures - all orgs'!$C$19:$C$3604, 'Budget Detail - AAAAAA'!$B133,'Expenditures - all orgs'!$B$19:$B$3604,'Budget Detail - AAAAAA'!$B$3)</f>
        <v>0</v>
      </c>
      <c r="E133" s="447">
        <f>SUMIFS('Expenditures - all orgs'!$F$19:$F$3604,'Expenditures - all orgs'!$C$19:$C$3604, 'Budget Detail - AAAAAA'!$B133,'Expenditures - all orgs'!$B$19:$B$3604,'Budget Detail - AAAAAA'!$B$3)</f>
        <v>0</v>
      </c>
      <c r="F133" s="448">
        <f t="shared" ref="F133:F135" si="18">C133-D133-E133</f>
        <v>0</v>
      </c>
      <c r="H133" s="302"/>
      <c r="I133" s="302"/>
      <c r="J133" s="302"/>
    </row>
    <row r="134" spans="1:37" s="322" customFormat="1" ht="15" customHeight="1" x14ac:dyDescent="0.3">
      <c r="A134" s="239" t="s">
        <v>192</v>
      </c>
      <c r="B134" s="637">
        <v>125110</v>
      </c>
      <c r="C134" s="328">
        <f>SUMIFS('Expenditures - all orgs'!$D$19:$D$3604,'Expenditures - all orgs'!$C$19:$C$3604, 'Budget Detail - AAAAAA'!$B134,'Expenditures - all orgs'!$B$19:$B$3604,'Budget Detail - AAAAAA'!$B$3)</f>
        <v>0</v>
      </c>
      <c r="D134" s="446">
        <f>SUMIFS('Expenditures - all orgs'!$E$19:$E$3604,'Expenditures - all orgs'!$C$19:$C$3604, 'Budget Detail - AAAAAA'!$B134,'Expenditures - all orgs'!$B$19:$B$3604,'Budget Detail - AAAAAA'!$B$3)</f>
        <v>0</v>
      </c>
      <c r="E134" s="447">
        <f>SUMIFS('Expenditures - all orgs'!$F$19:$F$3604,'Expenditures - all orgs'!$C$19:$C$3604, 'Budget Detail - AAAAAA'!$B134,'Expenditures - all orgs'!$B$19:$B$3604,'Budget Detail - AAAAAA'!$B$3)</f>
        <v>0</v>
      </c>
      <c r="F134" s="448">
        <f t="shared" si="18"/>
        <v>0</v>
      </c>
      <c r="H134" s="302"/>
      <c r="I134" s="302"/>
      <c r="J134" s="302"/>
    </row>
    <row r="135" spans="1:37" s="322" customFormat="1" ht="15" customHeight="1" x14ac:dyDescent="0.3">
      <c r="A135" s="239" t="s">
        <v>193</v>
      </c>
      <c r="B135" s="637">
        <v>125200</v>
      </c>
      <c r="C135" s="328">
        <f>SUMIFS('Expenditures - all orgs'!$D$19:$D$3604,'Expenditures - all orgs'!$C$19:$C$3604, 'Budget Detail - AAAAAA'!$B135,'Expenditures - all orgs'!$B$19:$B$3604,'Budget Detail - AAAAAA'!$B$3)</f>
        <v>0</v>
      </c>
      <c r="D135" s="446">
        <f>SUMIFS('Expenditures - all orgs'!$E$19:$E$3604,'Expenditures - all orgs'!$C$19:$C$3604, 'Budget Detail - AAAAAA'!$B135,'Expenditures - all orgs'!$B$19:$B$3604,'Budget Detail - AAAAAA'!$B$3)</f>
        <v>0</v>
      </c>
      <c r="E135" s="447">
        <f>SUMIFS('Expenditures - all orgs'!$F$19:$F$3604,'Expenditures - all orgs'!$C$19:$C$3604, 'Budget Detail - AAAAAA'!$B135,'Expenditures - all orgs'!$B$19:$B$3604,'Budget Detail - AAAAAA'!$B$3)</f>
        <v>0</v>
      </c>
      <c r="F135" s="448">
        <f t="shared" si="18"/>
        <v>0</v>
      </c>
      <c r="H135" s="302"/>
      <c r="I135" s="302"/>
      <c r="J135" s="302"/>
    </row>
    <row r="136" spans="1:37" s="752" customFormat="1" ht="15" customHeight="1" x14ac:dyDescent="0.3">
      <c r="A136" s="239" t="s">
        <v>194</v>
      </c>
      <c r="B136" s="637">
        <v>125300</v>
      </c>
      <c r="C136" s="328">
        <f>SUMIFS('Expenditures - all orgs'!$D$19:$D$3604,'Expenditures - all orgs'!$C$19:$C$3604, 'Budget Detail - AAAAAA'!$B136,'Expenditures - all orgs'!$B$19:$B$3604,'Budget Detail - AAAAAA'!$B$3)</f>
        <v>0</v>
      </c>
      <c r="D136" s="446">
        <f>SUMIFS('Expenditures - all orgs'!$E$19:$E$3604,'Expenditures - all orgs'!$C$19:$C$3604, 'Budget Detail - AAAAAA'!$B136,'Expenditures - all orgs'!$B$19:$B$3604,'Budget Detail - AAAAAA'!$B$3)</f>
        <v>0</v>
      </c>
      <c r="E136" s="447">
        <f>SUMIFS('Expenditures - all orgs'!$F$19:$F$3604,'Expenditures - all orgs'!$C$19:$C$3604, 'Budget Detail - AAAAAA'!$B136,'Expenditures - all orgs'!$B$19:$B$3604,'Budget Detail - AAAAAA'!$B$3)</f>
        <v>0</v>
      </c>
      <c r="F136" s="448">
        <f t="shared" si="10"/>
        <v>0</v>
      </c>
      <c r="G136" s="751"/>
      <c r="H136" s="750"/>
      <c r="I136" s="750"/>
      <c r="J136" s="750"/>
      <c r="K136" s="751"/>
      <c r="L136" s="751"/>
      <c r="M136" s="751"/>
      <c r="N136" s="751"/>
      <c r="O136" s="751"/>
      <c r="P136" s="751"/>
      <c r="Q136" s="751"/>
      <c r="R136" s="751"/>
      <c r="S136" s="751"/>
      <c r="T136" s="751"/>
      <c r="U136" s="751"/>
      <c r="V136" s="751"/>
      <c r="W136" s="751"/>
      <c r="X136" s="751"/>
      <c r="Y136" s="751"/>
      <c r="Z136" s="751"/>
      <c r="AA136" s="751"/>
      <c r="AB136" s="751"/>
      <c r="AC136" s="751"/>
      <c r="AD136" s="751"/>
      <c r="AE136" s="751"/>
      <c r="AF136" s="751"/>
      <c r="AG136" s="751"/>
      <c r="AH136" s="751"/>
      <c r="AI136" s="751"/>
      <c r="AJ136" s="751"/>
      <c r="AK136" s="751"/>
    </row>
    <row r="137" spans="1:37" s="752" customFormat="1" ht="15" customHeight="1" x14ac:dyDescent="0.3">
      <c r="A137" s="239" t="s">
        <v>509</v>
      </c>
      <c r="B137" s="637">
        <v>125400</v>
      </c>
      <c r="C137" s="328">
        <f>SUMIFS('Expenditures - all orgs'!$D$19:$D$3604,'Expenditures - all orgs'!$C$19:$C$3604, 'Budget Detail - AAAAAA'!$B137,'Expenditures - all orgs'!$B$19:$B$3604,'Budget Detail - AAAAAA'!$B$3)</f>
        <v>0</v>
      </c>
      <c r="D137" s="446">
        <f>SUMIFS('Expenditures - all orgs'!$E$19:$E$3604,'Expenditures - all orgs'!$C$19:$C$3604, 'Budget Detail - AAAAAA'!$B137,'Expenditures - all orgs'!$B$19:$B$3604,'Budget Detail - AAAAAA'!$B$3)</f>
        <v>0</v>
      </c>
      <c r="E137" s="447">
        <f>SUMIFS('Expenditures - all orgs'!$F$19:$F$3604,'Expenditures - all orgs'!$C$19:$C$3604, 'Budget Detail - AAAAAA'!$B137,'Expenditures - all orgs'!$B$19:$B$3604,'Budget Detail - AAAAAA'!$B$3)</f>
        <v>0</v>
      </c>
      <c r="F137" s="448">
        <f t="shared" ref="F137:F138" si="19">C137-D137-E137</f>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AAAAAA'!$B138,'Expenditures - all orgs'!$B$19:$B$3604,'Budget Detail - AAAAAA'!$B$3)</f>
        <v>0</v>
      </c>
      <c r="D138" s="446">
        <f>SUMIFS('Expenditures - all orgs'!$E$19:$E$3604,'Expenditures - all orgs'!$C$19:$C$3604, 'Budget Detail - AAAAAA'!$B138,'Expenditures - all orgs'!$B$19:$B$3604,'Budget Detail - AAAAAA'!$B$3)</f>
        <v>0</v>
      </c>
      <c r="E138" s="447">
        <f>SUMIFS('Expenditures - all orgs'!$F$19:$F$3604,'Expenditures - all orgs'!$C$19:$C$3604, 'Budget Detail - AAAAAA'!$B138,'Expenditures - all orgs'!$B$19:$B$3604,'Budget Detail - AAAAAA'!$B$3)</f>
        <v>0</v>
      </c>
      <c r="F138" s="448">
        <f t="shared" si="19"/>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s="322" customFormat="1" ht="15" customHeight="1" x14ac:dyDescent="0.3">
      <c r="A139" s="239" t="s">
        <v>195</v>
      </c>
      <c r="B139" s="637">
        <v>125600</v>
      </c>
      <c r="C139" s="328">
        <f>SUMIFS('Expenditures - all orgs'!$D$19:$D$3604,'Expenditures - all orgs'!$C$19:$C$3604, 'Budget Detail - AAAAAA'!$B139,'Expenditures - all orgs'!$B$19:$B$3604,'Budget Detail - AAAAAA'!$B$3)</f>
        <v>0</v>
      </c>
      <c r="D139" s="446">
        <f>SUMIFS('Expenditures - all orgs'!$E$19:$E$3604,'Expenditures - all orgs'!$C$19:$C$3604, 'Budget Detail - AAAAAA'!$B139,'Expenditures - all orgs'!$B$19:$B$3604,'Budget Detail - AAAAAA'!$B$3)</f>
        <v>0</v>
      </c>
      <c r="E139" s="447">
        <f>SUMIFS('Expenditures - all orgs'!$F$19:$F$3604,'Expenditures - all orgs'!$C$19:$C$3604, 'Budget Detail - AAAAAA'!$B139,'Expenditures - all orgs'!$B$19:$B$3604,'Budget Detail - AAAAAA'!$B$3)</f>
        <v>0</v>
      </c>
      <c r="F139" s="448">
        <f t="shared" ref="F139" si="20">C139-D139-E139</f>
        <v>0</v>
      </c>
      <c r="H139" s="323"/>
      <c r="I139" s="323"/>
      <c r="J139" s="323"/>
    </row>
    <row r="140" spans="1:37" s="752" customFormat="1" ht="15" customHeight="1" x14ac:dyDescent="0.3">
      <c r="A140" s="239" t="s">
        <v>196</v>
      </c>
      <c r="B140" s="637">
        <v>125700</v>
      </c>
      <c r="C140" s="328">
        <f>SUMIFS('Expenditures - all orgs'!$D$19:$D$3604,'Expenditures - all orgs'!$C$19:$C$3604, 'Budget Detail - AAAAAA'!$B140,'Expenditures - all orgs'!$B$19:$B$3604,'Budget Detail - AAAAAA'!$B$3)</f>
        <v>0</v>
      </c>
      <c r="D140" s="446">
        <f>SUMIFS('Expenditures - all orgs'!$E$19:$E$3604,'Expenditures - all orgs'!$C$19:$C$3604, 'Budget Detail - AAAAAA'!$B140,'Expenditures - all orgs'!$B$19:$B$3604,'Budget Detail - AAAAAA'!$B$3)</f>
        <v>0</v>
      </c>
      <c r="E140" s="447">
        <f>SUMIFS('Expenditures - all orgs'!$F$19:$F$3604,'Expenditures - all orgs'!$C$19:$C$3604, 'Budget Detail - AAAAAA'!$B140,'Expenditures - all orgs'!$B$19:$B$3604,'Budget Detail - AAAAAA'!$B$3)</f>
        <v>0</v>
      </c>
      <c r="F140" s="448">
        <f t="shared" si="10"/>
        <v>0</v>
      </c>
      <c r="G140" s="751"/>
      <c r="H140" s="750"/>
      <c r="I140" s="750"/>
      <c r="J140" s="750"/>
      <c r="K140" s="751"/>
      <c r="L140" s="751"/>
      <c r="M140" s="751"/>
      <c r="N140" s="751"/>
      <c r="O140" s="751"/>
      <c r="P140" s="751"/>
      <c r="Q140" s="751"/>
      <c r="R140" s="751"/>
      <c r="S140" s="751"/>
      <c r="T140" s="751"/>
      <c r="U140" s="751"/>
      <c r="V140" s="751"/>
      <c r="W140" s="751"/>
      <c r="X140" s="751"/>
      <c r="Y140" s="751"/>
      <c r="Z140" s="751"/>
      <c r="AA140" s="751"/>
      <c r="AB140" s="751"/>
      <c r="AC140" s="751"/>
      <c r="AD140" s="751"/>
      <c r="AE140" s="751"/>
      <c r="AF140" s="751"/>
      <c r="AG140" s="751"/>
      <c r="AH140" s="751"/>
      <c r="AI140" s="751"/>
      <c r="AJ140" s="751"/>
      <c r="AK140" s="751"/>
    </row>
    <row r="141" spans="1:37" s="752" customFormat="1" ht="15" customHeight="1" x14ac:dyDescent="0.3">
      <c r="A141" s="239" t="s">
        <v>197</v>
      </c>
      <c r="B141" s="637">
        <v>125710</v>
      </c>
      <c r="C141" s="328">
        <f>SUMIFS('Expenditures - all orgs'!$D$19:$D$3604,'Expenditures - all orgs'!$C$19:$C$3604, 'Budget Detail - AAAAAA'!$B141,'Expenditures - all orgs'!$B$19:$B$3604,'Budget Detail - AAAAAA'!$B$3)</f>
        <v>0</v>
      </c>
      <c r="D141" s="446">
        <f>SUMIFS('Expenditures - all orgs'!$E$19:$E$3604,'Expenditures - all orgs'!$C$19:$C$3604, 'Budget Detail - AAAAAA'!$B141,'Expenditures - all orgs'!$B$19:$B$3604,'Budget Detail - AAAAAA'!$B$3)</f>
        <v>0</v>
      </c>
      <c r="E141" s="447">
        <f>SUMIFS('Expenditures - all orgs'!$F$19:$F$3604,'Expenditures - all orgs'!$C$19:$C$3604, 'Budget Detail - AAAAAA'!$B141,'Expenditures - all orgs'!$B$19:$B$3604,'Budget Detail - AAAAAA'!$B$3)</f>
        <v>0</v>
      </c>
      <c r="F141" s="448">
        <f t="shared" ref="F141" si="21">C141-D141-E141</f>
        <v>0</v>
      </c>
      <c r="G141" s="751"/>
      <c r="H141" s="750"/>
      <c r="I141" s="750"/>
      <c r="J141" s="750"/>
      <c r="K141" s="751"/>
      <c r="L141" s="751"/>
      <c r="M141" s="751"/>
      <c r="N141" s="751"/>
      <c r="O141" s="751"/>
      <c r="P141" s="751"/>
      <c r="Q141" s="751"/>
      <c r="R141" s="751"/>
      <c r="S141" s="751"/>
      <c r="T141" s="751"/>
      <c r="U141" s="751"/>
      <c r="V141" s="751"/>
      <c r="W141" s="751"/>
      <c r="X141" s="751"/>
      <c r="Y141" s="751"/>
      <c r="Z141" s="751"/>
      <c r="AA141" s="751"/>
      <c r="AB141" s="751"/>
      <c r="AC141" s="751"/>
      <c r="AD141" s="751"/>
      <c r="AE141" s="751"/>
      <c r="AF141" s="751"/>
      <c r="AG141" s="751"/>
      <c r="AH141" s="751"/>
      <c r="AI141" s="751"/>
      <c r="AJ141" s="751"/>
      <c r="AK141" s="751"/>
    </row>
    <row r="142" spans="1:37" s="752" customFormat="1" ht="15" customHeight="1" x14ac:dyDescent="0.3">
      <c r="A142" s="239" t="s">
        <v>100</v>
      </c>
      <c r="B142" s="637">
        <v>125800</v>
      </c>
      <c r="C142" s="328">
        <f>SUMIFS('Expenditures - all orgs'!$D$19:$D$3604,'Expenditures - all orgs'!$C$19:$C$3604, 'Budget Detail - AAAAAA'!$B142,'Expenditures - all orgs'!$B$19:$B$3604,'Budget Detail - AAAAAA'!$B$3)</f>
        <v>0</v>
      </c>
      <c r="D142" s="446">
        <f>SUMIFS('Expenditures - all orgs'!$E$19:$E$3604,'Expenditures - all orgs'!$C$19:$C$3604, 'Budget Detail - AAAAAA'!$B142,'Expenditures - all orgs'!$B$19:$B$3604,'Budget Detail - AAAAAA'!$B$3)</f>
        <v>0</v>
      </c>
      <c r="E142" s="447">
        <f>SUMIFS('Expenditures - all orgs'!$F$19:$F$3604,'Expenditures - all orgs'!$C$19:$C$3604, 'Budget Detail - AAAAAA'!$B142,'Expenditures - all orgs'!$B$19:$B$3604,'Budget Detail - AAAAAA'!$B$3)</f>
        <v>0</v>
      </c>
      <c r="F142" s="448">
        <f t="shared" si="10"/>
        <v>0</v>
      </c>
      <c r="G142" s="751"/>
      <c r="H142" s="302"/>
      <c r="I142" s="302"/>
      <c r="J142" s="302"/>
      <c r="K142" s="751"/>
      <c r="L142" s="751"/>
      <c r="M142" s="751"/>
      <c r="N142" s="751"/>
      <c r="O142" s="751"/>
      <c r="P142" s="751"/>
      <c r="Q142" s="751"/>
      <c r="R142" s="751"/>
      <c r="S142" s="751"/>
      <c r="T142" s="751"/>
      <c r="U142" s="751"/>
      <c r="V142" s="751"/>
      <c r="W142" s="751"/>
      <c r="X142" s="751"/>
      <c r="Y142" s="751"/>
      <c r="Z142" s="751"/>
      <c r="AA142" s="751"/>
      <c r="AB142" s="751"/>
      <c r="AC142" s="751"/>
      <c r="AD142" s="751"/>
      <c r="AE142" s="751"/>
      <c r="AF142" s="751"/>
      <c r="AG142" s="751"/>
      <c r="AH142" s="751"/>
      <c r="AI142" s="751"/>
      <c r="AJ142" s="751"/>
      <c r="AK142" s="751"/>
    </row>
    <row r="143" spans="1:37" s="322" customFormat="1" ht="15" customHeight="1" x14ac:dyDescent="0.3">
      <c r="A143" s="239" t="s">
        <v>198</v>
      </c>
      <c r="B143" s="637">
        <v>125900</v>
      </c>
      <c r="C143" s="328">
        <f>SUMIFS('Expenditures - all orgs'!$D$19:$D$3604,'Expenditures - all orgs'!$C$19:$C$3604, 'Budget Detail - AAAAAA'!$B143,'Expenditures - all orgs'!$B$19:$B$3604,'Budget Detail - AAAAAA'!$B$3)</f>
        <v>0</v>
      </c>
      <c r="D143" s="446">
        <f>SUMIFS('Expenditures - all orgs'!$E$19:$E$3604,'Expenditures - all orgs'!$C$19:$C$3604, 'Budget Detail - AAAAAA'!$B143,'Expenditures - all orgs'!$B$19:$B$3604,'Budget Detail - AAAAAA'!$B$3)</f>
        <v>0</v>
      </c>
      <c r="E143" s="447">
        <f>SUMIFS('Expenditures - all orgs'!$F$19:$F$3604,'Expenditures - all orgs'!$C$19:$C$3604, 'Budget Detail - AAAAAA'!$B143,'Expenditures - all orgs'!$B$19:$B$3604,'Budget Detail - AAAAAA'!$B$3)</f>
        <v>0</v>
      </c>
      <c r="F143" s="448">
        <f t="shared" ref="F143:F146" si="22">C143-D143-E143</f>
        <v>0</v>
      </c>
      <c r="H143" s="302"/>
      <c r="I143" s="302"/>
      <c r="J143" s="302"/>
    </row>
    <row r="144" spans="1:37" s="752" customFormat="1" ht="15" customHeight="1" x14ac:dyDescent="0.3">
      <c r="A144" s="239" t="s">
        <v>104</v>
      </c>
      <c r="B144" s="637" t="s">
        <v>107</v>
      </c>
      <c r="C144" s="328">
        <f>SUMIFS('Expenditures - all orgs'!$D$19:$D$3604,'Expenditures - all orgs'!$C$19:$C$3604, 'Budget Detail - AAAAAA'!$B144,'Expenditures - all orgs'!$B$19:$B$3604,'Budget Detail - AAAAAA'!$B$3)</f>
        <v>0</v>
      </c>
      <c r="D144" s="446">
        <f>SUMIFS('Expenditures - all orgs'!$E$19:$E$3604,'Expenditures - all orgs'!$C$19:$C$3604, 'Budget Detail - AAAAAA'!$B144,'Expenditures - all orgs'!$B$19:$B$3604,'Budget Detail - AAAAAA'!$B$3)</f>
        <v>0</v>
      </c>
      <c r="E144" s="447">
        <f>SUMIFS('Expenditures - all orgs'!$F$19:$F$3604,'Expenditures - all orgs'!$C$19:$C$3604, 'Budget Detail - AAAAAA'!$B144,'Expenditures - all orgs'!$B$19:$B$3604,'Budget Detail - AAAAAA'!$B$3)</f>
        <v>0</v>
      </c>
      <c r="F144" s="448">
        <f t="shared" ref="F144:F145" si="23">C144-D144-E144</f>
        <v>0</v>
      </c>
      <c r="G144" s="751"/>
      <c r="H144" s="302"/>
      <c r="I144" s="302"/>
      <c r="J144" s="302"/>
      <c r="K144" s="751"/>
      <c r="L144" s="751"/>
      <c r="M144" s="751"/>
      <c r="N144" s="751"/>
      <c r="O144" s="751"/>
      <c r="P144" s="751"/>
      <c r="Q144" s="751"/>
      <c r="R144" s="751"/>
      <c r="S144" s="751"/>
      <c r="T144" s="751"/>
      <c r="U144" s="751"/>
      <c r="V144" s="751"/>
      <c r="W144" s="751"/>
      <c r="X144" s="751"/>
      <c r="Y144" s="751"/>
      <c r="Z144" s="751"/>
      <c r="AA144" s="751"/>
      <c r="AB144" s="751"/>
      <c r="AC144" s="751"/>
      <c r="AD144" s="751"/>
      <c r="AE144" s="751"/>
      <c r="AF144" s="751"/>
      <c r="AG144" s="751"/>
      <c r="AH144" s="751"/>
      <c r="AI144" s="751"/>
      <c r="AJ144" s="751"/>
      <c r="AK144" s="751"/>
    </row>
    <row r="145" spans="1:37" s="752" customFormat="1" ht="15" customHeight="1" x14ac:dyDescent="0.3">
      <c r="A145" s="239" t="s">
        <v>104</v>
      </c>
      <c r="B145" s="637" t="s">
        <v>107</v>
      </c>
      <c r="C145" s="328">
        <f>SUMIFS('Expenditures - all orgs'!$D$19:$D$3604,'Expenditures - all orgs'!$C$19:$C$3604, 'Budget Detail - AAAAAA'!$B145,'Expenditures - all orgs'!$B$19:$B$3604,'Budget Detail - AAAAAA'!$B$3)</f>
        <v>0</v>
      </c>
      <c r="D145" s="446">
        <f>SUMIFS('Expenditures - all orgs'!$E$19:$E$3604,'Expenditures - all orgs'!$C$19:$C$3604, 'Budget Detail - AAAAAA'!$B145,'Expenditures - all orgs'!$B$19:$B$3604,'Budget Detail - AAAAAA'!$B$3)</f>
        <v>0</v>
      </c>
      <c r="E145" s="447">
        <f>SUMIFS('Expenditures - all orgs'!$F$19:$F$3604,'Expenditures - all orgs'!$C$19:$C$3604, 'Budget Detail - AAAAAA'!$B145,'Expenditures - all orgs'!$B$19:$B$3604,'Budget Detail - AAAAAA'!$B$3)</f>
        <v>0</v>
      </c>
      <c r="F145" s="448">
        <f t="shared" si="23"/>
        <v>0</v>
      </c>
      <c r="G145" s="751"/>
      <c r="H145" s="302"/>
      <c r="I145" s="302"/>
      <c r="J145" s="302"/>
      <c r="K145" s="751"/>
      <c r="L145" s="751"/>
      <c r="M145" s="751"/>
      <c r="N145" s="751"/>
      <c r="O145" s="751"/>
      <c r="P145" s="751"/>
      <c r="Q145" s="751"/>
      <c r="R145" s="751"/>
      <c r="S145" s="751"/>
      <c r="T145" s="751"/>
      <c r="U145" s="751"/>
      <c r="V145" s="751"/>
      <c r="W145" s="751"/>
      <c r="X145" s="751"/>
      <c r="Y145" s="751"/>
      <c r="Z145" s="751"/>
      <c r="AA145" s="751"/>
      <c r="AB145" s="751"/>
      <c r="AC145" s="751"/>
      <c r="AD145" s="751"/>
      <c r="AE145" s="751"/>
      <c r="AF145" s="751"/>
      <c r="AG145" s="751"/>
      <c r="AH145" s="751"/>
      <c r="AI145" s="751"/>
      <c r="AJ145" s="751"/>
      <c r="AK145" s="751"/>
    </row>
    <row r="146" spans="1:37" s="752" customFormat="1" ht="15" customHeight="1" thickBot="1" x14ac:dyDescent="0.35">
      <c r="A146" s="239" t="s">
        <v>104</v>
      </c>
      <c r="B146" s="637" t="s">
        <v>107</v>
      </c>
      <c r="C146" s="328">
        <f>SUMIFS('Expenditures - all orgs'!$D$19:$D$3604,'Expenditures - all orgs'!$C$19:$C$3604, 'Budget Detail - AAAAAA'!$B146,'Expenditures - all orgs'!$B$19:$B$3604,'Budget Detail - AAAAAA'!$B$3)</f>
        <v>0</v>
      </c>
      <c r="D146" s="449">
        <f>SUMIFS('Expenditures - all orgs'!$E$19:$E$3604,'Expenditures - all orgs'!$C$19:$C$3604, 'Budget Detail - AAAAAA'!$B146,'Expenditures - all orgs'!$B$19:$B$3604,'Budget Detail - AAAAAA'!$B$3)</f>
        <v>0</v>
      </c>
      <c r="E146" s="450">
        <f>SUMIFS('Expenditures - all orgs'!$F$19:$F$3604,'Expenditures - all orgs'!$C$19:$C$3604, 'Budget Detail - AAAAAA'!$B146,'Expenditures - all orgs'!$B$19:$B$3604,'Budget Detail - AAAAAA'!$B$3)</f>
        <v>0</v>
      </c>
      <c r="F146" s="451">
        <f t="shared" si="22"/>
        <v>0</v>
      </c>
      <c r="G146" s="751"/>
      <c r="H146" s="302"/>
      <c r="I146" s="302"/>
      <c r="J146" s="302"/>
      <c r="K146" s="751"/>
      <c r="L146" s="751"/>
      <c r="M146" s="751"/>
      <c r="N146" s="751"/>
      <c r="O146" s="751"/>
      <c r="P146" s="751"/>
      <c r="Q146" s="751"/>
      <c r="R146" s="751"/>
      <c r="S146" s="751"/>
      <c r="T146" s="751"/>
      <c r="U146" s="751"/>
      <c r="V146" s="751"/>
      <c r="W146" s="751"/>
      <c r="X146" s="751"/>
      <c r="Y146" s="751"/>
      <c r="Z146" s="751"/>
      <c r="AA146" s="751"/>
      <c r="AB146" s="751"/>
      <c r="AC146" s="751"/>
      <c r="AD146" s="751"/>
      <c r="AE146" s="751"/>
      <c r="AF146" s="751"/>
      <c r="AG146" s="751"/>
      <c r="AH146" s="751"/>
      <c r="AI146" s="751"/>
      <c r="AJ146" s="751"/>
      <c r="AK146" s="751"/>
    </row>
    <row r="147" spans="1:37" s="752" customFormat="1" ht="15" customHeight="1" thickBot="1" x14ac:dyDescent="0.35">
      <c r="A147" s="235"/>
      <c r="B147" s="638" t="s">
        <v>418</v>
      </c>
      <c r="C147" s="383">
        <f>SUM(C132:C146)</f>
        <v>0</v>
      </c>
      <c r="D147" s="383">
        <f>SUM(D132:D146)</f>
        <v>0</v>
      </c>
      <c r="E147" s="383">
        <f>SUM(E132:E146)</f>
        <v>0</v>
      </c>
      <c r="F147" s="452">
        <f>SUM(F132:F146)</f>
        <v>0</v>
      </c>
      <c r="G147" s="751"/>
      <c r="H147" s="302"/>
      <c r="I147" s="302"/>
      <c r="J147" s="302"/>
      <c r="K147" s="751"/>
      <c r="L147" s="751"/>
      <c r="M147" s="751"/>
      <c r="N147" s="751"/>
      <c r="O147" s="751"/>
      <c r="P147" s="751"/>
      <c r="Q147" s="751"/>
      <c r="R147" s="751"/>
      <c r="S147" s="751"/>
      <c r="T147" s="751"/>
      <c r="U147" s="751"/>
      <c r="V147" s="751"/>
      <c r="W147" s="751"/>
      <c r="X147" s="751"/>
      <c r="Y147" s="751"/>
      <c r="Z147" s="751"/>
      <c r="AA147" s="751"/>
      <c r="AB147" s="751"/>
      <c r="AC147" s="751"/>
      <c r="AD147" s="751"/>
      <c r="AE147" s="751"/>
      <c r="AF147" s="751"/>
      <c r="AG147" s="751"/>
      <c r="AH147" s="751"/>
      <c r="AI147" s="751"/>
      <c r="AJ147" s="751"/>
      <c r="AK147" s="751"/>
    </row>
    <row r="148" spans="1:37" s="324" customFormat="1" ht="15" customHeight="1" x14ac:dyDescent="0.3">
      <c r="A148" s="747"/>
      <c r="B148" s="617"/>
      <c r="C148" s="305"/>
      <c r="D148" s="305"/>
      <c r="E148" s="305"/>
      <c r="F148" s="307"/>
      <c r="G148" s="322"/>
      <c r="H148" s="323"/>
      <c r="I148" s="323"/>
      <c r="J148" s="323"/>
      <c r="K148" s="322"/>
      <c r="L148" s="322"/>
      <c r="M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row>
    <row r="149" spans="1:37" s="291" customFormat="1" ht="15" customHeight="1" x14ac:dyDescent="0.3">
      <c r="A149" s="248" t="s">
        <v>209</v>
      </c>
      <c r="B149" s="617"/>
      <c r="C149" s="308"/>
      <c r="D149" s="308"/>
      <c r="E149" s="308"/>
      <c r="F149" s="421"/>
      <c r="G149" s="298"/>
      <c r="H149" s="299"/>
      <c r="I149" s="299"/>
      <c r="J149" s="299"/>
      <c r="K149" s="298"/>
      <c r="L149" s="298"/>
      <c r="M149" s="298"/>
      <c r="N149" s="298"/>
      <c r="O149" s="298"/>
      <c r="P149" s="298"/>
      <c r="Q149" s="298"/>
      <c r="R149" s="298"/>
      <c r="S149" s="298"/>
      <c r="T149" s="298"/>
      <c r="U149" s="298"/>
      <c r="V149" s="298"/>
      <c r="W149" s="298"/>
      <c r="X149" s="298"/>
      <c r="Y149" s="298"/>
      <c r="Z149" s="298"/>
      <c r="AA149" s="298"/>
      <c r="AB149" s="298"/>
      <c r="AC149" s="298"/>
      <c r="AD149" s="298"/>
      <c r="AE149" s="298"/>
      <c r="AF149" s="298"/>
      <c r="AG149" s="298"/>
      <c r="AH149" s="298"/>
      <c r="AI149" s="298"/>
      <c r="AJ149" s="298"/>
      <c r="AK149" s="298"/>
    </row>
    <row r="150" spans="1:37" s="752" customFormat="1" ht="15" customHeight="1" x14ac:dyDescent="0.3">
      <c r="A150" s="239" t="s">
        <v>510</v>
      </c>
      <c r="B150" s="639">
        <v>126100</v>
      </c>
      <c r="C150" s="329">
        <f>SUMIFS('Expenditures - all orgs'!$D$19:$D$3604,'Expenditures - all orgs'!$C$19:$C$3604, 'Budget Detail - AAAAAA'!$B150,'Expenditures - all orgs'!$B$19:$B$3604,'Budget Detail - AAAAAA'!$B$3)</f>
        <v>0</v>
      </c>
      <c r="D150" s="453">
        <f>SUMIFS('Expenditures - all orgs'!$E$19:$E$3604,'Expenditures - all orgs'!$C$19:$C$3604, 'Budget Detail - AAAAAA'!$B150,'Expenditures - all orgs'!$B$19:$B$3604,'Budget Detail - AAAAAA'!$B$3)</f>
        <v>0</v>
      </c>
      <c r="E150" s="454">
        <f>SUMIFS('Expenditures - all orgs'!$F$19:$F$3604,'Expenditures - all orgs'!$C$19:$C$3604, 'Budget Detail - AAAAAA'!$B150,'Expenditures - all orgs'!$B$19:$B$3604,'Budget Detail - AAAAAA'!$B$3)</f>
        <v>0</v>
      </c>
      <c r="F150" s="455">
        <f t="shared" si="10"/>
        <v>0</v>
      </c>
      <c r="G150" s="751"/>
      <c r="H150" s="750"/>
      <c r="I150" s="750"/>
      <c r="J150" s="750"/>
      <c r="K150" s="751"/>
      <c r="L150" s="751"/>
      <c r="M150" s="751"/>
      <c r="N150" s="751"/>
      <c r="O150" s="751"/>
      <c r="P150" s="751"/>
      <c r="Q150" s="751"/>
      <c r="R150" s="751"/>
      <c r="S150" s="751"/>
      <c r="T150" s="751"/>
      <c r="U150" s="751"/>
      <c r="V150" s="751"/>
      <c r="W150" s="751"/>
      <c r="X150" s="751"/>
      <c r="Y150" s="751"/>
      <c r="Z150" s="751"/>
      <c r="AA150" s="751"/>
      <c r="AB150" s="751"/>
      <c r="AC150" s="751"/>
      <c r="AD150" s="751"/>
      <c r="AE150" s="751"/>
      <c r="AF150" s="751"/>
      <c r="AG150" s="751"/>
      <c r="AH150" s="751"/>
      <c r="AI150" s="751"/>
      <c r="AJ150" s="751"/>
      <c r="AK150" s="751"/>
    </row>
    <row r="151" spans="1:37" s="752" customFormat="1" ht="15" customHeight="1" x14ac:dyDescent="0.3">
      <c r="A151" s="239" t="s">
        <v>511</v>
      </c>
      <c r="B151" s="640">
        <v>126110</v>
      </c>
      <c r="C151" s="329">
        <f>SUMIFS('Expenditures - all orgs'!$D$19:$D$3604,'Expenditures - all orgs'!$C$19:$C$3604, 'Budget Detail - AAAAAA'!$B151,'Expenditures - all orgs'!$B$19:$B$3604,'Budget Detail - AAAAAA'!$B$3)</f>
        <v>0</v>
      </c>
      <c r="D151" s="453">
        <f>SUMIFS('Expenditures - all orgs'!$E$19:$E$3604,'Expenditures - all orgs'!$C$19:$C$3604, 'Budget Detail - AAAAAA'!$B151,'Expenditures - all orgs'!$B$19:$B$3604,'Budget Detail - AAAAAA'!$B$3)</f>
        <v>0</v>
      </c>
      <c r="E151" s="454">
        <f>SUMIFS('Expenditures - all orgs'!$F$19:$F$3604,'Expenditures - all orgs'!$C$19:$C$3604, 'Budget Detail - AAAAAA'!$B151,'Expenditures - all orgs'!$B$19:$B$3604,'Budget Detail - AAAAAA'!$B$3)</f>
        <v>0</v>
      </c>
      <c r="F151" s="455">
        <f t="shared" ref="F151:F157" si="24">C151-D151-E151</f>
        <v>0</v>
      </c>
      <c r="G151" s="751"/>
      <c r="H151" s="750"/>
      <c r="I151" s="750"/>
      <c r="J151" s="750"/>
      <c r="K151" s="751"/>
      <c r="L151" s="751"/>
      <c r="M151" s="751"/>
      <c r="N151" s="751"/>
      <c r="O151" s="751"/>
      <c r="P151" s="751"/>
      <c r="Q151" s="751"/>
      <c r="R151" s="751"/>
      <c r="S151" s="751"/>
      <c r="T151" s="751"/>
      <c r="U151" s="751"/>
      <c r="V151" s="751"/>
      <c r="W151" s="751"/>
      <c r="X151" s="751"/>
      <c r="Y151" s="751"/>
      <c r="Z151" s="751"/>
      <c r="AA151" s="751"/>
      <c r="AB151" s="751"/>
      <c r="AC151" s="751"/>
      <c r="AD151" s="751"/>
      <c r="AE151" s="751"/>
      <c r="AF151" s="751"/>
      <c r="AG151" s="751"/>
      <c r="AH151" s="751"/>
      <c r="AI151" s="751"/>
      <c r="AJ151" s="751"/>
      <c r="AK151" s="751"/>
    </row>
    <row r="152" spans="1:37" s="752" customFormat="1" ht="15" customHeight="1" x14ac:dyDescent="0.3">
      <c r="A152" s="239" t="s">
        <v>512</v>
      </c>
      <c r="B152" s="640">
        <v>126130</v>
      </c>
      <c r="C152" s="329">
        <f>SUMIFS('Expenditures - all orgs'!$D$19:$D$3604,'Expenditures - all orgs'!$C$19:$C$3604, 'Budget Detail - AAAAAA'!$B152,'Expenditures - all orgs'!$B$19:$B$3604,'Budget Detail - AAAAAA'!$B$3)</f>
        <v>0</v>
      </c>
      <c r="D152" s="453">
        <f>SUMIFS('Expenditures - all orgs'!$E$19:$E$3604,'Expenditures - all orgs'!$C$19:$C$3604, 'Budget Detail - AAAAAA'!$B152,'Expenditures - all orgs'!$B$19:$B$3604,'Budget Detail - AAAAAA'!$B$3)</f>
        <v>0</v>
      </c>
      <c r="E152" s="454">
        <f>SUMIFS('Expenditures - all orgs'!$F$19:$F$3604,'Expenditures - all orgs'!$C$19:$C$3604, 'Budget Detail - AAAAAA'!$B152,'Expenditures - all orgs'!$B$19:$B$3604,'Budget Detail - AAAAAA'!$B$3)</f>
        <v>0</v>
      </c>
      <c r="F152" s="455">
        <f t="shared" si="24"/>
        <v>0</v>
      </c>
      <c r="G152" s="751"/>
      <c r="H152" s="750"/>
      <c r="I152" s="750"/>
      <c r="J152" s="750"/>
      <c r="K152" s="751"/>
      <c r="L152" s="751"/>
      <c r="M152" s="751"/>
      <c r="N152" s="751"/>
      <c r="O152" s="751"/>
      <c r="P152" s="751"/>
      <c r="Q152" s="751"/>
      <c r="R152" s="751"/>
      <c r="S152" s="751"/>
      <c r="T152" s="751"/>
      <c r="U152" s="751"/>
      <c r="V152" s="751"/>
      <c r="W152" s="751"/>
      <c r="X152" s="751"/>
      <c r="Y152" s="751"/>
      <c r="Z152" s="751"/>
      <c r="AA152" s="751"/>
      <c r="AB152" s="751"/>
      <c r="AC152" s="751"/>
      <c r="AD152" s="751"/>
      <c r="AE152" s="751"/>
      <c r="AF152" s="751"/>
      <c r="AG152" s="751"/>
      <c r="AH152" s="751"/>
      <c r="AI152" s="751"/>
      <c r="AJ152" s="751"/>
      <c r="AK152" s="751"/>
    </row>
    <row r="153" spans="1:37" s="752" customFormat="1" ht="15" customHeight="1" x14ac:dyDescent="0.3">
      <c r="A153" s="239" t="s">
        <v>513</v>
      </c>
      <c r="B153" s="640">
        <v>126200</v>
      </c>
      <c r="C153" s="329">
        <f>SUMIFS('Expenditures - all orgs'!$D$19:$D$3604,'Expenditures - all orgs'!$C$19:$C$3604, 'Budget Detail - AAAAAA'!$B153,'Expenditures - all orgs'!$B$19:$B$3604,'Budget Detail - AAAAAA'!$B$3)</f>
        <v>0</v>
      </c>
      <c r="D153" s="453">
        <f>SUMIFS('Expenditures - all orgs'!$E$19:$E$3604,'Expenditures - all orgs'!$C$19:$C$3604, 'Budget Detail - AAAAAA'!$B153,'Expenditures - all orgs'!$B$19:$B$3604,'Budget Detail - AAAAAA'!$B$3)</f>
        <v>0</v>
      </c>
      <c r="E153" s="454">
        <f>SUMIFS('Expenditures - all orgs'!$F$19:$F$3604,'Expenditures - all orgs'!$C$19:$C$3604, 'Budget Detail - AAAAAA'!$B153,'Expenditures - all orgs'!$B$19:$B$3604,'Budget Detail - AAAAAA'!$B$3)</f>
        <v>0</v>
      </c>
      <c r="F153" s="455">
        <f t="shared" ref="F153:F154" si="25">C153-D153-E153</f>
        <v>0</v>
      </c>
      <c r="G153" s="751"/>
      <c r="H153" s="750"/>
      <c r="I153" s="750"/>
      <c r="J153" s="750"/>
      <c r="K153" s="751"/>
      <c r="L153" s="751"/>
      <c r="M153" s="751"/>
      <c r="N153" s="751"/>
      <c r="O153" s="751"/>
      <c r="P153" s="751"/>
      <c r="Q153" s="751"/>
      <c r="R153" s="751"/>
      <c r="S153" s="751"/>
      <c r="T153" s="751"/>
      <c r="U153" s="751"/>
      <c r="V153" s="751"/>
      <c r="W153" s="751"/>
      <c r="X153" s="751"/>
      <c r="Y153" s="751"/>
      <c r="Z153" s="751"/>
      <c r="AA153" s="751"/>
      <c r="AB153" s="751"/>
      <c r="AC153" s="751"/>
      <c r="AD153" s="751"/>
      <c r="AE153" s="751"/>
      <c r="AF153" s="751"/>
      <c r="AG153" s="751"/>
      <c r="AH153" s="751"/>
      <c r="AI153" s="751"/>
      <c r="AJ153" s="751"/>
      <c r="AK153" s="751"/>
    </row>
    <row r="154" spans="1:37" s="752" customFormat="1" ht="15" customHeight="1" x14ac:dyDescent="0.3">
      <c r="A154" s="239" t="s">
        <v>514</v>
      </c>
      <c r="B154" s="640">
        <v>126300</v>
      </c>
      <c r="C154" s="329">
        <f>SUMIFS('Expenditures - all orgs'!$D$19:$D$3604,'Expenditures - all orgs'!$C$19:$C$3604, 'Budget Detail - AAAAAA'!$B154,'Expenditures - all orgs'!$B$19:$B$3604,'Budget Detail - AAAAAA'!$B$3)</f>
        <v>0</v>
      </c>
      <c r="D154" s="453">
        <f>SUMIFS('Expenditures - all orgs'!$E$19:$E$3604,'Expenditures - all orgs'!$C$19:$C$3604, 'Budget Detail - AAAAAA'!$B154,'Expenditures - all orgs'!$B$19:$B$3604,'Budget Detail - AAAAAA'!$B$3)</f>
        <v>0</v>
      </c>
      <c r="E154" s="454">
        <f>SUMIFS('Expenditures - all orgs'!$F$19:$F$3604,'Expenditures - all orgs'!$C$19:$C$3604, 'Budget Detail - AAAAAA'!$B154,'Expenditures - all orgs'!$B$19:$B$3604,'Budget Detail - AAAAAA'!$B$3)</f>
        <v>0</v>
      </c>
      <c r="F154" s="455">
        <f t="shared" si="25"/>
        <v>0</v>
      </c>
      <c r="G154" s="751"/>
      <c r="H154" s="750"/>
      <c r="I154" s="750"/>
      <c r="J154" s="750"/>
      <c r="K154" s="751"/>
      <c r="L154" s="751"/>
      <c r="M154" s="751"/>
      <c r="N154" s="751"/>
      <c r="O154" s="751"/>
      <c r="P154" s="751"/>
      <c r="Q154" s="751"/>
      <c r="R154" s="751"/>
      <c r="S154" s="751"/>
      <c r="T154" s="751"/>
      <c r="U154" s="751"/>
      <c r="V154" s="751"/>
      <c r="W154" s="751"/>
      <c r="X154" s="751"/>
      <c r="Y154" s="751"/>
      <c r="Z154" s="751"/>
      <c r="AA154" s="751"/>
      <c r="AB154" s="751"/>
      <c r="AC154" s="751"/>
      <c r="AD154" s="751"/>
      <c r="AE154" s="751"/>
      <c r="AF154" s="751"/>
      <c r="AG154" s="751"/>
      <c r="AH154" s="751"/>
      <c r="AI154" s="751"/>
      <c r="AJ154" s="751"/>
      <c r="AK154" s="751"/>
    </row>
    <row r="155" spans="1:37" s="752" customFormat="1" ht="15" customHeight="1" x14ac:dyDescent="0.3">
      <c r="A155" s="239" t="s">
        <v>33</v>
      </c>
      <c r="B155" s="640">
        <v>126400</v>
      </c>
      <c r="C155" s="329">
        <f>SUMIFS('Expenditures - all orgs'!$D$19:$D$3604,'Expenditures - all orgs'!$C$19:$C$3604, 'Budget Detail - AAAAAA'!$B155,'Expenditures - all orgs'!$B$19:$B$3604,'Budget Detail - AAAAAA'!$B$3)</f>
        <v>0</v>
      </c>
      <c r="D155" s="453">
        <f>SUMIFS('Expenditures - all orgs'!$E$19:$E$3604,'Expenditures - all orgs'!$C$19:$C$3604, 'Budget Detail - AAAAAA'!$B155,'Expenditures - all orgs'!$B$19:$B$3604,'Budget Detail - AAAAAA'!$B$3)</f>
        <v>0</v>
      </c>
      <c r="E155" s="454">
        <f>SUMIFS('Expenditures - all orgs'!$F$19:$F$3604,'Expenditures - all orgs'!$C$19:$C$3604, 'Budget Detail - AAAAAA'!$B155,'Expenditures - all orgs'!$B$19:$B$3604,'Budget Detail - AAAAAA'!$B$3)</f>
        <v>0</v>
      </c>
      <c r="F155" s="455">
        <f t="shared" si="24"/>
        <v>0</v>
      </c>
      <c r="G155" s="751"/>
      <c r="H155" s="750"/>
      <c r="I155" s="750"/>
      <c r="J155" s="750"/>
      <c r="K155" s="751"/>
      <c r="L155" s="751"/>
      <c r="M155" s="751"/>
      <c r="N155" s="751"/>
      <c r="O155" s="751"/>
      <c r="P155" s="751"/>
      <c r="Q155" s="751"/>
      <c r="R155" s="751"/>
      <c r="S155" s="751"/>
      <c r="T155" s="751"/>
      <c r="U155" s="751"/>
      <c r="V155" s="751"/>
      <c r="W155" s="751"/>
      <c r="X155" s="751"/>
      <c r="Y155" s="751"/>
      <c r="Z155" s="751"/>
      <c r="AA155" s="751"/>
      <c r="AB155" s="751"/>
      <c r="AC155" s="751"/>
      <c r="AD155" s="751"/>
      <c r="AE155" s="751"/>
      <c r="AF155" s="751"/>
      <c r="AG155" s="751"/>
      <c r="AH155" s="751"/>
      <c r="AI155" s="751"/>
      <c r="AJ155" s="751"/>
      <c r="AK155" s="751"/>
    </row>
    <row r="156" spans="1:37" s="752" customFormat="1" ht="15" customHeight="1" x14ac:dyDescent="0.3">
      <c r="A156" s="239" t="s">
        <v>515</v>
      </c>
      <c r="B156" s="640">
        <v>126500</v>
      </c>
      <c r="C156" s="329">
        <f>SUMIFS('Expenditures - all orgs'!$D$19:$D$3604,'Expenditures - all orgs'!$C$19:$C$3604, 'Budget Detail - AAAAAA'!$B156,'Expenditures - all orgs'!$B$19:$B$3604,'Budget Detail - AAAAAA'!$B$3)</f>
        <v>0</v>
      </c>
      <c r="D156" s="453">
        <f>SUMIFS('Expenditures - all orgs'!$E$19:$E$3604,'Expenditures - all orgs'!$C$19:$C$3604, 'Budget Detail - AAAAAA'!$B156,'Expenditures - all orgs'!$B$19:$B$3604,'Budget Detail - AAAAAA'!$B$3)</f>
        <v>0</v>
      </c>
      <c r="E156" s="454">
        <f>SUMIFS('Expenditures - all orgs'!$F$19:$F$3604,'Expenditures - all orgs'!$C$19:$C$3604, 'Budget Detail - AAAAAA'!$B156,'Expenditures - all orgs'!$B$19:$B$3604,'Budget Detail - AAAAAA'!$B$3)</f>
        <v>0</v>
      </c>
      <c r="F156" s="455">
        <f t="shared" si="24"/>
        <v>0</v>
      </c>
      <c r="G156" s="751"/>
      <c r="H156" s="750"/>
      <c r="I156" s="750"/>
      <c r="J156" s="750"/>
      <c r="K156" s="751"/>
      <c r="L156" s="751"/>
      <c r="M156" s="751"/>
      <c r="N156" s="751"/>
      <c r="O156" s="751"/>
      <c r="P156" s="751"/>
      <c r="Q156" s="751"/>
      <c r="R156" s="751"/>
      <c r="S156" s="751"/>
      <c r="T156" s="751"/>
      <c r="U156" s="751"/>
      <c r="V156" s="751"/>
      <c r="W156" s="751"/>
      <c r="X156" s="751"/>
      <c r="Y156" s="751"/>
      <c r="Z156" s="751"/>
      <c r="AA156" s="751"/>
      <c r="AB156" s="751"/>
      <c r="AC156" s="751"/>
      <c r="AD156" s="751"/>
      <c r="AE156" s="751"/>
      <c r="AF156" s="751"/>
      <c r="AG156" s="751"/>
      <c r="AH156" s="751"/>
      <c r="AI156" s="751"/>
      <c r="AJ156" s="751"/>
      <c r="AK156" s="751"/>
    </row>
    <row r="157" spans="1:37" s="752" customFormat="1" ht="15" customHeight="1" x14ac:dyDescent="0.3">
      <c r="A157" s="239" t="s">
        <v>516</v>
      </c>
      <c r="B157" s="640">
        <v>126600</v>
      </c>
      <c r="C157" s="329">
        <f>SUMIFS('Expenditures - all orgs'!$D$19:$D$3604,'Expenditures - all orgs'!$C$19:$C$3604, 'Budget Detail - AAAAAA'!$B157,'Expenditures - all orgs'!$B$19:$B$3604,'Budget Detail - AAAAAA'!$B$3)</f>
        <v>0</v>
      </c>
      <c r="D157" s="453">
        <f>SUMIFS('Expenditures - all orgs'!$E$19:$E$3604,'Expenditures - all orgs'!$C$19:$C$3604, 'Budget Detail - AAAAAA'!$B157,'Expenditures - all orgs'!$B$19:$B$3604,'Budget Detail - AAAAAA'!$B$3)</f>
        <v>0</v>
      </c>
      <c r="E157" s="454">
        <f>SUMIFS('Expenditures - all orgs'!$F$19:$F$3604,'Expenditures - all orgs'!$C$19:$C$3604, 'Budget Detail - AAAAAA'!$B157,'Expenditures - all orgs'!$B$19:$B$3604,'Budget Detail - AAAAAA'!$B$3)</f>
        <v>0</v>
      </c>
      <c r="F157" s="455">
        <f t="shared" si="24"/>
        <v>0</v>
      </c>
      <c r="G157" s="751"/>
      <c r="H157" s="750"/>
      <c r="I157" s="750"/>
      <c r="J157" s="750"/>
      <c r="K157" s="751"/>
      <c r="L157" s="751"/>
      <c r="M157" s="751"/>
      <c r="N157" s="751"/>
      <c r="O157" s="751"/>
      <c r="P157" s="751"/>
      <c r="Q157" s="751"/>
      <c r="R157" s="751"/>
      <c r="S157" s="751"/>
      <c r="T157" s="751"/>
      <c r="U157" s="751"/>
      <c r="V157" s="751"/>
      <c r="W157" s="751"/>
      <c r="X157" s="751"/>
      <c r="Y157" s="751"/>
      <c r="Z157" s="751"/>
      <c r="AA157" s="751"/>
      <c r="AB157" s="751"/>
      <c r="AC157" s="751"/>
      <c r="AD157" s="751"/>
      <c r="AE157" s="751"/>
      <c r="AF157" s="751"/>
      <c r="AG157" s="751"/>
      <c r="AH157" s="751"/>
      <c r="AI157" s="751"/>
      <c r="AJ157" s="751"/>
      <c r="AK157" s="751"/>
    </row>
    <row r="158" spans="1:37" s="752" customFormat="1" ht="15" customHeight="1" x14ac:dyDescent="0.3">
      <c r="A158" s="239" t="s">
        <v>34</v>
      </c>
      <c r="B158" s="640">
        <v>126700</v>
      </c>
      <c r="C158" s="329">
        <f>SUMIFS('Expenditures - all orgs'!$D$19:$D$3604,'Expenditures - all orgs'!$C$19:$C$3604, 'Budget Detail - AAAAAA'!$B158,'Expenditures - all orgs'!$B$19:$B$3604,'Budget Detail - AAAAAA'!$B$3)</f>
        <v>0</v>
      </c>
      <c r="D158" s="453">
        <f>SUMIFS('Expenditures - all orgs'!$E$19:$E$3604,'Expenditures - all orgs'!$C$19:$C$3604, 'Budget Detail - AAAAAA'!$B158,'Expenditures - all orgs'!$B$19:$B$3604,'Budget Detail - AAAAAA'!$B$3)</f>
        <v>0</v>
      </c>
      <c r="E158" s="454">
        <f>SUMIFS('Expenditures - all orgs'!$F$19:$F$3604,'Expenditures - all orgs'!$C$19:$C$3604, 'Budget Detail - AAAAAA'!$B158,'Expenditures - all orgs'!$B$19:$B$3604,'Budget Detail - AAAAAA'!$B$3)</f>
        <v>0</v>
      </c>
      <c r="F158" s="455">
        <f t="shared" si="10"/>
        <v>0</v>
      </c>
      <c r="G158" s="751"/>
      <c r="H158" s="750"/>
      <c r="I158" s="750"/>
      <c r="J158" s="750"/>
      <c r="K158" s="751"/>
      <c r="L158" s="751"/>
      <c r="M158" s="751"/>
      <c r="N158" s="751"/>
      <c r="O158" s="751"/>
      <c r="P158" s="751"/>
      <c r="Q158" s="751"/>
      <c r="R158" s="751"/>
      <c r="S158" s="751"/>
      <c r="T158" s="751"/>
      <c r="U158" s="751"/>
      <c r="V158" s="751"/>
      <c r="W158" s="751"/>
      <c r="X158" s="751"/>
      <c r="Y158" s="751"/>
      <c r="Z158" s="751"/>
      <c r="AA158" s="751"/>
      <c r="AB158" s="751"/>
      <c r="AC158" s="751"/>
      <c r="AD158" s="751"/>
      <c r="AE158" s="751"/>
      <c r="AF158" s="751"/>
      <c r="AG158" s="751"/>
      <c r="AH158" s="751"/>
      <c r="AI158" s="751"/>
      <c r="AJ158" s="751"/>
      <c r="AK158" s="751"/>
    </row>
    <row r="159" spans="1:37" s="752" customFormat="1" ht="15" customHeight="1" x14ac:dyDescent="0.3">
      <c r="A159" s="239" t="s">
        <v>199</v>
      </c>
      <c r="B159" s="640">
        <v>126800</v>
      </c>
      <c r="C159" s="329">
        <f>SUMIFS('Expenditures - all orgs'!$D$19:$D$3604,'Expenditures - all orgs'!$C$19:$C$3604, 'Budget Detail - AAAAAA'!$B159,'Expenditures - all orgs'!$B$19:$B$3604,'Budget Detail - AAAAAA'!$B$3)</f>
        <v>0</v>
      </c>
      <c r="D159" s="453">
        <f>SUMIFS('Expenditures - all orgs'!$E$19:$E$3604,'Expenditures - all orgs'!$C$19:$C$3604, 'Budget Detail - AAAAAA'!$B159,'Expenditures - all orgs'!$B$19:$B$3604,'Budget Detail - AAAAAA'!$B$3)</f>
        <v>0</v>
      </c>
      <c r="E159" s="454">
        <f>SUMIFS('Expenditures - all orgs'!$F$19:$F$3604,'Expenditures - all orgs'!$C$19:$C$3604, 'Budget Detail - AAAAAA'!$B159,'Expenditures - all orgs'!$B$19:$B$3604,'Budget Detail - AAAAAA'!$B$3)</f>
        <v>0</v>
      </c>
      <c r="F159" s="455">
        <f t="shared" si="10"/>
        <v>0</v>
      </c>
      <c r="G159" s="751"/>
      <c r="H159" s="750"/>
      <c r="I159" s="750"/>
      <c r="J159" s="750"/>
      <c r="K159" s="751"/>
      <c r="L159" s="751"/>
      <c r="M159" s="751"/>
      <c r="N159" s="751"/>
      <c r="O159" s="751"/>
      <c r="P159" s="751"/>
      <c r="Q159" s="751"/>
      <c r="R159" s="751"/>
      <c r="S159" s="751"/>
      <c r="T159" s="751"/>
      <c r="U159" s="751"/>
      <c r="V159" s="751"/>
      <c r="W159" s="751"/>
      <c r="X159" s="751"/>
      <c r="Y159" s="751"/>
      <c r="Z159" s="751"/>
      <c r="AA159" s="751"/>
      <c r="AB159" s="751"/>
      <c r="AC159" s="751"/>
      <c r="AD159" s="751"/>
      <c r="AE159" s="751"/>
      <c r="AF159" s="751"/>
      <c r="AG159" s="751"/>
      <c r="AH159" s="751"/>
      <c r="AI159" s="751"/>
      <c r="AJ159" s="751"/>
      <c r="AK159" s="751"/>
    </row>
    <row r="160" spans="1:37" s="752" customFormat="1" ht="15" customHeight="1" x14ac:dyDescent="0.3">
      <c r="A160" s="239" t="s">
        <v>331</v>
      </c>
      <c r="B160" s="640">
        <v>127400</v>
      </c>
      <c r="C160" s="329">
        <f>SUMIFS('Expenditures - all orgs'!$D$19:$D$3604,'Expenditures - all orgs'!$C$19:$C$3604, 'Budget Detail - AAAAAA'!$B160,'Expenditures - all orgs'!$B$19:$B$3604,'Budget Detail - AAAAAA'!$B$3)</f>
        <v>0</v>
      </c>
      <c r="D160" s="453">
        <f>SUMIFS('Expenditures - all orgs'!$E$19:$E$3604,'Expenditures - all orgs'!$C$19:$C$3604, 'Budget Detail - AAAAAA'!$B160,'Expenditures - all orgs'!$B$19:$B$3604,'Budget Detail - AAAAAA'!$B$3)</f>
        <v>0</v>
      </c>
      <c r="E160" s="454">
        <f>SUMIFS('Expenditures - all orgs'!$F$19:$F$3604,'Expenditures - all orgs'!$C$19:$C$3604, 'Budget Detail - AAAAAA'!$B160,'Expenditures - all orgs'!$B$19:$B$3604,'Budget Detail - AAAAAA'!$B$3)</f>
        <v>0</v>
      </c>
      <c r="F160" s="455">
        <f t="shared" ref="F160" si="26">C160-D160-E160</f>
        <v>0</v>
      </c>
      <c r="G160" s="751"/>
      <c r="H160" s="750"/>
      <c r="I160" s="750"/>
      <c r="J160" s="750"/>
      <c r="K160" s="751"/>
      <c r="L160" s="751"/>
      <c r="M160" s="751"/>
      <c r="N160" s="751"/>
      <c r="O160" s="751"/>
      <c r="P160" s="751"/>
      <c r="Q160" s="751"/>
      <c r="R160" s="751"/>
      <c r="S160" s="751"/>
      <c r="T160" s="751"/>
      <c r="U160" s="751"/>
      <c r="V160" s="751"/>
      <c r="W160" s="751"/>
      <c r="X160" s="751"/>
      <c r="Y160" s="751"/>
      <c r="Z160" s="751"/>
      <c r="AA160" s="751"/>
      <c r="AB160" s="751"/>
      <c r="AC160" s="751"/>
      <c r="AD160" s="751"/>
      <c r="AE160" s="751"/>
      <c r="AF160" s="751"/>
      <c r="AG160" s="751"/>
      <c r="AH160" s="751"/>
      <c r="AI160" s="751"/>
      <c r="AJ160" s="751"/>
      <c r="AK160" s="751"/>
    </row>
    <row r="161" spans="1:37" s="752" customFormat="1" ht="15" customHeight="1" x14ac:dyDescent="0.3">
      <c r="A161" s="239" t="s">
        <v>93</v>
      </c>
      <c r="B161" s="640">
        <v>127500</v>
      </c>
      <c r="C161" s="329">
        <f>SUMIFS('Expenditures - all orgs'!$D$19:$D$3604,'Expenditures - all orgs'!$C$19:$C$3604, 'Budget Detail - AAAAAA'!$B161,'Expenditures - all orgs'!$B$19:$B$3604,'Budget Detail - AAAAAA'!$B$3)</f>
        <v>0</v>
      </c>
      <c r="D161" s="453">
        <f>SUMIFS('Expenditures - all orgs'!$E$19:$E$3604,'Expenditures - all orgs'!$C$19:$C$3604, 'Budget Detail - AAAAAA'!$B161,'Expenditures - all orgs'!$B$19:$B$3604,'Budget Detail - AAAAAA'!$B$3)</f>
        <v>0</v>
      </c>
      <c r="E161" s="454">
        <f>SUMIFS('Expenditures - all orgs'!$F$19:$F$3604,'Expenditures - all orgs'!$C$19:$C$3604, 'Budget Detail - AAAAAA'!$B161,'Expenditures - all orgs'!$B$19:$B$3604,'Budget Detail - AAAAAA'!$B$3)</f>
        <v>0</v>
      </c>
      <c r="F161" s="455">
        <f t="shared" si="10"/>
        <v>0</v>
      </c>
      <c r="G161" s="751"/>
      <c r="H161" s="750"/>
      <c r="I161" s="750"/>
      <c r="J161" s="750"/>
      <c r="K161" s="751"/>
      <c r="L161" s="751"/>
      <c r="M161" s="751"/>
      <c r="N161" s="751"/>
      <c r="O161" s="751"/>
      <c r="P161" s="751"/>
      <c r="Q161" s="751"/>
      <c r="R161" s="751"/>
      <c r="S161" s="751"/>
      <c r="T161" s="751"/>
      <c r="U161" s="751"/>
      <c r="V161" s="751"/>
      <c r="W161" s="751"/>
      <c r="X161" s="751"/>
      <c r="Y161" s="751"/>
      <c r="Z161" s="751"/>
      <c r="AA161" s="751"/>
      <c r="AB161" s="751"/>
      <c r="AC161" s="751"/>
      <c r="AD161" s="751"/>
      <c r="AE161" s="751"/>
      <c r="AF161" s="751"/>
      <c r="AG161" s="751"/>
      <c r="AH161" s="751"/>
      <c r="AI161" s="751"/>
      <c r="AJ161" s="751"/>
      <c r="AK161" s="751"/>
    </row>
    <row r="162" spans="1:37" s="752" customFormat="1" ht="15" customHeight="1" x14ac:dyDescent="0.3">
      <c r="A162" s="239" t="s">
        <v>200</v>
      </c>
      <c r="B162" s="640">
        <v>127900</v>
      </c>
      <c r="C162" s="329">
        <f>SUMIFS('Expenditures - all orgs'!$D$19:$D$3604,'Expenditures - all orgs'!$C$19:$C$3604, 'Budget Detail - AAAAAA'!$B162,'Expenditures - all orgs'!$B$19:$B$3604,'Budget Detail - AAAAAA'!$B$3)</f>
        <v>0</v>
      </c>
      <c r="D162" s="453">
        <f>SUMIFS('Expenditures - all orgs'!$E$19:$E$3604,'Expenditures - all orgs'!$C$19:$C$3604, 'Budget Detail - AAAAAA'!$B162,'Expenditures - all orgs'!$B$19:$B$3604,'Budget Detail - AAAAAA'!$B$3)</f>
        <v>0</v>
      </c>
      <c r="E162" s="454">
        <f>SUMIFS('Expenditures - all orgs'!$F$19:$F$3604,'Expenditures - all orgs'!$C$19:$C$3604, 'Budget Detail - AAAAAA'!$B162,'Expenditures - all orgs'!$B$19:$B$3604,'Budget Detail - AAAAAA'!$B$3)</f>
        <v>0</v>
      </c>
      <c r="F162" s="455">
        <f t="shared" si="10"/>
        <v>0</v>
      </c>
      <c r="G162" s="751"/>
      <c r="H162" s="750"/>
      <c r="I162" s="750"/>
      <c r="J162" s="750"/>
      <c r="K162" s="751"/>
      <c r="L162" s="751"/>
      <c r="M162" s="751"/>
      <c r="N162" s="751"/>
      <c r="O162" s="751"/>
      <c r="P162" s="751"/>
      <c r="Q162" s="751"/>
      <c r="R162" s="751"/>
      <c r="S162" s="751"/>
      <c r="T162" s="751"/>
      <c r="U162" s="751"/>
      <c r="V162" s="751"/>
      <c r="W162" s="751"/>
      <c r="X162" s="751"/>
      <c r="Y162" s="751"/>
      <c r="Z162" s="751"/>
      <c r="AA162" s="751"/>
      <c r="AB162" s="751"/>
      <c r="AC162" s="751"/>
      <c r="AD162" s="751"/>
      <c r="AE162" s="751"/>
      <c r="AF162" s="751"/>
      <c r="AG162" s="751"/>
      <c r="AH162" s="751"/>
      <c r="AI162" s="751"/>
      <c r="AJ162" s="751"/>
      <c r="AK162" s="751"/>
    </row>
    <row r="163" spans="1:37" s="752" customFormat="1" ht="15" customHeight="1" x14ac:dyDescent="0.3">
      <c r="A163" s="239" t="s">
        <v>332</v>
      </c>
      <c r="B163" s="640">
        <v>127950</v>
      </c>
      <c r="C163" s="329">
        <f>SUMIFS('Expenditures - all orgs'!$D$19:$D$3604,'Expenditures - all orgs'!$C$19:$C$3604, 'Budget Detail - AAAAAA'!$B163,'Expenditures - all orgs'!$B$19:$B$3604,'Budget Detail - AAAAAA'!$B$3)</f>
        <v>0</v>
      </c>
      <c r="D163" s="453">
        <f>SUMIFS('Expenditures - all orgs'!$E$19:$E$3604,'Expenditures - all orgs'!$C$19:$C$3604, 'Budget Detail - AAAAAA'!$B163,'Expenditures - all orgs'!$B$19:$B$3604,'Budget Detail - AAAAAA'!$B$3)</f>
        <v>0</v>
      </c>
      <c r="E163" s="454">
        <f>SUMIFS('Expenditures - all orgs'!$F$19:$F$3604,'Expenditures - all orgs'!$C$19:$C$3604, 'Budget Detail - AAAAAA'!$B163,'Expenditures - all orgs'!$B$19:$B$3604,'Budget Detail - AAAAAA'!$B$3)</f>
        <v>0</v>
      </c>
      <c r="F163" s="455">
        <f t="shared" si="10"/>
        <v>0</v>
      </c>
      <c r="G163" s="751"/>
      <c r="H163" s="750"/>
      <c r="I163" s="750"/>
      <c r="J163" s="750"/>
      <c r="K163" s="751"/>
      <c r="L163" s="751"/>
      <c r="M163" s="751"/>
      <c r="N163" s="751"/>
      <c r="O163" s="751"/>
      <c r="P163" s="751"/>
      <c r="Q163" s="751"/>
      <c r="R163" s="751"/>
      <c r="S163" s="751"/>
      <c r="T163" s="751"/>
      <c r="U163" s="751"/>
      <c r="V163" s="751"/>
      <c r="W163" s="751"/>
      <c r="X163" s="751"/>
      <c r="Y163" s="751"/>
      <c r="Z163" s="751"/>
      <c r="AA163" s="751"/>
      <c r="AB163" s="751"/>
      <c r="AC163" s="751"/>
      <c r="AD163" s="751"/>
      <c r="AE163" s="751"/>
      <c r="AF163" s="751"/>
      <c r="AG163" s="751"/>
      <c r="AH163" s="751"/>
      <c r="AI163" s="751"/>
      <c r="AJ163" s="751"/>
      <c r="AK163" s="751"/>
    </row>
    <row r="164" spans="1:37" s="752" customFormat="1" ht="15" customHeight="1" x14ac:dyDescent="0.3">
      <c r="A164" s="235" t="s">
        <v>104</v>
      </c>
      <c r="B164" s="640" t="s">
        <v>107</v>
      </c>
      <c r="C164" s="329">
        <f>SUMIFS('Expenditures - all orgs'!$D$19:$D$3604,'Expenditures - all orgs'!$C$19:$C$3604, 'Budget Detail - AAAAAA'!$B164,'Expenditures - all orgs'!$B$19:$B$3604,'Budget Detail - AAAAAA'!$B$3)</f>
        <v>0</v>
      </c>
      <c r="D164" s="453">
        <f>SUMIFS('Expenditures - all orgs'!$E$19:$E$3604,'Expenditures - all orgs'!$C$19:$C$3604, 'Budget Detail - AAAAAA'!$B164,'Expenditures - all orgs'!$B$19:$B$3604,'Budget Detail - AAAAAA'!$B$3)</f>
        <v>0</v>
      </c>
      <c r="E164" s="454">
        <f>SUMIFS('Expenditures - all orgs'!$F$19:$F$3604,'Expenditures - all orgs'!$C$19:$C$3604, 'Budget Detail - AAAAAA'!$B164,'Expenditures - all orgs'!$B$19:$B$3604,'Budget Detail - AAAAAA'!$B$3)</f>
        <v>0</v>
      </c>
      <c r="F164" s="455">
        <f t="shared" ref="F164:F165" si="27">C164-D164-E164</f>
        <v>0</v>
      </c>
      <c r="G164" s="751"/>
      <c r="H164" s="750"/>
      <c r="I164" s="750"/>
      <c r="J164" s="750"/>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row>
    <row r="165" spans="1:37" s="752" customFormat="1" ht="15" customHeight="1" thickBot="1" x14ac:dyDescent="0.35">
      <c r="A165" s="235" t="s">
        <v>104</v>
      </c>
      <c r="B165" s="640" t="s">
        <v>107</v>
      </c>
      <c r="C165" s="329">
        <f>SUMIFS('Expenditures - all orgs'!$D$19:$D$3604,'Expenditures - all orgs'!$C$19:$C$3604, 'Budget Detail - AAAAAA'!$B165,'Expenditures - all orgs'!$B$19:$B$3604,'Budget Detail - AAAAAA'!$B$3)</f>
        <v>0</v>
      </c>
      <c r="D165" s="456">
        <f>SUMIFS('Expenditures - all orgs'!$E$19:$E$3604,'Expenditures - all orgs'!$C$19:$C$3604, 'Budget Detail - AAAAAA'!$B165,'Expenditures - all orgs'!$B$19:$B$3604,'Budget Detail - AAAAAA'!$B$3)</f>
        <v>0</v>
      </c>
      <c r="E165" s="457">
        <f>SUMIFS('Expenditures - all orgs'!$F$19:$F$3604,'Expenditures - all orgs'!$C$19:$C$3604, 'Budget Detail - AAAAAA'!$B165,'Expenditures - all orgs'!$B$19:$B$3604,'Budget Detail - AAAAAA'!$B$3)</f>
        <v>0</v>
      </c>
      <c r="F165" s="458">
        <f t="shared" si="27"/>
        <v>0</v>
      </c>
      <c r="G165" s="751"/>
      <c r="H165" s="750"/>
      <c r="I165" s="750"/>
      <c r="J165" s="750"/>
      <c r="K165" s="751"/>
      <c r="L165" s="751"/>
      <c r="M165" s="751"/>
      <c r="N165" s="751"/>
      <c r="O165" s="751"/>
      <c r="P165" s="751"/>
      <c r="Q165" s="751"/>
      <c r="R165" s="751"/>
      <c r="S165" s="751"/>
      <c r="T165" s="751"/>
      <c r="U165" s="751"/>
      <c r="V165" s="751"/>
      <c r="W165" s="751"/>
      <c r="X165" s="751"/>
      <c r="Y165" s="751"/>
      <c r="Z165" s="751"/>
      <c r="AA165" s="751"/>
      <c r="AB165" s="751"/>
      <c r="AC165" s="751"/>
      <c r="AD165" s="751"/>
      <c r="AE165" s="751"/>
      <c r="AF165" s="751"/>
      <c r="AG165" s="751"/>
      <c r="AH165" s="751"/>
      <c r="AI165" s="751"/>
      <c r="AJ165" s="751"/>
      <c r="AK165" s="751"/>
    </row>
    <row r="166" spans="1:37" s="752" customFormat="1" ht="15" customHeight="1" thickBot="1" x14ac:dyDescent="0.35">
      <c r="A166" s="235"/>
      <c r="B166" s="641" t="s">
        <v>418</v>
      </c>
      <c r="C166" s="384">
        <f>SUM(C150:C165)</f>
        <v>0</v>
      </c>
      <c r="D166" s="384">
        <f>SUM(D150:D165)</f>
        <v>0</v>
      </c>
      <c r="E166" s="384">
        <f>SUM(E150:E165)</f>
        <v>0</v>
      </c>
      <c r="F166" s="459">
        <f>SUM(F150:F165)</f>
        <v>0</v>
      </c>
      <c r="G166" s="751"/>
      <c r="H166" s="750"/>
      <c r="I166" s="750"/>
      <c r="J166" s="750"/>
      <c r="K166" s="751"/>
      <c r="L166" s="751"/>
      <c r="M166" s="751"/>
      <c r="N166" s="751"/>
      <c r="O166" s="751"/>
      <c r="P166" s="751"/>
      <c r="Q166" s="751"/>
      <c r="R166" s="751"/>
      <c r="S166" s="751"/>
      <c r="T166" s="751"/>
      <c r="U166" s="751"/>
      <c r="V166" s="751"/>
      <c r="W166" s="751"/>
      <c r="X166" s="751"/>
      <c r="Y166" s="751"/>
      <c r="Z166" s="751"/>
      <c r="AA166" s="751"/>
      <c r="AB166" s="751"/>
      <c r="AC166" s="751"/>
      <c r="AD166" s="751"/>
      <c r="AE166" s="751"/>
      <c r="AF166" s="751"/>
      <c r="AG166" s="751"/>
      <c r="AH166" s="751"/>
      <c r="AI166" s="751"/>
      <c r="AJ166" s="751"/>
      <c r="AK166" s="751"/>
    </row>
    <row r="167" spans="1:37" s="324" customFormat="1" ht="15" customHeight="1" x14ac:dyDescent="0.3">
      <c r="A167" s="747"/>
      <c r="B167" s="617"/>
      <c r="C167" s="305"/>
      <c r="D167" s="305"/>
      <c r="E167" s="305"/>
      <c r="F167" s="307"/>
      <c r="G167" s="322"/>
      <c r="H167" s="323"/>
      <c r="I167" s="323"/>
      <c r="J167" s="323"/>
      <c r="K167" s="322"/>
      <c r="L167" s="322"/>
      <c r="M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row>
    <row r="168" spans="1:37" s="291" customFormat="1" ht="15" customHeight="1" x14ac:dyDescent="0.3">
      <c r="A168" s="248" t="s">
        <v>210</v>
      </c>
      <c r="B168" s="617"/>
      <c r="C168" s="308"/>
      <c r="D168" s="308"/>
      <c r="E168" s="308"/>
      <c r="F168" s="421"/>
      <c r="G168" s="298"/>
      <c r="H168" s="299"/>
      <c r="I168" s="299"/>
      <c r="J168" s="299"/>
      <c r="K168" s="298"/>
      <c r="L168" s="298"/>
      <c r="M168" s="298"/>
      <c r="N168" s="298"/>
      <c r="O168" s="298"/>
      <c r="P168" s="298"/>
      <c r="Q168" s="298"/>
      <c r="R168" s="298"/>
      <c r="S168" s="298"/>
      <c r="T168" s="298"/>
      <c r="U168" s="298"/>
      <c r="V168" s="298"/>
      <c r="W168" s="298"/>
      <c r="X168" s="298"/>
      <c r="Y168" s="298"/>
      <c r="Z168" s="298"/>
      <c r="AA168" s="298"/>
      <c r="AB168" s="298"/>
      <c r="AC168" s="298"/>
      <c r="AD168" s="298"/>
      <c r="AE168" s="298"/>
      <c r="AF168" s="298"/>
      <c r="AG168" s="298"/>
      <c r="AH168" s="298"/>
      <c r="AI168" s="298"/>
      <c r="AJ168" s="298"/>
      <c r="AK168" s="298"/>
    </row>
    <row r="169" spans="1:37" s="752" customFormat="1" ht="15" customHeight="1" x14ac:dyDescent="0.3">
      <c r="A169" s="239" t="s">
        <v>90</v>
      </c>
      <c r="B169" s="642">
        <v>128000</v>
      </c>
      <c r="C169" s="330">
        <f>SUMIFS('Expenditures - all orgs'!$D$19:$D$3604,'Expenditures - all orgs'!$C$19:$C$3604, 'Budget Detail - AAAAAA'!$B169,'Expenditures - all orgs'!$B$19:$B$3604,'Budget Detail - AAAAAA'!$B$3)</f>
        <v>0</v>
      </c>
      <c r="D169" s="460">
        <f>SUMIFS('Expenditures - all orgs'!$E$19:$E$3604,'Expenditures - all orgs'!$C$19:$C$3604, 'Budget Detail - AAAAAA'!$B169,'Expenditures - all orgs'!$B$19:$B$3604,'Budget Detail - AAAAAA'!$B$3)</f>
        <v>0</v>
      </c>
      <c r="E169" s="461">
        <f>SUMIFS('Expenditures - all orgs'!$F$19:$F$3604,'Expenditures - all orgs'!$C$19:$C$3604, 'Budget Detail - AAAAAA'!$B169,'Expenditures - all orgs'!$B$19:$B$3604,'Budget Detail - AAAAAA'!$B$3)</f>
        <v>0</v>
      </c>
      <c r="F169" s="462">
        <f t="shared" si="10"/>
        <v>0</v>
      </c>
      <c r="G169" s="751"/>
      <c r="H169" s="750"/>
      <c r="I169" s="750"/>
      <c r="J169" s="750"/>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751"/>
      <c r="AK169" s="751"/>
    </row>
    <row r="170" spans="1:37" s="752" customFormat="1" ht="15" customHeight="1" x14ac:dyDescent="0.3">
      <c r="A170" s="239" t="s">
        <v>201</v>
      </c>
      <c r="B170" s="643">
        <v>128100</v>
      </c>
      <c r="C170" s="330">
        <f>SUMIFS('Expenditures - all orgs'!$D$19:$D$3604,'Expenditures - all orgs'!$C$19:$C$3604, 'Budget Detail - AAAAAA'!$B170,'Expenditures - all orgs'!$B$19:$B$3604,'Budget Detail - AAAAAA'!$B$3)</f>
        <v>0</v>
      </c>
      <c r="D170" s="460">
        <f>SUMIFS('Expenditures - all orgs'!$E$19:$E$3604,'Expenditures - all orgs'!$C$19:$C$3604, 'Budget Detail - AAAAAA'!$B170,'Expenditures - all orgs'!$B$19:$B$3604,'Budget Detail - AAAAAA'!$B$3)</f>
        <v>0</v>
      </c>
      <c r="E170" s="461">
        <f>SUMIFS('Expenditures - all orgs'!$F$19:$F$3604,'Expenditures - all orgs'!$C$19:$C$3604, 'Budget Detail - AAAAAA'!$B170,'Expenditures - all orgs'!$B$19:$B$3604,'Budget Detail - AAAAAA'!$B$3)</f>
        <v>0</v>
      </c>
      <c r="F170" s="462">
        <f t="shared" ref="F170:F199" si="28">C170-D170-E170</f>
        <v>0</v>
      </c>
      <c r="G170" s="751"/>
      <c r="H170" s="750"/>
      <c r="I170" s="750"/>
      <c r="J170" s="750"/>
      <c r="K170" s="751"/>
      <c r="L170" s="751"/>
      <c r="M170" s="751"/>
      <c r="N170" s="751"/>
      <c r="O170" s="751"/>
      <c r="P170" s="751"/>
      <c r="Q170" s="751"/>
      <c r="R170" s="751"/>
      <c r="S170" s="751"/>
      <c r="T170" s="751"/>
      <c r="U170" s="751"/>
      <c r="V170" s="751"/>
      <c r="W170" s="751"/>
      <c r="X170" s="751"/>
      <c r="Y170" s="751"/>
      <c r="Z170" s="751"/>
      <c r="AA170" s="751"/>
      <c r="AB170" s="751"/>
      <c r="AC170" s="751"/>
      <c r="AD170" s="751"/>
      <c r="AE170" s="751"/>
      <c r="AF170" s="751"/>
      <c r="AG170" s="751"/>
      <c r="AH170" s="751"/>
      <c r="AI170" s="751"/>
      <c r="AJ170" s="751"/>
      <c r="AK170" s="751"/>
    </row>
    <row r="171" spans="1:37" s="752" customFormat="1" ht="15" customHeight="1" x14ac:dyDescent="0.3">
      <c r="A171" s="239" t="s">
        <v>16</v>
      </c>
      <c r="B171" s="643">
        <v>128200</v>
      </c>
      <c r="C171" s="330">
        <f>SUMIFS('Expenditures - all orgs'!$D$19:$D$3604,'Expenditures - all orgs'!$C$19:$C$3604, 'Budget Detail - AAAAAA'!$B171,'Expenditures - all orgs'!$B$19:$B$3604,'Budget Detail - AAAAAA'!$B$3)</f>
        <v>0</v>
      </c>
      <c r="D171" s="460">
        <f>SUMIFS('Expenditures - all orgs'!$E$19:$E$3604,'Expenditures - all orgs'!$C$19:$C$3604, 'Budget Detail - AAAAAA'!$B171,'Expenditures - all orgs'!$B$19:$B$3604,'Budget Detail - AAAAAA'!$B$3)</f>
        <v>0</v>
      </c>
      <c r="E171" s="461">
        <f>SUMIFS('Expenditures - all orgs'!$F$19:$F$3604,'Expenditures - all orgs'!$C$19:$C$3604, 'Budget Detail - AAAAAA'!$B171,'Expenditures - all orgs'!$B$19:$B$3604,'Budget Detail - AAAAAA'!$B$3)</f>
        <v>0</v>
      </c>
      <c r="F171" s="462">
        <f t="shared" si="28"/>
        <v>0</v>
      </c>
      <c r="G171" s="751"/>
      <c r="H171" s="750"/>
      <c r="I171" s="750"/>
      <c r="J171" s="750"/>
      <c r="K171" s="751"/>
      <c r="L171" s="751"/>
      <c r="M171" s="751"/>
      <c r="N171" s="751"/>
      <c r="O171" s="751"/>
      <c r="P171" s="751"/>
      <c r="Q171" s="751"/>
      <c r="R171" s="751"/>
      <c r="S171" s="751"/>
      <c r="T171" s="751"/>
      <c r="U171" s="751"/>
      <c r="V171" s="751"/>
      <c r="W171" s="751"/>
      <c r="X171" s="751"/>
      <c r="Y171" s="751"/>
      <c r="Z171" s="751"/>
      <c r="AA171" s="751"/>
      <c r="AB171" s="751"/>
      <c r="AC171" s="751"/>
      <c r="AD171" s="751"/>
      <c r="AE171" s="751"/>
      <c r="AF171" s="751"/>
      <c r="AG171" s="751"/>
      <c r="AH171" s="751"/>
      <c r="AI171" s="751"/>
      <c r="AJ171" s="751"/>
      <c r="AK171" s="751"/>
    </row>
    <row r="172" spans="1:37" s="752" customFormat="1" ht="15" customHeight="1" x14ac:dyDescent="0.3">
      <c r="A172" s="239" t="s">
        <v>335</v>
      </c>
      <c r="B172" s="643">
        <v>128210</v>
      </c>
      <c r="C172" s="330">
        <f>SUMIFS('Expenditures - all orgs'!$D$19:$D$3604,'Expenditures - all orgs'!$C$19:$C$3604, 'Budget Detail - AAAAAA'!$B172,'Expenditures - all orgs'!$B$19:$B$3604,'Budget Detail - AAAAAA'!$B$3)</f>
        <v>0</v>
      </c>
      <c r="D172" s="460">
        <f>SUMIFS('Expenditures - all orgs'!$E$19:$E$3604,'Expenditures - all orgs'!$C$19:$C$3604, 'Budget Detail - AAAAAA'!$B172,'Expenditures - all orgs'!$B$19:$B$3604,'Budget Detail - AAAAAA'!$B$3)</f>
        <v>0</v>
      </c>
      <c r="E172" s="461">
        <f>SUMIFS('Expenditures - all orgs'!$F$19:$F$3604,'Expenditures - all orgs'!$C$19:$C$3604, 'Budget Detail - AAAAAA'!$B172,'Expenditures - all orgs'!$B$19:$B$3604,'Budget Detail - AAAAAA'!$B$3)</f>
        <v>0</v>
      </c>
      <c r="F172" s="462">
        <f t="shared" si="28"/>
        <v>0</v>
      </c>
      <c r="G172" s="751"/>
      <c r="H172" s="750"/>
      <c r="I172" s="750"/>
      <c r="J172" s="750"/>
      <c r="K172" s="751"/>
      <c r="L172" s="751"/>
      <c r="M172" s="751"/>
      <c r="N172" s="751"/>
      <c r="O172" s="751"/>
      <c r="P172" s="751"/>
      <c r="Q172" s="751"/>
      <c r="R172" s="751"/>
      <c r="S172" s="751"/>
      <c r="T172" s="751"/>
      <c r="U172" s="751"/>
      <c r="V172" s="751"/>
      <c r="W172" s="751"/>
      <c r="X172" s="751"/>
      <c r="Y172" s="751"/>
      <c r="Z172" s="751"/>
      <c r="AA172" s="751"/>
      <c r="AB172" s="751"/>
      <c r="AC172" s="751"/>
      <c r="AD172" s="751"/>
      <c r="AE172" s="751"/>
      <c r="AF172" s="751"/>
      <c r="AG172" s="751"/>
      <c r="AH172" s="751"/>
      <c r="AI172" s="751"/>
      <c r="AJ172" s="751"/>
      <c r="AK172" s="751"/>
    </row>
    <row r="173" spans="1:37" s="752" customFormat="1" ht="15" customHeight="1" x14ac:dyDescent="0.3">
      <c r="A173" s="239" t="s">
        <v>333</v>
      </c>
      <c r="B173" s="643">
        <v>128220</v>
      </c>
      <c r="C173" s="330">
        <f>SUMIFS('Expenditures - all orgs'!$D$19:$D$3604,'Expenditures - all orgs'!$C$19:$C$3604, 'Budget Detail - AAAAAA'!$B173,'Expenditures - all orgs'!$B$19:$B$3604,'Budget Detail - AAAAAA'!$B$3)</f>
        <v>0</v>
      </c>
      <c r="D173" s="460">
        <f>SUMIFS('Expenditures - all orgs'!$E$19:$E$3604,'Expenditures - all orgs'!$C$19:$C$3604, 'Budget Detail - AAAAAA'!$B173,'Expenditures - all orgs'!$B$19:$B$3604,'Budget Detail - AAAAAA'!$B$3)</f>
        <v>0</v>
      </c>
      <c r="E173" s="461">
        <f>SUMIFS('Expenditures - all orgs'!$F$19:$F$3604,'Expenditures - all orgs'!$C$19:$C$3604, 'Budget Detail - AAAAAA'!$B173,'Expenditures - all orgs'!$B$19:$B$3604,'Budget Detail - AAAAAA'!$B$3)</f>
        <v>0</v>
      </c>
      <c r="F173" s="462">
        <f t="shared" si="28"/>
        <v>0</v>
      </c>
      <c r="G173" s="751"/>
      <c r="H173" s="750"/>
      <c r="I173" s="750"/>
      <c r="J173" s="750"/>
      <c r="K173" s="751"/>
      <c r="L173" s="751"/>
      <c r="M173" s="751"/>
      <c r="N173" s="751"/>
      <c r="O173" s="751"/>
      <c r="P173" s="751"/>
      <c r="Q173" s="751"/>
      <c r="R173" s="751"/>
      <c r="S173" s="751"/>
      <c r="T173" s="751"/>
      <c r="U173" s="751"/>
      <c r="V173" s="751"/>
      <c r="W173" s="751"/>
      <c r="X173" s="751"/>
      <c r="Y173" s="751"/>
      <c r="Z173" s="751"/>
      <c r="AA173" s="751"/>
      <c r="AB173" s="751"/>
      <c r="AC173" s="751"/>
      <c r="AD173" s="751"/>
      <c r="AE173" s="751"/>
      <c r="AF173" s="751"/>
      <c r="AG173" s="751"/>
      <c r="AH173" s="751"/>
      <c r="AI173" s="751"/>
      <c r="AJ173" s="751"/>
      <c r="AK173" s="751"/>
    </row>
    <row r="174" spans="1:37" s="752" customFormat="1" ht="15" customHeight="1" x14ac:dyDescent="0.3">
      <c r="A174" s="239" t="s">
        <v>56</v>
      </c>
      <c r="B174" s="643">
        <v>128230</v>
      </c>
      <c r="C174" s="330">
        <f>SUMIFS('Expenditures - all orgs'!$D$19:$D$3604,'Expenditures - all orgs'!$C$19:$C$3604, 'Budget Detail - AAAAAA'!$B174,'Expenditures - all orgs'!$B$19:$B$3604,'Budget Detail - AAAAAA'!$B$3)</f>
        <v>0</v>
      </c>
      <c r="D174" s="460">
        <f>SUMIFS('Expenditures - all orgs'!$E$19:$E$3604,'Expenditures - all orgs'!$C$19:$C$3604, 'Budget Detail - AAAAAA'!$B174,'Expenditures - all orgs'!$B$19:$B$3604,'Budget Detail - AAAAAA'!$B$3)</f>
        <v>0</v>
      </c>
      <c r="E174" s="461">
        <f>SUMIFS('Expenditures - all orgs'!$F$19:$F$3604,'Expenditures - all orgs'!$C$19:$C$3604, 'Budget Detail - AAAAAA'!$B174,'Expenditures - all orgs'!$B$19:$B$3604,'Budget Detail - AAAAAA'!$B$3)</f>
        <v>0</v>
      </c>
      <c r="F174" s="462">
        <f t="shared" si="28"/>
        <v>0</v>
      </c>
      <c r="G174" s="751"/>
      <c r="H174" s="750"/>
      <c r="I174" s="750"/>
      <c r="J174" s="750"/>
      <c r="K174" s="751"/>
      <c r="L174" s="751"/>
      <c r="M174" s="751"/>
      <c r="N174" s="751"/>
      <c r="O174" s="751"/>
      <c r="P174" s="751"/>
      <c r="Q174" s="751"/>
      <c r="R174" s="751"/>
      <c r="S174" s="751"/>
      <c r="T174" s="751"/>
      <c r="U174" s="751"/>
      <c r="V174" s="751"/>
      <c r="W174" s="751"/>
      <c r="X174" s="751"/>
      <c r="Y174" s="751"/>
      <c r="Z174" s="751"/>
      <c r="AA174" s="751"/>
      <c r="AB174" s="751"/>
      <c r="AC174" s="751"/>
      <c r="AD174" s="751"/>
      <c r="AE174" s="751"/>
      <c r="AF174" s="751"/>
      <c r="AG174" s="751"/>
      <c r="AH174" s="751"/>
      <c r="AI174" s="751"/>
      <c r="AJ174" s="751"/>
      <c r="AK174" s="751"/>
    </row>
    <row r="175" spans="1:37" s="752" customFormat="1" ht="15" customHeight="1" x14ac:dyDescent="0.3">
      <c r="A175" s="239" t="s">
        <v>17</v>
      </c>
      <c r="B175" s="643">
        <v>128300</v>
      </c>
      <c r="C175" s="330">
        <f>SUMIFS('Expenditures - all orgs'!$D$19:$D$3604,'Expenditures - all orgs'!$C$19:$C$3604, 'Budget Detail - AAAAAA'!$B175,'Expenditures - all orgs'!$B$19:$B$3604,'Budget Detail - AAAAAA'!$B$3)</f>
        <v>0</v>
      </c>
      <c r="D175" s="460">
        <f>SUMIFS('Expenditures - all orgs'!$E$19:$E$3604,'Expenditures - all orgs'!$C$19:$C$3604, 'Budget Detail - AAAAAA'!$B175,'Expenditures - all orgs'!$B$19:$B$3604,'Budget Detail - AAAAAA'!$B$3)</f>
        <v>0</v>
      </c>
      <c r="E175" s="461">
        <f>SUMIFS('Expenditures - all orgs'!$F$19:$F$3604,'Expenditures - all orgs'!$C$19:$C$3604, 'Budget Detail - AAAAAA'!$B175,'Expenditures - all orgs'!$B$19:$B$3604,'Budget Detail - AAAAAA'!$B$3)</f>
        <v>0</v>
      </c>
      <c r="F175" s="462">
        <f t="shared" si="28"/>
        <v>0</v>
      </c>
      <c r="G175" s="751"/>
      <c r="H175" s="750"/>
      <c r="I175" s="750"/>
      <c r="J175" s="750"/>
      <c r="K175" s="751"/>
      <c r="L175" s="751"/>
      <c r="M175" s="751"/>
      <c r="N175" s="751"/>
      <c r="O175" s="751"/>
      <c r="P175" s="751"/>
      <c r="Q175" s="751"/>
      <c r="R175" s="751"/>
      <c r="S175" s="751"/>
      <c r="T175" s="751"/>
      <c r="U175" s="751"/>
      <c r="V175" s="751"/>
      <c r="W175" s="751"/>
      <c r="X175" s="751"/>
      <c r="Y175" s="751"/>
      <c r="Z175" s="751"/>
      <c r="AA175" s="751"/>
      <c r="AB175" s="751"/>
      <c r="AC175" s="751"/>
      <c r="AD175" s="751"/>
      <c r="AE175" s="751"/>
      <c r="AF175" s="751"/>
      <c r="AG175" s="751"/>
      <c r="AH175" s="751"/>
      <c r="AI175" s="751"/>
      <c r="AJ175" s="751"/>
      <c r="AK175" s="751"/>
    </row>
    <row r="176" spans="1:37" s="752" customFormat="1" ht="15" customHeight="1" x14ac:dyDescent="0.3">
      <c r="A176" s="239" t="s">
        <v>334</v>
      </c>
      <c r="B176" s="643">
        <v>128310</v>
      </c>
      <c r="C176" s="330">
        <f>SUMIFS('Expenditures - all orgs'!$D$19:$D$3604,'Expenditures - all orgs'!$C$19:$C$3604, 'Budget Detail - AAAAAA'!$B176,'Expenditures - all orgs'!$B$19:$B$3604,'Budget Detail - AAAAAA'!$B$3)</f>
        <v>0</v>
      </c>
      <c r="D176" s="460">
        <f>SUMIFS('Expenditures - all orgs'!$E$19:$E$3604,'Expenditures - all orgs'!$C$19:$C$3604, 'Budget Detail - AAAAAA'!$B176,'Expenditures - all orgs'!$B$19:$B$3604,'Budget Detail - AAAAAA'!$B$3)</f>
        <v>0</v>
      </c>
      <c r="E176" s="461">
        <f>SUMIFS('Expenditures - all orgs'!$F$19:$F$3604,'Expenditures - all orgs'!$C$19:$C$3604, 'Budget Detail - AAAAAA'!$B176,'Expenditures - all orgs'!$B$19:$B$3604,'Budget Detail - AAAAAA'!$B$3)</f>
        <v>0</v>
      </c>
      <c r="F176" s="462">
        <f t="shared" si="28"/>
        <v>0</v>
      </c>
      <c r="G176" s="751"/>
      <c r="H176" s="750"/>
      <c r="I176" s="750"/>
      <c r="J176" s="750"/>
      <c r="K176" s="751"/>
      <c r="L176" s="751"/>
      <c r="M176" s="751"/>
      <c r="N176" s="751"/>
      <c r="O176" s="751"/>
      <c r="P176" s="751"/>
      <c r="Q176" s="751"/>
      <c r="R176" s="751"/>
      <c r="S176" s="751"/>
      <c r="T176" s="751"/>
      <c r="U176" s="751"/>
      <c r="V176" s="751"/>
      <c r="W176" s="751"/>
      <c r="X176" s="751"/>
      <c r="Y176" s="751"/>
      <c r="Z176" s="751"/>
      <c r="AA176" s="751"/>
      <c r="AB176" s="751"/>
      <c r="AC176" s="751"/>
      <c r="AD176" s="751"/>
      <c r="AE176" s="751"/>
      <c r="AF176" s="751"/>
      <c r="AG176" s="751"/>
      <c r="AH176" s="751"/>
      <c r="AI176" s="751"/>
      <c r="AJ176" s="751"/>
      <c r="AK176" s="751"/>
    </row>
    <row r="177" spans="1:37" s="752" customFormat="1" ht="15" customHeight="1" x14ac:dyDescent="0.3">
      <c r="A177" s="239" t="s">
        <v>336</v>
      </c>
      <c r="B177" s="643">
        <v>128320</v>
      </c>
      <c r="C177" s="330">
        <f>SUMIFS('Expenditures - all orgs'!$D$19:$D$3604,'Expenditures - all orgs'!$C$19:$C$3604, 'Budget Detail - AAAAAA'!$B177,'Expenditures - all orgs'!$B$19:$B$3604,'Budget Detail - AAAAAA'!$B$3)</f>
        <v>0</v>
      </c>
      <c r="D177" s="460">
        <f>SUMIFS('Expenditures - all orgs'!$E$19:$E$3604,'Expenditures - all orgs'!$C$19:$C$3604, 'Budget Detail - AAAAAA'!$B177,'Expenditures - all orgs'!$B$19:$B$3604,'Budget Detail - AAAAAA'!$B$3)</f>
        <v>0</v>
      </c>
      <c r="E177" s="461">
        <f>SUMIFS('Expenditures - all orgs'!$F$19:$F$3604,'Expenditures - all orgs'!$C$19:$C$3604, 'Budget Detail - AAAAAA'!$B177,'Expenditures - all orgs'!$B$19:$B$3604,'Budget Detail - AAAAAA'!$B$3)</f>
        <v>0</v>
      </c>
      <c r="F177" s="462">
        <f t="shared" si="28"/>
        <v>0</v>
      </c>
      <c r="G177" s="751"/>
      <c r="H177" s="750"/>
      <c r="I177" s="750"/>
      <c r="J177" s="750"/>
      <c r="K177" s="751"/>
      <c r="L177" s="751"/>
      <c r="M177" s="751"/>
      <c r="N177" s="751"/>
      <c r="O177" s="751"/>
      <c r="P177" s="751"/>
      <c r="Q177" s="751"/>
      <c r="R177" s="751"/>
      <c r="S177" s="751"/>
      <c r="T177" s="751"/>
      <c r="U177" s="751"/>
      <c r="V177" s="751"/>
      <c r="W177" s="751"/>
      <c r="X177" s="751"/>
      <c r="Y177" s="751"/>
      <c r="Z177" s="751"/>
      <c r="AA177" s="751"/>
      <c r="AB177" s="751"/>
      <c r="AC177" s="751"/>
      <c r="AD177" s="751"/>
      <c r="AE177" s="751"/>
      <c r="AF177" s="751"/>
      <c r="AG177" s="751"/>
      <c r="AH177" s="751"/>
      <c r="AI177" s="751"/>
      <c r="AJ177" s="751"/>
      <c r="AK177" s="751"/>
    </row>
    <row r="178" spans="1:37" s="752" customFormat="1" ht="15" customHeight="1" x14ac:dyDescent="0.3">
      <c r="A178" s="239" t="s">
        <v>57</v>
      </c>
      <c r="B178" s="643">
        <v>128330</v>
      </c>
      <c r="C178" s="330">
        <f>SUMIFS('Expenditures - all orgs'!$D$19:$D$3604,'Expenditures - all orgs'!$C$19:$C$3604, 'Budget Detail - AAAAAA'!$B178,'Expenditures - all orgs'!$B$19:$B$3604,'Budget Detail - AAAAAA'!$B$3)</f>
        <v>0</v>
      </c>
      <c r="D178" s="460">
        <f>SUMIFS('Expenditures - all orgs'!$E$19:$E$3604,'Expenditures - all orgs'!$C$19:$C$3604, 'Budget Detail - AAAAAA'!$B178,'Expenditures - all orgs'!$B$19:$B$3604,'Budget Detail - AAAAAA'!$B$3)</f>
        <v>0</v>
      </c>
      <c r="E178" s="461">
        <f>SUMIFS('Expenditures - all orgs'!$F$19:$F$3604,'Expenditures - all orgs'!$C$19:$C$3604, 'Budget Detail - AAAAAA'!$B178,'Expenditures - all orgs'!$B$19:$B$3604,'Budget Detail - AAAAAA'!$B$3)</f>
        <v>0</v>
      </c>
      <c r="F178" s="462">
        <f t="shared" si="28"/>
        <v>0</v>
      </c>
      <c r="G178" s="751"/>
      <c r="H178" s="750"/>
      <c r="I178" s="750"/>
      <c r="J178" s="750"/>
      <c r="K178" s="751"/>
      <c r="L178" s="751"/>
      <c r="M178" s="751"/>
      <c r="N178" s="751"/>
      <c r="O178" s="751"/>
      <c r="P178" s="751"/>
      <c r="Q178" s="751"/>
      <c r="R178" s="751"/>
      <c r="S178" s="751"/>
      <c r="T178" s="751"/>
      <c r="U178" s="751"/>
      <c r="V178" s="751"/>
      <c r="W178" s="751"/>
      <c r="X178" s="751"/>
      <c r="Y178" s="751"/>
      <c r="Z178" s="751"/>
      <c r="AA178" s="751"/>
      <c r="AB178" s="751"/>
      <c r="AC178" s="751"/>
      <c r="AD178" s="751"/>
      <c r="AE178" s="751"/>
      <c r="AF178" s="751"/>
      <c r="AG178" s="751"/>
      <c r="AH178" s="751"/>
      <c r="AI178" s="751"/>
      <c r="AJ178" s="751"/>
      <c r="AK178" s="751"/>
    </row>
    <row r="179" spans="1:37" s="752" customFormat="1" ht="15" customHeight="1" x14ac:dyDescent="0.3">
      <c r="A179" s="239" t="s">
        <v>18</v>
      </c>
      <c r="B179" s="643">
        <v>128400</v>
      </c>
      <c r="C179" s="330">
        <f>SUMIFS('Expenditures - all orgs'!$D$19:$D$3604,'Expenditures - all orgs'!$C$19:$C$3604, 'Budget Detail - AAAAAA'!$B179,'Expenditures - all orgs'!$B$19:$B$3604,'Budget Detail - AAAAAA'!$B$3)</f>
        <v>0</v>
      </c>
      <c r="D179" s="460">
        <f>SUMIFS('Expenditures - all orgs'!$E$19:$E$3604,'Expenditures - all orgs'!$C$19:$C$3604, 'Budget Detail - AAAAAA'!$B179,'Expenditures - all orgs'!$B$19:$B$3604,'Budget Detail - AAAAAA'!$B$3)</f>
        <v>0</v>
      </c>
      <c r="E179" s="461">
        <f>SUMIFS('Expenditures - all orgs'!$F$19:$F$3604,'Expenditures - all orgs'!$C$19:$C$3604, 'Budget Detail - AAAAAA'!$B179,'Expenditures - all orgs'!$B$19:$B$3604,'Budget Detail - AAAAAA'!$B$3)</f>
        <v>0</v>
      </c>
      <c r="F179" s="462">
        <f t="shared" si="28"/>
        <v>0</v>
      </c>
      <c r="G179" s="751"/>
      <c r="H179" s="750"/>
      <c r="I179" s="750"/>
      <c r="J179" s="750"/>
      <c r="K179" s="751"/>
      <c r="L179" s="751"/>
      <c r="M179" s="751"/>
      <c r="N179" s="751"/>
      <c r="O179" s="751"/>
      <c r="P179" s="751"/>
      <c r="Q179" s="751"/>
      <c r="R179" s="751"/>
      <c r="S179" s="751"/>
      <c r="T179" s="751"/>
      <c r="U179" s="751"/>
      <c r="V179" s="751"/>
      <c r="W179" s="751"/>
      <c r="X179" s="751"/>
      <c r="Y179" s="751"/>
      <c r="Z179" s="751"/>
      <c r="AA179" s="751"/>
      <c r="AB179" s="751"/>
      <c r="AC179" s="751"/>
      <c r="AD179" s="751"/>
      <c r="AE179" s="751"/>
      <c r="AF179" s="751"/>
      <c r="AG179" s="751"/>
      <c r="AH179" s="751"/>
      <c r="AI179" s="751"/>
      <c r="AJ179" s="751"/>
      <c r="AK179" s="751"/>
    </row>
    <row r="180" spans="1:37" s="752" customFormat="1" ht="15" customHeight="1" x14ac:dyDescent="0.3">
      <c r="A180" s="239" t="s">
        <v>337</v>
      </c>
      <c r="B180" s="643">
        <v>128410</v>
      </c>
      <c r="C180" s="330">
        <f>SUMIFS('Expenditures - all orgs'!$D$19:$D$3604,'Expenditures - all orgs'!$C$19:$C$3604, 'Budget Detail - AAAAAA'!$B180,'Expenditures - all orgs'!$B$19:$B$3604,'Budget Detail - AAAAAA'!$B$3)</f>
        <v>0</v>
      </c>
      <c r="D180" s="460">
        <f>SUMIFS('Expenditures - all orgs'!$E$19:$E$3604,'Expenditures - all orgs'!$C$19:$C$3604, 'Budget Detail - AAAAAA'!$B180,'Expenditures - all orgs'!$B$19:$B$3604,'Budget Detail - AAAAAA'!$B$3)</f>
        <v>0</v>
      </c>
      <c r="E180" s="461">
        <f>SUMIFS('Expenditures - all orgs'!$F$19:$F$3604,'Expenditures - all orgs'!$C$19:$C$3604, 'Budget Detail - AAAAAA'!$B180,'Expenditures - all orgs'!$B$19:$B$3604,'Budget Detail - AAAAAA'!$B$3)</f>
        <v>0</v>
      </c>
      <c r="F180" s="462">
        <f t="shared" si="28"/>
        <v>0</v>
      </c>
      <c r="G180" s="751"/>
      <c r="H180" s="750"/>
      <c r="I180" s="750"/>
      <c r="J180" s="750"/>
      <c r="K180" s="751"/>
      <c r="L180" s="751"/>
      <c r="M180" s="751"/>
      <c r="N180" s="751"/>
      <c r="O180" s="751"/>
      <c r="P180" s="751"/>
      <c r="Q180" s="751"/>
      <c r="R180" s="751"/>
      <c r="S180" s="751"/>
      <c r="T180" s="751"/>
      <c r="U180" s="751"/>
      <c r="V180" s="751"/>
      <c r="W180" s="751"/>
      <c r="X180" s="751"/>
      <c r="Y180" s="751"/>
      <c r="Z180" s="751"/>
      <c r="AA180" s="751"/>
      <c r="AB180" s="751"/>
      <c r="AC180" s="751"/>
      <c r="AD180" s="751"/>
      <c r="AE180" s="751"/>
      <c r="AF180" s="751"/>
      <c r="AG180" s="751"/>
      <c r="AH180" s="751"/>
      <c r="AI180" s="751"/>
      <c r="AJ180" s="751"/>
      <c r="AK180" s="751"/>
    </row>
    <row r="181" spans="1:37" s="752" customFormat="1" ht="15" customHeight="1" x14ac:dyDescent="0.3">
      <c r="A181" s="239" t="s">
        <v>338</v>
      </c>
      <c r="B181" s="643">
        <v>128420</v>
      </c>
      <c r="C181" s="330">
        <f>SUMIFS('Expenditures - all orgs'!$D$19:$D$3604,'Expenditures - all orgs'!$C$19:$C$3604, 'Budget Detail - AAAAAA'!$B181,'Expenditures - all orgs'!$B$19:$B$3604,'Budget Detail - AAAAAA'!$B$3)</f>
        <v>0</v>
      </c>
      <c r="D181" s="460">
        <f>SUMIFS('Expenditures - all orgs'!$E$19:$E$3604,'Expenditures - all orgs'!$C$19:$C$3604, 'Budget Detail - AAAAAA'!$B181,'Expenditures - all orgs'!$B$19:$B$3604,'Budget Detail - AAAAAA'!$B$3)</f>
        <v>0</v>
      </c>
      <c r="E181" s="461">
        <f>SUMIFS('Expenditures - all orgs'!$F$19:$F$3604,'Expenditures - all orgs'!$C$19:$C$3604, 'Budget Detail - AAAAAA'!$B181,'Expenditures - all orgs'!$B$19:$B$3604,'Budget Detail - AAAAAA'!$B$3)</f>
        <v>0</v>
      </c>
      <c r="F181" s="462">
        <f t="shared" si="28"/>
        <v>0</v>
      </c>
      <c r="G181" s="751"/>
      <c r="H181" s="750"/>
      <c r="I181" s="750"/>
      <c r="J181" s="750"/>
      <c r="K181" s="751"/>
      <c r="L181" s="751"/>
      <c r="M181" s="751"/>
      <c r="N181" s="751"/>
      <c r="O181" s="751"/>
      <c r="P181" s="751"/>
      <c r="Q181" s="751"/>
      <c r="R181" s="751"/>
      <c r="S181" s="751"/>
      <c r="T181" s="751"/>
      <c r="U181" s="751"/>
      <c r="V181" s="751"/>
      <c r="W181" s="751"/>
      <c r="X181" s="751"/>
      <c r="Y181" s="751"/>
      <c r="Z181" s="751"/>
      <c r="AA181" s="751"/>
      <c r="AB181" s="751"/>
      <c r="AC181" s="751"/>
      <c r="AD181" s="751"/>
      <c r="AE181" s="751"/>
      <c r="AF181" s="751"/>
      <c r="AG181" s="751"/>
      <c r="AH181" s="751"/>
      <c r="AI181" s="751"/>
      <c r="AJ181" s="751"/>
      <c r="AK181" s="751"/>
    </row>
    <row r="182" spans="1:37" s="752" customFormat="1" ht="15" customHeight="1" x14ac:dyDescent="0.3">
      <c r="A182" s="239" t="s">
        <v>112</v>
      </c>
      <c r="B182" s="643">
        <v>128430</v>
      </c>
      <c r="C182" s="330">
        <f>SUMIFS('Expenditures - all orgs'!$D$19:$D$3604,'Expenditures - all orgs'!$C$19:$C$3604, 'Budget Detail - AAAAAA'!$B182,'Expenditures - all orgs'!$B$19:$B$3604,'Budget Detail - AAAAAA'!$B$3)</f>
        <v>0</v>
      </c>
      <c r="D182" s="460">
        <f>SUMIFS('Expenditures - all orgs'!$E$19:$E$3604,'Expenditures - all orgs'!$C$19:$C$3604, 'Budget Detail - AAAAAA'!$B182,'Expenditures - all orgs'!$B$19:$B$3604,'Budget Detail - AAAAAA'!$B$3)</f>
        <v>0</v>
      </c>
      <c r="E182" s="461">
        <f>SUMIFS('Expenditures - all orgs'!$F$19:$F$3604,'Expenditures - all orgs'!$C$19:$C$3604, 'Budget Detail - AAAAAA'!$B182,'Expenditures - all orgs'!$B$19:$B$3604,'Budget Detail - AAAAAA'!$B$3)</f>
        <v>0</v>
      </c>
      <c r="F182" s="462">
        <f t="shared" si="28"/>
        <v>0</v>
      </c>
      <c r="G182" s="751"/>
      <c r="H182" s="750"/>
      <c r="I182" s="750"/>
      <c r="J182" s="750"/>
      <c r="K182" s="751"/>
      <c r="L182" s="751"/>
      <c r="M182" s="751"/>
      <c r="N182" s="751"/>
      <c r="O182" s="751"/>
      <c r="P182" s="751"/>
      <c r="Q182" s="751"/>
      <c r="R182" s="751"/>
      <c r="S182" s="751"/>
      <c r="T182" s="751"/>
      <c r="U182" s="751"/>
      <c r="V182" s="751"/>
      <c r="W182" s="751"/>
      <c r="X182" s="751"/>
      <c r="Y182" s="751"/>
      <c r="Z182" s="751"/>
      <c r="AA182" s="751"/>
      <c r="AB182" s="751"/>
      <c r="AC182" s="751"/>
      <c r="AD182" s="751"/>
      <c r="AE182" s="751"/>
      <c r="AF182" s="751"/>
      <c r="AG182" s="751"/>
      <c r="AH182" s="751"/>
      <c r="AI182" s="751"/>
      <c r="AJ182" s="751"/>
      <c r="AK182" s="751"/>
    </row>
    <row r="183" spans="1:37" s="752" customFormat="1" ht="15" customHeight="1" x14ac:dyDescent="0.3">
      <c r="A183" s="239" t="s">
        <v>19</v>
      </c>
      <c r="B183" s="643">
        <v>128500</v>
      </c>
      <c r="C183" s="330">
        <f>SUMIFS('Expenditures - all orgs'!$D$19:$D$3604,'Expenditures - all orgs'!$C$19:$C$3604, 'Budget Detail - AAAAAA'!$B183,'Expenditures - all orgs'!$B$19:$B$3604,'Budget Detail - AAAAAA'!$B$3)</f>
        <v>0</v>
      </c>
      <c r="D183" s="460">
        <f>SUMIFS('Expenditures - all orgs'!$E$19:$E$3604,'Expenditures - all orgs'!$C$19:$C$3604, 'Budget Detail - AAAAAA'!$B183,'Expenditures - all orgs'!$B$19:$B$3604,'Budget Detail - AAAAAA'!$B$3)</f>
        <v>0</v>
      </c>
      <c r="E183" s="461">
        <f>SUMIFS('Expenditures - all orgs'!$F$19:$F$3604,'Expenditures - all orgs'!$C$19:$C$3604, 'Budget Detail - AAAAAA'!$B183,'Expenditures - all orgs'!$B$19:$B$3604,'Budget Detail - AAAAAA'!$B$3)</f>
        <v>0</v>
      </c>
      <c r="F183" s="462">
        <f t="shared" si="28"/>
        <v>0</v>
      </c>
      <c r="G183" s="751"/>
      <c r="H183" s="750"/>
      <c r="I183" s="750"/>
      <c r="J183" s="750"/>
      <c r="K183" s="751"/>
      <c r="L183" s="751"/>
      <c r="M183" s="751"/>
      <c r="N183" s="751"/>
      <c r="O183" s="751"/>
      <c r="P183" s="751"/>
      <c r="Q183" s="751"/>
      <c r="R183" s="751"/>
      <c r="S183" s="751"/>
      <c r="T183" s="751"/>
      <c r="U183" s="751"/>
      <c r="V183" s="751"/>
      <c r="W183" s="751"/>
      <c r="X183" s="751"/>
      <c r="Y183" s="751"/>
      <c r="Z183" s="751"/>
      <c r="AA183" s="751"/>
      <c r="AB183" s="751"/>
      <c r="AC183" s="751"/>
      <c r="AD183" s="751"/>
      <c r="AE183" s="751"/>
      <c r="AF183" s="751"/>
      <c r="AG183" s="751"/>
      <c r="AH183" s="751"/>
      <c r="AI183" s="751"/>
      <c r="AJ183" s="751"/>
      <c r="AK183" s="751"/>
    </row>
    <row r="184" spans="1:37" s="752" customFormat="1" ht="15" customHeight="1" x14ac:dyDescent="0.3">
      <c r="A184" s="239" t="s">
        <v>339</v>
      </c>
      <c r="B184" s="643">
        <v>128510</v>
      </c>
      <c r="C184" s="330">
        <f>SUMIFS('Expenditures - all orgs'!$D$19:$D$3604,'Expenditures - all orgs'!$C$19:$C$3604, 'Budget Detail - AAAAAA'!$B184,'Expenditures - all orgs'!$B$19:$B$3604,'Budget Detail - AAAAAA'!$B$3)</f>
        <v>0</v>
      </c>
      <c r="D184" s="460">
        <f>SUMIFS('Expenditures - all orgs'!$E$19:$E$3604,'Expenditures - all orgs'!$C$19:$C$3604, 'Budget Detail - AAAAAA'!$B184,'Expenditures - all orgs'!$B$19:$B$3604,'Budget Detail - AAAAAA'!$B$3)</f>
        <v>0</v>
      </c>
      <c r="E184" s="461">
        <f>SUMIFS('Expenditures - all orgs'!$F$19:$F$3604,'Expenditures - all orgs'!$C$19:$C$3604, 'Budget Detail - AAAAAA'!$B184,'Expenditures - all orgs'!$B$19:$B$3604,'Budget Detail - AAAAAA'!$B$3)</f>
        <v>0</v>
      </c>
      <c r="F184" s="462">
        <f t="shared" si="28"/>
        <v>0</v>
      </c>
      <c r="G184" s="751"/>
      <c r="H184" s="750"/>
      <c r="I184" s="750"/>
      <c r="J184" s="750"/>
      <c r="K184" s="751"/>
      <c r="L184" s="751"/>
      <c r="M184" s="751"/>
      <c r="N184" s="751"/>
      <c r="O184" s="751"/>
      <c r="P184" s="751"/>
      <c r="Q184" s="751"/>
      <c r="R184" s="751"/>
      <c r="S184" s="751"/>
      <c r="T184" s="751"/>
      <c r="U184" s="751"/>
      <c r="V184" s="751"/>
      <c r="W184" s="751"/>
      <c r="X184" s="751"/>
      <c r="Y184" s="751"/>
      <c r="Z184" s="751"/>
      <c r="AA184" s="751"/>
      <c r="AB184" s="751"/>
      <c r="AC184" s="751"/>
      <c r="AD184" s="751"/>
      <c r="AE184" s="751"/>
      <c r="AF184" s="751"/>
      <c r="AG184" s="751"/>
      <c r="AH184" s="751"/>
      <c r="AI184" s="751"/>
      <c r="AJ184" s="751"/>
      <c r="AK184" s="751"/>
    </row>
    <row r="185" spans="1:37" s="752" customFormat="1" ht="15" customHeight="1" x14ac:dyDescent="0.3">
      <c r="A185" s="239" t="s">
        <v>340</v>
      </c>
      <c r="B185" s="643">
        <v>128520</v>
      </c>
      <c r="C185" s="330">
        <f>SUMIFS('Expenditures - all orgs'!$D$19:$D$3604,'Expenditures - all orgs'!$C$19:$C$3604, 'Budget Detail - AAAAAA'!$B185,'Expenditures - all orgs'!$B$19:$B$3604,'Budget Detail - AAAAAA'!$B$3)</f>
        <v>0</v>
      </c>
      <c r="D185" s="460">
        <f>SUMIFS('Expenditures - all orgs'!$E$19:$E$3604,'Expenditures - all orgs'!$C$19:$C$3604, 'Budget Detail - AAAAAA'!$B185,'Expenditures - all orgs'!$B$19:$B$3604,'Budget Detail - AAAAAA'!$B$3)</f>
        <v>0</v>
      </c>
      <c r="E185" s="461">
        <f>SUMIFS('Expenditures - all orgs'!$F$19:$F$3604,'Expenditures - all orgs'!$C$19:$C$3604, 'Budget Detail - AAAAAA'!$B185,'Expenditures - all orgs'!$B$19:$B$3604,'Budget Detail - AAAAAA'!$B$3)</f>
        <v>0</v>
      </c>
      <c r="F185" s="462">
        <f t="shared" si="28"/>
        <v>0</v>
      </c>
      <c r="G185" s="751"/>
      <c r="H185" s="750"/>
      <c r="I185" s="750"/>
      <c r="J185" s="750"/>
      <c r="K185" s="751"/>
      <c r="L185" s="751"/>
      <c r="M185" s="751"/>
      <c r="N185" s="751"/>
      <c r="O185" s="751"/>
      <c r="P185" s="751"/>
      <c r="Q185" s="751"/>
      <c r="R185" s="751"/>
      <c r="S185" s="751"/>
      <c r="T185" s="751"/>
      <c r="U185" s="751"/>
      <c r="V185" s="751"/>
      <c r="W185" s="751"/>
      <c r="X185" s="751"/>
      <c r="Y185" s="751"/>
      <c r="Z185" s="751"/>
      <c r="AA185" s="751"/>
      <c r="AB185" s="751"/>
      <c r="AC185" s="751"/>
      <c r="AD185" s="751"/>
      <c r="AE185" s="751"/>
      <c r="AF185" s="751"/>
      <c r="AG185" s="751"/>
      <c r="AH185" s="751"/>
      <c r="AI185" s="751"/>
      <c r="AJ185" s="751"/>
      <c r="AK185" s="751"/>
    </row>
    <row r="186" spans="1:37" s="752" customFormat="1" ht="15" customHeight="1" x14ac:dyDescent="0.3">
      <c r="A186" s="239" t="s">
        <v>113</v>
      </c>
      <c r="B186" s="643">
        <v>128530</v>
      </c>
      <c r="C186" s="330">
        <f>SUMIFS('Expenditures - all orgs'!$D$19:$D$3604,'Expenditures - all orgs'!$C$19:$C$3604, 'Budget Detail - AAAAAA'!$B186,'Expenditures - all orgs'!$B$19:$B$3604,'Budget Detail - AAAAAA'!$B$3)</f>
        <v>0</v>
      </c>
      <c r="D186" s="460">
        <f>SUMIFS('Expenditures - all orgs'!$E$19:$E$3604,'Expenditures - all orgs'!$C$19:$C$3604, 'Budget Detail - AAAAAA'!$B186,'Expenditures - all orgs'!$B$19:$B$3604,'Budget Detail - AAAAAA'!$B$3)</f>
        <v>0</v>
      </c>
      <c r="E186" s="461">
        <f>SUMIFS('Expenditures - all orgs'!$F$19:$F$3604,'Expenditures - all orgs'!$C$19:$C$3604, 'Budget Detail - AAAAAA'!$B186,'Expenditures - all orgs'!$B$19:$B$3604,'Budget Detail - AAAAAA'!$B$3)</f>
        <v>0</v>
      </c>
      <c r="F186" s="462">
        <f t="shared" si="28"/>
        <v>0</v>
      </c>
      <c r="G186" s="751"/>
      <c r="H186" s="750"/>
      <c r="I186" s="750"/>
      <c r="J186" s="750"/>
      <c r="K186" s="751"/>
      <c r="L186" s="751"/>
      <c r="M186" s="751"/>
      <c r="N186" s="751"/>
      <c r="O186" s="751"/>
      <c r="P186" s="751"/>
      <c r="Q186" s="751"/>
      <c r="R186" s="751"/>
      <c r="S186" s="751"/>
      <c r="T186" s="751"/>
      <c r="U186" s="751"/>
      <c r="V186" s="751"/>
      <c r="W186" s="751"/>
      <c r="X186" s="751"/>
      <c r="Y186" s="751"/>
      <c r="Z186" s="751"/>
      <c r="AA186" s="751"/>
      <c r="AB186" s="751"/>
      <c r="AC186" s="751"/>
      <c r="AD186" s="751"/>
      <c r="AE186" s="751"/>
      <c r="AF186" s="751"/>
      <c r="AG186" s="751"/>
      <c r="AH186" s="751"/>
      <c r="AI186" s="751"/>
      <c r="AJ186" s="751"/>
      <c r="AK186" s="751"/>
    </row>
    <row r="187" spans="1:37" s="752" customFormat="1" ht="15" customHeight="1" x14ac:dyDescent="0.3">
      <c r="A187" s="239" t="s">
        <v>58</v>
      </c>
      <c r="B187" s="643">
        <v>128600</v>
      </c>
      <c r="C187" s="330">
        <f>SUMIFS('Expenditures - all orgs'!$D$19:$D$3604,'Expenditures - all orgs'!$C$19:$C$3604, 'Budget Detail - AAAAAA'!$B187,'Expenditures - all orgs'!$B$19:$B$3604,'Budget Detail - AAAAAA'!$B$3)</f>
        <v>0</v>
      </c>
      <c r="D187" s="460">
        <f>SUMIFS('Expenditures - all orgs'!$E$19:$E$3604,'Expenditures - all orgs'!$C$19:$C$3604, 'Budget Detail - AAAAAA'!$B187,'Expenditures - all orgs'!$B$19:$B$3604,'Budget Detail - AAAAAA'!$B$3)</f>
        <v>0</v>
      </c>
      <c r="E187" s="461">
        <f>SUMIFS('Expenditures - all orgs'!$F$19:$F$3604,'Expenditures - all orgs'!$C$19:$C$3604, 'Budget Detail - AAAAAA'!$B187,'Expenditures - all orgs'!$B$19:$B$3604,'Budget Detail - AAAAAA'!$B$3)</f>
        <v>0</v>
      </c>
      <c r="F187" s="462">
        <f t="shared" si="28"/>
        <v>0</v>
      </c>
      <c r="G187" s="751"/>
      <c r="H187" s="750"/>
      <c r="I187" s="750"/>
      <c r="J187" s="750"/>
      <c r="K187" s="751"/>
      <c r="L187" s="751"/>
      <c r="M187" s="751"/>
      <c r="N187" s="751"/>
      <c r="O187" s="751"/>
      <c r="P187" s="751"/>
      <c r="Q187" s="751"/>
      <c r="R187" s="751"/>
      <c r="S187" s="751"/>
      <c r="T187" s="751"/>
      <c r="U187" s="751"/>
      <c r="V187" s="751"/>
      <c r="W187" s="751"/>
      <c r="X187" s="751"/>
      <c r="Y187" s="751"/>
      <c r="Z187" s="751"/>
      <c r="AA187" s="751"/>
      <c r="AB187" s="751"/>
      <c r="AC187" s="751"/>
      <c r="AD187" s="751"/>
      <c r="AE187" s="751"/>
      <c r="AF187" s="751"/>
      <c r="AG187" s="751"/>
      <c r="AH187" s="751"/>
      <c r="AI187" s="751"/>
      <c r="AJ187" s="751"/>
      <c r="AK187" s="751"/>
    </row>
    <row r="188" spans="1:37" s="752" customFormat="1" ht="15" customHeight="1" x14ac:dyDescent="0.3">
      <c r="A188" s="239" t="s">
        <v>341</v>
      </c>
      <c r="B188" s="643">
        <v>128610</v>
      </c>
      <c r="C188" s="330">
        <f>SUMIFS('Expenditures - all orgs'!$D$19:$D$3604,'Expenditures - all orgs'!$C$19:$C$3604, 'Budget Detail - AAAAAA'!$B188,'Expenditures - all orgs'!$B$19:$B$3604,'Budget Detail - AAAAAA'!$B$3)</f>
        <v>0</v>
      </c>
      <c r="D188" s="460">
        <f>SUMIFS('Expenditures - all orgs'!$E$19:$E$3604,'Expenditures - all orgs'!$C$19:$C$3604, 'Budget Detail - AAAAAA'!$B188,'Expenditures - all orgs'!$B$19:$B$3604,'Budget Detail - AAAAAA'!$B$3)</f>
        <v>0</v>
      </c>
      <c r="E188" s="461">
        <f>SUMIFS('Expenditures - all orgs'!$F$19:$F$3604,'Expenditures - all orgs'!$C$19:$C$3604, 'Budget Detail - AAAAAA'!$B188,'Expenditures - all orgs'!$B$19:$B$3604,'Budget Detail - AAAAAA'!$B$3)</f>
        <v>0</v>
      </c>
      <c r="F188" s="462">
        <f t="shared" si="28"/>
        <v>0</v>
      </c>
      <c r="G188" s="751"/>
      <c r="H188" s="750"/>
      <c r="I188" s="750"/>
      <c r="J188" s="750"/>
      <c r="K188" s="751"/>
      <c r="L188" s="751"/>
      <c r="M188" s="751"/>
      <c r="N188" s="751"/>
      <c r="O188" s="751"/>
      <c r="P188" s="751"/>
      <c r="Q188" s="751"/>
      <c r="R188" s="751"/>
      <c r="S188" s="751"/>
      <c r="T188" s="751"/>
      <c r="U188" s="751"/>
      <c r="V188" s="751"/>
      <c r="W188" s="751"/>
      <c r="X188" s="751"/>
      <c r="Y188" s="751"/>
      <c r="Z188" s="751"/>
      <c r="AA188" s="751"/>
      <c r="AB188" s="751"/>
      <c r="AC188" s="751"/>
      <c r="AD188" s="751"/>
      <c r="AE188" s="751"/>
      <c r="AF188" s="751"/>
      <c r="AG188" s="751"/>
      <c r="AH188" s="751"/>
      <c r="AI188" s="751"/>
      <c r="AJ188" s="751"/>
      <c r="AK188" s="751"/>
    </row>
    <row r="189" spans="1:37" s="752" customFormat="1" ht="15" customHeight="1" x14ac:dyDescent="0.3">
      <c r="A189" s="239" t="s">
        <v>342</v>
      </c>
      <c r="B189" s="643">
        <v>128620</v>
      </c>
      <c r="C189" s="330">
        <f>SUMIFS('Expenditures - all orgs'!$D$19:$D$3604,'Expenditures - all orgs'!$C$19:$C$3604, 'Budget Detail - AAAAAA'!$B189,'Expenditures - all orgs'!$B$19:$B$3604,'Budget Detail - AAAAAA'!$B$3)</f>
        <v>0</v>
      </c>
      <c r="D189" s="460">
        <f>SUMIFS('Expenditures - all orgs'!$E$19:$E$3604,'Expenditures - all orgs'!$C$19:$C$3604, 'Budget Detail - AAAAAA'!$B189,'Expenditures - all orgs'!$B$19:$B$3604,'Budget Detail - AAAAAA'!$B$3)</f>
        <v>0</v>
      </c>
      <c r="E189" s="461">
        <f>SUMIFS('Expenditures - all orgs'!$F$19:$F$3604,'Expenditures - all orgs'!$C$19:$C$3604, 'Budget Detail - AAAAAA'!$B189,'Expenditures - all orgs'!$B$19:$B$3604,'Budget Detail - AAAAAA'!$B$3)</f>
        <v>0</v>
      </c>
      <c r="F189" s="462">
        <f t="shared" si="28"/>
        <v>0</v>
      </c>
      <c r="G189" s="751"/>
      <c r="H189" s="750"/>
      <c r="I189" s="750"/>
      <c r="J189" s="750"/>
      <c r="K189" s="751"/>
      <c r="L189" s="751"/>
      <c r="M189" s="751"/>
      <c r="N189" s="751"/>
      <c r="O189" s="751"/>
      <c r="P189" s="751"/>
      <c r="Q189" s="751"/>
      <c r="R189" s="751"/>
      <c r="S189" s="751"/>
      <c r="T189" s="751"/>
      <c r="U189" s="751"/>
      <c r="V189" s="751"/>
      <c r="W189" s="751"/>
      <c r="X189" s="751"/>
      <c r="Y189" s="751"/>
      <c r="Z189" s="751"/>
      <c r="AA189" s="751"/>
      <c r="AB189" s="751"/>
      <c r="AC189" s="751"/>
      <c r="AD189" s="751"/>
      <c r="AE189" s="751"/>
      <c r="AF189" s="751"/>
      <c r="AG189" s="751"/>
      <c r="AH189" s="751"/>
      <c r="AI189" s="751"/>
      <c r="AJ189" s="751"/>
      <c r="AK189" s="751"/>
    </row>
    <row r="190" spans="1:37" s="752" customFormat="1" ht="15" customHeight="1" x14ac:dyDescent="0.3">
      <c r="A190" s="239" t="s">
        <v>175</v>
      </c>
      <c r="B190" s="643">
        <v>128630</v>
      </c>
      <c r="C190" s="330">
        <f>SUMIFS('Expenditures - all orgs'!$D$19:$D$3604,'Expenditures - all orgs'!$C$19:$C$3604, 'Budget Detail - AAAAAA'!$B190,'Expenditures - all orgs'!$B$19:$B$3604,'Budget Detail - AAAAAA'!$B$3)</f>
        <v>0</v>
      </c>
      <c r="D190" s="460">
        <f>SUMIFS('Expenditures - all orgs'!$E$19:$E$3604,'Expenditures - all orgs'!$C$19:$C$3604, 'Budget Detail - AAAAAA'!$B190,'Expenditures - all orgs'!$B$19:$B$3604,'Budget Detail - AAAAAA'!$B$3)</f>
        <v>0</v>
      </c>
      <c r="E190" s="461">
        <f>SUMIFS('Expenditures - all orgs'!$F$19:$F$3604,'Expenditures - all orgs'!$C$19:$C$3604, 'Budget Detail - AAAAAA'!$B190,'Expenditures - all orgs'!$B$19:$B$3604,'Budget Detail - AAAAAA'!$B$3)</f>
        <v>0</v>
      </c>
      <c r="F190" s="462">
        <f t="shared" si="28"/>
        <v>0</v>
      </c>
      <c r="G190" s="751"/>
      <c r="H190" s="750"/>
      <c r="I190" s="750"/>
      <c r="J190" s="750"/>
      <c r="K190" s="751"/>
      <c r="L190" s="751"/>
      <c r="M190" s="751"/>
      <c r="N190" s="751"/>
      <c r="O190" s="751"/>
      <c r="P190" s="751"/>
      <c r="Q190" s="751"/>
      <c r="R190" s="751"/>
      <c r="S190" s="751"/>
      <c r="T190" s="751"/>
      <c r="U190" s="751"/>
      <c r="V190" s="751"/>
      <c r="W190" s="751"/>
      <c r="X190" s="751"/>
      <c r="Y190" s="751"/>
      <c r="Z190" s="751"/>
      <c r="AA190" s="751"/>
      <c r="AB190" s="751"/>
      <c r="AC190" s="751"/>
      <c r="AD190" s="751"/>
      <c r="AE190" s="751"/>
      <c r="AF190" s="751"/>
      <c r="AG190" s="751"/>
      <c r="AH190" s="751"/>
      <c r="AI190" s="751"/>
      <c r="AJ190" s="751"/>
      <c r="AK190" s="751"/>
    </row>
    <row r="191" spans="1:37" s="752" customFormat="1" ht="15" customHeight="1" x14ac:dyDescent="0.3">
      <c r="A191" s="239" t="s">
        <v>62</v>
      </c>
      <c r="B191" s="643">
        <v>128700</v>
      </c>
      <c r="C191" s="330">
        <f>SUMIFS('Expenditures - all orgs'!$D$19:$D$3604,'Expenditures - all orgs'!$C$19:$C$3604, 'Budget Detail - AAAAAA'!$B191,'Expenditures - all orgs'!$B$19:$B$3604,'Budget Detail - AAAAAA'!$B$3)</f>
        <v>0</v>
      </c>
      <c r="D191" s="460">
        <f>SUMIFS('Expenditures - all orgs'!$E$19:$E$3604,'Expenditures - all orgs'!$C$19:$C$3604, 'Budget Detail - AAAAAA'!$B191,'Expenditures - all orgs'!$B$19:$B$3604,'Budget Detail - AAAAAA'!$B$3)</f>
        <v>0</v>
      </c>
      <c r="E191" s="461">
        <f>SUMIFS('Expenditures - all orgs'!$F$19:$F$3604,'Expenditures - all orgs'!$C$19:$C$3604, 'Budget Detail - AAAAAA'!$B191,'Expenditures - all orgs'!$B$19:$B$3604,'Budget Detail - AAAAAA'!$B$3)</f>
        <v>0</v>
      </c>
      <c r="F191" s="462">
        <f t="shared" si="28"/>
        <v>0</v>
      </c>
      <c r="G191" s="751"/>
      <c r="H191" s="750"/>
      <c r="I191" s="750"/>
      <c r="J191" s="750"/>
      <c r="K191" s="751"/>
      <c r="L191" s="751"/>
      <c r="M191" s="751"/>
      <c r="N191" s="751"/>
      <c r="O191" s="751"/>
      <c r="P191" s="751"/>
      <c r="Q191" s="751"/>
      <c r="R191" s="751"/>
      <c r="S191" s="751"/>
      <c r="T191" s="751"/>
      <c r="U191" s="751"/>
      <c r="V191" s="751"/>
      <c r="W191" s="751"/>
      <c r="X191" s="751"/>
      <c r="Y191" s="751"/>
      <c r="Z191" s="751"/>
      <c r="AA191" s="751"/>
      <c r="AB191" s="751"/>
      <c r="AC191" s="751"/>
      <c r="AD191" s="751"/>
      <c r="AE191" s="751"/>
      <c r="AF191" s="751"/>
      <c r="AG191" s="751"/>
      <c r="AH191" s="751"/>
      <c r="AI191" s="751"/>
      <c r="AJ191" s="751"/>
      <c r="AK191" s="751"/>
    </row>
    <row r="192" spans="1:37" s="752" customFormat="1" ht="15" customHeight="1" x14ac:dyDescent="0.3">
      <c r="A192" s="239" t="s">
        <v>111</v>
      </c>
      <c r="B192" s="643">
        <v>128730</v>
      </c>
      <c r="C192" s="330">
        <f>SUMIFS('Expenditures - all orgs'!$D$19:$D$3604,'Expenditures - all orgs'!$C$19:$C$3604, 'Budget Detail - AAAAAA'!$B192,'Expenditures - all orgs'!$B$19:$B$3604,'Budget Detail - AAAAAA'!$B$3)</f>
        <v>0</v>
      </c>
      <c r="D192" s="460">
        <f>SUMIFS('Expenditures - all orgs'!$E$19:$E$3604,'Expenditures - all orgs'!$C$19:$C$3604, 'Budget Detail - AAAAAA'!$B192,'Expenditures - all orgs'!$B$19:$B$3604,'Budget Detail - AAAAAA'!$B$3)</f>
        <v>0</v>
      </c>
      <c r="E192" s="461">
        <f>SUMIFS('Expenditures - all orgs'!$F$19:$F$3604,'Expenditures - all orgs'!$C$19:$C$3604, 'Budget Detail - AAAAAA'!$B192,'Expenditures - all orgs'!$B$19:$B$3604,'Budget Detail - AAAAAA'!$B$3)</f>
        <v>0</v>
      </c>
      <c r="F192" s="462">
        <f t="shared" si="28"/>
        <v>0</v>
      </c>
      <c r="G192" s="751"/>
      <c r="H192" s="750"/>
      <c r="I192" s="750"/>
      <c r="J192" s="750"/>
      <c r="K192" s="751"/>
      <c r="L192" s="751"/>
      <c r="M192" s="751"/>
      <c r="N192" s="751"/>
      <c r="O192" s="751"/>
      <c r="P192" s="751"/>
      <c r="Q192" s="751"/>
      <c r="R192" s="751"/>
      <c r="S192" s="751"/>
      <c r="T192" s="751"/>
      <c r="U192" s="751"/>
      <c r="V192" s="751"/>
      <c r="W192" s="751"/>
      <c r="X192" s="751"/>
      <c r="Y192" s="751"/>
      <c r="Z192" s="751"/>
      <c r="AA192" s="751"/>
      <c r="AB192" s="751"/>
      <c r="AC192" s="751"/>
      <c r="AD192" s="751"/>
      <c r="AE192" s="751"/>
      <c r="AF192" s="751"/>
      <c r="AG192" s="751"/>
      <c r="AH192" s="751"/>
      <c r="AI192" s="751"/>
      <c r="AJ192" s="751"/>
      <c r="AK192" s="751"/>
    </row>
    <row r="193" spans="1:37" s="752" customFormat="1" ht="15" customHeight="1" x14ac:dyDescent="0.3">
      <c r="A193" s="239" t="s">
        <v>20</v>
      </c>
      <c r="B193" s="643">
        <v>128800</v>
      </c>
      <c r="C193" s="330">
        <f>SUMIFS('Expenditures - all orgs'!$D$19:$D$3604,'Expenditures - all orgs'!$C$19:$C$3604, 'Budget Detail - AAAAAA'!$B193,'Expenditures - all orgs'!$B$19:$B$3604,'Budget Detail - AAAAAA'!$B$3)</f>
        <v>0</v>
      </c>
      <c r="D193" s="460">
        <f>SUMIFS('Expenditures - all orgs'!$E$19:$E$3604,'Expenditures - all orgs'!$C$19:$C$3604, 'Budget Detail - AAAAAA'!$B193,'Expenditures - all orgs'!$B$19:$B$3604,'Budget Detail - AAAAAA'!$B$3)</f>
        <v>0</v>
      </c>
      <c r="E193" s="461">
        <f>SUMIFS('Expenditures - all orgs'!$F$19:$F$3604,'Expenditures - all orgs'!$C$19:$C$3604, 'Budget Detail - AAAAAA'!$B193,'Expenditures - all orgs'!$B$19:$B$3604,'Budget Detail - AAAAAA'!$B$3)</f>
        <v>0</v>
      </c>
      <c r="F193" s="462">
        <f t="shared" si="28"/>
        <v>0</v>
      </c>
      <c r="G193" s="751"/>
      <c r="H193" s="750"/>
      <c r="I193" s="750"/>
      <c r="J193" s="750"/>
      <c r="K193" s="751"/>
      <c r="L193" s="751"/>
      <c r="M193" s="751"/>
      <c r="N193" s="751"/>
      <c r="O193" s="751"/>
      <c r="P193" s="751"/>
      <c r="Q193" s="751"/>
      <c r="R193" s="751"/>
      <c r="S193" s="751"/>
      <c r="T193" s="751"/>
      <c r="U193" s="751"/>
      <c r="V193" s="751"/>
      <c r="W193" s="751"/>
      <c r="X193" s="751"/>
      <c r="Y193" s="751"/>
      <c r="Z193" s="751"/>
      <c r="AA193" s="751"/>
      <c r="AB193" s="751"/>
      <c r="AC193" s="751"/>
      <c r="AD193" s="751"/>
      <c r="AE193" s="751"/>
      <c r="AF193" s="751"/>
      <c r="AG193" s="751"/>
      <c r="AH193" s="751"/>
      <c r="AI193" s="751"/>
      <c r="AJ193" s="751"/>
      <c r="AK193" s="751"/>
    </row>
    <row r="194" spans="1:37" s="752" customFormat="1" ht="15" customHeight="1" x14ac:dyDescent="0.3">
      <c r="A194" s="239" t="s">
        <v>343</v>
      </c>
      <c r="B194" s="643">
        <v>128810</v>
      </c>
      <c r="C194" s="330">
        <f>SUMIFS('Expenditures - all orgs'!$D$19:$D$3604,'Expenditures - all orgs'!$C$19:$C$3604, 'Budget Detail - AAAAAA'!$B194,'Expenditures - all orgs'!$B$19:$B$3604,'Budget Detail - AAAAAA'!$B$3)</f>
        <v>0</v>
      </c>
      <c r="D194" s="460">
        <f>SUMIFS('Expenditures - all orgs'!$E$19:$E$3604,'Expenditures - all orgs'!$C$19:$C$3604, 'Budget Detail - AAAAAA'!$B194,'Expenditures - all orgs'!$B$19:$B$3604,'Budget Detail - AAAAAA'!$B$3)</f>
        <v>0</v>
      </c>
      <c r="E194" s="461">
        <f>SUMIFS('Expenditures - all orgs'!$F$19:$F$3604,'Expenditures - all orgs'!$C$19:$C$3604, 'Budget Detail - AAAAAA'!$B194,'Expenditures - all orgs'!$B$19:$B$3604,'Budget Detail - AAAAAA'!$B$3)</f>
        <v>0</v>
      </c>
      <c r="F194" s="462">
        <f t="shared" si="28"/>
        <v>0</v>
      </c>
      <c r="G194" s="751"/>
      <c r="H194" s="750"/>
      <c r="I194" s="750"/>
      <c r="J194" s="750"/>
      <c r="K194" s="751"/>
      <c r="L194" s="751"/>
      <c r="M194" s="751"/>
      <c r="N194" s="751"/>
      <c r="O194" s="751"/>
      <c r="P194" s="751"/>
      <c r="Q194" s="751"/>
      <c r="R194" s="751"/>
      <c r="S194" s="751"/>
      <c r="T194" s="751"/>
      <c r="U194" s="751"/>
      <c r="V194" s="751"/>
      <c r="W194" s="751"/>
      <c r="X194" s="751"/>
      <c r="Y194" s="751"/>
      <c r="Z194" s="751"/>
      <c r="AA194" s="751"/>
      <c r="AB194" s="751"/>
      <c r="AC194" s="751"/>
      <c r="AD194" s="751"/>
      <c r="AE194" s="751"/>
      <c r="AF194" s="751"/>
      <c r="AG194" s="751"/>
      <c r="AH194" s="751"/>
      <c r="AI194" s="751"/>
      <c r="AJ194" s="751"/>
      <c r="AK194" s="751"/>
    </row>
    <row r="195" spans="1:37" s="752" customFormat="1" ht="15" customHeight="1" x14ac:dyDescent="0.3">
      <c r="A195" s="239" t="s">
        <v>344</v>
      </c>
      <c r="B195" s="643">
        <v>128820</v>
      </c>
      <c r="C195" s="330">
        <f>SUMIFS('Expenditures - all orgs'!$D$19:$D$3604,'Expenditures - all orgs'!$C$19:$C$3604, 'Budget Detail - AAAAAA'!$B195,'Expenditures - all orgs'!$B$19:$B$3604,'Budget Detail - AAAAAA'!$B$3)</f>
        <v>0</v>
      </c>
      <c r="D195" s="460">
        <f>SUMIFS('Expenditures - all orgs'!$E$19:$E$3604,'Expenditures - all orgs'!$C$19:$C$3604, 'Budget Detail - AAAAAA'!$B195,'Expenditures - all orgs'!$B$19:$B$3604,'Budget Detail - AAAAAA'!$B$3)</f>
        <v>0</v>
      </c>
      <c r="E195" s="461">
        <f>SUMIFS('Expenditures - all orgs'!$F$19:$F$3604,'Expenditures - all orgs'!$C$19:$C$3604, 'Budget Detail - AAAAAA'!$B195,'Expenditures - all orgs'!$B$19:$B$3604,'Budget Detail - AAAAAA'!$B$3)</f>
        <v>0</v>
      </c>
      <c r="F195" s="462">
        <f t="shared" si="28"/>
        <v>0</v>
      </c>
      <c r="G195" s="751"/>
      <c r="H195" s="750"/>
      <c r="I195" s="750"/>
      <c r="J195" s="750"/>
      <c r="K195" s="751"/>
      <c r="L195" s="751"/>
      <c r="M195" s="751"/>
      <c r="N195" s="751"/>
      <c r="O195" s="751"/>
      <c r="P195" s="751"/>
      <c r="Q195" s="751"/>
      <c r="R195" s="751"/>
      <c r="S195" s="751"/>
      <c r="T195" s="751"/>
      <c r="U195" s="751"/>
      <c r="V195" s="751"/>
      <c r="W195" s="751"/>
      <c r="X195" s="751"/>
      <c r="Y195" s="751"/>
      <c r="Z195" s="751"/>
      <c r="AA195" s="751"/>
      <c r="AB195" s="751"/>
      <c r="AC195" s="751"/>
      <c r="AD195" s="751"/>
      <c r="AE195" s="751"/>
      <c r="AF195" s="751"/>
      <c r="AG195" s="751"/>
      <c r="AH195" s="751"/>
      <c r="AI195" s="751"/>
      <c r="AJ195" s="751"/>
      <c r="AK195" s="751"/>
    </row>
    <row r="196" spans="1:37" s="752" customFormat="1" ht="15" customHeight="1" x14ac:dyDescent="0.3">
      <c r="A196" s="239" t="s">
        <v>176</v>
      </c>
      <c r="B196" s="643">
        <v>128830</v>
      </c>
      <c r="C196" s="330">
        <f>SUMIFS('Expenditures - all orgs'!$D$19:$D$3604,'Expenditures - all orgs'!$C$19:$C$3604, 'Budget Detail - AAAAAA'!$B196,'Expenditures - all orgs'!$B$19:$B$3604,'Budget Detail - AAAAAA'!$B$3)</f>
        <v>0</v>
      </c>
      <c r="D196" s="460">
        <f>SUMIFS('Expenditures - all orgs'!$E$19:$E$3604,'Expenditures - all orgs'!$C$19:$C$3604, 'Budget Detail - AAAAAA'!$B196,'Expenditures - all orgs'!$B$19:$B$3604,'Budget Detail - AAAAAA'!$B$3)</f>
        <v>0</v>
      </c>
      <c r="E196" s="461">
        <f>SUMIFS('Expenditures - all orgs'!$F$19:$F$3604,'Expenditures - all orgs'!$C$19:$C$3604, 'Budget Detail - AAAAAA'!$B196,'Expenditures - all orgs'!$B$19:$B$3604,'Budget Detail - AAAAAA'!$B$3)</f>
        <v>0</v>
      </c>
      <c r="F196" s="462">
        <f t="shared" si="28"/>
        <v>0</v>
      </c>
      <c r="G196" s="751"/>
      <c r="H196" s="750"/>
      <c r="I196" s="750"/>
      <c r="J196" s="750"/>
      <c r="K196" s="751"/>
      <c r="L196" s="751"/>
      <c r="M196" s="751"/>
      <c r="N196" s="751"/>
      <c r="O196" s="751"/>
      <c r="P196" s="751"/>
      <c r="Q196" s="751"/>
      <c r="R196" s="751"/>
      <c r="S196" s="751"/>
      <c r="T196" s="751"/>
      <c r="U196" s="751"/>
      <c r="V196" s="751"/>
      <c r="W196" s="751"/>
      <c r="X196" s="751"/>
      <c r="Y196" s="751"/>
      <c r="Z196" s="751"/>
      <c r="AA196" s="751"/>
      <c r="AB196" s="751"/>
      <c r="AC196" s="751"/>
      <c r="AD196" s="751"/>
      <c r="AE196" s="751"/>
      <c r="AF196" s="751"/>
      <c r="AG196" s="751"/>
      <c r="AH196" s="751"/>
      <c r="AI196" s="751"/>
      <c r="AJ196" s="751"/>
      <c r="AK196" s="751"/>
    </row>
    <row r="197" spans="1:37" s="752" customFormat="1" ht="15" customHeight="1" x14ac:dyDescent="0.3">
      <c r="A197" s="239" t="s">
        <v>104</v>
      </c>
      <c r="B197" s="643" t="s">
        <v>107</v>
      </c>
      <c r="C197" s="330">
        <f>SUMIFS('Expenditures - all orgs'!$D$19:$D$3604,'Expenditures - all orgs'!$C$19:$C$3604, 'Budget Detail - AAAAAA'!$B197,'Expenditures - all orgs'!$B$19:$B$3604,'Budget Detail - AAAAAA'!$B$3)</f>
        <v>0</v>
      </c>
      <c r="D197" s="460">
        <f>SUMIFS('Expenditures - all orgs'!$E$19:$E$3604,'Expenditures - all orgs'!$C$19:$C$3604, 'Budget Detail - AAAAAA'!$B197,'Expenditures - all orgs'!$B$19:$B$3604,'Budget Detail - AAAAAA'!$B$3)</f>
        <v>0</v>
      </c>
      <c r="E197" s="461">
        <f>SUMIFS('Expenditures - all orgs'!$F$19:$F$3604,'Expenditures - all orgs'!$C$19:$C$3604, 'Budget Detail - AAAAAA'!$B197,'Expenditures - all orgs'!$B$19:$B$3604,'Budget Detail - AAAAAA'!$B$3)</f>
        <v>0</v>
      </c>
      <c r="F197" s="462">
        <f t="shared" si="28"/>
        <v>0</v>
      </c>
      <c r="G197" s="751"/>
      <c r="H197" s="750"/>
      <c r="I197" s="750"/>
      <c r="J197" s="750"/>
      <c r="K197" s="751"/>
      <c r="L197" s="751"/>
      <c r="M197" s="751"/>
      <c r="N197" s="751"/>
      <c r="O197" s="751"/>
      <c r="P197" s="751"/>
      <c r="Q197" s="751"/>
      <c r="R197" s="751"/>
      <c r="S197" s="751"/>
      <c r="T197" s="751"/>
      <c r="U197" s="751"/>
      <c r="V197" s="751"/>
      <c r="W197" s="751"/>
      <c r="X197" s="751"/>
      <c r="Y197" s="751"/>
      <c r="Z197" s="751"/>
      <c r="AA197" s="751"/>
      <c r="AB197" s="751"/>
      <c r="AC197" s="751"/>
      <c r="AD197" s="751"/>
      <c r="AE197" s="751"/>
      <c r="AF197" s="751"/>
      <c r="AG197" s="751"/>
      <c r="AH197" s="751"/>
      <c r="AI197" s="751"/>
      <c r="AJ197" s="751"/>
      <c r="AK197" s="751"/>
    </row>
    <row r="198" spans="1:37" s="752" customFormat="1" ht="15" customHeight="1" x14ac:dyDescent="0.3">
      <c r="A198" s="239" t="s">
        <v>104</v>
      </c>
      <c r="B198" s="643" t="s">
        <v>107</v>
      </c>
      <c r="C198" s="330">
        <f>SUMIFS('Expenditures - all orgs'!$D$19:$D$3604,'Expenditures - all orgs'!$C$19:$C$3604, 'Budget Detail - AAAAAA'!$B198,'Expenditures - all orgs'!$B$19:$B$3604,'Budget Detail - AAAAAA'!$B$3)</f>
        <v>0</v>
      </c>
      <c r="D198" s="460">
        <f>SUMIFS('Expenditures - all orgs'!$E$19:$E$3604,'Expenditures - all orgs'!$C$19:$C$3604, 'Budget Detail - AAAAAA'!$B198,'Expenditures - all orgs'!$B$19:$B$3604,'Budget Detail - AAAAAA'!$B$3)</f>
        <v>0</v>
      </c>
      <c r="E198" s="461">
        <f>SUMIFS('Expenditures - all orgs'!$F$19:$F$3604,'Expenditures - all orgs'!$C$19:$C$3604, 'Budget Detail - AAAAAA'!$B198,'Expenditures - all orgs'!$B$19:$B$3604,'Budget Detail - AAAAAA'!$B$3)</f>
        <v>0</v>
      </c>
      <c r="F198" s="462">
        <f t="shared" si="28"/>
        <v>0</v>
      </c>
      <c r="G198" s="751"/>
      <c r="H198" s="750"/>
      <c r="I198" s="750"/>
      <c r="J198" s="750"/>
      <c r="K198" s="751"/>
      <c r="L198" s="751"/>
      <c r="M198" s="751"/>
      <c r="N198" s="751"/>
      <c r="O198" s="751"/>
      <c r="P198" s="751"/>
      <c r="Q198" s="751"/>
      <c r="R198" s="751"/>
      <c r="S198" s="751"/>
      <c r="T198" s="751"/>
      <c r="U198" s="751"/>
      <c r="V198" s="751"/>
      <c r="W198" s="751"/>
      <c r="X198" s="751"/>
      <c r="Y198" s="751"/>
      <c r="Z198" s="751"/>
      <c r="AA198" s="751"/>
      <c r="AB198" s="751"/>
      <c r="AC198" s="751"/>
      <c r="AD198" s="751"/>
      <c r="AE198" s="751"/>
      <c r="AF198" s="751"/>
      <c r="AG198" s="751"/>
      <c r="AH198" s="751"/>
      <c r="AI198" s="751"/>
      <c r="AJ198" s="751"/>
      <c r="AK198" s="751"/>
    </row>
    <row r="199" spans="1:37" s="752" customFormat="1" ht="15" customHeight="1" thickBot="1" x14ac:dyDescent="0.35">
      <c r="A199" s="239" t="s">
        <v>104</v>
      </c>
      <c r="B199" s="643" t="s">
        <v>107</v>
      </c>
      <c r="C199" s="385">
        <f>SUMIFS('Expenditures - all orgs'!$D$19:$D$3604,'Expenditures - all orgs'!$C$19:$C$3604, 'Budget Detail - AAAAAA'!$B199,'Expenditures - all orgs'!$B$19:$B$3604,'Budget Detail - AAAAAA'!$B$3)</f>
        <v>0</v>
      </c>
      <c r="D199" s="463">
        <f>SUMIFS('Expenditures - all orgs'!$E$19:$E$3604,'Expenditures - all orgs'!$C$19:$C$3604, 'Budget Detail - AAAAAA'!$B199,'Expenditures - all orgs'!$B$19:$B$3604,'Budget Detail - AAAAAA'!$B$3)</f>
        <v>0</v>
      </c>
      <c r="E199" s="464">
        <f>SUMIFS('Expenditures - all orgs'!$F$19:$F$3604,'Expenditures - all orgs'!$C$19:$C$3604, 'Budget Detail - AAAAAA'!$B199,'Expenditures - all orgs'!$B$19:$B$3604,'Budget Detail - AAAAAA'!$B$3)</f>
        <v>0</v>
      </c>
      <c r="F199" s="465">
        <f t="shared" si="28"/>
        <v>0</v>
      </c>
      <c r="G199" s="751"/>
      <c r="H199" s="750"/>
      <c r="I199" s="750"/>
      <c r="J199" s="750"/>
      <c r="K199" s="751"/>
      <c r="L199" s="751"/>
      <c r="M199" s="751"/>
      <c r="N199" s="751"/>
      <c r="O199" s="751"/>
      <c r="P199" s="751"/>
      <c r="Q199" s="751"/>
      <c r="R199" s="751"/>
      <c r="S199" s="751"/>
      <c r="T199" s="751"/>
      <c r="U199" s="751"/>
      <c r="V199" s="751"/>
      <c r="W199" s="751"/>
      <c r="X199" s="751"/>
      <c r="Y199" s="751"/>
      <c r="Z199" s="751"/>
      <c r="AA199" s="751"/>
      <c r="AB199" s="751"/>
      <c r="AC199" s="751"/>
      <c r="AD199" s="751"/>
      <c r="AE199" s="751"/>
      <c r="AF199" s="751"/>
      <c r="AG199" s="751"/>
      <c r="AH199" s="751"/>
      <c r="AI199" s="751"/>
      <c r="AJ199" s="751"/>
      <c r="AK199" s="751"/>
    </row>
    <row r="200" spans="1:37" s="752" customFormat="1" ht="15" customHeight="1" thickBot="1" x14ac:dyDescent="0.35">
      <c r="A200" s="235"/>
      <c r="B200" s="644" t="s">
        <v>418</v>
      </c>
      <c r="C200" s="386">
        <f>SUM(C169:C199)</f>
        <v>0</v>
      </c>
      <c r="D200" s="386">
        <f>SUM(D169:D199)</f>
        <v>0</v>
      </c>
      <c r="E200" s="386">
        <f>SUM(E169:E199)</f>
        <v>0</v>
      </c>
      <c r="F200" s="466">
        <f>SUM(F169:F199)</f>
        <v>0</v>
      </c>
      <c r="G200" s="751"/>
      <c r="H200" s="750"/>
      <c r="I200" s="750"/>
      <c r="J200" s="750"/>
      <c r="K200" s="751"/>
      <c r="L200" s="751"/>
      <c r="M200" s="751"/>
      <c r="N200" s="751"/>
      <c r="O200" s="751"/>
      <c r="P200" s="751"/>
      <c r="Q200" s="751"/>
      <c r="R200" s="751"/>
      <c r="S200" s="751"/>
      <c r="T200" s="751"/>
      <c r="U200" s="751"/>
      <c r="V200" s="751"/>
      <c r="W200" s="751"/>
      <c r="X200" s="751"/>
      <c r="Y200" s="751"/>
      <c r="Z200" s="751"/>
      <c r="AA200" s="751"/>
      <c r="AB200" s="751"/>
      <c r="AC200" s="751"/>
      <c r="AD200" s="751"/>
      <c r="AE200" s="751"/>
      <c r="AF200" s="751"/>
      <c r="AG200" s="751"/>
      <c r="AH200" s="751"/>
      <c r="AI200" s="751"/>
      <c r="AJ200" s="751"/>
      <c r="AK200" s="751"/>
    </row>
    <row r="201" spans="1:37" s="324" customFormat="1" ht="15" customHeight="1" x14ac:dyDescent="0.3">
      <c r="A201" s="747"/>
      <c r="B201" s="617"/>
      <c r="C201" s="305"/>
      <c r="D201" s="305"/>
      <c r="E201" s="305"/>
      <c r="F201" s="307"/>
      <c r="G201" s="322"/>
      <c r="H201" s="323"/>
      <c r="I201" s="323"/>
      <c r="J201" s="323"/>
      <c r="K201" s="322"/>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row>
    <row r="202" spans="1:37" s="291" customFormat="1" ht="15" customHeight="1" x14ac:dyDescent="0.3">
      <c r="A202" s="248" t="s">
        <v>213</v>
      </c>
      <c r="B202" s="617"/>
      <c r="C202" s="305"/>
      <c r="D202" s="305"/>
      <c r="E202" s="305"/>
      <c r="F202" s="307"/>
      <c r="G202" s="298"/>
      <c r="H202" s="299"/>
      <c r="I202" s="299"/>
      <c r="J202" s="299"/>
      <c r="K202" s="298"/>
      <c r="L202" s="298"/>
      <c r="M202" s="298"/>
      <c r="N202" s="298"/>
      <c r="O202" s="298"/>
      <c r="P202" s="298"/>
      <c r="Q202" s="298"/>
      <c r="R202" s="298"/>
      <c r="S202" s="298"/>
      <c r="T202" s="298"/>
      <c r="U202" s="298"/>
      <c r="V202" s="298"/>
      <c r="W202" s="298"/>
      <c r="X202" s="298"/>
      <c r="Y202" s="298"/>
      <c r="Z202" s="298"/>
      <c r="AA202" s="298"/>
      <c r="AB202" s="298"/>
      <c r="AC202" s="298"/>
      <c r="AD202" s="298"/>
      <c r="AE202" s="298"/>
      <c r="AF202" s="298"/>
      <c r="AG202" s="298"/>
      <c r="AH202" s="298"/>
      <c r="AI202" s="298"/>
      <c r="AJ202" s="298"/>
      <c r="AK202" s="298"/>
    </row>
    <row r="203" spans="1:37" s="1249" customFormat="1" ht="15" customHeight="1" x14ac:dyDescent="0.3">
      <c r="A203" s="747" t="s">
        <v>419</v>
      </c>
      <c r="B203" s="745">
        <v>130010</v>
      </c>
      <c r="C203" s="331">
        <f>SUMIFS('Expenditures - all orgs'!$D$19:$D$3604,'Expenditures - all orgs'!$C$19:$C$3604, 'Budget Detail - AAAAAA'!$B203,'Expenditures - all orgs'!$B$19:$B$3604,'Budget Detail - AAAAAA'!$B$3)</f>
        <v>0</v>
      </c>
      <c r="D203" s="467">
        <f>SUMIFS('Expenditures - all orgs'!$E$19:$E$3604,'Expenditures - all orgs'!$C$19:$C$3604, 'Budget Detail - AAAAAA'!$B203,'Expenditures - all orgs'!$B$19:$B$3604,'Budget Detail - AAAAAA'!$B$3)</f>
        <v>0</v>
      </c>
      <c r="E203" s="468">
        <f>SUMIFS('Expenditures - all orgs'!$F$19:$F$3604,'Expenditures - all orgs'!$C$19:$C$3604, 'Budget Detail - AAAAAA'!$B203,'Expenditures - all orgs'!$B$19:$B$3604,'Budget Detail - AAAAAA'!$B$3)</f>
        <v>0</v>
      </c>
      <c r="F203" s="469">
        <f t="shared" ref="F203" si="29">C203-D203-E203</f>
        <v>0</v>
      </c>
    </row>
    <row r="204" spans="1:37" s="291" customFormat="1" ht="15" customHeight="1" x14ac:dyDescent="0.3">
      <c r="A204" s="747" t="s">
        <v>326</v>
      </c>
      <c r="B204" s="756">
        <v>130900</v>
      </c>
      <c r="C204" s="331">
        <f>SUMIFS('Expenditures - all orgs'!$D$19:$D$3604,'Expenditures - all orgs'!$C$19:$C$3604, 'Budget Detail - AAAAAA'!$B204,'Expenditures - all orgs'!$B$19:$B$3604,'Budget Detail - AAAAAA'!$B$3)</f>
        <v>0</v>
      </c>
      <c r="D204" s="467">
        <f>SUMIFS('Expenditures - all orgs'!$E$19:$E$3604,'Expenditures - all orgs'!$C$19:$C$3604, 'Budget Detail - AAAAAA'!$B204,'Expenditures - all orgs'!$B$19:$B$3604,'Budget Detail - AAAAAA'!$B$3)</f>
        <v>0</v>
      </c>
      <c r="E204" s="468">
        <f>SUMIFS('Expenditures - all orgs'!$F$19:$F$3604,'Expenditures - all orgs'!$C$19:$C$3604, 'Budget Detail - AAAAAA'!$B204,'Expenditures - all orgs'!$B$19:$B$3604,'Budget Detail - AAAAAA'!$B$3)</f>
        <v>0</v>
      </c>
      <c r="F204" s="469">
        <f t="shared" ref="F204" si="30">C204-D204-E204</f>
        <v>0</v>
      </c>
      <c r="G204" s="298"/>
      <c r="H204" s="299"/>
      <c r="I204" s="299"/>
      <c r="J204" s="299"/>
      <c r="K204" s="298"/>
      <c r="L204" s="298"/>
      <c r="M204" s="298"/>
      <c r="N204" s="298"/>
      <c r="O204" s="298"/>
      <c r="P204" s="298"/>
      <c r="Q204" s="298"/>
      <c r="R204" s="298"/>
      <c r="S204" s="298"/>
      <c r="T204" s="298"/>
      <c r="U204" s="298"/>
      <c r="V204" s="298"/>
      <c r="W204" s="298"/>
      <c r="X204" s="298"/>
      <c r="Y204" s="298"/>
      <c r="Z204" s="298"/>
      <c r="AA204" s="298"/>
      <c r="AB204" s="298"/>
      <c r="AC204" s="298"/>
      <c r="AD204" s="298"/>
      <c r="AE204" s="298"/>
      <c r="AF204" s="298"/>
      <c r="AG204" s="298"/>
      <c r="AH204" s="298"/>
      <c r="AI204" s="298"/>
      <c r="AJ204" s="298"/>
      <c r="AK204" s="298"/>
    </row>
    <row r="205" spans="1:37" s="752" customFormat="1" ht="15" customHeight="1" x14ac:dyDescent="0.3">
      <c r="A205" s="747" t="s">
        <v>21</v>
      </c>
      <c r="B205" s="756">
        <v>131100</v>
      </c>
      <c r="C205" s="331">
        <f>SUMIFS('Expenditures - all orgs'!$D$19:$D$3604,'Expenditures - all orgs'!$C$19:$C$3604, 'Budget Detail - AAAAAA'!$B205,'Expenditures - all orgs'!$B$19:$B$3604,'Budget Detail - AAAAAA'!$B$3)</f>
        <v>0</v>
      </c>
      <c r="D205" s="467">
        <f>SUMIFS('Expenditures - all orgs'!$E$19:$E$3604,'Expenditures - all orgs'!$C$19:$C$3604, 'Budget Detail - AAAAAA'!$B205,'Expenditures - all orgs'!$B$19:$B$3604,'Budget Detail - AAAAAA'!$B$3)</f>
        <v>0</v>
      </c>
      <c r="E205" s="468">
        <f>SUMIFS('Expenditures - all orgs'!$F$19:$F$3604,'Expenditures - all orgs'!$C$19:$C$3604, 'Budget Detail - AAAAAA'!$B205,'Expenditures - all orgs'!$B$19:$B$3604,'Budget Detail - AAAAAA'!$B$3)</f>
        <v>0</v>
      </c>
      <c r="F205" s="469">
        <f t="shared" si="10"/>
        <v>0</v>
      </c>
      <c r="G205" s="751"/>
      <c r="H205" s="750"/>
      <c r="I205" s="750"/>
      <c r="J205" s="750"/>
      <c r="K205" s="751"/>
      <c r="L205" s="751"/>
      <c r="M205" s="751"/>
      <c r="N205" s="751"/>
      <c r="O205" s="751"/>
      <c r="P205" s="751"/>
      <c r="Q205" s="751"/>
      <c r="R205" s="751"/>
      <c r="S205" s="751"/>
      <c r="T205" s="751"/>
      <c r="U205" s="751"/>
      <c r="V205" s="751"/>
      <c r="W205" s="751"/>
      <c r="X205" s="751"/>
      <c r="Y205" s="751"/>
      <c r="Z205" s="751"/>
      <c r="AA205" s="751"/>
      <c r="AB205" s="751"/>
      <c r="AC205" s="751"/>
      <c r="AD205" s="751"/>
      <c r="AE205" s="751"/>
      <c r="AF205" s="751"/>
      <c r="AG205" s="751"/>
      <c r="AH205" s="751"/>
      <c r="AI205" s="751"/>
      <c r="AJ205" s="751"/>
      <c r="AK205" s="751"/>
    </row>
    <row r="206" spans="1:37" s="752" customFormat="1" ht="15" customHeight="1" x14ac:dyDescent="0.3">
      <c r="A206" s="249" t="s">
        <v>22</v>
      </c>
      <c r="B206" s="756">
        <v>131200</v>
      </c>
      <c r="C206" s="331">
        <f>SUMIFS('Expenditures - all orgs'!$D$19:$D$3604,'Expenditures - all orgs'!$C$19:$C$3604, 'Budget Detail - AAAAAA'!$B206,'Expenditures - all orgs'!$B$19:$B$3604,'Budget Detail - AAAAAA'!$B$3)</f>
        <v>0</v>
      </c>
      <c r="D206" s="467">
        <f>SUMIFS('Expenditures - all orgs'!$E$19:$E$3604,'Expenditures - all orgs'!$C$19:$C$3604, 'Budget Detail - AAAAAA'!$B206,'Expenditures - all orgs'!$B$19:$B$3604,'Budget Detail - AAAAAA'!$B$3)</f>
        <v>0</v>
      </c>
      <c r="E206" s="468">
        <f>SUMIFS('Expenditures - all orgs'!$F$19:$F$3604,'Expenditures - all orgs'!$C$19:$C$3604, 'Budget Detail - AAAAAA'!$B206,'Expenditures - all orgs'!$B$19:$B$3604,'Budget Detail - AAAAAA'!$B$3)</f>
        <v>0</v>
      </c>
      <c r="F206" s="469">
        <f t="shared" si="10"/>
        <v>0</v>
      </c>
      <c r="G206" s="751"/>
      <c r="H206" s="750"/>
      <c r="I206" s="750"/>
      <c r="J206" s="750"/>
      <c r="K206" s="751"/>
      <c r="L206" s="751"/>
      <c r="M206" s="751"/>
      <c r="N206" s="751"/>
      <c r="O206" s="751"/>
      <c r="P206" s="751"/>
      <c r="Q206" s="751"/>
      <c r="R206" s="751"/>
      <c r="S206" s="751"/>
      <c r="T206" s="751"/>
      <c r="U206" s="751"/>
      <c r="V206" s="751"/>
      <c r="W206" s="751"/>
      <c r="X206" s="751"/>
      <c r="Y206" s="751"/>
      <c r="Z206" s="751"/>
      <c r="AA206" s="751"/>
      <c r="AB206" s="751"/>
      <c r="AC206" s="751"/>
      <c r="AD206" s="751"/>
      <c r="AE206" s="751"/>
      <c r="AF206" s="751"/>
      <c r="AG206" s="751"/>
      <c r="AH206" s="751"/>
      <c r="AI206" s="751"/>
      <c r="AJ206" s="751"/>
      <c r="AK206" s="751"/>
    </row>
    <row r="207" spans="1:37" s="752" customFormat="1" ht="15" customHeight="1" x14ac:dyDescent="0.3">
      <c r="A207" s="249" t="s">
        <v>214</v>
      </c>
      <c r="B207" s="756">
        <v>131210</v>
      </c>
      <c r="C207" s="331">
        <f>SUMIFS('Expenditures - all orgs'!$D$19:$D$3604,'Expenditures - all orgs'!$C$19:$C$3604, 'Budget Detail - AAAAAA'!$B207,'Expenditures - all orgs'!$B$19:$B$3604,'Budget Detail - AAAAAA'!$B$3)</f>
        <v>0</v>
      </c>
      <c r="D207" s="467">
        <f>SUMIFS('Expenditures - all orgs'!$E$19:$E$3604,'Expenditures - all orgs'!$C$19:$C$3604, 'Budget Detail - AAAAAA'!$B207,'Expenditures - all orgs'!$B$19:$B$3604,'Budget Detail - AAAAAA'!$B$3)</f>
        <v>0</v>
      </c>
      <c r="E207" s="468">
        <f>SUMIFS('Expenditures - all orgs'!$F$19:$F$3604,'Expenditures - all orgs'!$C$19:$C$3604, 'Budget Detail - AAAAAA'!$B207,'Expenditures - all orgs'!$B$19:$B$3604,'Budget Detail - AAAAAA'!$B$3)</f>
        <v>0</v>
      </c>
      <c r="F207" s="469">
        <f t="shared" ref="F207" si="31">C207-D207-E207</f>
        <v>0</v>
      </c>
      <c r="G207" s="751"/>
      <c r="H207" s="750"/>
      <c r="I207" s="750"/>
      <c r="J207" s="750"/>
      <c r="K207" s="751"/>
      <c r="L207" s="751"/>
      <c r="M207" s="751"/>
      <c r="N207" s="751"/>
      <c r="O207" s="751"/>
      <c r="P207" s="751"/>
      <c r="Q207" s="751"/>
      <c r="R207" s="751"/>
      <c r="S207" s="751"/>
      <c r="T207" s="751"/>
      <c r="U207" s="751"/>
      <c r="V207" s="751"/>
      <c r="W207" s="751"/>
      <c r="X207" s="751"/>
      <c r="Y207" s="751"/>
      <c r="Z207" s="751"/>
      <c r="AA207" s="751"/>
      <c r="AB207" s="751"/>
      <c r="AC207" s="751"/>
      <c r="AD207" s="751"/>
      <c r="AE207" s="751"/>
      <c r="AF207" s="751"/>
      <c r="AG207" s="751"/>
      <c r="AH207" s="751"/>
      <c r="AI207" s="751"/>
      <c r="AJ207" s="751"/>
      <c r="AK207" s="751"/>
    </row>
    <row r="208" spans="1:37" s="752" customFormat="1" ht="15" customHeight="1" x14ac:dyDescent="0.3">
      <c r="A208" s="249" t="s">
        <v>23</v>
      </c>
      <c r="B208" s="756">
        <v>131300</v>
      </c>
      <c r="C208" s="331">
        <f>SUMIFS('Expenditures - all orgs'!$D$19:$D$3604,'Expenditures - all orgs'!$C$19:$C$3604, 'Budget Detail - AAAAAA'!$B208,'Expenditures - all orgs'!$B$19:$B$3604,'Budget Detail - AAAAAA'!$B$3)</f>
        <v>0</v>
      </c>
      <c r="D208" s="467">
        <f>SUMIFS('Expenditures - all orgs'!$E$19:$E$3604,'Expenditures - all orgs'!$C$19:$C$3604, 'Budget Detail - AAAAAA'!$B208,'Expenditures - all orgs'!$B$19:$B$3604,'Budget Detail - AAAAAA'!$B$3)</f>
        <v>0</v>
      </c>
      <c r="E208" s="468">
        <f>SUMIFS('Expenditures - all orgs'!$F$19:$F$3604,'Expenditures - all orgs'!$C$19:$C$3604, 'Budget Detail - AAAAAA'!$B208,'Expenditures - all orgs'!$B$19:$B$3604,'Budget Detail - AAAAAA'!$B$3)</f>
        <v>0</v>
      </c>
      <c r="F208" s="469">
        <f t="shared" si="10"/>
        <v>0</v>
      </c>
      <c r="G208" s="751"/>
      <c r="H208" s="750"/>
      <c r="I208" s="750"/>
      <c r="J208" s="750"/>
      <c r="K208" s="751"/>
      <c r="L208" s="751"/>
      <c r="M208" s="751"/>
      <c r="N208" s="751"/>
      <c r="O208" s="751"/>
      <c r="P208" s="751"/>
      <c r="Q208" s="751"/>
      <c r="R208" s="751"/>
      <c r="S208" s="751"/>
      <c r="T208" s="751"/>
      <c r="U208" s="751"/>
      <c r="V208" s="751"/>
      <c r="W208" s="751"/>
      <c r="X208" s="751"/>
      <c r="Y208" s="751"/>
      <c r="Z208" s="751"/>
      <c r="AA208" s="751"/>
      <c r="AB208" s="751"/>
      <c r="AC208" s="751"/>
      <c r="AD208" s="751"/>
      <c r="AE208" s="751"/>
      <c r="AF208" s="751"/>
      <c r="AG208" s="751"/>
      <c r="AH208" s="751"/>
      <c r="AI208" s="751"/>
      <c r="AJ208" s="751"/>
      <c r="AK208" s="751"/>
    </row>
    <row r="209" spans="1:37" s="752" customFormat="1" ht="15" customHeight="1" thickBot="1" x14ac:dyDescent="0.35">
      <c r="A209" s="249" t="s">
        <v>104</v>
      </c>
      <c r="B209" s="756" t="s">
        <v>107</v>
      </c>
      <c r="C209" s="387">
        <f>SUMIFS('Expenditures - all orgs'!$D$19:$D$3604,'Expenditures - all orgs'!$C$19:$C$3604, 'Budget Detail - AAAAAA'!$B209,'Expenditures - all orgs'!$B$19:$B$3604,'Budget Detail - AAAAAA'!$B$3)</f>
        <v>0</v>
      </c>
      <c r="D209" s="470">
        <f>SUMIFS('Expenditures - all orgs'!$E$19:$E$3604,'Expenditures - all orgs'!$C$19:$C$3604, 'Budget Detail - AAAAAA'!$B209,'Expenditures - all orgs'!$B$19:$B$3604,'Budget Detail - AAAAAA'!$B$3)</f>
        <v>0</v>
      </c>
      <c r="E209" s="471">
        <f>SUMIFS('Expenditures - all orgs'!$F$19:$F$3604,'Expenditures - all orgs'!$C$19:$C$3604, 'Budget Detail - AAAAAA'!$B209,'Expenditures - all orgs'!$B$19:$B$3604,'Budget Detail - AAAAAA'!$B$3)</f>
        <v>0</v>
      </c>
      <c r="F209" s="472">
        <f t="shared" ref="F209" si="32">C209-D209-E209</f>
        <v>0</v>
      </c>
      <c r="G209" s="751"/>
      <c r="H209" s="750"/>
      <c r="I209" s="750"/>
      <c r="J209" s="750"/>
      <c r="K209" s="751"/>
      <c r="L209" s="751"/>
      <c r="M209" s="751"/>
      <c r="N209" s="751"/>
      <c r="O209" s="751"/>
      <c r="P209" s="751"/>
      <c r="Q209" s="751"/>
      <c r="R209" s="751"/>
      <c r="S209" s="751"/>
      <c r="T209" s="751"/>
      <c r="U209" s="751"/>
      <c r="V209" s="751"/>
      <c r="W209" s="751"/>
      <c r="X209" s="751"/>
      <c r="Y209" s="751"/>
      <c r="Z209" s="751"/>
      <c r="AA209" s="751"/>
      <c r="AB209" s="751"/>
      <c r="AC209" s="751"/>
      <c r="AD209" s="751"/>
      <c r="AE209" s="751"/>
      <c r="AF209" s="751"/>
      <c r="AG209" s="751"/>
      <c r="AH209" s="751"/>
      <c r="AI209" s="751"/>
      <c r="AJ209" s="751"/>
      <c r="AK209" s="751"/>
    </row>
    <row r="210" spans="1:37" s="752" customFormat="1" ht="15" customHeight="1" thickBot="1" x14ac:dyDescent="0.35">
      <c r="A210" s="249"/>
      <c r="B210" s="645" t="s">
        <v>418</v>
      </c>
      <c r="C210" s="755">
        <f>SUM(C203:C209)</f>
        <v>0</v>
      </c>
      <c r="D210" s="755">
        <f t="shared" ref="D210:F210" si="33">SUM(D203:D209)</f>
        <v>0</v>
      </c>
      <c r="E210" s="755">
        <f t="shared" si="33"/>
        <v>0</v>
      </c>
      <c r="F210" s="755">
        <f t="shared" si="33"/>
        <v>0</v>
      </c>
      <c r="G210" s="751"/>
      <c r="H210" s="750"/>
      <c r="I210" s="750"/>
      <c r="J210" s="750"/>
      <c r="K210" s="751"/>
      <c r="L210" s="751"/>
      <c r="M210" s="751"/>
      <c r="N210" s="751"/>
      <c r="O210" s="751"/>
      <c r="P210" s="751"/>
      <c r="Q210" s="751"/>
      <c r="R210" s="751"/>
      <c r="S210" s="751"/>
      <c r="T210" s="751"/>
      <c r="U210" s="751"/>
      <c r="V210" s="751"/>
      <c r="W210" s="751"/>
      <c r="X210" s="751"/>
      <c r="Y210" s="751"/>
      <c r="Z210" s="751"/>
      <c r="AA210" s="751"/>
      <c r="AB210" s="751"/>
      <c r="AC210" s="751"/>
      <c r="AD210" s="751"/>
      <c r="AE210" s="751"/>
      <c r="AF210" s="751"/>
      <c r="AG210" s="751"/>
      <c r="AH210" s="751"/>
      <c r="AI210" s="751"/>
      <c r="AJ210" s="751"/>
      <c r="AK210" s="751"/>
    </row>
    <row r="211" spans="1:37" s="324" customFormat="1" ht="15" customHeight="1" x14ac:dyDescent="0.3">
      <c r="A211" s="747"/>
      <c r="B211" s="617"/>
      <c r="C211" s="305"/>
      <c r="D211" s="305"/>
      <c r="E211" s="305"/>
      <c r="F211" s="307"/>
      <c r="G211" s="322"/>
      <c r="H211" s="323"/>
      <c r="I211" s="323"/>
      <c r="J211" s="323"/>
      <c r="K211" s="322"/>
      <c r="L211" s="322"/>
      <c r="M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s="1249" customFormat="1" ht="15" customHeight="1" x14ac:dyDescent="0.3">
      <c r="A213" s="747" t="s">
        <v>498</v>
      </c>
      <c r="B213" s="1445">
        <v>132100</v>
      </c>
      <c r="C213" s="1437">
        <f>SUMIFS('Expenditures - all orgs'!$D$19:$D$3604,'Expenditures - all orgs'!$C$19:$C$3604, 'Budget Detail - AAAAAA'!$B213,'Expenditures - all orgs'!$B$19:$B$3604,'Budget Detail - AAAAAA'!$B$3)</f>
        <v>0</v>
      </c>
      <c r="D213" s="1439">
        <f>SUMIFS('Expenditures - all orgs'!$E$19:$E$3604,'Expenditures - all orgs'!$C$19:$C$3604, 'Budget Detail - AAAAAA'!$B213,'Expenditures - all orgs'!$B$19:$B$3604,'Budget Detail - AAAAAA'!$B$3)</f>
        <v>0</v>
      </c>
      <c r="E213" s="1441">
        <f>SUMIFS('Expenditures - all orgs'!$F$19:$F$3604,'Expenditures - all orgs'!$C$19:$C$3604, 'Budget Detail - AAAAAA'!$B213,'Expenditures - all orgs'!$B$19:$B$3604,'Budget Detail - AAAAAA'!$B$3)</f>
        <v>0</v>
      </c>
      <c r="F213" s="1443">
        <f t="shared" ref="F213:F219" si="34">C213-D213-E213</f>
        <v>0</v>
      </c>
    </row>
    <row r="214" spans="1:37" s="291" customFormat="1" ht="15" customHeight="1" x14ac:dyDescent="0.3">
      <c r="A214" s="747" t="s">
        <v>499</v>
      </c>
      <c r="B214" s="1446">
        <v>132200</v>
      </c>
      <c r="C214" s="1437">
        <f>SUMIFS('Expenditures - all orgs'!$D$19:$D$3604,'Expenditures - all orgs'!$C$19:$C$3604, 'Budget Detail - AAAAAA'!$B214,'Expenditures - all orgs'!$B$19:$B$3604,'Budget Detail - AAAAAA'!$B$3)</f>
        <v>0</v>
      </c>
      <c r="D214" s="1439">
        <f>SUMIFS('Expenditures - all orgs'!$E$19:$E$3604,'Expenditures - all orgs'!$C$19:$C$3604, 'Budget Detail - AAAAAA'!$B214,'Expenditures - all orgs'!$B$19:$B$3604,'Budget Detail - AAAAAA'!$B$3)</f>
        <v>0</v>
      </c>
      <c r="E214" s="1441">
        <f>SUMIFS('Expenditures - all orgs'!$F$19:$F$3604,'Expenditures - all orgs'!$C$19:$C$3604, 'Budget Detail - AAAAAA'!$B214,'Expenditures - all orgs'!$B$19:$B$3604,'Budget Detail - AAAAAA'!$B$3)</f>
        <v>0</v>
      </c>
      <c r="F214" s="1443">
        <f t="shared" si="34"/>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AAAAAA'!$B215,'Expenditures - all orgs'!$B$19:$B$3604,'Budget Detail - AAAAAA'!$B$3)</f>
        <v>0</v>
      </c>
      <c r="D215" s="1439">
        <f>SUMIFS('Expenditures - all orgs'!$E$19:$E$3604,'Expenditures - all orgs'!$C$19:$C$3604, 'Budget Detail - AAAAAA'!$B215,'Expenditures - all orgs'!$B$19:$B$3604,'Budget Detail - AAAAAA'!$B$3)</f>
        <v>0</v>
      </c>
      <c r="E215" s="1441">
        <f>SUMIFS('Expenditures - all orgs'!$F$19:$F$3604,'Expenditures - all orgs'!$C$19:$C$3604, 'Budget Detail - AAAAAA'!$B215,'Expenditures - all orgs'!$B$19:$B$3604,'Budget Detail - AAAAAA'!$B$3)</f>
        <v>0</v>
      </c>
      <c r="F215" s="1443">
        <f t="shared" si="34"/>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AAAAAA'!$B216,'Expenditures - all orgs'!$B$19:$B$3604,'Budget Detail - AAAAAA'!$B$3)</f>
        <v>0</v>
      </c>
      <c r="D216" s="1439">
        <f>SUMIFS('Expenditures - all orgs'!$E$19:$E$3604,'Expenditures - all orgs'!$C$19:$C$3604, 'Budget Detail - AAAAAA'!$B216,'Expenditures - all orgs'!$B$19:$B$3604,'Budget Detail - AAAAAA'!$B$3)</f>
        <v>0</v>
      </c>
      <c r="E216" s="1441">
        <f>SUMIFS('Expenditures - all orgs'!$F$19:$F$3604,'Expenditures - all orgs'!$C$19:$C$3604, 'Budget Detail - AAAAAA'!$B216,'Expenditures - all orgs'!$B$19:$B$3604,'Budget Detail - AAAAAA'!$B$3)</f>
        <v>0</v>
      </c>
      <c r="F216" s="1443">
        <f t="shared" si="34"/>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AAAAAA'!$B217,'Expenditures - all orgs'!$B$19:$B$3604,'Budget Detail - AAAAAA'!$B$3)</f>
        <v>0</v>
      </c>
      <c r="D217" s="1439">
        <f>SUMIFS('Expenditures - all orgs'!$E$19:$E$3604,'Expenditures - all orgs'!$C$19:$C$3604, 'Budget Detail - AAAAAA'!$B217,'Expenditures - all orgs'!$B$19:$B$3604,'Budget Detail - AAAAAA'!$B$3)</f>
        <v>0</v>
      </c>
      <c r="E217" s="1441">
        <f>SUMIFS('Expenditures - all orgs'!$F$19:$F$3604,'Expenditures - all orgs'!$C$19:$C$3604, 'Budget Detail - AAAAAA'!$B217,'Expenditures - all orgs'!$B$19:$B$3604,'Budget Detail - AAAAAA'!$B$3)</f>
        <v>0</v>
      </c>
      <c r="F217" s="1443">
        <f t="shared" si="34"/>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AAAAAA'!$B218,'Expenditures - all orgs'!$B$19:$B$3604,'Budget Detail - AAAAAA'!$B$3)</f>
        <v>0</v>
      </c>
      <c r="D218" s="1439">
        <f>SUMIFS('Expenditures - all orgs'!$E$19:$E$3604,'Expenditures - all orgs'!$C$19:$C$3604, 'Budget Detail - AAAAAA'!$B218,'Expenditures - all orgs'!$B$19:$B$3604,'Budget Detail - AAAAAA'!$B$3)</f>
        <v>0</v>
      </c>
      <c r="E218" s="1441">
        <f>SUMIFS('Expenditures - all orgs'!$F$19:$F$3604,'Expenditures - all orgs'!$C$19:$C$3604, 'Budget Detail - AAAAAA'!$B218,'Expenditures - all orgs'!$B$19:$B$3604,'Budget Detail - AAAAAA'!$B$3)</f>
        <v>0</v>
      </c>
      <c r="F218" s="1443">
        <f t="shared" ref="F218" si="35">C218-D218-E218</f>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AAAAAA'!$B219,'Expenditures - all orgs'!$B$19:$B$3604,'Budget Detail - AAAAAA'!$B$3)</f>
        <v>0</v>
      </c>
      <c r="D219" s="1440">
        <f>SUMIFS('Expenditures - all orgs'!$E$19:$E$3604,'Expenditures - all orgs'!$C$19:$C$3604, 'Budget Detail - AAAAAA'!$B219,'Expenditures - all orgs'!$B$19:$B$3604,'Budget Detail - AAAAAA'!$B$3)</f>
        <v>0</v>
      </c>
      <c r="E219" s="1442">
        <f>SUMIFS('Expenditures - all orgs'!$F$19:$F$3604,'Expenditures - all orgs'!$C$19:$C$3604, 'Budget Detail - AAAAAA'!$B219,'Expenditures - all orgs'!$B$19:$B$3604,'Budget Detail - AAAAAA'!$B$3)</f>
        <v>0</v>
      </c>
      <c r="F219" s="1444">
        <f t="shared" si="34"/>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s="291" customFormat="1" ht="15" customHeight="1" x14ac:dyDescent="0.3">
      <c r="A222" s="248" t="s">
        <v>349</v>
      </c>
      <c r="B222" s="617"/>
      <c r="C222" s="308"/>
      <c r="D222" s="308"/>
      <c r="E222" s="308"/>
      <c r="F222" s="421"/>
      <c r="G222" s="298"/>
      <c r="H222" s="299"/>
      <c r="I222" s="299"/>
      <c r="J222" s="299"/>
      <c r="K222" s="298"/>
      <c r="L222" s="298"/>
      <c r="M222" s="298"/>
      <c r="N222" s="298"/>
      <c r="O222" s="298"/>
      <c r="P222" s="298"/>
      <c r="Q222" s="298"/>
      <c r="R222" s="298"/>
      <c r="S222" s="298"/>
      <c r="T222" s="298"/>
      <c r="U222" s="298"/>
      <c r="V222" s="298"/>
      <c r="W222" s="298"/>
      <c r="X222" s="298"/>
      <c r="Y222" s="298"/>
      <c r="Z222" s="298"/>
      <c r="AA222" s="298"/>
      <c r="AB222" s="298"/>
      <c r="AC222" s="298"/>
      <c r="AD222" s="298"/>
      <c r="AE222" s="298"/>
      <c r="AF222" s="298"/>
      <c r="AG222" s="298"/>
      <c r="AH222" s="298"/>
      <c r="AI222" s="298"/>
      <c r="AJ222" s="298"/>
      <c r="AK222" s="298"/>
    </row>
    <row r="223" spans="1:37" s="752" customFormat="1" ht="15" customHeight="1" x14ac:dyDescent="0.3">
      <c r="A223" s="747" t="s">
        <v>517</v>
      </c>
      <c r="B223" s="649">
        <v>133200</v>
      </c>
      <c r="C223" s="334">
        <f>SUMIFS('Expenditures - all orgs'!$D$19:$D$3604,'Expenditures - all orgs'!$C$19:$C$3604, 'Budget Detail - AAAAAA'!$B223,'Expenditures - all orgs'!$B$19:$B$3604,'Budget Detail - AAAAAA'!$B$3)</f>
        <v>0</v>
      </c>
      <c r="D223" s="480">
        <f>SUMIFS('Expenditures - all orgs'!$E$19:$E$3604,'Expenditures - all orgs'!$C$19:$C$3604, 'Budget Detail - AAAAAA'!$B223,'Expenditures - all orgs'!$B$19:$B$3604,'Budget Detail - AAAAAA'!$B$3)</f>
        <v>0</v>
      </c>
      <c r="E223" s="481">
        <f>SUMIFS('Expenditures - all orgs'!$F$19:$F$3604,'Expenditures - all orgs'!$C$19:$C$3604, 'Budget Detail - AAAAAA'!$B223,'Expenditures - all orgs'!$B$19:$B$3604,'Budget Detail - AAAAAA'!$B$3)</f>
        <v>0</v>
      </c>
      <c r="F223" s="482">
        <f t="shared" ref="F223:F227" si="36">C223-D223-E223</f>
        <v>0</v>
      </c>
      <c r="G223" s="751"/>
      <c r="H223" s="750"/>
      <c r="I223" s="750"/>
      <c r="J223" s="750"/>
      <c r="K223" s="751"/>
      <c r="L223" s="751"/>
      <c r="M223" s="751"/>
      <c r="N223" s="751"/>
      <c r="O223" s="751"/>
      <c r="P223" s="751"/>
      <c r="Q223" s="751"/>
      <c r="R223" s="751"/>
      <c r="S223" s="751"/>
      <c r="T223" s="751"/>
      <c r="U223" s="751"/>
      <c r="V223" s="751"/>
      <c r="W223" s="751"/>
      <c r="X223" s="751"/>
      <c r="Y223" s="751"/>
      <c r="Z223" s="751"/>
      <c r="AA223" s="751"/>
      <c r="AB223" s="751"/>
      <c r="AC223" s="751"/>
      <c r="AD223" s="751"/>
      <c r="AE223" s="751"/>
      <c r="AF223" s="751"/>
      <c r="AG223" s="751"/>
      <c r="AH223" s="751"/>
      <c r="AI223" s="751"/>
      <c r="AJ223" s="751"/>
      <c r="AK223" s="751"/>
    </row>
    <row r="224" spans="1:37" s="752" customFormat="1" ht="15" customHeight="1" x14ac:dyDescent="0.3">
      <c r="A224" s="249" t="s">
        <v>347</v>
      </c>
      <c r="B224" s="649">
        <v>133300</v>
      </c>
      <c r="C224" s="334">
        <f>SUMIFS('Expenditures - all orgs'!$D$19:$D$3604,'Expenditures - all orgs'!$C$19:$C$3604, 'Budget Detail - AAAAAA'!$B224,'Expenditures - all orgs'!$B$19:$B$3604,'Budget Detail - AAAAAA'!$B$3)</f>
        <v>0</v>
      </c>
      <c r="D224" s="480">
        <f>SUMIFS('Expenditures - all orgs'!$E$19:$E$3604,'Expenditures - all orgs'!$C$19:$C$3604, 'Budget Detail - AAAAAA'!$B224,'Expenditures - all orgs'!$B$19:$B$3604,'Budget Detail - AAAAAA'!$B$3)</f>
        <v>0</v>
      </c>
      <c r="E224" s="481">
        <f>SUMIFS('Expenditures - all orgs'!$F$19:$F$3604,'Expenditures - all orgs'!$C$19:$C$3604, 'Budget Detail - AAAAAA'!$B224,'Expenditures - all orgs'!$B$19:$B$3604,'Budget Detail - AAAAAA'!$B$3)</f>
        <v>0</v>
      </c>
      <c r="F224" s="482">
        <f t="shared" ref="F224" si="37">C224-D224-E224</f>
        <v>0</v>
      </c>
      <c r="G224" s="751"/>
      <c r="H224" s="750"/>
      <c r="I224" s="750"/>
      <c r="J224" s="750"/>
      <c r="K224" s="751"/>
      <c r="L224" s="751"/>
      <c r="M224" s="751"/>
      <c r="N224" s="751"/>
      <c r="O224" s="751"/>
      <c r="P224" s="751"/>
      <c r="Q224" s="751"/>
      <c r="R224" s="751"/>
      <c r="S224" s="751"/>
      <c r="T224" s="751"/>
      <c r="U224" s="751"/>
      <c r="V224" s="751"/>
      <c r="W224" s="751"/>
      <c r="X224" s="751"/>
      <c r="Y224" s="751"/>
      <c r="Z224" s="751"/>
      <c r="AA224" s="751"/>
      <c r="AB224" s="751"/>
      <c r="AC224" s="751"/>
      <c r="AD224" s="751"/>
      <c r="AE224" s="751"/>
      <c r="AF224" s="751"/>
      <c r="AG224" s="751"/>
      <c r="AH224" s="751"/>
      <c r="AI224" s="751"/>
      <c r="AJ224" s="751"/>
      <c r="AK224" s="751"/>
    </row>
    <row r="225" spans="1:37" s="752" customFormat="1" ht="15" customHeight="1" x14ac:dyDescent="0.3">
      <c r="A225" s="249" t="s">
        <v>348</v>
      </c>
      <c r="B225" s="649">
        <v>133400</v>
      </c>
      <c r="C225" s="334">
        <f>SUMIFS('Expenditures - all orgs'!$D$19:$D$3604,'Expenditures - all orgs'!$C$19:$C$3604, 'Budget Detail - AAAAAA'!$B225,'Expenditures - all orgs'!$B$19:$B$3604,'Budget Detail - AAAAAA'!$B$3)</f>
        <v>0</v>
      </c>
      <c r="D225" s="480">
        <f>SUMIFS('Expenditures - all orgs'!$E$19:$E$3604,'Expenditures - all orgs'!$C$19:$C$3604, 'Budget Detail - AAAAAA'!$B225,'Expenditures - all orgs'!$B$19:$B$3604,'Budget Detail - AAAAAA'!$B$3)</f>
        <v>0</v>
      </c>
      <c r="E225" s="481">
        <f>SUMIFS('Expenditures - all orgs'!$F$19:$F$3604,'Expenditures - all orgs'!$C$19:$C$3604, 'Budget Detail - AAAAAA'!$B225,'Expenditures - all orgs'!$B$19:$B$3604,'Budget Detail - AAAAAA'!$B$3)</f>
        <v>0</v>
      </c>
      <c r="F225" s="482">
        <f t="shared" si="36"/>
        <v>0</v>
      </c>
      <c r="G225" s="751"/>
      <c r="H225" s="750"/>
      <c r="I225" s="750"/>
      <c r="J225" s="750"/>
      <c r="K225" s="751"/>
      <c r="L225" s="751"/>
      <c r="M225" s="751"/>
      <c r="N225" s="751"/>
      <c r="O225" s="751"/>
      <c r="P225" s="751"/>
      <c r="Q225" s="751"/>
      <c r="R225" s="751"/>
      <c r="S225" s="751"/>
      <c r="T225" s="751"/>
      <c r="U225" s="751"/>
      <c r="V225" s="751"/>
      <c r="W225" s="751"/>
      <c r="X225" s="751"/>
      <c r="Y225" s="751"/>
      <c r="Z225" s="751"/>
      <c r="AA225" s="751"/>
      <c r="AB225" s="751"/>
      <c r="AC225" s="751"/>
      <c r="AD225" s="751"/>
      <c r="AE225" s="751"/>
      <c r="AF225" s="751"/>
      <c r="AG225" s="751"/>
      <c r="AH225" s="751"/>
      <c r="AI225" s="751"/>
      <c r="AJ225" s="751"/>
      <c r="AK225" s="751"/>
    </row>
    <row r="226" spans="1:37" s="752" customFormat="1" ht="15" customHeight="1" x14ac:dyDescent="0.3">
      <c r="A226" s="249" t="s">
        <v>346</v>
      </c>
      <c r="B226" s="649">
        <v>133500</v>
      </c>
      <c r="C226" s="334">
        <f>SUMIFS('Expenditures - all orgs'!$D$19:$D$3604,'Expenditures - all orgs'!$C$19:$C$3604, 'Budget Detail - AAAAAA'!$B226,'Expenditures - all orgs'!$B$19:$B$3604,'Budget Detail - AAAAAA'!$B$3)</f>
        <v>0</v>
      </c>
      <c r="D226" s="480">
        <f>SUMIFS('Expenditures - all orgs'!$E$19:$E$3604,'Expenditures - all orgs'!$C$19:$C$3604, 'Budget Detail - AAAAAA'!$B226,'Expenditures - all orgs'!$B$19:$B$3604,'Budget Detail - AAAAAA'!$B$3)</f>
        <v>0</v>
      </c>
      <c r="E226" s="481">
        <f>SUMIFS('Expenditures - all orgs'!$F$19:$F$3604,'Expenditures - all orgs'!$C$19:$C$3604, 'Budget Detail - AAAAAA'!$B226,'Expenditures - all orgs'!$B$19:$B$3604,'Budget Detail - AAAAAA'!$B$3)</f>
        <v>0</v>
      </c>
      <c r="F226" s="482">
        <f t="shared" si="36"/>
        <v>0</v>
      </c>
      <c r="G226" s="751"/>
      <c r="H226" s="750"/>
      <c r="I226" s="750"/>
      <c r="J226" s="750"/>
      <c r="K226" s="751"/>
      <c r="L226" s="751"/>
      <c r="M226" s="751"/>
      <c r="N226" s="751"/>
      <c r="O226" s="751"/>
      <c r="P226" s="751"/>
      <c r="Q226" s="751"/>
      <c r="R226" s="751"/>
      <c r="S226" s="751"/>
      <c r="T226" s="751"/>
      <c r="U226" s="751"/>
      <c r="V226" s="751"/>
      <c r="W226" s="751"/>
      <c r="X226" s="751"/>
      <c r="Y226" s="751"/>
      <c r="Z226" s="751"/>
      <c r="AA226" s="751"/>
      <c r="AB226" s="751"/>
      <c r="AC226" s="751"/>
      <c r="AD226" s="751"/>
      <c r="AE226" s="751"/>
      <c r="AF226" s="751"/>
      <c r="AG226" s="751"/>
      <c r="AH226" s="751"/>
      <c r="AI226" s="751"/>
      <c r="AJ226" s="751"/>
      <c r="AK226" s="751"/>
    </row>
    <row r="227" spans="1:37" s="752" customFormat="1" ht="15" customHeight="1" thickBot="1" x14ac:dyDescent="0.35">
      <c r="A227" s="249" t="s">
        <v>104</v>
      </c>
      <c r="B227" s="649" t="s">
        <v>107</v>
      </c>
      <c r="C227" s="389">
        <f>SUMIFS('Expenditures - all orgs'!$D$19:$D$3604,'Expenditures - all orgs'!$C$19:$C$3604, 'Budget Detail - AAAAAA'!$B227,'Expenditures - all orgs'!$B$19:$B$3604,'Budget Detail - AAAAAA'!$B$3)</f>
        <v>0</v>
      </c>
      <c r="D227" s="483">
        <f>SUMIFS('Expenditures - all orgs'!$E$19:$E$3604,'Expenditures - all orgs'!$C$19:$C$3604, 'Budget Detail - AAAAAA'!$B227,'Expenditures - all orgs'!$B$19:$B$3604,'Budget Detail - AAAAAA'!$B$3)</f>
        <v>0</v>
      </c>
      <c r="E227" s="484">
        <f>SUMIFS('Expenditures - all orgs'!$F$19:$F$3604,'Expenditures - all orgs'!$C$19:$C$3604, 'Budget Detail - AAAAAA'!$B227,'Expenditures - all orgs'!$B$19:$B$3604,'Budget Detail - AAAAAA'!$B$3)</f>
        <v>0</v>
      </c>
      <c r="F227" s="485">
        <f t="shared" si="36"/>
        <v>0</v>
      </c>
      <c r="G227" s="751"/>
      <c r="H227" s="750"/>
      <c r="I227" s="750"/>
      <c r="J227" s="750"/>
      <c r="K227" s="751"/>
      <c r="L227" s="751"/>
      <c r="M227" s="751"/>
      <c r="N227" s="751"/>
      <c r="O227" s="751"/>
      <c r="P227" s="751"/>
      <c r="Q227" s="751"/>
      <c r="R227" s="751"/>
      <c r="S227" s="751"/>
      <c r="T227" s="751"/>
      <c r="U227" s="751"/>
      <c r="V227" s="751"/>
      <c r="W227" s="751"/>
      <c r="X227" s="751"/>
      <c r="Y227" s="751"/>
      <c r="Z227" s="751"/>
      <c r="AA227" s="751"/>
      <c r="AB227" s="751"/>
      <c r="AC227" s="751"/>
      <c r="AD227" s="751"/>
      <c r="AE227" s="751"/>
      <c r="AF227" s="751"/>
      <c r="AG227" s="751"/>
      <c r="AH227" s="751"/>
      <c r="AI227" s="751"/>
      <c r="AJ227" s="751"/>
      <c r="AK227" s="751"/>
    </row>
    <row r="228" spans="1:37" s="752" customFormat="1" ht="15" customHeight="1" thickBot="1" x14ac:dyDescent="0.35">
      <c r="A228" s="249"/>
      <c r="B228" s="650" t="s">
        <v>418</v>
      </c>
      <c r="C228" s="390">
        <f>SUM(C223:C227)</f>
        <v>0</v>
      </c>
      <c r="D228" s="390">
        <f>SUM(D223:D227)</f>
        <v>0</v>
      </c>
      <c r="E228" s="390">
        <f>SUM(E223:E227)</f>
        <v>0</v>
      </c>
      <c r="F228" s="486">
        <f>SUM(F223:F227)</f>
        <v>0</v>
      </c>
      <c r="G228" s="751"/>
      <c r="H228" s="750"/>
      <c r="I228" s="750"/>
      <c r="J228" s="750"/>
      <c r="K228" s="751"/>
      <c r="L228" s="751"/>
      <c r="M228" s="751"/>
      <c r="N228" s="751"/>
      <c r="O228" s="751"/>
      <c r="P228" s="751"/>
      <c r="Q228" s="751"/>
      <c r="R228" s="751"/>
      <c r="S228" s="751"/>
      <c r="T228" s="751"/>
      <c r="U228" s="751"/>
      <c r="V228" s="751"/>
      <c r="W228" s="751"/>
      <c r="X228" s="751"/>
      <c r="Y228" s="751"/>
      <c r="Z228" s="751"/>
      <c r="AA228" s="751"/>
      <c r="AB228" s="751"/>
      <c r="AC228" s="751"/>
      <c r="AD228" s="751"/>
      <c r="AE228" s="751"/>
      <c r="AF228" s="751"/>
      <c r="AG228" s="751"/>
      <c r="AH228" s="751"/>
      <c r="AI228" s="751"/>
      <c r="AJ228" s="751"/>
      <c r="AK228" s="751"/>
    </row>
    <row r="229" spans="1:37" s="324" customFormat="1" ht="15" customHeight="1" x14ac:dyDescent="0.3">
      <c r="A229" s="747"/>
      <c r="B229" s="617"/>
      <c r="C229" s="305"/>
      <c r="D229" s="305"/>
      <c r="E229" s="305"/>
      <c r="F229" s="307"/>
      <c r="G229" s="322"/>
      <c r="H229" s="323"/>
      <c r="I229" s="323"/>
      <c r="J229" s="323"/>
      <c r="K229" s="322"/>
      <c r="L229" s="322"/>
      <c r="M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row>
    <row r="230" spans="1:37" s="291" customFormat="1" ht="15" customHeight="1" x14ac:dyDescent="0.3">
      <c r="A230" s="248" t="s">
        <v>215</v>
      </c>
      <c r="B230" s="617"/>
      <c r="C230" s="308"/>
      <c r="D230" s="308"/>
      <c r="E230" s="308"/>
      <c r="F230" s="421"/>
      <c r="G230" s="298"/>
      <c r="H230" s="299"/>
      <c r="I230" s="299"/>
      <c r="J230" s="299"/>
      <c r="K230" s="298"/>
      <c r="L230" s="298"/>
      <c r="M230" s="298"/>
      <c r="N230" s="298"/>
      <c r="O230" s="298"/>
      <c r="P230" s="298"/>
      <c r="Q230" s="298"/>
      <c r="R230" s="298"/>
      <c r="S230" s="298"/>
      <c r="T230" s="298"/>
      <c r="U230" s="298"/>
      <c r="V230" s="298"/>
      <c r="W230" s="298"/>
      <c r="X230" s="298"/>
      <c r="Y230" s="298"/>
      <c r="Z230" s="298"/>
      <c r="AA230" s="298"/>
      <c r="AB230" s="298"/>
      <c r="AC230" s="298"/>
      <c r="AD230" s="298"/>
      <c r="AE230" s="298"/>
      <c r="AF230" s="298"/>
      <c r="AG230" s="298"/>
      <c r="AH230" s="298"/>
      <c r="AI230" s="298"/>
      <c r="AJ230" s="298"/>
      <c r="AK230" s="298"/>
    </row>
    <row r="231" spans="1:37" s="752" customFormat="1" ht="15" customHeight="1" x14ac:dyDescent="0.3">
      <c r="A231" s="249" t="s">
        <v>24</v>
      </c>
      <c r="B231" s="646">
        <v>134100</v>
      </c>
      <c r="C231" s="332">
        <f>SUMIFS('Expenditures - all orgs'!$D$19:$D$3604,'Expenditures - all orgs'!$C$19:$C$3604, 'Budget Detail - AAAAAA'!$B231,'Expenditures - all orgs'!$B$19:$B$3604,'Budget Detail - AAAAAA'!$B$3)</f>
        <v>0</v>
      </c>
      <c r="D231" s="473">
        <f>SUMIFS('Expenditures - all orgs'!$E$19:$E$3604,'Expenditures - all orgs'!$C$19:$C$3604, 'Budget Detail - AAAAAA'!$B231,'Expenditures - all orgs'!$B$19:$B$3604,'Budget Detail - AAAAAA'!$B$3)</f>
        <v>0</v>
      </c>
      <c r="E231" s="474">
        <f>SUMIFS('Expenditures - all orgs'!$F$19:$F$3604,'Expenditures - all orgs'!$C$19:$C$3604, 'Budget Detail - AAAAAA'!$B231,'Expenditures - all orgs'!$B$19:$B$3604,'Budget Detail - AAAAAA'!$B$3)</f>
        <v>0</v>
      </c>
      <c r="F231" s="475">
        <f>C231-D231-E231</f>
        <v>0</v>
      </c>
      <c r="G231" s="751"/>
      <c r="H231" s="750"/>
      <c r="I231" s="750"/>
      <c r="J231" s="750"/>
      <c r="K231" s="751"/>
      <c r="L231" s="751"/>
      <c r="M231" s="751"/>
      <c r="N231" s="751"/>
      <c r="O231" s="751"/>
      <c r="P231" s="751"/>
      <c r="Q231" s="751"/>
      <c r="R231" s="751"/>
      <c r="S231" s="751"/>
      <c r="T231" s="751"/>
      <c r="U231" s="751"/>
      <c r="V231" s="751"/>
      <c r="W231" s="751"/>
      <c r="X231" s="751"/>
      <c r="Y231" s="751"/>
      <c r="Z231" s="751"/>
      <c r="AA231" s="751"/>
      <c r="AB231" s="751"/>
      <c r="AC231" s="751"/>
      <c r="AD231" s="751"/>
      <c r="AE231" s="751"/>
      <c r="AF231" s="751"/>
      <c r="AG231" s="751"/>
      <c r="AH231" s="751"/>
      <c r="AI231" s="751"/>
      <c r="AJ231" s="751"/>
      <c r="AK231" s="751"/>
    </row>
    <row r="232" spans="1:37" s="752" customFormat="1" ht="15" customHeight="1" x14ac:dyDescent="0.3">
      <c r="A232" s="747" t="s">
        <v>496</v>
      </c>
      <c r="B232" s="647">
        <v>134200</v>
      </c>
      <c r="C232" s="332">
        <f>SUMIFS('Expenditures - all orgs'!$D$19:$D$3604,'Expenditures - all orgs'!$C$19:$C$3604, 'Budget Detail - AAAAAA'!$B232,'Expenditures - all orgs'!$B$19:$B$3604,'Budget Detail - AAAAAA'!$B$3)</f>
        <v>0</v>
      </c>
      <c r="D232" s="473">
        <f>SUMIFS('Expenditures - all orgs'!$E$19:$E$3604,'Expenditures - all orgs'!$C$19:$C$3604, 'Budget Detail - AAAAAA'!$B232,'Expenditures - all orgs'!$B$19:$B$3604,'Budget Detail - AAAAAA'!$B$3)</f>
        <v>0</v>
      </c>
      <c r="E232" s="474">
        <f>SUMIFS('Expenditures - all orgs'!$F$19:$F$3604,'Expenditures - all orgs'!$C$19:$C$3604, 'Budget Detail - AAAAAA'!$B232,'Expenditures - all orgs'!$B$19:$B$3604,'Budget Detail - AAAAAA'!$B$3)</f>
        <v>0</v>
      </c>
      <c r="F232" s="475">
        <f>C232-D232-E232</f>
        <v>0</v>
      </c>
      <c r="G232" s="751"/>
      <c r="H232" s="750"/>
      <c r="I232" s="750"/>
      <c r="J232" s="750"/>
      <c r="K232" s="751"/>
      <c r="L232" s="751"/>
      <c r="M232" s="751"/>
      <c r="N232" s="751"/>
      <c r="O232" s="751"/>
      <c r="P232" s="751"/>
      <c r="Q232" s="751"/>
      <c r="R232" s="751"/>
      <c r="S232" s="751"/>
      <c r="T232" s="751"/>
      <c r="U232" s="751"/>
      <c r="V232" s="751"/>
      <c r="W232" s="751"/>
      <c r="X232" s="751"/>
      <c r="Y232" s="751"/>
      <c r="Z232" s="751"/>
      <c r="AA232" s="751"/>
      <c r="AB232" s="751"/>
      <c r="AC232" s="751"/>
      <c r="AD232" s="751"/>
      <c r="AE232" s="751"/>
      <c r="AF232" s="751"/>
      <c r="AG232" s="751"/>
      <c r="AH232" s="751"/>
      <c r="AI232" s="751"/>
      <c r="AJ232" s="751"/>
      <c r="AK232" s="751"/>
    </row>
    <row r="233" spans="1:37" s="752" customFormat="1" ht="15" customHeight="1" x14ac:dyDescent="0.3">
      <c r="A233" s="249" t="s">
        <v>25</v>
      </c>
      <c r="B233" s="647">
        <v>134300</v>
      </c>
      <c r="C233" s="333">
        <f>SUMIFS('Expenditures - all orgs'!$D$19:$D$3604,'Expenditures - all orgs'!$C$19:$C$3604, 'Budget Detail - AAAAAA'!$B233,'Expenditures - all orgs'!$B$19:$B$3604,'Budget Detail - AAAAAA'!$B$3)</f>
        <v>0</v>
      </c>
      <c r="D233" s="476">
        <f>SUMIFS('Expenditures - all orgs'!$E$19:$E$3604,'Expenditures - all orgs'!$C$19:$C$3604, 'Budget Detail - AAAAAA'!$B233,'Expenditures - all orgs'!$B$19:$B$3604,'Budget Detail - AAAAAA'!$B$3)</f>
        <v>0</v>
      </c>
      <c r="E233" s="477">
        <f>SUMIFS('Expenditures - all orgs'!$F$19:$F$3604,'Expenditures - all orgs'!$C$19:$C$3604, 'Budget Detail - AAAAAA'!$B233,'Expenditures - all orgs'!$B$19:$B$3604,'Budget Detail - AAAAAA'!$B$3)</f>
        <v>0</v>
      </c>
      <c r="F233" s="478">
        <f>C233-D233-E233</f>
        <v>0</v>
      </c>
      <c r="G233" s="751"/>
      <c r="H233" s="750"/>
      <c r="I233" s="750"/>
      <c r="J233" s="750"/>
      <c r="K233" s="751"/>
      <c r="L233" s="751"/>
      <c r="M233" s="751"/>
      <c r="N233" s="751"/>
      <c r="O233" s="751"/>
      <c r="P233" s="751"/>
      <c r="Q233" s="751"/>
      <c r="R233" s="751"/>
      <c r="S233" s="751"/>
      <c r="T233" s="751"/>
      <c r="U233" s="751"/>
      <c r="V233" s="751"/>
      <c r="W233" s="751"/>
      <c r="X233" s="751"/>
      <c r="Y233" s="751"/>
      <c r="Z233" s="751"/>
      <c r="AA233" s="751"/>
      <c r="AB233" s="751"/>
      <c r="AC233" s="751"/>
      <c r="AD233" s="751"/>
      <c r="AE233" s="751"/>
      <c r="AF233" s="751"/>
      <c r="AG233" s="751"/>
      <c r="AH233" s="751"/>
      <c r="AI233" s="751"/>
      <c r="AJ233" s="751"/>
      <c r="AK233" s="751"/>
    </row>
    <row r="234" spans="1:37" s="752" customFormat="1" ht="15" customHeight="1" thickBot="1" x14ac:dyDescent="0.35">
      <c r="A234" s="249" t="s">
        <v>104</v>
      </c>
      <c r="B234" s="647" t="s">
        <v>107</v>
      </c>
      <c r="C234" s="333">
        <f>SUMIFS('Expenditures - all orgs'!$D$19:$D$3604,'Expenditures - all orgs'!$C$19:$C$3604, 'Budget Detail - AAAAAA'!$B234,'Expenditures - all orgs'!$B$19:$B$3604,'Budget Detail - AAAAAA'!$B$3)</f>
        <v>0</v>
      </c>
      <c r="D234" s="476">
        <f>SUMIFS('Expenditures - all orgs'!$E$19:$E$3604,'Expenditures - all orgs'!$C$19:$C$3604, 'Budget Detail - AAAAAA'!$B234,'Expenditures - all orgs'!$B$19:$B$3604,'Budget Detail - AAAAAA'!$B$3)</f>
        <v>0</v>
      </c>
      <c r="E234" s="477">
        <f>SUMIFS('Expenditures - all orgs'!$F$19:$F$3604,'Expenditures - all orgs'!$C$19:$C$3604, 'Budget Detail - AAAAAA'!$B234,'Expenditures - all orgs'!$B$19:$B$3604,'Budget Detail - AAAAAA'!$B$3)</f>
        <v>0</v>
      </c>
      <c r="F234" s="478">
        <f>C234-D234-E234</f>
        <v>0</v>
      </c>
      <c r="G234" s="751"/>
      <c r="H234" s="750"/>
      <c r="I234" s="750"/>
      <c r="J234" s="750"/>
      <c r="K234" s="751"/>
      <c r="L234" s="751"/>
      <c r="M234" s="751"/>
      <c r="N234" s="751"/>
      <c r="O234" s="751"/>
      <c r="P234" s="751"/>
      <c r="Q234" s="751"/>
      <c r="R234" s="751"/>
      <c r="S234" s="751"/>
      <c r="T234" s="751"/>
      <c r="U234" s="751"/>
      <c r="V234" s="751"/>
      <c r="W234" s="751"/>
      <c r="X234" s="751"/>
      <c r="Y234" s="751"/>
      <c r="Z234" s="751"/>
      <c r="AA234" s="751"/>
      <c r="AB234" s="751"/>
      <c r="AC234" s="751"/>
      <c r="AD234" s="751"/>
      <c r="AE234" s="751"/>
      <c r="AF234" s="751"/>
      <c r="AG234" s="751"/>
      <c r="AH234" s="751"/>
      <c r="AI234" s="751"/>
      <c r="AJ234" s="751"/>
      <c r="AK234" s="751"/>
    </row>
    <row r="235" spans="1:37" s="752" customFormat="1" ht="15" customHeight="1" thickBot="1" x14ac:dyDescent="0.35">
      <c r="A235" s="249"/>
      <c r="B235" s="648" t="s">
        <v>418</v>
      </c>
      <c r="C235" s="388">
        <f>SUM(C231:C234)</f>
        <v>0</v>
      </c>
      <c r="D235" s="388">
        <f>SUM(D231:D234)</f>
        <v>0</v>
      </c>
      <c r="E235" s="388">
        <f>SUM(E231:E234)</f>
        <v>0</v>
      </c>
      <c r="F235" s="479">
        <f>SUM(F231:F234)</f>
        <v>0</v>
      </c>
      <c r="G235" s="751"/>
      <c r="H235" s="750"/>
      <c r="I235" s="750"/>
      <c r="J235" s="750"/>
      <c r="K235" s="751"/>
      <c r="L235" s="751"/>
      <c r="M235" s="751"/>
      <c r="N235" s="751"/>
      <c r="O235" s="751"/>
      <c r="P235" s="751"/>
      <c r="Q235" s="751"/>
      <c r="R235" s="751"/>
      <c r="S235" s="751"/>
      <c r="T235" s="751"/>
      <c r="U235" s="751"/>
      <c r="V235" s="751"/>
      <c r="W235" s="751"/>
      <c r="X235" s="751"/>
      <c r="Y235" s="751"/>
      <c r="Z235" s="751"/>
      <c r="AA235" s="751"/>
      <c r="AB235" s="751"/>
      <c r="AC235" s="751"/>
      <c r="AD235" s="751"/>
      <c r="AE235" s="751"/>
      <c r="AF235" s="751"/>
      <c r="AG235" s="751"/>
      <c r="AH235" s="751"/>
      <c r="AI235" s="751"/>
      <c r="AJ235" s="751"/>
      <c r="AK235" s="751"/>
    </row>
    <row r="236" spans="1:37" s="324" customFormat="1" ht="15" customHeight="1" x14ac:dyDescent="0.3">
      <c r="A236" s="747"/>
      <c r="B236" s="617"/>
      <c r="C236" s="305"/>
      <c r="D236" s="305"/>
      <c r="E236" s="305"/>
      <c r="F236" s="307"/>
      <c r="G236" s="322"/>
      <c r="H236" s="323"/>
      <c r="I236" s="323"/>
      <c r="J236" s="323"/>
      <c r="K236" s="322"/>
      <c r="L236" s="322"/>
      <c r="M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row>
    <row r="237" spans="1:37" s="291" customFormat="1" ht="15" customHeight="1" x14ac:dyDescent="0.3">
      <c r="A237" s="248" t="s">
        <v>220</v>
      </c>
      <c r="B237" s="617"/>
      <c r="C237" s="308"/>
      <c r="D237" s="308"/>
      <c r="E237" s="308"/>
      <c r="F237" s="421"/>
      <c r="G237" s="298"/>
      <c r="H237" s="299"/>
      <c r="I237" s="299"/>
      <c r="J237" s="299"/>
      <c r="K237" s="298"/>
      <c r="L237" s="298"/>
      <c r="M237" s="298"/>
      <c r="N237" s="298"/>
      <c r="O237" s="298"/>
      <c r="P237" s="298"/>
      <c r="Q237" s="298"/>
      <c r="R237" s="298"/>
      <c r="S237" s="298"/>
      <c r="T237" s="298"/>
      <c r="U237" s="298"/>
      <c r="V237" s="298"/>
      <c r="W237" s="298"/>
      <c r="X237" s="298"/>
      <c r="Y237" s="298"/>
      <c r="Z237" s="298"/>
      <c r="AA237" s="298"/>
      <c r="AB237" s="298"/>
      <c r="AC237" s="298"/>
      <c r="AD237" s="298"/>
      <c r="AE237" s="298"/>
      <c r="AF237" s="298"/>
      <c r="AG237" s="298"/>
      <c r="AH237" s="298"/>
      <c r="AI237" s="298"/>
      <c r="AJ237" s="298"/>
      <c r="AK237" s="298"/>
    </row>
    <row r="238" spans="1:37" s="752" customFormat="1" ht="15" customHeight="1" x14ac:dyDescent="0.3">
      <c r="A238" s="239" t="s">
        <v>101</v>
      </c>
      <c r="B238" s="1462">
        <v>135100</v>
      </c>
      <c r="C238" s="335">
        <f>SUMIFS('Expenditures - all orgs'!$D$19:$D$3604,'Expenditures - all orgs'!$C$19:$C$3604, 'Budget Detail - AAAAAA'!$B238,'Expenditures - all orgs'!$B$19:$B$3604,'Budget Detail - AAAAAA'!$B$3)</f>
        <v>0</v>
      </c>
      <c r="D238" s="487">
        <f>SUMIFS('Expenditures - all orgs'!$E$19:$E$3604,'Expenditures - all orgs'!$C$19:$C$3604, 'Budget Detail - AAAAAA'!$B238,'Expenditures - all orgs'!$B$19:$B$3604,'Budget Detail - AAAAAA'!$B$3)</f>
        <v>0</v>
      </c>
      <c r="E238" s="488">
        <f>SUMIFS('Expenditures - all orgs'!$F$19:$F$3604,'Expenditures - all orgs'!$C$19:$C$3604, 'Budget Detail - AAAAAA'!$B238,'Expenditures - all orgs'!$B$19:$B$3604,'Budget Detail - AAAAAA'!$B$3)</f>
        <v>0</v>
      </c>
      <c r="F238" s="489">
        <f t="shared" si="10"/>
        <v>0</v>
      </c>
      <c r="G238" s="751"/>
      <c r="H238" s="302"/>
      <c r="I238" s="302"/>
      <c r="J238" s="302"/>
      <c r="K238" s="751"/>
      <c r="L238" s="751"/>
      <c r="M238" s="751"/>
      <c r="N238" s="751"/>
      <c r="O238" s="751"/>
      <c r="P238" s="751"/>
      <c r="Q238" s="751"/>
      <c r="R238" s="751"/>
      <c r="S238" s="751"/>
      <c r="T238" s="751"/>
      <c r="U238" s="751"/>
      <c r="V238" s="751"/>
      <c r="W238" s="751"/>
      <c r="X238" s="751"/>
      <c r="Y238" s="751"/>
      <c r="Z238" s="751"/>
      <c r="AA238" s="751"/>
      <c r="AB238" s="751"/>
      <c r="AC238" s="751"/>
      <c r="AD238" s="751"/>
      <c r="AE238" s="751"/>
      <c r="AF238" s="751"/>
      <c r="AG238" s="751"/>
      <c r="AH238" s="751"/>
      <c r="AI238" s="751"/>
      <c r="AJ238" s="751"/>
      <c r="AK238" s="751"/>
    </row>
    <row r="239" spans="1:37" s="752" customFormat="1" ht="15" customHeight="1" x14ac:dyDescent="0.3">
      <c r="A239" s="235" t="s">
        <v>216</v>
      </c>
      <c r="B239" s="1463">
        <v>135200</v>
      </c>
      <c r="C239" s="335">
        <f>SUMIFS('Expenditures - all orgs'!$D$19:$D$3604,'Expenditures - all orgs'!$C$19:$C$3604, 'Budget Detail - AAAAAA'!$B239,'Expenditures - all orgs'!$B$19:$B$3604,'Budget Detail - AAAAAA'!$B$3)</f>
        <v>0</v>
      </c>
      <c r="D239" s="487">
        <f>SUMIFS('Expenditures - all orgs'!$E$19:$E$3604,'Expenditures - all orgs'!$C$19:$C$3604, 'Budget Detail - AAAAAA'!$B239,'Expenditures - all orgs'!$B$19:$B$3604,'Budget Detail - AAAAAA'!$B$3)</f>
        <v>0</v>
      </c>
      <c r="E239" s="488">
        <f>SUMIFS('Expenditures - all orgs'!$F$19:$F$3604,'Expenditures - all orgs'!$C$19:$C$3604, 'Budget Detail - AAAAAA'!$B239,'Expenditures - all orgs'!$B$19:$B$3604,'Budget Detail - AAAAAA'!$B$3)</f>
        <v>0</v>
      </c>
      <c r="F239" s="489">
        <f t="shared" ref="F239:F266" si="38">C239-D239-E239</f>
        <v>0</v>
      </c>
      <c r="G239" s="751"/>
      <c r="H239" s="302"/>
      <c r="I239" s="302"/>
      <c r="J239" s="302"/>
      <c r="K239" s="751"/>
      <c r="L239" s="751"/>
      <c r="M239" s="751"/>
      <c r="N239" s="751"/>
      <c r="O239" s="751"/>
      <c r="P239" s="751"/>
      <c r="Q239" s="751"/>
      <c r="R239" s="751"/>
      <c r="S239" s="751"/>
      <c r="T239" s="751"/>
      <c r="U239" s="751"/>
      <c r="V239" s="751"/>
      <c r="W239" s="751"/>
      <c r="X239" s="751"/>
      <c r="Y239" s="751"/>
      <c r="Z239" s="751"/>
      <c r="AA239" s="751"/>
      <c r="AB239" s="751"/>
      <c r="AC239" s="751"/>
      <c r="AD239" s="751"/>
      <c r="AE239" s="751"/>
      <c r="AF239" s="751"/>
      <c r="AG239" s="751"/>
      <c r="AH239" s="751"/>
      <c r="AI239" s="751"/>
      <c r="AJ239" s="751"/>
      <c r="AK239" s="751"/>
    </row>
    <row r="240" spans="1:37" s="752" customFormat="1" ht="15" customHeight="1" x14ac:dyDescent="0.3">
      <c r="A240" s="235" t="s">
        <v>217</v>
      </c>
      <c r="B240" s="1463">
        <v>135300</v>
      </c>
      <c r="C240" s="335">
        <f>SUMIFS('Expenditures - all orgs'!$D$19:$D$3604,'Expenditures - all orgs'!$C$19:$C$3604, 'Budget Detail - AAAAAA'!$B240,'Expenditures - all orgs'!$B$19:$B$3604,'Budget Detail - AAAAAA'!$B$3)</f>
        <v>0</v>
      </c>
      <c r="D240" s="487">
        <f>SUMIFS('Expenditures - all orgs'!$E$19:$E$3604,'Expenditures - all orgs'!$C$19:$C$3604, 'Budget Detail - AAAAAA'!$B240,'Expenditures - all orgs'!$B$19:$B$3604,'Budget Detail - AAAAAA'!$B$3)</f>
        <v>0</v>
      </c>
      <c r="E240" s="488">
        <f>SUMIFS('Expenditures - all orgs'!$F$19:$F$3604,'Expenditures - all orgs'!$C$19:$C$3604, 'Budget Detail - AAAAAA'!$B240,'Expenditures - all orgs'!$B$19:$B$3604,'Budget Detail - AAAAAA'!$B$3)</f>
        <v>0</v>
      </c>
      <c r="F240" s="489">
        <f t="shared" si="38"/>
        <v>0</v>
      </c>
      <c r="G240" s="751"/>
      <c r="H240" s="302"/>
      <c r="I240" s="302"/>
      <c r="J240" s="302"/>
      <c r="K240" s="751"/>
      <c r="L240" s="751"/>
      <c r="M240" s="751"/>
      <c r="N240" s="751"/>
      <c r="O240" s="751"/>
      <c r="P240" s="751"/>
      <c r="Q240" s="751"/>
      <c r="R240" s="751"/>
      <c r="S240" s="751"/>
      <c r="T240" s="751"/>
      <c r="U240" s="751"/>
      <c r="V240" s="751"/>
      <c r="W240" s="751"/>
      <c r="X240" s="751"/>
      <c r="Y240" s="751"/>
      <c r="Z240" s="751"/>
      <c r="AA240" s="751"/>
      <c r="AB240" s="751"/>
      <c r="AC240" s="751"/>
      <c r="AD240" s="751"/>
      <c r="AE240" s="751"/>
      <c r="AF240" s="751"/>
      <c r="AG240" s="751"/>
      <c r="AH240" s="751"/>
      <c r="AI240" s="751"/>
      <c r="AJ240" s="751"/>
      <c r="AK240" s="751"/>
    </row>
    <row r="241" spans="1:37" s="752" customFormat="1" ht="15" customHeight="1" x14ac:dyDescent="0.3">
      <c r="A241" s="242" t="s">
        <v>26</v>
      </c>
      <c r="B241" s="1463">
        <v>135400</v>
      </c>
      <c r="C241" s="335">
        <f>SUMIFS('Expenditures - all orgs'!$D$19:$D$3604,'Expenditures - all orgs'!$C$19:$C$3604, 'Budget Detail - AAAAAA'!$B241,'Expenditures - all orgs'!$B$19:$B$3604,'Budget Detail - AAAAAA'!$B$3)</f>
        <v>0</v>
      </c>
      <c r="D241" s="487">
        <f>SUMIFS('Expenditures - all orgs'!$E$19:$E$3604,'Expenditures - all orgs'!$C$19:$C$3604, 'Budget Detail - AAAAAA'!$B241,'Expenditures - all orgs'!$B$19:$B$3604,'Budget Detail - AAAAAA'!$B$3)</f>
        <v>0</v>
      </c>
      <c r="E241" s="488">
        <f>SUMIFS('Expenditures - all orgs'!$F$19:$F$3604,'Expenditures - all orgs'!$C$19:$C$3604, 'Budget Detail - AAAAAA'!$B241,'Expenditures - all orgs'!$B$19:$B$3604,'Budget Detail - AAAAAA'!$B$3)</f>
        <v>0</v>
      </c>
      <c r="F241" s="489">
        <f t="shared" si="38"/>
        <v>0</v>
      </c>
      <c r="G241" s="751"/>
      <c r="H241" s="750"/>
      <c r="I241" s="750"/>
      <c r="J241" s="750"/>
      <c r="K241" s="751"/>
      <c r="L241" s="751"/>
      <c r="M241" s="751"/>
      <c r="N241" s="751"/>
      <c r="O241" s="751"/>
      <c r="P241" s="751"/>
      <c r="Q241" s="751"/>
      <c r="R241" s="751"/>
      <c r="S241" s="751"/>
      <c r="T241" s="751"/>
      <c r="U241" s="751"/>
      <c r="V241" s="751"/>
      <c r="W241" s="751"/>
      <c r="X241" s="751"/>
      <c r="Y241" s="751"/>
      <c r="Z241" s="751"/>
      <c r="AA241" s="751"/>
      <c r="AB241" s="751"/>
      <c r="AC241" s="751"/>
      <c r="AD241" s="751"/>
      <c r="AE241" s="751"/>
      <c r="AF241" s="751"/>
      <c r="AG241" s="751"/>
      <c r="AH241" s="751"/>
      <c r="AI241" s="751"/>
      <c r="AJ241" s="751"/>
      <c r="AK241" s="751"/>
    </row>
    <row r="242" spans="1:37" s="752" customFormat="1" ht="15" customHeight="1" x14ac:dyDescent="0.3">
      <c r="A242" s="242" t="s">
        <v>218</v>
      </c>
      <c r="B242" s="1463">
        <v>135500</v>
      </c>
      <c r="C242" s="335">
        <f>SUMIFS('Expenditures - all orgs'!$D$19:$D$3604,'Expenditures - all orgs'!$C$19:$C$3604, 'Budget Detail - AAAAAA'!$B242,'Expenditures - all orgs'!$B$19:$B$3604,'Budget Detail - AAAAAA'!$B$3)</f>
        <v>0</v>
      </c>
      <c r="D242" s="487">
        <f>SUMIFS('Expenditures - all orgs'!$E$19:$E$3604,'Expenditures - all orgs'!$C$19:$C$3604, 'Budget Detail - AAAAAA'!$B242,'Expenditures - all orgs'!$B$19:$B$3604,'Budget Detail - AAAAAA'!$B$3)</f>
        <v>0</v>
      </c>
      <c r="E242" s="488">
        <f>SUMIFS('Expenditures - all orgs'!$F$19:$F$3604,'Expenditures - all orgs'!$C$19:$C$3604, 'Budget Detail - AAAAAA'!$B242,'Expenditures - all orgs'!$B$19:$B$3604,'Budget Detail - AAAAAA'!$B$3)</f>
        <v>0</v>
      </c>
      <c r="F242" s="489">
        <f t="shared" si="38"/>
        <v>0</v>
      </c>
      <c r="G242" s="751"/>
      <c r="H242" s="750"/>
      <c r="I242" s="750"/>
      <c r="J242" s="750"/>
      <c r="K242" s="751"/>
      <c r="L242" s="751"/>
      <c r="M242" s="751"/>
      <c r="N242" s="751"/>
      <c r="O242" s="751"/>
      <c r="P242" s="751"/>
      <c r="Q242" s="751"/>
      <c r="R242" s="751"/>
      <c r="S242" s="751"/>
      <c r="T242" s="751"/>
      <c r="U242" s="751"/>
      <c r="V242" s="751"/>
      <c r="W242" s="751"/>
      <c r="X242" s="751"/>
      <c r="Y242" s="751"/>
      <c r="Z242" s="751"/>
      <c r="AA242" s="751"/>
      <c r="AB242" s="751"/>
      <c r="AC242" s="751"/>
      <c r="AD242" s="751"/>
      <c r="AE242" s="751"/>
      <c r="AF242" s="751"/>
      <c r="AG242" s="751"/>
      <c r="AH242" s="751"/>
      <c r="AI242" s="751"/>
      <c r="AJ242" s="751"/>
      <c r="AK242" s="751"/>
    </row>
    <row r="243" spans="1:37" s="752" customFormat="1" ht="15" customHeight="1" x14ac:dyDescent="0.3">
      <c r="A243" s="242" t="s">
        <v>495</v>
      </c>
      <c r="B243" s="1463">
        <v>135600</v>
      </c>
      <c r="C243" s="335">
        <f>SUMIFS('Expenditures - all orgs'!$D$19:$D$3604,'Expenditures - all orgs'!$C$19:$C$3604, 'Budget Detail - AAAAAA'!$B243,'Expenditures - all orgs'!$B$19:$B$3604,'Budget Detail - AAAAAA'!$B$3)</f>
        <v>0</v>
      </c>
      <c r="D243" s="487">
        <f>SUMIFS('Expenditures - all orgs'!$E$19:$E$3604,'Expenditures - all orgs'!$C$19:$C$3604, 'Budget Detail - AAAAAA'!$B243,'Expenditures - all orgs'!$B$19:$B$3604,'Budget Detail - AAAAAA'!$B$3)</f>
        <v>0</v>
      </c>
      <c r="E243" s="488">
        <f>SUMIFS('Expenditures - all orgs'!$F$19:$F$3604,'Expenditures - all orgs'!$C$19:$C$3604, 'Budget Detail - AAAAAA'!$B243,'Expenditures - all orgs'!$B$19:$B$3604,'Budget Detail - AAAAAA'!$B$3)</f>
        <v>0</v>
      </c>
      <c r="F243" s="489">
        <f t="shared" ref="F243:F245" si="39">C243-D243-E243</f>
        <v>0</v>
      </c>
      <c r="G243" s="751"/>
      <c r="H243" s="750"/>
      <c r="I243" s="750"/>
      <c r="J243" s="750"/>
      <c r="K243" s="751"/>
      <c r="L243" s="751"/>
      <c r="M243" s="751"/>
      <c r="N243" s="751"/>
      <c r="O243" s="751"/>
      <c r="P243" s="751"/>
      <c r="Q243" s="751"/>
      <c r="R243" s="751"/>
      <c r="S243" s="751"/>
      <c r="T243" s="751"/>
      <c r="U243" s="751"/>
      <c r="V243" s="751"/>
      <c r="W243" s="751"/>
      <c r="X243" s="751"/>
      <c r="Y243" s="751"/>
      <c r="Z243" s="751"/>
      <c r="AA243" s="751"/>
      <c r="AB243" s="751"/>
      <c r="AC243" s="751"/>
      <c r="AD243" s="751"/>
      <c r="AE243" s="751"/>
      <c r="AF243" s="751"/>
      <c r="AG243" s="751"/>
      <c r="AH243" s="751"/>
      <c r="AI243" s="751"/>
      <c r="AJ243" s="751"/>
      <c r="AK243" s="751"/>
    </row>
    <row r="244" spans="1:37" s="752" customFormat="1" ht="15" customHeight="1" x14ac:dyDescent="0.3">
      <c r="A244" s="233" t="s">
        <v>104</v>
      </c>
      <c r="B244" s="1463" t="s">
        <v>107</v>
      </c>
      <c r="C244" s="335">
        <f>SUMIFS('Expenditures - all orgs'!$D$19:$D$3604,'Expenditures - all orgs'!$C$19:$C$3604, 'Budget Detail - AAAAAA'!$B244,'Expenditures - all orgs'!$B$19:$B$3604,'Budget Detail - AAAAAA'!$B$3)</f>
        <v>0</v>
      </c>
      <c r="D244" s="487">
        <f>SUMIFS('Expenditures - all orgs'!$E$19:$E$3604,'Expenditures - all orgs'!$C$19:$C$3604, 'Budget Detail - AAAAAA'!$B244,'Expenditures - all orgs'!$B$19:$B$3604,'Budget Detail - AAAAAA'!$B$3)</f>
        <v>0</v>
      </c>
      <c r="E244" s="488">
        <f>SUMIFS('Expenditures - all orgs'!$F$19:$F$3604,'Expenditures - all orgs'!$C$19:$C$3604, 'Budget Detail - AAAAAA'!$B244,'Expenditures - all orgs'!$B$19:$B$3604,'Budget Detail - AAAAAA'!$B$3)</f>
        <v>0</v>
      </c>
      <c r="F244" s="489">
        <f t="shared" ref="F244" si="40">C244-D244-E244</f>
        <v>0</v>
      </c>
      <c r="G244" s="751"/>
      <c r="H244" s="750"/>
      <c r="I244" s="750"/>
      <c r="J244" s="750"/>
      <c r="K244" s="751"/>
      <c r="L244" s="751"/>
      <c r="M244" s="751"/>
      <c r="N244" s="751"/>
      <c r="O244" s="751"/>
      <c r="P244" s="751"/>
      <c r="Q244" s="751"/>
      <c r="R244" s="751"/>
      <c r="S244" s="751"/>
      <c r="T244" s="751"/>
      <c r="U244" s="751"/>
      <c r="V244" s="751"/>
      <c r="W244" s="751"/>
      <c r="X244" s="751"/>
      <c r="Y244" s="751"/>
      <c r="Z244" s="751"/>
      <c r="AA244" s="751"/>
      <c r="AB244" s="751"/>
      <c r="AC244" s="751"/>
      <c r="AD244" s="751"/>
      <c r="AE244" s="751"/>
      <c r="AF244" s="751"/>
      <c r="AG244" s="751"/>
      <c r="AH244" s="751"/>
      <c r="AI244" s="751"/>
      <c r="AJ244" s="751"/>
      <c r="AK244" s="751"/>
    </row>
    <row r="245" spans="1:37" s="752" customFormat="1" ht="15" customHeight="1" thickBot="1" x14ac:dyDescent="0.35">
      <c r="A245" s="233" t="s">
        <v>104</v>
      </c>
      <c r="B245" s="1463" t="s">
        <v>107</v>
      </c>
      <c r="C245" s="391">
        <f>SUMIFS('Expenditures - all orgs'!$D$19:$D$3604,'Expenditures - all orgs'!$C$19:$C$3604, 'Budget Detail - AAAAAA'!$B245,'Expenditures - all orgs'!$B$19:$B$3604,'Budget Detail - AAAAAA'!$B$3)</f>
        <v>0</v>
      </c>
      <c r="D245" s="490">
        <f>SUMIFS('Expenditures - all orgs'!$E$19:$E$3604,'Expenditures - all orgs'!$C$19:$C$3604, 'Budget Detail - AAAAAA'!$B245,'Expenditures - all orgs'!$B$19:$B$3604,'Budget Detail - AAAAAA'!$B$3)</f>
        <v>0</v>
      </c>
      <c r="E245" s="491">
        <f>SUMIFS('Expenditures - all orgs'!$F$19:$F$3604,'Expenditures - all orgs'!$C$19:$C$3604, 'Budget Detail - AAAAAA'!$B245,'Expenditures - all orgs'!$B$19:$B$3604,'Budget Detail - AAAAAA'!$B$3)</f>
        <v>0</v>
      </c>
      <c r="F245" s="492">
        <f t="shared" si="39"/>
        <v>0</v>
      </c>
      <c r="G245" s="751"/>
      <c r="H245" s="750"/>
      <c r="I245" s="750"/>
      <c r="J245" s="750"/>
      <c r="K245" s="751"/>
      <c r="L245" s="751"/>
      <c r="M245" s="751"/>
      <c r="N245" s="751"/>
      <c r="O245" s="751"/>
      <c r="P245" s="751"/>
      <c r="Q245" s="751"/>
      <c r="R245" s="751"/>
      <c r="S245" s="751"/>
      <c r="T245" s="751"/>
      <c r="U245" s="751"/>
      <c r="V245" s="751"/>
      <c r="W245" s="751"/>
      <c r="X245" s="751"/>
      <c r="Y245" s="751"/>
      <c r="Z245" s="751"/>
      <c r="AA245" s="751"/>
      <c r="AB245" s="751"/>
      <c r="AC245" s="751"/>
      <c r="AD245" s="751"/>
      <c r="AE245" s="751"/>
      <c r="AF245" s="751"/>
      <c r="AG245" s="751"/>
      <c r="AH245" s="751"/>
      <c r="AI245" s="751"/>
      <c r="AJ245" s="751"/>
      <c r="AK245" s="751"/>
    </row>
    <row r="246" spans="1:37" s="752" customFormat="1" ht="15" customHeight="1" thickBot="1" x14ac:dyDescent="0.35">
      <c r="A246" s="233"/>
      <c r="B246" s="1464" t="s">
        <v>418</v>
      </c>
      <c r="C246" s="1393">
        <f>SUM(C238:C245)</f>
        <v>0</v>
      </c>
      <c r="D246" s="1393">
        <f>SUM(D238:D245)</f>
        <v>0</v>
      </c>
      <c r="E246" s="1393">
        <f>SUM(E238:E245)</f>
        <v>0</v>
      </c>
      <c r="F246" s="1465">
        <f>SUM(F238:F245)</f>
        <v>0</v>
      </c>
      <c r="G246" s="751"/>
      <c r="H246" s="750"/>
      <c r="I246" s="750"/>
      <c r="J246" s="750"/>
      <c r="K246" s="751"/>
      <c r="L246" s="751"/>
      <c r="M246" s="751"/>
      <c r="N246" s="751"/>
      <c r="O246" s="751"/>
      <c r="P246" s="751"/>
      <c r="Q246" s="751"/>
      <c r="R246" s="751"/>
      <c r="S246" s="751"/>
      <c r="T246" s="751"/>
      <c r="U246" s="751"/>
      <c r="V246" s="751"/>
      <c r="W246" s="751"/>
      <c r="X246" s="751"/>
      <c r="Y246" s="751"/>
      <c r="Z246" s="751"/>
      <c r="AA246" s="751"/>
      <c r="AB246" s="751"/>
      <c r="AC246" s="751"/>
      <c r="AD246" s="751"/>
      <c r="AE246" s="751"/>
      <c r="AF246" s="751"/>
      <c r="AG246" s="751"/>
      <c r="AH246" s="751"/>
      <c r="AI246" s="751"/>
      <c r="AJ246" s="751"/>
      <c r="AK246" s="751"/>
    </row>
    <row r="247" spans="1:37" s="324" customFormat="1" ht="15" customHeight="1" x14ac:dyDescent="0.3">
      <c r="A247" s="747"/>
      <c r="B247" s="617"/>
      <c r="C247" s="305"/>
      <c r="D247" s="305"/>
      <c r="E247" s="305"/>
      <c r="F247" s="307"/>
      <c r="G247" s="322"/>
      <c r="H247" s="323"/>
      <c r="I247" s="323"/>
      <c r="J247" s="323"/>
      <c r="K247" s="322"/>
      <c r="L247" s="322"/>
      <c r="M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row>
    <row r="248" spans="1:37" s="291" customFormat="1" ht="15" customHeight="1" x14ac:dyDescent="0.3">
      <c r="A248" s="248" t="s">
        <v>219</v>
      </c>
      <c r="B248" s="617"/>
      <c r="C248" s="308"/>
      <c r="D248" s="308"/>
      <c r="E248" s="308"/>
      <c r="F248" s="421"/>
      <c r="G248" s="298"/>
      <c r="H248" s="299"/>
      <c r="I248" s="299"/>
      <c r="J248" s="299"/>
      <c r="K248" s="298"/>
      <c r="L248" s="298"/>
      <c r="M248" s="298"/>
      <c r="N248" s="298"/>
      <c r="O248" s="298"/>
      <c r="P248" s="298"/>
      <c r="Q248" s="298"/>
      <c r="R248" s="298"/>
      <c r="S248" s="298"/>
      <c r="T248" s="298"/>
      <c r="U248" s="298"/>
      <c r="V248" s="298"/>
      <c r="W248" s="298"/>
      <c r="X248" s="298"/>
      <c r="Y248" s="298"/>
      <c r="Z248" s="298"/>
      <c r="AA248" s="298"/>
      <c r="AB248" s="298"/>
      <c r="AC248" s="298"/>
      <c r="AD248" s="298"/>
      <c r="AE248" s="298"/>
      <c r="AF248" s="298"/>
      <c r="AG248" s="298"/>
      <c r="AH248" s="298"/>
      <c r="AI248" s="298"/>
      <c r="AJ248" s="298"/>
      <c r="AK248" s="298"/>
    </row>
    <row r="249" spans="1:37" s="291" customFormat="1" ht="15" customHeight="1" x14ac:dyDescent="0.3">
      <c r="A249" s="747" t="s">
        <v>221</v>
      </c>
      <c r="B249" s="651">
        <v>136200</v>
      </c>
      <c r="C249" s="336">
        <f>SUMIFS('Expenditures - all orgs'!$D$19:$D$3604,'Expenditures - all orgs'!$C$19:$C$3604, 'Budget Detail - AAAAAA'!$B249,'Expenditures - all orgs'!$B$19:$B$3604,'Budget Detail - AAAAAA'!$B$3)</f>
        <v>0</v>
      </c>
      <c r="D249" s="493">
        <f>SUMIFS('Expenditures - all orgs'!$E$19:$E$3604,'Expenditures - all orgs'!$C$19:$C$3604, 'Budget Detail - AAAAAA'!$B249,'Expenditures - all orgs'!$B$19:$B$3604,'Budget Detail - AAAAAA'!$B$3)</f>
        <v>0</v>
      </c>
      <c r="E249" s="494">
        <f>SUMIFS('Expenditures - all orgs'!$F$19:$F$3604,'Expenditures - all orgs'!$C$19:$C$3604, 'Budget Detail - AAAAAA'!$B249,'Expenditures - all orgs'!$B$19:$B$3604,'Budget Detail - AAAAAA'!$B$3)</f>
        <v>0</v>
      </c>
      <c r="F249" s="495">
        <f t="shared" ref="F249:F252" si="41">C249-D249-E249</f>
        <v>0</v>
      </c>
      <c r="G249" s="298"/>
      <c r="H249" s="299"/>
      <c r="I249" s="299"/>
      <c r="J249" s="299"/>
      <c r="K249" s="298"/>
      <c r="L249" s="298"/>
      <c r="M249" s="298"/>
      <c r="N249" s="298"/>
      <c r="O249" s="298"/>
      <c r="P249" s="298"/>
      <c r="Q249" s="298"/>
      <c r="R249" s="298"/>
      <c r="S249" s="298"/>
      <c r="T249" s="298"/>
      <c r="U249" s="298"/>
      <c r="V249" s="298"/>
      <c r="W249" s="298"/>
      <c r="X249" s="298"/>
      <c r="Y249" s="298"/>
      <c r="Z249" s="298"/>
      <c r="AA249" s="298"/>
      <c r="AB249" s="298"/>
      <c r="AC249" s="298"/>
      <c r="AD249" s="298"/>
      <c r="AE249" s="298"/>
      <c r="AF249" s="298"/>
      <c r="AG249" s="298"/>
      <c r="AH249" s="298"/>
      <c r="AI249" s="298"/>
      <c r="AJ249" s="298"/>
      <c r="AK249" s="298"/>
    </row>
    <row r="250" spans="1:37" s="291" customFormat="1" ht="15" customHeight="1" x14ac:dyDescent="0.3">
      <c r="A250" s="747" t="s">
        <v>223</v>
      </c>
      <c r="B250" s="652">
        <v>136300</v>
      </c>
      <c r="C250" s="336">
        <f>SUMIFS('Expenditures - all orgs'!$D$19:$D$3604,'Expenditures - all orgs'!$C$19:$C$3604, 'Budget Detail - AAAAAA'!$B250,'Expenditures - all orgs'!$B$19:$B$3604,'Budget Detail - AAAAAA'!$B$3)</f>
        <v>0</v>
      </c>
      <c r="D250" s="493">
        <f>SUMIFS('Expenditures - all orgs'!$E$19:$E$3604,'Expenditures - all orgs'!$C$19:$C$3604, 'Budget Detail - AAAAAA'!$B250,'Expenditures - all orgs'!$B$19:$B$3604,'Budget Detail - AAAAAA'!$B$3)</f>
        <v>0</v>
      </c>
      <c r="E250" s="494">
        <f>SUMIFS('Expenditures - all orgs'!$F$19:$F$3604,'Expenditures - all orgs'!$C$19:$C$3604, 'Budget Detail - AAAAAA'!$B250,'Expenditures - all orgs'!$B$19:$B$3604,'Budget Detail - AAAAAA'!$B$3)</f>
        <v>0</v>
      </c>
      <c r="F250" s="495">
        <f t="shared" si="41"/>
        <v>0</v>
      </c>
      <c r="G250" s="298"/>
      <c r="H250" s="299"/>
      <c r="I250" s="299"/>
      <c r="J250" s="299"/>
      <c r="K250" s="298"/>
      <c r="L250" s="298"/>
      <c r="M250" s="298"/>
      <c r="N250" s="298"/>
      <c r="O250" s="298"/>
      <c r="P250" s="298"/>
      <c r="Q250" s="298"/>
      <c r="R250" s="298"/>
      <c r="S250" s="298"/>
      <c r="T250" s="298"/>
      <c r="U250" s="298"/>
      <c r="V250" s="298"/>
      <c r="W250" s="298"/>
      <c r="X250" s="298"/>
      <c r="Y250" s="298"/>
      <c r="Z250" s="298"/>
      <c r="AA250" s="298"/>
      <c r="AB250" s="298"/>
      <c r="AC250" s="298"/>
      <c r="AD250" s="298"/>
      <c r="AE250" s="298"/>
      <c r="AF250" s="298"/>
      <c r="AG250" s="298"/>
      <c r="AH250" s="298"/>
      <c r="AI250" s="298"/>
      <c r="AJ250" s="298"/>
      <c r="AK250" s="298"/>
    </row>
    <row r="251" spans="1:37" s="291" customFormat="1" ht="15" customHeight="1" x14ac:dyDescent="0.3">
      <c r="A251" s="747" t="s">
        <v>224</v>
      </c>
      <c r="B251" s="652">
        <v>136400</v>
      </c>
      <c r="C251" s="336">
        <f>SUMIFS('Expenditures - all orgs'!$D$19:$D$3604,'Expenditures - all orgs'!$C$19:$C$3604, 'Budget Detail - AAAAAA'!$B251,'Expenditures - all orgs'!$B$19:$B$3604,'Budget Detail - AAAAAA'!$B$3)</f>
        <v>0</v>
      </c>
      <c r="D251" s="493">
        <f>SUMIFS('Expenditures - all orgs'!$E$19:$E$3604,'Expenditures - all orgs'!$C$19:$C$3604, 'Budget Detail - AAAAAA'!$B251,'Expenditures - all orgs'!$B$19:$B$3604,'Budget Detail - AAAAAA'!$B$3)</f>
        <v>0</v>
      </c>
      <c r="E251" s="494">
        <f>SUMIFS('Expenditures - all orgs'!$F$19:$F$3604,'Expenditures - all orgs'!$C$19:$C$3604, 'Budget Detail - AAAAAA'!$B251,'Expenditures - all orgs'!$B$19:$B$3604,'Budget Detail - AAAAAA'!$B$3)</f>
        <v>0</v>
      </c>
      <c r="F251" s="495">
        <f t="shared" si="41"/>
        <v>0</v>
      </c>
      <c r="G251" s="298"/>
      <c r="H251" s="299"/>
      <c r="I251" s="299"/>
      <c r="J251" s="299"/>
      <c r="K251" s="298"/>
      <c r="L251" s="298"/>
      <c r="M251" s="298"/>
      <c r="N251" s="298"/>
      <c r="O251" s="298"/>
      <c r="P251" s="298"/>
      <c r="Q251" s="298"/>
      <c r="R251" s="298"/>
      <c r="S251" s="298"/>
      <c r="T251" s="298"/>
      <c r="U251" s="298"/>
      <c r="V251" s="298"/>
      <c r="W251" s="298"/>
      <c r="X251" s="298"/>
      <c r="Y251" s="298"/>
      <c r="Z251" s="298"/>
      <c r="AA251" s="298"/>
      <c r="AB251" s="298"/>
      <c r="AC251" s="298"/>
      <c r="AD251" s="298"/>
      <c r="AE251" s="298"/>
      <c r="AF251" s="298"/>
      <c r="AG251" s="298"/>
      <c r="AH251" s="298"/>
      <c r="AI251" s="298"/>
      <c r="AJ251" s="298"/>
      <c r="AK251" s="298"/>
    </row>
    <row r="252" spans="1:37" s="291" customFormat="1" ht="15" customHeight="1" x14ac:dyDescent="0.3">
      <c r="A252" s="747" t="s">
        <v>225</v>
      </c>
      <c r="B252" s="652">
        <v>136500</v>
      </c>
      <c r="C252" s="336">
        <f>SUMIFS('Expenditures - all orgs'!$D$19:$D$3604,'Expenditures - all orgs'!$C$19:$C$3604, 'Budget Detail - AAAAAA'!$B252,'Expenditures - all orgs'!$B$19:$B$3604,'Budget Detail - AAAAAA'!$B$3)</f>
        <v>0</v>
      </c>
      <c r="D252" s="493">
        <f>SUMIFS('Expenditures - all orgs'!$E$19:$E$3604,'Expenditures - all orgs'!$C$19:$C$3604, 'Budget Detail - AAAAAA'!$B252,'Expenditures - all orgs'!$B$19:$B$3604,'Budget Detail - AAAAAA'!$B$3)</f>
        <v>0</v>
      </c>
      <c r="E252" s="494">
        <f>SUMIFS('Expenditures - all orgs'!$F$19:$F$3604,'Expenditures - all orgs'!$C$19:$C$3604, 'Budget Detail - AAAAAA'!$B252,'Expenditures - all orgs'!$B$19:$B$3604,'Budget Detail - AAAAAA'!$B$3)</f>
        <v>0</v>
      </c>
      <c r="F252" s="495">
        <f t="shared" si="41"/>
        <v>0</v>
      </c>
      <c r="G252" s="298"/>
      <c r="H252" s="299"/>
      <c r="I252" s="299"/>
      <c r="J252" s="299"/>
      <c r="K252" s="298"/>
      <c r="L252" s="298"/>
      <c r="M252" s="298"/>
      <c r="N252" s="298"/>
      <c r="O252" s="298"/>
      <c r="P252" s="298"/>
      <c r="Q252" s="298"/>
      <c r="R252" s="298"/>
      <c r="S252" s="298"/>
      <c r="T252" s="298"/>
      <c r="U252" s="298"/>
      <c r="V252" s="298"/>
      <c r="W252" s="298"/>
      <c r="X252" s="298"/>
      <c r="Y252" s="298"/>
      <c r="Z252" s="298"/>
      <c r="AA252" s="298"/>
      <c r="AB252" s="298"/>
      <c r="AC252" s="298"/>
      <c r="AD252" s="298"/>
      <c r="AE252" s="298"/>
      <c r="AF252" s="298"/>
      <c r="AG252" s="298"/>
      <c r="AH252" s="298"/>
      <c r="AI252" s="298"/>
      <c r="AJ252" s="298"/>
      <c r="AK252" s="298"/>
    </row>
    <row r="253" spans="1:37" s="291" customFormat="1" ht="15" customHeight="1" x14ac:dyDescent="0.3">
      <c r="A253" s="747" t="s">
        <v>104</v>
      </c>
      <c r="B253" s="652" t="s">
        <v>107</v>
      </c>
      <c r="C253" s="336">
        <f>SUMIFS('Expenditures - all orgs'!$D$19:$D$3604,'Expenditures - all orgs'!$C$19:$C$3604, 'Budget Detail - AAAAAA'!$B253,'Expenditures - all orgs'!$B$19:$B$3604,'Budget Detail - AAAAAA'!$B$3)</f>
        <v>0</v>
      </c>
      <c r="D253" s="493">
        <f>SUMIFS('Expenditures - all orgs'!$E$19:$E$3604,'Expenditures - all orgs'!$C$19:$C$3604, 'Budget Detail - AAAAAA'!$B253,'Expenditures - all orgs'!$B$19:$B$3604,'Budget Detail - AAAAAA'!$B$3)</f>
        <v>0</v>
      </c>
      <c r="E253" s="494">
        <f>SUMIFS('Expenditures - all orgs'!$F$19:$F$3604,'Expenditures - all orgs'!$C$19:$C$3604, 'Budget Detail - AAAAAA'!$B253,'Expenditures - all orgs'!$B$19:$B$3604,'Budget Detail - AAAAAA'!$B$3)</f>
        <v>0</v>
      </c>
      <c r="F253" s="495">
        <f t="shared" ref="F253:F254" si="42">C253-D253-E253</f>
        <v>0</v>
      </c>
      <c r="G253" s="298"/>
      <c r="H253" s="299"/>
      <c r="I253" s="299"/>
      <c r="J253" s="299"/>
      <c r="K253" s="298"/>
      <c r="L253" s="298"/>
      <c r="M253" s="298"/>
      <c r="N253" s="298"/>
      <c r="O253" s="298"/>
      <c r="P253" s="298"/>
      <c r="Q253" s="298"/>
      <c r="R253" s="298"/>
      <c r="S253" s="298"/>
      <c r="T253" s="298"/>
      <c r="U253" s="298"/>
      <c r="V253" s="298"/>
      <c r="W253" s="298"/>
      <c r="X253" s="298"/>
      <c r="Y253" s="298"/>
      <c r="Z253" s="298"/>
      <c r="AA253" s="298"/>
      <c r="AB253" s="298"/>
      <c r="AC253" s="298"/>
      <c r="AD253" s="298"/>
      <c r="AE253" s="298"/>
      <c r="AF253" s="298"/>
      <c r="AG253" s="298"/>
      <c r="AH253" s="298"/>
      <c r="AI253" s="298"/>
      <c r="AJ253" s="298"/>
      <c r="AK253" s="298"/>
    </row>
    <row r="254" spans="1:37" s="291" customFormat="1" ht="15" customHeight="1" thickBot="1" x14ac:dyDescent="0.35">
      <c r="A254" s="747" t="s">
        <v>104</v>
      </c>
      <c r="B254" s="652" t="s">
        <v>107</v>
      </c>
      <c r="C254" s="336">
        <f>SUMIFS('Expenditures - all orgs'!$D$19:$D$3604,'Expenditures - all orgs'!$C$19:$C$3604, 'Budget Detail - AAAAAA'!$B254,'Expenditures - all orgs'!$B$19:$B$3604,'Budget Detail - AAAAAA'!$B$3)</f>
        <v>0</v>
      </c>
      <c r="D254" s="496">
        <f>SUMIFS('Expenditures - all orgs'!$E$19:$E$3604,'Expenditures - all orgs'!$C$19:$C$3604, 'Budget Detail - AAAAAA'!$B254,'Expenditures - all orgs'!$B$19:$B$3604,'Budget Detail - AAAAAA'!$B$3)</f>
        <v>0</v>
      </c>
      <c r="E254" s="497">
        <f>SUMIFS('Expenditures - all orgs'!$F$19:$F$3604,'Expenditures - all orgs'!$C$19:$C$3604, 'Budget Detail - AAAAAA'!$B254,'Expenditures - all orgs'!$B$19:$B$3604,'Budget Detail - AAAAAA'!$B$3)</f>
        <v>0</v>
      </c>
      <c r="F254" s="498">
        <f t="shared" si="42"/>
        <v>0</v>
      </c>
      <c r="G254" s="298"/>
      <c r="H254" s="299"/>
      <c r="I254" s="299"/>
      <c r="J254" s="299"/>
      <c r="K254" s="298"/>
      <c r="L254" s="298"/>
      <c r="M254" s="298"/>
      <c r="N254" s="298"/>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row>
    <row r="255" spans="1:37" s="291" customFormat="1" ht="15" customHeight="1" thickBot="1" x14ac:dyDescent="0.35">
      <c r="A255" s="747"/>
      <c r="B255" s="653" t="s">
        <v>418</v>
      </c>
      <c r="C255" s="392">
        <f>SUM(C249:C254)</f>
        <v>0</v>
      </c>
      <c r="D255" s="392">
        <f>SUM(D249:D254)</f>
        <v>0</v>
      </c>
      <c r="E255" s="392">
        <f>SUM(E249:E254)</f>
        <v>0</v>
      </c>
      <c r="F255" s="499">
        <f>SUM(F249:F254)</f>
        <v>0</v>
      </c>
      <c r="G255" s="298"/>
      <c r="H255" s="299"/>
      <c r="I255" s="299"/>
      <c r="J255" s="299"/>
      <c r="K255" s="298"/>
      <c r="L255" s="298"/>
      <c r="M255" s="298"/>
      <c r="N255" s="298"/>
      <c r="O255" s="298"/>
      <c r="P255" s="298"/>
      <c r="Q255" s="298"/>
      <c r="R255" s="298"/>
      <c r="S255" s="298"/>
      <c r="T255" s="298"/>
      <c r="U255" s="298"/>
      <c r="V255" s="298"/>
      <c r="W255" s="298"/>
      <c r="X255" s="298"/>
      <c r="Y255" s="298"/>
      <c r="Z255" s="298"/>
      <c r="AA255" s="298"/>
      <c r="AB255" s="298"/>
      <c r="AC255" s="298"/>
      <c r="AD255" s="298"/>
      <c r="AE255" s="298"/>
      <c r="AF255" s="298"/>
      <c r="AG255" s="298"/>
      <c r="AH255" s="298"/>
      <c r="AI255" s="298"/>
      <c r="AJ255" s="298"/>
      <c r="AK255" s="298"/>
    </row>
    <row r="256" spans="1:37" s="324" customFormat="1" ht="15" customHeight="1" x14ac:dyDescent="0.3">
      <c r="A256" s="747"/>
      <c r="B256" s="617"/>
      <c r="C256" s="305"/>
      <c r="D256" s="305"/>
      <c r="E256" s="305"/>
      <c r="F256" s="307"/>
      <c r="G256" s="322"/>
      <c r="H256" s="323"/>
      <c r="I256" s="323"/>
      <c r="J256" s="323"/>
      <c r="K256" s="322"/>
      <c r="L256" s="322"/>
      <c r="M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row>
    <row r="257" spans="1:37" s="291" customFormat="1" ht="15" customHeight="1" x14ac:dyDescent="0.3">
      <c r="A257" s="248" t="s">
        <v>222</v>
      </c>
      <c r="B257" s="617"/>
      <c r="C257" s="305"/>
      <c r="D257" s="305"/>
      <c r="E257" s="305"/>
      <c r="F257" s="307"/>
      <c r="G257" s="298"/>
      <c r="H257" s="299"/>
      <c r="I257" s="299"/>
      <c r="J257" s="299"/>
      <c r="K257" s="298"/>
      <c r="L257" s="298"/>
      <c r="M257" s="298"/>
      <c r="N257" s="298"/>
      <c r="O257" s="298"/>
      <c r="P257" s="298"/>
      <c r="Q257" s="298"/>
      <c r="R257" s="298"/>
      <c r="S257" s="298"/>
      <c r="T257" s="298"/>
      <c r="U257" s="298"/>
      <c r="V257" s="298"/>
      <c r="W257" s="298"/>
      <c r="X257" s="298"/>
      <c r="Y257" s="298"/>
      <c r="Z257" s="298"/>
      <c r="AA257" s="298"/>
      <c r="AB257" s="298"/>
      <c r="AC257" s="298"/>
      <c r="AD257" s="298"/>
      <c r="AE257" s="298"/>
      <c r="AF257" s="298"/>
      <c r="AG257" s="298"/>
      <c r="AH257" s="298"/>
      <c r="AI257" s="298"/>
      <c r="AJ257" s="298"/>
      <c r="AK257" s="298"/>
    </row>
    <row r="258" spans="1:37" s="298" customFormat="1" ht="15" customHeight="1" x14ac:dyDescent="0.3">
      <c r="A258" s="235" t="s">
        <v>493</v>
      </c>
      <c r="B258" s="654">
        <v>137100</v>
      </c>
      <c r="C258" s="337">
        <f>SUMIFS('Expenditures - all orgs'!$D$19:$D$3604,'Expenditures - all orgs'!$C$19:$C$3604, 'Budget Detail - AAAAAA'!$B258,'Expenditures - all orgs'!$B$19:$B$3604,'Budget Detail - AAAAAA'!$B$3)</f>
        <v>0</v>
      </c>
      <c r="D258" s="500">
        <f>SUMIFS('Expenditures - all orgs'!$E$19:$E$3604,'Expenditures - all orgs'!$C$19:$C$3604, 'Budget Detail - AAAAAA'!$B258,'Expenditures - all orgs'!$B$19:$B$3604,'Budget Detail - AAAAAA'!$B$3)</f>
        <v>0</v>
      </c>
      <c r="E258" s="501">
        <f>SUMIFS('Expenditures - all orgs'!$F$19:$F$3604,'Expenditures - all orgs'!$C$19:$C$3604, 'Budget Detail - AAAAAA'!$B258,'Expenditures - all orgs'!$B$19:$B$3604,'Budget Detail - AAAAAA'!$B$3)</f>
        <v>0</v>
      </c>
      <c r="F258" s="502">
        <f t="shared" ref="F258" si="43">C258-D258-E258</f>
        <v>0</v>
      </c>
      <c r="H258" s="299"/>
      <c r="I258" s="299"/>
      <c r="J258" s="299"/>
    </row>
    <row r="259" spans="1:37" s="298" customFormat="1" ht="15" customHeight="1" x14ac:dyDescent="0.3">
      <c r="A259" s="235" t="s">
        <v>494</v>
      </c>
      <c r="B259" s="1436">
        <v>137200</v>
      </c>
      <c r="C259" s="337">
        <f>SUMIFS('Expenditures - all orgs'!$D$19:$D$3604,'Expenditures - all orgs'!$C$19:$C$3604, 'Budget Detail - AAAAAA'!$B259,'Expenditures - all orgs'!$B$19:$B$3604,'Budget Detail - AAAAAA'!$B$3)</f>
        <v>0</v>
      </c>
      <c r="D259" s="500">
        <f>SUMIFS('Expenditures - all orgs'!$E$19:$E$3604,'Expenditures - all orgs'!$C$19:$C$3604, 'Budget Detail - AAAAAA'!$B259,'Expenditures - all orgs'!$B$19:$B$3604,'Budget Detail - AAAAAA'!$B$3)</f>
        <v>0</v>
      </c>
      <c r="E259" s="501">
        <f>SUMIFS('Expenditures - all orgs'!$F$19:$F$3604,'Expenditures - all orgs'!$C$19:$C$3604, 'Budget Detail - AAAAAA'!$B259,'Expenditures - all orgs'!$B$19:$B$3604,'Budget Detail - AAAAAA'!$B$3)</f>
        <v>0</v>
      </c>
      <c r="F259" s="502">
        <f t="shared" ref="F259:F260" si="44">C259-D259-E259</f>
        <v>0</v>
      </c>
      <c r="H259" s="299"/>
      <c r="I259" s="299"/>
      <c r="J259" s="299"/>
    </row>
    <row r="260" spans="1:37" s="298" customFormat="1" ht="15" customHeight="1" x14ac:dyDescent="0.3">
      <c r="A260" s="235" t="s">
        <v>226</v>
      </c>
      <c r="B260" s="1436">
        <v>137300</v>
      </c>
      <c r="C260" s="337">
        <f>SUMIFS('Expenditures - all orgs'!$D$19:$D$3604,'Expenditures - all orgs'!$C$19:$C$3604, 'Budget Detail - AAAAAA'!$B260,'Expenditures - all orgs'!$B$19:$B$3604,'Budget Detail - AAAAAA'!$B$3)</f>
        <v>0</v>
      </c>
      <c r="D260" s="500">
        <f>SUMIFS('Expenditures - all orgs'!$E$19:$E$3604,'Expenditures - all orgs'!$C$19:$C$3604, 'Budget Detail - AAAAAA'!$B260,'Expenditures - all orgs'!$B$19:$B$3604,'Budget Detail - AAAAAA'!$B$3)</f>
        <v>0</v>
      </c>
      <c r="E260" s="501">
        <f>SUMIFS('Expenditures - all orgs'!$F$19:$F$3604,'Expenditures - all orgs'!$C$19:$C$3604, 'Budget Detail - AAAAAA'!$B260,'Expenditures - all orgs'!$B$19:$B$3604,'Budget Detail - AAAAAA'!$B$3)</f>
        <v>0</v>
      </c>
      <c r="F260" s="502">
        <f t="shared" si="44"/>
        <v>0</v>
      </c>
      <c r="H260" s="299"/>
      <c r="I260" s="299"/>
      <c r="J260" s="299"/>
    </row>
    <row r="261" spans="1:37" s="752" customFormat="1" ht="15" customHeight="1" x14ac:dyDescent="0.3">
      <c r="A261" s="233" t="s">
        <v>27</v>
      </c>
      <c r="B261" s="655">
        <v>137400</v>
      </c>
      <c r="C261" s="337">
        <f>SUMIFS('Expenditures - all orgs'!$D$19:$D$3604,'Expenditures - all orgs'!$C$19:$C$3604, 'Budget Detail - AAAAAA'!$B261,'Expenditures - all orgs'!$B$19:$B$3604,'Budget Detail - AAAAAA'!$B$3)</f>
        <v>0</v>
      </c>
      <c r="D261" s="500">
        <f>SUMIFS('Expenditures - all orgs'!$E$19:$E$3604,'Expenditures - all orgs'!$C$19:$C$3604, 'Budget Detail - AAAAAA'!$B261,'Expenditures - all orgs'!$B$19:$B$3604,'Budget Detail - AAAAAA'!$B$3)</f>
        <v>0</v>
      </c>
      <c r="E261" s="501">
        <f>SUMIFS('Expenditures - all orgs'!$F$19:$F$3604,'Expenditures - all orgs'!$C$19:$C$3604, 'Budget Detail - AAAAAA'!$B261,'Expenditures - all orgs'!$B$19:$B$3604,'Budget Detail - AAAAAA'!$B$3)</f>
        <v>0</v>
      </c>
      <c r="F261" s="503">
        <f t="shared" si="38"/>
        <v>0</v>
      </c>
      <c r="G261" s="751"/>
      <c r="H261" s="750"/>
      <c r="I261" s="750"/>
      <c r="J261" s="750"/>
      <c r="K261" s="751"/>
      <c r="L261" s="751"/>
      <c r="M261" s="751"/>
      <c r="N261" s="751"/>
      <c r="O261" s="751"/>
      <c r="P261" s="751"/>
      <c r="Q261" s="751"/>
      <c r="R261" s="751"/>
      <c r="S261" s="751"/>
      <c r="T261" s="751"/>
      <c r="U261" s="751"/>
      <c r="V261" s="751"/>
      <c r="W261" s="751"/>
      <c r="X261" s="751"/>
      <c r="Y261" s="751"/>
      <c r="Z261" s="751"/>
      <c r="AA261" s="751"/>
      <c r="AB261" s="751"/>
      <c r="AC261" s="751"/>
      <c r="AD261" s="751"/>
      <c r="AE261" s="751"/>
      <c r="AF261" s="751"/>
      <c r="AG261" s="751"/>
      <c r="AH261" s="751"/>
      <c r="AI261" s="751"/>
      <c r="AJ261" s="751"/>
      <c r="AK261" s="751"/>
    </row>
    <row r="262" spans="1:37" s="324" customFormat="1" ht="15" customHeight="1" x14ac:dyDescent="0.3">
      <c r="A262" s="242" t="s">
        <v>227</v>
      </c>
      <c r="B262" s="655">
        <v>137500</v>
      </c>
      <c r="C262" s="337">
        <f>SUMIFS('Expenditures - all orgs'!$D$19:$D$3604,'Expenditures - all orgs'!$C$19:$C$3604, 'Budget Detail - AAAAAA'!$B262,'Expenditures - all orgs'!$B$19:$B$3604,'Budget Detail - AAAAAA'!$B$3)</f>
        <v>0</v>
      </c>
      <c r="D262" s="500">
        <f>SUMIFS('Expenditures - all orgs'!$E$19:$E$3604,'Expenditures - all orgs'!$C$19:$C$3604, 'Budget Detail - AAAAAA'!$B262,'Expenditures - all orgs'!$B$19:$B$3604,'Budget Detail - AAAAAA'!$B$3)</f>
        <v>0</v>
      </c>
      <c r="E262" s="501">
        <f>SUMIFS('Expenditures - all orgs'!$F$19:$F$3604,'Expenditures - all orgs'!$C$19:$C$3604, 'Budget Detail - AAAAAA'!$B262,'Expenditures - all orgs'!$B$19:$B$3604,'Budget Detail - AAAAAA'!$B$3)</f>
        <v>0</v>
      </c>
      <c r="F262" s="503">
        <f t="shared" si="38"/>
        <v>0</v>
      </c>
      <c r="G262" s="322"/>
      <c r="H262" s="323"/>
      <c r="I262" s="323"/>
      <c r="J262" s="323"/>
      <c r="K262" s="322"/>
      <c r="L262" s="322"/>
      <c r="M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row>
    <row r="263" spans="1:37" s="324" customFormat="1" ht="15" customHeight="1" x14ac:dyDescent="0.3">
      <c r="A263" s="242" t="s">
        <v>228</v>
      </c>
      <c r="B263" s="655">
        <v>137600</v>
      </c>
      <c r="C263" s="337">
        <f>SUMIFS('Expenditures - all orgs'!$D$19:$D$3604,'Expenditures - all orgs'!$C$19:$C$3604, 'Budget Detail - AAAAAA'!$B263,'Expenditures - all orgs'!$B$19:$B$3604,'Budget Detail - AAAAAA'!$B$3)</f>
        <v>0</v>
      </c>
      <c r="D263" s="500">
        <f>SUMIFS('Expenditures - all orgs'!$E$19:$E$3604,'Expenditures - all orgs'!$C$19:$C$3604, 'Budget Detail - AAAAAA'!$B263,'Expenditures - all orgs'!$B$19:$B$3604,'Budget Detail - AAAAAA'!$B$3)</f>
        <v>0</v>
      </c>
      <c r="E263" s="501">
        <f>SUMIFS('Expenditures - all orgs'!$F$19:$F$3604,'Expenditures - all orgs'!$C$19:$C$3604, 'Budget Detail - AAAAAA'!$B263,'Expenditures - all orgs'!$B$19:$B$3604,'Budget Detail - AAAAAA'!$B$3)</f>
        <v>0</v>
      </c>
      <c r="F263" s="503">
        <f t="shared" si="38"/>
        <v>0</v>
      </c>
      <c r="G263" s="322"/>
      <c r="H263" s="323"/>
      <c r="I263" s="323"/>
      <c r="J263" s="323"/>
      <c r="K263" s="322"/>
      <c r="L263" s="322"/>
      <c r="M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row>
    <row r="264" spans="1:37" s="324" customFormat="1" ht="15" customHeight="1" x14ac:dyDescent="0.3">
      <c r="A264" s="242" t="s">
        <v>229</v>
      </c>
      <c r="B264" s="655">
        <v>137700</v>
      </c>
      <c r="C264" s="337">
        <f>SUMIFS('Expenditures - all orgs'!$D$19:$D$3604,'Expenditures - all orgs'!$C$19:$C$3604, 'Budget Detail - AAAAAA'!$B264,'Expenditures - all orgs'!$B$19:$B$3604,'Budget Detail - AAAAAA'!$B$3)</f>
        <v>0</v>
      </c>
      <c r="D264" s="500">
        <f>SUMIFS('Expenditures - all orgs'!$E$19:$E$3604,'Expenditures - all orgs'!$C$19:$C$3604, 'Budget Detail - AAAAAA'!$B264,'Expenditures - all orgs'!$B$19:$B$3604,'Budget Detail - AAAAAA'!$B$3)</f>
        <v>0</v>
      </c>
      <c r="E264" s="501">
        <f>SUMIFS('Expenditures - all orgs'!$F$19:$F$3604,'Expenditures - all orgs'!$C$19:$C$3604, 'Budget Detail - AAAAAA'!$B264,'Expenditures - all orgs'!$B$19:$B$3604,'Budget Detail - AAAAAA'!$B$3)</f>
        <v>0</v>
      </c>
      <c r="F264" s="503">
        <f t="shared" si="38"/>
        <v>0</v>
      </c>
      <c r="G264" s="322"/>
      <c r="H264" s="323"/>
      <c r="I264" s="323"/>
      <c r="J264" s="323"/>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row>
    <row r="265" spans="1:37" s="324" customFormat="1" ht="15" customHeight="1" x14ac:dyDescent="0.3">
      <c r="A265" s="242" t="s">
        <v>230</v>
      </c>
      <c r="B265" s="655">
        <v>137800</v>
      </c>
      <c r="C265" s="337">
        <f>SUMIFS('Expenditures - all orgs'!$D$19:$D$3604,'Expenditures - all orgs'!$C$19:$C$3604, 'Budget Detail - AAAAAA'!$B265,'Expenditures - all orgs'!$B$19:$B$3604,'Budget Detail - AAAAAA'!$B$3)</f>
        <v>0</v>
      </c>
      <c r="D265" s="500">
        <f>SUMIFS('Expenditures - all orgs'!$E$19:$E$3604,'Expenditures - all orgs'!$C$19:$C$3604, 'Budget Detail - AAAAAA'!$B265,'Expenditures - all orgs'!$B$19:$B$3604,'Budget Detail - AAAAAA'!$B$3)</f>
        <v>0</v>
      </c>
      <c r="E265" s="501">
        <f>SUMIFS('Expenditures - all orgs'!$F$19:$F$3604,'Expenditures - all orgs'!$C$19:$C$3604, 'Budget Detail - AAAAAA'!$B265,'Expenditures - all orgs'!$B$19:$B$3604,'Budget Detail - AAAAAA'!$B$3)</f>
        <v>0</v>
      </c>
      <c r="F265" s="503">
        <f t="shared" si="38"/>
        <v>0</v>
      </c>
      <c r="G265" s="322"/>
      <c r="H265" s="323"/>
      <c r="I265" s="323"/>
      <c r="J265" s="323"/>
      <c r="K265" s="322"/>
      <c r="L265" s="322"/>
      <c r="M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row>
    <row r="266" spans="1:37" s="324" customFormat="1" ht="15" customHeight="1" x14ac:dyDescent="0.3">
      <c r="A266" s="242" t="s">
        <v>231</v>
      </c>
      <c r="B266" s="655">
        <v>137900</v>
      </c>
      <c r="C266" s="337">
        <f>SUMIFS('Expenditures - all orgs'!$D$19:$D$3604,'Expenditures - all orgs'!$C$19:$C$3604, 'Budget Detail - AAAAAA'!$B266,'Expenditures - all orgs'!$B$19:$B$3604,'Budget Detail - AAAAAA'!$B$3)</f>
        <v>0</v>
      </c>
      <c r="D266" s="500">
        <f>SUMIFS('Expenditures - all orgs'!$E$19:$E$3604,'Expenditures - all orgs'!$C$19:$C$3604, 'Budget Detail - AAAAAA'!$B266,'Expenditures - all orgs'!$B$19:$B$3604,'Budget Detail - AAAAAA'!$B$3)</f>
        <v>0</v>
      </c>
      <c r="E266" s="501">
        <f>SUMIFS('Expenditures - all orgs'!$F$19:$F$3604,'Expenditures - all orgs'!$C$19:$C$3604, 'Budget Detail - AAAAAA'!$B266,'Expenditures - all orgs'!$B$19:$B$3604,'Budget Detail - AAAAAA'!$B$3)</f>
        <v>0</v>
      </c>
      <c r="F266" s="503">
        <f t="shared" si="38"/>
        <v>0</v>
      </c>
      <c r="G266" s="322"/>
      <c r="H266" s="323"/>
      <c r="I266" s="323"/>
      <c r="J266" s="323"/>
      <c r="K266" s="322"/>
      <c r="L266" s="322"/>
      <c r="M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row>
    <row r="267" spans="1:37" s="324" customFormat="1" ht="15" customHeight="1" x14ac:dyDescent="0.3">
      <c r="A267" s="242" t="s">
        <v>104</v>
      </c>
      <c r="B267" s="655" t="s">
        <v>107</v>
      </c>
      <c r="C267" s="337">
        <f>SUMIFS('Expenditures - all orgs'!$D$19:$D$3604,'Expenditures - all orgs'!$C$19:$C$3604, 'Budget Detail - AAAAAA'!$B267,'Expenditures - all orgs'!$B$19:$B$3604,'Budget Detail - AAAAAA'!$B$3)</f>
        <v>0</v>
      </c>
      <c r="D267" s="500">
        <f>SUMIFS('Expenditures - all orgs'!$E$19:$E$3604,'Expenditures - all orgs'!$C$19:$C$3604, 'Budget Detail - AAAAAA'!$B267,'Expenditures - all orgs'!$B$19:$B$3604,'Budget Detail - AAAAAA'!$B$3)</f>
        <v>0</v>
      </c>
      <c r="E267" s="501">
        <f>SUMIFS('Expenditures - all orgs'!$F$19:$F$3604,'Expenditures - all orgs'!$C$19:$C$3604, 'Budget Detail - AAAAAA'!$B267,'Expenditures - all orgs'!$B$19:$B$3604,'Budget Detail - AAAAAA'!$B$3)</f>
        <v>0</v>
      </c>
      <c r="F267" s="503">
        <f t="shared" ref="F267:F268" si="45">C267-D267-E267</f>
        <v>0</v>
      </c>
      <c r="G267" s="322"/>
      <c r="H267" s="323"/>
      <c r="I267" s="323"/>
      <c r="J267" s="323"/>
      <c r="K267" s="322"/>
      <c r="L267" s="322"/>
      <c r="M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row>
    <row r="268" spans="1:37" s="324" customFormat="1" ht="15" customHeight="1" thickBot="1" x14ac:dyDescent="0.35">
      <c r="A268" s="242" t="s">
        <v>104</v>
      </c>
      <c r="B268" s="655" t="s">
        <v>107</v>
      </c>
      <c r="C268" s="337">
        <f>SUMIFS('Expenditures - all orgs'!$D$19:$D$3604,'Expenditures - all orgs'!$C$19:$C$3604, 'Budget Detail - AAAAAA'!$B268,'Expenditures - all orgs'!$B$19:$B$3604,'Budget Detail - AAAAAA'!$B$3)</f>
        <v>0</v>
      </c>
      <c r="D268" s="504">
        <f>SUMIFS('Expenditures - all orgs'!$E$19:$E$3604,'Expenditures - all orgs'!$C$19:$C$3604, 'Budget Detail - AAAAAA'!$B268,'Expenditures - all orgs'!$B$19:$B$3604,'Budget Detail - AAAAAA'!$B$3)</f>
        <v>0</v>
      </c>
      <c r="E268" s="505">
        <f>SUMIFS('Expenditures - all orgs'!$F$19:$F$3604,'Expenditures - all orgs'!$C$19:$C$3604, 'Budget Detail - AAAAAA'!$B268,'Expenditures - all orgs'!$B$19:$B$3604,'Budget Detail - AAAAAA'!$B$3)</f>
        <v>0</v>
      </c>
      <c r="F268" s="506">
        <f t="shared" si="45"/>
        <v>0</v>
      </c>
      <c r="G268" s="322"/>
      <c r="H268" s="323"/>
      <c r="I268" s="323"/>
      <c r="J268" s="323"/>
      <c r="K268" s="322"/>
      <c r="L268" s="322"/>
      <c r="M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row>
    <row r="269" spans="1:37" s="324" customFormat="1" ht="15" customHeight="1" thickBot="1" x14ac:dyDescent="0.35">
      <c r="A269" s="242"/>
      <c r="B269" s="656" t="s">
        <v>418</v>
      </c>
      <c r="C269" s="393">
        <f>SUM(C258:C268)</f>
        <v>0</v>
      </c>
      <c r="D269" s="393">
        <f>SUM(D258:D268)</f>
        <v>0</v>
      </c>
      <c r="E269" s="393">
        <f>SUM(E258:E268)</f>
        <v>0</v>
      </c>
      <c r="F269" s="507">
        <f>SUM(F258:F268)</f>
        <v>0</v>
      </c>
      <c r="G269" s="322"/>
      <c r="H269" s="323"/>
      <c r="I269" s="323"/>
      <c r="J269" s="323"/>
      <c r="K269" s="322"/>
      <c r="L269" s="322"/>
      <c r="M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row>
    <row r="270" spans="1:37" s="324" customFormat="1" ht="15" customHeight="1" x14ac:dyDescent="0.3">
      <c r="A270" s="747"/>
      <c r="B270" s="617"/>
      <c r="C270" s="305"/>
      <c r="D270" s="305"/>
      <c r="E270" s="305"/>
      <c r="F270" s="307"/>
      <c r="G270" s="322"/>
      <c r="H270" s="323"/>
      <c r="I270" s="323"/>
      <c r="J270" s="323"/>
      <c r="K270" s="322"/>
      <c r="L270" s="322"/>
      <c r="M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row>
    <row r="271" spans="1:37" s="291" customFormat="1" ht="15" customHeight="1" x14ac:dyDescent="0.3">
      <c r="A271" s="248" t="s">
        <v>232</v>
      </c>
      <c r="B271" s="617"/>
      <c r="C271" s="305"/>
      <c r="D271" s="305"/>
      <c r="E271" s="305"/>
      <c r="F271" s="307"/>
      <c r="G271" s="298"/>
      <c r="H271" s="299"/>
      <c r="I271" s="299"/>
      <c r="J271" s="299"/>
      <c r="K271" s="298"/>
      <c r="L271" s="298"/>
      <c r="M271" s="298"/>
      <c r="N271" s="298"/>
      <c r="O271" s="298"/>
      <c r="P271" s="298"/>
      <c r="Q271" s="298"/>
      <c r="R271" s="298"/>
      <c r="S271" s="298"/>
      <c r="T271" s="298"/>
      <c r="U271" s="298"/>
      <c r="V271" s="298"/>
      <c r="W271" s="298"/>
      <c r="X271" s="298"/>
      <c r="Y271" s="298"/>
      <c r="Z271" s="298"/>
      <c r="AA271" s="298"/>
      <c r="AB271" s="298"/>
      <c r="AC271" s="298"/>
      <c r="AD271" s="298"/>
      <c r="AE271" s="298"/>
      <c r="AF271" s="298"/>
      <c r="AG271" s="298"/>
      <c r="AH271" s="298"/>
      <c r="AI271" s="298"/>
      <c r="AJ271" s="298"/>
      <c r="AK271" s="298"/>
    </row>
    <row r="272" spans="1:37" s="752" customFormat="1" ht="15" customHeight="1" x14ac:dyDescent="0.3">
      <c r="A272" s="239" t="s">
        <v>518</v>
      </c>
      <c r="B272" s="657">
        <v>141100</v>
      </c>
      <c r="C272" s="338">
        <f>SUMIFS('Expenditures - all orgs'!$D$19:$D$3604,'Expenditures - all orgs'!$C$19:$C$3604, 'Budget Detail - AAAAAA'!$B272,'Expenditures - all orgs'!$B$19:$B$3604,'Budget Detail - AAAAAA'!$B$3)</f>
        <v>0</v>
      </c>
      <c r="D272" s="1466">
        <f>SUMIFS('Expenditures - all orgs'!$E$19:$E$3604,'Expenditures - all orgs'!$C$19:$C$3604, 'Budget Detail - AAAAAA'!$B272,'Expenditures - all orgs'!$B$19:$B$3604,'Budget Detail - AAAAAA'!$B$3)</f>
        <v>0</v>
      </c>
      <c r="E272" s="509">
        <f>SUMIFS('Expenditures - all orgs'!$F$19:$F$3604,'Expenditures - all orgs'!$C$19:$C$3604, 'Budget Detail - AAAAAA'!$B272,'Expenditures - all orgs'!$B$19:$B$3604,'Budget Detail - AAAAAA'!$B$3)</f>
        <v>0</v>
      </c>
      <c r="F272" s="510">
        <f t="shared" si="10"/>
        <v>0</v>
      </c>
      <c r="G272" s="751"/>
      <c r="H272" s="750"/>
      <c r="I272" s="750"/>
      <c r="J272" s="750"/>
      <c r="K272" s="751"/>
      <c r="L272" s="751"/>
      <c r="M272" s="751"/>
      <c r="N272" s="751"/>
      <c r="O272" s="751"/>
      <c r="P272" s="751"/>
      <c r="Q272" s="751"/>
      <c r="R272" s="751"/>
      <c r="S272" s="751"/>
      <c r="T272" s="751"/>
      <c r="U272" s="751"/>
      <c r="V272" s="751"/>
      <c r="W272" s="751"/>
      <c r="X272" s="751"/>
      <c r="Y272" s="751"/>
      <c r="Z272" s="751"/>
      <c r="AA272" s="751"/>
      <c r="AB272" s="751"/>
      <c r="AC272" s="751"/>
      <c r="AD272" s="751"/>
      <c r="AE272" s="751"/>
      <c r="AF272" s="751"/>
      <c r="AG272" s="751"/>
      <c r="AH272" s="751"/>
      <c r="AI272" s="751"/>
      <c r="AJ272" s="751"/>
      <c r="AK272" s="751"/>
    </row>
    <row r="273" spans="1:37" s="752" customFormat="1" ht="15" customHeight="1" x14ac:dyDescent="0.3">
      <c r="A273" s="239" t="s">
        <v>36</v>
      </c>
      <c r="B273" s="658">
        <v>141300</v>
      </c>
      <c r="C273" s="338">
        <f>SUMIFS('Expenditures - all orgs'!$D$19:$D$3604,'Expenditures - all orgs'!$C$19:$C$3604, 'Budget Detail - AAAAAA'!$B273,'Expenditures - all orgs'!$B$19:$B$3604,'Budget Detail - AAAAAA'!$B$3)</f>
        <v>0</v>
      </c>
      <c r="D273" s="1466">
        <f>SUMIFS('Expenditures - all orgs'!$E$19:$E$3604,'Expenditures - all orgs'!$C$19:$C$3604, 'Budget Detail - AAAAAA'!$B273,'Expenditures - all orgs'!$B$19:$B$3604,'Budget Detail - AAAAAA'!$B$3)</f>
        <v>0</v>
      </c>
      <c r="E273" s="509">
        <f>SUMIFS('Expenditures - all orgs'!$F$19:$F$3604,'Expenditures - all orgs'!$C$19:$C$3604, 'Budget Detail - AAAAAA'!$B273,'Expenditures - all orgs'!$B$19:$B$3604,'Budget Detail - AAAAAA'!$B$3)</f>
        <v>0</v>
      </c>
      <c r="F273" s="510">
        <f t="shared" ref="F273:F274" si="46">C273-D273-E273</f>
        <v>0</v>
      </c>
      <c r="G273" s="751"/>
      <c r="H273" s="750"/>
      <c r="I273" s="750"/>
      <c r="J273" s="750"/>
      <c r="K273" s="751"/>
      <c r="L273" s="751"/>
      <c r="M273" s="751"/>
      <c r="N273" s="751"/>
      <c r="O273" s="751"/>
      <c r="P273" s="751"/>
      <c r="Q273" s="751"/>
      <c r="R273" s="751"/>
      <c r="S273" s="751"/>
      <c r="T273" s="751"/>
      <c r="U273" s="751"/>
      <c r="V273" s="751"/>
      <c r="W273" s="751"/>
      <c r="X273" s="751"/>
      <c r="Y273" s="751"/>
      <c r="Z273" s="751"/>
      <c r="AA273" s="751"/>
      <c r="AB273" s="751"/>
      <c r="AC273" s="751"/>
      <c r="AD273" s="751"/>
      <c r="AE273" s="751"/>
      <c r="AF273" s="751"/>
      <c r="AG273" s="751"/>
      <c r="AH273" s="751"/>
      <c r="AI273" s="751"/>
      <c r="AJ273" s="751"/>
      <c r="AK273" s="751"/>
    </row>
    <row r="274" spans="1:37" s="752" customFormat="1" ht="15" customHeight="1" x14ac:dyDescent="0.3">
      <c r="A274" s="239" t="s">
        <v>525</v>
      </c>
      <c r="B274" s="658">
        <v>141320</v>
      </c>
      <c r="C274" s="338">
        <f>SUMIFS('Expenditures - all orgs'!$D$19:$D$3604,'Expenditures - all orgs'!$C$19:$C$3604, 'Budget Detail - AAAAAA'!$B274,'Expenditures - all orgs'!$B$19:$B$3604,'Budget Detail - AAAAAA'!$B$3)</f>
        <v>0</v>
      </c>
      <c r="D274" s="1466">
        <f>SUMIFS('Expenditures - all orgs'!$E$19:$E$3604,'Expenditures - all orgs'!$C$19:$C$3604, 'Budget Detail - AAAAAA'!$B274,'Expenditures - all orgs'!$B$19:$B$3604,'Budget Detail - AAAAAA'!$B$3)</f>
        <v>0</v>
      </c>
      <c r="E274" s="509">
        <f>SUMIFS('Expenditures - all orgs'!$F$19:$F$3604,'Expenditures - all orgs'!$C$19:$C$3604, 'Budget Detail - AAAAAA'!$B274,'Expenditures - all orgs'!$B$19:$B$3604,'Budget Detail - AAAAAA'!$B$3)</f>
        <v>0</v>
      </c>
      <c r="F274" s="510">
        <f t="shared" si="46"/>
        <v>0</v>
      </c>
      <c r="G274" s="751"/>
      <c r="H274" s="750"/>
      <c r="I274" s="750"/>
      <c r="J274" s="750"/>
      <c r="K274" s="751"/>
      <c r="L274" s="751"/>
      <c r="M274" s="751"/>
      <c r="N274" s="751"/>
      <c r="O274" s="751"/>
      <c r="P274" s="751"/>
      <c r="Q274" s="751"/>
      <c r="R274" s="751"/>
      <c r="S274" s="751"/>
      <c r="T274" s="751"/>
      <c r="U274" s="751"/>
      <c r="V274" s="751"/>
      <c r="W274" s="751"/>
      <c r="X274" s="751"/>
      <c r="Y274" s="751"/>
      <c r="Z274" s="751"/>
      <c r="AA274" s="751"/>
      <c r="AB274" s="751"/>
      <c r="AC274" s="751"/>
      <c r="AD274" s="751"/>
      <c r="AE274" s="751"/>
      <c r="AF274" s="751"/>
      <c r="AG274" s="751"/>
      <c r="AH274" s="751"/>
      <c r="AI274" s="751"/>
      <c r="AJ274" s="751"/>
      <c r="AK274" s="751"/>
    </row>
    <row r="275" spans="1:37" s="752" customFormat="1" ht="15" customHeight="1" x14ac:dyDescent="0.3">
      <c r="A275" s="239" t="s">
        <v>233</v>
      </c>
      <c r="B275" s="658">
        <v>141500</v>
      </c>
      <c r="C275" s="338">
        <f>SUMIFS('Expenditures - all orgs'!$D$19:$D$3604,'Expenditures - all orgs'!$C$19:$C$3604, 'Budget Detail - AAAAAA'!$B275,'Expenditures - all orgs'!$B$19:$B$3604,'Budget Detail - AAAAAA'!$B$3)</f>
        <v>0</v>
      </c>
      <c r="D275" s="1466">
        <f>SUMIFS('Expenditures - all orgs'!$E$19:$E$3604,'Expenditures - all orgs'!$C$19:$C$3604, 'Budget Detail - AAAAAA'!$B275,'Expenditures - all orgs'!$B$19:$B$3604,'Budget Detail - AAAAAA'!$B$3)</f>
        <v>0</v>
      </c>
      <c r="E275" s="509">
        <f>SUMIFS('Expenditures - all orgs'!$F$19:$F$3604,'Expenditures - all orgs'!$C$19:$C$3604, 'Budget Detail - AAAAAA'!$B275,'Expenditures - all orgs'!$B$19:$B$3604,'Budget Detail - AAAAAA'!$B$3)</f>
        <v>0</v>
      </c>
      <c r="F275" s="511">
        <f t="shared" ref="F275:F278" si="47">C275-D275-E275</f>
        <v>0</v>
      </c>
      <c r="G275" s="751"/>
      <c r="H275" s="750"/>
      <c r="I275" s="750"/>
      <c r="J275" s="750"/>
      <c r="K275" s="751"/>
      <c r="L275" s="751"/>
      <c r="M275" s="751"/>
      <c r="N275" s="751"/>
      <c r="O275" s="751"/>
      <c r="P275" s="751"/>
      <c r="Q275" s="751"/>
      <c r="R275" s="751"/>
      <c r="S275" s="751"/>
      <c r="T275" s="751"/>
      <c r="U275" s="751"/>
      <c r="V275" s="751"/>
      <c r="W275" s="751"/>
      <c r="X275" s="751"/>
      <c r="Y275" s="751"/>
      <c r="Z275" s="751"/>
      <c r="AA275" s="751"/>
      <c r="AB275" s="751"/>
      <c r="AC275" s="751"/>
      <c r="AD275" s="751"/>
      <c r="AE275" s="751"/>
      <c r="AF275" s="751"/>
      <c r="AG275" s="751"/>
      <c r="AH275" s="751"/>
      <c r="AI275" s="751"/>
      <c r="AJ275" s="751"/>
      <c r="AK275" s="751"/>
    </row>
    <row r="276" spans="1:37" s="752" customFormat="1" ht="15" customHeight="1" x14ac:dyDescent="0.3">
      <c r="A276" s="239" t="s">
        <v>519</v>
      </c>
      <c r="B276" s="658">
        <v>141600</v>
      </c>
      <c r="C276" s="338">
        <f>SUMIFS('Expenditures - all orgs'!$D$19:$D$3604,'Expenditures - all orgs'!$C$19:$C$3604, 'Budget Detail - AAAAAA'!$B276,'Expenditures - all orgs'!$B$19:$B$3604,'Budget Detail - AAAAAA'!$B$3)</f>
        <v>0</v>
      </c>
      <c r="D276" s="1466">
        <f>SUMIFS('Expenditures - all orgs'!$E$19:$E$3604,'Expenditures - all orgs'!$C$19:$C$3604, 'Budget Detail - AAAAAA'!$B276,'Expenditures - all orgs'!$B$19:$B$3604,'Budget Detail - AAAAAA'!$B$3)</f>
        <v>0</v>
      </c>
      <c r="E276" s="509">
        <f>SUMIFS('Expenditures - all orgs'!$F$19:$F$3604,'Expenditures - all orgs'!$C$19:$C$3604, 'Budget Detail - AAAAAA'!$B276,'Expenditures - all orgs'!$B$19:$B$3604,'Budget Detail - AAAAAA'!$B$3)</f>
        <v>0</v>
      </c>
      <c r="F276" s="511">
        <f t="shared" ref="F276:F277" si="48">C276-D276-E276</f>
        <v>0</v>
      </c>
      <c r="G276" s="751"/>
      <c r="H276" s="750"/>
      <c r="I276" s="750"/>
      <c r="J276" s="750"/>
      <c r="K276" s="751"/>
      <c r="L276" s="751"/>
      <c r="M276" s="751"/>
      <c r="N276" s="751"/>
      <c r="O276" s="751"/>
      <c r="P276" s="751"/>
      <c r="Q276" s="751"/>
      <c r="R276" s="751"/>
      <c r="S276" s="751"/>
      <c r="T276" s="751"/>
      <c r="U276" s="751"/>
      <c r="V276" s="751"/>
      <c r="W276" s="751"/>
      <c r="X276" s="751"/>
      <c r="Y276" s="751"/>
      <c r="Z276" s="751"/>
      <c r="AA276" s="751"/>
      <c r="AB276" s="751"/>
      <c r="AC276" s="751"/>
      <c r="AD276" s="751"/>
      <c r="AE276" s="751"/>
      <c r="AF276" s="751"/>
      <c r="AG276" s="751"/>
      <c r="AH276" s="751"/>
      <c r="AI276" s="751"/>
      <c r="AJ276" s="751"/>
      <c r="AK276" s="751"/>
    </row>
    <row r="277" spans="1:37" s="752" customFormat="1" ht="15" customHeight="1" x14ac:dyDescent="0.3">
      <c r="A277" s="239" t="s">
        <v>520</v>
      </c>
      <c r="B277" s="658">
        <v>141700</v>
      </c>
      <c r="C277" s="338">
        <f>SUMIFS('Expenditures - all orgs'!$D$19:$D$3604,'Expenditures - all orgs'!$C$19:$C$3604, 'Budget Detail - AAAAAA'!$B277,'Expenditures - all orgs'!$B$19:$B$3604,'Budget Detail - AAAAAA'!$B$3)</f>
        <v>0</v>
      </c>
      <c r="D277" s="1466">
        <f>SUMIFS('Expenditures - all orgs'!$E$19:$E$3604,'Expenditures - all orgs'!$C$19:$C$3604, 'Budget Detail - AAAAAA'!$B277,'Expenditures - all orgs'!$B$19:$B$3604,'Budget Detail - AAAAAA'!$B$3)</f>
        <v>0</v>
      </c>
      <c r="E277" s="509">
        <f>SUMIFS('Expenditures - all orgs'!$F$19:$F$3604,'Expenditures - all orgs'!$C$19:$C$3604, 'Budget Detail - AAAAAA'!$B277,'Expenditures - all orgs'!$B$19:$B$3604,'Budget Detail - AAAAAA'!$B$3)</f>
        <v>0</v>
      </c>
      <c r="F277" s="511">
        <f t="shared" si="48"/>
        <v>0</v>
      </c>
      <c r="G277" s="751"/>
      <c r="H277" s="750"/>
      <c r="I277" s="750"/>
      <c r="J277" s="750"/>
      <c r="K277" s="751"/>
      <c r="L277" s="751"/>
      <c r="M277" s="751"/>
      <c r="N277" s="751"/>
      <c r="O277" s="751"/>
      <c r="P277" s="751"/>
      <c r="Q277" s="751"/>
      <c r="R277" s="751"/>
      <c r="S277" s="751"/>
      <c r="T277" s="751"/>
      <c r="U277" s="751"/>
      <c r="V277" s="751"/>
      <c r="W277" s="751"/>
      <c r="X277" s="751"/>
      <c r="Y277" s="751"/>
      <c r="Z277" s="751"/>
      <c r="AA277" s="751"/>
      <c r="AB277" s="751"/>
      <c r="AC277" s="751"/>
      <c r="AD277" s="751"/>
      <c r="AE277" s="751"/>
      <c r="AF277" s="751"/>
      <c r="AG277" s="751"/>
      <c r="AH277" s="751"/>
      <c r="AI277" s="751"/>
      <c r="AJ277" s="751"/>
      <c r="AK277" s="751"/>
    </row>
    <row r="278" spans="1:37" s="324" customFormat="1" ht="15" customHeight="1" x14ac:dyDescent="0.3">
      <c r="A278" s="239" t="s">
        <v>234</v>
      </c>
      <c r="B278" s="658">
        <v>141800</v>
      </c>
      <c r="C278" s="338">
        <f>SUMIFS('Expenditures - all orgs'!$D$19:$D$3604,'Expenditures - all orgs'!$C$19:$C$3604, 'Budget Detail - AAAAAA'!$B278,'Expenditures - all orgs'!$B$19:$B$3604,'Budget Detail - AAAAAA'!$B$3)</f>
        <v>0</v>
      </c>
      <c r="D278" s="1466">
        <f>SUMIFS('Expenditures - all orgs'!$E$19:$E$3604,'Expenditures - all orgs'!$C$19:$C$3604, 'Budget Detail - AAAAAA'!$B278,'Expenditures - all orgs'!$B$19:$B$3604,'Budget Detail - AAAAAA'!$B$3)</f>
        <v>0</v>
      </c>
      <c r="E278" s="509">
        <f>SUMIFS('Expenditures - all orgs'!$F$19:$F$3604,'Expenditures - all orgs'!$C$19:$C$3604, 'Budget Detail - AAAAAA'!$B278,'Expenditures - all orgs'!$B$19:$B$3604,'Budget Detail - AAAAAA'!$B$3)</f>
        <v>0</v>
      </c>
      <c r="F278" s="511">
        <f t="shared" si="47"/>
        <v>0</v>
      </c>
      <c r="G278" s="322"/>
      <c r="H278" s="323"/>
      <c r="I278" s="323"/>
      <c r="J278" s="323"/>
      <c r="K278" s="322"/>
      <c r="L278" s="322"/>
      <c r="M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row>
    <row r="279" spans="1:37" s="324" customFormat="1" ht="15" customHeight="1" thickBot="1" x14ac:dyDescent="0.35">
      <c r="A279" s="235" t="s">
        <v>104</v>
      </c>
      <c r="B279" s="658" t="s">
        <v>107</v>
      </c>
      <c r="C279" s="338">
        <f>SUMIFS('Expenditures - all orgs'!$D$19:$D$3604,'Expenditures - all orgs'!$C$19:$C$3604, 'Budget Detail - AAAAAA'!$B279,'Expenditures - all orgs'!$B$19:$B$3604,'Budget Detail - AAAAAA'!$B$3)</f>
        <v>0</v>
      </c>
      <c r="D279" s="1467">
        <f>SUMIFS('Expenditures - all orgs'!$E$19:$E$3604,'Expenditures - all orgs'!$C$19:$C$3604, 'Budget Detail - AAAAAA'!$B279,'Expenditures - all orgs'!$B$19:$B$3604,'Budget Detail - AAAAAA'!$B$3)</f>
        <v>0</v>
      </c>
      <c r="E279" s="512">
        <f>SUMIFS('Expenditures - all orgs'!$F$19:$F$3604,'Expenditures - all orgs'!$C$19:$C$3604, 'Budget Detail - AAAAAA'!$B279,'Expenditures - all orgs'!$B$19:$B$3604,'Budget Detail - AAAAAA'!$B$3)</f>
        <v>0</v>
      </c>
      <c r="F279" s="513">
        <f t="shared" ref="F279" si="49">C279-D279-E279</f>
        <v>0</v>
      </c>
      <c r="G279" s="322"/>
      <c r="H279" s="323"/>
      <c r="I279" s="323"/>
      <c r="J279" s="323"/>
      <c r="K279" s="322"/>
      <c r="L279" s="322"/>
      <c r="M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row>
    <row r="280" spans="1:37" s="324" customFormat="1" ht="15" customHeight="1" thickBot="1" x14ac:dyDescent="0.35">
      <c r="A280" s="235"/>
      <c r="B280" s="659" t="s">
        <v>418</v>
      </c>
      <c r="C280" s="394">
        <f>SUM(C272:C279)</f>
        <v>0</v>
      </c>
      <c r="D280" s="394">
        <f>SUM(D272:D279)</f>
        <v>0</v>
      </c>
      <c r="E280" s="394">
        <f>SUM(E272:E279)</f>
        <v>0</v>
      </c>
      <c r="F280" s="1478">
        <f>SUM(F272:F279)</f>
        <v>0</v>
      </c>
      <c r="G280" s="322"/>
      <c r="H280" s="323"/>
      <c r="I280" s="323"/>
      <c r="J280" s="323"/>
      <c r="K280" s="322"/>
      <c r="L280" s="322"/>
      <c r="M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row>
    <row r="281" spans="1:37" s="324" customFormat="1" ht="15" customHeight="1" x14ac:dyDescent="0.3">
      <c r="A281" s="747"/>
      <c r="B281" s="617"/>
      <c r="C281" s="305"/>
      <c r="D281" s="305"/>
      <c r="E281" s="305"/>
      <c r="F281" s="307"/>
      <c r="G281" s="322"/>
      <c r="H281" s="323"/>
      <c r="I281" s="323"/>
      <c r="J281" s="323"/>
      <c r="K281" s="322"/>
      <c r="L281" s="322"/>
      <c r="M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row>
    <row r="282" spans="1:37" s="291" customFormat="1" ht="15" customHeight="1" x14ac:dyDescent="0.3">
      <c r="A282" s="248" t="s">
        <v>235</v>
      </c>
      <c r="B282" s="617"/>
      <c r="C282" s="305"/>
      <c r="D282" s="305"/>
      <c r="E282" s="305"/>
      <c r="F282" s="307"/>
      <c r="G282" s="298"/>
      <c r="H282" s="299"/>
      <c r="I282" s="299"/>
      <c r="J282" s="299"/>
      <c r="K282" s="298"/>
      <c r="L282" s="298"/>
      <c r="M282" s="298"/>
      <c r="N282" s="298"/>
      <c r="O282" s="298"/>
      <c r="P282" s="298"/>
      <c r="Q282" s="298"/>
      <c r="R282" s="298"/>
      <c r="S282" s="298"/>
      <c r="T282" s="298"/>
      <c r="U282" s="298"/>
      <c r="V282" s="298"/>
      <c r="W282" s="298"/>
      <c r="X282" s="298"/>
      <c r="Y282" s="298"/>
      <c r="Z282" s="298"/>
      <c r="AA282" s="298"/>
      <c r="AB282" s="298"/>
      <c r="AC282" s="298"/>
      <c r="AD282" s="298"/>
      <c r="AE282" s="298"/>
      <c r="AF282" s="298"/>
      <c r="AG282" s="298"/>
      <c r="AH282" s="298"/>
      <c r="AI282" s="298"/>
      <c r="AJ282" s="298"/>
      <c r="AK282" s="298"/>
    </row>
    <row r="283" spans="1:37" s="752" customFormat="1" ht="15" customHeight="1" x14ac:dyDescent="0.3">
      <c r="A283" s="239" t="s">
        <v>37</v>
      </c>
      <c r="B283" s="660">
        <v>142100</v>
      </c>
      <c r="C283" s="339">
        <f>SUMIFS('Expenditures - all orgs'!$D$19:$D$3604,'Expenditures - all orgs'!$C$19:$C$3604, 'Budget Detail - AAAAAA'!$B283,'Expenditures - all orgs'!$B$19:$B$3604,'Budget Detail - AAAAAA'!$B$3)</f>
        <v>0</v>
      </c>
      <c r="D283" s="515">
        <f>SUMIFS('Expenditures - all orgs'!$E$19:$E$3604,'Expenditures - all orgs'!$C$19:$C$3604, 'Budget Detail - AAAAAA'!$B283,'Expenditures - all orgs'!$B$19:$B$3604,'Budget Detail - AAAAAA'!$B$3)</f>
        <v>0</v>
      </c>
      <c r="E283" s="516">
        <f>SUMIFS('Expenditures - all orgs'!$F$19:$F$3604,'Expenditures - all orgs'!$C$19:$C$3604, 'Budget Detail - AAAAAA'!$B283,'Expenditures - all orgs'!$B$19:$B$3604,'Budget Detail - AAAAAA'!$B$3)</f>
        <v>0</v>
      </c>
      <c r="F283" s="517">
        <f t="shared" si="10"/>
        <v>0</v>
      </c>
      <c r="G283" s="751"/>
      <c r="H283" s="750"/>
      <c r="I283" s="750"/>
      <c r="J283" s="750"/>
      <c r="K283" s="751"/>
      <c r="L283" s="751"/>
      <c r="M283" s="751"/>
      <c r="N283" s="751"/>
      <c r="O283" s="751"/>
      <c r="P283" s="751"/>
      <c r="Q283" s="751"/>
      <c r="R283" s="751"/>
      <c r="S283" s="751"/>
      <c r="T283" s="751"/>
      <c r="U283" s="751"/>
      <c r="V283" s="751"/>
      <c r="W283" s="751"/>
      <c r="X283" s="751"/>
      <c r="Y283" s="751"/>
      <c r="Z283" s="751"/>
      <c r="AA283" s="751"/>
      <c r="AB283" s="751"/>
      <c r="AC283" s="751"/>
      <c r="AD283" s="751"/>
      <c r="AE283" s="751"/>
      <c r="AF283" s="751"/>
      <c r="AG283" s="751"/>
      <c r="AH283" s="751"/>
      <c r="AI283" s="751"/>
      <c r="AJ283" s="751"/>
      <c r="AK283" s="751"/>
    </row>
    <row r="284" spans="1:37" s="752" customFormat="1" ht="15" customHeight="1" x14ac:dyDescent="0.3">
      <c r="A284" s="239" t="s">
        <v>521</v>
      </c>
      <c r="B284" s="660">
        <v>142200</v>
      </c>
      <c r="C284" s="339">
        <f>SUMIFS('Expenditures - all orgs'!$D$19:$D$3604,'Expenditures - all orgs'!$C$19:$C$3604, 'Budget Detail - AAAAAA'!$B284,'Expenditures - all orgs'!$B$19:$B$3604,'Budget Detail - AAAAAA'!$B$3)</f>
        <v>0</v>
      </c>
      <c r="D284" s="515">
        <f>SUMIFS('Expenditures - all orgs'!$E$19:$E$3604,'Expenditures - all orgs'!$C$19:$C$3604, 'Budget Detail - AAAAAA'!$B284,'Expenditures - all orgs'!$B$19:$B$3604,'Budget Detail - AAAAAA'!$B$3)</f>
        <v>0</v>
      </c>
      <c r="E284" s="516">
        <f>SUMIFS('Expenditures - all orgs'!$F$19:$F$3604,'Expenditures - all orgs'!$C$19:$C$3604, 'Budget Detail - AAAAAA'!$B284,'Expenditures - all orgs'!$B$19:$B$3604,'Budget Detail - AAAAAA'!$B$3)</f>
        <v>0</v>
      </c>
      <c r="F284" s="517">
        <f t="shared" ref="F284" si="50">C284-D284-E284</f>
        <v>0</v>
      </c>
      <c r="G284" s="751"/>
      <c r="H284" s="750"/>
      <c r="I284" s="750"/>
      <c r="J284" s="750"/>
      <c r="K284" s="751"/>
      <c r="L284" s="751"/>
      <c r="M284" s="751"/>
      <c r="N284" s="751"/>
      <c r="O284" s="751"/>
      <c r="P284" s="751"/>
      <c r="Q284" s="751"/>
      <c r="R284" s="751"/>
      <c r="S284" s="751"/>
      <c r="T284" s="751"/>
      <c r="U284" s="751"/>
      <c r="V284" s="751"/>
      <c r="W284" s="751"/>
      <c r="X284" s="751"/>
      <c r="Y284" s="751"/>
      <c r="Z284" s="751"/>
      <c r="AA284" s="751"/>
      <c r="AB284" s="751"/>
      <c r="AC284" s="751"/>
      <c r="AD284" s="751"/>
      <c r="AE284" s="751"/>
      <c r="AF284" s="751"/>
      <c r="AG284" s="751"/>
      <c r="AH284" s="751"/>
      <c r="AI284" s="751"/>
      <c r="AJ284" s="751"/>
      <c r="AK284" s="751"/>
    </row>
    <row r="285" spans="1:37" s="752" customFormat="1" ht="15" customHeight="1" x14ac:dyDescent="0.3">
      <c r="A285" s="239" t="s">
        <v>236</v>
      </c>
      <c r="B285" s="660">
        <v>142400</v>
      </c>
      <c r="C285" s="339">
        <f>SUMIFS('Expenditures - all orgs'!$D$19:$D$3604,'Expenditures - all orgs'!$C$19:$C$3604, 'Budget Detail - AAAAAA'!$B285,'Expenditures - all orgs'!$B$19:$B$3604,'Budget Detail - AAAAAA'!$B$3)</f>
        <v>0</v>
      </c>
      <c r="D285" s="515">
        <f>SUMIFS('Expenditures - all orgs'!$E$19:$E$3604,'Expenditures - all orgs'!$C$19:$C$3604, 'Budget Detail - AAAAAA'!$B285,'Expenditures - all orgs'!$B$19:$B$3604,'Budget Detail - AAAAAA'!$B$3)</f>
        <v>0</v>
      </c>
      <c r="E285" s="516">
        <f>SUMIFS('Expenditures - all orgs'!$F$19:$F$3604,'Expenditures - all orgs'!$C$19:$C$3604, 'Budget Detail - AAAAAA'!$B285,'Expenditures - all orgs'!$B$19:$B$3604,'Budget Detail - AAAAAA'!$B$3)</f>
        <v>0</v>
      </c>
      <c r="F285" s="517">
        <f t="shared" ref="F285" si="51">C285-D285-E285</f>
        <v>0</v>
      </c>
      <c r="G285" s="751"/>
      <c r="H285" s="750"/>
      <c r="I285" s="750"/>
      <c r="J285" s="750"/>
      <c r="K285" s="751"/>
      <c r="L285" s="751"/>
      <c r="M285" s="751"/>
      <c r="N285" s="751"/>
      <c r="O285" s="751"/>
      <c r="P285" s="751"/>
      <c r="Q285" s="751"/>
      <c r="R285" s="751"/>
      <c r="S285" s="751"/>
      <c r="T285" s="751"/>
      <c r="U285" s="751"/>
      <c r="V285" s="751"/>
      <c r="W285" s="751"/>
      <c r="X285" s="751"/>
      <c r="Y285" s="751"/>
      <c r="Z285" s="751"/>
      <c r="AA285" s="751"/>
      <c r="AB285" s="751"/>
      <c r="AC285" s="751"/>
      <c r="AD285" s="751"/>
      <c r="AE285" s="751"/>
      <c r="AF285" s="751"/>
      <c r="AG285" s="751"/>
      <c r="AH285" s="751"/>
      <c r="AI285" s="751"/>
      <c r="AJ285" s="751"/>
      <c r="AK285" s="751"/>
    </row>
    <row r="286" spans="1:37" s="752" customFormat="1" ht="15" customHeight="1" x14ac:dyDescent="0.3">
      <c r="A286" s="239" t="s">
        <v>38</v>
      </c>
      <c r="B286" s="660">
        <v>142500</v>
      </c>
      <c r="C286" s="339">
        <f>SUMIFS('Expenditures - all orgs'!$D$19:$D$3604,'Expenditures - all orgs'!$C$19:$C$3604, 'Budget Detail - AAAAAA'!$B286,'Expenditures - all orgs'!$B$19:$B$3604,'Budget Detail - AAAAAA'!$B$3)</f>
        <v>0</v>
      </c>
      <c r="D286" s="515">
        <f>SUMIFS('Expenditures - all orgs'!$E$19:$E$3604,'Expenditures - all orgs'!$C$19:$C$3604, 'Budget Detail - AAAAAA'!$B286,'Expenditures - all orgs'!$B$19:$B$3604,'Budget Detail - AAAAAA'!$B$3)</f>
        <v>0</v>
      </c>
      <c r="E286" s="516">
        <f>SUMIFS('Expenditures - all orgs'!$F$19:$F$3604,'Expenditures - all orgs'!$C$19:$C$3604, 'Budget Detail - AAAAAA'!$B286,'Expenditures - all orgs'!$B$19:$B$3604,'Budget Detail - AAAAAA'!$B$3)</f>
        <v>0</v>
      </c>
      <c r="F286" s="517">
        <f t="shared" si="10"/>
        <v>0</v>
      </c>
      <c r="G286" s="751"/>
      <c r="H286" s="750"/>
      <c r="I286" s="750"/>
      <c r="J286" s="750"/>
      <c r="K286" s="751"/>
      <c r="L286" s="751"/>
      <c r="M286" s="751"/>
      <c r="N286" s="751"/>
      <c r="O286" s="751"/>
      <c r="P286" s="751"/>
      <c r="Q286" s="751"/>
      <c r="R286" s="751"/>
      <c r="S286" s="751"/>
      <c r="T286" s="751"/>
      <c r="U286" s="751"/>
      <c r="V286" s="751"/>
      <c r="W286" s="751"/>
      <c r="X286" s="751"/>
      <c r="Y286" s="751"/>
      <c r="Z286" s="751"/>
      <c r="AA286" s="751"/>
      <c r="AB286" s="751"/>
      <c r="AC286" s="751"/>
      <c r="AD286" s="751"/>
      <c r="AE286" s="751"/>
      <c r="AF286" s="751"/>
      <c r="AG286" s="751"/>
      <c r="AH286" s="751"/>
      <c r="AI286" s="751"/>
      <c r="AJ286" s="751"/>
      <c r="AK286" s="751"/>
    </row>
    <row r="287" spans="1:37" s="752" customFormat="1" ht="15" customHeight="1" thickBot="1" x14ac:dyDescent="0.35">
      <c r="A287" s="235" t="s">
        <v>104</v>
      </c>
      <c r="B287" s="660" t="s">
        <v>107</v>
      </c>
      <c r="C287" s="395">
        <f>SUMIFS('Expenditures - all orgs'!$D$19:$D$3604,'Expenditures - all orgs'!$C$19:$C$3604, 'Budget Detail - AAAAAA'!$B287,'Expenditures - all orgs'!$B$19:$B$3604,'Budget Detail - AAAAAA'!$B$3)</f>
        <v>0</v>
      </c>
      <c r="D287" s="518">
        <f>SUMIFS('Expenditures - all orgs'!$E$19:$E$3604,'Expenditures - all orgs'!$C$19:$C$3604, 'Budget Detail - AAAAAA'!$B287,'Expenditures - all orgs'!$B$19:$B$3604,'Budget Detail - AAAAAA'!$B$3)</f>
        <v>0</v>
      </c>
      <c r="E287" s="519">
        <f>SUMIFS('Expenditures - all orgs'!$F$19:$F$3604,'Expenditures - all orgs'!$C$19:$C$3604, 'Budget Detail - AAAAAA'!$B287,'Expenditures - all orgs'!$B$19:$B$3604,'Budget Detail - AAAAAA'!$B$3)</f>
        <v>0</v>
      </c>
      <c r="F287" s="520">
        <f t="shared" ref="F287" si="52">C287-D287-E287</f>
        <v>0</v>
      </c>
      <c r="G287" s="751"/>
      <c r="H287" s="750"/>
      <c r="I287" s="750"/>
      <c r="J287" s="750"/>
      <c r="K287" s="751"/>
      <c r="L287" s="751"/>
      <c r="M287" s="751"/>
      <c r="N287" s="751"/>
      <c r="O287" s="751"/>
      <c r="P287" s="751"/>
      <c r="Q287" s="751"/>
      <c r="R287" s="751"/>
      <c r="S287" s="751"/>
      <c r="T287" s="751"/>
      <c r="U287" s="751"/>
      <c r="V287" s="751"/>
      <c r="W287" s="751"/>
      <c r="X287" s="751"/>
      <c r="Y287" s="751"/>
      <c r="Z287" s="751"/>
      <c r="AA287" s="751"/>
      <c r="AB287" s="751"/>
      <c r="AC287" s="751"/>
      <c r="AD287" s="751"/>
      <c r="AE287" s="751"/>
      <c r="AF287" s="751"/>
      <c r="AG287" s="751"/>
      <c r="AH287" s="751"/>
      <c r="AI287" s="751"/>
      <c r="AJ287" s="751"/>
      <c r="AK287" s="751"/>
    </row>
    <row r="288" spans="1:37" s="752" customFormat="1" ht="15" customHeight="1" thickBot="1" x14ac:dyDescent="0.35">
      <c r="A288" s="235"/>
      <c r="B288" s="661" t="s">
        <v>418</v>
      </c>
      <c r="C288" s="396">
        <f>SUM(C283:C287)</f>
        <v>0</v>
      </c>
      <c r="D288" s="396">
        <f>SUM(D283:D287)</f>
        <v>0</v>
      </c>
      <c r="E288" s="396">
        <f>SUM(E283:E287)</f>
        <v>0</v>
      </c>
      <c r="F288" s="521">
        <f>SUM(F283:F287)</f>
        <v>0</v>
      </c>
      <c r="G288" s="751"/>
      <c r="H288" s="750"/>
      <c r="I288" s="750"/>
      <c r="J288" s="750"/>
      <c r="K288" s="751"/>
      <c r="L288" s="751"/>
      <c r="M288" s="751"/>
      <c r="N288" s="751"/>
      <c r="O288" s="751"/>
      <c r="P288" s="751"/>
      <c r="Q288" s="751"/>
      <c r="R288" s="751"/>
      <c r="S288" s="751"/>
      <c r="T288" s="751"/>
      <c r="U288" s="751"/>
      <c r="V288" s="751"/>
      <c r="W288" s="751"/>
      <c r="X288" s="751"/>
      <c r="Y288" s="751"/>
      <c r="Z288" s="751"/>
      <c r="AA288" s="751"/>
      <c r="AB288" s="751"/>
      <c r="AC288" s="751"/>
      <c r="AD288" s="751"/>
      <c r="AE288" s="751"/>
      <c r="AF288" s="751"/>
      <c r="AG288" s="751"/>
      <c r="AH288" s="751"/>
      <c r="AI288" s="751"/>
      <c r="AJ288" s="751"/>
      <c r="AK288" s="751"/>
    </row>
    <row r="289" spans="1:37" s="324" customFormat="1" ht="15" customHeight="1" x14ac:dyDescent="0.3">
      <c r="A289" s="747"/>
      <c r="B289" s="617"/>
      <c r="C289" s="305"/>
      <c r="D289" s="305"/>
      <c r="E289" s="305"/>
      <c r="F289" s="307"/>
      <c r="G289" s="322"/>
      <c r="H289" s="323"/>
      <c r="I289" s="323"/>
      <c r="J289" s="323"/>
      <c r="K289" s="322"/>
      <c r="L289" s="322"/>
      <c r="M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row>
    <row r="290" spans="1:37" s="291" customFormat="1" ht="15" customHeight="1" x14ac:dyDescent="0.3">
      <c r="A290" s="248" t="s">
        <v>237</v>
      </c>
      <c r="B290" s="617"/>
      <c r="C290" s="305"/>
      <c r="D290" s="305"/>
      <c r="E290" s="305"/>
      <c r="F290" s="307"/>
      <c r="G290" s="298"/>
      <c r="H290" s="299"/>
      <c r="I290" s="299"/>
      <c r="J290" s="299"/>
      <c r="K290" s="298"/>
      <c r="L290" s="298"/>
      <c r="M290" s="298"/>
      <c r="N290" s="298"/>
      <c r="O290" s="298"/>
      <c r="P290" s="298"/>
      <c r="Q290" s="298"/>
      <c r="R290" s="298"/>
      <c r="S290" s="298"/>
      <c r="T290" s="298"/>
      <c r="U290" s="298"/>
      <c r="V290" s="298"/>
      <c r="W290" s="298"/>
      <c r="X290" s="298"/>
      <c r="Y290" s="298"/>
      <c r="Z290" s="298"/>
      <c r="AA290" s="298"/>
      <c r="AB290" s="298"/>
      <c r="AC290" s="298"/>
      <c r="AD290" s="298"/>
      <c r="AE290" s="298"/>
      <c r="AF290" s="298"/>
      <c r="AG290" s="298"/>
      <c r="AH290" s="298"/>
      <c r="AI290" s="298"/>
      <c r="AJ290" s="298"/>
      <c r="AK290" s="298"/>
    </row>
    <row r="291" spans="1:37" s="291" customFormat="1" ht="15" customHeight="1" x14ac:dyDescent="0.3">
      <c r="A291" s="240" t="s">
        <v>238</v>
      </c>
      <c r="B291" s="662">
        <v>153100</v>
      </c>
      <c r="C291" s="340">
        <f>SUMIFS('Expenditures - all orgs'!$D$19:$D$3604,'Expenditures - all orgs'!$C$19:$C$3604, 'Budget Detail - AAAAAA'!$B291,'Expenditures - all orgs'!$B$19:$B$3604,'Budget Detail - AAAAAA'!$B$3)</f>
        <v>0</v>
      </c>
      <c r="D291" s="522">
        <f>SUMIFS('Expenditures - all orgs'!$E$19:$E$3604,'Expenditures - all orgs'!$C$19:$C$3604, 'Budget Detail - AAAAAA'!$B291,'Expenditures - all orgs'!$B$19:$B$3604,'Budget Detail - AAAAAA'!$B$3)</f>
        <v>0</v>
      </c>
      <c r="E291" s="523">
        <f>SUMIFS('Expenditures - all orgs'!$F$19:$F$3604,'Expenditures - all orgs'!$C$19:$C$3604, 'Budget Detail - AAAAAA'!$B291,'Expenditures - all orgs'!$B$19:$B$3604,'Budget Detail - AAAAAA'!$B$3)</f>
        <v>0</v>
      </c>
      <c r="F291" s="524">
        <f t="shared" ref="F291:F293" si="53">C291-D291-E291</f>
        <v>0</v>
      </c>
      <c r="G291" s="298"/>
      <c r="H291" s="299"/>
      <c r="I291" s="299"/>
      <c r="J291" s="299"/>
      <c r="K291" s="298"/>
      <c r="L291" s="298"/>
      <c r="M291" s="298"/>
      <c r="N291" s="298"/>
      <c r="O291" s="298"/>
      <c r="P291" s="298"/>
      <c r="Q291" s="298"/>
      <c r="R291" s="298"/>
      <c r="S291" s="298"/>
      <c r="T291" s="298"/>
      <c r="U291" s="298"/>
      <c r="V291" s="298"/>
      <c r="W291" s="298"/>
      <c r="X291" s="298"/>
      <c r="Y291" s="298"/>
      <c r="Z291" s="298"/>
      <c r="AA291" s="298"/>
      <c r="AB291" s="298"/>
      <c r="AC291" s="298"/>
      <c r="AD291" s="298"/>
      <c r="AE291" s="298"/>
      <c r="AF291" s="298"/>
      <c r="AG291" s="298"/>
      <c r="AH291" s="298"/>
      <c r="AI291" s="298"/>
      <c r="AJ291" s="298"/>
      <c r="AK291" s="298"/>
    </row>
    <row r="292" spans="1:37" s="291" customFormat="1" ht="15" customHeight="1" x14ac:dyDescent="0.3">
      <c r="A292" s="240" t="s">
        <v>239</v>
      </c>
      <c r="B292" s="663">
        <v>153200</v>
      </c>
      <c r="C292" s="340">
        <f>SUMIFS('Expenditures - all orgs'!$D$19:$D$3604,'Expenditures - all orgs'!$C$19:$C$3604, 'Budget Detail - AAAAAA'!$B292,'Expenditures - all orgs'!$B$19:$B$3604,'Budget Detail - AAAAAA'!$B$3)</f>
        <v>0</v>
      </c>
      <c r="D292" s="522">
        <f>SUMIFS('Expenditures - all orgs'!$E$19:$E$3604,'Expenditures - all orgs'!$C$19:$C$3604, 'Budget Detail - AAAAAA'!$B292,'Expenditures - all orgs'!$B$19:$B$3604,'Budget Detail - AAAAAA'!$B$3)</f>
        <v>0</v>
      </c>
      <c r="E292" s="523">
        <f>SUMIFS('Expenditures - all orgs'!$F$19:$F$3604,'Expenditures - all orgs'!$C$19:$C$3604, 'Budget Detail - AAAAAA'!$B292,'Expenditures - all orgs'!$B$19:$B$3604,'Budget Detail - AAAAAA'!$B$3)</f>
        <v>0</v>
      </c>
      <c r="F292" s="524">
        <f t="shared" si="53"/>
        <v>0</v>
      </c>
      <c r="G292" s="298"/>
      <c r="H292" s="299"/>
      <c r="I292" s="299"/>
      <c r="J292" s="299"/>
      <c r="K292" s="298"/>
      <c r="L292" s="298"/>
      <c r="M292" s="298"/>
      <c r="N292" s="298"/>
      <c r="O292" s="298"/>
      <c r="P292" s="298"/>
      <c r="Q292" s="298"/>
      <c r="R292" s="298"/>
      <c r="S292" s="298"/>
      <c r="T292" s="298"/>
      <c r="U292" s="298"/>
      <c r="V292" s="298"/>
      <c r="W292" s="298"/>
      <c r="X292" s="298"/>
      <c r="Y292" s="298"/>
      <c r="Z292" s="298"/>
      <c r="AA292" s="298"/>
      <c r="AB292" s="298"/>
      <c r="AC292" s="298"/>
      <c r="AD292" s="298"/>
      <c r="AE292" s="298"/>
      <c r="AF292" s="298"/>
      <c r="AG292" s="298"/>
      <c r="AH292" s="298"/>
      <c r="AI292" s="298"/>
      <c r="AJ292" s="298"/>
      <c r="AK292" s="298"/>
    </row>
    <row r="293" spans="1:37" s="291" customFormat="1" ht="15" customHeight="1" x14ac:dyDescent="0.3">
      <c r="A293" s="240" t="s">
        <v>240</v>
      </c>
      <c r="B293" s="663">
        <v>153300</v>
      </c>
      <c r="C293" s="340">
        <f>SUMIFS('Expenditures - all orgs'!$D$19:$D$3604,'Expenditures - all orgs'!$C$19:$C$3604, 'Budget Detail - AAAAAA'!$B293,'Expenditures - all orgs'!$B$19:$B$3604,'Budget Detail - AAAAAA'!$B$3)</f>
        <v>0</v>
      </c>
      <c r="D293" s="522">
        <f>SUMIFS('Expenditures - all orgs'!$E$19:$E$3604,'Expenditures - all orgs'!$C$19:$C$3604, 'Budget Detail - AAAAAA'!$B293,'Expenditures - all orgs'!$B$19:$B$3604,'Budget Detail - AAAAAA'!$B$3)</f>
        <v>0</v>
      </c>
      <c r="E293" s="523">
        <f>SUMIFS('Expenditures - all orgs'!$F$19:$F$3604,'Expenditures - all orgs'!$C$19:$C$3604, 'Budget Detail - AAAAAA'!$B293,'Expenditures - all orgs'!$B$19:$B$3604,'Budget Detail - AAAAAA'!$B$3)</f>
        <v>0</v>
      </c>
      <c r="F293" s="524">
        <f t="shared" si="53"/>
        <v>0</v>
      </c>
      <c r="G293" s="298"/>
      <c r="H293" s="299"/>
      <c r="I293" s="299"/>
      <c r="J293" s="299"/>
      <c r="K293" s="298"/>
      <c r="L293" s="298"/>
      <c r="M293" s="298"/>
      <c r="N293" s="298"/>
      <c r="O293" s="298"/>
      <c r="P293" s="298"/>
      <c r="Q293" s="298"/>
      <c r="R293" s="298"/>
      <c r="S293" s="298"/>
      <c r="T293" s="298"/>
      <c r="U293" s="298"/>
      <c r="V293" s="298"/>
      <c r="W293" s="298"/>
      <c r="X293" s="298"/>
      <c r="Y293" s="298"/>
      <c r="Z293" s="298"/>
      <c r="AA293" s="298"/>
      <c r="AB293" s="298"/>
      <c r="AC293" s="298"/>
      <c r="AD293" s="298"/>
      <c r="AE293" s="298"/>
      <c r="AF293" s="298"/>
      <c r="AG293" s="298"/>
      <c r="AH293" s="298"/>
      <c r="AI293" s="298"/>
      <c r="AJ293" s="298"/>
      <c r="AK293" s="298"/>
    </row>
    <row r="294" spans="1:37" s="752" customFormat="1" ht="15" customHeight="1" x14ac:dyDescent="0.3">
      <c r="A294" s="239" t="s">
        <v>241</v>
      </c>
      <c r="B294" s="664">
        <v>153400</v>
      </c>
      <c r="C294" s="340">
        <f>SUMIFS('Expenditures - all orgs'!$D$19:$D$3604,'Expenditures - all orgs'!$C$19:$C$3604, 'Budget Detail - AAAAAA'!$B294,'Expenditures - all orgs'!$B$19:$B$3604,'Budget Detail - AAAAAA'!$B$3)</f>
        <v>0</v>
      </c>
      <c r="D294" s="522">
        <f>SUMIFS('Expenditures - all orgs'!$E$19:$E$3604,'Expenditures - all orgs'!$C$19:$C$3604, 'Budget Detail - AAAAAA'!$B294,'Expenditures - all orgs'!$B$19:$B$3604,'Budget Detail - AAAAAA'!$B$3)</f>
        <v>0</v>
      </c>
      <c r="E294" s="523">
        <f>SUMIFS('Expenditures - all orgs'!$F$19:$F$3604,'Expenditures - all orgs'!$C$19:$C$3604, 'Budget Detail - AAAAAA'!$B294,'Expenditures - all orgs'!$B$19:$B$3604,'Budget Detail - AAAAAA'!$B$3)</f>
        <v>0</v>
      </c>
      <c r="F294" s="524">
        <f t="shared" si="10"/>
        <v>0</v>
      </c>
      <c r="G294" s="751"/>
      <c r="H294" s="750"/>
      <c r="I294" s="750"/>
      <c r="J294" s="750"/>
      <c r="K294" s="751"/>
      <c r="L294" s="751"/>
      <c r="M294" s="751"/>
      <c r="N294" s="751"/>
      <c r="O294" s="751"/>
      <c r="P294" s="751"/>
      <c r="Q294" s="751"/>
      <c r="R294" s="751"/>
      <c r="S294" s="751"/>
      <c r="T294" s="751"/>
      <c r="U294" s="751"/>
      <c r="V294" s="751"/>
      <c r="W294" s="751"/>
      <c r="X294" s="751"/>
      <c r="Y294" s="751"/>
      <c r="Z294" s="751"/>
      <c r="AA294" s="751"/>
      <c r="AB294" s="751"/>
      <c r="AC294" s="751"/>
      <c r="AD294" s="751"/>
      <c r="AE294" s="751"/>
      <c r="AF294" s="751"/>
      <c r="AG294" s="751"/>
      <c r="AH294" s="751"/>
      <c r="AI294" s="751"/>
      <c r="AJ294" s="751"/>
      <c r="AK294" s="751"/>
    </row>
    <row r="295" spans="1:37" s="752" customFormat="1" ht="15" customHeight="1" x14ac:dyDescent="0.3">
      <c r="A295" s="239" t="s">
        <v>39</v>
      </c>
      <c r="B295" s="664">
        <v>153500</v>
      </c>
      <c r="C295" s="340">
        <f>SUMIFS('Expenditures - all orgs'!$D$19:$D$3604,'Expenditures - all orgs'!$C$19:$C$3604, 'Budget Detail - AAAAAA'!$B295,'Expenditures - all orgs'!$B$19:$B$3604,'Budget Detail - AAAAAA'!$B$3)</f>
        <v>0</v>
      </c>
      <c r="D295" s="522">
        <f>SUMIFS('Expenditures - all orgs'!$E$19:$E$3604,'Expenditures - all orgs'!$C$19:$C$3604, 'Budget Detail - AAAAAA'!$B295,'Expenditures - all orgs'!$B$19:$B$3604,'Budget Detail - AAAAAA'!$B$3)</f>
        <v>0</v>
      </c>
      <c r="E295" s="523">
        <f>SUMIFS('Expenditures - all orgs'!$F$19:$F$3604,'Expenditures - all orgs'!$C$19:$C$3604, 'Budget Detail - AAAAAA'!$B295,'Expenditures - all orgs'!$B$19:$B$3604,'Budget Detail - AAAAAA'!$B$3)</f>
        <v>0</v>
      </c>
      <c r="F295" s="524">
        <f t="shared" si="10"/>
        <v>0</v>
      </c>
      <c r="G295" s="751"/>
      <c r="H295" s="750"/>
      <c r="I295" s="750"/>
      <c r="J295" s="750"/>
      <c r="K295" s="751"/>
      <c r="L295" s="751"/>
      <c r="M295" s="751"/>
      <c r="N295" s="751"/>
      <c r="O295" s="751"/>
      <c r="P295" s="751"/>
      <c r="Q295" s="751"/>
      <c r="R295" s="751"/>
      <c r="S295" s="751"/>
      <c r="T295" s="751"/>
      <c r="U295" s="751"/>
      <c r="V295" s="751"/>
      <c r="W295" s="751"/>
      <c r="X295" s="751"/>
      <c r="Y295" s="751"/>
      <c r="Z295" s="751"/>
      <c r="AA295" s="751"/>
      <c r="AB295" s="751"/>
      <c r="AC295" s="751"/>
      <c r="AD295" s="751"/>
      <c r="AE295" s="751"/>
      <c r="AF295" s="751"/>
      <c r="AG295" s="751"/>
      <c r="AH295" s="751"/>
      <c r="AI295" s="751"/>
      <c r="AJ295" s="751"/>
      <c r="AK295" s="751"/>
    </row>
    <row r="296" spans="1:37" s="752" customFormat="1" ht="15" customHeight="1" x14ac:dyDescent="0.3">
      <c r="A296" s="239" t="s">
        <v>242</v>
      </c>
      <c r="B296" s="664">
        <v>153510</v>
      </c>
      <c r="C296" s="340">
        <f>SUMIFS('Expenditures - all orgs'!$D$19:$D$3604,'Expenditures - all orgs'!$C$19:$C$3604, 'Budget Detail - AAAAAA'!$B296,'Expenditures - all orgs'!$B$19:$B$3604,'Budget Detail - AAAAAA'!$B$3)</f>
        <v>0</v>
      </c>
      <c r="D296" s="522">
        <f>SUMIFS('Expenditures - all orgs'!$E$19:$E$3604,'Expenditures - all orgs'!$C$19:$C$3604, 'Budget Detail - AAAAAA'!$B296,'Expenditures - all orgs'!$B$19:$B$3604,'Budget Detail - AAAAAA'!$B$3)</f>
        <v>0</v>
      </c>
      <c r="E296" s="523">
        <f>SUMIFS('Expenditures - all orgs'!$F$19:$F$3604,'Expenditures - all orgs'!$C$19:$C$3604, 'Budget Detail - AAAAAA'!$B296,'Expenditures - all orgs'!$B$19:$B$3604,'Budget Detail - AAAAAA'!$B$3)</f>
        <v>0</v>
      </c>
      <c r="F296" s="524">
        <f t="shared" ref="F296:F300" si="54">C296-D296-E296</f>
        <v>0</v>
      </c>
      <c r="G296" s="751"/>
      <c r="H296" s="750"/>
      <c r="I296" s="750"/>
      <c r="J296" s="750"/>
      <c r="K296" s="751"/>
      <c r="L296" s="751"/>
      <c r="M296" s="751"/>
      <c r="N296" s="751"/>
      <c r="O296" s="751"/>
      <c r="P296" s="751"/>
      <c r="Q296" s="751"/>
      <c r="R296" s="751"/>
      <c r="S296" s="751"/>
      <c r="T296" s="751"/>
      <c r="U296" s="751"/>
      <c r="V296" s="751"/>
      <c r="W296" s="751"/>
      <c r="X296" s="751"/>
      <c r="Y296" s="751"/>
      <c r="Z296" s="751"/>
      <c r="AA296" s="751"/>
      <c r="AB296" s="751"/>
      <c r="AC296" s="751"/>
      <c r="AD296" s="751"/>
      <c r="AE296" s="751"/>
      <c r="AF296" s="751"/>
      <c r="AG296" s="751"/>
      <c r="AH296" s="751"/>
      <c r="AI296" s="751"/>
      <c r="AJ296" s="751"/>
      <c r="AK296" s="751"/>
    </row>
    <row r="297" spans="1:37" s="752" customFormat="1" ht="15" customHeight="1" x14ac:dyDescent="0.3">
      <c r="A297" s="239" t="s">
        <v>243</v>
      </c>
      <c r="B297" s="664">
        <v>153600</v>
      </c>
      <c r="C297" s="340">
        <f>SUMIFS('Expenditures - all orgs'!$D$19:$D$3604,'Expenditures - all orgs'!$C$19:$C$3604, 'Budget Detail - AAAAAA'!$B297,'Expenditures - all orgs'!$B$19:$B$3604,'Budget Detail - AAAAAA'!$B$3)</f>
        <v>0</v>
      </c>
      <c r="D297" s="522">
        <f>SUMIFS('Expenditures - all orgs'!$E$19:$E$3604,'Expenditures - all orgs'!$C$19:$C$3604, 'Budget Detail - AAAAAA'!$B297,'Expenditures - all orgs'!$B$19:$B$3604,'Budget Detail - AAAAAA'!$B$3)</f>
        <v>0</v>
      </c>
      <c r="E297" s="523">
        <f>SUMIFS('Expenditures - all orgs'!$F$19:$F$3604,'Expenditures - all orgs'!$C$19:$C$3604, 'Budget Detail - AAAAAA'!$B297,'Expenditures - all orgs'!$B$19:$B$3604,'Budget Detail - AAAAAA'!$B$3)</f>
        <v>0</v>
      </c>
      <c r="F297" s="524">
        <f t="shared" si="54"/>
        <v>0</v>
      </c>
      <c r="G297" s="751"/>
      <c r="H297" s="750"/>
      <c r="I297" s="750"/>
      <c r="J297" s="750"/>
      <c r="K297" s="751"/>
      <c r="L297" s="751"/>
      <c r="M297" s="751"/>
      <c r="N297" s="751"/>
      <c r="O297" s="751"/>
      <c r="P297" s="751"/>
      <c r="Q297" s="751"/>
      <c r="R297" s="751"/>
      <c r="S297" s="751"/>
      <c r="T297" s="751"/>
      <c r="U297" s="751"/>
      <c r="V297" s="751"/>
      <c r="W297" s="751"/>
      <c r="X297" s="751"/>
      <c r="Y297" s="751"/>
      <c r="Z297" s="751"/>
      <c r="AA297" s="751"/>
      <c r="AB297" s="751"/>
      <c r="AC297" s="751"/>
      <c r="AD297" s="751"/>
      <c r="AE297" s="751"/>
      <c r="AF297" s="751"/>
      <c r="AG297" s="751"/>
      <c r="AH297" s="751"/>
      <c r="AI297" s="751"/>
      <c r="AJ297" s="751"/>
      <c r="AK297" s="751"/>
    </row>
    <row r="298" spans="1:37" s="752" customFormat="1" ht="15" customHeight="1" x14ac:dyDescent="0.3">
      <c r="A298" s="239" t="s">
        <v>244</v>
      </c>
      <c r="B298" s="664">
        <v>153700</v>
      </c>
      <c r="C298" s="340">
        <f>SUMIFS('Expenditures - all orgs'!$D$19:$D$3604,'Expenditures - all orgs'!$C$19:$C$3604, 'Budget Detail - AAAAAA'!$B298,'Expenditures - all orgs'!$B$19:$B$3604,'Budget Detail - AAAAAA'!$B$3)</f>
        <v>0</v>
      </c>
      <c r="D298" s="522">
        <f>SUMIFS('Expenditures - all orgs'!$E$19:$E$3604,'Expenditures - all orgs'!$C$19:$C$3604, 'Budget Detail - AAAAAA'!$B298,'Expenditures - all orgs'!$B$19:$B$3604,'Budget Detail - AAAAAA'!$B$3)</f>
        <v>0</v>
      </c>
      <c r="E298" s="523">
        <f>SUMIFS('Expenditures - all orgs'!$F$19:$F$3604,'Expenditures - all orgs'!$C$19:$C$3604, 'Budget Detail - AAAAAA'!$B298,'Expenditures - all orgs'!$B$19:$B$3604,'Budget Detail - AAAAAA'!$B$3)</f>
        <v>0</v>
      </c>
      <c r="F298" s="524">
        <f t="shared" si="54"/>
        <v>0</v>
      </c>
      <c r="G298" s="751"/>
      <c r="H298" s="750"/>
      <c r="I298" s="750"/>
      <c r="J298" s="750"/>
      <c r="K298" s="751"/>
      <c r="L298" s="751"/>
      <c r="M298" s="751"/>
      <c r="N298" s="751"/>
      <c r="O298" s="751"/>
      <c r="P298" s="751"/>
      <c r="Q298" s="751"/>
      <c r="R298" s="751"/>
      <c r="S298" s="751"/>
      <c r="T298" s="751"/>
      <c r="U298" s="751"/>
      <c r="V298" s="751"/>
      <c r="W298" s="751"/>
      <c r="X298" s="751"/>
      <c r="Y298" s="751"/>
      <c r="Z298" s="751"/>
      <c r="AA298" s="751"/>
      <c r="AB298" s="751"/>
      <c r="AC298" s="751"/>
      <c r="AD298" s="751"/>
      <c r="AE298" s="751"/>
      <c r="AF298" s="751"/>
      <c r="AG298" s="751"/>
      <c r="AH298" s="751"/>
      <c r="AI298" s="751"/>
      <c r="AJ298" s="751"/>
      <c r="AK298" s="751"/>
    </row>
    <row r="299" spans="1:37" s="752" customFormat="1" ht="15" customHeight="1" x14ac:dyDescent="0.3">
      <c r="A299" s="239" t="s">
        <v>245</v>
      </c>
      <c r="B299" s="664">
        <v>153800</v>
      </c>
      <c r="C299" s="340">
        <f>SUMIFS('Expenditures - all orgs'!$D$19:$D$3604,'Expenditures - all orgs'!$C$19:$C$3604, 'Budget Detail - AAAAAA'!$B299,'Expenditures - all orgs'!$B$19:$B$3604,'Budget Detail - AAAAAA'!$B$3)</f>
        <v>0</v>
      </c>
      <c r="D299" s="522">
        <f>SUMIFS('Expenditures - all orgs'!$E$19:$E$3604,'Expenditures - all orgs'!$C$19:$C$3604, 'Budget Detail - AAAAAA'!$B299,'Expenditures - all orgs'!$B$19:$B$3604,'Budget Detail - AAAAAA'!$B$3)</f>
        <v>0</v>
      </c>
      <c r="E299" s="523">
        <f>SUMIFS('Expenditures - all orgs'!$F$19:$F$3604,'Expenditures - all orgs'!$C$19:$C$3604, 'Budget Detail - AAAAAA'!$B299,'Expenditures - all orgs'!$B$19:$B$3604,'Budget Detail - AAAAAA'!$B$3)</f>
        <v>0</v>
      </c>
      <c r="F299" s="524">
        <f t="shared" si="54"/>
        <v>0</v>
      </c>
      <c r="G299" s="751"/>
      <c r="H299" s="750"/>
      <c r="I299" s="750"/>
      <c r="J299" s="750"/>
      <c r="K299" s="751"/>
      <c r="L299" s="751"/>
      <c r="M299" s="751"/>
      <c r="N299" s="751"/>
      <c r="O299" s="751"/>
      <c r="P299" s="751"/>
      <c r="Q299" s="751"/>
      <c r="R299" s="751"/>
      <c r="S299" s="751"/>
      <c r="T299" s="751"/>
      <c r="U299" s="751"/>
      <c r="V299" s="751"/>
      <c r="W299" s="751"/>
      <c r="X299" s="751"/>
      <c r="Y299" s="751"/>
      <c r="Z299" s="751"/>
      <c r="AA299" s="751"/>
      <c r="AB299" s="751"/>
      <c r="AC299" s="751"/>
      <c r="AD299" s="751"/>
      <c r="AE299" s="751"/>
      <c r="AF299" s="751"/>
      <c r="AG299" s="751"/>
      <c r="AH299" s="751"/>
      <c r="AI299" s="751"/>
      <c r="AJ299" s="751"/>
      <c r="AK299" s="751"/>
    </row>
    <row r="300" spans="1:37" s="752" customFormat="1" ht="15" customHeight="1" x14ac:dyDescent="0.3">
      <c r="A300" s="239" t="s">
        <v>246</v>
      </c>
      <c r="B300" s="664">
        <v>153900</v>
      </c>
      <c r="C300" s="340">
        <f>SUMIFS('Expenditures - all orgs'!$D$19:$D$3604,'Expenditures - all orgs'!$C$19:$C$3604, 'Budget Detail - AAAAAA'!$B300,'Expenditures - all orgs'!$B$19:$B$3604,'Budget Detail - AAAAAA'!$B$3)</f>
        <v>0</v>
      </c>
      <c r="D300" s="522">
        <f>SUMIFS('Expenditures - all orgs'!$E$19:$E$3604,'Expenditures - all orgs'!$C$19:$C$3604, 'Budget Detail - AAAAAA'!$B300,'Expenditures - all orgs'!$B$19:$B$3604,'Budget Detail - AAAAAA'!$B$3)</f>
        <v>0</v>
      </c>
      <c r="E300" s="523">
        <f>SUMIFS('Expenditures - all orgs'!$F$19:$F$3604,'Expenditures - all orgs'!$C$19:$C$3604, 'Budget Detail - AAAAAA'!$B300,'Expenditures - all orgs'!$B$19:$B$3604,'Budget Detail - AAAAAA'!$B$3)</f>
        <v>0</v>
      </c>
      <c r="F300" s="524">
        <f t="shared" si="54"/>
        <v>0</v>
      </c>
      <c r="G300" s="751"/>
      <c r="H300" s="750"/>
      <c r="I300" s="750"/>
      <c r="J300" s="750"/>
      <c r="K300" s="751"/>
      <c r="L300" s="751"/>
      <c r="M300" s="751"/>
      <c r="N300" s="751"/>
      <c r="O300" s="751"/>
      <c r="P300" s="751"/>
      <c r="Q300" s="751"/>
      <c r="R300" s="751"/>
      <c r="S300" s="751"/>
      <c r="T300" s="751"/>
      <c r="U300" s="751"/>
      <c r="V300" s="751"/>
      <c r="W300" s="751"/>
      <c r="X300" s="751"/>
      <c r="Y300" s="751"/>
      <c r="Z300" s="751"/>
      <c r="AA300" s="751"/>
      <c r="AB300" s="751"/>
      <c r="AC300" s="751"/>
      <c r="AD300" s="751"/>
      <c r="AE300" s="751"/>
      <c r="AF300" s="751"/>
      <c r="AG300" s="751"/>
      <c r="AH300" s="751"/>
      <c r="AI300" s="751"/>
      <c r="AJ300" s="751"/>
      <c r="AK300" s="751"/>
    </row>
    <row r="301" spans="1:37" s="752" customFormat="1" ht="15" customHeight="1" x14ac:dyDescent="0.3">
      <c r="A301" s="235" t="s">
        <v>104</v>
      </c>
      <c r="B301" s="664" t="s">
        <v>107</v>
      </c>
      <c r="C301" s="340">
        <f>SUMIFS('Expenditures - all orgs'!$D$19:$D$3604,'Expenditures - all orgs'!$C$19:$C$3604, 'Budget Detail - AAAAAA'!$B301,'Expenditures - all orgs'!$B$19:$B$3604,'Budget Detail - AAAAAA'!$B$3)</f>
        <v>0</v>
      </c>
      <c r="D301" s="522">
        <f>SUMIFS('Expenditures - all orgs'!$E$19:$E$3604,'Expenditures - all orgs'!$C$19:$C$3604, 'Budget Detail - AAAAAA'!$B301,'Expenditures - all orgs'!$B$19:$B$3604,'Budget Detail - AAAAAA'!$B$3)</f>
        <v>0</v>
      </c>
      <c r="E301" s="523">
        <f>SUMIFS('Expenditures - all orgs'!$F$19:$F$3604,'Expenditures - all orgs'!$C$19:$C$3604, 'Budget Detail - AAAAAA'!$B301,'Expenditures - all orgs'!$B$19:$B$3604,'Budget Detail - AAAAAA'!$B$3)</f>
        <v>0</v>
      </c>
      <c r="F301" s="524">
        <f t="shared" ref="F301:F302" si="55">C301-D301-E301</f>
        <v>0</v>
      </c>
      <c r="G301" s="751"/>
      <c r="H301" s="750"/>
      <c r="I301" s="750"/>
      <c r="J301" s="750"/>
      <c r="K301" s="751"/>
      <c r="L301" s="751"/>
      <c r="M301" s="751"/>
      <c r="N301" s="751"/>
      <c r="O301" s="751"/>
      <c r="P301" s="751"/>
      <c r="Q301" s="751"/>
      <c r="R301" s="751"/>
      <c r="S301" s="751"/>
      <c r="T301" s="751"/>
      <c r="U301" s="751"/>
      <c r="V301" s="751"/>
      <c r="W301" s="751"/>
      <c r="X301" s="751"/>
      <c r="Y301" s="751"/>
      <c r="Z301" s="751"/>
      <c r="AA301" s="751"/>
      <c r="AB301" s="751"/>
      <c r="AC301" s="751"/>
      <c r="AD301" s="751"/>
      <c r="AE301" s="751"/>
      <c r="AF301" s="751"/>
      <c r="AG301" s="751"/>
      <c r="AH301" s="751"/>
      <c r="AI301" s="751"/>
      <c r="AJ301" s="751"/>
      <c r="AK301" s="751"/>
    </row>
    <row r="302" spans="1:37" s="752" customFormat="1" ht="15" customHeight="1" thickBot="1" x14ac:dyDescent="0.35">
      <c r="A302" s="235" t="s">
        <v>104</v>
      </c>
      <c r="B302" s="664" t="s">
        <v>107</v>
      </c>
      <c r="C302" s="340">
        <f>SUMIFS('Expenditures - all orgs'!$D$19:$D$3604,'Expenditures - all orgs'!$C$19:$C$3604, 'Budget Detail - AAAAAA'!$B302,'Expenditures - all orgs'!$B$19:$B$3604,'Budget Detail - AAAAAA'!$B$3)</f>
        <v>0</v>
      </c>
      <c r="D302" s="525">
        <f>SUMIFS('Expenditures - all orgs'!$E$19:$E$3604,'Expenditures - all orgs'!$C$19:$C$3604, 'Budget Detail - AAAAAA'!$B302,'Expenditures - all orgs'!$B$19:$B$3604,'Budget Detail - AAAAAA'!$B$3)</f>
        <v>0</v>
      </c>
      <c r="E302" s="526">
        <f>SUMIFS('Expenditures - all orgs'!$F$19:$F$3604,'Expenditures - all orgs'!$C$19:$C$3604, 'Budget Detail - AAAAAA'!$B302,'Expenditures - all orgs'!$B$19:$B$3604,'Budget Detail - AAAAAA'!$B$3)</f>
        <v>0</v>
      </c>
      <c r="F302" s="527">
        <f t="shared" si="55"/>
        <v>0</v>
      </c>
      <c r="G302" s="751"/>
      <c r="H302" s="750"/>
      <c r="I302" s="750"/>
      <c r="J302" s="750"/>
      <c r="K302" s="751"/>
      <c r="L302" s="751"/>
      <c r="M302" s="751"/>
      <c r="N302" s="751"/>
      <c r="O302" s="751"/>
      <c r="P302" s="751"/>
      <c r="Q302" s="751"/>
      <c r="R302" s="751"/>
      <c r="S302" s="751"/>
      <c r="T302" s="751"/>
      <c r="U302" s="751"/>
      <c r="V302" s="751"/>
      <c r="W302" s="751"/>
      <c r="X302" s="751"/>
      <c r="Y302" s="751"/>
      <c r="Z302" s="751"/>
      <c r="AA302" s="751"/>
      <c r="AB302" s="751"/>
      <c r="AC302" s="751"/>
      <c r="AD302" s="751"/>
      <c r="AE302" s="751"/>
      <c r="AF302" s="751"/>
      <c r="AG302" s="751"/>
      <c r="AH302" s="751"/>
      <c r="AI302" s="751"/>
      <c r="AJ302" s="751"/>
      <c r="AK302" s="751"/>
    </row>
    <row r="303" spans="1:37" s="752" customFormat="1" ht="15" customHeight="1" thickBot="1" x14ac:dyDescent="0.35">
      <c r="A303" s="235"/>
      <c r="B303" s="665" t="s">
        <v>418</v>
      </c>
      <c r="C303" s="397">
        <f>SUM(C291:C302)</f>
        <v>0</v>
      </c>
      <c r="D303" s="397">
        <f>SUM(D291:D302)</f>
        <v>0</v>
      </c>
      <c r="E303" s="397">
        <f>SUM(E291:E302)</f>
        <v>0</v>
      </c>
      <c r="F303" s="1479">
        <f>SUM(F291:F302)</f>
        <v>0</v>
      </c>
      <c r="G303" s="751"/>
      <c r="H303" s="750"/>
      <c r="I303" s="750"/>
      <c r="J303" s="750"/>
      <c r="K303" s="751"/>
      <c r="L303" s="751"/>
      <c r="M303" s="751"/>
      <c r="N303" s="751"/>
      <c r="O303" s="751"/>
      <c r="P303" s="751"/>
      <c r="Q303" s="751"/>
      <c r="R303" s="751"/>
      <c r="S303" s="751"/>
      <c r="T303" s="751"/>
      <c r="U303" s="751"/>
      <c r="V303" s="751"/>
      <c r="W303" s="751"/>
      <c r="X303" s="751"/>
      <c r="Y303" s="751"/>
      <c r="Z303" s="751"/>
      <c r="AA303" s="751"/>
      <c r="AB303" s="751"/>
      <c r="AC303" s="751"/>
      <c r="AD303" s="751"/>
      <c r="AE303" s="751"/>
      <c r="AF303" s="751"/>
      <c r="AG303" s="751"/>
      <c r="AH303" s="751"/>
      <c r="AI303" s="751"/>
      <c r="AJ303" s="751"/>
      <c r="AK303" s="751"/>
    </row>
    <row r="304" spans="1:37" s="324" customFormat="1" ht="15" customHeight="1" x14ac:dyDescent="0.3">
      <c r="A304" s="747"/>
      <c r="B304" s="617"/>
      <c r="C304" s="305"/>
      <c r="D304" s="305"/>
      <c r="E304" s="305"/>
      <c r="F304" s="307"/>
      <c r="G304" s="322"/>
      <c r="H304" s="323"/>
      <c r="I304" s="323"/>
      <c r="J304" s="323"/>
      <c r="K304" s="322"/>
      <c r="L304" s="322"/>
      <c r="M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c r="AK304" s="322"/>
    </row>
    <row r="305" spans="1:37" s="291" customFormat="1" ht="15" customHeight="1" x14ac:dyDescent="0.3">
      <c r="A305" s="248" t="s">
        <v>247</v>
      </c>
      <c r="B305" s="617"/>
      <c r="C305" s="305"/>
      <c r="D305" s="305"/>
      <c r="E305" s="305"/>
      <c r="F305" s="307"/>
      <c r="G305" s="298"/>
      <c r="H305" s="299"/>
      <c r="I305" s="299"/>
      <c r="J305" s="299"/>
      <c r="K305" s="298"/>
      <c r="L305" s="298"/>
      <c r="M305" s="298"/>
      <c r="N305" s="298"/>
      <c r="O305" s="298"/>
      <c r="P305" s="298"/>
      <c r="Q305" s="298"/>
      <c r="R305" s="298"/>
      <c r="S305" s="298"/>
      <c r="T305" s="298"/>
      <c r="U305" s="298"/>
      <c r="V305" s="298"/>
      <c r="W305" s="298"/>
      <c r="X305" s="298"/>
      <c r="Y305" s="298"/>
      <c r="Z305" s="298"/>
      <c r="AA305" s="298"/>
      <c r="AB305" s="298"/>
      <c r="AC305" s="298"/>
      <c r="AD305" s="298"/>
      <c r="AE305" s="298"/>
      <c r="AF305" s="298"/>
      <c r="AG305" s="298"/>
      <c r="AH305" s="298"/>
      <c r="AI305" s="298"/>
      <c r="AJ305" s="298"/>
      <c r="AK305" s="298"/>
    </row>
    <row r="306" spans="1:37" s="752" customFormat="1" ht="15" customHeight="1" x14ac:dyDescent="0.3">
      <c r="A306" s="239" t="s">
        <v>487</v>
      </c>
      <c r="B306" s="666">
        <v>154100</v>
      </c>
      <c r="C306" s="341">
        <f>SUMIFS('Expenditures - all orgs'!$D$19:$D$3604,'Expenditures - all orgs'!$C$19:$C$3604, 'Budget Detail - AAAAAA'!$B306,'Expenditures - all orgs'!$B$19:$B$3604,'Budget Detail - AAAAAA'!$B$3)</f>
        <v>0</v>
      </c>
      <c r="D306" s="528">
        <f>SUMIFS('Expenditures - all orgs'!$E$19:$E$3604,'Expenditures - all orgs'!$C$19:$C$3604, 'Budget Detail - AAAAAA'!$B306,'Expenditures - all orgs'!$B$19:$B$3604,'Budget Detail - AAAAAA'!$B$3)</f>
        <v>0</v>
      </c>
      <c r="E306" s="529">
        <f>SUMIFS('Expenditures - all orgs'!$F$19:$F$3604,'Expenditures - all orgs'!$C$19:$C$3604, 'Budget Detail - AAAAAA'!$B306,'Expenditures - all orgs'!$B$19:$B$3604,'Budget Detail - AAAAAA'!$B$3)</f>
        <v>0</v>
      </c>
      <c r="F306" s="530">
        <f t="shared" si="10"/>
        <v>0</v>
      </c>
      <c r="G306" s="751"/>
      <c r="H306" s="750"/>
      <c r="I306" s="750"/>
      <c r="J306" s="750"/>
      <c r="K306" s="751"/>
      <c r="L306" s="751"/>
      <c r="M306" s="751"/>
      <c r="N306" s="751"/>
      <c r="O306" s="751"/>
      <c r="P306" s="751"/>
      <c r="Q306" s="751"/>
      <c r="R306" s="751"/>
      <c r="S306" s="751"/>
      <c r="T306" s="751"/>
      <c r="U306" s="751"/>
      <c r="V306" s="751"/>
      <c r="W306" s="751"/>
      <c r="X306" s="751"/>
      <c r="Y306" s="751"/>
      <c r="Z306" s="751"/>
      <c r="AA306" s="751"/>
      <c r="AB306" s="751"/>
      <c r="AC306" s="751"/>
      <c r="AD306" s="751"/>
      <c r="AE306" s="751"/>
      <c r="AF306" s="751"/>
      <c r="AG306" s="751"/>
      <c r="AH306" s="751"/>
      <c r="AI306" s="751"/>
      <c r="AJ306" s="751"/>
      <c r="AK306" s="751"/>
    </row>
    <row r="307" spans="1:37" s="752" customFormat="1" ht="15" customHeight="1" x14ac:dyDescent="0.3">
      <c r="A307" s="239" t="s">
        <v>527</v>
      </c>
      <c r="B307" s="667">
        <v>154120</v>
      </c>
      <c r="C307" s="341">
        <f>SUMIFS('Expenditures - all orgs'!$D$19:$D$3604,'Expenditures - all orgs'!$C$19:$C$3604, 'Budget Detail - AAAAAA'!$B307,'Expenditures - all orgs'!$B$19:$B$3604,'Budget Detail - AAAAAA'!$B$3)</f>
        <v>0</v>
      </c>
      <c r="D307" s="528">
        <f>SUMIFS('Expenditures - all orgs'!$E$19:$E$3604,'Expenditures - all orgs'!$C$19:$C$3604, 'Budget Detail - AAAAAA'!$B307,'Expenditures - all orgs'!$B$19:$B$3604,'Budget Detail - AAAAAA'!$B$3)</f>
        <v>0</v>
      </c>
      <c r="E307" s="529">
        <f>SUMIFS('Expenditures - all orgs'!$F$19:$F$3604,'Expenditures - all orgs'!$C$19:$C$3604, 'Budget Detail - AAAAAA'!$B307,'Expenditures - all orgs'!$B$19:$B$3604,'Budget Detail - AAAAAA'!$B$3)</f>
        <v>0</v>
      </c>
      <c r="F307" s="530">
        <f t="shared" ref="F307:F314" si="56">C307-D307-E307</f>
        <v>0</v>
      </c>
      <c r="G307" s="751"/>
      <c r="H307" s="750"/>
      <c r="I307" s="750"/>
      <c r="J307" s="750"/>
      <c r="K307" s="751"/>
      <c r="L307" s="751"/>
      <c r="M307" s="751"/>
      <c r="N307" s="751"/>
      <c r="O307" s="751"/>
      <c r="P307" s="751"/>
      <c r="Q307" s="751"/>
      <c r="R307" s="751"/>
      <c r="S307" s="751"/>
      <c r="T307" s="751"/>
      <c r="U307" s="751"/>
      <c r="V307" s="751"/>
      <c r="W307" s="751"/>
      <c r="X307" s="751"/>
      <c r="Y307" s="751"/>
      <c r="Z307" s="751"/>
      <c r="AA307" s="751"/>
      <c r="AB307" s="751"/>
      <c r="AC307" s="751"/>
      <c r="AD307" s="751"/>
      <c r="AE307" s="751"/>
      <c r="AF307" s="751"/>
      <c r="AG307" s="751"/>
      <c r="AH307" s="751"/>
      <c r="AI307" s="751"/>
      <c r="AJ307" s="751"/>
      <c r="AK307" s="751"/>
    </row>
    <row r="308" spans="1:37" s="752" customFormat="1" ht="15" customHeight="1" x14ac:dyDescent="0.3">
      <c r="A308" s="235" t="s">
        <v>526</v>
      </c>
      <c r="B308" s="667">
        <v>154200</v>
      </c>
      <c r="C308" s="341">
        <f>SUMIFS('Expenditures - all orgs'!$D$19:$D$3604,'Expenditures - all orgs'!$C$19:$C$3604, 'Budget Detail - AAAAAA'!$B308,'Expenditures - all orgs'!$B$19:$B$3604,'Budget Detail - AAAAAA'!$B$3)</f>
        <v>0</v>
      </c>
      <c r="D308" s="528">
        <f>SUMIFS('Expenditures - all orgs'!$E$19:$E$3604,'Expenditures - all orgs'!$C$19:$C$3604, 'Budget Detail - AAAAAA'!$B308,'Expenditures - all orgs'!$B$19:$B$3604,'Budget Detail - AAAAAA'!$B$3)</f>
        <v>0</v>
      </c>
      <c r="E308" s="529">
        <f>SUMIFS('Expenditures - all orgs'!$F$19:$F$3604,'Expenditures - all orgs'!$C$19:$C$3604, 'Budget Detail - AAAAAA'!$B308,'Expenditures - all orgs'!$B$19:$B$3604,'Budget Detail - AAAAAA'!$B$3)</f>
        <v>0</v>
      </c>
      <c r="F308" s="530">
        <f t="shared" si="56"/>
        <v>0</v>
      </c>
      <c r="G308" s="751"/>
      <c r="H308" s="750"/>
      <c r="I308" s="750"/>
      <c r="J308" s="750"/>
      <c r="K308" s="751"/>
      <c r="L308" s="751"/>
      <c r="M308" s="751"/>
      <c r="N308" s="751"/>
      <c r="O308" s="751"/>
      <c r="P308" s="751"/>
      <c r="Q308" s="751"/>
      <c r="R308" s="751"/>
      <c r="S308" s="751"/>
      <c r="T308" s="751"/>
      <c r="U308" s="751"/>
      <c r="V308" s="751"/>
      <c r="W308" s="751"/>
      <c r="X308" s="751"/>
      <c r="Y308" s="751"/>
      <c r="Z308" s="751"/>
      <c r="AA308" s="751"/>
      <c r="AB308" s="751"/>
      <c r="AC308" s="751"/>
      <c r="AD308" s="751"/>
      <c r="AE308" s="751"/>
      <c r="AF308" s="751"/>
      <c r="AG308" s="751"/>
      <c r="AH308" s="751"/>
      <c r="AI308" s="751"/>
      <c r="AJ308" s="751"/>
      <c r="AK308" s="751"/>
    </row>
    <row r="309" spans="1:37" s="752" customFormat="1" ht="15" customHeight="1" x14ac:dyDescent="0.3">
      <c r="A309" s="235" t="s">
        <v>489</v>
      </c>
      <c r="B309" s="667">
        <v>154300</v>
      </c>
      <c r="C309" s="341">
        <f>SUMIFS('Expenditures - all orgs'!$D$19:$D$3604,'Expenditures - all orgs'!$C$19:$C$3604, 'Budget Detail - AAAAAA'!$B309,'Expenditures - all orgs'!$B$19:$B$3604,'Budget Detail - AAAAAA'!$B$3)</f>
        <v>0</v>
      </c>
      <c r="D309" s="528">
        <f>SUMIFS('Expenditures - all orgs'!$E$19:$E$3604,'Expenditures - all orgs'!$C$19:$C$3604, 'Budget Detail - AAAAAA'!$B309,'Expenditures - all orgs'!$B$19:$B$3604,'Budget Detail - AAAAAA'!$B$3)</f>
        <v>0</v>
      </c>
      <c r="E309" s="529">
        <f>SUMIFS('Expenditures - all orgs'!$F$19:$F$3604,'Expenditures - all orgs'!$C$19:$C$3604, 'Budget Detail - AAAAAA'!$B309,'Expenditures - all orgs'!$B$19:$B$3604,'Budget Detail - AAAAAA'!$B$3)</f>
        <v>0</v>
      </c>
      <c r="F309" s="530">
        <f t="shared" si="56"/>
        <v>0</v>
      </c>
      <c r="G309" s="751"/>
      <c r="H309" s="750"/>
      <c r="I309" s="750"/>
      <c r="J309" s="750"/>
      <c r="K309" s="751"/>
      <c r="L309" s="751"/>
      <c r="M309" s="751"/>
      <c r="N309" s="751"/>
      <c r="O309" s="751"/>
      <c r="P309" s="751"/>
      <c r="Q309" s="751"/>
      <c r="R309" s="751"/>
      <c r="S309" s="751"/>
      <c r="T309" s="751"/>
      <c r="U309" s="751"/>
      <c r="V309" s="751"/>
      <c r="W309" s="751"/>
      <c r="X309" s="751"/>
      <c r="Y309" s="751"/>
      <c r="Z309" s="751"/>
      <c r="AA309" s="751"/>
      <c r="AB309" s="751"/>
      <c r="AC309" s="751"/>
      <c r="AD309" s="751"/>
      <c r="AE309" s="751"/>
      <c r="AF309" s="751"/>
      <c r="AG309" s="751"/>
      <c r="AH309" s="751"/>
      <c r="AI309" s="751"/>
      <c r="AJ309" s="751"/>
      <c r="AK309" s="751"/>
    </row>
    <row r="310" spans="1:37" s="752" customFormat="1" ht="15" customHeight="1" x14ac:dyDescent="0.3">
      <c r="A310" s="235" t="s">
        <v>488</v>
      </c>
      <c r="B310" s="667">
        <v>154310</v>
      </c>
      <c r="C310" s="341">
        <f>SUMIFS('Expenditures - all orgs'!$D$19:$D$3604,'Expenditures - all orgs'!$C$19:$C$3604, 'Budget Detail - AAAAAA'!$B310,'Expenditures - all orgs'!$B$19:$B$3604,'Budget Detail - AAAAAA'!$B$3)</f>
        <v>0</v>
      </c>
      <c r="D310" s="528">
        <f>SUMIFS('Expenditures - all orgs'!$E$19:$E$3604,'Expenditures - all orgs'!$C$19:$C$3604, 'Budget Detail - AAAAAA'!$B310,'Expenditures - all orgs'!$B$19:$B$3604,'Budget Detail - AAAAAA'!$B$3)</f>
        <v>0</v>
      </c>
      <c r="E310" s="529">
        <f>SUMIFS('Expenditures - all orgs'!$F$19:$F$3604,'Expenditures - all orgs'!$C$19:$C$3604, 'Budget Detail - AAAAAA'!$B310,'Expenditures - all orgs'!$B$19:$B$3604,'Budget Detail - AAAAAA'!$B$3)</f>
        <v>0</v>
      </c>
      <c r="F310" s="530">
        <f t="shared" si="56"/>
        <v>0</v>
      </c>
      <c r="G310" s="751"/>
      <c r="H310" s="750"/>
      <c r="I310" s="750"/>
      <c r="J310" s="750"/>
      <c r="K310" s="751"/>
      <c r="L310" s="751"/>
      <c r="M310" s="751"/>
      <c r="N310" s="751"/>
      <c r="O310" s="751"/>
      <c r="P310" s="751"/>
      <c r="Q310" s="751"/>
      <c r="R310" s="751"/>
      <c r="S310" s="751"/>
      <c r="T310" s="751"/>
      <c r="U310" s="751"/>
      <c r="V310" s="751"/>
      <c r="W310" s="751"/>
      <c r="X310" s="751"/>
      <c r="Y310" s="751"/>
      <c r="Z310" s="751"/>
      <c r="AA310" s="751"/>
      <c r="AB310" s="751"/>
      <c r="AC310" s="751"/>
      <c r="AD310" s="751"/>
      <c r="AE310" s="751"/>
      <c r="AF310" s="751"/>
      <c r="AG310" s="751"/>
      <c r="AH310" s="751"/>
      <c r="AI310" s="751"/>
      <c r="AJ310" s="751"/>
      <c r="AK310" s="751"/>
    </row>
    <row r="311" spans="1:37" s="752" customFormat="1" ht="15" customHeight="1" x14ac:dyDescent="0.3">
      <c r="A311" s="235" t="s">
        <v>490</v>
      </c>
      <c r="B311" s="667">
        <v>154320</v>
      </c>
      <c r="C311" s="341">
        <f>SUMIFS('Expenditures - all orgs'!$D$19:$D$3604,'Expenditures - all orgs'!$C$19:$C$3604, 'Budget Detail - AAAAAA'!$B311,'Expenditures - all orgs'!$B$19:$B$3604,'Budget Detail - AAAAAA'!$B$3)</f>
        <v>0</v>
      </c>
      <c r="D311" s="528">
        <f>SUMIFS('Expenditures - all orgs'!$E$19:$E$3604,'Expenditures - all orgs'!$C$19:$C$3604, 'Budget Detail - AAAAAA'!$B311,'Expenditures - all orgs'!$B$19:$B$3604,'Budget Detail - AAAAAA'!$B$3)</f>
        <v>0</v>
      </c>
      <c r="E311" s="529">
        <f>SUMIFS('Expenditures - all orgs'!$F$19:$F$3604,'Expenditures - all orgs'!$C$19:$C$3604, 'Budget Detail - AAAAAA'!$B311,'Expenditures - all orgs'!$B$19:$B$3604,'Budget Detail - AAAAAA'!$B$3)</f>
        <v>0</v>
      </c>
      <c r="F311" s="530">
        <f t="shared" si="56"/>
        <v>0</v>
      </c>
      <c r="G311" s="751"/>
      <c r="H311" s="750"/>
      <c r="I311" s="750"/>
      <c r="J311" s="750"/>
      <c r="K311" s="751"/>
      <c r="L311" s="751"/>
      <c r="M311" s="751"/>
      <c r="N311" s="751"/>
      <c r="O311" s="751"/>
      <c r="P311" s="751"/>
      <c r="Q311" s="751"/>
      <c r="R311" s="751"/>
      <c r="S311" s="751"/>
      <c r="T311" s="751"/>
      <c r="U311" s="751"/>
      <c r="V311" s="751"/>
      <c r="W311" s="751"/>
      <c r="X311" s="751"/>
      <c r="Y311" s="751"/>
      <c r="Z311" s="751"/>
      <c r="AA311" s="751"/>
      <c r="AB311" s="751"/>
      <c r="AC311" s="751"/>
      <c r="AD311" s="751"/>
      <c r="AE311" s="751"/>
      <c r="AF311" s="751"/>
      <c r="AG311" s="751"/>
      <c r="AH311" s="751"/>
      <c r="AI311" s="751"/>
      <c r="AJ311" s="751"/>
      <c r="AK311" s="751"/>
    </row>
    <row r="312" spans="1:37" s="752" customFormat="1" ht="15" customHeight="1" x14ac:dyDescent="0.3">
      <c r="A312" s="235" t="s">
        <v>491</v>
      </c>
      <c r="B312" s="667">
        <v>154400</v>
      </c>
      <c r="C312" s="341">
        <f>SUMIFS('Expenditures - all orgs'!$D$19:$D$3604,'Expenditures - all orgs'!$C$19:$C$3604, 'Budget Detail - AAAAAA'!$B312,'Expenditures - all orgs'!$B$19:$B$3604,'Budget Detail - AAAAAA'!$B$3)</f>
        <v>0</v>
      </c>
      <c r="D312" s="528">
        <f>SUMIFS('Expenditures - all orgs'!$E$19:$E$3604,'Expenditures - all orgs'!$C$19:$C$3604, 'Budget Detail - AAAAAA'!$B312,'Expenditures - all orgs'!$B$19:$B$3604,'Budget Detail - AAAAAA'!$B$3)</f>
        <v>0</v>
      </c>
      <c r="E312" s="529">
        <f>SUMIFS('Expenditures - all orgs'!$F$19:$F$3604,'Expenditures - all orgs'!$C$19:$C$3604, 'Budget Detail - AAAAAA'!$B312,'Expenditures - all orgs'!$B$19:$B$3604,'Budget Detail - AAAAAA'!$B$3)</f>
        <v>0</v>
      </c>
      <c r="F312" s="530">
        <f t="shared" si="56"/>
        <v>0</v>
      </c>
      <c r="G312" s="751"/>
      <c r="H312" s="750"/>
      <c r="I312" s="750"/>
      <c r="J312" s="750"/>
      <c r="K312" s="751"/>
      <c r="L312" s="751"/>
      <c r="M312" s="751"/>
      <c r="N312" s="751"/>
      <c r="O312" s="751"/>
      <c r="P312" s="751"/>
      <c r="Q312" s="751"/>
      <c r="R312" s="751"/>
      <c r="S312" s="751"/>
      <c r="T312" s="751"/>
      <c r="U312" s="751"/>
      <c r="V312" s="751"/>
      <c r="W312" s="751"/>
      <c r="X312" s="751"/>
      <c r="Y312" s="751"/>
      <c r="Z312" s="751"/>
      <c r="AA312" s="751"/>
      <c r="AB312" s="751"/>
      <c r="AC312" s="751"/>
      <c r="AD312" s="751"/>
      <c r="AE312" s="751"/>
      <c r="AF312" s="751"/>
      <c r="AG312" s="751"/>
      <c r="AH312" s="751"/>
      <c r="AI312" s="751"/>
      <c r="AJ312" s="751"/>
      <c r="AK312" s="751"/>
    </row>
    <row r="313" spans="1:37" s="752" customFormat="1" ht="15" customHeight="1" x14ac:dyDescent="0.3">
      <c r="A313" s="239" t="s">
        <v>40</v>
      </c>
      <c r="B313" s="667">
        <v>154600</v>
      </c>
      <c r="C313" s="341">
        <f>SUMIFS('Expenditures - all orgs'!$D$19:$D$3604,'Expenditures - all orgs'!$C$19:$C$3604, 'Budget Detail - AAAAAA'!$B313,'Expenditures - all orgs'!$B$19:$B$3604,'Budget Detail - AAAAAA'!$B$3)</f>
        <v>0</v>
      </c>
      <c r="D313" s="528">
        <f>SUMIFS('Expenditures - all orgs'!$E$19:$E$3604,'Expenditures - all orgs'!$C$19:$C$3604, 'Budget Detail - AAAAAA'!$B313,'Expenditures - all orgs'!$B$19:$B$3604,'Budget Detail - AAAAAA'!$B$3)</f>
        <v>0</v>
      </c>
      <c r="E313" s="529">
        <f>SUMIFS('Expenditures - all orgs'!$F$19:$F$3604,'Expenditures - all orgs'!$C$19:$C$3604, 'Budget Detail - AAAAAA'!$B313,'Expenditures - all orgs'!$B$19:$B$3604,'Budget Detail - AAAAAA'!$B$3)</f>
        <v>0</v>
      </c>
      <c r="F313" s="530">
        <f t="shared" si="56"/>
        <v>0</v>
      </c>
      <c r="G313" s="751"/>
      <c r="H313" s="750"/>
      <c r="I313" s="750"/>
      <c r="J313" s="750"/>
      <c r="K313" s="751"/>
      <c r="L313" s="751"/>
      <c r="M313" s="751"/>
      <c r="N313" s="751"/>
      <c r="O313" s="751"/>
      <c r="P313" s="751"/>
      <c r="Q313" s="751"/>
      <c r="R313" s="751"/>
      <c r="S313" s="751"/>
      <c r="T313" s="751"/>
      <c r="U313" s="751"/>
      <c r="V313" s="751"/>
      <c r="W313" s="751"/>
      <c r="X313" s="751"/>
      <c r="Y313" s="751"/>
      <c r="Z313" s="751"/>
      <c r="AA313" s="751"/>
      <c r="AB313" s="751"/>
      <c r="AC313" s="751"/>
      <c r="AD313" s="751"/>
      <c r="AE313" s="751"/>
      <c r="AF313" s="751"/>
      <c r="AG313" s="751"/>
      <c r="AH313" s="751"/>
      <c r="AI313" s="751"/>
      <c r="AJ313" s="751"/>
      <c r="AK313" s="751"/>
    </row>
    <row r="314" spans="1:37" s="752" customFormat="1" ht="15" customHeight="1" x14ac:dyDescent="0.3">
      <c r="A314" s="235" t="s">
        <v>492</v>
      </c>
      <c r="B314" s="667">
        <v>154700</v>
      </c>
      <c r="C314" s="341">
        <f>SUMIFS('Expenditures - all orgs'!$D$19:$D$3604,'Expenditures - all orgs'!$C$19:$C$3604, 'Budget Detail - AAAAAA'!$B314,'Expenditures - all orgs'!$B$19:$B$3604,'Budget Detail - AAAAAA'!$B$3)</f>
        <v>0</v>
      </c>
      <c r="D314" s="528">
        <f>SUMIFS('Expenditures - all orgs'!$E$19:$E$3604,'Expenditures - all orgs'!$C$19:$C$3604, 'Budget Detail - AAAAAA'!$B314,'Expenditures - all orgs'!$B$19:$B$3604,'Budget Detail - AAAAAA'!$B$3)</f>
        <v>0</v>
      </c>
      <c r="E314" s="529">
        <f>SUMIFS('Expenditures - all orgs'!$F$19:$F$3604,'Expenditures - all orgs'!$C$19:$C$3604, 'Budget Detail - AAAAAA'!$B314,'Expenditures - all orgs'!$B$19:$B$3604,'Budget Detail - AAAAAA'!$B$3)</f>
        <v>0</v>
      </c>
      <c r="F314" s="530">
        <f t="shared" si="56"/>
        <v>0</v>
      </c>
      <c r="G314" s="751"/>
      <c r="H314" s="750"/>
      <c r="I314" s="750"/>
      <c r="J314" s="750"/>
      <c r="K314" s="751"/>
      <c r="L314" s="751"/>
      <c r="M314" s="751"/>
      <c r="N314" s="751"/>
      <c r="O314" s="751"/>
      <c r="P314" s="751"/>
      <c r="Q314" s="751"/>
      <c r="R314" s="751"/>
      <c r="S314" s="751"/>
      <c r="T314" s="751"/>
      <c r="U314" s="751"/>
      <c r="V314" s="751"/>
      <c r="W314" s="751"/>
      <c r="X314" s="751"/>
      <c r="Y314" s="751"/>
      <c r="Z314" s="751"/>
      <c r="AA314" s="751"/>
      <c r="AB314" s="751"/>
      <c r="AC314" s="751"/>
      <c r="AD314" s="751"/>
      <c r="AE314" s="751"/>
      <c r="AF314" s="751"/>
      <c r="AG314" s="751"/>
      <c r="AH314" s="751"/>
      <c r="AI314" s="751"/>
      <c r="AJ314" s="751"/>
      <c r="AK314" s="751"/>
    </row>
    <row r="315" spans="1:37" s="752" customFormat="1" ht="15" customHeight="1" thickBot="1" x14ac:dyDescent="0.35">
      <c r="A315" s="235" t="s">
        <v>104</v>
      </c>
      <c r="B315" s="667" t="s">
        <v>107</v>
      </c>
      <c r="C315" s="398">
        <f>SUMIFS('Expenditures - all orgs'!$D$19:$D$3604,'Expenditures - all orgs'!$C$19:$C$3604, 'Budget Detail - AAAAAA'!$B315,'Expenditures - all orgs'!$B$19:$B$3604,'Budget Detail - AAAAAA'!$B$3)</f>
        <v>0</v>
      </c>
      <c r="D315" s="531">
        <f>SUMIFS('Expenditures - all orgs'!$E$19:$E$3604,'Expenditures - all orgs'!$C$19:$C$3604, 'Budget Detail - AAAAAA'!$B315,'Expenditures - all orgs'!$B$19:$B$3604,'Budget Detail - AAAAAA'!$B$3)</f>
        <v>0</v>
      </c>
      <c r="E315" s="532">
        <f>SUMIFS('Expenditures - all orgs'!$F$19:$F$3604,'Expenditures - all orgs'!$C$19:$C$3604, 'Budget Detail - AAAAAA'!$B315,'Expenditures - all orgs'!$B$19:$B$3604,'Budget Detail - AAAAAA'!$B$3)</f>
        <v>0</v>
      </c>
      <c r="F315" s="533">
        <f t="shared" ref="F315" si="57">C315-D315-E315</f>
        <v>0</v>
      </c>
      <c r="G315" s="751"/>
      <c r="H315" s="750"/>
      <c r="I315" s="750"/>
      <c r="J315" s="750"/>
      <c r="K315" s="751"/>
      <c r="L315" s="751"/>
      <c r="M315" s="751"/>
      <c r="N315" s="751"/>
      <c r="O315" s="751"/>
      <c r="P315" s="751"/>
      <c r="Q315" s="751"/>
      <c r="R315" s="751"/>
      <c r="S315" s="751"/>
      <c r="T315" s="751"/>
      <c r="U315" s="751"/>
      <c r="V315" s="751"/>
      <c r="W315" s="751"/>
      <c r="X315" s="751"/>
      <c r="Y315" s="751"/>
      <c r="Z315" s="751"/>
      <c r="AA315" s="751"/>
      <c r="AB315" s="751"/>
      <c r="AC315" s="751"/>
      <c r="AD315" s="751"/>
      <c r="AE315" s="751"/>
      <c r="AF315" s="751"/>
      <c r="AG315" s="751"/>
      <c r="AH315" s="751"/>
      <c r="AI315" s="751"/>
      <c r="AJ315" s="751"/>
      <c r="AK315" s="751"/>
    </row>
    <row r="316" spans="1:37" s="752" customFormat="1" ht="15" customHeight="1" thickBot="1" x14ac:dyDescent="0.35">
      <c r="A316" s="235"/>
      <c r="B316" s="668" t="s">
        <v>418</v>
      </c>
      <c r="C316" s="399">
        <f>SUM(C306:C315)</f>
        <v>0</v>
      </c>
      <c r="D316" s="399">
        <f>SUM(D306:D315)</f>
        <v>0</v>
      </c>
      <c r="E316" s="399">
        <f>SUM(E306:E315)</f>
        <v>0</v>
      </c>
      <c r="F316" s="534">
        <f>SUM(F306:F315)</f>
        <v>0</v>
      </c>
      <c r="G316" s="751"/>
      <c r="H316" s="750"/>
      <c r="I316" s="750"/>
      <c r="J316" s="750"/>
      <c r="K316" s="751"/>
      <c r="L316" s="751"/>
      <c r="M316" s="751"/>
      <c r="N316" s="751"/>
      <c r="O316" s="751"/>
      <c r="P316" s="751"/>
      <c r="Q316" s="751"/>
      <c r="R316" s="751"/>
      <c r="S316" s="751"/>
      <c r="T316" s="751"/>
      <c r="U316" s="751"/>
      <c r="V316" s="751"/>
      <c r="W316" s="751"/>
      <c r="X316" s="751"/>
      <c r="Y316" s="751"/>
      <c r="Z316" s="751"/>
      <c r="AA316" s="751"/>
      <c r="AB316" s="751"/>
      <c r="AC316" s="751"/>
      <c r="AD316" s="751"/>
      <c r="AE316" s="751"/>
      <c r="AF316" s="751"/>
      <c r="AG316" s="751"/>
      <c r="AH316" s="751"/>
      <c r="AI316" s="751"/>
      <c r="AJ316" s="751"/>
      <c r="AK316" s="751"/>
    </row>
    <row r="317" spans="1:37" s="324" customFormat="1" ht="15" customHeight="1" x14ac:dyDescent="0.3">
      <c r="A317" s="747"/>
      <c r="B317" s="617"/>
      <c r="C317" s="305"/>
      <c r="D317" s="305"/>
      <c r="E317" s="305"/>
      <c r="F317" s="307"/>
      <c r="G317" s="322"/>
      <c r="H317" s="323"/>
      <c r="I317" s="323"/>
      <c r="J317" s="323"/>
      <c r="K317" s="322"/>
      <c r="L317" s="322"/>
      <c r="M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row>
    <row r="318" spans="1:37" s="291" customFormat="1" ht="15" customHeight="1" x14ac:dyDescent="0.3">
      <c r="A318" s="248" t="s">
        <v>248</v>
      </c>
      <c r="B318" s="617"/>
      <c r="C318" s="305"/>
      <c r="D318" s="305"/>
      <c r="E318" s="305"/>
      <c r="F318" s="307"/>
      <c r="G318" s="298"/>
      <c r="H318" s="299"/>
      <c r="I318" s="299"/>
      <c r="J318" s="299"/>
      <c r="K318" s="298"/>
      <c r="L318" s="298"/>
      <c r="M318" s="298"/>
      <c r="N318" s="298"/>
      <c r="O318" s="298"/>
      <c r="P318" s="298"/>
      <c r="Q318" s="298"/>
      <c r="R318" s="298"/>
      <c r="S318" s="298"/>
      <c r="T318" s="298"/>
      <c r="U318" s="298"/>
      <c r="V318" s="298"/>
      <c r="W318" s="298"/>
      <c r="X318" s="298"/>
      <c r="Y318" s="298"/>
      <c r="Z318" s="298"/>
      <c r="AA318" s="298"/>
      <c r="AB318" s="298"/>
      <c r="AC318" s="298"/>
      <c r="AD318" s="298"/>
      <c r="AE318" s="298"/>
      <c r="AF318" s="298"/>
      <c r="AG318" s="298"/>
      <c r="AH318" s="298"/>
      <c r="AI318" s="298"/>
      <c r="AJ318" s="298"/>
      <c r="AK318" s="298"/>
    </row>
    <row r="319" spans="1:37" s="291" customFormat="1" ht="15" customHeight="1" x14ac:dyDescent="0.3">
      <c r="A319" s="240" t="s">
        <v>249</v>
      </c>
      <c r="B319" s="669">
        <v>212100</v>
      </c>
      <c r="C319" s="342">
        <f>SUMIFS('Expenditures - all orgs'!$D$19:$D$3604,'Expenditures - all orgs'!$C$19:$C$3604, 'Budget Detail - AAAAAA'!$B319,'Expenditures - all orgs'!$B$19:$B$3604,'Budget Detail - AAAAAA'!$B$3)</f>
        <v>0</v>
      </c>
      <c r="D319" s="535">
        <f>SUMIFS('Expenditures - all orgs'!$E$19:$E$3604,'Expenditures - all orgs'!$C$19:$C$3604, 'Budget Detail - AAAAAA'!$B319,'Expenditures - all orgs'!$B$19:$B$3604,'Budget Detail - AAAAAA'!$B$3)</f>
        <v>0</v>
      </c>
      <c r="E319" s="536">
        <f>SUMIFS('Expenditures - all orgs'!$F$19:$F$3604,'Expenditures - all orgs'!$C$19:$C$3604, 'Budget Detail - AAAAAA'!$B319,'Expenditures - all orgs'!$B$19:$B$3604,'Budget Detail - AAAAAA'!$B$3)</f>
        <v>0</v>
      </c>
      <c r="F319" s="537">
        <f t="shared" ref="F319:F321" si="58">C319-D319-E319</f>
        <v>0</v>
      </c>
      <c r="G319" s="298"/>
      <c r="H319" s="299"/>
      <c r="I319" s="299"/>
      <c r="J319" s="299"/>
      <c r="K319" s="298"/>
      <c r="L319" s="298"/>
      <c r="M319" s="298"/>
      <c r="N319" s="298"/>
      <c r="O319" s="298"/>
      <c r="P319" s="298"/>
      <c r="Q319" s="298"/>
      <c r="R319" s="298"/>
      <c r="S319" s="298"/>
      <c r="T319" s="298"/>
      <c r="U319" s="298"/>
      <c r="V319" s="298"/>
      <c r="W319" s="298"/>
      <c r="X319" s="298"/>
      <c r="Y319" s="298"/>
      <c r="Z319" s="298"/>
      <c r="AA319" s="298"/>
      <c r="AB319" s="298"/>
      <c r="AC319" s="298"/>
      <c r="AD319" s="298"/>
      <c r="AE319" s="298"/>
      <c r="AF319" s="298"/>
      <c r="AG319" s="298"/>
      <c r="AH319" s="298"/>
      <c r="AI319" s="298"/>
      <c r="AJ319" s="298"/>
      <c r="AK319" s="298"/>
    </row>
    <row r="320" spans="1:37" s="291" customFormat="1" ht="15" customHeight="1" x14ac:dyDescent="0.3">
      <c r="A320" s="240" t="s">
        <v>250</v>
      </c>
      <c r="B320" s="670">
        <v>212200</v>
      </c>
      <c r="C320" s="342">
        <f>SUMIFS('Expenditures - all orgs'!$D$19:$D$3604,'Expenditures - all orgs'!$C$19:$C$3604, 'Budget Detail - AAAAAA'!$B320,'Expenditures - all orgs'!$B$19:$B$3604,'Budget Detail - AAAAAA'!$B$3)</f>
        <v>0</v>
      </c>
      <c r="D320" s="535">
        <f>SUMIFS('Expenditures - all orgs'!$E$19:$E$3604,'Expenditures - all orgs'!$C$19:$C$3604, 'Budget Detail - AAAAAA'!$B320,'Expenditures - all orgs'!$B$19:$B$3604,'Budget Detail - AAAAAA'!$B$3)</f>
        <v>0</v>
      </c>
      <c r="E320" s="536">
        <f>SUMIFS('Expenditures - all orgs'!$F$19:$F$3604,'Expenditures - all orgs'!$C$19:$C$3604, 'Budget Detail - AAAAAA'!$B320,'Expenditures - all orgs'!$B$19:$B$3604,'Budget Detail - AAAAAA'!$B$3)</f>
        <v>0</v>
      </c>
      <c r="F320" s="537">
        <f t="shared" si="58"/>
        <v>0</v>
      </c>
      <c r="G320" s="298"/>
      <c r="H320" s="299"/>
      <c r="I320" s="299"/>
      <c r="J320" s="299"/>
      <c r="K320" s="298"/>
      <c r="L320" s="298"/>
      <c r="M320" s="298"/>
      <c r="N320" s="298"/>
      <c r="O320" s="298"/>
      <c r="P320" s="298"/>
      <c r="Q320" s="298"/>
      <c r="R320" s="298"/>
      <c r="S320" s="298"/>
      <c r="T320" s="298"/>
      <c r="U320" s="298"/>
      <c r="V320" s="298"/>
      <c r="W320" s="298"/>
      <c r="X320" s="298"/>
      <c r="Y320" s="298"/>
      <c r="Z320" s="298"/>
      <c r="AA320" s="298"/>
      <c r="AB320" s="298"/>
      <c r="AC320" s="298"/>
      <c r="AD320" s="298"/>
      <c r="AE320" s="298"/>
      <c r="AF320" s="298"/>
      <c r="AG320" s="298"/>
      <c r="AH320" s="298"/>
      <c r="AI320" s="298"/>
      <c r="AJ320" s="298"/>
      <c r="AK320" s="298"/>
    </row>
    <row r="321" spans="1:37" s="291" customFormat="1" ht="15" customHeight="1" x14ac:dyDescent="0.3">
      <c r="A321" s="240" t="s">
        <v>251</v>
      </c>
      <c r="B321" s="670">
        <v>212300</v>
      </c>
      <c r="C321" s="342">
        <f>SUMIFS('Expenditures - all orgs'!$D$19:$D$3604,'Expenditures - all orgs'!$C$19:$C$3604, 'Budget Detail - AAAAAA'!$B321,'Expenditures - all orgs'!$B$19:$B$3604,'Budget Detail - AAAAAA'!$B$3)</f>
        <v>0</v>
      </c>
      <c r="D321" s="535">
        <f>SUMIFS('Expenditures - all orgs'!$E$19:$E$3604,'Expenditures - all orgs'!$C$19:$C$3604, 'Budget Detail - AAAAAA'!$B321,'Expenditures - all orgs'!$B$19:$B$3604,'Budget Detail - AAAAAA'!$B$3)</f>
        <v>0</v>
      </c>
      <c r="E321" s="536">
        <f>SUMIFS('Expenditures - all orgs'!$F$19:$F$3604,'Expenditures - all orgs'!$C$19:$C$3604, 'Budget Detail - AAAAAA'!$B321,'Expenditures - all orgs'!$B$19:$B$3604,'Budget Detail - AAAAAA'!$B$3)</f>
        <v>0</v>
      </c>
      <c r="F321" s="537">
        <f t="shared" si="58"/>
        <v>0</v>
      </c>
      <c r="G321" s="298"/>
      <c r="H321" s="299"/>
      <c r="I321" s="299"/>
      <c r="J321" s="299"/>
      <c r="K321" s="298"/>
      <c r="L321" s="298"/>
      <c r="M321" s="298"/>
      <c r="N321" s="298"/>
      <c r="O321" s="298"/>
      <c r="P321" s="298"/>
      <c r="Q321" s="298"/>
      <c r="R321" s="298"/>
      <c r="S321" s="298"/>
      <c r="T321" s="298"/>
      <c r="U321" s="298"/>
      <c r="V321" s="298"/>
      <c r="W321" s="298"/>
      <c r="X321" s="298"/>
      <c r="Y321" s="298"/>
      <c r="Z321" s="298"/>
      <c r="AA321" s="298"/>
      <c r="AB321" s="298"/>
      <c r="AC321" s="298"/>
      <c r="AD321" s="298"/>
      <c r="AE321" s="298"/>
      <c r="AF321" s="298"/>
      <c r="AG321" s="298"/>
      <c r="AH321" s="298"/>
      <c r="AI321" s="298"/>
      <c r="AJ321" s="298"/>
      <c r="AK321" s="298"/>
    </row>
    <row r="322" spans="1:37" s="291" customFormat="1" ht="15" customHeight="1" thickBot="1" x14ac:dyDescent="0.35">
      <c r="A322" s="747" t="s">
        <v>104</v>
      </c>
      <c r="B322" s="670" t="s">
        <v>107</v>
      </c>
      <c r="C322" s="342">
        <f>SUMIFS('Expenditures - all orgs'!$D$19:$D$3604,'Expenditures - all orgs'!$C$19:$C$3604, 'Budget Detail - AAAAAA'!$B322,'Expenditures - all orgs'!$B$19:$B$3604,'Budget Detail - AAAAAA'!$B$3)</f>
        <v>0</v>
      </c>
      <c r="D322" s="538">
        <f>SUMIFS('Expenditures - all orgs'!$E$19:$E$3604,'Expenditures - all orgs'!$C$19:$C$3604, 'Budget Detail - AAAAAA'!$B322,'Expenditures - all orgs'!$B$19:$B$3604,'Budget Detail - AAAAAA'!$B$3)</f>
        <v>0</v>
      </c>
      <c r="E322" s="539">
        <f>SUMIFS('Expenditures - all orgs'!$F$19:$F$3604,'Expenditures - all orgs'!$C$19:$C$3604, 'Budget Detail - AAAAAA'!$B322,'Expenditures - all orgs'!$B$19:$B$3604,'Budget Detail - AAAAAA'!$B$3)</f>
        <v>0</v>
      </c>
      <c r="F322" s="540">
        <f t="shared" ref="F322" si="59">C322-D322-E322</f>
        <v>0</v>
      </c>
      <c r="G322" s="298"/>
      <c r="H322" s="299"/>
      <c r="I322" s="299"/>
      <c r="J322" s="299"/>
      <c r="K322" s="298"/>
      <c r="L322" s="298"/>
      <c r="M322" s="298"/>
      <c r="N322" s="298"/>
      <c r="O322" s="298"/>
      <c r="P322" s="298"/>
      <c r="Q322" s="298"/>
      <c r="R322" s="298"/>
      <c r="S322" s="298"/>
      <c r="T322" s="298"/>
      <c r="U322" s="298"/>
      <c r="V322" s="298"/>
      <c r="W322" s="298"/>
      <c r="X322" s="298"/>
      <c r="Y322" s="298"/>
      <c r="Z322" s="298"/>
      <c r="AA322" s="298"/>
      <c r="AB322" s="298"/>
      <c r="AC322" s="298"/>
      <c r="AD322" s="298"/>
      <c r="AE322" s="298"/>
      <c r="AF322" s="298"/>
      <c r="AG322" s="298"/>
      <c r="AH322" s="298"/>
      <c r="AI322" s="298"/>
      <c r="AJ322" s="298"/>
      <c r="AK322" s="298"/>
    </row>
    <row r="323" spans="1:37" s="291" customFormat="1" ht="15" customHeight="1" thickBot="1" x14ac:dyDescent="0.35">
      <c r="A323" s="747"/>
      <c r="B323" s="671" t="s">
        <v>418</v>
      </c>
      <c r="C323" s="400">
        <f>SUM(C319:C322)</f>
        <v>0</v>
      </c>
      <c r="D323" s="363">
        <f>SUM(D319:D322)</f>
        <v>0</v>
      </c>
      <c r="E323" s="363">
        <f>SUM(E319:E322)</f>
        <v>0</v>
      </c>
      <c r="F323" s="438">
        <f>SUM(F319:F322)</f>
        <v>0</v>
      </c>
      <c r="G323" s="298"/>
      <c r="H323" s="299"/>
      <c r="I323" s="299"/>
      <c r="J323" s="299"/>
      <c r="K323" s="298"/>
      <c r="L323" s="298"/>
      <c r="M323" s="298"/>
      <c r="N323" s="298"/>
      <c r="O323" s="298"/>
      <c r="P323" s="298"/>
      <c r="Q323" s="298"/>
      <c r="R323" s="298"/>
      <c r="S323" s="298"/>
      <c r="T323" s="298"/>
      <c r="U323" s="298"/>
      <c r="V323" s="298"/>
      <c r="W323" s="298"/>
      <c r="X323" s="298"/>
      <c r="Y323" s="298"/>
      <c r="Z323" s="298"/>
      <c r="AA323" s="298"/>
      <c r="AB323" s="298"/>
      <c r="AC323" s="298"/>
      <c r="AD323" s="298"/>
      <c r="AE323" s="298"/>
      <c r="AF323" s="298"/>
      <c r="AG323" s="298"/>
      <c r="AH323" s="298"/>
      <c r="AI323" s="298"/>
      <c r="AJ323" s="298"/>
      <c r="AK323" s="298"/>
    </row>
    <row r="324" spans="1:37" s="324" customFormat="1" ht="15" customHeight="1" x14ac:dyDescent="0.3">
      <c r="A324" s="747"/>
      <c r="B324" s="617"/>
      <c r="C324" s="305"/>
      <c r="D324" s="305"/>
      <c r="E324" s="305"/>
      <c r="F324" s="307"/>
      <c r="G324" s="322"/>
      <c r="H324" s="323"/>
      <c r="I324" s="323"/>
      <c r="J324" s="323"/>
      <c r="K324" s="322"/>
      <c r="L324" s="322"/>
      <c r="M324" s="322"/>
      <c r="N324" s="322"/>
      <c r="O324" s="322"/>
      <c r="P324" s="322"/>
      <c r="Q324" s="322"/>
      <c r="R324" s="322"/>
      <c r="S324" s="322"/>
      <c r="T324" s="322"/>
      <c r="U324" s="322"/>
      <c r="V324" s="322"/>
      <c r="W324" s="322"/>
      <c r="X324" s="322"/>
      <c r="Y324" s="322"/>
      <c r="Z324" s="322"/>
      <c r="AA324" s="322"/>
      <c r="AB324" s="322"/>
      <c r="AC324" s="322"/>
      <c r="AD324" s="322"/>
      <c r="AE324" s="322"/>
      <c r="AF324" s="322"/>
      <c r="AG324" s="322"/>
      <c r="AH324" s="322"/>
      <c r="AI324" s="322"/>
      <c r="AJ324" s="322"/>
      <c r="AK324" s="322"/>
    </row>
    <row r="325" spans="1:37" s="291" customFormat="1" ht="15" customHeight="1" x14ac:dyDescent="0.3">
      <c r="A325" s="248" t="s">
        <v>253</v>
      </c>
      <c r="B325" s="617"/>
      <c r="C325" s="305"/>
      <c r="D325" s="305"/>
      <c r="E325" s="305"/>
      <c r="F325" s="307"/>
      <c r="G325" s="298"/>
      <c r="H325" s="299"/>
      <c r="I325" s="299"/>
      <c r="J325" s="299"/>
      <c r="K325" s="298"/>
      <c r="L325" s="298"/>
      <c r="M325" s="298"/>
      <c r="N325" s="298"/>
      <c r="O325" s="298"/>
      <c r="P325" s="298"/>
      <c r="Q325" s="298"/>
      <c r="R325" s="298"/>
      <c r="S325" s="298"/>
      <c r="T325" s="298"/>
      <c r="U325" s="298"/>
      <c r="V325" s="298"/>
      <c r="W325" s="298"/>
      <c r="X325" s="298"/>
      <c r="Y325" s="298"/>
      <c r="Z325" s="298"/>
      <c r="AA325" s="298"/>
      <c r="AB325" s="298"/>
      <c r="AC325" s="298"/>
      <c r="AD325" s="298"/>
      <c r="AE325" s="298"/>
      <c r="AF325" s="298"/>
      <c r="AG325" s="298"/>
      <c r="AH325" s="298"/>
      <c r="AI325" s="298"/>
      <c r="AJ325" s="298"/>
      <c r="AK325" s="298"/>
    </row>
    <row r="326" spans="1:37" s="291" customFormat="1" ht="15" customHeight="1" x14ac:dyDescent="0.3">
      <c r="A326" s="747" t="s">
        <v>254</v>
      </c>
      <c r="B326" s="672">
        <v>213100</v>
      </c>
      <c r="C326" s="343">
        <f>SUMIFS('Expenditures - all orgs'!$D$19:$D$3604,'Expenditures - all orgs'!$C$19:$C$3604, 'Budget Detail - AAAAAA'!$B326,'Expenditures - all orgs'!$B$19:$B$3604,'Budget Detail - AAAAAA'!$B$3)</f>
        <v>0</v>
      </c>
      <c r="D326" s="541">
        <f>SUMIFS('Expenditures - all orgs'!$E$19:$E$3604,'Expenditures - all orgs'!$C$19:$C$3604, 'Budget Detail - AAAAAA'!$B326,'Expenditures - all orgs'!$B$19:$B$3604,'Budget Detail - AAAAAA'!$B$3)</f>
        <v>0</v>
      </c>
      <c r="E326" s="542">
        <f>SUMIFS('Expenditures - all orgs'!$F$19:$F$3604,'Expenditures - all orgs'!$C$19:$C$3604, 'Budget Detail - AAAAAA'!$B326,'Expenditures - all orgs'!$B$19:$B$3604,'Budget Detail - AAAAAA'!$B$3)</f>
        <v>0</v>
      </c>
      <c r="F326" s="543">
        <f t="shared" ref="F326:F328" si="60">C326-D326-E326</f>
        <v>0</v>
      </c>
      <c r="G326" s="298"/>
      <c r="H326" s="299"/>
      <c r="I326" s="299"/>
      <c r="J326" s="299"/>
      <c r="K326" s="298"/>
      <c r="L326" s="298"/>
      <c r="M326" s="298"/>
      <c r="N326" s="298"/>
      <c r="O326" s="298"/>
      <c r="P326" s="298"/>
      <c r="Q326" s="298"/>
      <c r="R326" s="298"/>
      <c r="S326" s="298"/>
      <c r="T326" s="298"/>
      <c r="U326" s="298"/>
      <c r="V326" s="298"/>
      <c r="W326" s="298"/>
      <c r="X326" s="298"/>
      <c r="Y326" s="298"/>
      <c r="Z326" s="298"/>
      <c r="AA326" s="298"/>
      <c r="AB326" s="298"/>
      <c r="AC326" s="298"/>
      <c r="AD326" s="298"/>
      <c r="AE326" s="298"/>
      <c r="AF326" s="298"/>
      <c r="AG326" s="298"/>
      <c r="AH326" s="298"/>
      <c r="AI326" s="298"/>
      <c r="AJ326" s="298"/>
      <c r="AK326" s="298"/>
    </row>
    <row r="327" spans="1:37" s="291" customFormat="1" ht="15" customHeight="1" x14ac:dyDescent="0.3">
      <c r="A327" s="747" t="s">
        <v>255</v>
      </c>
      <c r="B327" s="673">
        <v>213200</v>
      </c>
      <c r="C327" s="343">
        <f>SUMIFS('Expenditures - all orgs'!$D$19:$D$3604,'Expenditures - all orgs'!$C$19:$C$3604, 'Budget Detail - AAAAAA'!$B327,'Expenditures - all orgs'!$B$19:$B$3604,'Budget Detail - AAAAAA'!$B$3)</f>
        <v>0</v>
      </c>
      <c r="D327" s="541">
        <f>SUMIFS('Expenditures - all orgs'!$E$19:$E$3604,'Expenditures - all orgs'!$C$19:$C$3604, 'Budget Detail - AAAAAA'!$B327,'Expenditures - all orgs'!$B$19:$B$3604,'Budget Detail - AAAAAA'!$B$3)</f>
        <v>0</v>
      </c>
      <c r="E327" s="542">
        <f>SUMIFS('Expenditures - all orgs'!$F$19:$F$3604,'Expenditures - all orgs'!$C$19:$C$3604, 'Budget Detail - AAAAAA'!$B327,'Expenditures - all orgs'!$B$19:$B$3604,'Budget Detail - AAAAAA'!$B$3)</f>
        <v>0</v>
      </c>
      <c r="F327" s="543">
        <f t="shared" si="60"/>
        <v>0</v>
      </c>
      <c r="G327" s="298"/>
      <c r="H327" s="299"/>
      <c r="I327" s="299"/>
      <c r="J327" s="299"/>
      <c r="K327" s="298"/>
      <c r="L327" s="298"/>
      <c r="M327" s="298"/>
      <c r="N327" s="298"/>
      <c r="O327" s="298"/>
      <c r="P327" s="298"/>
      <c r="Q327" s="298"/>
      <c r="R327" s="298"/>
      <c r="S327" s="298"/>
      <c r="T327" s="298"/>
      <c r="U327" s="298"/>
      <c r="V327" s="298"/>
      <c r="W327" s="298"/>
      <c r="X327" s="298"/>
      <c r="Y327" s="298"/>
      <c r="Z327" s="298"/>
      <c r="AA327" s="298"/>
      <c r="AB327" s="298"/>
      <c r="AC327" s="298"/>
      <c r="AD327" s="298"/>
      <c r="AE327" s="298"/>
      <c r="AF327" s="298"/>
      <c r="AG327" s="298"/>
      <c r="AH327" s="298"/>
      <c r="AI327" s="298"/>
      <c r="AJ327" s="298"/>
      <c r="AK327" s="298"/>
    </row>
    <row r="328" spans="1:37" s="291" customFormat="1" ht="15" customHeight="1" x14ac:dyDescent="0.3">
      <c r="A328" s="747" t="s">
        <v>256</v>
      </c>
      <c r="B328" s="673">
        <v>213300</v>
      </c>
      <c r="C328" s="343">
        <f>SUMIFS('Expenditures - all orgs'!$D$19:$D$3604,'Expenditures - all orgs'!$C$19:$C$3604, 'Budget Detail - AAAAAA'!$B328,'Expenditures - all orgs'!$B$19:$B$3604,'Budget Detail - AAAAAA'!$B$3)</f>
        <v>0</v>
      </c>
      <c r="D328" s="541">
        <f>SUMIFS('Expenditures - all orgs'!$E$19:$E$3604,'Expenditures - all orgs'!$C$19:$C$3604, 'Budget Detail - AAAAAA'!$B328,'Expenditures - all orgs'!$B$19:$B$3604,'Budget Detail - AAAAAA'!$B$3)</f>
        <v>0</v>
      </c>
      <c r="E328" s="542">
        <f>SUMIFS('Expenditures - all orgs'!$F$19:$F$3604,'Expenditures - all orgs'!$C$19:$C$3604, 'Budget Detail - AAAAAA'!$B328,'Expenditures - all orgs'!$B$19:$B$3604,'Budget Detail - AAAAAA'!$B$3)</f>
        <v>0</v>
      </c>
      <c r="F328" s="543">
        <f t="shared" si="60"/>
        <v>0</v>
      </c>
      <c r="G328" s="298"/>
      <c r="H328" s="299"/>
      <c r="I328" s="299"/>
      <c r="J328" s="299"/>
      <c r="K328" s="298"/>
      <c r="L328" s="298"/>
      <c r="M328" s="298"/>
      <c r="N328" s="298"/>
      <c r="O328" s="298"/>
      <c r="P328" s="298"/>
      <c r="Q328" s="298"/>
      <c r="R328" s="298"/>
      <c r="S328" s="298"/>
      <c r="T328" s="298"/>
      <c r="U328" s="298"/>
      <c r="V328" s="298"/>
      <c r="W328" s="298"/>
      <c r="X328" s="298"/>
      <c r="Y328" s="298"/>
      <c r="Z328" s="298"/>
      <c r="AA328" s="298"/>
      <c r="AB328" s="298"/>
      <c r="AC328" s="298"/>
      <c r="AD328" s="298"/>
      <c r="AE328" s="298"/>
      <c r="AF328" s="298"/>
      <c r="AG328" s="298"/>
      <c r="AH328" s="298"/>
      <c r="AI328" s="298"/>
      <c r="AJ328" s="298"/>
      <c r="AK328" s="298"/>
    </row>
    <row r="329" spans="1:37" s="291" customFormat="1" ht="15" customHeight="1" x14ac:dyDescent="0.3">
      <c r="A329" s="747" t="s">
        <v>104</v>
      </c>
      <c r="B329" s="673" t="s">
        <v>107</v>
      </c>
      <c r="C329" s="343">
        <f>SUMIFS('Expenditures - all orgs'!$D$19:$D$3604,'Expenditures - all orgs'!$C$19:$C$3604, 'Budget Detail - AAAAAA'!$B329,'Expenditures - all orgs'!$B$19:$B$3604,'Budget Detail - AAAAAA'!$B$3)</f>
        <v>0</v>
      </c>
      <c r="D329" s="541">
        <f>SUMIFS('Expenditures - all orgs'!$E$19:$E$3604,'Expenditures - all orgs'!$C$19:$C$3604, 'Budget Detail - AAAAAA'!$B329,'Expenditures - all orgs'!$B$19:$B$3604,'Budget Detail - AAAAAA'!$B$3)</f>
        <v>0</v>
      </c>
      <c r="E329" s="542">
        <f>SUMIFS('Expenditures - all orgs'!$F$19:$F$3604,'Expenditures - all orgs'!$C$19:$C$3604, 'Budget Detail - AAAAAA'!$B329,'Expenditures - all orgs'!$B$19:$B$3604,'Budget Detail - AAAAAA'!$B$3)</f>
        <v>0</v>
      </c>
      <c r="F329" s="543">
        <f t="shared" ref="F329:F330" si="61">C329-D329-E329</f>
        <v>0</v>
      </c>
      <c r="G329" s="298"/>
      <c r="H329" s="299"/>
      <c r="I329" s="299"/>
      <c r="J329" s="299"/>
      <c r="K329" s="298"/>
      <c r="L329" s="298"/>
      <c r="M329" s="298"/>
      <c r="N329" s="298"/>
      <c r="O329" s="298"/>
      <c r="P329" s="298"/>
      <c r="Q329" s="298"/>
      <c r="R329" s="298"/>
      <c r="S329" s="298"/>
      <c r="T329" s="298"/>
      <c r="U329" s="298"/>
      <c r="V329" s="298"/>
      <c r="W329" s="298"/>
      <c r="X329" s="298"/>
      <c r="Y329" s="298"/>
      <c r="Z329" s="298"/>
      <c r="AA329" s="298"/>
      <c r="AB329" s="298"/>
      <c r="AC329" s="298"/>
      <c r="AD329" s="298"/>
      <c r="AE329" s="298"/>
      <c r="AF329" s="298"/>
      <c r="AG329" s="298"/>
      <c r="AH329" s="298"/>
      <c r="AI329" s="298"/>
      <c r="AJ329" s="298"/>
      <c r="AK329" s="298"/>
    </row>
    <row r="330" spans="1:37" s="291" customFormat="1" ht="15" customHeight="1" thickBot="1" x14ac:dyDescent="0.35">
      <c r="A330" s="747" t="s">
        <v>104</v>
      </c>
      <c r="B330" s="673" t="s">
        <v>107</v>
      </c>
      <c r="C330" s="343">
        <f>SUMIFS('Expenditures - all orgs'!$D$19:$D$3604,'Expenditures - all orgs'!$C$19:$C$3604, 'Budget Detail - AAAAAA'!$B330,'Expenditures - all orgs'!$B$19:$B$3604,'Budget Detail - AAAAAA'!$B$3)</f>
        <v>0</v>
      </c>
      <c r="D330" s="544">
        <f>SUMIFS('Expenditures - all orgs'!$E$19:$E$3604,'Expenditures - all orgs'!$C$19:$C$3604, 'Budget Detail - AAAAAA'!$B330,'Expenditures - all orgs'!$B$19:$B$3604,'Budget Detail - AAAAAA'!$B$3)</f>
        <v>0</v>
      </c>
      <c r="E330" s="545">
        <f>SUMIFS('Expenditures - all orgs'!$F$19:$F$3604,'Expenditures - all orgs'!$C$19:$C$3604, 'Budget Detail - AAAAAA'!$B330,'Expenditures - all orgs'!$B$19:$B$3604,'Budget Detail - AAAAAA'!$B$3)</f>
        <v>0</v>
      </c>
      <c r="F330" s="546">
        <f t="shared" si="61"/>
        <v>0</v>
      </c>
      <c r="G330" s="298"/>
      <c r="H330" s="299"/>
      <c r="I330" s="299"/>
      <c r="J330" s="299"/>
      <c r="K330" s="298"/>
      <c r="L330" s="298"/>
      <c r="M330" s="298"/>
      <c r="N330" s="298"/>
      <c r="O330" s="298"/>
      <c r="P330" s="298"/>
      <c r="Q330" s="298"/>
      <c r="R330" s="298"/>
      <c r="S330" s="298"/>
      <c r="T330" s="298"/>
      <c r="U330" s="298"/>
      <c r="V330" s="298"/>
      <c r="W330" s="298"/>
      <c r="X330" s="298"/>
      <c r="Y330" s="298"/>
      <c r="Z330" s="298"/>
      <c r="AA330" s="298"/>
      <c r="AB330" s="298"/>
      <c r="AC330" s="298"/>
      <c r="AD330" s="298"/>
      <c r="AE330" s="298"/>
      <c r="AF330" s="298"/>
      <c r="AG330" s="298"/>
      <c r="AH330" s="298"/>
      <c r="AI330" s="298"/>
      <c r="AJ330" s="298"/>
      <c r="AK330" s="298"/>
    </row>
    <row r="331" spans="1:37" s="291" customFormat="1" ht="15" customHeight="1" thickBot="1" x14ac:dyDescent="0.35">
      <c r="A331" s="747"/>
      <c r="B331" s="674" t="s">
        <v>418</v>
      </c>
      <c r="C331" s="401">
        <f>SUM(C326:C330)</f>
        <v>0</v>
      </c>
      <c r="D331" s="401">
        <f>SUM(D326:D330)</f>
        <v>0</v>
      </c>
      <c r="E331" s="401">
        <f>SUM(E326:E330)</f>
        <v>0</v>
      </c>
      <c r="F331" s="547">
        <f>SUM(F326:F330)</f>
        <v>0</v>
      </c>
      <c r="G331" s="298"/>
      <c r="H331" s="299"/>
      <c r="I331" s="299"/>
      <c r="J331" s="299"/>
      <c r="K331" s="298"/>
      <c r="L331" s="298"/>
      <c r="M331" s="298"/>
      <c r="N331" s="298"/>
      <c r="O331" s="298"/>
      <c r="P331" s="298"/>
      <c r="Q331" s="298"/>
      <c r="R331" s="298"/>
      <c r="S331" s="298"/>
      <c r="T331" s="298"/>
      <c r="U331" s="298"/>
      <c r="V331" s="298"/>
      <c r="W331" s="298"/>
      <c r="X331" s="298"/>
      <c r="Y331" s="298"/>
      <c r="Z331" s="298"/>
      <c r="AA331" s="298"/>
      <c r="AB331" s="298"/>
      <c r="AC331" s="298"/>
      <c r="AD331" s="298"/>
      <c r="AE331" s="298"/>
      <c r="AF331" s="298"/>
      <c r="AG331" s="298"/>
      <c r="AH331" s="298"/>
      <c r="AI331" s="298"/>
      <c r="AJ331" s="298"/>
      <c r="AK331" s="298"/>
    </row>
    <row r="332" spans="1:37" s="324" customFormat="1" ht="15" customHeight="1" x14ac:dyDescent="0.3">
      <c r="A332" s="747"/>
      <c r="B332" s="617"/>
      <c r="C332" s="305"/>
      <c r="D332" s="305"/>
      <c r="E332" s="305"/>
      <c r="F332" s="307"/>
      <c r="G332" s="322"/>
      <c r="H332" s="323"/>
      <c r="I332" s="323"/>
      <c r="J332" s="323"/>
      <c r="K332" s="322"/>
      <c r="L332" s="322"/>
      <c r="M332" s="322"/>
      <c r="N332" s="322"/>
      <c r="O332" s="322"/>
      <c r="P332" s="322"/>
      <c r="Q332" s="322"/>
      <c r="R332" s="322"/>
      <c r="S332" s="322"/>
      <c r="T332" s="322"/>
      <c r="U332" s="322"/>
      <c r="V332" s="322"/>
      <c r="W332" s="322"/>
      <c r="X332" s="322"/>
      <c r="Y332" s="322"/>
      <c r="Z332" s="322"/>
      <c r="AA332" s="322"/>
      <c r="AB332" s="322"/>
      <c r="AC332" s="322"/>
      <c r="AD332" s="322"/>
      <c r="AE332" s="322"/>
      <c r="AF332" s="322"/>
      <c r="AG332" s="322"/>
      <c r="AH332" s="322"/>
      <c r="AI332" s="322"/>
      <c r="AJ332" s="322"/>
      <c r="AK332" s="322"/>
    </row>
    <row r="333" spans="1:37" s="291" customFormat="1" ht="15" customHeight="1" x14ac:dyDescent="0.3">
      <c r="A333" s="248" t="s">
        <v>252</v>
      </c>
      <c r="B333" s="617"/>
      <c r="C333" s="305"/>
      <c r="D333" s="305"/>
      <c r="E333" s="305"/>
      <c r="F333" s="307"/>
      <c r="G333" s="298"/>
      <c r="H333" s="299"/>
      <c r="I333" s="299"/>
      <c r="J333" s="299"/>
      <c r="K333" s="298"/>
      <c r="L333" s="298"/>
      <c r="M333" s="298"/>
      <c r="N333" s="298"/>
      <c r="O333" s="298"/>
      <c r="P333" s="298"/>
      <c r="Q333" s="298"/>
      <c r="R333" s="298"/>
      <c r="S333" s="298"/>
      <c r="T333" s="298"/>
      <c r="U333" s="298"/>
      <c r="V333" s="298"/>
      <c r="W333" s="298"/>
      <c r="X333" s="298"/>
      <c r="Y333" s="298"/>
      <c r="Z333" s="298"/>
      <c r="AA333" s="298"/>
      <c r="AB333" s="298"/>
      <c r="AC333" s="298"/>
      <c r="AD333" s="298"/>
      <c r="AE333" s="298"/>
      <c r="AF333" s="298"/>
      <c r="AG333" s="298"/>
      <c r="AH333" s="298"/>
      <c r="AI333" s="298"/>
      <c r="AJ333" s="298"/>
      <c r="AK333" s="298"/>
    </row>
    <row r="334" spans="1:37" s="291" customFormat="1" ht="15" customHeight="1" x14ac:dyDescent="0.3">
      <c r="A334" s="240" t="s">
        <v>325</v>
      </c>
      <c r="B334" s="675">
        <v>220010</v>
      </c>
      <c r="C334" s="344">
        <f>SUMIFS('Expenditures - all orgs'!$D$19:$D$3604,'Expenditures - all orgs'!$C$19:$C$3604, 'Budget Detail - AAAAAA'!$B334,'Expenditures - all orgs'!$B$19:$B$3604,'Budget Detail - AAAAAA'!$B$3)</f>
        <v>0</v>
      </c>
      <c r="D334" s="548">
        <f>SUMIFS('Expenditures - all orgs'!$E$19:$E$3604,'Expenditures - all orgs'!$C$19:$C$3604, 'Budget Detail - AAAAAA'!$B334,'Expenditures - all orgs'!$B$19:$B$3604,'Budget Detail - AAAAAA'!$B$3)</f>
        <v>0</v>
      </c>
      <c r="E334" s="549">
        <f>SUMIFS('Expenditures - all orgs'!$F$19:$F$3604,'Expenditures - all orgs'!$C$19:$C$3604, 'Budget Detail - AAAAAA'!$B334,'Expenditures - all orgs'!$B$19:$B$3604,'Budget Detail - AAAAAA'!$B$3)</f>
        <v>0</v>
      </c>
      <c r="F334" s="550">
        <f t="shared" ref="F334" si="62">C334-D334-E334</f>
        <v>0</v>
      </c>
      <c r="G334" s="298"/>
      <c r="H334" s="299"/>
      <c r="I334" s="299"/>
      <c r="J334" s="299"/>
      <c r="K334" s="298"/>
      <c r="L334" s="298"/>
      <c r="M334" s="298"/>
      <c r="N334" s="298"/>
      <c r="O334" s="298"/>
      <c r="P334" s="298"/>
      <c r="Q334" s="298"/>
      <c r="R334" s="298"/>
      <c r="S334" s="298"/>
      <c r="T334" s="298"/>
      <c r="U334" s="298"/>
      <c r="V334" s="298"/>
      <c r="W334" s="298"/>
      <c r="X334" s="298"/>
      <c r="Y334" s="298"/>
      <c r="Z334" s="298"/>
      <c r="AA334" s="298"/>
      <c r="AB334" s="298"/>
      <c r="AC334" s="298"/>
      <c r="AD334" s="298"/>
      <c r="AE334" s="298"/>
      <c r="AF334" s="298"/>
      <c r="AG334" s="298"/>
      <c r="AH334" s="298"/>
      <c r="AI334" s="298"/>
      <c r="AJ334" s="298"/>
      <c r="AK334" s="298"/>
    </row>
    <row r="335" spans="1:37" s="291" customFormat="1" ht="15" customHeight="1" x14ac:dyDescent="0.3">
      <c r="A335" s="240" t="s">
        <v>257</v>
      </c>
      <c r="B335" s="676">
        <v>221100</v>
      </c>
      <c r="C335" s="344">
        <f>SUMIFS('Expenditures - all orgs'!$D$19:$D$3604,'Expenditures - all orgs'!$C$19:$C$3604, 'Budget Detail - AAAAAA'!$B335,'Expenditures - all orgs'!$B$19:$B$3604,'Budget Detail - AAAAAA'!$B$3)</f>
        <v>0</v>
      </c>
      <c r="D335" s="548">
        <f>SUMIFS('Expenditures - all orgs'!$E$19:$E$3604,'Expenditures - all orgs'!$C$19:$C$3604, 'Budget Detail - AAAAAA'!$B335,'Expenditures - all orgs'!$B$19:$B$3604,'Budget Detail - AAAAAA'!$B$3)</f>
        <v>0</v>
      </c>
      <c r="E335" s="549">
        <f>SUMIFS('Expenditures - all orgs'!$F$19:$F$3604,'Expenditures - all orgs'!$C$19:$C$3604, 'Budget Detail - AAAAAA'!$B335,'Expenditures - all orgs'!$B$19:$B$3604,'Budget Detail - AAAAAA'!$B$3)</f>
        <v>0</v>
      </c>
      <c r="F335" s="550">
        <f t="shared" ref="F335" si="63">C335-D335-E335</f>
        <v>0</v>
      </c>
      <c r="G335" s="298"/>
      <c r="H335" s="299"/>
      <c r="I335" s="299"/>
      <c r="J335" s="299"/>
      <c r="K335" s="298"/>
      <c r="L335" s="298"/>
      <c r="M335" s="298"/>
      <c r="N335" s="298"/>
      <c r="O335" s="298"/>
      <c r="P335" s="298"/>
      <c r="Q335" s="298"/>
      <c r="R335" s="298"/>
      <c r="S335" s="298"/>
      <c r="T335" s="298"/>
      <c r="U335" s="298"/>
      <c r="V335" s="298"/>
      <c r="W335" s="298"/>
      <c r="X335" s="298"/>
      <c r="Y335" s="298"/>
      <c r="Z335" s="298"/>
      <c r="AA335" s="298"/>
      <c r="AB335" s="298"/>
      <c r="AC335" s="298"/>
      <c r="AD335" s="298"/>
      <c r="AE335" s="298"/>
      <c r="AF335" s="298"/>
      <c r="AG335" s="298"/>
      <c r="AH335" s="298"/>
      <c r="AI335" s="298"/>
      <c r="AJ335" s="298"/>
      <c r="AK335" s="298"/>
    </row>
    <row r="336" spans="1:37" s="752" customFormat="1" ht="15" customHeight="1" x14ac:dyDescent="0.3">
      <c r="A336" s="239" t="s">
        <v>257</v>
      </c>
      <c r="B336" s="677">
        <v>221200</v>
      </c>
      <c r="C336" s="344">
        <f>SUMIFS('Expenditures - all orgs'!$D$19:$D$3604,'Expenditures - all orgs'!$C$19:$C$3604, 'Budget Detail - AAAAAA'!$B336,'Expenditures - all orgs'!$B$19:$B$3604,'Budget Detail - AAAAAA'!$B$3)</f>
        <v>0</v>
      </c>
      <c r="D336" s="548">
        <f>SUMIFS('Expenditures - all orgs'!$E$19:$E$3604,'Expenditures - all orgs'!$C$19:$C$3604, 'Budget Detail - AAAAAA'!$B336,'Expenditures - all orgs'!$B$19:$B$3604,'Budget Detail - AAAAAA'!$B$3)</f>
        <v>0</v>
      </c>
      <c r="E336" s="549">
        <f>SUMIFS('Expenditures - all orgs'!$F$19:$F$3604,'Expenditures - all orgs'!$C$19:$C$3604, 'Budget Detail - AAAAAA'!$B336,'Expenditures - all orgs'!$B$19:$B$3604,'Budget Detail - AAAAAA'!$B$3)</f>
        <v>0</v>
      </c>
      <c r="F336" s="550">
        <f t="shared" si="10"/>
        <v>0</v>
      </c>
      <c r="G336" s="751"/>
      <c r="H336" s="302"/>
      <c r="I336" s="302"/>
      <c r="J336" s="302"/>
      <c r="K336" s="751"/>
      <c r="L336" s="751"/>
      <c r="M336" s="751"/>
      <c r="N336" s="751"/>
      <c r="O336" s="751"/>
      <c r="P336" s="751"/>
      <c r="Q336" s="751"/>
      <c r="R336" s="751"/>
      <c r="S336" s="751"/>
      <c r="T336" s="751"/>
      <c r="U336" s="751"/>
      <c r="V336" s="751"/>
      <c r="W336" s="751"/>
      <c r="X336" s="751"/>
      <c r="Y336" s="751"/>
      <c r="Z336" s="751"/>
      <c r="AA336" s="751"/>
      <c r="AB336" s="751"/>
      <c r="AC336" s="751"/>
      <c r="AD336" s="751"/>
      <c r="AE336" s="751"/>
      <c r="AF336" s="751"/>
      <c r="AG336" s="751"/>
      <c r="AH336" s="751"/>
      <c r="AI336" s="751"/>
      <c r="AJ336" s="751"/>
      <c r="AK336" s="751"/>
    </row>
    <row r="337" spans="1:37" s="752" customFormat="1" ht="15" customHeight="1" x14ac:dyDescent="0.3">
      <c r="A337" s="239" t="s">
        <v>258</v>
      </c>
      <c r="B337" s="677">
        <v>221400</v>
      </c>
      <c r="C337" s="344">
        <f>SUMIFS('Expenditures - all orgs'!$D$19:$D$3604,'Expenditures - all orgs'!$C$19:$C$3604, 'Budget Detail - AAAAAA'!$B337,'Expenditures - all orgs'!$B$19:$B$3604,'Budget Detail - AAAAAA'!$B$3)</f>
        <v>0</v>
      </c>
      <c r="D337" s="548">
        <f>SUMIFS('Expenditures - all orgs'!$E$19:$E$3604,'Expenditures - all orgs'!$C$19:$C$3604, 'Budget Detail - AAAAAA'!$B337,'Expenditures - all orgs'!$B$19:$B$3604,'Budget Detail - AAAAAA'!$B$3)</f>
        <v>0</v>
      </c>
      <c r="E337" s="549">
        <f>SUMIFS('Expenditures - all orgs'!$F$19:$F$3604,'Expenditures - all orgs'!$C$19:$C$3604, 'Budget Detail - AAAAAA'!$B337,'Expenditures - all orgs'!$B$19:$B$3604,'Budget Detail - AAAAAA'!$B$3)</f>
        <v>0</v>
      </c>
      <c r="F337" s="550">
        <f t="shared" ref="F337" si="64">C337-D337-E337</f>
        <v>0</v>
      </c>
      <c r="G337" s="751"/>
      <c r="H337" s="302"/>
      <c r="I337" s="302"/>
      <c r="J337" s="302"/>
      <c r="K337" s="751"/>
      <c r="L337" s="751"/>
      <c r="M337" s="751"/>
      <c r="N337" s="751"/>
      <c r="O337" s="751"/>
      <c r="P337" s="751"/>
      <c r="Q337" s="751"/>
      <c r="R337" s="751"/>
      <c r="S337" s="751"/>
      <c r="T337" s="751"/>
      <c r="U337" s="751"/>
      <c r="V337" s="751"/>
      <c r="W337" s="751"/>
      <c r="X337" s="751"/>
      <c r="Y337" s="751"/>
      <c r="Z337" s="751"/>
      <c r="AA337" s="751"/>
      <c r="AB337" s="751"/>
      <c r="AC337" s="751"/>
      <c r="AD337" s="751"/>
      <c r="AE337" s="751"/>
      <c r="AF337" s="751"/>
      <c r="AG337" s="751"/>
      <c r="AH337" s="751"/>
      <c r="AI337" s="751"/>
      <c r="AJ337" s="751"/>
      <c r="AK337" s="751"/>
    </row>
    <row r="338" spans="1:37" s="752" customFormat="1" ht="15" customHeight="1" x14ac:dyDescent="0.3">
      <c r="A338" s="239" t="s">
        <v>102</v>
      </c>
      <c r="B338" s="677">
        <v>221500</v>
      </c>
      <c r="C338" s="344">
        <f>SUMIFS('Expenditures - all orgs'!$D$19:$D$3604,'Expenditures - all orgs'!$C$19:$C$3604, 'Budget Detail - AAAAAA'!$B338,'Expenditures - all orgs'!$B$19:$B$3604,'Budget Detail - AAAAAA'!$B$3)</f>
        <v>0</v>
      </c>
      <c r="D338" s="548">
        <f>SUMIFS('Expenditures - all orgs'!$E$19:$E$3604,'Expenditures - all orgs'!$C$19:$C$3604, 'Budget Detail - AAAAAA'!$B338,'Expenditures - all orgs'!$B$19:$B$3604,'Budget Detail - AAAAAA'!$B$3)</f>
        <v>0</v>
      </c>
      <c r="E338" s="549">
        <f>SUMIFS('Expenditures - all orgs'!$F$19:$F$3604,'Expenditures - all orgs'!$C$19:$C$3604, 'Budget Detail - AAAAAA'!$B338,'Expenditures - all orgs'!$B$19:$B$3604,'Budget Detail - AAAAAA'!$B$3)</f>
        <v>0</v>
      </c>
      <c r="F338" s="550">
        <f t="shared" si="10"/>
        <v>0</v>
      </c>
      <c r="G338" s="751"/>
      <c r="H338" s="302"/>
      <c r="I338" s="302"/>
      <c r="J338" s="302"/>
      <c r="K338" s="751"/>
      <c r="L338" s="751"/>
      <c r="M338" s="751"/>
      <c r="N338" s="751"/>
      <c r="O338" s="751"/>
      <c r="P338" s="751"/>
      <c r="Q338" s="751"/>
      <c r="R338" s="751"/>
      <c r="S338" s="751"/>
      <c r="T338" s="751"/>
      <c r="U338" s="751"/>
      <c r="V338" s="751"/>
      <c r="W338" s="751"/>
      <c r="X338" s="751"/>
      <c r="Y338" s="751"/>
      <c r="Z338" s="751"/>
      <c r="AA338" s="751"/>
      <c r="AB338" s="751"/>
      <c r="AC338" s="751"/>
      <c r="AD338" s="751"/>
      <c r="AE338" s="751"/>
      <c r="AF338" s="751"/>
      <c r="AG338" s="751"/>
      <c r="AH338" s="751"/>
      <c r="AI338" s="751"/>
      <c r="AJ338" s="751"/>
      <c r="AK338" s="751"/>
    </row>
    <row r="339" spans="1:37" s="752" customFormat="1" ht="15" customHeight="1" x14ac:dyDescent="0.3">
      <c r="A339" s="235" t="s">
        <v>259</v>
      </c>
      <c r="B339" s="677">
        <v>221600</v>
      </c>
      <c r="C339" s="344">
        <f>SUMIFS('Expenditures - all orgs'!$D$19:$D$3604,'Expenditures - all orgs'!$C$19:$C$3604, 'Budget Detail - AAAAAA'!$B339,'Expenditures - all orgs'!$B$19:$B$3604,'Budget Detail - AAAAAA'!$B$3)</f>
        <v>0</v>
      </c>
      <c r="D339" s="551">
        <f>SUMIFS('Expenditures - all orgs'!$E$19:$E$3604,'Expenditures - all orgs'!$C$19:$C$3604, 'Budget Detail - AAAAAA'!$B339,'Expenditures - all orgs'!$B$19:$B$3604,'Budget Detail - AAAAAA'!$B$3)</f>
        <v>0</v>
      </c>
      <c r="E339" s="549">
        <f>SUMIFS('Expenditures - all orgs'!$F$19:$F$3604,'Expenditures - all orgs'!$C$19:$C$3604, 'Budget Detail - AAAAAA'!$B339,'Expenditures - all orgs'!$B$19:$B$3604,'Budget Detail - AAAAAA'!$B$3)</f>
        <v>0</v>
      </c>
      <c r="F339" s="550">
        <f t="shared" ref="F339" si="65">C339-D339-E339</f>
        <v>0</v>
      </c>
      <c r="G339" s="751"/>
      <c r="H339" s="302"/>
      <c r="I339" s="302"/>
      <c r="J339" s="302"/>
      <c r="K339" s="751"/>
      <c r="L339" s="751"/>
      <c r="M339" s="751"/>
      <c r="N339" s="751"/>
      <c r="O339" s="751"/>
      <c r="P339" s="751"/>
      <c r="Q339" s="751"/>
      <c r="R339" s="751"/>
      <c r="S339" s="751"/>
      <c r="T339" s="751"/>
      <c r="U339" s="751"/>
      <c r="V339" s="751"/>
      <c r="W339" s="751"/>
      <c r="X339" s="751"/>
      <c r="Y339" s="751"/>
      <c r="Z339" s="751"/>
      <c r="AA339" s="751"/>
      <c r="AB339" s="751"/>
      <c r="AC339" s="751"/>
      <c r="AD339" s="751"/>
      <c r="AE339" s="751"/>
      <c r="AF339" s="751"/>
      <c r="AG339" s="751"/>
      <c r="AH339" s="751"/>
      <c r="AI339" s="751"/>
      <c r="AJ339" s="751"/>
      <c r="AK339" s="751"/>
    </row>
    <row r="340" spans="1:37" s="752" customFormat="1" ht="15" customHeight="1" x14ac:dyDescent="0.3">
      <c r="A340" s="747" t="s">
        <v>260</v>
      </c>
      <c r="B340" s="676">
        <v>221700</v>
      </c>
      <c r="C340" s="344">
        <f>SUMIFS('Expenditures - all orgs'!$D$19:$D$3604,'Expenditures - all orgs'!$C$19:$C$3604, 'Budget Detail - AAAAAA'!$B340,'Expenditures - all orgs'!$B$19:$B$3604,'Budget Detail - AAAAAA'!$B$3)</f>
        <v>0</v>
      </c>
      <c r="D340" s="551">
        <f>SUMIFS('Expenditures - all orgs'!$E$19:$E$3604,'Expenditures - all orgs'!$C$19:$C$3604, 'Budget Detail - AAAAAA'!$B340,'Expenditures - all orgs'!$B$19:$B$3604,'Budget Detail - AAAAAA'!$B$3)</f>
        <v>0</v>
      </c>
      <c r="E340" s="549">
        <f>SUMIFS('Expenditures - all orgs'!$F$19:$F$3604,'Expenditures - all orgs'!$C$19:$C$3604, 'Budget Detail - AAAAAA'!$B340,'Expenditures - all orgs'!$B$19:$B$3604,'Budget Detail - AAAAAA'!$B$3)</f>
        <v>0</v>
      </c>
      <c r="F340" s="550">
        <f t="shared" si="10"/>
        <v>0</v>
      </c>
      <c r="G340" s="751"/>
      <c r="H340" s="751"/>
      <c r="I340" s="751"/>
      <c r="J340" s="751"/>
      <c r="K340" s="751"/>
      <c r="L340" s="751"/>
      <c r="M340" s="751"/>
      <c r="N340" s="751"/>
      <c r="O340" s="751"/>
      <c r="P340" s="751"/>
      <c r="Q340" s="751"/>
      <c r="R340" s="751"/>
      <c r="S340" s="751"/>
      <c r="T340" s="751"/>
      <c r="U340" s="751"/>
      <c r="V340" s="751"/>
      <c r="W340" s="751"/>
      <c r="X340" s="751"/>
      <c r="Y340" s="751"/>
      <c r="Z340" s="751"/>
      <c r="AA340" s="751"/>
      <c r="AB340" s="751"/>
      <c r="AC340" s="751"/>
      <c r="AD340" s="751"/>
      <c r="AE340" s="751"/>
      <c r="AF340" s="751"/>
      <c r="AG340" s="751"/>
      <c r="AH340" s="751"/>
      <c r="AI340" s="751"/>
      <c r="AJ340" s="751"/>
      <c r="AK340" s="751"/>
    </row>
    <row r="341" spans="1:37" s="752" customFormat="1" ht="15" customHeight="1" x14ac:dyDescent="0.3">
      <c r="A341" s="233" t="s">
        <v>28</v>
      </c>
      <c r="B341" s="676">
        <v>221800</v>
      </c>
      <c r="C341" s="344">
        <f>SUMIFS('Expenditures - all orgs'!$D$19:$D$3604,'Expenditures - all orgs'!$C$19:$C$3604, 'Budget Detail - AAAAAA'!$B341,'Expenditures - all orgs'!$B$19:$B$3604,'Budget Detail - AAAAAA'!$B$3)</f>
        <v>0</v>
      </c>
      <c r="D341" s="551">
        <f>SUMIFS('Expenditures - all orgs'!$E$19:$E$3604,'Expenditures - all orgs'!$C$19:$C$3604, 'Budget Detail - AAAAAA'!$B341,'Expenditures - all orgs'!$B$19:$B$3604,'Budget Detail - AAAAAA'!$B$3)</f>
        <v>0</v>
      </c>
      <c r="E341" s="549">
        <f>SUMIFS('Expenditures - all orgs'!$F$19:$F$3604,'Expenditures - all orgs'!$C$19:$C$3604, 'Budget Detail - AAAAAA'!$B341,'Expenditures - all orgs'!$B$19:$B$3604,'Budget Detail - AAAAAA'!$B$3)</f>
        <v>0</v>
      </c>
      <c r="F341" s="550">
        <f t="shared" ref="F341:F342" si="66">C341-D341-E341</f>
        <v>0</v>
      </c>
      <c r="G341" s="751"/>
      <c r="H341" s="750"/>
      <c r="I341" s="751"/>
      <c r="J341" s="751"/>
      <c r="K341" s="751"/>
      <c r="L341" s="751"/>
      <c r="M341" s="751"/>
      <c r="N341" s="751"/>
      <c r="O341" s="751"/>
      <c r="P341" s="751"/>
      <c r="Q341" s="751"/>
      <c r="R341" s="751"/>
      <c r="S341" s="751"/>
      <c r="T341" s="751"/>
      <c r="U341" s="751"/>
      <c r="V341" s="751"/>
      <c r="W341" s="751"/>
      <c r="X341" s="751"/>
      <c r="Y341" s="751"/>
      <c r="Z341" s="751"/>
      <c r="AA341" s="751"/>
      <c r="AB341" s="751"/>
      <c r="AC341" s="751"/>
      <c r="AD341" s="751"/>
      <c r="AE341" s="751"/>
      <c r="AF341" s="751"/>
      <c r="AG341" s="751"/>
      <c r="AH341" s="751"/>
      <c r="AI341" s="751"/>
      <c r="AJ341" s="751"/>
      <c r="AK341" s="751"/>
    </row>
    <row r="342" spans="1:37" s="752" customFormat="1" ht="15" customHeight="1" x14ac:dyDescent="0.3">
      <c r="A342" s="233" t="s">
        <v>261</v>
      </c>
      <c r="B342" s="676">
        <v>221900</v>
      </c>
      <c r="C342" s="344">
        <f>SUMIFS('Expenditures - all orgs'!$D$19:$D$3604,'Expenditures - all orgs'!$C$19:$C$3604, 'Budget Detail - AAAAAA'!$B342,'Expenditures - all orgs'!$B$19:$B$3604,'Budget Detail - AAAAAA'!$B$3)</f>
        <v>0</v>
      </c>
      <c r="D342" s="551">
        <f>SUMIFS('Expenditures - all orgs'!$E$19:$E$3604,'Expenditures - all orgs'!$C$19:$C$3604, 'Budget Detail - AAAAAA'!$B342,'Expenditures - all orgs'!$B$19:$B$3604,'Budget Detail - AAAAAA'!$B$3)</f>
        <v>0</v>
      </c>
      <c r="E342" s="549">
        <f>SUMIFS('Expenditures - all orgs'!$F$19:$F$3604,'Expenditures - all orgs'!$C$19:$C$3604, 'Budget Detail - AAAAAA'!$B342,'Expenditures - all orgs'!$B$19:$B$3604,'Budget Detail - AAAAAA'!$B$3)</f>
        <v>0</v>
      </c>
      <c r="F342" s="550">
        <f t="shared" si="66"/>
        <v>0</v>
      </c>
      <c r="G342" s="751"/>
      <c r="H342" s="750"/>
      <c r="I342" s="751"/>
      <c r="J342" s="751"/>
      <c r="K342" s="751"/>
      <c r="L342" s="751"/>
      <c r="M342" s="751"/>
      <c r="N342" s="751"/>
      <c r="O342" s="751"/>
      <c r="P342" s="751"/>
      <c r="Q342" s="751"/>
      <c r="R342" s="751"/>
      <c r="S342" s="751"/>
      <c r="T342" s="751"/>
      <c r="U342" s="751"/>
      <c r="V342" s="751"/>
      <c r="W342" s="751"/>
      <c r="X342" s="751"/>
      <c r="Y342" s="751"/>
      <c r="Z342" s="751"/>
      <c r="AA342" s="751"/>
      <c r="AB342" s="751"/>
      <c r="AC342" s="751"/>
      <c r="AD342" s="751"/>
      <c r="AE342" s="751"/>
      <c r="AF342" s="751"/>
      <c r="AG342" s="751"/>
      <c r="AH342" s="751"/>
      <c r="AI342" s="751"/>
      <c r="AJ342" s="751"/>
      <c r="AK342" s="751"/>
    </row>
    <row r="343" spans="1:37" s="752" customFormat="1" ht="15" customHeight="1" x14ac:dyDescent="0.3">
      <c r="A343" s="233" t="s">
        <v>104</v>
      </c>
      <c r="B343" s="676" t="s">
        <v>107</v>
      </c>
      <c r="C343" s="344">
        <f>SUMIFS('Expenditures - all orgs'!$D$19:$D$3604,'Expenditures - all orgs'!$C$19:$C$3604, 'Budget Detail - AAAAAA'!$B343,'Expenditures - all orgs'!$B$19:$B$3604,'Budget Detail - AAAAAA'!$B$3)</f>
        <v>0</v>
      </c>
      <c r="D343" s="551">
        <f>SUMIFS('Expenditures - all orgs'!$E$19:$E$3604,'Expenditures - all orgs'!$C$19:$C$3604, 'Budget Detail - AAAAAA'!$B343,'Expenditures - all orgs'!$B$19:$B$3604,'Budget Detail - AAAAAA'!$B$3)</f>
        <v>0</v>
      </c>
      <c r="E343" s="549">
        <f>SUMIFS('Expenditures - all orgs'!$F$19:$F$3604,'Expenditures - all orgs'!$C$19:$C$3604, 'Budget Detail - AAAAAA'!$B343,'Expenditures - all orgs'!$B$19:$B$3604,'Budget Detail - AAAAAA'!$B$3)</f>
        <v>0</v>
      </c>
      <c r="F343" s="550">
        <f t="shared" ref="F343:F344" si="67">C343-D343-E343</f>
        <v>0</v>
      </c>
      <c r="G343" s="751"/>
      <c r="H343" s="750"/>
      <c r="I343" s="751"/>
      <c r="J343" s="751"/>
      <c r="K343" s="751"/>
      <c r="L343" s="751"/>
      <c r="M343" s="751"/>
      <c r="N343" s="751"/>
      <c r="O343" s="751"/>
      <c r="P343" s="751"/>
      <c r="Q343" s="751"/>
      <c r="R343" s="751"/>
      <c r="S343" s="751"/>
      <c r="T343" s="751"/>
      <c r="U343" s="751"/>
      <c r="V343" s="751"/>
      <c r="W343" s="751"/>
      <c r="X343" s="751"/>
      <c r="Y343" s="751"/>
      <c r="Z343" s="751"/>
      <c r="AA343" s="751"/>
      <c r="AB343" s="751"/>
      <c r="AC343" s="751"/>
      <c r="AD343" s="751"/>
      <c r="AE343" s="751"/>
      <c r="AF343" s="751"/>
      <c r="AG343" s="751"/>
      <c r="AH343" s="751"/>
      <c r="AI343" s="751"/>
      <c r="AJ343" s="751"/>
      <c r="AK343" s="751"/>
    </row>
    <row r="344" spans="1:37" s="752" customFormat="1" ht="15" customHeight="1" thickBot="1" x14ac:dyDescent="0.35">
      <c r="A344" s="233" t="s">
        <v>104</v>
      </c>
      <c r="B344" s="676" t="s">
        <v>107</v>
      </c>
      <c r="C344" s="344">
        <f>SUMIFS('Expenditures - all orgs'!$D$19:$D$3604,'Expenditures - all orgs'!$C$19:$C$3604, 'Budget Detail - AAAAAA'!$B344,'Expenditures - all orgs'!$B$19:$B$3604,'Budget Detail - AAAAAA'!$B$3)</f>
        <v>0</v>
      </c>
      <c r="D344" s="552">
        <f>SUMIFS('Expenditures - all orgs'!$E$19:$E$3604,'Expenditures - all orgs'!$C$19:$C$3604, 'Budget Detail - AAAAAA'!$B344,'Expenditures - all orgs'!$B$19:$B$3604,'Budget Detail - AAAAAA'!$B$3)</f>
        <v>0</v>
      </c>
      <c r="E344" s="553">
        <f>SUMIFS('Expenditures - all orgs'!$F$19:$F$3604,'Expenditures - all orgs'!$C$19:$C$3604, 'Budget Detail - AAAAAA'!$B344,'Expenditures - all orgs'!$B$19:$B$3604,'Budget Detail - AAAAAA'!$B$3)</f>
        <v>0</v>
      </c>
      <c r="F344" s="554">
        <f t="shared" si="67"/>
        <v>0</v>
      </c>
      <c r="G344" s="751"/>
      <c r="H344" s="750"/>
      <c r="I344" s="751"/>
      <c r="J344" s="751"/>
      <c r="K344" s="751"/>
      <c r="L344" s="751"/>
      <c r="M344" s="751"/>
      <c r="N344" s="751"/>
      <c r="O344" s="751"/>
      <c r="P344" s="751"/>
      <c r="Q344" s="751"/>
      <c r="R344" s="751"/>
      <c r="S344" s="751"/>
      <c r="T344" s="751"/>
      <c r="U344" s="751"/>
      <c r="V344" s="751"/>
      <c r="W344" s="751"/>
      <c r="X344" s="751"/>
      <c r="Y344" s="751"/>
      <c r="Z344" s="751"/>
      <c r="AA344" s="751"/>
      <c r="AB344" s="751"/>
      <c r="AC344" s="751"/>
      <c r="AD344" s="751"/>
      <c r="AE344" s="751"/>
      <c r="AF344" s="751"/>
      <c r="AG344" s="751"/>
      <c r="AH344" s="751"/>
      <c r="AI344" s="751"/>
      <c r="AJ344" s="751"/>
      <c r="AK344" s="751"/>
    </row>
    <row r="345" spans="1:37" s="752" customFormat="1" ht="15" customHeight="1" thickBot="1" x14ac:dyDescent="0.35">
      <c r="A345" s="233"/>
      <c r="B345" s="678" t="s">
        <v>418</v>
      </c>
      <c r="C345" s="402">
        <f>SUM(C334:C344)</f>
        <v>0</v>
      </c>
      <c r="D345" s="402">
        <f>SUM(D334:D344)</f>
        <v>0</v>
      </c>
      <c r="E345" s="402">
        <f>SUM(E334:E344)</f>
        <v>0</v>
      </c>
      <c r="F345" s="555">
        <f>SUM(F334:F344)</f>
        <v>0</v>
      </c>
      <c r="G345" s="751"/>
      <c r="H345" s="750"/>
      <c r="I345" s="751"/>
      <c r="J345" s="751"/>
      <c r="K345" s="751"/>
      <c r="L345" s="751"/>
      <c r="M345" s="751"/>
      <c r="N345" s="751"/>
      <c r="O345" s="751"/>
      <c r="P345" s="751"/>
      <c r="Q345" s="751"/>
      <c r="R345" s="751"/>
      <c r="S345" s="751"/>
      <c r="T345" s="751"/>
      <c r="U345" s="751"/>
      <c r="V345" s="751"/>
      <c r="W345" s="751"/>
      <c r="X345" s="751"/>
      <c r="Y345" s="751"/>
      <c r="Z345" s="751"/>
      <c r="AA345" s="751"/>
      <c r="AB345" s="751"/>
      <c r="AC345" s="751"/>
      <c r="AD345" s="751"/>
      <c r="AE345" s="751"/>
      <c r="AF345" s="751"/>
      <c r="AG345" s="751"/>
      <c r="AH345" s="751"/>
      <c r="AI345" s="751"/>
      <c r="AJ345" s="751"/>
      <c r="AK345" s="751"/>
    </row>
    <row r="346" spans="1:37" s="324" customFormat="1" ht="15" customHeight="1" x14ac:dyDescent="0.3">
      <c r="A346" s="747"/>
      <c r="B346" s="617"/>
      <c r="C346" s="305"/>
      <c r="D346" s="305"/>
      <c r="E346" s="305"/>
      <c r="F346" s="307"/>
      <c r="G346" s="322"/>
      <c r="H346" s="323"/>
      <c r="I346" s="323"/>
      <c r="J346" s="323"/>
      <c r="K346" s="322"/>
      <c r="L346" s="322"/>
      <c r="M346" s="322"/>
      <c r="N346" s="322"/>
      <c r="O346" s="322"/>
      <c r="P346" s="322"/>
      <c r="Q346" s="322"/>
      <c r="R346" s="322"/>
      <c r="S346" s="322"/>
      <c r="T346" s="322"/>
      <c r="U346" s="322"/>
      <c r="V346" s="322"/>
      <c r="W346" s="322"/>
      <c r="X346" s="322"/>
      <c r="Y346" s="322"/>
      <c r="Z346" s="322"/>
      <c r="AA346" s="322"/>
      <c r="AB346" s="322"/>
      <c r="AC346" s="322"/>
      <c r="AD346" s="322"/>
      <c r="AE346" s="322"/>
      <c r="AF346" s="322"/>
      <c r="AG346" s="322"/>
      <c r="AH346" s="322"/>
      <c r="AI346" s="322"/>
      <c r="AJ346" s="322"/>
      <c r="AK346" s="322"/>
    </row>
    <row r="347" spans="1:37" s="291" customFormat="1" ht="15" customHeight="1" x14ac:dyDescent="0.3">
      <c r="A347" s="248" t="s">
        <v>267</v>
      </c>
      <c r="B347" s="617"/>
      <c r="C347" s="305"/>
      <c r="D347" s="305"/>
      <c r="E347" s="305"/>
      <c r="F347" s="307"/>
      <c r="G347" s="298"/>
      <c r="H347" s="299"/>
      <c r="I347" s="299"/>
      <c r="J347" s="299"/>
      <c r="K347" s="298"/>
      <c r="L347" s="298"/>
      <c r="M347" s="298"/>
      <c r="N347" s="298"/>
      <c r="O347" s="298"/>
      <c r="P347" s="298"/>
      <c r="Q347" s="298"/>
      <c r="R347" s="298"/>
      <c r="S347" s="298"/>
      <c r="T347" s="298"/>
      <c r="U347" s="298"/>
      <c r="V347" s="298"/>
      <c r="W347" s="298"/>
      <c r="X347" s="298"/>
      <c r="Y347" s="298"/>
      <c r="Z347" s="298"/>
      <c r="AA347" s="298"/>
      <c r="AB347" s="298"/>
      <c r="AC347" s="298"/>
      <c r="AD347" s="298"/>
      <c r="AE347" s="298"/>
      <c r="AF347" s="298"/>
      <c r="AG347" s="298"/>
      <c r="AH347" s="298"/>
      <c r="AI347" s="298"/>
      <c r="AJ347" s="298"/>
      <c r="AK347" s="298"/>
    </row>
    <row r="348" spans="1:37" s="752" customFormat="1" ht="15" customHeight="1" x14ac:dyDescent="0.3">
      <c r="A348" s="233" t="s">
        <v>262</v>
      </c>
      <c r="B348" s="679">
        <v>222100</v>
      </c>
      <c r="C348" s="345">
        <f>SUMIFS('Expenditures - all orgs'!$D$19:$D$3604,'Expenditures - all orgs'!$C$19:$C$3604, 'Budget Detail - AAAAAA'!$B348,'Expenditures - all orgs'!$B$19:$B$3604,'Budget Detail - AAAAAA'!$B$3)</f>
        <v>0</v>
      </c>
      <c r="D348" s="556">
        <f>SUMIFS('Expenditures - all orgs'!$E$19:$E$3604,'Expenditures - all orgs'!$C$19:$C$3604, 'Budget Detail - AAAAAA'!$B348,'Expenditures - all orgs'!$B$19:$B$3604,'Budget Detail - AAAAAA'!$B$3)</f>
        <v>0</v>
      </c>
      <c r="E348" s="557">
        <f>SUMIFS('Expenditures - all orgs'!$F$19:$F$3604,'Expenditures - all orgs'!$C$19:$C$3604, 'Budget Detail - AAAAAA'!$B348,'Expenditures - all orgs'!$B$19:$B$3604,'Budget Detail - AAAAAA'!$B$3)</f>
        <v>0</v>
      </c>
      <c r="F348" s="558">
        <f t="shared" ref="F348" si="68">C348-D348-E348</f>
        <v>0</v>
      </c>
      <c r="G348" s="751"/>
      <c r="H348" s="750"/>
      <c r="I348" s="751"/>
      <c r="J348" s="751"/>
      <c r="K348" s="751"/>
      <c r="L348" s="751"/>
      <c r="M348" s="751"/>
      <c r="N348" s="751"/>
      <c r="O348" s="751"/>
      <c r="P348" s="751"/>
      <c r="Q348" s="751"/>
      <c r="R348" s="751"/>
      <c r="S348" s="751"/>
      <c r="T348" s="751"/>
      <c r="U348" s="751"/>
      <c r="V348" s="751"/>
      <c r="W348" s="751"/>
      <c r="X348" s="751"/>
      <c r="Y348" s="751"/>
      <c r="Z348" s="751"/>
      <c r="AA348" s="751"/>
      <c r="AB348" s="751"/>
      <c r="AC348" s="751"/>
      <c r="AD348" s="751"/>
      <c r="AE348" s="751"/>
      <c r="AF348" s="751"/>
      <c r="AG348" s="751"/>
      <c r="AH348" s="751"/>
      <c r="AI348" s="751"/>
      <c r="AJ348" s="751"/>
      <c r="AK348" s="751"/>
    </row>
    <row r="349" spans="1:37" s="752" customFormat="1" ht="15" customHeight="1" x14ac:dyDescent="0.3">
      <c r="A349" s="233" t="s">
        <v>263</v>
      </c>
      <c r="B349" s="680">
        <v>222200</v>
      </c>
      <c r="C349" s="345">
        <f>SUMIFS('Expenditures - all orgs'!$D$19:$D$3604,'Expenditures - all orgs'!$C$19:$C$3604, 'Budget Detail - AAAAAA'!$B349,'Expenditures - all orgs'!$B$19:$B$3604,'Budget Detail - AAAAAA'!$B$3)</f>
        <v>0</v>
      </c>
      <c r="D349" s="556">
        <f>SUMIFS('Expenditures - all orgs'!$E$19:$E$3604,'Expenditures - all orgs'!$C$19:$C$3604, 'Budget Detail - AAAAAA'!$B349,'Expenditures - all orgs'!$B$19:$B$3604,'Budget Detail - AAAAAA'!$B$3)</f>
        <v>0</v>
      </c>
      <c r="E349" s="557">
        <f>SUMIFS('Expenditures - all orgs'!$F$19:$F$3604,'Expenditures - all orgs'!$C$19:$C$3604, 'Budget Detail - AAAAAA'!$B349,'Expenditures - all orgs'!$B$19:$B$3604,'Budget Detail - AAAAAA'!$B$3)</f>
        <v>0</v>
      </c>
      <c r="F349" s="558">
        <f t="shared" ref="F349:F352" si="69">C349-D349-E349</f>
        <v>0</v>
      </c>
      <c r="G349" s="751"/>
      <c r="H349" s="750"/>
      <c r="I349" s="751"/>
      <c r="J349" s="751"/>
      <c r="K349" s="751"/>
      <c r="L349" s="751"/>
      <c r="M349" s="751"/>
      <c r="N349" s="751"/>
      <c r="O349" s="751"/>
      <c r="P349" s="751"/>
      <c r="Q349" s="751"/>
      <c r="R349" s="751"/>
      <c r="S349" s="751"/>
      <c r="T349" s="751"/>
      <c r="U349" s="751"/>
      <c r="V349" s="751"/>
      <c r="W349" s="751"/>
      <c r="X349" s="751"/>
      <c r="Y349" s="751"/>
      <c r="Z349" s="751"/>
      <c r="AA349" s="751"/>
      <c r="AB349" s="751"/>
      <c r="AC349" s="751"/>
      <c r="AD349" s="751"/>
      <c r="AE349" s="751"/>
      <c r="AF349" s="751"/>
      <c r="AG349" s="751"/>
      <c r="AH349" s="751"/>
      <c r="AI349" s="751"/>
      <c r="AJ349" s="751"/>
      <c r="AK349" s="751"/>
    </row>
    <row r="350" spans="1:37" s="752" customFormat="1" ht="15" customHeight="1" x14ac:dyDescent="0.3">
      <c r="A350" s="233" t="s">
        <v>264</v>
      </c>
      <c r="B350" s="680">
        <v>222300</v>
      </c>
      <c r="C350" s="345">
        <f>SUMIFS('Expenditures - all orgs'!$D$19:$D$3604,'Expenditures - all orgs'!$C$19:$C$3604, 'Budget Detail - AAAAAA'!$B350,'Expenditures - all orgs'!$B$19:$B$3604,'Budget Detail - AAAAAA'!$B$3)</f>
        <v>0</v>
      </c>
      <c r="D350" s="556">
        <f>SUMIFS('Expenditures - all orgs'!$E$19:$E$3604,'Expenditures - all orgs'!$C$19:$C$3604, 'Budget Detail - AAAAAA'!$B350,'Expenditures - all orgs'!$B$19:$B$3604,'Budget Detail - AAAAAA'!$B$3)</f>
        <v>0</v>
      </c>
      <c r="E350" s="557">
        <f>SUMIFS('Expenditures - all orgs'!$F$19:$F$3604,'Expenditures - all orgs'!$C$19:$C$3604, 'Budget Detail - AAAAAA'!$B350,'Expenditures - all orgs'!$B$19:$B$3604,'Budget Detail - AAAAAA'!$B$3)</f>
        <v>0</v>
      </c>
      <c r="F350" s="558">
        <f t="shared" si="69"/>
        <v>0</v>
      </c>
      <c r="G350" s="751"/>
      <c r="H350" s="750"/>
      <c r="I350" s="751"/>
      <c r="J350" s="751"/>
      <c r="K350" s="751"/>
      <c r="L350" s="751"/>
      <c r="M350" s="751"/>
      <c r="N350" s="751"/>
      <c r="O350" s="751"/>
      <c r="P350" s="751"/>
      <c r="Q350" s="751"/>
      <c r="R350" s="751"/>
      <c r="S350" s="751"/>
      <c r="T350" s="751"/>
      <c r="U350" s="751"/>
      <c r="V350" s="751"/>
      <c r="W350" s="751"/>
      <c r="X350" s="751"/>
      <c r="Y350" s="751"/>
      <c r="Z350" s="751"/>
      <c r="AA350" s="751"/>
      <c r="AB350" s="751"/>
      <c r="AC350" s="751"/>
      <c r="AD350" s="751"/>
      <c r="AE350" s="751"/>
      <c r="AF350" s="751"/>
      <c r="AG350" s="751"/>
      <c r="AH350" s="751"/>
      <c r="AI350" s="751"/>
      <c r="AJ350" s="751"/>
      <c r="AK350" s="751"/>
    </row>
    <row r="351" spans="1:37" s="752" customFormat="1" ht="15" customHeight="1" x14ac:dyDescent="0.3">
      <c r="A351" s="233" t="s">
        <v>265</v>
      </c>
      <c r="B351" s="680">
        <v>222400</v>
      </c>
      <c r="C351" s="345">
        <f>SUMIFS('Expenditures - all orgs'!$D$19:$D$3604,'Expenditures - all orgs'!$C$19:$C$3604, 'Budget Detail - AAAAAA'!$B351,'Expenditures - all orgs'!$B$19:$B$3604,'Budget Detail - AAAAAA'!$B$3)</f>
        <v>0</v>
      </c>
      <c r="D351" s="556">
        <f>SUMIFS('Expenditures - all orgs'!$E$19:$E$3604,'Expenditures - all orgs'!$C$19:$C$3604, 'Budget Detail - AAAAAA'!$B351,'Expenditures - all orgs'!$B$19:$B$3604,'Budget Detail - AAAAAA'!$B$3)</f>
        <v>0</v>
      </c>
      <c r="E351" s="557">
        <f>SUMIFS('Expenditures - all orgs'!$F$19:$F$3604,'Expenditures - all orgs'!$C$19:$C$3604, 'Budget Detail - AAAAAA'!$B351,'Expenditures - all orgs'!$B$19:$B$3604,'Budget Detail - AAAAAA'!$B$3)</f>
        <v>0</v>
      </c>
      <c r="F351" s="558">
        <f t="shared" si="69"/>
        <v>0</v>
      </c>
      <c r="G351" s="751"/>
      <c r="H351" s="750"/>
      <c r="I351" s="750"/>
      <c r="J351" s="750"/>
      <c r="K351" s="751"/>
      <c r="L351" s="751"/>
      <c r="M351" s="751"/>
      <c r="N351" s="751"/>
      <c r="O351" s="751"/>
      <c r="P351" s="751"/>
      <c r="Q351" s="751"/>
      <c r="R351" s="751"/>
      <c r="S351" s="751"/>
      <c r="T351" s="751"/>
      <c r="U351" s="751"/>
      <c r="V351" s="751"/>
      <c r="W351" s="751"/>
      <c r="X351" s="751"/>
      <c r="Y351" s="751"/>
      <c r="Z351" s="751"/>
      <c r="AA351" s="751"/>
      <c r="AB351" s="751"/>
      <c r="AC351" s="751"/>
      <c r="AD351" s="751"/>
      <c r="AE351" s="751"/>
      <c r="AF351" s="751"/>
      <c r="AG351" s="751"/>
      <c r="AH351" s="751"/>
      <c r="AI351" s="751"/>
      <c r="AJ351" s="751"/>
      <c r="AK351" s="751"/>
    </row>
    <row r="352" spans="1:37" s="752" customFormat="1" ht="15" customHeight="1" x14ac:dyDescent="0.3">
      <c r="A352" s="233" t="s">
        <v>266</v>
      </c>
      <c r="B352" s="680">
        <v>222800</v>
      </c>
      <c r="C352" s="345">
        <f>SUMIFS('Expenditures - all orgs'!$D$19:$D$3604,'Expenditures - all orgs'!$C$19:$C$3604, 'Budget Detail - AAAAAA'!$B352,'Expenditures - all orgs'!$B$19:$B$3604,'Budget Detail - AAAAAA'!$B$3)</f>
        <v>0</v>
      </c>
      <c r="D352" s="556">
        <f>SUMIFS('Expenditures - all orgs'!$E$19:$E$3604,'Expenditures - all orgs'!$C$19:$C$3604, 'Budget Detail - AAAAAA'!$B352,'Expenditures - all orgs'!$B$19:$B$3604,'Budget Detail - AAAAAA'!$B$3)</f>
        <v>0</v>
      </c>
      <c r="E352" s="557">
        <f>SUMIFS('Expenditures - all orgs'!$F$19:$F$3604,'Expenditures - all orgs'!$C$19:$C$3604, 'Budget Detail - AAAAAA'!$B352,'Expenditures - all orgs'!$B$19:$B$3604,'Budget Detail - AAAAAA'!$B$3)</f>
        <v>0</v>
      </c>
      <c r="F352" s="558">
        <f t="shared" si="69"/>
        <v>0</v>
      </c>
      <c r="G352" s="751"/>
      <c r="H352" s="750"/>
      <c r="I352" s="750"/>
      <c r="J352" s="750"/>
      <c r="K352" s="751"/>
      <c r="L352" s="751"/>
      <c r="M352" s="751"/>
      <c r="N352" s="751"/>
      <c r="O352" s="751"/>
      <c r="P352" s="751"/>
      <c r="Q352" s="751"/>
      <c r="R352" s="751"/>
      <c r="S352" s="751"/>
      <c r="T352" s="751"/>
      <c r="U352" s="751"/>
      <c r="V352" s="751"/>
      <c r="W352" s="751"/>
      <c r="X352" s="751"/>
      <c r="Y352" s="751"/>
      <c r="Z352" s="751"/>
      <c r="AA352" s="751"/>
      <c r="AB352" s="751"/>
      <c r="AC352" s="751"/>
      <c r="AD352" s="751"/>
      <c r="AE352" s="751"/>
      <c r="AF352" s="751"/>
      <c r="AG352" s="751"/>
      <c r="AH352" s="751"/>
      <c r="AI352" s="751"/>
      <c r="AJ352" s="751"/>
      <c r="AK352" s="751"/>
    </row>
    <row r="353" spans="1:37" s="752" customFormat="1" ht="15" customHeight="1" thickBot="1" x14ac:dyDescent="0.35">
      <c r="A353" s="233" t="s">
        <v>104</v>
      </c>
      <c r="B353" s="680" t="s">
        <v>107</v>
      </c>
      <c r="C353" s="403">
        <f>SUMIFS('Expenditures - all orgs'!$D$19:$D$3604,'Expenditures - all orgs'!$C$19:$C$3604, 'Budget Detail - AAAAAA'!$B353,'Expenditures - all orgs'!$B$19:$B$3604,'Budget Detail - AAAAAA'!$B$3)</f>
        <v>0</v>
      </c>
      <c r="D353" s="559">
        <f>SUMIFS('Expenditures - all orgs'!$E$19:$E$3604,'Expenditures - all orgs'!$C$19:$C$3604, 'Budget Detail - AAAAAA'!$B353,'Expenditures - all orgs'!$B$19:$B$3604,'Budget Detail - AAAAAA'!$B$3)</f>
        <v>0</v>
      </c>
      <c r="E353" s="560">
        <f>SUMIFS('Expenditures - all orgs'!$F$19:$F$3604,'Expenditures - all orgs'!$C$19:$C$3604, 'Budget Detail - AAAAAA'!$B353,'Expenditures - all orgs'!$B$19:$B$3604,'Budget Detail - AAAAAA'!$B$3)</f>
        <v>0</v>
      </c>
      <c r="F353" s="561">
        <f t="shared" ref="F353" si="70">C353-D353-E353</f>
        <v>0</v>
      </c>
      <c r="G353" s="751"/>
      <c r="H353" s="750"/>
      <c r="I353" s="750"/>
      <c r="J353" s="750"/>
      <c r="K353" s="751"/>
      <c r="L353" s="751"/>
      <c r="M353" s="751"/>
      <c r="N353" s="751"/>
      <c r="O353" s="751"/>
      <c r="P353" s="751"/>
      <c r="Q353" s="751"/>
      <c r="R353" s="751"/>
      <c r="S353" s="751"/>
      <c r="T353" s="751"/>
      <c r="U353" s="751"/>
      <c r="V353" s="751"/>
      <c r="W353" s="751"/>
      <c r="X353" s="751"/>
      <c r="Y353" s="751"/>
      <c r="Z353" s="751"/>
      <c r="AA353" s="751"/>
      <c r="AB353" s="751"/>
      <c r="AC353" s="751"/>
      <c r="AD353" s="751"/>
      <c r="AE353" s="751"/>
      <c r="AF353" s="751"/>
      <c r="AG353" s="751"/>
      <c r="AH353" s="751"/>
      <c r="AI353" s="751"/>
      <c r="AJ353" s="751"/>
      <c r="AK353" s="751"/>
    </row>
    <row r="354" spans="1:37" s="752" customFormat="1" ht="15" customHeight="1" thickBot="1" x14ac:dyDescent="0.35">
      <c r="A354" s="233"/>
      <c r="B354" s="681" t="s">
        <v>418</v>
      </c>
      <c r="C354" s="404">
        <f>SUM(C348:C353)</f>
        <v>0</v>
      </c>
      <c r="D354" s="404">
        <f>SUM(D348:D353)</f>
        <v>0</v>
      </c>
      <c r="E354" s="404">
        <f>SUM(E348:E353)</f>
        <v>0</v>
      </c>
      <c r="F354" s="562">
        <f>SUM(F348:F353)</f>
        <v>0</v>
      </c>
      <c r="G354" s="751"/>
      <c r="H354" s="750"/>
      <c r="I354" s="750"/>
      <c r="J354" s="750"/>
      <c r="K354" s="751"/>
      <c r="L354" s="751"/>
      <c r="M354" s="751"/>
      <c r="N354" s="751"/>
      <c r="O354" s="751"/>
      <c r="P354" s="751"/>
      <c r="Q354" s="751"/>
      <c r="R354" s="751"/>
      <c r="S354" s="751"/>
      <c r="T354" s="751"/>
      <c r="U354" s="751"/>
      <c r="V354" s="751"/>
      <c r="W354" s="751"/>
      <c r="X354" s="751"/>
      <c r="Y354" s="751"/>
      <c r="Z354" s="751"/>
      <c r="AA354" s="751"/>
      <c r="AB354" s="751"/>
      <c r="AC354" s="751"/>
      <c r="AD354" s="751"/>
      <c r="AE354" s="751"/>
      <c r="AF354" s="751"/>
      <c r="AG354" s="751"/>
      <c r="AH354" s="751"/>
      <c r="AI354" s="751"/>
      <c r="AJ354" s="751"/>
      <c r="AK354" s="751"/>
    </row>
    <row r="355" spans="1:37" s="324" customFormat="1" ht="15" customHeight="1" x14ac:dyDescent="0.3">
      <c r="A355" s="747"/>
      <c r="B355" s="617"/>
      <c r="C355" s="305"/>
      <c r="D355" s="305"/>
      <c r="E355" s="305"/>
      <c r="F355" s="307"/>
      <c r="G355" s="322"/>
      <c r="H355" s="323"/>
      <c r="I355" s="323"/>
      <c r="J355" s="323"/>
      <c r="K355" s="322"/>
      <c r="L355" s="322"/>
      <c r="M355" s="322"/>
      <c r="N355" s="322"/>
      <c r="O355" s="322"/>
      <c r="P355" s="322"/>
      <c r="Q355" s="322"/>
      <c r="R355" s="322"/>
      <c r="S355" s="322"/>
      <c r="T355" s="322"/>
      <c r="U355" s="322"/>
      <c r="V355" s="322"/>
      <c r="W355" s="322"/>
      <c r="X355" s="322"/>
      <c r="Y355" s="322"/>
      <c r="Z355" s="322"/>
      <c r="AA355" s="322"/>
      <c r="AB355" s="322"/>
      <c r="AC355" s="322"/>
      <c r="AD355" s="322"/>
      <c r="AE355" s="322"/>
      <c r="AF355" s="322"/>
      <c r="AG355" s="322"/>
      <c r="AH355" s="322"/>
      <c r="AI355" s="322"/>
      <c r="AJ355" s="322"/>
      <c r="AK355" s="322"/>
    </row>
    <row r="356" spans="1:37" s="291" customFormat="1" ht="15" customHeight="1" x14ac:dyDescent="0.3">
      <c r="A356" s="248" t="s">
        <v>267</v>
      </c>
      <c r="B356" s="617"/>
      <c r="C356" s="305"/>
      <c r="D356" s="305"/>
      <c r="E356" s="305"/>
      <c r="F356" s="307"/>
      <c r="G356" s="298"/>
      <c r="H356" s="299"/>
      <c r="I356" s="299"/>
      <c r="J356" s="299"/>
      <c r="K356" s="298"/>
      <c r="L356" s="298"/>
      <c r="M356" s="298"/>
      <c r="N356" s="298"/>
      <c r="O356" s="298"/>
      <c r="P356" s="298"/>
      <c r="Q356" s="298"/>
      <c r="R356" s="298"/>
      <c r="S356" s="298"/>
      <c r="T356" s="298"/>
      <c r="U356" s="298"/>
      <c r="V356" s="298"/>
      <c r="W356" s="298"/>
      <c r="X356" s="298"/>
      <c r="Y356" s="298"/>
      <c r="Z356" s="298"/>
      <c r="AA356" s="298"/>
      <c r="AB356" s="298"/>
      <c r="AC356" s="298"/>
      <c r="AD356" s="298"/>
      <c r="AE356" s="298"/>
      <c r="AF356" s="298"/>
      <c r="AG356" s="298"/>
      <c r="AH356" s="298"/>
      <c r="AI356" s="298"/>
      <c r="AJ356" s="298"/>
      <c r="AK356" s="298"/>
    </row>
    <row r="357" spans="1:37" s="291" customFormat="1" ht="15" customHeight="1" x14ac:dyDescent="0.3">
      <c r="A357" s="747" t="s">
        <v>268</v>
      </c>
      <c r="B357" s="682">
        <v>223100</v>
      </c>
      <c r="C357" s="346">
        <f>SUMIFS('Expenditures - all orgs'!$D$19:$D$3604,'Expenditures - all orgs'!$C$19:$C$3604, 'Budget Detail - AAAAAA'!$B357,'Expenditures - all orgs'!$B$19:$B$3604,'Budget Detail - AAAAAA'!$B$3)</f>
        <v>0</v>
      </c>
      <c r="D357" s="563">
        <f>SUMIFS('Expenditures - all orgs'!$E$19:$E$3604,'Expenditures - all orgs'!$C$19:$C$3604, 'Budget Detail - AAAAAA'!$B357,'Expenditures - all orgs'!$B$19:$B$3604,'Budget Detail - AAAAAA'!$B$3)</f>
        <v>0</v>
      </c>
      <c r="E357" s="564">
        <f>SUMIFS('Expenditures - all orgs'!$F$19:$F$3604,'Expenditures - all orgs'!$C$19:$C$3604, 'Budget Detail - AAAAAA'!$B357,'Expenditures - all orgs'!$B$19:$B$3604,'Budget Detail - AAAAAA'!$B$3)</f>
        <v>0</v>
      </c>
      <c r="F357" s="565">
        <f t="shared" ref="F357" si="71">C357-D357-E357</f>
        <v>0</v>
      </c>
      <c r="G357" s="298"/>
      <c r="H357" s="299"/>
      <c r="I357" s="299"/>
      <c r="J357" s="299"/>
      <c r="K357" s="298"/>
      <c r="L357" s="298"/>
      <c r="M357" s="298"/>
      <c r="N357" s="298"/>
      <c r="O357" s="298"/>
      <c r="P357" s="298"/>
      <c r="Q357" s="298"/>
      <c r="R357" s="298"/>
      <c r="S357" s="298"/>
      <c r="T357" s="298"/>
      <c r="U357" s="298"/>
      <c r="V357" s="298"/>
      <c r="W357" s="298"/>
      <c r="X357" s="298"/>
      <c r="Y357" s="298"/>
      <c r="Z357" s="298"/>
      <c r="AA357" s="298"/>
      <c r="AB357" s="298"/>
      <c r="AC357" s="298"/>
      <c r="AD357" s="298"/>
      <c r="AE357" s="298"/>
      <c r="AF357" s="298"/>
      <c r="AG357" s="298"/>
      <c r="AH357" s="298"/>
      <c r="AI357" s="298"/>
      <c r="AJ357" s="298"/>
      <c r="AK357" s="298"/>
    </row>
    <row r="358" spans="1:37" s="752" customFormat="1" ht="15" customHeight="1" x14ac:dyDescent="0.3">
      <c r="A358" s="233" t="s">
        <v>29</v>
      </c>
      <c r="B358" s="683">
        <v>223200</v>
      </c>
      <c r="C358" s="346">
        <f>SUMIFS('Expenditures - all orgs'!$D$19:$D$3604,'Expenditures - all orgs'!$C$19:$C$3604, 'Budget Detail - AAAAAA'!$B358,'Expenditures - all orgs'!$B$19:$B$3604,'Budget Detail - AAAAAA'!$B$3)</f>
        <v>0</v>
      </c>
      <c r="D358" s="566">
        <f>SUMIFS('Expenditures - all orgs'!$E$19:$E$3604,'Expenditures - all orgs'!$C$19:$C$3604, 'Budget Detail - AAAAAA'!$B358,'Expenditures - all orgs'!$B$19:$B$3604,'Budget Detail - AAAAAA'!$B$3)</f>
        <v>0</v>
      </c>
      <c r="E358" s="564">
        <f>SUMIFS('Expenditures - all orgs'!$F$19:$F$3604,'Expenditures - all orgs'!$C$19:$C$3604, 'Budget Detail - AAAAAA'!$B358,'Expenditures - all orgs'!$B$19:$B$3604,'Budget Detail - AAAAAA'!$B$3)</f>
        <v>0</v>
      </c>
      <c r="F358" s="565">
        <f t="shared" si="10"/>
        <v>0</v>
      </c>
      <c r="G358" s="751"/>
      <c r="H358" s="751"/>
      <c r="I358" s="751"/>
      <c r="J358" s="751"/>
      <c r="K358" s="751"/>
      <c r="L358" s="751"/>
      <c r="M358" s="751"/>
      <c r="N358" s="751"/>
      <c r="O358" s="751"/>
      <c r="P358" s="751"/>
      <c r="Q358" s="751"/>
      <c r="R358" s="751"/>
      <c r="S358" s="751"/>
      <c r="T358" s="751"/>
      <c r="U358" s="751"/>
      <c r="V358" s="751"/>
      <c r="W358" s="751"/>
      <c r="X358" s="751"/>
      <c r="Y358" s="751"/>
      <c r="Z358" s="751"/>
      <c r="AA358" s="751"/>
      <c r="AB358" s="751"/>
      <c r="AC358" s="751"/>
      <c r="AD358" s="751"/>
      <c r="AE358" s="751"/>
      <c r="AF358" s="751"/>
      <c r="AG358" s="751"/>
      <c r="AH358" s="751"/>
      <c r="AI358" s="751"/>
      <c r="AJ358" s="751"/>
      <c r="AK358" s="751"/>
    </row>
    <row r="359" spans="1:37" s="752" customFormat="1" ht="15" customHeight="1" x14ac:dyDescent="0.3">
      <c r="A359" s="233" t="s">
        <v>269</v>
      </c>
      <c r="B359" s="683">
        <v>223300</v>
      </c>
      <c r="C359" s="346">
        <f>SUMIFS('Expenditures - all orgs'!$D$19:$D$3604,'Expenditures - all orgs'!$C$19:$C$3604, 'Budget Detail - AAAAAA'!$B359,'Expenditures - all orgs'!$B$19:$B$3604,'Budget Detail - AAAAAA'!$B$3)</f>
        <v>0</v>
      </c>
      <c r="D359" s="566">
        <f>SUMIFS('Expenditures - all orgs'!$E$19:$E$3604,'Expenditures - all orgs'!$C$19:$C$3604, 'Budget Detail - AAAAAA'!$B359,'Expenditures - all orgs'!$B$19:$B$3604,'Budget Detail - AAAAAA'!$B$3)</f>
        <v>0</v>
      </c>
      <c r="E359" s="564">
        <f>SUMIFS('Expenditures - all orgs'!$F$19:$F$3604,'Expenditures - all orgs'!$C$19:$C$3604, 'Budget Detail - AAAAAA'!$B359,'Expenditures - all orgs'!$B$19:$B$3604,'Budget Detail - AAAAAA'!$B$3)</f>
        <v>0</v>
      </c>
      <c r="F359" s="565">
        <f t="shared" ref="F359:F360" si="72">C359-D359-E359</f>
        <v>0</v>
      </c>
      <c r="G359" s="751"/>
      <c r="H359" s="751"/>
      <c r="I359" s="751"/>
      <c r="J359" s="751"/>
      <c r="K359" s="751"/>
      <c r="L359" s="751"/>
      <c r="M359" s="751"/>
      <c r="N359" s="751"/>
      <c r="O359" s="751"/>
      <c r="P359" s="751"/>
      <c r="Q359" s="751"/>
      <c r="R359" s="751"/>
      <c r="S359" s="751"/>
      <c r="T359" s="751"/>
      <c r="U359" s="751"/>
      <c r="V359" s="751"/>
      <c r="W359" s="751"/>
      <c r="X359" s="751"/>
      <c r="Y359" s="751"/>
      <c r="Z359" s="751"/>
      <c r="AA359" s="751"/>
      <c r="AB359" s="751"/>
      <c r="AC359" s="751"/>
      <c r="AD359" s="751"/>
      <c r="AE359" s="751"/>
      <c r="AF359" s="751"/>
      <c r="AG359" s="751"/>
      <c r="AH359" s="751"/>
      <c r="AI359" s="751"/>
      <c r="AJ359" s="751"/>
      <c r="AK359" s="751"/>
    </row>
    <row r="360" spans="1:37" s="752" customFormat="1" ht="15" customHeight="1" x14ac:dyDescent="0.3">
      <c r="A360" s="233" t="s">
        <v>307</v>
      </c>
      <c r="B360" s="683">
        <v>223800</v>
      </c>
      <c r="C360" s="346">
        <f>SUMIFS('Expenditures - all orgs'!$D$19:$D$3604,'Expenditures - all orgs'!$C$19:$C$3604, 'Budget Detail - AAAAAA'!$B360,'Expenditures - all orgs'!$B$19:$B$3604,'Budget Detail - AAAAAA'!$B$3)</f>
        <v>0</v>
      </c>
      <c r="D360" s="566">
        <f>SUMIFS('Expenditures - all orgs'!$E$19:$E$3604,'Expenditures - all orgs'!$C$19:$C$3604, 'Budget Detail - AAAAAA'!$B360,'Expenditures - all orgs'!$B$19:$B$3604,'Budget Detail - AAAAAA'!$B$3)</f>
        <v>0</v>
      </c>
      <c r="E360" s="564">
        <f>SUMIFS('Expenditures - all orgs'!$F$19:$F$3604,'Expenditures - all orgs'!$C$19:$C$3604, 'Budget Detail - AAAAAA'!$B360,'Expenditures - all orgs'!$B$19:$B$3604,'Budget Detail - AAAAAA'!$B$3)</f>
        <v>0</v>
      </c>
      <c r="F360" s="565">
        <f t="shared" si="72"/>
        <v>0</v>
      </c>
      <c r="G360" s="751"/>
      <c r="H360" s="751"/>
      <c r="I360" s="751"/>
      <c r="J360" s="751"/>
      <c r="K360" s="751"/>
      <c r="L360" s="751"/>
      <c r="M360" s="751"/>
      <c r="N360" s="751"/>
      <c r="O360" s="751"/>
      <c r="P360" s="751"/>
      <c r="Q360" s="751"/>
      <c r="R360" s="751"/>
      <c r="S360" s="751"/>
      <c r="T360" s="751"/>
      <c r="U360" s="751"/>
      <c r="V360" s="751"/>
      <c r="W360" s="751"/>
      <c r="X360" s="751"/>
      <c r="Y360" s="751"/>
      <c r="Z360" s="751"/>
      <c r="AA360" s="751"/>
      <c r="AB360" s="751"/>
      <c r="AC360" s="751"/>
      <c r="AD360" s="751"/>
      <c r="AE360" s="751"/>
      <c r="AF360" s="751"/>
      <c r="AG360" s="751"/>
      <c r="AH360" s="751"/>
      <c r="AI360" s="751"/>
      <c r="AJ360" s="751"/>
      <c r="AK360" s="751"/>
    </row>
    <row r="361" spans="1:37" s="752" customFormat="1" ht="15" customHeight="1" thickBot="1" x14ac:dyDescent="0.35">
      <c r="A361" s="233" t="s">
        <v>104</v>
      </c>
      <c r="B361" s="683" t="s">
        <v>107</v>
      </c>
      <c r="C361" s="346">
        <f>SUMIFS('Expenditures - all orgs'!$D$19:$D$3604,'Expenditures - all orgs'!$C$19:$C$3604, 'Budget Detail - AAAAAA'!$B361,'Expenditures - all orgs'!$B$19:$B$3604,'Budget Detail - AAAAAA'!$B$3)</f>
        <v>0</v>
      </c>
      <c r="D361" s="567">
        <f>SUMIFS('Expenditures - all orgs'!$E$19:$E$3604,'Expenditures - all orgs'!$C$19:$C$3604, 'Budget Detail - AAAAAA'!$B361,'Expenditures - all orgs'!$B$19:$B$3604,'Budget Detail - AAAAAA'!$B$3)</f>
        <v>0</v>
      </c>
      <c r="E361" s="568">
        <f>SUMIFS('Expenditures - all orgs'!$F$19:$F$3604,'Expenditures - all orgs'!$C$19:$C$3604, 'Budget Detail - AAAAAA'!$B361,'Expenditures - all orgs'!$B$19:$B$3604,'Budget Detail - AAAAAA'!$B$3)</f>
        <v>0</v>
      </c>
      <c r="F361" s="569">
        <f t="shared" ref="F361" si="73">C361-D361-E361</f>
        <v>0</v>
      </c>
      <c r="G361" s="751"/>
      <c r="H361" s="751"/>
      <c r="I361" s="751"/>
      <c r="J361" s="751"/>
      <c r="K361" s="751"/>
      <c r="L361" s="751"/>
      <c r="M361" s="751"/>
      <c r="N361" s="751"/>
      <c r="O361" s="751"/>
      <c r="P361" s="751"/>
      <c r="Q361" s="751"/>
      <c r="R361" s="751"/>
      <c r="S361" s="751"/>
      <c r="T361" s="751"/>
      <c r="U361" s="751"/>
      <c r="V361" s="751"/>
      <c r="W361" s="751"/>
      <c r="X361" s="751"/>
      <c r="Y361" s="751"/>
      <c r="Z361" s="751"/>
      <c r="AA361" s="751"/>
      <c r="AB361" s="751"/>
      <c r="AC361" s="751"/>
      <c r="AD361" s="751"/>
      <c r="AE361" s="751"/>
      <c r="AF361" s="751"/>
      <c r="AG361" s="751"/>
      <c r="AH361" s="751"/>
      <c r="AI361" s="751"/>
      <c r="AJ361" s="751"/>
      <c r="AK361" s="751"/>
    </row>
    <row r="362" spans="1:37" s="752" customFormat="1" ht="15" customHeight="1" thickBot="1" x14ac:dyDescent="0.35">
      <c r="A362" s="233"/>
      <c r="B362" s="684" t="s">
        <v>418</v>
      </c>
      <c r="C362" s="405">
        <f>SUM(C357:C361)</f>
        <v>0</v>
      </c>
      <c r="D362" s="405">
        <f>SUM(D357:D361)</f>
        <v>0</v>
      </c>
      <c r="E362" s="405">
        <f>SUM(E357:E361)</f>
        <v>0</v>
      </c>
      <c r="F362" s="570">
        <f>SUM(F357:F361)</f>
        <v>0</v>
      </c>
      <c r="G362" s="751"/>
      <c r="H362" s="751"/>
      <c r="I362" s="751"/>
      <c r="J362" s="751"/>
      <c r="K362" s="751"/>
      <c r="L362" s="751"/>
      <c r="M362" s="751"/>
      <c r="N362" s="751"/>
      <c r="O362" s="751"/>
      <c r="P362" s="751"/>
      <c r="Q362" s="751"/>
      <c r="R362" s="751"/>
      <c r="S362" s="751"/>
      <c r="T362" s="751"/>
      <c r="U362" s="751"/>
      <c r="V362" s="751"/>
      <c r="W362" s="751"/>
      <c r="X362" s="751"/>
      <c r="Y362" s="751"/>
      <c r="Z362" s="751"/>
      <c r="AA362" s="751"/>
      <c r="AB362" s="751"/>
      <c r="AC362" s="751"/>
      <c r="AD362" s="751"/>
      <c r="AE362" s="751"/>
      <c r="AF362" s="751"/>
      <c r="AG362" s="751"/>
      <c r="AH362" s="751"/>
      <c r="AI362" s="751"/>
      <c r="AJ362" s="751"/>
      <c r="AK362" s="751"/>
    </row>
    <row r="363" spans="1:37" s="324" customFormat="1" ht="15" customHeight="1" x14ac:dyDescent="0.3">
      <c r="A363" s="747"/>
      <c r="B363" s="617"/>
      <c r="C363" s="305"/>
      <c r="D363" s="305"/>
      <c r="E363" s="305"/>
      <c r="F363" s="307"/>
      <c r="G363" s="322"/>
      <c r="H363" s="323"/>
      <c r="I363" s="323"/>
      <c r="J363" s="323"/>
      <c r="K363" s="322"/>
      <c r="L363" s="322"/>
      <c r="M363" s="322"/>
      <c r="N363" s="322"/>
      <c r="O363" s="322"/>
      <c r="P363" s="322"/>
      <c r="Q363" s="322"/>
      <c r="R363" s="322"/>
      <c r="S363" s="322"/>
      <c r="T363" s="322"/>
      <c r="U363" s="322"/>
      <c r="V363" s="322"/>
      <c r="W363" s="322"/>
      <c r="X363" s="322"/>
      <c r="Y363" s="322"/>
      <c r="Z363" s="322"/>
      <c r="AA363" s="322"/>
      <c r="AB363" s="322"/>
      <c r="AC363" s="322"/>
      <c r="AD363" s="322"/>
      <c r="AE363" s="322"/>
      <c r="AF363" s="322"/>
      <c r="AG363" s="322"/>
      <c r="AH363" s="322"/>
      <c r="AI363" s="322"/>
      <c r="AJ363" s="322"/>
      <c r="AK363" s="322"/>
    </row>
    <row r="364" spans="1:37" s="291" customFormat="1" ht="15" customHeight="1" x14ac:dyDescent="0.3">
      <c r="A364" s="248" t="s">
        <v>270</v>
      </c>
      <c r="B364" s="617"/>
      <c r="C364" s="305"/>
      <c r="D364" s="305"/>
      <c r="E364" s="305"/>
      <c r="F364" s="307"/>
      <c r="G364" s="298"/>
      <c r="H364" s="299"/>
      <c r="I364" s="299"/>
      <c r="J364" s="299"/>
      <c r="K364" s="298"/>
      <c r="L364" s="298"/>
      <c r="M364" s="298"/>
      <c r="N364" s="298"/>
      <c r="O364" s="298"/>
      <c r="P364" s="298"/>
      <c r="Q364" s="298"/>
      <c r="R364" s="298"/>
      <c r="S364" s="298"/>
      <c r="T364" s="298"/>
      <c r="U364" s="298"/>
      <c r="V364" s="298"/>
      <c r="W364" s="298"/>
      <c r="X364" s="298"/>
      <c r="Y364" s="298"/>
      <c r="Z364" s="298"/>
      <c r="AA364" s="298"/>
      <c r="AB364" s="298"/>
      <c r="AC364" s="298"/>
      <c r="AD364" s="298"/>
      <c r="AE364" s="298"/>
      <c r="AF364" s="298"/>
      <c r="AG364" s="298"/>
      <c r="AH364" s="298"/>
      <c r="AI364" s="298"/>
      <c r="AJ364" s="298"/>
      <c r="AK364" s="298"/>
    </row>
    <row r="365" spans="1:37" s="752" customFormat="1" ht="15" customHeight="1" x14ac:dyDescent="0.3">
      <c r="A365" s="233" t="s">
        <v>95</v>
      </c>
      <c r="B365" s="685">
        <v>224100</v>
      </c>
      <c r="C365" s="347">
        <f>SUMIFS('Expenditures - all orgs'!$D$19:$D$3604,'Expenditures - all orgs'!$C$19:$C$3604, 'Budget Detail - AAAAAA'!$B365,'Expenditures - all orgs'!$B$19:$B$3604,'Budget Detail - AAAAAA'!$B$3)</f>
        <v>0</v>
      </c>
      <c r="D365" s="571">
        <f>SUMIFS('Expenditures - all orgs'!$E$19:$E$3604,'Expenditures - all orgs'!$C$19:$C$3604, 'Budget Detail - AAAAAA'!$B365,'Expenditures - all orgs'!$B$19:$B$3604,'Budget Detail - AAAAAA'!$B$3)</f>
        <v>0</v>
      </c>
      <c r="E365" s="572">
        <f>SUMIFS('Expenditures - all orgs'!$F$19:$F$3604,'Expenditures - all orgs'!$C$19:$C$3604, 'Budget Detail - AAAAAA'!$B365,'Expenditures - all orgs'!$B$19:$B$3604,'Budget Detail - AAAAAA'!$B$3)</f>
        <v>0</v>
      </c>
      <c r="F365" s="573">
        <f t="shared" si="10"/>
        <v>0</v>
      </c>
      <c r="G365" s="751"/>
      <c r="H365" s="751"/>
      <c r="I365" s="751"/>
      <c r="J365" s="751"/>
      <c r="K365" s="751"/>
      <c r="L365" s="751"/>
      <c r="M365" s="751"/>
      <c r="N365" s="751"/>
      <c r="O365" s="751"/>
      <c r="P365" s="751"/>
      <c r="Q365" s="751"/>
      <c r="R365" s="751"/>
      <c r="S365" s="751"/>
      <c r="T365" s="751"/>
      <c r="U365" s="751"/>
      <c r="V365" s="751"/>
      <c r="W365" s="751"/>
      <c r="X365" s="751"/>
      <c r="Y365" s="751"/>
      <c r="Z365" s="751"/>
      <c r="AA365" s="751"/>
      <c r="AB365" s="751"/>
      <c r="AC365" s="751"/>
      <c r="AD365" s="751"/>
      <c r="AE365" s="751"/>
      <c r="AF365" s="751"/>
      <c r="AG365" s="751"/>
      <c r="AH365" s="751"/>
      <c r="AI365" s="751"/>
      <c r="AJ365" s="751"/>
      <c r="AK365" s="751"/>
    </row>
    <row r="366" spans="1:37" s="752" customFormat="1" ht="15" customHeight="1" x14ac:dyDescent="0.3">
      <c r="A366" s="233" t="s">
        <v>271</v>
      </c>
      <c r="B366" s="686">
        <v>224200</v>
      </c>
      <c r="C366" s="347">
        <f>SUMIFS('Expenditures - all orgs'!$D$19:$D$3604,'Expenditures - all orgs'!$C$19:$C$3604, 'Budget Detail - AAAAAA'!$B366,'Expenditures - all orgs'!$B$19:$B$3604,'Budget Detail - AAAAAA'!$B$3)</f>
        <v>0</v>
      </c>
      <c r="D366" s="571">
        <f>SUMIFS('Expenditures - all orgs'!$E$19:$E$3604,'Expenditures - all orgs'!$C$19:$C$3604, 'Budget Detail - AAAAAA'!$B366,'Expenditures - all orgs'!$B$19:$B$3604,'Budget Detail - AAAAAA'!$B$3)</f>
        <v>0</v>
      </c>
      <c r="E366" s="572">
        <f>SUMIFS('Expenditures - all orgs'!$F$19:$F$3604,'Expenditures - all orgs'!$C$19:$C$3604, 'Budget Detail - AAAAAA'!$B366,'Expenditures - all orgs'!$B$19:$B$3604,'Budget Detail - AAAAAA'!$B$3)</f>
        <v>0</v>
      </c>
      <c r="F366" s="573">
        <f t="shared" ref="F366:F368" si="74">C366-D366-E366</f>
        <v>0</v>
      </c>
      <c r="G366" s="751"/>
      <c r="H366" s="751"/>
      <c r="I366" s="751"/>
      <c r="J366" s="751"/>
      <c r="K366" s="751"/>
      <c r="L366" s="751"/>
      <c r="M366" s="751"/>
      <c r="N366" s="751"/>
      <c r="O366" s="751"/>
      <c r="P366" s="751"/>
      <c r="Q366" s="751"/>
      <c r="R366" s="751"/>
      <c r="S366" s="751"/>
      <c r="T366" s="751"/>
      <c r="U366" s="751"/>
      <c r="V366" s="751"/>
      <c r="W366" s="751"/>
      <c r="X366" s="751"/>
      <c r="Y366" s="751"/>
      <c r="Z366" s="751"/>
      <c r="AA366" s="751"/>
      <c r="AB366" s="751"/>
      <c r="AC366" s="751"/>
      <c r="AD366" s="751"/>
      <c r="AE366" s="751"/>
      <c r="AF366" s="751"/>
      <c r="AG366" s="751"/>
      <c r="AH366" s="751"/>
      <c r="AI366" s="751"/>
      <c r="AJ366" s="751"/>
      <c r="AK366" s="751"/>
    </row>
    <row r="367" spans="1:37" s="752" customFormat="1" ht="15" customHeight="1" x14ac:dyDescent="0.3">
      <c r="A367" s="233" t="s">
        <v>30</v>
      </c>
      <c r="B367" s="686">
        <v>224300</v>
      </c>
      <c r="C367" s="347">
        <f>SUMIFS('Expenditures - all orgs'!$D$19:$D$3604,'Expenditures - all orgs'!$C$19:$C$3604, 'Budget Detail - AAAAAA'!$B367,'Expenditures - all orgs'!$B$19:$B$3604,'Budget Detail - AAAAAA'!$B$3)</f>
        <v>0</v>
      </c>
      <c r="D367" s="571">
        <f>SUMIFS('Expenditures - all orgs'!$E$19:$E$3604,'Expenditures - all orgs'!$C$19:$C$3604, 'Budget Detail - AAAAAA'!$B367,'Expenditures - all orgs'!$B$19:$B$3604,'Budget Detail - AAAAAA'!$B$3)</f>
        <v>0</v>
      </c>
      <c r="E367" s="572">
        <f>SUMIFS('Expenditures - all orgs'!$F$19:$F$3604,'Expenditures - all orgs'!$C$19:$C$3604, 'Budget Detail - AAAAAA'!$B367,'Expenditures - all orgs'!$B$19:$B$3604,'Budget Detail - AAAAAA'!$B$3)</f>
        <v>0</v>
      </c>
      <c r="F367" s="573">
        <f t="shared" si="74"/>
        <v>0</v>
      </c>
      <c r="G367" s="751"/>
      <c r="H367" s="750"/>
      <c r="I367" s="750"/>
      <c r="J367" s="750"/>
      <c r="K367" s="751"/>
      <c r="L367" s="751"/>
      <c r="M367" s="751"/>
      <c r="N367" s="751"/>
      <c r="O367" s="751"/>
      <c r="P367" s="751"/>
      <c r="Q367" s="751"/>
      <c r="R367" s="751"/>
      <c r="S367" s="751"/>
      <c r="T367" s="751"/>
      <c r="U367" s="751"/>
      <c r="V367" s="751"/>
      <c r="W367" s="751"/>
      <c r="X367" s="751"/>
      <c r="Y367" s="751"/>
      <c r="Z367" s="751"/>
      <c r="AA367" s="751"/>
      <c r="AB367" s="751"/>
      <c r="AC367" s="751"/>
      <c r="AD367" s="751"/>
      <c r="AE367" s="751"/>
      <c r="AF367" s="751"/>
      <c r="AG367" s="751"/>
      <c r="AH367" s="751"/>
      <c r="AI367" s="751"/>
      <c r="AJ367" s="751"/>
      <c r="AK367" s="751"/>
    </row>
    <row r="368" spans="1:37" s="752" customFormat="1" ht="15" customHeight="1" x14ac:dyDescent="0.3">
      <c r="A368" s="233" t="s">
        <v>272</v>
      </c>
      <c r="B368" s="686">
        <v>224800</v>
      </c>
      <c r="C368" s="347">
        <f>SUMIFS('Expenditures - all orgs'!$D$19:$D$3604,'Expenditures - all orgs'!$C$19:$C$3604, 'Budget Detail - AAAAAA'!$B368,'Expenditures - all orgs'!$B$19:$B$3604,'Budget Detail - AAAAAA'!$B$3)</f>
        <v>0</v>
      </c>
      <c r="D368" s="571">
        <f>SUMIFS('Expenditures - all orgs'!$E$19:$E$3604,'Expenditures - all orgs'!$C$19:$C$3604, 'Budget Detail - AAAAAA'!$B368,'Expenditures - all orgs'!$B$19:$B$3604,'Budget Detail - AAAAAA'!$B$3)</f>
        <v>0</v>
      </c>
      <c r="E368" s="572">
        <f>SUMIFS('Expenditures - all orgs'!$F$19:$F$3604,'Expenditures - all orgs'!$C$19:$C$3604, 'Budget Detail - AAAAAA'!$B368,'Expenditures - all orgs'!$B$19:$B$3604,'Budget Detail - AAAAAA'!$B$3)</f>
        <v>0</v>
      </c>
      <c r="F368" s="573">
        <f t="shared" si="74"/>
        <v>0</v>
      </c>
      <c r="G368" s="751"/>
      <c r="H368" s="750"/>
      <c r="I368" s="750"/>
      <c r="J368" s="750"/>
      <c r="K368" s="751"/>
      <c r="L368" s="751"/>
      <c r="M368" s="751"/>
      <c r="N368" s="751"/>
      <c r="O368" s="751"/>
      <c r="P368" s="751"/>
      <c r="Q368" s="751"/>
      <c r="R368" s="751"/>
      <c r="S368" s="751"/>
      <c r="T368" s="751"/>
      <c r="U368" s="751"/>
      <c r="V368" s="751"/>
      <c r="W368" s="751"/>
      <c r="X368" s="751"/>
      <c r="Y368" s="751"/>
      <c r="Z368" s="751"/>
      <c r="AA368" s="751"/>
      <c r="AB368" s="751"/>
      <c r="AC368" s="751"/>
      <c r="AD368" s="751"/>
      <c r="AE368" s="751"/>
      <c r="AF368" s="751"/>
      <c r="AG368" s="751"/>
      <c r="AH368" s="751"/>
      <c r="AI368" s="751"/>
      <c r="AJ368" s="751"/>
      <c r="AK368" s="751"/>
    </row>
    <row r="369" spans="1:37" s="752" customFormat="1" ht="15" customHeight="1" thickBot="1" x14ac:dyDescent="0.35">
      <c r="A369" s="233" t="s">
        <v>104</v>
      </c>
      <c r="B369" s="686" t="s">
        <v>107</v>
      </c>
      <c r="C369" s="347">
        <f>SUMIFS('Expenditures - all orgs'!$D$19:$D$3604,'Expenditures - all orgs'!$C$19:$C$3604, 'Budget Detail - AAAAAA'!$B369,'Expenditures - all orgs'!$B$19:$B$3604,'Budget Detail - AAAAAA'!$B$3)</f>
        <v>0</v>
      </c>
      <c r="D369" s="574">
        <f>SUMIFS('Expenditures - all orgs'!$E$19:$E$3604,'Expenditures - all orgs'!$C$19:$C$3604, 'Budget Detail - AAAAAA'!$B369,'Expenditures - all orgs'!$B$19:$B$3604,'Budget Detail - AAAAAA'!$B$3)</f>
        <v>0</v>
      </c>
      <c r="E369" s="575">
        <f>SUMIFS('Expenditures - all orgs'!$F$19:$F$3604,'Expenditures - all orgs'!$C$19:$C$3604, 'Budget Detail - AAAAAA'!$B369,'Expenditures - all orgs'!$B$19:$B$3604,'Budget Detail - AAAAAA'!$B$3)</f>
        <v>0</v>
      </c>
      <c r="F369" s="576">
        <f t="shared" ref="F369" si="75">C369-D369-E369</f>
        <v>0</v>
      </c>
      <c r="G369" s="751"/>
      <c r="H369" s="750"/>
      <c r="I369" s="750"/>
      <c r="J369" s="750"/>
      <c r="K369" s="751"/>
      <c r="L369" s="751"/>
      <c r="M369" s="751"/>
      <c r="N369" s="751"/>
      <c r="O369" s="751"/>
      <c r="P369" s="751"/>
      <c r="Q369" s="751"/>
      <c r="R369" s="751"/>
      <c r="S369" s="751"/>
      <c r="T369" s="751"/>
      <c r="U369" s="751"/>
      <c r="V369" s="751"/>
      <c r="W369" s="751"/>
      <c r="X369" s="751"/>
      <c r="Y369" s="751"/>
      <c r="Z369" s="751"/>
      <c r="AA369" s="751"/>
      <c r="AB369" s="751"/>
      <c r="AC369" s="751"/>
      <c r="AD369" s="751"/>
      <c r="AE369" s="751"/>
      <c r="AF369" s="751"/>
      <c r="AG369" s="751"/>
      <c r="AH369" s="751"/>
      <c r="AI369" s="751"/>
      <c r="AJ369" s="751"/>
      <c r="AK369" s="751"/>
    </row>
    <row r="370" spans="1:37" s="752" customFormat="1" ht="15" customHeight="1" thickBot="1" x14ac:dyDescent="0.35">
      <c r="A370" s="233"/>
      <c r="B370" s="687" t="s">
        <v>418</v>
      </c>
      <c r="C370" s="406">
        <f>SUM(C365:C369)</f>
        <v>0</v>
      </c>
      <c r="D370" s="406">
        <f>SUM(D365:D369)</f>
        <v>0</v>
      </c>
      <c r="E370" s="406">
        <f>SUM(E365:E369)</f>
        <v>0</v>
      </c>
      <c r="F370" s="577">
        <f>SUM(F365:F369)</f>
        <v>0</v>
      </c>
      <c r="G370" s="751"/>
      <c r="H370" s="750"/>
      <c r="I370" s="750"/>
      <c r="J370" s="750"/>
      <c r="K370" s="751"/>
      <c r="L370" s="751"/>
      <c r="M370" s="751"/>
      <c r="N370" s="751"/>
      <c r="O370" s="751"/>
      <c r="P370" s="751"/>
      <c r="Q370" s="751"/>
      <c r="R370" s="751"/>
      <c r="S370" s="751"/>
      <c r="T370" s="751"/>
      <c r="U370" s="751"/>
      <c r="V370" s="751"/>
      <c r="W370" s="751"/>
      <c r="X370" s="751"/>
      <c r="Y370" s="751"/>
      <c r="Z370" s="751"/>
      <c r="AA370" s="751"/>
      <c r="AB370" s="751"/>
      <c r="AC370" s="751"/>
      <c r="AD370" s="751"/>
      <c r="AE370" s="751"/>
      <c r="AF370" s="751"/>
      <c r="AG370" s="751"/>
      <c r="AH370" s="751"/>
      <c r="AI370" s="751"/>
      <c r="AJ370" s="751"/>
      <c r="AK370" s="751"/>
    </row>
    <row r="371" spans="1:37" s="324" customFormat="1" ht="15" customHeight="1" x14ac:dyDescent="0.3">
      <c r="A371" s="747"/>
      <c r="B371" s="617"/>
      <c r="C371" s="305"/>
      <c r="D371" s="305"/>
      <c r="E371" s="305"/>
      <c r="F371" s="307"/>
      <c r="G371" s="322"/>
      <c r="H371" s="323"/>
      <c r="I371" s="323"/>
      <c r="J371" s="323"/>
      <c r="K371" s="322"/>
      <c r="L371" s="322"/>
      <c r="M371" s="322"/>
      <c r="N371" s="322"/>
      <c r="O371" s="322"/>
      <c r="P371" s="322"/>
      <c r="Q371" s="322"/>
      <c r="R371" s="322"/>
      <c r="S371" s="322"/>
      <c r="T371" s="322"/>
      <c r="U371" s="322"/>
      <c r="V371" s="322"/>
      <c r="W371" s="322"/>
      <c r="X371" s="322"/>
      <c r="Y371" s="322"/>
      <c r="Z371" s="322"/>
      <c r="AA371" s="322"/>
      <c r="AB371" s="322"/>
      <c r="AC371" s="322"/>
      <c r="AD371" s="322"/>
      <c r="AE371" s="322"/>
      <c r="AF371" s="322"/>
      <c r="AG371" s="322"/>
      <c r="AH371" s="322"/>
      <c r="AI371" s="322"/>
      <c r="AJ371" s="322"/>
      <c r="AK371" s="322"/>
    </row>
    <row r="372" spans="1:37" s="291" customFormat="1" ht="15" customHeight="1" x14ac:dyDescent="0.3">
      <c r="A372" s="248" t="s">
        <v>273</v>
      </c>
      <c r="B372" s="617"/>
      <c r="C372" s="305"/>
      <c r="D372" s="305"/>
      <c r="E372" s="305"/>
      <c r="F372" s="307"/>
      <c r="G372" s="298"/>
      <c r="H372" s="299"/>
      <c r="I372" s="299"/>
      <c r="J372" s="299"/>
      <c r="K372" s="298"/>
      <c r="L372" s="298"/>
      <c r="M372" s="298"/>
      <c r="N372" s="298"/>
      <c r="O372" s="298"/>
      <c r="P372" s="298"/>
      <c r="Q372" s="298"/>
      <c r="R372" s="298"/>
      <c r="S372" s="298"/>
      <c r="T372" s="298"/>
      <c r="U372" s="298"/>
      <c r="V372" s="298"/>
      <c r="W372" s="298"/>
      <c r="X372" s="298"/>
      <c r="Y372" s="298"/>
      <c r="Z372" s="298"/>
      <c r="AA372" s="298"/>
      <c r="AB372" s="298"/>
      <c r="AC372" s="298"/>
      <c r="AD372" s="298"/>
      <c r="AE372" s="298"/>
      <c r="AF372" s="298"/>
      <c r="AG372" s="298"/>
      <c r="AH372" s="298"/>
      <c r="AI372" s="298"/>
      <c r="AJ372" s="298"/>
      <c r="AK372" s="298"/>
    </row>
    <row r="373" spans="1:37" s="752" customFormat="1" ht="15" customHeight="1" x14ac:dyDescent="0.3">
      <c r="A373" s="242" t="s">
        <v>535</v>
      </c>
      <c r="B373" s="688">
        <v>225100</v>
      </c>
      <c r="C373" s="348">
        <f>SUMIFS('Expenditures - all orgs'!$D$19:$D$3604,'Expenditures - all orgs'!$C$19:$C$3604, 'Budget Detail - AAAAAA'!$B373,'Expenditures - all orgs'!$B$19:$B$3604,'Budget Detail - AAAAAA'!$B$3)</f>
        <v>0</v>
      </c>
      <c r="D373" s="578">
        <f>SUMIFS('Expenditures - all orgs'!$E$19:$E$3604,'Expenditures - all orgs'!$C$19:$C$3604, 'Budget Detail - AAAAAA'!$B373,'Expenditures - all orgs'!$B$19:$B$3604,'Budget Detail - AAAAAA'!$B$3)</f>
        <v>0</v>
      </c>
      <c r="E373" s="579">
        <f>SUMIFS('Expenditures - all orgs'!$F$19:$F$3604,'Expenditures - all orgs'!$C$19:$C$3604, 'Budget Detail - AAAAAA'!$B373,'Expenditures - all orgs'!$B$19:$B$3604,'Budget Detail - AAAAAA'!$B$3)</f>
        <v>0</v>
      </c>
      <c r="F373" s="580">
        <f t="shared" ref="F373:F383" si="76">C373-D373-E373</f>
        <v>0</v>
      </c>
      <c r="G373" s="751"/>
      <c r="H373" s="750"/>
      <c r="I373" s="750"/>
      <c r="J373" s="750"/>
      <c r="K373" s="751"/>
      <c r="L373" s="751"/>
      <c r="M373" s="751"/>
      <c r="N373" s="751"/>
      <c r="O373" s="751"/>
      <c r="P373" s="751"/>
      <c r="Q373" s="751"/>
      <c r="R373" s="751"/>
      <c r="S373" s="751"/>
      <c r="T373" s="751"/>
      <c r="U373" s="751"/>
      <c r="V373" s="751"/>
      <c r="W373" s="751"/>
      <c r="X373" s="751"/>
      <c r="Y373" s="751"/>
      <c r="Z373" s="751"/>
      <c r="AA373" s="751"/>
      <c r="AB373" s="751"/>
      <c r="AC373" s="751"/>
      <c r="AD373" s="751"/>
      <c r="AE373" s="751"/>
      <c r="AF373" s="751"/>
      <c r="AG373" s="751"/>
      <c r="AH373" s="751"/>
      <c r="AI373" s="751"/>
      <c r="AJ373" s="751"/>
      <c r="AK373" s="751"/>
    </row>
    <row r="374" spans="1:37" s="752" customFormat="1" ht="15" customHeight="1" x14ac:dyDescent="0.3">
      <c r="A374" s="242" t="s">
        <v>31</v>
      </c>
      <c r="B374" s="689">
        <v>225300</v>
      </c>
      <c r="C374" s="348">
        <f>SUMIFS('Expenditures - all orgs'!$D$19:$D$3604,'Expenditures - all orgs'!$C$19:$C$3604, 'Budget Detail - AAAAAA'!$B374,'Expenditures - all orgs'!$B$19:$B$3604,'Budget Detail - AAAAAA'!$B$3)</f>
        <v>0</v>
      </c>
      <c r="D374" s="578">
        <f>SUMIFS('Expenditures - all orgs'!$E$19:$E$3604,'Expenditures - all orgs'!$C$19:$C$3604, 'Budget Detail - AAAAAA'!$B374,'Expenditures - all orgs'!$B$19:$B$3604,'Budget Detail - AAAAAA'!$B$3)</f>
        <v>0</v>
      </c>
      <c r="E374" s="579">
        <f>SUMIFS('Expenditures - all orgs'!$F$19:$F$3604,'Expenditures - all orgs'!$C$19:$C$3604, 'Budget Detail - AAAAAA'!$B374,'Expenditures - all orgs'!$B$19:$B$3604,'Budget Detail - AAAAAA'!$B$3)</f>
        <v>0</v>
      </c>
      <c r="F374" s="580">
        <f t="shared" ref="F374:F378" si="77">C374-D374-E374</f>
        <v>0</v>
      </c>
      <c r="G374" s="751"/>
      <c r="H374" s="750"/>
      <c r="I374" s="750"/>
      <c r="J374" s="750"/>
      <c r="K374" s="751"/>
      <c r="L374" s="751"/>
      <c r="M374" s="751"/>
      <c r="N374" s="751"/>
      <c r="O374" s="751"/>
      <c r="P374" s="751"/>
      <c r="Q374" s="751"/>
      <c r="R374" s="751"/>
      <c r="S374" s="751"/>
      <c r="T374" s="751"/>
      <c r="U374" s="751"/>
      <c r="V374" s="751"/>
      <c r="W374" s="751"/>
      <c r="X374" s="751"/>
      <c r="Y374" s="751"/>
      <c r="Z374" s="751"/>
      <c r="AA374" s="751"/>
      <c r="AB374" s="751"/>
      <c r="AC374" s="751"/>
      <c r="AD374" s="751"/>
      <c r="AE374" s="751"/>
      <c r="AF374" s="751"/>
      <c r="AG374" s="751"/>
      <c r="AH374" s="751"/>
      <c r="AI374" s="751"/>
      <c r="AJ374" s="751"/>
      <c r="AK374" s="751"/>
    </row>
    <row r="375" spans="1:37" s="752" customFormat="1" ht="15" customHeight="1" x14ac:dyDescent="0.3">
      <c r="A375" s="242" t="s">
        <v>274</v>
      </c>
      <c r="B375" s="689">
        <v>225400</v>
      </c>
      <c r="C375" s="348">
        <f>SUMIFS('Expenditures - all orgs'!$D$19:$D$3604,'Expenditures - all orgs'!$C$19:$C$3604, 'Budget Detail - AAAAAA'!$B375,'Expenditures - all orgs'!$B$19:$B$3604,'Budget Detail - AAAAAA'!$B$3)</f>
        <v>0</v>
      </c>
      <c r="D375" s="578">
        <f>SUMIFS('Expenditures - all orgs'!$E$19:$E$3604,'Expenditures - all orgs'!$C$19:$C$3604, 'Budget Detail - AAAAAA'!$B375,'Expenditures - all orgs'!$B$19:$B$3604,'Budget Detail - AAAAAA'!$B$3)</f>
        <v>0</v>
      </c>
      <c r="E375" s="579">
        <f>SUMIFS('Expenditures - all orgs'!$F$19:$F$3604,'Expenditures - all orgs'!$C$19:$C$3604, 'Budget Detail - AAAAAA'!$B375,'Expenditures - all orgs'!$B$19:$B$3604,'Budget Detail - AAAAAA'!$B$3)</f>
        <v>0</v>
      </c>
      <c r="F375" s="580">
        <f t="shared" si="77"/>
        <v>0</v>
      </c>
      <c r="G375" s="751"/>
      <c r="H375" s="750"/>
      <c r="I375" s="750"/>
      <c r="J375" s="750"/>
      <c r="K375" s="751"/>
      <c r="L375" s="751"/>
      <c r="M375" s="751"/>
      <c r="N375" s="751"/>
      <c r="O375" s="751"/>
      <c r="P375" s="751"/>
      <c r="Q375" s="751"/>
      <c r="R375" s="751"/>
      <c r="S375" s="751"/>
      <c r="T375" s="751"/>
      <c r="U375" s="751"/>
      <c r="V375" s="751"/>
      <c r="W375" s="751"/>
      <c r="X375" s="751"/>
      <c r="Y375" s="751"/>
      <c r="Z375" s="751"/>
      <c r="AA375" s="751"/>
      <c r="AB375" s="751"/>
      <c r="AC375" s="751"/>
      <c r="AD375" s="751"/>
      <c r="AE375" s="751"/>
      <c r="AF375" s="751"/>
      <c r="AG375" s="751"/>
      <c r="AH375" s="751"/>
      <c r="AI375" s="751"/>
      <c r="AJ375" s="751"/>
      <c r="AK375" s="751"/>
    </row>
    <row r="376" spans="1:37" s="752" customFormat="1" ht="15" customHeight="1" x14ac:dyDescent="0.3">
      <c r="A376" s="242" t="s">
        <v>275</v>
      </c>
      <c r="B376" s="689">
        <v>225500</v>
      </c>
      <c r="C376" s="348">
        <f>SUMIFS('Expenditures - all orgs'!$D$19:$D$3604,'Expenditures - all orgs'!$C$19:$C$3604, 'Budget Detail - AAAAAA'!$B376,'Expenditures - all orgs'!$B$19:$B$3604,'Budget Detail - AAAAAA'!$B$3)</f>
        <v>0</v>
      </c>
      <c r="D376" s="578">
        <f>SUMIFS('Expenditures - all orgs'!$E$19:$E$3604,'Expenditures - all orgs'!$C$19:$C$3604, 'Budget Detail - AAAAAA'!$B376,'Expenditures - all orgs'!$B$19:$B$3604,'Budget Detail - AAAAAA'!$B$3)</f>
        <v>0</v>
      </c>
      <c r="E376" s="579">
        <f>SUMIFS('Expenditures - all orgs'!$F$19:$F$3604,'Expenditures - all orgs'!$C$19:$C$3604, 'Budget Detail - AAAAAA'!$B376,'Expenditures - all orgs'!$B$19:$B$3604,'Budget Detail - AAAAAA'!$B$3)</f>
        <v>0</v>
      </c>
      <c r="F376" s="580">
        <f t="shared" si="77"/>
        <v>0</v>
      </c>
      <c r="G376" s="751"/>
      <c r="H376" s="750"/>
      <c r="I376" s="750"/>
      <c r="J376" s="750"/>
      <c r="K376" s="751"/>
      <c r="L376" s="751"/>
      <c r="M376" s="751"/>
      <c r="N376" s="751"/>
      <c r="O376" s="751"/>
      <c r="P376" s="751"/>
      <c r="Q376" s="751"/>
      <c r="R376" s="751"/>
      <c r="S376" s="751"/>
      <c r="T376" s="751"/>
      <c r="U376" s="751"/>
      <c r="V376" s="751"/>
      <c r="W376" s="751"/>
      <c r="X376" s="751"/>
      <c r="Y376" s="751"/>
      <c r="Z376" s="751"/>
      <c r="AA376" s="751"/>
      <c r="AB376" s="751"/>
      <c r="AC376" s="751"/>
      <c r="AD376" s="751"/>
      <c r="AE376" s="751"/>
      <c r="AF376" s="751"/>
      <c r="AG376" s="751"/>
      <c r="AH376" s="751"/>
      <c r="AI376" s="751"/>
      <c r="AJ376" s="751"/>
      <c r="AK376" s="751"/>
    </row>
    <row r="377" spans="1:37" s="752" customFormat="1" ht="15" customHeight="1" x14ac:dyDescent="0.3">
      <c r="A377" s="242" t="s">
        <v>522</v>
      </c>
      <c r="B377" s="689">
        <v>225600</v>
      </c>
      <c r="C377" s="348">
        <f>SUMIFS('Expenditures - all orgs'!$D$19:$D$3604,'Expenditures - all orgs'!$C$19:$C$3604, 'Budget Detail - AAAAAA'!$B377,'Expenditures - all orgs'!$B$19:$B$3604,'Budget Detail - AAAAAA'!$B$3)</f>
        <v>0</v>
      </c>
      <c r="D377" s="578">
        <f>SUMIFS('Expenditures - all orgs'!$E$19:$E$3604,'Expenditures - all orgs'!$C$19:$C$3604, 'Budget Detail - AAAAAA'!$B377,'Expenditures - all orgs'!$B$19:$B$3604,'Budget Detail - AAAAAA'!$B$3)</f>
        <v>0</v>
      </c>
      <c r="E377" s="579">
        <f>SUMIFS('Expenditures - all orgs'!$F$19:$F$3604,'Expenditures - all orgs'!$C$19:$C$3604, 'Budget Detail - AAAAAA'!$B377,'Expenditures - all orgs'!$B$19:$B$3604,'Budget Detail - AAAAAA'!$B$3)</f>
        <v>0</v>
      </c>
      <c r="F377" s="580">
        <f t="shared" si="77"/>
        <v>0</v>
      </c>
      <c r="G377" s="751"/>
      <c r="H377" s="750"/>
      <c r="I377" s="750"/>
      <c r="J377" s="750"/>
      <c r="K377" s="751"/>
      <c r="L377" s="751"/>
      <c r="M377" s="751"/>
      <c r="N377" s="751"/>
      <c r="O377" s="751"/>
      <c r="P377" s="751"/>
      <c r="Q377" s="751"/>
      <c r="R377" s="751"/>
      <c r="S377" s="751"/>
      <c r="T377" s="751"/>
      <c r="U377" s="751"/>
      <c r="V377" s="751"/>
      <c r="W377" s="751"/>
      <c r="X377" s="751"/>
      <c r="Y377" s="751"/>
      <c r="Z377" s="751"/>
      <c r="AA377" s="751"/>
      <c r="AB377" s="751"/>
      <c r="AC377" s="751"/>
      <c r="AD377" s="751"/>
      <c r="AE377" s="751"/>
      <c r="AF377" s="751"/>
      <c r="AG377" s="751"/>
      <c r="AH377" s="751"/>
      <c r="AI377" s="751"/>
      <c r="AJ377" s="751"/>
      <c r="AK377" s="751"/>
    </row>
    <row r="378" spans="1:37" s="752" customFormat="1" ht="15" customHeight="1" x14ac:dyDescent="0.3">
      <c r="A378" s="233" t="s">
        <v>276</v>
      </c>
      <c r="B378" s="689">
        <v>225800</v>
      </c>
      <c r="C378" s="348">
        <f>SUMIFS('Expenditures - all orgs'!$D$19:$D$3604,'Expenditures - all orgs'!$C$19:$C$3604, 'Budget Detail - AAAAAA'!$B378,'Expenditures - all orgs'!$B$19:$B$3604,'Budget Detail - AAAAAA'!$B$3)</f>
        <v>0</v>
      </c>
      <c r="D378" s="578">
        <f>SUMIFS('Expenditures - all orgs'!$E$19:$E$3604,'Expenditures - all orgs'!$C$19:$C$3604, 'Budget Detail - AAAAAA'!$B378,'Expenditures - all orgs'!$B$19:$B$3604,'Budget Detail - AAAAAA'!$B$3)</f>
        <v>0</v>
      </c>
      <c r="E378" s="579">
        <f>SUMIFS('Expenditures - all orgs'!$F$19:$F$3604,'Expenditures - all orgs'!$C$19:$C$3604, 'Budget Detail - AAAAAA'!$B378,'Expenditures - all orgs'!$B$19:$B$3604,'Budget Detail - AAAAAA'!$B$3)</f>
        <v>0</v>
      </c>
      <c r="F378" s="580">
        <f t="shared" si="77"/>
        <v>0</v>
      </c>
      <c r="G378" s="751"/>
      <c r="H378" s="750"/>
      <c r="I378" s="750"/>
      <c r="J378" s="750"/>
      <c r="K378" s="751"/>
      <c r="L378" s="751"/>
      <c r="M378" s="751"/>
      <c r="N378" s="751"/>
      <c r="O378" s="751"/>
      <c r="P378" s="751"/>
      <c r="Q378" s="751"/>
      <c r="R378" s="751"/>
      <c r="S378" s="751"/>
      <c r="T378" s="751"/>
      <c r="U378" s="751"/>
      <c r="V378" s="751"/>
      <c r="W378" s="751"/>
      <c r="X378" s="751"/>
      <c r="Y378" s="751"/>
      <c r="Z378" s="751"/>
      <c r="AA378" s="751"/>
      <c r="AB378" s="751"/>
      <c r="AC378" s="751"/>
      <c r="AD378" s="751"/>
      <c r="AE378" s="751"/>
      <c r="AF378" s="751"/>
      <c r="AG378" s="751"/>
      <c r="AH378" s="751"/>
      <c r="AI378" s="751"/>
      <c r="AJ378" s="751"/>
      <c r="AK378" s="751"/>
    </row>
    <row r="379" spans="1:37" s="752" customFormat="1" ht="15" customHeight="1" thickBot="1" x14ac:dyDescent="0.35">
      <c r="A379" s="233" t="s">
        <v>104</v>
      </c>
      <c r="B379" s="689" t="s">
        <v>107</v>
      </c>
      <c r="C379" s="407">
        <f>SUMIFS('Expenditures - all orgs'!$D$19:$D$3604,'Expenditures - all orgs'!$C$19:$C$3604, 'Budget Detail - AAAAAA'!$B379,'Expenditures - all orgs'!$B$19:$B$3604,'Budget Detail - AAAAAA'!$B$3)</f>
        <v>0</v>
      </c>
      <c r="D379" s="581">
        <f>SUMIFS('Expenditures - all orgs'!$E$19:$E$3604,'Expenditures - all orgs'!$C$19:$C$3604, 'Budget Detail - AAAAAA'!$B379,'Expenditures - all orgs'!$B$19:$B$3604,'Budget Detail - AAAAAA'!$B$3)</f>
        <v>0</v>
      </c>
      <c r="E379" s="582">
        <f>SUMIFS('Expenditures - all orgs'!$F$19:$F$3604,'Expenditures - all orgs'!$C$19:$C$3604, 'Budget Detail - AAAAAA'!$B379,'Expenditures - all orgs'!$B$19:$B$3604,'Budget Detail - AAAAAA'!$B$3)</f>
        <v>0</v>
      </c>
      <c r="F379" s="583">
        <f t="shared" ref="F379" si="78">C379-D379-E379</f>
        <v>0</v>
      </c>
      <c r="G379" s="751"/>
      <c r="H379" s="750"/>
      <c r="I379" s="750"/>
      <c r="J379" s="750"/>
      <c r="K379" s="751"/>
      <c r="L379" s="751"/>
      <c r="M379" s="751"/>
      <c r="N379" s="751"/>
      <c r="O379" s="751"/>
      <c r="P379" s="751"/>
      <c r="Q379" s="751"/>
      <c r="R379" s="751"/>
      <c r="S379" s="751"/>
      <c r="T379" s="751"/>
      <c r="U379" s="751"/>
      <c r="V379" s="751"/>
      <c r="W379" s="751"/>
      <c r="X379" s="751"/>
      <c r="Y379" s="751"/>
      <c r="Z379" s="751"/>
      <c r="AA379" s="751"/>
      <c r="AB379" s="751"/>
      <c r="AC379" s="751"/>
      <c r="AD379" s="751"/>
      <c r="AE379" s="751"/>
      <c r="AF379" s="751"/>
      <c r="AG379" s="751"/>
      <c r="AH379" s="751"/>
      <c r="AI379" s="751"/>
      <c r="AJ379" s="751"/>
      <c r="AK379" s="751"/>
    </row>
    <row r="380" spans="1:37" s="752" customFormat="1" ht="15" customHeight="1" thickBot="1" x14ac:dyDescent="0.35">
      <c r="A380" s="233"/>
      <c r="B380" s="690" t="s">
        <v>418</v>
      </c>
      <c r="C380" s="408">
        <f>SUM(C373:C379)</f>
        <v>0</v>
      </c>
      <c r="D380" s="408">
        <f>SUM(D373:D379)</f>
        <v>0</v>
      </c>
      <c r="E380" s="408">
        <f>SUM(E373:E379)</f>
        <v>0</v>
      </c>
      <c r="F380" s="584">
        <f>SUM(F373:F379)</f>
        <v>0</v>
      </c>
      <c r="G380" s="751"/>
      <c r="H380" s="750"/>
      <c r="I380" s="750"/>
      <c r="J380" s="750"/>
      <c r="K380" s="751"/>
      <c r="L380" s="751"/>
      <c r="M380" s="751"/>
      <c r="N380" s="751"/>
      <c r="O380" s="751"/>
      <c r="P380" s="751"/>
      <c r="Q380" s="751"/>
      <c r="R380" s="751"/>
      <c r="S380" s="751"/>
      <c r="T380" s="751"/>
      <c r="U380" s="751"/>
      <c r="V380" s="751"/>
      <c r="W380" s="751"/>
      <c r="X380" s="751"/>
      <c r="Y380" s="751"/>
      <c r="Z380" s="751"/>
      <c r="AA380" s="751"/>
      <c r="AB380" s="751"/>
      <c r="AC380" s="751"/>
      <c r="AD380" s="751"/>
      <c r="AE380" s="751"/>
      <c r="AF380" s="751"/>
      <c r="AG380" s="751"/>
      <c r="AH380" s="751"/>
      <c r="AI380" s="751"/>
      <c r="AJ380" s="751"/>
      <c r="AK380" s="751"/>
    </row>
    <row r="381" spans="1:37" s="324" customFormat="1" ht="15" customHeight="1" x14ac:dyDescent="0.3">
      <c r="A381" s="747"/>
      <c r="B381" s="617"/>
      <c r="C381" s="305"/>
      <c r="D381" s="305"/>
      <c r="E381" s="305"/>
      <c r="F381" s="307"/>
      <c r="G381" s="322"/>
      <c r="H381" s="323"/>
      <c r="I381" s="323"/>
      <c r="J381" s="323"/>
      <c r="K381" s="322"/>
      <c r="L381" s="322"/>
      <c r="M381" s="322"/>
      <c r="N381" s="322"/>
      <c r="O381" s="322"/>
      <c r="P381" s="322"/>
      <c r="Q381" s="322"/>
      <c r="R381" s="322"/>
      <c r="S381" s="322"/>
      <c r="T381" s="322"/>
      <c r="U381" s="322"/>
      <c r="V381" s="322"/>
      <c r="W381" s="322"/>
      <c r="X381" s="322"/>
      <c r="Y381" s="322"/>
      <c r="Z381" s="322"/>
      <c r="AA381" s="322"/>
      <c r="AB381" s="322"/>
      <c r="AC381" s="322"/>
      <c r="AD381" s="322"/>
      <c r="AE381" s="322"/>
      <c r="AF381" s="322"/>
      <c r="AG381" s="322"/>
      <c r="AH381" s="322"/>
      <c r="AI381" s="322"/>
      <c r="AJ381" s="322"/>
      <c r="AK381" s="322"/>
    </row>
    <row r="382" spans="1:37" s="291" customFormat="1" ht="15" customHeight="1" x14ac:dyDescent="0.3">
      <c r="A382" s="248" t="s">
        <v>277</v>
      </c>
      <c r="B382" s="617"/>
      <c r="C382" s="305"/>
      <c r="D382" s="305"/>
      <c r="E382" s="305"/>
      <c r="F382" s="307"/>
      <c r="G382" s="298"/>
      <c r="H382" s="299"/>
      <c r="I382" s="299"/>
      <c r="J382" s="299"/>
      <c r="K382" s="298"/>
      <c r="L382" s="298"/>
      <c r="M382" s="298"/>
      <c r="N382" s="298"/>
      <c r="O382" s="298"/>
      <c r="P382" s="298"/>
      <c r="Q382" s="298"/>
      <c r="R382" s="298"/>
      <c r="S382" s="298"/>
      <c r="T382" s="298"/>
      <c r="U382" s="298"/>
      <c r="V382" s="298"/>
      <c r="W382" s="298"/>
      <c r="X382" s="298"/>
      <c r="Y382" s="298"/>
      <c r="Z382" s="298"/>
      <c r="AA382" s="298"/>
      <c r="AB382" s="298"/>
      <c r="AC382" s="298"/>
      <c r="AD382" s="298"/>
      <c r="AE382" s="298"/>
      <c r="AF382" s="298"/>
      <c r="AG382" s="298"/>
      <c r="AH382" s="298"/>
      <c r="AI382" s="298"/>
      <c r="AJ382" s="298"/>
      <c r="AK382" s="298"/>
    </row>
    <row r="383" spans="1:37" s="752" customFormat="1" ht="15" customHeight="1" x14ac:dyDescent="0.3">
      <c r="A383" s="233" t="s">
        <v>115</v>
      </c>
      <c r="B383" s="691">
        <v>226100</v>
      </c>
      <c r="C383" s="349">
        <f>SUMIFS('Expenditures - all orgs'!$D$19:$D$3604,'Expenditures - all orgs'!$C$19:$C$3604, 'Budget Detail - AAAAAA'!$B383,'Expenditures - all orgs'!$B$19:$B$3604,'Budget Detail - AAAAAA'!$B$3)</f>
        <v>0</v>
      </c>
      <c r="D383" s="585">
        <f>SUMIFS('Expenditures - all orgs'!$E$19:$E$3604,'Expenditures - all orgs'!$C$19:$C$3604, 'Budget Detail - AAAAAA'!$B383,'Expenditures - all orgs'!$B$19:$B$3604,'Budget Detail - AAAAAA'!$B$3)</f>
        <v>0</v>
      </c>
      <c r="E383" s="586">
        <f>SUMIFS('Expenditures - all orgs'!$F$19:$F$3604,'Expenditures - all orgs'!$C$19:$C$3604, 'Budget Detail - AAAAAA'!$B383,'Expenditures - all orgs'!$B$19:$B$3604,'Budget Detail - AAAAAA'!$B$3)</f>
        <v>0</v>
      </c>
      <c r="F383" s="587">
        <f t="shared" si="76"/>
        <v>0</v>
      </c>
      <c r="G383" s="751"/>
      <c r="H383" s="750"/>
      <c r="I383" s="750"/>
      <c r="J383" s="750"/>
      <c r="K383" s="751"/>
      <c r="L383" s="751"/>
      <c r="M383" s="751"/>
      <c r="N383" s="751"/>
      <c r="O383" s="751"/>
      <c r="P383" s="751"/>
      <c r="Q383" s="751"/>
      <c r="R383" s="751"/>
      <c r="S383" s="751"/>
      <c r="T383" s="751"/>
      <c r="U383" s="751"/>
      <c r="V383" s="751"/>
      <c r="W383" s="751"/>
      <c r="X383" s="751"/>
      <c r="Y383" s="751"/>
      <c r="Z383" s="751"/>
      <c r="AA383" s="751"/>
      <c r="AB383" s="751"/>
      <c r="AC383" s="751"/>
      <c r="AD383" s="751"/>
      <c r="AE383" s="751"/>
      <c r="AF383" s="751"/>
      <c r="AG383" s="751"/>
      <c r="AH383" s="751"/>
      <c r="AI383" s="751"/>
      <c r="AJ383" s="751"/>
      <c r="AK383" s="751"/>
    </row>
    <row r="384" spans="1:37" s="752" customFormat="1" ht="15" customHeight="1" x14ac:dyDescent="0.3">
      <c r="A384" s="233" t="s">
        <v>537</v>
      </c>
      <c r="B384" s="692">
        <v>226200</v>
      </c>
      <c r="C384" s="349">
        <f>SUMIFS('Expenditures - all orgs'!$D$19:$D$3604,'Expenditures - all orgs'!$C$19:$C$3604, 'Budget Detail - AAAAAA'!$B384,'Expenditures - all orgs'!$B$19:$B$3604,'Budget Detail - AAAAAA'!$B$3)</f>
        <v>0</v>
      </c>
      <c r="D384" s="585">
        <f>SUMIFS('Expenditures - all orgs'!$E$19:$E$3604,'Expenditures - all orgs'!$C$19:$C$3604, 'Budget Detail - AAAAAA'!$B384,'Expenditures - all orgs'!$B$19:$B$3604,'Budget Detail - AAAAAA'!$B$3)</f>
        <v>0</v>
      </c>
      <c r="E384" s="586">
        <f>SUMIFS('Expenditures - all orgs'!$F$19:$F$3604,'Expenditures - all orgs'!$C$19:$C$3604, 'Budget Detail - AAAAAA'!$B384,'Expenditures - all orgs'!$B$19:$B$3604,'Budget Detail - AAAAAA'!$B$3)</f>
        <v>0</v>
      </c>
      <c r="F384" s="587">
        <f t="shared" ref="F384:F387" si="79">C384-D384-E384</f>
        <v>0</v>
      </c>
      <c r="G384" s="751"/>
      <c r="H384" s="750"/>
      <c r="I384" s="750"/>
      <c r="J384" s="750"/>
      <c r="K384" s="751"/>
      <c r="L384" s="751"/>
      <c r="M384" s="751"/>
      <c r="N384" s="751"/>
      <c r="O384" s="751"/>
      <c r="P384" s="751"/>
      <c r="Q384" s="751"/>
      <c r="R384" s="751"/>
      <c r="S384" s="751"/>
      <c r="T384" s="751"/>
      <c r="U384" s="751"/>
      <c r="V384" s="751"/>
      <c r="W384" s="751"/>
      <c r="X384" s="751"/>
      <c r="Y384" s="751"/>
      <c r="Z384" s="751"/>
      <c r="AA384" s="751"/>
      <c r="AB384" s="751"/>
      <c r="AC384" s="751"/>
      <c r="AD384" s="751"/>
      <c r="AE384" s="751"/>
      <c r="AF384" s="751"/>
      <c r="AG384" s="751"/>
      <c r="AH384" s="751"/>
      <c r="AI384" s="751"/>
      <c r="AJ384" s="751"/>
      <c r="AK384" s="751"/>
    </row>
    <row r="385" spans="1:37" s="752" customFormat="1" ht="15" customHeight="1" x14ac:dyDescent="0.3">
      <c r="A385" s="233" t="s">
        <v>538</v>
      </c>
      <c r="B385" s="692">
        <v>226300</v>
      </c>
      <c r="C385" s="349">
        <f>SUMIFS('Expenditures - all orgs'!$D$19:$D$3604,'Expenditures - all orgs'!$C$19:$C$3604, 'Budget Detail - AAAAAA'!$B385,'Expenditures - all orgs'!$B$19:$B$3604,'Budget Detail - AAAAAA'!$B$3)</f>
        <v>0</v>
      </c>
      <c r="D385" s="585">
        <f>SUMIFS('Expenditures - all orgs'!$E$19:$E$3604,'Expenditures - all orgs'!$C$19:$C$3604, 'Budget Detail - AAAAAA'!$B385,'Expenditures - all orgs'!$B$19:$B$3604,'Budget Detail - AAAAAA'!$B$3)</f>
        <v>0</v>
      </c>
      <c r="E385" s="586">
        <f>SUMIFS('Expenditures - all orgs'!$F$19:$F$3604,'Expenditures - all orgs'!$C$19:$C$3604, 'Budget Detail - AAAAAA'!$B385,'Expenditures - all orgs'!$B$19:$B$3604,'Budget Detail - AAAAAA'!$B$3)</f>
        <v>0</v>
      </c>
      <c r="F385" s="587">
        <f t="shared" si="79"/>
        <v>0</v>
      </c>
      <c r="G385" s="751"/>
      <c r="H385" s="750"/>
      <c r="I385" s="750"/>
      <c r="J385" s="750"/>
      <c r="K385" s="751"/>
      <c r="L385" s="751"/>
      <c r="M385" s="751"/>
      <c r="N385" s="751"/>
      <c r="O385" s="751"/>
      <c r="P385" s="751"/>
      <c r="Q385" s="751"/>
      <c r="R385" s="751"/>
      <c r="S385" s="751"/>
      <c r="T385" s="751"/>
      <c r="U385" s="751"/>
      <c r="V385" s="751"/>
      <c r="W385" s="751"/>
      <c r="X385" s="751"/>
      <c r="Y385" s="751"/>
      <c r="Z385" s="751"/>
      <c r="AA385" s="751"/>
      <c r="AB385" s="751"/>
      <c r="AC385" s="751"/>
      <c r="AD385" s="751"/>
      <c r="AE385" s="751"/>
      <c r="AF385" s="751"/>
      <c r="AG385" s="751"/>
      <c r="AH385" s="751"/>
      <c r="AI385" s="751"/>
      <c r="AJ385" s="751"/>
      <c r="AK385" s="751"/>
    </row>
    <row r="386" spans="1:37" s="324" customFormat="1" ht="15" customHeight="1" x14ac:dyDescent="0.3">
      <c r="A386" s="239" t="s">
        <v>103</v>
      </c>
      <c r="B386" s="693">
        <v>226400</v>
      </c>
      <c r="C386" s="349">
        <f>SUMIFS('Expenditures - all orgs'!$D$19:$D$3604,'Expenditures - all orgs'!$C$19:$C$3604, 'Budget Detail - AAAAAA'!$B386,'Expenditures - all orgs'!$B$19:$B$3604,'Budget Detail - AAAAAA'!$B$3)</f>
        <v>0</v>
      </c>
      <c r="D386" s="585">
        <f>SUMIFS('Expenditures - all orgs'!$E$19:$E$3604,'Expenditures - all orgs'!$C$19:$C$3604, 'Budget Detail - AAAAAA'!$B386,'Expenditures - all orgs'!$B$19:$B$3604,'Budget Detail - AAAAAA'!$B$3)</f>
        <v>0</v>
      </c>
      <c r="E386" s="586">
        <f>SUMIFS('Expenditures - all orgs'!$F$19:$F$3604,'Expenditures - all orgs'!$C$19:$C$3604, 'Budget Detail - AAAAAA'!$B386,'Expenditures - all orgs'!$B$19:$B$3604,'Budget Detail - AAAAAA'!$B$3)</f>
        <v>0</v>
      </c>
      <c r="F386" s="587">
        <f t="shared" si="79"/>
        <v>0</v>
      </c>
      <c r="G386" s="322"/>
      <c r="H386" s="302"/>
      <c r="I386" s="302"/>
      <c r="J386" s="302"/>
      <c r="K386" s="322"/>
      <c r="L386" s="322"/>
      <c r="M386" s="322"/>
      <c r="N386" s="322"/>
      <c r="O386" s="322"/>
      <c r="P386" s="322"/>
      <c r="Q386" s="322"/>
      <c r="R386" s="322"/>
      <c r="S386" s="322"/>
      <c r="T386" s="322"/>
      <c r="U386" s="322"/>
      <c r="V386" s="322"/>
      <c r="W386" s="322"/>
      <c r="X386" s="322"/>
      <c r="Y386" s="322"/>
      <c r="Z386" s="322"/>
      <c r="AA386" s="322"/>
      <c r="AB386" s="322"/>
      <c r="AC386" s="322"/>
      <c r="AD386" s="322"/>
      <c r="AE386" s="322"/>
      <c r="AF386" s="322"/>
      <c r="AG386" s="322"/>
      <c r="AH386" s="322"/>
      <c r="AI386" s="322"/>
      <c r="AJ386" s="322"/>
      <c r="AK386" s="322"/>
    </row>
    <row r="387" spans="1:37" s="324" customFormat="1" ht="15" customHeight="1" x14ac:dyDescent="0.3">
      <c r="A387" s="239" t="s">
        <v>280</v>
      </c>
      <c r="B387" s="693">
        <v>226800</v>
      </c>
      <c r="C387" s="349">
        <f>SUMIFS('Expenditures - all orgs'!$D$19:$D$3604,'Expenditures - all orgs'!$C$19:$C$3604, 'Budget Detail - AAAAAA'!$B387,'Expenditures - all orgs'!$B$19:$B$3604,'Budget Detail - AAAAAA'!$B$3)</f>
        <v>0</v>
      </c>
      <c r="D387" s="588">
        <f>SUMIFS('Expenditures - all orgs'!$E$19:$E$3604,'Expenditures - all orgs'!$C$19:$C$3604, 'Budget Detail - AAAAAA'!$B387,'Expenditures - all orgs'!$B$19:$B$3604,'Budget Detail - AAAAAA'!$B$3)</f>
        <v>0</v>
      </c>
      <c r="E387" s="586">
        <f>SUMIFS('Expenditures - all orgs'!$F$19:$F$3604,'Expenditures - all orgs'!$C$19:$C$3604, 'Budget Detail - AAAAAA'!$B387,'Expenditures - all orgs'!$B$19:$B$3604,'Budget Detail - AAAAAA'!$B$3)</f>
        <v>0</v>
      </c>
      <c r="F387" s="587">
        <f t="shared" si="79"/>
        <v>0</v>
      </c>
      <c r="G387" s="322"/>
      <c r="H387" s="302"/>
      <c r="I387" s="302"/>
      <c r="J387" s="302"/>
      <c r="K387" s="322"/>
      <c r="L387" s="322"/>
      <c r="M387" s="322"/>
      <c r="N387" s="322"/>
      <c r="O387" s="322"/>
      <c r="P387" s="322"/>
      <c r="Q387" s="322"/>
      <c r="R387" s="322"/>
      <c r="S387" s="322"/>
      <c r="T387" s="322"/>
      <c r="U387" s="322"/>
      <c r="V387" s="322"/>
      <c r="W387" s="322"/>
      <c r="X387" s="322"/>
      <c r="Y387" s="322"/>
      <c r="Z387" s="322"/>
      <c r="AA387" s="322"/>
      <c r="AB387" s="322"/>
      <c r="AC387" s="322"/>
      <c r="AD387" s="322"/>
      <c r="AE387" s="322"/>
      <c r="AF387" s="322"/>
      <c r="AG387" s="322"/>
      <c r="AH387" s="322"/>
      <c r="AI387" s="322"/>
      <c r="AJ387" s="322"/>
      <c r="AK387" s="322"/>
    </row>
    <row r="388" spans="1:37" s="324" customFormat="1" ht="15" customHeight="1" thickBot="1" x14ac:dyDescent="0.35">
      <c r="A388" s="235" t="s">
        <v>104</v>
      </c>
      <c r="B388" s="693" t="s">
        <v>107</v>
      </c>
      <c r="C388" s="349">
        <f>SUMIFS('Expenditures - all orgs'!$D$19:$D$3604,'Expenditures - all orgs'!$C$19:$C$3604, 'Budget Detail - AAAAAA'!$B388,'Expenditures - all orgs'!$B$19:$B$3604,'Budget Detail - AAAAAA'!$B$3)</f>
        <v>0</v>
      </c>
      <c r="D388" s="589">
        <f>SUMIFS('Expenditures - all orgs'!$E$19:$E$3604,'Expenditures - all orgs'!$C$19:$C$3604, 'Budget Detail - AAAAAA'!$B388,'Expenditures - all orgs'!$B$19:$B$3604,'Budget Detail - AAAAAA'!$B$3)</f>
        <v>0</v>
      </c>
      <c r="E388" s="590">
        <f>SUMIFS('Expenditures - all orgs'!$F$19:$F$3604,'Expenditures - all orgs'!$C$19:$C$3604, 'Budget Detail - AAAAAA'!$B388,'Expenditures - all orgs'!$B$19:$B$3604,'Budget Detail - AAAAAA'!$B$3)</f>
        <v>0</v>
      </c>
      <c r="F388" s="591">
        <f t="shared" ref="F388" si="80">C388-D388-E388</f>
        <v>0</v>
      </c>
      <c r="G388" s="322"/>
      <c r="H388" s="302"/>
      <c r="I388" s="302"/>
      <c r="J388" s="302"/>
      <c r="K388" s="322"/>
      <c r="L388" s="322"/>
      <c r="M388" s="322"/>
      <c r="N388" s="322"/>
      <c r="O388" s="322"/>
      <c r="P388" s="322"/>
      <c r="Q388" s="322"/>
      <c r="R388" s="322"/>
      <c r="S388" s="322"/>
      <c r="T388" s="322"/>
      <c r="U388" s="322"/>
      <c r="V388" s="322"/>
      <c r="W388" s="322"/>
      <c r="X388" s="322"/>
      <c r="Y388" s="322"/>
      <c r="Z388" s="322"/>
      <c r="AA388" s="322"/>
      <c r="AB388" s="322"/>
      <c r="AC388" s="322"/>
      <c r="AD388" s="322"/>
      <c r="AE388" s="322"/>
      <c r="AF388" s="322"/>
      <c r="AG388" s="322"/>
      <c r="AH388" s="322"/>
      <c r="AI388" s="322"/>
      <c r="AJ388" s="322"/>
      <c r="AK388" s="322"/>
    </row>
    <row r="389" spans="1:37" s="324" customFormat="1" ht="15" customHeight="1" thickBot="1" x14ac:dyDescent="0.35">
      <c r="A389" s="235"/>
      <c r="B389" s="694" t="s">
        <v>418</v>
      </c>
      <c r="C389" s="409">
        <f>SUM(C383:C388)</f>
        <v>0</v>
      </c>
      <c r="D389" s="409">
        <f>SUM(D383:D388)</f>
        <v>0</v>
      </c>
      <c r="E389" s="409">
        <f>SUM(E383:E388)</f>
        <v>0</v>
      </c>
      <c r="F389" s="592">
        <f>SUM(F383:F388)</f>
        <v>0</v>
      </c>
      <c r="G389" s="322"/>
      <c r="H389" s="302"/>
      <c r="I389" s="302"/>
      <c r="J389" s="302"/>
      <c r="K389" s="322"/>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c r="AK389" s="322"/>
    </row>
    <row r="390" spans="1:37" s="324" customFormat="1" ht="15" customHeight="1" x14ac:dyDescent="0.3">
      <c r="A390" s="747"/>
      <c r="B390" s="617"/>
      <c r="C390" s="305"/>
      <c r="D390" s="305"/>
      <c r="E390" s="305"/>
      <c r="F390" s="307"/>
      <c r="G390" s="322"/>
      <c r="H390" s="323"/>
      <c r="I390" s="323"/>
      <c r="J390" s="323"/>
      <c r="K390" s="322"/>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row>
    <row r="391" spans="1:37" s="291" customFormat="1" ht="15" customHeight="1" x14ac:dyDescent="0.3">
      <c r="A391" s="248" t="s">
        <v>281</v>
      </c>
      <c r="B391" s="617"/>
      <c r="C391" s="305"/>
      <c r="D391" s="305"/>
      <c r="E391" s="305"/>
      <c r="F391" s="307"/>
      <c r="G391" s="298"/>
      <c r="H391" s="299"/>
      <c r="I391" s="299"/>
      <c r="J391" s="299"/>
      <c r="K391" s="298"/>
      <c r="L391" s="298"/>
      <c r="M391" s="298"/>
      <c r="N391" s="298"/>
      <c r="O391" s="298"/>
      <c r="P391" s="298"/>
      <c r="Q391" s="298"/>
      <c r="R391" s="298"/>
      <c r="S391" s="298"/>
      <c r="T391" s="298"/>
      <c r="U391" s="298"/>
      <c r="V391" s="298"/>
      <c r="W391" s="298"/>
      <c r="X391" s="298"/>
      <c r="Y391" s="298"/>
      <c r="Z391" s="298"/>
      <c r="AA391" s="298"/>
      <c r="AB391" s="298"/>
      <c r="AC391" s="298"/>
      <c r="AD391" s="298"/>
      <c r="AE391" s="298"/>
      <c r="AF391" s="298"/>
      <c r="AG391" s="298"/>
      <c r="AH391" s="298"/>
      <c r="AI391" s="298"/>
      <c r="AJ391" s="298"/>
      <c r="AK391" s="298"/>
    </row>
    <row r="392" spans="1:37" s="324" customFormat="1" ht="15" customHeight="1" x14ac:dyDescent="0.3">
      <c r="A392" s="239" t="s">
        <v>282</v>
      </c>
      <c r="B392" s="695">
        <v>227100</v>
      </c>
      <c r="C392" s="350">
        <f>SUMIFS('Expenditures - all orgs'!$D$19:$D$3604,'Expenditures - all orgs'!$C$19:$C$3604, 'Budget Detail - AAAAAA'!$B392,'Expenditures - all orgs'!$B$19:$B$3604,'Budget Detail - AAAAAA'!$B$3)</f>
        <v>0</v>
      </c>
      <c r="D392" s="593">
        <f>SUMIFS('Expenditures - all orgs'!$E$19:$E$3604,'Expenditures - all orgs'!$C$19:$C$3604, 'Budget Detail - AAAAAA'!$B392,'Expenditures - all orgs'!$B$19:$B$3604,'Budget Detail - AAAAAA'!$B$3)</f>
        <v>0</v>
      </c>
      <c r="E392" s="594">
        <f>SUMIFS('Expenditures - all orgs'!$F$19:$F$3604,'Expenditures - all orgs'!$C$19:$C$3604, 'Budget Detail - AAAAAA'!$B392,'Expenditures - all orgs'!$B$19:$B$3604,'Budget Detail - AAAAAA'!$B$3)</f>
        <v>0</v>
      </c>
      <c r="F392" s="595">
        <f t="shared" ref="F392:F399" si="81">C392-D392-E392</f>
        <v>0</v>
      </c>
      <c r="G392" s="322"/>
      <c r="H392" s="302"/>
      <c r="I392" s="302"/>
      <c r="J392" s="302"/>
      <c r="K392" s="322"/>
      <c r="L392" s="322"/>
      <c r="M392" s="322"/>
      <c r="N392" s="322"/>
      <c r="O392" s="322"/>
      <c r="P392" s="322"/>
      <c r="Q392" s="322"/>
      <c r="R392" s="322"/>
      <c r="S392" s="322"/>
      <c r="T392" s="322"/>
      <c r="U392" s="322"/>
      <c r="V392" s="322"/>
      <c r="W392" s="322"/>
      <c r="X392" s="322"/>
      <c r="Y392" s="322"/>
      <c r="Z392" s="322"/>
      <c r="AA392" s="322"/>
      <c r="AB392" s="322"/>
      <c r="AC392" s="322"/>
      <c r="AD392" s="322"/>
      <c r="AE392" s="322"/>
      <c r="AF392" s="322"/>
      <c r="AG392" s="322"/>
      <c r="AH392" s="322"/>
      <c r="AI392" s="322"/>
      <c r="AJ392" s="322"/>
      <c r="AK392" s="322"/>
    </row>
    <row r="393" spans="1:37" s="324" customFormat="1" ht="15" customHeight="1" x14ac:dyDescent="0.3">
      <c r="A393" s="239" t="s">
        <v>283</v>
      </c>
      <c r="B393" s="696">
        <v>227200</v>
      </c>
      <c r="C393" s="350">
        <f>SUMIFS('Expenditures - all orgs'!$D$19:$D$3604,'Expenditures - all orgs'!$C$19:$C$3604, 'Budget Detail - AAAAAA'!$B393,'Expenditures - all orgs'!$B$19:$B$3604,'Budget Detail - AAAAAA'!$B$3)</f>
        <v>0</v>
      </c>
      <c r="D393" s="593">
        <f>SUMIFS('Expenditures - all orgs'!$E$19:$E$3604,'Expenditures - all orgs'!$C$19:$C$3604, 'Budget Detail - AAAAAA'!$B393,'Expenditures - all orgs'!$B$19:$B$3604,'Budget Detail - AAAAAA'!$B$3)</f>
        <v>0</v>
      </c>
      <c r="E393" s="594">
        <f>SUMIFS('Expenditures - all orgs'!$F$19:$F$3604,'Expenditures - all orgs'!$C$19:$C$3604, 'Budget Detail - AAAAAA'!$B393,'Expenditures - all orgs'!$B$19:$B$3604,'Budget Detail - AAAAAA'!$B$3)</f>
        <v>0</v>
      </c>
      <c r="F393" s="595">
        <f t="shared" si="81"/>
        <v>0</v>
      </c>
      <c r="G393" s="322"/>
      <c r="H393" s="302"/>
      <c r="I393" s="302"/>
      <c r="J393" s="302"/>
      <c r="K393" s="322"/>
      <c r="L393" s="322"/>
      <c r="M393" s="322"/>
      <c r="N393" s="322"/>
      <c r="O393" s="322"/>
      <c r="P393" s="322"/>
      <c r="Q393" s="322"/>
      <c r="R393" s="322"/>
      <c r="S393" s="322"/>
      <c r="T393" s="322"/>
      <c r="U393" s="322"/>
      <c r="V393" s="322"/>
      <c r="W393" s="322"/>
      <c r="X393" s="322"/>
      <c r="Y393" s="322"/>
      <c r="Z393" s="322"/>
      <c r="AA393" s="322"/>
      <c r="AB393" s="322"/>
      <c r="AC393" s="322"/>
      <c r="AD393" s="322"/>
      <c r="AE393" s="322"/>
      <c r="AF393" s="322"/>
      <c r="AG393" s="322"/>
      <c r="AH393" s="322"/>
      <c r="AI393" s="322"/>
      <c r="AJ393" s="322"/>
      <c r="AK393" s="322"/>
    </row>
    <row r="394" spans="1:37" s="324" customFormat="1" ht="15" customHeight="1" x14ac:dyDescent="0.3">
      <c r="A394" s="239" t="s">
        <v>284</v>
      </c>
      <c r="B394" s="696">
        <v>227300</v>
      </c>
      <c r="C394" s="350">
        <f>SUMIFS('Expenditures - all orgs'!$D$19:$D$3604,'Expenditures - all orgs'!$C$19:$C$3604, 'Budget Detail - AAAAAA'!$B394,'Expenditures - all orgs'!$B$19:$B$3604,'Budget Detail - AAAAAA'!$B$3)</f>
        <v>0</v>
      </c>
      <c r="D394" s="593">
        <f>SUMIFS('Expenditures - all orgs'!$E$19:$E$3604,'Expenditures - all orgs'!$C$19:$C$3604, 'Budget Detail - AAAAAA'!$B394,'Expenditures - all orgs'!$B$19:$B$3604,'Budget Detail - AAAAAA'!$B$3)</f>
        <v>0</v>
      </c>
      <c r="E394" s="594">
        <f>SUMIFS('Expenditures - all orgs'!$F$19:$F$3604,'Expenditures - all orgs'!$C$19:$C$3604, 'Budget Detail - AAAAAA'!$B394,'Expenditures - all orgs'!$B$19:$B$3604,'Budget Detail - AAAAAA'!$B$3)</f>
        <v>0</v>
      </c>
      <c r="F394" s="595">
        <f t="shared" si="81"/>
        <v>0</v>
      </c>
      <c r="G394" s="322"/>
      <c r="H394" s="302"/>
      <c r="I394" s="302"/>
      <c r="J394" s="30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F394" s="322"/>
      <c r="AG394" s="322"/>
      <c r="AH394" s="322"/>
      <c r="AI394" s="322"/>
      <c r="AJ394" s="322"/>
      <c r="AK394" s="322"/>
    </row>
    <row r="395" spans="1:37" s="324" customFormat="1" ht="15" customHeight="1" x14ac:dyDescent="0.3">
      <c r="A395" s="239" t="s">
        <v>285</v>
      </c>
      <c r="B395" s="696">
        <v>227400</v>
      </c>
      <c r="C395" s="350">
        <f>SUMIFS('Expenditures - all orgs'!$D$19:$D$3604,'Expenditures - all orgs'!$C$19:$C$3604, 'Budget Detail - AAAAAA'!$B395,'Expenditures - all orgs'!$B$19:$B$3604,'Budget Detail - AAAAAA'!$B$3)</f>
        <v>0</v>
      </c>
      <c r="D395" s="593">
        <f>SUMIFS('Expenditures - all orgs'!$E$19:$E$3604,'Expenditures - all orgs'!$C$19:$C$3604, 'Budget Detail - AAAAAA'!$B395,'Expenditures - all orgs'!$B$19:$B$3604,'Budget Detail - AAAAAA'!$B$3)</f>
        <v>0</v>
      </c>
      <c r="E395" s="594">
        <f>SUMIFS('Expenditures - all orgs'!$F$19:$F$3604,'Expenditures - all orgs'!$C$19:$C$3604, 'Budget Detail - AAAAAA'!$B395,'Expenditures - all orgs'!$B$19:$B$3604,'Budget Detail - AAAAAA'!$B$3)</f>
        <v>0</v>
      </c>
      <c r="F395" s="595">
        <f t="shared" si="81"/>
        <v>0</v>
      </c>
      <c r="G395" s="322"/>
      <c r="H395" s="302"/>
      <c r="I395" s="302"/>
      <c r="J395" s="30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c r="AF395" s="322"/>
      <c r="AG395" s="322"/>
      <c r="AH395" s="322"/>
      <c r="AI395" s="322"/>
      <c r="AJ395" s="322"/>
      <c r="AK395" s="322"/>
    </row>
    <row r="396" spans="1:37" s="324" customFormat="1" ht="15" customHeight="1" x14ac:dyDescent="0.3">
      <c r="A396" s="239" t="s">
        <v>286</v>
      </c>
      <c r="B396" s="696">
        <v>227500</v>
      </c>
      <c r="C396" s="350">
        <f>SUMIFS('Expenditures - all orgs'!$D$19:$D$3604,'Expenditures - all orgs'!$C$19:$C$3604, 'Budget Detail - AAAAAA'!$B396,'Expenditures - all orgs'!$B$19:$B$3604,'Budget Detail - AAAAAA'!$B$3)</f>
        <v>0</v>
      </c>
      <c r="D396" s="593">
        <f>SUMIFS('Expenditures - all orgs'!$E$19:$E$3604,'Expenditures - all orgs'!$C$19:$C$3604, 'Budget Detail - AAAAAA'!$B396,'Expenditures - all orgs'!$B$19:$B$3604,'Budget Detail - AAAAAA'!$B$3)</f>
        <v>0</v>
      </c>
      <c r="E396" s="594">
        <f>SUMIFS('Expenditures - all orgs'!$F$19:$F$3604,'Expenditures - all orgs'!$C$19:$C$3604, 'Budget Detail - AAAAAA'!$B396,'Expenditures - all orgs'!$B$19:$B$3604,'Budget Detail - AAAAAA'!$B$3)</f>
        <v>0</v>
      </c>
      <c r="F396" s="595">
        <f t="shared" si="81"/>
        <v>0</v>
      </c>
      <c r="G396" s="322"/>
      <c r="H396" s="302"/>
      <c r="I396" s="302"/>
      <c r="J396" s="302"/>
      <c r="K396" s="322"/>
      <c r="L396" s="322"/>
      <c r="M396" s="322"/>
      <c r="N396" s="322"/>
      <c r="O396" s="322"/>
      <c r="P396" s="322"/>
      <c r="Q396" s="322"/>
      <c r="R396" s="322"/>
      <c r="S396" s="322"/>
      <c r="T396" s="322"/>
      <c r="U396" s="322"/>
      <c r="V396" s="322"/>
      <c r="W396" s="322"/>
      <c r="X396" s="322"/>
      <c r="Y396" s="322"/>
      <c r="Z396" s="322"/>
      <c r="AA396" s="322"/>
      <c r="AB396" s="322"/>
      <c r="AC396" s="322"/>
      <c r="AD396" s="322"/>
      <c r="AE396" s="322"/>
      <c r="AF396" s="322"/>
      <c r="AG396" s="322"/>
      <c r="AH396" s="322"/>
      <c r="AI396" s="322"/>
      <c r="AJ396" s="322"/>
      <c r="AK396" s="322"/>
    </row>
    <row r="397" spans="1:37" s="324" customFormat="1" ht="15" customHeight="1" x14ac:dyDescent="0.3">
      <c r="A397" s="239" t="s">
        <v>287</v>
      </c>
      <c r="B397" s="696">
        <v>227600</v>
      </c>
      <c r="C397" s="350">
        <f>SUMIFS('Expenditures - all orgs'!$D$19:$D$3604,'Expenditures - all orgs'!$C$19:$C$3604, 'Budget Detail - AAAAAA'!$B397,'Expenditures - all orgs'!$B$19:$B$3604,'Budget Detail - AAAAAA'!$B$3)</f>
        <v>0</v>
      </c>
      <c r="D397" s="593">
        <f>SUMIFS('Expenditures - all orgs'!$E$19:$E$3604,'Expenditures - all orgs'!$C$19:$C$3604, 'Budget Detail - AAAAAA'!$B397,'Expenditures - all orgs'!$B$19:$B$3604,'Budget Detail - AAAAAA'!$B$3)</f>
        <v>0</v>
      </c>
      <c r="E397" s="594">
        <f>SUMIFS('Expenditures - all orgs'!$F$19:$F$3604,'Expenditures - all orgs'!$C$19:$C$3604, 'Budget Detail - AAAAAA'!$B397,'Expenditures - all orgs'!$B$19:$B$3604,'Budget Detail - AAAAAA'!$B$3)</f>
        <v>0</v>
      </c>
      <c r="F397" s="595">
        <f t="shared" si="81"/>
        <v>0</v>
      </c>
      <c r="G397" s="322"/>
      <c r="H397" s="302"/>
      <c r="I397" s="302"/>
      <c r="J397" s="302"/>
      <c r="K397" s="322"/>
      <c r="L397" s="322"/>
      <c r="M397" s="322"/>
      <c r="N397" s="322"/>
      <c r="O397" s="322"/>
      <c r="P397" s="322"/>
      <c r="Q397" s="322"/>
      <c r="R397" s="322"/>
      <c r="S397" s="322"/>
      <c r="T397" s="322"/>
      <c r="U397" s="322"/>
      <c r="V397" s="322"/>
      <c r="W397" s="322"/>
      <c r="X397" s="322"/>
      <c r="Y397" s="322"/>
      <c r="Z397" s="322"/>
      <c r="AA397" s="322"/>
      <c r="AB397" s="322"/>
      <c r="AC397" s="322"/>
      <c r="AD397" s="322"/>
      <c r="AE397" s="322"/>
      <c r="AF397" s="322"/>
      <c r="AG397" s="322"/>
      <c r="AH397" s="322"/>
      <c r="AI397" s="322"/>
      <c r="AJ397" s="322"/>
      <c r="AK397" s="322"/>
    </row>
    <row r="398" spans="1:37" s="324" customFormat="1" ht="15" customHeight="1" x14ac:dyDescent="0.3">
      <c r="A398" s="239" t="s">
        <v>288</v>
      </c>
      <c r="B398" s="696">
        <v>227700</v>
      </c>
      <c r="C398" s="350">
        <f>SUMIFS('Expenditures - all orgs'!$D$19:$D$3604,'Expenditures - all orgs'!$C$19:$C$3604, 'Budget Detail - AAAAAA'!$B398,'Expenditures - all orgs'!$B$19:$B$3604,'Budget Detail - AAAAAA'!$B$3)</f>
        <v>0</v>
      </c>
      <c r="D398" s="593">
        <f>SUMIFS('Expenditures - all orgs'!$E$19:$E$3604,'Expenditures - all orgs'!$C$19:$C$3604, 'Budget Detail - AAAAAA'!$B398,'Expenditures - all orgs'!$B$19:$B$3604,'Budget Detail - AAAAAA'!$B$3)</f>
        <v>0</v>
      </c>
      <c r="E398" s="594">
        <f>SUMIFS('Expenditures - all orgs'!$F$19:$F$3604,'Expenditures - all orgs'!$C$19:$C$3604, 'Budget Detail - AAAAAA'!$B398,'Expenditures - all orgs'!$B$19:$B$3604,'Budget Detail - AAAAAA'!$B$3)</f>
        <v>0</v>
      </c>
      <c r="F398" s="595">
        <f t="shared" si="81"/>
        <v>0</v>
      </c>
      <c r="G398" s="322"/>
      <c r="H398" s="302"/>
      <c r="I398" s="302"/>
      <c r="J398" s="302"/>
      <c r="K398" s="322"/>
      <c r="L398" s="322"/>
      <c r="M398" s="322"/>
      <c r="N398" s="322"/>
      <c r="O398" s="322"/>
      <c r="P398" s="322"/>
      <c r="Q398" s="322"/>
      <c r="R398" s="322"/>
      <c r="S398" s="322"/>
      <c r="T398" s="322"/>
      <c r="U398" s="322"/>
      <c r="V398" s="322"/>
      <c r="W398" s="322"/>
      <c r="X398" s="322"/>
      <c r="Y398" s="322"/>
      <c r="Z398" s="322"/>
      <c r="AA398" s="322"/>
      <c r="AB398" s="322"/>
      <c r="AC398" s="322"/>
      <c r="AD398" s="322"/>
      <c r="AE398" s="322"/>
      <c r="AF398" s="322"/>
      <c r="AG398" s="322"/>
      <c r="AH398" s="322"/>
      <c r="AI398" s="322"/>
      <c r="AJ398" s="322"/>
      <c r="AK398" s="322"/>
    </row>
    <row r="399" spans="1:37" s="324" customFormat="1" ht="15" customHeight="1" x14ac:dyDescent="0.3">
      <c r="A399" s="239" t="s">
        <v>289</v>
      </c>
      <c r="B399" s="696">
        <v>227800</v>
      </c>
      <c r="C399" s="350">
        <f>SUMIFS('Expenditures - all orgs'!$D$19:$D$3604,'Expenditures - all orgs'!$C$19:$C$3604, 'Budget Detail - AAAAAA'!$B399,'Expenditures - all orgs'!$B$19:$B$3604,'Budget Detail - AAAAAA'!$B$3)</f>
        <v>0</v>
      </c>
      <c r="D399" s="593">
        <f>SUMIFS('Expenditures - all orgs'!$E$19:$E$3604,'Expenditures - all orgs'!$C$19:$C$3604, 'Budget Detail - AAAAAA'!$B399,'Expenditures - all orgs'!$B$19:$B$3604,'Budget Detail - AAAAAA'!$B$3)</f>
        <v>0</v>
      </c>
      <c r="E399" s="594">
        <f>SUMIFS('Expenditures - all orgs'!$F$19:$F$3604,'Expenditures - all orgs'!$C$19:$C$3604, 'Budget Detail - AAAAAA'!$B399,'Expenditures - all orgs'!$B$19:$B$3604,'Budget Detail - AAAAAA'!$B$3)</f>
        <v>0</v>
      </c>
      <c r="F399" s="595">
        <f t="shared" si="81"/>
        <v>0</v>
      </c>
      <c r="G399" s="322"/>
      <c r="H399" s="302"/>
      <c r="I399" s="302"/>
      <c r="J399" s="302"/>
      <c r="K399" s="322"/>
      <c r="L399" s="322"/>
      <c r="M399" s="322"/>
      <c r="N399" s="322"/>
      <c r="O399" s="322"/>
      <c r="P399" s="322"/>
      <c r="Q399" s="322"/>
      <c r="R399" s="322"/>
      <c r="S399" s="322"/>
      <c r="T399" s="322"/>
      <c r="U399" s="322"/>
      <c r="V399" s="322"/>
      <c r="W399" s="322"/>
      <c r="X399" s="322"/>
      <c r="Y399" s="322"/>
      <c r="Z399" s="322"/>
      <c r="AA399" s="322"/>
      <c r="AB399" s="322"/>
      <c r="AC399" s="322"/>
      <c r="AD399" s="322"/>
      <c r="AE399" s="322"/>
      <c r="AF399" s="322"/>
      <c r="AG399" s="322"/>
      <c r="AH399" s="322"/>
      <c r="AI399" s="322"/>
      <c r="AJ399" s="322"/>
      <c r="AK399" s="322"/>
    </row>
    <row r="400" spans="1:37" s="324" customFormat="1" ht="15" customHeight="1" x14ac:dyDescent="0.3">
      <c r="A400" s="235" t="s">
        <v>104</v>
      </c>
      <c r="B400" s="696" t="s">
        <v>107</v>
      </c>
      <c r="C400" s="350">
        <f>SUMIFS('Expenditures - all orgs'!$D$19:$D$3604,'Expenditures - all orgs'!$C$19:$C$3604, 'Budget Detail - AAAAAA'!$B400,'Expenditures - all orgs'!$B$19:$B$3604,'Budget Detail - AAAAAA'!$B$3)</f>
        <v>0</v>
      </c>
      <c r="D400" s="593">
        <f>SUMIFS('Expenditures - all orgs'!$E$19:$E$3604,'Expenditures - all orgs'!$C$19:$C$3604, 'Budget Detail - AAAAAA'!$B400,'Expenditures - all orgs'!$B$19:$B$3604,'Budget Detail - AAAAAA'!$B$3)</f>
        <v>0</v>
      </c>
      <c r="E400" s="594">
        <f>SUMIFS('Expenditures - all orgs'!$F$19:$F$3604,'Expenditures - all orgs'!$C$19:$C$3604, 'Budget Detail - AAAAAA'!$B400,'Expenditures - all orgs'!$B$19:$B$3604,'Budget Detail - AAAAAA'!$B$3)</f>
        <v>0</v>
      </c>
      <c r="F400" s="595">
        <f t="shared" ref="F400:F401" si="82">C400-D400-E400</f>
        <v>0</v>
      </c>
      <c r="G400" s="322"/>
      <c r="H400" s="302"/>
      <c r="I400" s="302"/>
      <c r="J400" s="302"/>
      <c r="K400" s="322"/>
      <c r="L400" s="322"/>
      <c r="M400" s="322"/>
      <c r="N400" s="322"/>
      <c r="O400" s="322"/>
      <c r="P400" s="322"/>
      <c r="Q400" s="322"/>
      <c r="R400" s="322"/>
      <c r="S400" s="322"/>
      <c r="T400" s="322"/>
      <c r="U400" s="322"/>
      <c r="V400" s="322"/>
      <c r="W400" s="322"/>
      <c r="X400" s="322"/>
      <c r="Y400" s="322"/>
      <c r="Z400" s="322"/>
      <c r="AA400" s="322"/>
      <c r="AB400" s="322"/>
      <c r="AC400" s="322"/>
      <c r="AD400" s="322"/>
      <c r="AE400" s="322"/>
      <c r="AF400" s="322"/>
      <c r="AG400" s="322"/>
      <c r="AH400" s="322"/>
      <c r="AI400" s="322"/>
      <c r="AJ400" s="322"/>
      <c r="AK400" s="322"/>
    </row>
    <row r="401" spans="1:37" s="324" customFormat="1" ht="15" customHeight="1" thickBot="1" x14ac:dyDescent="0.35">
      <c r="A401" s="235" t="s">
        <v>104</v>
      </c>
      <c r="B401" s="696" t="s">
        <v>107</v>
      </c>
      <c r="C401" s="350">
        <f>SUMIFS('Expenditures - all orgs'!$D$19:$D$3604,'Expenditures - all orgs'!$C$19:$C$3604, 'Budget Detail - AAAAAA'!$B401,'Expenditures - all orgs'!$B$19:$B$3604,'Budget Detail - AAAAAA'!$B$3)</f>
        <v>0</v>
      </c>
      <c r="D401" s="596">
        <f>SUMIFS('Expenditures - all orgs'!$E$19:$E$3604,'Expenditures - all orgs'!$C$19:$C$3604, 'Budget Detail - AAAAAA'!$B401,'Expenditures - all orgs'!$B$19:$B$3604,'Budget Detail - AAAAAA'!$B$3)</f>
        <v>0</v>
      </c>
      <c r="E401" s="597">
        <f>SUMIFS('Expenditures - all orgs'!$F$19:$F$3604,'Expenditures - all orgs'!$C$19:$C$3604, 'Budget Detail - AAAAAA'!$B401,'Expenditures - all orgs'!$B$19:$B$3604,'Budget Detail - AAAAAA'!$B$3)</f>
        <v>0</v>
      </c>
      <c r="F401" s="598">
        <f t="shared" si="82"/>
        <v>0</v>
      </c>
      <c r="G401" s="322"/>
      <c r="H401" s="302"/>
      <c r="I401" s="302"/>
      <c r="J401" s="302"/>
      <c r="K401" s="322"/>
      <c r="L401" s="322"/>
      <c r="M401" s="322"/>
      <c r="N401" s="322"/>
      <c r="O401" s="322"/>
      <c r="P401" s="322"/>
      <c r="Q401" s="322"/>
      <c r="R401" s="322"/>
      <c r="S401" s="322"/>
      <c r="T401" s="322"/>
      <c r="U401" s="322"/>
      <c r="V401" s="322"/>
      <c r="W401" s="322"/>
      <c r="X401" s="322"/>
      <c r="Y401" s="322"/>
      <c r="Z401" s="322"/>
      <c r="AA401" s="322"/>
      <c r="AB401" s="322"/>
      <c r="AC401" s="322"/>
      <c r="AD401" s="322"/>
      <c r="AE401" s="322"/>
      <c r="AF401" s="322"/>
      <c r="AG401" s="322"/>
      <c r="AH401" s="322"/>
      <c r="AI401" s="322"/>
      <c r="AJ401" s="322"/>
      <c r="AK401" s="322"/>
    </row>
    <row r="402" spans="1:37" s="324" customFormat="1" ht="15" customHeight="1" thickBot="1" x14ac:dyDescent="0.35">
      <c r="A402" s="235"/>
      <c r="B402" s="697" t="s">
        <v>418</v>
      </c>
      <c r="C402" s="410">
        <f>SUM(C392:C401)</f>
        <v>0</v>
      </c>
      <c r="D402" s="410">
        <f>SUM(D392:D401)</f>
        <v>0</v>
      </c>
      <c r="E402" s="410">
        <f>SUM(E392:E401)</f>
        <v>0</v>
      </c>
      <c r="F402" s="599">
        <f>SUM(F392:F401)</f>
        <v>0</v>
      </c>
      <c r="G402" s="322"/>
      <c r="H402" s="302"/>
      <c r="I402" s="302"/>
      <c r="J402" s="302"/>
      <c r="K402" s="322"/>
      <c r="L402" s="322"/>
      <c r="M402" s="322"/>
      <c r="N402" s="322"/>
      <c r="O402" s="322"/>
      <c r="P402" s="322"/>
      <c r="Q402" s="322"/>
      <c r="R402" s="322"/>
      <c r="S402" s="322"/>
      <c r="T402" s="322"/>
      <c r="U402" s="322"/>
      <c r="V402" s="322"/>
      <c r="W402" s="322"/>
      <c r="X402" s="322"/>
      <c r="Y402" s="322"/>
      <c r="Z402" s="322"/>
      <c r="AA402" s="322"/>
      <c r="AB402" s="322"/>
      <c r="AC402" s="322"/>
      <c r="AD402" s="322"/>
      <c r="AE402" s="322"/>
      <c r="AF402" s="322"/>
      <c r="AG402" s="322"/>
      <c r="AH402" s="322"/>
      <c r="AI402" s="322"/>
      <c r="AJ402" s="322"/>
      <c r="AK402" s="322"/>
    </row>
    <row r="403" spans="1:37" s="324" customFormat="1" ht="15" customHeight="1" x14ac:dyDescent="0.3">
      <c r="A403" s="747"/>
      <c r="B403" s="617"/>
      <c r="C403" s="305"/>
      <c r="D403" s="305"/>
      <c r="E403" s="305"/>
      <c r="F403" s="307"/>
      <c r="G403" s="322"/>
      <c r="H403" s="323"/>
      <c r="I403" s="323"/>
      <c r="J403" s="323"/>
      <c r="K403" s="322"/>
      <c r="L403" s="322"/>
      <c r="M403" s="322"/>
      <c r="N403" s="322"/>
      <c r="O403" s="322"/>
      <c r="P403" s="322"/>
      <c r="Q403" s="322"/>
      <c r="R403" s="322"/>
      <c r="S403" s="322"/>
      <c r="T403" s="322"/>
      <c r="U403" s="322"/>
      <c r="V403" s="322"/>
      <c r="W403" s="322"/>
      <c r="X403" s="322"/>
      <c r="Y403" s="322"/>
      <c r="Z403" s="322"/>
      <c r="AA403" s="322"/>
      <c r="AB403" s="322"/>
      <c r="AC403" s="322"/>
      <c r="AD403" s="322"/>
      <c r="AE403" s="322"/>
      <c r="AF403" s="322"/>
      <c r="AG403" s="322"/>
      <c r="AH403" s="322"/>
      <c r="AI403" s="322"/>
      <c r="AJ403" s="322"/>
      <c r="AK403" s="322"/>
    </row>
    <row r="404" spans="1:37" s="291" customFormat="1" ht="15" customHeight="1" x14ac:dyDescent="0.3">
      <c r="A404" s="248" t="s">
        <v>290</v>
      </c>
      <c r="B404" s="617"/>
      <c r="C404" s="305"/>
      <c r="D404" s="305"/>
      <c r="E404" s="305"/>
      <c r="F404" s="307"/>
      <c r="G404" s="298"/>
      <c r="H404" s="299"/>
      <c r="I404" s="299"/>
      <c r="J404" s="299"/>
      <c r="K404" s="298"/>
      <c r="L404" s="298"/>
      <c r="M404" s="298"/>
      <c r="N404" s="298"/>
      <c r="O404" s="298"/>
      <c r="P404" s="298"/>
      <c r="Q404" s="298"/>
      <c r="R404" s="298"/>
      <c r="S404" s="298"/>
      <c r="T404" s="298"/>
      <c r="U404" s="298"/>
      <c r="V404" s="298"/>
      <c r="W404" s="298"/>
      <c r="X404" s="298"/>
      <c r="Y404" s="298"/>
      <c r="Z404" s="298"/>
      <c r="AA404" s="298"/>
      <c r="AB404" s="298"/>
      <c r="AC404" s="298"/>
      <c r="AD404" s="298"/>
      <c r="AE404" s="298"/>
      <c r="AF404" s="298"/>
      <c r="AG404" s="298"/>
      <c r="AH404" s="298"/>
      <c r="AI404" s="298"/>
      <c r="AJ404" s="298"/>
      <c r="AK404" s="298"/>
    </row>
    <row r="405" spans="1:37" s="291" customFormat="1" ht="15" customHeight="1" x14ac:dyDescent="0.3">
      <c r="A405" s="747" t="s">
        <v>292</v>
      </c>
      <c r="B405" s="698">
        <v>228100</v>
      </c>
      <c r="C405" s="351">
        <f>SUMIFS('Expenditures - all orgs'!$D$19:$D$3604,'Expenditures - all orgs'!$C$19:$C$3604, 'Budget Detail - AAAAAA'!$B405,'Expenditures - all orgs'!$B$19:$B$3604,'Budget Detail - AAAAAA'!$B$3)</f>
        <v>0</v>
      </c>
      <c r="D405" s="600">
        <f>SUMIFS('Expenditures - all orgs'!$E$19:$E$3604,'Expenditures - all orgs'!$C$19:$C$3604, 'Budget Detail - AAAAAA'!$B405,'Expenditures - all orgs'!$B$19:$B$3604,'Budget Detail - AAAAAA'!$B$3)</f>
        <v>0</v>
      </c>
      <c r="E405" s="601">
        <f>SUMIFS('Expenditures - all orgs'!$F$19:$F$3604,'Expenditures - all orgs'!$C$19:$C$3604, 'Budget Detail - AAAAAA'!$B405,'Expenditures - all orgs'!$B$19:$B$3604,'Budget Detail - AAAAAA'!$B$3)</f>
        <v>0</v>
      </c>
      <c r="F405" s="602">
        <f t="shared" ref="F405:F408" si="83">C405-D405-E405</f>
        <v>0</v>
      </c>
      <c r="G405" s="298"/>
      <c r="H405" s="299"/>
      <c r="I405" s="299"/>
      <c r="J405" s="299"/>
      <c r="K405" s="298"/>
      <c r="L405" s="298"/>
      <c r="M405" s="298"/>
      <c r="N405" s="298"/>
      <c r="O405" s="298"/>
      <c r="P405" s="298"/>
      <c r="Q405" s="298"/>
      <c r="R405" s="298"/>
      <c r="S405" s="298"/>
      <c r="T405" s="298"/>
      <c r="U405" s="298"/>
      <c r="V405" s="298"/>
      <c r="W405" s="298"/>
      <c r="X405" s="298"/>
      <c r="Y405" s="298"/>
      <c r="Z405" s="298"/>
      <c r="AA405" s="298"/>
      <c r="AB405" s="298"/>
      <c r="AC405" s="298"/>
      <c r="AD405" s="298"/>
      <c r="AE405" s="298"/>
      <c r="AF405" s="298"/>
      <c r="AG405" s="298"/>
      <c r="AH405" s="298"/>
      <c r="AI405" s="298"/>
      <c r="AJ405" s="298"/>
      <c r="AK405" s="298"/>
    </row>
    <row r="406" spans="1:37" s="291" customFormat="1" ht="15" customHeight="1" x14ac:dyDescent="0.3">
      <c r="A406" s="747" t="s">
        <v>291</v>
      </c>
      <c r="B406" s="699">
        <v>228200</v>
      </c>
      <c r="C406" s="351">
        <f>SUMIFS('Expenditures - all orgs'!$D$19:$D$3604,'Expenditures - all orgs'!$C$19:$C$3604, 'Budget Detail - AAAAAA'!$B406,'Expenditures - all orgs'!$B$19:$B$3604,'Budget Detail - AAAAAA'!$B$3)</f>
        <v>0</v>
      </c>
      <c r="D406" s="600">
        <f>SUMIFS('Expenditures - all orgs'!$E$19:$E$3604,'Expenditures - all orgs'!$C$19:$C$3604, 'Budget Detail - AAAAAA'!$B406,'Expenditures - all orgs'!$B$19:$B$3604,'Budget Detail - AAAAAA'!$B$3)</f>
        <v>0</v>
      </c>
      <c r="E406" s="601">
        <f>SUMIFS('Expenditures - all orgs'!$F$19:$F$3604,'Expenditures - all orgs'!$C$19:$C$3604, 'Budget Detail - AAAAAA'!$B406,'Expenditures - all orgs'!$B$19:$B$3604,'Budget Detail - AAAAAA'!$B$3)</f>
        <v>0</v>
      </c>
      <c r="F406" s="602">
        <f t="shared" si="83"/>
        <v>0</v>
      </c>
      <c r="G406" s="298"/>
      <c r="H406" s="299"/>
      <c r="I406" s="299"/>
      <c r="J406" s="299"/>
      <c r="K406" s="298"/>
      <c r="L406" s="298"/>
      <c r="M406" s="298"/>
      <c r="N406" s="298"/>
      <c r="O406" s="298"/>
      <c r="P406" s="298"/>
      <c r="Q406" s="298"/>
      <c r="R406" s="298"/>
      <c r="S406" s="298"/>
      <c r="T406" s="298"/>
      <c r="U406" s="298"/>
      <c r="V406" s="298"/>
      <c r="W406" s="298"/>
      <c r="X406" s="298"/>
      <c r="Y406" s="298"/>
      <c r="Z406" s="298"/>
      <c r="AA406" s="298"/>
      <c r="AB406" s="298"/>
      <c r="AC406" s="298"/>
      <c r="AD406" s="298"/>
      <c r="AE406" s="298"/>
      <c r="AF406" s="298"/>
      <c r="AG406" s="298"/>
      <c r="AH406" s="298"/>
      <c r="AI406" s="298"/>
      <c r="AJ406" s="298"/>
      <c r="AK406" s="298"/>
    </row>
    <row r="407" spans="1:37" s="291" customFormat="1" ht="15" customHeight="1" x14ac:dyDescent="0.3">
      <c r="A407" s="747" t="s">
        <v>293</v>
      </c>
      <c r="B407" s="699">
        <v>228300</v>
      </c>
      <c r="C407" s="351">
        <f>SUMIFS('Expenditures - all orgs'!$D$19:$D$3604,'Expenditures - all orgs'!$C$19:$C$3604, 'Budget Detail - AAAAAA'!$B407,'Expenditures - all orgs'!$B$19:$B$3604,'Budget Detail - AAAAAA'!$B$3)</f>
        <v>0</v>
      </c>
      <c r="D407" s="600">
        <f>SUMIFS('Expenditures - all orgs'!$E$19:$E$3604,'Expenditures - all orgs'!$C$19:$C$3604, 'Budget Detail - AAAAAA'!$B407,'Expenditures - all orgs'!$B$19:$B$3604,'Budget Detail - AAAAAA'!$B$3)</f>
        <v>0</v>
      </c>
      <c r="E407" s="601">
        <f>SUMIFS('Expenditures - all orgs'!$F$19:$F$3604,'Expenditures - all orgs'!$C$19:$C$3604, 'Budget Detail - AAAAAA'!$B407,'Expenditures - all orgs'!$B$19:$B$3604,'Budget Detail - AAAAAA'!$B$3)</f>
        <v>0</v>
      </c>
      <c r="F407" s="602">
        <f t="shared" si="83"/>
        <v>0</v>
      </c>
      <c r="G407" s="298"/>
      <c r="H407" s="299"/>
      <c r="I407" s="299"/>
      <c r="J407" s="299"/>
      <c r="K407" s="298"/>
      <c r="L407" s="298"/>
      <c r="M407" s="298"/>
      <c r="N407" s="298"/>
      <c r="O407" s="298"/>
      <c r="P407" s="298"/>
      <c r="Q407" s="298"/>
      <c r="R407" s="298"/>
      <c r="S407" s="298"/>
      <c r="T407" s="298"/>
      <c r="U407" s="298"/>
      <c r="V407" s="298"/>
      <c r="W407" s="298"/>
      <c r="X407" s="298"/>
      <c r="Y407" s="298"/>
      <c r="Z407" s="298"/>
      <c r="AA407" s="298"/>
      <c r="AB407" s="298"/>
      <c r="AC407" s="298"/>
      <c r="AD407" s="298"/>
      <c r="AE407" s="298"/>
      <c r="AF407" s="298"/>
      <c r="AG407" s="298"/>
      <c r="AH407" s="298"/>
      <c r="AI407" s="298"/>
      <c r="AJ407" s="298"/>
      <c r="AK407" s="298"/>
    </row>
    <row r="408" spans="1:37" s="291" customFormat="1" ht="15" customHeight="1" x14ac:dyDescent="0.3">
      <c r="A408" s="747" t="s">
        <v>530</v>
      </c>
      <c r="B408" s="699">
        <v>228800</v>
      </c>
      <c r="C408" s="351">
        <f>SUMIFS('Expenditures - all orgs'!$D$19:$D$3604,'Expenditures - all orgs'!$C$19:$C$3604, 'Budget Detail - AAAAAA'!$B408,'Expenditures - all orgs'!$B$19:$B$3604,'Budget Detail - AAAAAA'!$B$3)</f>
        <v>0</v>
      </c>
      <c r="D408" s="600">
        <f>SUMIFS('Expenditures - all orgs'!$E$19:$E$3604,'Expenditures - all orgs'!$C$19:$C$3604, 'Budget Detail - AAAAAA'!$B408,'Expenditures - all orgs'!$B$19:$B$3604,'Budget Detail - AAAAAA'!$B$3)</f>
        <v>0</v>
      </c>
      <c r="E408" s="601">
        <f>SUMIFS('Expenditures - all orgs'!$F$19:$F$3604,'Expenditures - all orgs'!$C$19:$C$3604, 'Budget Detail - AAAAAA'!$B408,'Expenditures - all orgs'!$B$19:$B$3604,'Budget Detail - AAAAAA'!$B$3)</f>
        <v>0</v>
      </c>
      <c r="F408" s="602">
        <f t="shared" si="83"/>
        <v>0</v>
      </c>
      <c r="G408" s="298"/>
      <c r="H408" s="299"/>
      <c r="I408" s="299"/>
      <c r="J408" s="299"/>
      <c r="K408" s="298"/>
      <c r="L408" s="298"/>
      <c r="M408" s="298"/>
      <c r="N408" s="298"/>
      <c r="O408" s="298"/>
      <c r="P408" s="298"/>
      <c r="Q408" s="298"/>
      <c r="R408" s="298"/>
      <c r="S408" s="298"/>
      <c r="T408" s="298"/>
      <c r="U408" s="298"/>
      <c r="V408" s="298"/>
      <c r="W408" s="298"/>
      <c r="X408" s="298"/>
      <c r="Y408" s="298"/>
      <c r="Z408" s="298"/>
      <c r="AA408" s="298"/>
      <c r="AB408" s="298"/>
      <c r="AC408" s="298"/>
      <c r="AD408" s="298"/>
      <c r="AE408" s="298"/>
      <c r="AF408" s="298"/>
      <c r="AG408" s="298"/>
      <c r="AH408" s="298"/>
      <c r="AI408" s="298"/>
      <c r="AJ408" s="298"/>
      <c r="AK408" s="298"/>
    </row>
    <row r="409" spans="1:37" s="291" customFormat="1" ht="15" customHeight="1" thickBot="1" x14ac:dyDescent="0.35">
      <c r="A409" s="747" t="s">
        <v>104</v>
      </c>
      <c r="B409" s="699" t="s">
        <v>107</v>
      </c>
      <c r="C409" s="351">
        <f>SUMIFS('Expenditures - all orgs'!$D$19:$D$3604,'Expenditures - all orgs'!$C$19:$C$3604, 'Budget Detail - AAAAAA'!$B409,'Expenditures - all orgs'!$B$19:$B$3604,'Budget Detail - AAAAAA'!$B$3)</f>
        <v>0</v>
      </c>
      <c r="D409" s="603">
        <f>SUMIFS('Expenditures - all orgs'!$E$19:$E$3604,'Expenditures - all orgs'!$C$19:$C$3604, 'Budget Detail - AAAAAA'!$B409,'Expenditures - all orgs'!$B$19:$B$3604,'Budget Detail - AAAAAA'!$B$3)</f>
        <v>0</v>
      </c>
      <c r="E409" s="604">
        <f>SUMIFS('Expenditures - all orgs'!$F$19:$F$3604,'Expenditures - all orgs'!$C$19:$C$3604, 'Budget Detail - AAAAAA'!$B409,'Expenditures - all orgs'!$B$19:$B$3604,'Budget Detail - AAAAAA'!$B$3)</f>
        <v>0</v>
      </c>
      <c r="F409" s="605">
        <f t="shared" ref="F409" si="84">C409-D409-E409</f>
        <v>0</v>
      </c>
      <c r="G409" s="298"/>
      <c r="H409" s="299"/>
      <c r="I409" s="299"/>
      <c r="J409" s="299"/>
      <c r="K409" s="298"/>
      <c r="L409" s="298"/>
      <c r="M409" s="298"/>
      <c r="N409" s="298"/>
      <c r="O409" s="298"/>
      <c r="P409" s="298"/>
      <c r="Q409" s="298"/>
      <c r="R409" s="298"/>
      <c r="S409" s="298"/>
      <c r="T409" s="298"/>
      <c r="U409" s="298"/>
      <c r="V409" s="298"/>
      <c r="W409" s="298"/>
      <c r="X409" s="298"/>
      <c r="Y409" s="298"/>
      <c r="Z409" s="298"/>
      <c r="AA409" s="298"/>
      <c r="AB409" s="298"/>
      <c r="AC409" s="298"/>
      <c r="AD409" s="298"/>
      <c r="AE409" s="298"/>
      <c r="AF409" s="298"/>
      <c r="AG409" s="298"/>
      <c r="AH409" s="298"/>
      <c r="AI409" s="298"/>
      <c r="AJ409" s="298"/>
      <c r="AK409" s="298"/>
    </row>
    <row r="410" spans="1:37" s="291" customFormat="1" ht="15" customHeight="1" thickBot="1" x14ac:dyDescent="0.35">
      <c r="A410" s="747"/>
      <c r="B410" s="700" t="s">
        <v>418</v>
      </c>
      <c r="C410" s="411">
        <f>SUM(C405:C409)</f>
        <v>0</v>
      </c>
      <c r="D410" s="411">
        <f>SUM(D405:D409)</f>
        <v>0</v>
      </c>
      <c r="E410" s="411">
        <f>SUM(E405:E409)</f>
        <v>0</v>
      </c>
      <c r="F410" s="709">
        <f>SUM(F405:F409)</f>
        <v>0</v>
      </c>
      <c r="G410" s="298"/>
      <c r="H410" s="299"/>
      <c r="I410" s="299"/>
      <c r="J410" s="299"/>
      <c r="K410" s="298"/>
      <c r="L410" s="298"/>
      <c r="M410" s="298"/>
      <c r="N410" s="298"/>
      <c r="O410" s="298"/>
      <c r="P410" s="298"/>
      <c r="Q410" s="298"/>
      <c r="R410" s="298"/>
      <c r="S410" s="298"/>
      <c r="T410" s="298"/>
      <c r="U410" s="298"/>
      <c r="V410" s="298"/>
      <c r="W410" s="298"/>
      <c r="X410" s="298"/>
      <c r="Y410" s="298"/>
      <c r="Z410" s="298"/>
      <c r="AA410" s="298"/>
      <c r="AB410" s="298"/>
      <c r="AC410" s="298"/>
      <c r="AD410" s="298"/>
      <c r="AE410" s="298"/>
      <c r="AF410" s="298"/>
      <c r="AG410" s="298"/>
      <c r="AH410" s="298"/>
      <c r="AI410" s="298"/>
      <c r="AJ410" s="298"/>
      <c r="AK410" s="298"/>
    </row>
    <row r="411" spans="1:37" s="324" customFormat="1" ht="15" customHeight="1" x14ac:dyDescent="0.3">
      <c r="A411" s="747"/>
      <c r="B411" s="617"/>
      <c r="C411" s="305"/>
      <c r="D411" s="305"/>
      <c r="E411" s="305"/>
      <c r="F411" s="307"/>
      <c r="G411" s="322"/>
      <c r="H411" s="323"/>
      <c r="I411" s="323"/>
      <c r="J411" s="323"/>
      <c r="K411" s="322"/>
      <c r="L411" s="322"/>
      <c r="M411" s="322"/>
      <c r="N411" s="322"/>
      <c r="O411" s="322"/>
      <c r="P411" s="322"/>
      <c r="Q411" s="322"/>
      <c r="R411" s="322"/>
      <c r="S411" s="322"/>
      <c r="T411" s="322"/>
      <c r="U411" s="322"/>
      <c r="V411" s="322"/>
      <c r="W411" s="322"/>
      <c r="X411" s="322"/>
      <c r="Y411" s="322"/>
      <c r="Z411" s="322"/>
      <c r="AA411" s="322"/>
      <c r="AB411" s="322"/>
      <c r="AC411" s="322"/>
      <c r="AD411" s="322"/>
      <c r="AE411" s="322"/>
      <c r="AF411" s="322"/>
      <c r="AG411" s="322"/>
      <c r="AH411" s="322"/>
      <c r="AI411" s="322"/>
      <c r="AJ411" s="322"/>
      <c r="AK411" s="322"/>
    </row>
    <row r="412" spans="1:37" s="324" customFormat="1" ht="15" customHeight="1" x14ac:dyDescent="0.3">
      <c r="A412" s="248" t="s">
        <v>523</v>
      </c>
      <c r="B412" s="617"/>
      <c r="C412" s="305"/>
      <c r="D412" s="305"/>
      <c r="E412" s="305"/>
      <c r="F412" s="307"/>
      <c r="G412" s="322"/>
      <c r="H412" s="323"/>
      <c r="I412" s="323"/>
      <c r="J412" s="323"/>
      <c r="K412" s="322"/>
      <c r="L412" s="322"/>
      <c r="M412" s="322"/>
      <c r="N412" s="322"/>
      <c r="O412" s="322"/>
      <c r="P412" s="322"/>
      <c r="Q412" s="322"/>
      <c r="R412" s="322"/>
      <c r="S412" s="322"/>
      <c r="T412" s="322"/>
      <c r="U412" s="322"/>
      <c r="V412" s="322"/>
      <c r="W412" s="322"/>
      <c r="X412" s="322"/>
      <c r="Y412" s="322"/>
      <c r="Z412" s="322"/>
      <c r="AA412" s="322"/>
      <c r="AB412" s="322"/>
      <c r="AC412" s="322"/>
      <c r="AD412" s="322"/>
      <c r="AE412" s="322"/>
      <c r="AF412" s="322"/>
      <c r="AG412" s="322"/>
      <c r="AH412" s="322"/>
      <c r="AI412" s="322"/>
      <c r="AJ412" s="322"/>
      <c r="AK412" s="322"/>
    </row>
    <row r="413" spans="1:37" s="324" customFormat="1" ht="15" customHeight="1" thickBot="1" x14ac:dyDescent="0.35">
      <c r="A413" s="239" t="s">
        <v>524</v>
      </c>
      <c r="B413" s="1452">
        <v>232000</v>
      </c>
      <c r="C413" s="1455">
        <f>SUMIFS('Expenditures - all orgs'!$D$19:$D$3604,'Expenditures - all orgs'!$C$19:$C$3604, 'Budget Detail - AAAAAA'!$B413,'Expenditures - all orgs'!$B$19:$B$3604,'Budget Detail - AAAAAA'!$B$3)</f>
        <v>0</v>
      </c>
      <c r="D413" s="1449">
        <f>SUMIFS('Expenditures - all orgs'!$E$19:$E$3604,'Expenditures - all orgs'!$C$19:$C$3604, 'Budget Detail - AAAAAA'!$B413,'Expenditures - all orgs'!$B$19:$B$3604,'Budget Detail - AAAAAA'!$B$3)</f>
        <v>0</v>
      </c>
      <c r="E413" s="1450">
        <f>SUMIFS('Expenditures - all orgs'!$F$19:$F$3604,'Expenditures - all orgs'!$C$19:$C$3604, 'Budget Detail - AAAAAA'!$B413,'Expenditures - all orgs'!$B$19:$B$3604,'Budget Detail - AAAAAA'!$B$3)</f>
        <v>0</v>
      </c>
      <c r="F413" s="1451">
        <f t="shared" ref="F413" si="85">C413-D413-E413</f>
        <v>0</v>
      </c>
      <c r="G413" s="322"/>
      <c r="H413" s="323"/>
      <c r="I413" s="323"/>
      <c r="J413" s="323"/>
      <c r="K413" s="322"/>
      <c r="L413" s="322"/>
      <c r="M413" s="322"/>
      <c r="N413" s="322"/>
      <c r="O413" s="322"/>
      <c r="P413" s="322"/>
      <c r="Q413" s="322"/>
      <c r="R413" s="322"/>
      <c r="S413" s="322"/>
      <c r="T413" s="322"/>
      <c r="U413" s="322"/>
      <c r="V413" s="322"/>
      <c r="W413" s="322"/>
      <c r="X413" s="322"/>
      <c r="Y413" s="322"/>
      <c r="Z413" s="322"/>
      <c r="AA413" s="322"/>
      <c r="AB413" s="322"/>
      <c r="AC413" s="322"/>
      <c r="AD413" s="322"/>
      <c r="AE413" s="322"/>
      <c r="AF413" s="322"/>
      <c r="AG413" s="322"/>
      <c r="AH413" s="322"/>
      <c r="AI413" s="322"/>
      <c r="AJ413" s="322"/>
      <c r="AK413" s="322"/>
    </row>
    <row r="414" spans="1:37" s="324" customFormat="1" ht="15" customHeight="1" thickBot="1" x14ac:dyDescent="0.35">
      <c r="A414" s="747"/>
      <c r="B414" s="1453" t="s">
        <v>418</v>
      </c>
      <c r="C414" s="1454">
        <f>SUM(C413:C413)</f>
        <v>0</v>
      </c>
      <c r="D414" s="1454">
        <f>SUM(D413:D413)</f>
        <v>0</v>
      </c>
      <c r="E414" s="1454">
        <f>SUM(E413:E413)</f>
        <v>0</v>
      </c>
      <c r="F414" s="1454">
        <f>SUM(F413:F413)</f>
        <v>0</v>
      </c>
      <c r="G414" s="322"/>
      <c r="H414" s="323"/>
      <c r="I414" s="323"/>
      <c r="J414" s="323"/>
      <c r="K414" s="322"/>
      <c r="L414" s="322"/>
      <c r="M414" s="322"/>
      <c r="N414" s="322"/>
      <c r="O414" s="322"/>
      <c r="P414" s="322"/>
      <c r="Q414" s="322"/>
      <c r="R414" s="322"/>
      <c r="S414" s="322"/>
      <c r="T414" s="322"/>
      <c r="U414" s="322"/>
      <c r="V414" s="322"/>
      <c r="W414" s="322"/>
      <c r="X414" s="322"/>
      <c r="Y414" s="322"/>
      <c r="Z414" s="322"/>
      <c r="AA414" s="322"/>
      <c r="AB414" s="322"/>
      <c r="AC414" s="322"/>
      <c r="AD414" s="322"/>
      <c r="AE414" s="322"/>
      <c r="AF414" s="322"/>
      <c r="AG414" s="322"/>
      <c r="AH414" s="322"/>
      <c r="AI414" s="322"/>
      <c r="AJ414" s="322"/>
      <c r="AK414" s="322"/>
    </row>
    <row r="415" spans="1:37" s="324" customFormat="1" ht="15" customHeight="1" x14ac:dyDescent="0.3">
      <c r="A415" s="747"/>
      <c r="B415" s="617"/>
      <c r="C415" s="305"/>
      <c r="D415" s="305"/>
      <c r="E415" s="305"/>
      <c r="F415" s="307"/>
      <c r="G415" s="322"/>
      <c r="H415" s="323"/>
      <c r="I415" s="323"/>
      <c r="J415" s="323"/>
      <c r="K415" s="322"/>
      <c r="L415" s="322"/>
      <c r="M415" s="322"/>
      <c r="N415" s="322"/>
      <c r="O415" s="322"/>
      <c r="P415" s="322"/>
      <c r="Q415" s="322"/>
      <c r="R415" s="322"/>
      <c r="S415" s="322"/>
      <c r="T415" s="322"/>
      <c r="U415" s="322"/>
      <c r="V415" s="322"/>
      <c r="W415" s="322"/>
      <c r="X415" s="322"/>
      <c r="Y415" s="322"/>
      <c r="Z415" s="322"/>
      <c r="AA415" s="322"/>
      <c r="AB415" s="322"/>
      <c r="AC415" s="322"/>
      <c r="AD415" s="322"/>
      <c r="AE415" s="322"/>
      <c r="AF415" s="322"/>
      <c r="AG415" s="322"/>
      <c r="AH415" s="322"/>
      <c r="AI415" s="322"/>
      <c r="AJ415" s="322"/>
      <c r="AK415" s="322"/>
    </row>
    <row r="416" spans="1:37" s="324" customFormat="1" ht="15" customHeight="1" x14ac:dyDescent="0.3">
      <c r="A416" s="248" t="s">
        <v>420</v>
      </c>
      <c r="B416" s="617"/>
      <c r="C416" s="305"/>
      <c r="D416" s="305"/>
      <c r="E416" s="305"/>
      <c r="F416" s="307"/>
      <c r="G416" s="322"/>
      <c r="H416" s="323"/>
      <c r="I416" s="323"/>
      <c r="J416" s="323"/>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row>
    <row r="417" spans="1:37" s="324" customFormat="1" ht="15" customHeight="1" x14ac:dyDescent="0.3">
      <c r="A417" s="239" t="s">
        <v>105</v>
      </c>
      <c r="B417" s="728" t="s">
        <v>421</v>
      </c>
      <c r="C417" s="724">
        <f>SUMIFS('Expenditures - all orgs'!$D$19:$D$3604,'Expenditures - all orgs'!$C$19:$C$3604, 'Budget Detail - AAAAAA'!$B417,'Expenditures - all orgs'!$B$19:$B$3604,'Budget Detail - AAAAAA'!$B$3)</f>
        <v>0</v>
      </c>
      <c r="D417" s="725">
        <f>SUMIFS('Expenditures - all orgs'!$E$19:$E$3604,'Expenditures - all orgs'!$C$19:$C$3604, 'Budget Detail - AAAAAA'!$B417,'Expenditures - all orgs'!$B$19:$B$3604,'Budget Detail - AAAAAA'!$B$3)</f>
        <v>0</v>
      </c>
      <c r="E417" s="726">
        <f>SUMIFS('Expenditures - all orgs'!$F$19:$F$3604,'Expenditures - all orgs'!$C$19:$C$3604, 'Budget Detail - AAAAAA'!$B417,'Expenditures - all orgs'!$B$19:$B$3604,'Budget Detail - AAAAAA'!$B$3)</f>
        <v>0</v>
      </c>
      <c r="F417" s="727">
        <f t="shared" ref="F417:F428" si="86">C417-D417-E417</f>
        <v>0</v>
      </c>
      <c r="G417" s="322"/>
      <c r="H417" s="323"/>
      <c r="I417" s="323"/>
      <c r="J417" s="323"/>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row>
    <row r="418" spans="1:37" s="324" customFormat="1" ht="15" customHeight="1" x14ac:dyDescent="0.3">
      <c r="A418" s="239" t="s">
        <v>105</v>
      </c>
      <c r="B418" s="729" t="s">
        <v>421</v>
      </c>
      <c r="C418" s="724">
        <f>SUMIFS('Expenditures - all orgs'!$D$19:$D$3604,'Expenditures - all orgs'!$C$19:$C$3604, 'Budget Detail - AAAAAA'!$B418,'Expenditures - all orgs'!$B$19:$B$3604,'Budget Detail - AAAAAA'!$B$3)</f>
        <v>0</v>
      </c>
      <c r="D418" s="725">
        <f>SUMIFS('Expenditures - all orgs'!$E$19:$E$3604,'Expenditures - all orgs'!$C$19:$C$3604, 'Budget Detail - AAAAAA'!$B418,'Expenditures - all orgs'!$B$19:$B$3604,'Budget Detail - AAAAAA'!$B$3)</f>
        <v>0</v>
      </c>
      <c r="E418" s="726">
        <f>SUMIFS('Expenditures - all orgs'!$F$19:$F$3604,'Expenditures - all orgs'!$C$19:$C$3604, 'Budget Detail - AAAAAA'!$B418,'Expenditures - all orgs'!$B$19:$B$3604,'Budget Detail - AAAAAA'!$B$3)</f>
        <v>0</v>
      </c>
      <c r="F418" s="727">
        <f t="shared" si="86"/>
        <v>0</v>
      </c>
      <c r="G418" s="322"/>
      <c r="H418" s="323"/>
      <c r="I418" s="323"/>
      <c r="J418" s="323"/>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row>
    <row r="419" spans="1:37" s="324" customFormat="1" ht="15" customHeight="1" x14ac:dyDescent="0.3">
      <c r="A419" s="239" t="s">
        <v>105</v>
      </c>
      <c r="B419" s="729" t="s">
        <v>421</v>
      </c>
      <c r="C419" s="724">
        <f>SUMIFS('Expenditures - all orgs'!$D$19:$D$3604,'Expenditures - all orgs'!$C$19:$C$3604, 'Budget Detail - AAAAAA'!$B419,'Expenditures - all orgs'!$B$19:$B$3604,'Budget Detail - AAAAAA'!$B$3)</f>
        <v>0</v>
      </c>
      <c r="D419" s="725">
        <f>SUMIFS('Expenditures - all orgs'!$E$19:$E$3604,'Expenditures - all orgs'!$C$19:$C$3604, 'Budget Detail - AAAAAA'!$B419,'Expenditures - all orgs'!$B$19:$B$3604,'Budget Detail - AAAAAA'!$B$3)</f>
        <v>0</v>
      </c>
      <c r="E419" s="726">
        <f>SUMIFS('Expenditures - all orgs'!$F$19:$F$3604,'Expenditures - all orgs'!$C$19:$C$3604, 'Budget Detail - AAAAAA'!$B419,'Expenditures - all orgs'!$B$19:$B$3604,'Budget Detail - AAAAAA'!$B$3)</f>
        <v>0</v>
      </c>
      <c r="F419" s="727">
        <f t="shared" si="86"/>
        <v>0</v>
      </c>
      <c r="G419" s="322"/>
      <c r="H419" s="323"/>
      <c r="I419" s="323"/>
      <c r="J419" s="323"/>
      <c r="K419" s="322"/>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row>
    <row r="420" spans="1:37" s="324" customFormat="1" ht="15" customHeight="1" x14ac:dyDescent="0.3">
      <c r="A420" s="239" t="s">
        <v>105</v>
      </c>
      <c r="B420" s="729" t="s">
        <v>421</v>
      </c>
      <c r="C420" s="724">
        <f>SUMIFS('Expenditures - all orgs'!$D$19:$D$3604,'Expenditures - all orgs'!$C$19:$C$3604, 'Budget Detail - AAAAAA'!$B420,'Expenditures - all orgs'!$B$19:$B$3604,'Budget Detail - AAAAAA'!$B$3)</f>
        <v>0</v>
      </c>
      <c r="D420" s="725">
        <f>SUMIFS('Expenditures - all orgs'!$E$19:$E$3604,'Expenditures - all orgs'!$C$19:$C$3604, 'Budget Detail - AAAAAA'!$B420,'Expenditures - all orgs'!$B$19:$B$3604,'Budget Detail - AAAAAA'!$B$3)</f>
        <v>0</v>
      </c>
      <c r="E420" s="726">
        <f>SUMIFS('Expenditures - all orgs'!$F$19:$F$3604,'Expenditures - all orgs'!$C$19:$C$3604, 'Budget Detail - AAAAAA'!$B420,'Expenditures - all orgs'!$B$19:$B$3604,'Budget Detail - AAAAAA'!$B$3)</f>
        <v>0</v>
      </c>
      <c r="F420" s="727">
        <f t="shared" si="86"/>
        <v>0</v>
      </c>
      <c r="G420" s="322"/>
      <c r="H420" s="323"/>
      <c r="I420" s="323"/>
      <c r="J420" s="323"/>
      <c r="K420" s="322"/>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row>
    <row r="421" spans="1:37" s="324" customFormat="1" ht="15" customHeight="1" x14ac:dyDescent="0.3">
      <c r="A421" s="239" t="s">
        <v>105</v>
      </c>
      <c r="B421" s="729" t="s">
        <v>421</v>
      </c>
      <c r="C421" s="724">
        <f>SUMIFS('Expenditures - all orgs'!$D$19:$D$3604,'Expenditures - all orgs'!$C$19:$C$3604, 'Budget Detail - AAAAAA'!$B421,'Expenditures - all orgs'!$B$19:$B$3604,'Budget Detail - AAAAAA'!$B$3)</f>
        <v>0</v>
      </c>
      <c r="D421" s="725">
        <f>SUMIFS('Expenditures - all orgs'!$E$19:$E$3604,'Expenditures - all orgs'!$C$19:$C$3604, 'Budget Detail - AAAAAA'!$B421,'Expenditures - all orgs'!$B$19:$B$3604,'Budget Detail - AAAAAA'!$B$3)</f>
        <v>0</v>
      </c>
      <c r="E421" s="726">
        <f>SUMIFS('Expenditures - all orgs'!$F$19:$F$3604,'Expenditures - all orgs'!$C$19:$C$3604, 'Budget Detail - AAAAAA'!$B421,'Expenditures - all orgs'!$B$19:$B$3604,'Budget Detail - AAAAAA'!$B$3)</f>
        <v>0</v>
      </c>
      <c r="F421" s="727">
        <f t="shared" si="86"/>
        <v>0</v>
      </c>
      <c r="G421" s="322"/>
      <c r="H421" s="323"/>
      <c r="I421" s="323"/>
      <c r="J421" s="323"/>
      <c r="K421" s="322"/>
      <c r="L421" s="322"/>
      <c r="M421" s="322"/>
      <c r="N421" s="322"/>
      <c r="O421" s="322"/>
      <c r="P421" s="322"/>
      <c r="Q421" s="322"/>
      <c r="R421" s="322"/>
      <c r="S421" s="322"/>
      <c r="T421" s="322"/>
      <c r="U421" s="322"/>
      <c r="V421" s="322"/>
      <c r="W421" s="322"/>
      <c r="X421" s="322"/>
      <c r="Y421" s="322"/>
      <c r="Z421" s="322"/>
      <c r="AA421" s="322"/>
      <c r="AB421" s="322"/>
      <c r="AC421" s="322"/>
      <c r="AD421" s="322"/>
      <c r="AE421" s="322"/>
      <c r="AF421" s="322"/>
      <c r="AG421" s="322"/>
      <c r="AH421" s="322"/>
      <c r="AI421" s="322"/>
      <c r="AJ421" s="322"/>
      <c r="AK421" s="322"/>
    </row>
    <row r="422" spans="1:37" s="324" customFormat="1" ht="15" customHeight="1" x14ac:dyDescent="0.3">
      <c r="A422" s="239" t="s">
        <v>105</v>
      </c>
      <c r="B422" s="729" t="s">
        <v>421</v>
      </c>
      <c r="C422" s="724">
        <f>SUMIFS('Expenditures - all orgs'!$D$19:$D$3604,'Expenditures - all orgs'!$C$19:$C$3604, 'Budget Detail - AAAAAA'!$B422,'Expenditures - all orgs'!$B$19:$B$3604,'Budget Detail - AAAAAA'!$B$3)</f>
        <v>0</v>
      </c>
      <c r="D422" s="725">
        <f>SUMIFS('Expenditures - all orgs'!$E$19:$E$3604,'Expenditures - all orgs'!$C$19:$C$3604, 'Budget Detail - AAAAAA'!$B422,'Expenditures - all orgs'!$B$19:$B$3604,'Budget Detail - AAAAAA'!$B$3)</f>
        <v>0</v>
      </c>
      <c r="E422" s="726">
        <f>SUMIFS('Expenditures - all orgs'!$F$19:$F$3604,'Expenditures - all orgs'!$C$19:$C$3604, 'Budget Detail - AAAAAA'!$B422,'Expenditures - all orgs'!$B$19:$B$3604,'Budget Detail - AAAAAA'!$B$3)</f>
        <v>0</v>
      </c>
      <c r="F422" s="727">
        <f t="shared" si="86"/>
        <v>0</v>
      </c>
      <c r="G422" s="322"/>
      <c r="H422" s="323"/>
      <c r="I422" s="323"/>
      <c r="J422" s="323"/>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row>
    <row r="423" spans="1:37" s="324" customFormat="1" ht="15" customHeight="1" x14ac:dyDescent="0.3">
      <c r="A423" s="239" t="s">
        <v>105</v>
      </c>
      <c r="B423" s="729" t="s">
        <v>421</v>
      </c>
      <c r="C423" s="724">
        <f>SUMIFS('Expenditures - all orgs'!$D$19:$D$3604,'Expenditures - all orgs'!$C$19:$C$3604, 'Budget Detail - AAAAAA'!$B423,'Expenditures - all orgs'!$B$19:$B$3604,'Budget Detail - AAAAAA'!$B$3)</f>
        <v>0</v>
      </c>
      <c r="D423" s="725">
        <f>SUMIFS('Expenditures - all orgs'!$E$19:$E$3604,'Expenditures - all orgs'!$C$19:$C$3604, 'Budget Detail - AAAAAA'!$B423,'Expenditures - all orgs'!$B$19:$B$3604,'Budget Detail - AAAAAA'!$B$3)</f>
        <v>0</v>
      </c>
      <c r="E423" s="726">
        <f>SUMIFS('Expenditures - all orgs'!$F$19:$F$3604,'Expenditures - all orgs'!$C$19:$C$3604, 'Budget Detail - AAAAAA'!$B423,'Expenditures - all orgs'!$B$19:$B$3604,'Budget Detail - AAAAAA'!$B$3)</f>
        <v>0</v>
      </c>
      <c r="F423" s="727">
        <f t="shared" si="86"/>
        <v>0</v>
      </c>
      <c r="G423" s="322"/>
      <c r="H423" s="323"/>
      <c r="I423" s="323"/>
      <c r="J423" s="323"/>
      <c r="K423" s="322"/>
      <c r="L423" s="322"/>
      <c r="M423" s="322"/>
      <c r="N423" s="322"/>
      <c r="O423" s="322"/>
      <c r="P423" s="322"/>
      <c r="Q423" s="322"/>
      <c r="R423" s="322"/>
      <c r="S423" s="322"/>
      <c r="T423" s="322"/>
      <c r="U423" s="322"/>
      <c r="V423" s="322"/>
      <c r="W423" s="322"/>
      <c r="X423" s="322"/>
      <c r="Y423" s="322"/>
      <c r="Z423" s="322"/>
      <c r="AA423" s="322"/>
      <c r="AB423" s="322"/>
      <c r="AC423" s="322"/>
      <c r="AD423" s="322"/>
      <c r="AE423" s="322"/>
      <c r="AF423" s="322"/>
      <c r="AG423" s="322"/>
      <c r="AH423" s="322"/>
      <c r="AI423" s="322"/>
      <c r="AJ423" s="322"/>
      <c r="AK423" s="322"/>
    </row>
    <row r="424" spans="1:37" s="324" customFormat="1" ht="15" customHeight="1" x14ac:dyDescent="0.3">
      <c r="A424" s="239" t="s">
        <v>105</v>
      </c>
      <c r="B424" s="729" t="s">
        <v>421</v>
      </c>
      <c r="C424" s="724">
        <f>SUMIFS('Expenditures - all orgs'!$D$19:$D$3604,'Expenditures - all orgs'!$C$19:$C$3604, 'Budget Detail - AAAAAA'!$B424,'Expenditures - all orgs'!$B$19:$B$3604,'Budget Detail - AAAAAA'!$B$3)</f>
        <v>0</v>
      </c>
      <c r="D424" s="725">
        <f>SUMIFS('Expenditures - all orgs'!$E$19:$E$3604,'Expenditures - all orgs'!$C$19:$C$3604, 'Budget Detail - AAAAAA'!$B424,'Expenditures - all orgs'!$B$19:$B$3604,'Budget Detail - AAAAAA'!$B$3)</f>
        <v>0</v>
      </c>
      <c r="E424" s="726">
        <f>SUMIFS('Expenditures - all orgs'!$F$19:$F$3604,'Expenditures - all orgs'!$C$19:$C$3604, 'Budget Detail - AAAAAA'!$B424,'Expenditures - all orgs'!$B$19:$B$3604,'Budget Detail - AAAAAA'!$B$3)</f>
        <v>0</v>
      </c>
      <c r="F424" s="727">
        <f t="shared" si="86"/>
        <v>0</v>
      </c>
      <c r="G424" s="322"/>
      <c r="H424" s="323"/>
      <c r="I424" s="323"/>
      <c r="J424" s="323"/>
      <c r="K424" s="322"/>
      <c r="L424" s="322"/>
      <c r="M424" s="322"/>
      <c r="N424" s="322"/>
      <c r="O424" s="322"/>
      <c r="P424" s="322"/>
      <c r="Q424" s="322"/>
      <c r="R424" s="322"/>
      <c r="S424" s="322"/>
      <c r="T424" s="322"/>
      <c r="U424" s="322"/>
      <c r="V424" s="322"/>
      <c r="W424" s="322"/>
      <c r="X424" s="322"/>
      <c r="Y424" s="322"/>
      <c r="Z424" s="322"/>
      <c r="AA424" s="322"/>
      <c r="AB424" s="322"/>
      <c r="AC424" s="322"/>
      <c r="AD424" s="322"/>
      <c r="AE424" s="322"/>
      <c r="AF424" s="322"/>
      <c r="AG424" s="322"/>
      <c r="AH424" s="322"/>
      <c r="AI424" s="322"/>
      <c r="AJ424" s="322"/>
      <c r="AK424" s="322"/>
    </row>
    <row r="425" spans="1:37" s="324" customFormat="1" ht="15" customHeight="1" x14ac:dyDescent="0.3">
      <c r="A425" s="239" t="s">
        <v>105</v>
      </c>
      <c r="B425" s="729" t="s">
        <v>421</v>
      </c>
      <c r="C425" s="724">
        <f>SUMIFS('Expenditures - all orgs'!$D$19:$D$3604,'Expenditures - all orgs'!$C$19:$C$3604, 'Budget Detail - AAAAAA'!$B425,'Expenditures - all orgs'!$B$19:$B$3604,'Budget Detail - AAAAAA'!$B$3)</f>
        <v>0</v>
      </c>
      <c r="D425" s="725">
        <f>SUMIFS('Expenditures - all orgs'!$E$19:$E$3604,'Expenditures - all orgs'!$C$19:$C$3604, 'Budget Detail - AAAAAA'!$B425,'Expenditures - all orgs'!$B$19:$B$3604,'Budget Detail - AAAAAA'!$B$3)</f>
        <v>0</v>
      </c>
      <c r="E425" s="726">
        <f>SUMIFS('Expenditures - all orgs'!$F$19:$F$3604,'Expenditures - all orgs'!$C$19:$C$3604, 'Budget Detail - AAAAAA'!$B425,'Expenditures - all orgs'!$B$19:$B$3604,'Budget Detail - AAAAAA'!$B$3)</f>
        <v>0</v>
      </c>
      <c r="F425" s="727">
        <f t="shared" si="86"/>
        <v>0</v>
      </c>
      <c r="G425" s="322"/>
      <c r="H425" s="323"/>
      <c r="I425" s="323"/>
      <c r="J425" s="323"/>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row>
    <row r="426" spans="1:37" s="324" customFormat="1" ht="15" customHeight="1" x14ac:dyDescent="0.3">
      <c r="A426" s="239" t="s">
        <v>105</v>
      </c>
      <c r="B426" s="729" t="s">
        <v>421</v>
      </c>
      <c r="C426" s="724">
        <f>SUMIFS('Expenditures - all orgs'!$D$19:$D$3604,'Expenditures - all orgs'!$C$19:$C$3604, 'Budget Detail - AAAAAA'!$B426,'Expenditures - all orgs'!$B$19:$B$3604,'Budget Detail - AAAAAA'!$B$3)</f>
        <v>0</v>
      </c>
      <c r="D426" s="725">
        <f>SUMIFS('Expenditures - all orgs'!$E$19:$E$3604,'Expenditures - all orgs'!$C$19:$C$3604, 'Budget Detail - AAAAAA'!$B426,'Expenditures - all orgs'!$B$19:$B$3604,'Budget Detail - AAAAAA'!$B$3)</f>
        <v>0</v>
      </c>
      <c r="E426" s="726">
        <f>SUMIFS('Expenditures - all orgs'!$F$19:$F$3604,'Expenditures - all orgs'!$C$19:$C$3604, 'Budget Detail - AAAAAA'!$B426,'Expenditures - all orgs'!$B$19:$B$3604,'Budget Detail - AAAAAA'!$B$3)</f>
        <v>0</v>
      </c>
      <c r="F426" s="727">
        <f t="shared" si="86"/>
        <v>0</v>
      </c>
      <c r="G426" s="322"/>
      <c r="H426" s="323"/>
      <c r="I426" s="323"/>
      <c r="J426" s="323"/>
      <c r="K426" s="322"/>
      <c r="L426" s="322"/>
      <c r="M426" s="322"/>
      <c r="N426" s="322"/>
      <c r="O426" s="322"/>
      <c r="P426" s="322"/>
      <c r="Q426" s="322"/>
      <c r="R426" s="322"/>
      <c r="S426" s="322"/>
      <c r="T426" s="322"/>
      <c r="U426" s="322"/>
      <c r="V426" s="322"/>
      <c r="W426" s="322"/>
      <c r="X426" s="322"/>
      <c r="Y426" s="322"/>
      <c r="Z426" s="322"/>
      <c r="AA426" s="322"/>
      <c r="AB426" s="322"/>
      <c r="AC426" s="322"/>
      <c r="AD426" s="322"/>
      <c r="AE426" s="322"/>
      <c r="AF426" s="322"/>
      <c r="AG426" s="322"/>
      <c r="AH426" s="322"/>
      <c r="AI426" s="322"/>
      <c r="AJ426" s="322"/>
      <c r="AK426" s="322"/>
    </row>
    <row r="427" spans="1:37" s="324" customFormat="1" ht="15" customHeight="1" x14ac:dyDescent="0.3">
      <c r="A427" s="239" t="s">
        <v>105</v>
      </c>
      <c r="B427" s="729" t="s">
        <v>421</v>
      </c>
      <c r="C427" s="724">
        <f>SUMIFS('Expenditures - all orgs'!$D$19:$D$3604,'Expenditures - all orgs'!$C$19:$C$3604, 'Budget Detail - AAAAAA'!$B427,'Expenditures - all orgs'!$B$19:$B$3604,'Budget Detail - AAAAAA'!$B$3)</f>
        <v>0</v>
      </c>
      <c r="D427" s="725">
        <f>SUMIFS('Expenditures - all orgs'!$E$19:$E$3604,'Expenditures - all orgs'!$C$19:$C$3604, 'Budget Detail - AAAAAA'!$B427,'Expenditures - all orgs'!$B$19:$B$3604,'Budget Detail - AAAAAA'!$B$3)</f>
        <v>0</v>
      </c>
      <c r="E427" s="726">
        <f>SUMIFS('Expenditures - all orgs'!$F$19:$F$3604,'Expenditures - all orgs'!$C$19:$C$3604, 'Budget Detail - AAAAAA'!$B427,'Expenditures - all orgs'!$B$19:$B$3604,'Budget Detail - AAAAAA'!$B$3)</f>
        <v>0</v>
      </c>
      <c r="F427" s="727">
        <f t="shared" si="86"/>
        <v>0</v>
      </c>
      <c r="G427" s="322"/>
      <c r="H427" s="323"/>
      <c r="I427" s="323"/>
      <c r="J427" s="323"/>
      <c r="K427" s="322"/>
      <c r="L427" s="322"/>
      <c r="M427" s="322"/>
      <c r="N427" s="322"/>
      <c r="O427" s="322"/>
      <c r="P427" s="322"/>
      <c r="Q427" s="322"/>
      <c r="R427" s="322"/>
      <c r="S427" s="322"/>
      <c r="T427" s="322"/>
      <c r="U427" s="322"/>
      <c r="V427" s="322"/>
      <c r="W427" s="322"/>
      <c r="X427" s="322"/>
      <c r="Y427" s="322"/>
      <c r="Z427" s="322"/>
      <c r="AA427" s="322"/>
      <c r="AB427" s="322"/>
      <c r="AC427" s="322"/>
      <c r="AD427" s="322"/>
      <c r="AE427" s="322"/>
      <c r="AF427" s="322"/>
      <c r="AG427" s="322"/>
      <c r="AH427" s="322"/>
      <c r="AI427" s="322"/>
      <c r="AJ427" s="322"/>
      <c r="AK427" s="322"/>
    </row>
    <row r="428" spans="1:37" s="324" customFormat="1" ht="15" customHeight="1" thickBot="1" x14ac:dyDescent="0.35">
      <c r="A428" s="239" t="s">
        <v>105</v>
      </c>
      <c r="B428" s="729" t="s">
        <v>421</v>
      </c>
      <c r="C428" s="724">
        <f>SUMIFS('Expenditures - all orgs'!$D$19:$D$3604,'Expenditures - all orgs'!$C$19:$C$3604, 'Budget Detail - AAAAAA'!$B428,'Expenditures - all orgs'!$B$19:$B$3604,'Budget Detail - AAAAAA'!$B$3)</f>
        <v>0</v>
      </c>
      <c r="D428" s="725">
        <f>SUMIFS('Expenditures - all orgs'!$E$19:$E$3604,'Expenditures - all orgs'!$C$19:$C$3604, 'Budget Detail - AAAAAA'!$B428,'Expenditures - all orgs'!$B$19:$B$3604,'Budget Detail - AAAAAA'!$B$3)</f>
        <v>0</v>
      </c>
      <c r="E428" s="726">
        <f>SUMIFS('Expenditures - all orgs'!$F$19:$F$3604,'Expenditures - all orgs'!$C$19:$C$3604, 'Budget Detail - AAAAAA'!$B428,'Expenditures - all orgs'!$B$19:$B$3604,'Budget Detail - AAAAAA'!$B$3)</f>
        <v>0</v>
      </c>
      <c r="F428" s="727">
        <f t="shared" si="86"/>
        <v>0</v>
      </c>
      <c r="G428" s="322"/>
      <c r="H428" s="323"/>
      <c r="I428" s="323"/>
      <c r="J428" s="323"/>
      <c r="K428" s="322"/>
      <c r="L428" s="322"/>
      <c r="M428" s="322"/>
      <c r="N428" s="322"/>
      <c r="O428" s="322"/>
      <c r="P428" s="322"/>
      <c r="Q428" s="322"/>
      <c r="R428" s="322"/>
      <c r="S428" s="322"/>
      <c r="T428" s="322"/>
      <c r="U428" s="322"/>
      <c r="V428" s="322"/>
      <c r="W428" s="322"/>
      <c r="X428" s="322"/>
      <c r="Y428" s="322"/>
      <c r="Z428" s="322"/>
      <c r="AA428" s="322"/>
      <c r="AB428" s="322"/>
      <c r="AC428" s="322"/>
      <c r="AD428" s="322"/>
      <c r="AE428" s="322"/>
      <c r="AF428" s="322"/>
      <c r="AG428" s="322"/>
      <c r="AH428" s="322"/>
      <c r="AI428" s="322"/>
      <c r="AJ428" s="322"/>
      <c r="AK428" s="322"/>
    </row>
    <row r="429" spans="1:37" s="324" customFormat="1" ht="15" customHeight="1" thickBot="1" x14ac:dyDescent="0.35">
      <c r="A429" s="747"/>
      <c r="B429" s="730" t="s">
        <v>418</v>
      </c>
      <c r="C429" s="514">
        <f>SUM(C417:C428)</f>
        <v>0</v>
      </c>
      <c r="D429" s="514">
        <f t="shared" ref="D429:F429" si="87">SUM(D417:D428)</f>
        <v>0</v>
      </c>
      <c r="E429" s="514">
        <f t="shared" si="87"/>
        <v>0</v>
      </c>
      <c r="F429" s="514">
        <f t="shared" si="87"/>
        <v>0</v>
      </c>
      <c r="G429" s="322"/>
      <c r="H429" s="323"/>
      <c r="I429" s="323"/>
      <c r="J429" s="323"/>
      <c r="K429" s="322"/>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row>
    <row r="430" spans="1:37" s="324" customFormat="1" ht="15" customHeight="1" x14ac:dyDescent="0.3">
      <c r="A430" s="747"/>
      <c r="B430" s="617"/>
      <c r="C430" s="305"/>
      <c r="D430" s="305"/>
      <c r="E430" s="305"/>
      <c r="F430" s="307"/>
      <c r="G430" s="322"/>
      <c r="H430" s="323"/>
      <c r="I430" s="323"/>
      <c r="J430" s="323"/>
      <c r="K430" s="322"/>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row>
    <row r="431" spans="1:37" s="291" customFormat="1" ht="15" customHeight="1" x14ac:dyDescent="0.3">
      <c r="A431" s="243" t="s">
        <v>106</v>
      </c>
      <c r="B431" s="701"/>
      <c r="C431" s="352"/>
      <c r="D431" s="352"/>
      <c r="E431" s="352"/>
      <c r="F431" s="307"/>
      <c r="G431" s="298"/>
      <c r="H431" s="299"/>
      <c r="I431" s="299"/>
      <c r="J431" s="299"/>
      <c r="K431" s="298"/>
      <c r="L431" s="298"/>
      <c r="M431" s="298"/>
      <c r="N431" s="298"/>
      <c r="O431" s="298"/>
      <c r="P431" s="298"/>
      <c r="Q431" s="298"/>
      <c r="R431" s="298"/>
      <c r="S431" s="298"/>
      <c r="T431" s="298"/>
      <c r="U431" s="298"/>
      <c r="V431" s="298"/>
      <c r="W431" s="298"/>
      <c r="X431" s="298"/>
      <c r="Y431" s="298"/>
      <c r="Z431" s="298"/>
      <c r="AA431" s="298"/>
      <c r="AB431" s="298"/>
      <c r="AC431" s="298"/>
      <c r="AD431" s="298"/>
      <c r="AE431" s="298"/>
      <c r="AF431" s="298"/>
      <c r="AG431" s="298"/>
      <c r="AH431" s="298"/>
      <c r="AI431" s="298"/>
      <c r="AJ431" s="298"/>
      <c r="AK431" s="298"/>
    </row>
    <row r="432" spans="1:37" s="752" customFormat="1" ht="15" customHeight="1" x14ac:dyDescent="0.3">
      <c r="A432" s="239" t="s">
        <v>105</v>
      </c>
      <c r="B432" s="702" t="s">
        <v>107</v>
      </c>
      <c r="C432" s="353">
        <f>SUMIFS('Expenditures - all orgs'!$D$19:$D$3604,'Expenditures - all orgs'!$C$19:$C$3604, 'Budget Detail - AAAAAA'!$B432,'Expenditures - all orgs'!$B$19:$B$3604,'Budget Detail - AAAAAA'!$B$3)</f>
        <v>0</v>
      </c>
      <c r="D432" s="606">
        <f>SUMIFS('Expenditures - all orgs'!$E$19:$E$3604,'Expenditures - all orgs'!$C$19:$C$3604, 'Budget Detail - AAAAAA'!$B432,'Expenditures - all orgs'!$B$19:$B$3604,'Budget Detail - AAAAAA'!$B$3)</f>
        <v>0</v>
      </c>
      <c r="E432" s="607">
        <f>SUMIFS('Expenditures - all orgs'!$F$19:$F$3604,'Expenditures - all orgs'!$C$19:$C$3604, 'Budget Detail - AAAAAA'!$B432,'Expenditures - all orgs'!$B$19:$B$3604,'Budget Detail - AAAAAA'!$B$3)</f>
        <v>0</v>
      </c>
      <c r="F432" s="608">
        <f>C432-D432-E432</f>
        <v>0</v>
      </c>
      <c r="G432" s="751"/>
      <c r="H432" s="750"/>
      <c r="I432" s="750"/>
      <c r="J432" s="750"/>
      <c r="K432" s="751"/>
      <c r="L432" s="751"/>
      <c r="M432" s="751"/>
      <c r="N432" s="751"/>
      <c r="O432" s="751"/>
      <c r="P432" s="751"/>
      <c r="Q432" s="751"/>
      <c r="R432" s="751"/>
      <c r="S432" s="751"/>
      <c r="T432" s="751"/>
      <c r="U432" s="751"/>
      <c r="V432" s="751"/>
      <c r="W432" s="751"/>
      <c r="X432" s="751"/>
      <c r="Y432" s="751"/>
      <c r="Z432" s="751"/>
      <c r="AA432" s="751"/>
      <c r="AB432" s="751"/>
      <c r="AC432" s="751"/>
      <c r="AD432" s="751"/>
      <c r="AE432" s="751"/>
      <c r="AF432" s="751"/>
      <c r="AG432" s="751"/>
      <c r="AH432" s="751"/>
      <c r="AI432" s="751"/>
      <c r="AJ432" s="751"/>
      <c r="AK432" s="751"/>
    </row>
    <row r="433" spans="1:37" s="752" customFormat="1" ht="15" customHeight="1" x14ac:dyDescent="0.3">
      <c r="A433" s="239" t="s">
        <v>105</v>
      </c>
      <c r="B433" s="703" t="s">
        <v>107</v>
      </c>
      <c r="C433" s="353">
        <f>SUMIFS('Expenditures - all orgs'!$D$19:$D$3604,'Expenditures - all orgs'!$C$19:$C$3604, 'Budget Detail - AAAAAA'!$B433,'Expenditures - all orgs'!$B$19:$B$3604,'Budget Detail - AAAAAA'!$B$3)</f>
        <v>0</v>
      </c>
      <c r="D433" s="606">
        <f>SUMIFS('Expenditures - all orgs'!$E$19:$E$3604,'Expenditures - all orgs'!$C$19:$C$3604, 'Budget Detail - AAAAAA'!$B433,'Expenditures - all orgs'!$B$19:$B$3604,'Budget Detail - AAAAAA'!$B$3)</f>
        <v>0</v>
      </c>
      <c r="E433" s="607">
        <f>SUMIFS('Expenditures - all orgs'!$F$19:$F$3604,'Expenditures - all orgs'!$C$19:$C$3604, 'Budget Detail - AAAAAA'!$B433,'Expenditures - all orgs'!$B$19:$B$3604,'Budget Detail - AAAAAA'!$B$3)</f>
        <v>0</v>
      </c>
      <c r="F433" s="608">
        <f t="shared" ref="F433:F451" si="88">C433-D433-E433</f>
        <v>0</v>
      </c>
      <c r="G433" s="751"/>
      <c r="H433" s="750"/>
      <c r="I433" s="750"/>
      <c r="J433" s="750"/>
      <c r="K433" s="751"/>
      <c r="L433" s="751"/>
      <c r="M433" s="751"/>
      <c r="N433" s="751"/>
      <c r="O433" s="751"/>
      <c r="P433" s="751"/>
      <c r="Q433" s="751"/>
      <c r="R433" s="751"/>
      <c r="S433" s="751"/>
      <c r="T433" s="751"/>
      <c r="U433" s="751"/>
      <c r="V433" s="751"/>
      <c r="W433" s="751"/>
      <c r="X433" s="751"/>
      <c r="Y433" s="751"/>
      <c r="Z433" s="751"/>
      <c r="AA433" s="751"/>
      <c r="AB433" s="751"/>
      <c r="AC433" s="751"/>
      <c r="AD433" s="751"/>
      <c r="AE433" s="751"/>
      <c r="AF433" s="751"/>
      <c r="AG433" s="751"/>
      <c r="AH433" s="751"/>
      <c r="AI433" s="751"/>
      <c r="AJ433" s="751"/>
      <c r="AK433" s="751"/>
    </row>
    <row r="434" spans="1:37" s="752" customFormat="1" ht="15" customHeight="1" x14ac:dyDescent="0.3">
      <c r="A434" s="239" t="s">
        <v>105</v>
      </c>
      <c r="B434" s="703" t="s">
        <v>107</v>
      </c>
      <c r="C434" s="353">
        <f>SUMIFS('Expenditures - all orgs'!$D$19:$D$3604,'Expenditures - all orgs'!$C$19:$C$3604, 'Budget Detail - AAAAAA'!$B434,'Expenditures - all orgs'!$B$19:$B$3604,'Budget Detail - AAAAAA'!$B$3)</f>
        <v>0</v>
      </c>
      <c r="D434" s="606">
        <f>SUMIFS('Expenditures - all orgs'!$E$19:$E$3604,'Expenditures - all orgs'!$C$19:$C$3604, 'Budget Detail - AAAAAA'!$B434,'Expenditures - all orgs'!$B$19:$B$3604,'Budget Detail - AAAAAA'!$B$3)</f>
        <v>0</v>
      </c>
      <c r="E434" s="607">
        <f>SUMIFS('Expenditures - all orgs'!$F$19:$F$3604,'Expenditures - all orgs'!$C$19:$C$3604, 'Budget Detail - AAAAAA'!$B434,'Expenditures - all orgs'!$B$19:$B$3604,'Budget Detail - AAAAAA'!$B$3)</f>
        <v>0</v>
      </c>
      <c r="F434" s="608">
        <f t="shared" si="88"/>
        <v>0</v>
      </c>
      <c r="G434" s="751"/>
      <c r="H434" s="750"/>
      <c r="I434" s="750"/>
      <c r="J434" s="750"/>
      <c r="K434" s="751"/>
      <c r="L434" s="751"/>
      <c r="M434" s="751"/>
      <c r="N434" s="751"/>
      <c r="O434" s="751"/>
      <c r="P434" s="751"/>
      <c r="Q434" s="751"/>
      <c r="R434" s="751"/>
      <c r="S434" s="751"/>
      <c r="T434" s="751"/>
      <c r="U434" s="751"/>
      <c r="V434" s="751"/>
      <c r="W434" s="751"/>
      <c r="X434" s="751"/>
      <c r="Y434" s="751"/>
      <c r="Z434" s="751"/>
      <c r="AA434" s="751"/>
      <c r="AB434" s="751"/>
      <c r="AC434" s="751"/>
      <c r="AD434" s="751"/>
      <c r="AE434" s="751"/>
      <c r="AF434" s="751"/>
      <c r="AG434" s="751"/>
      <c r="AH434" s="751"/>
      <c r="AI434" s="751"/>
      <c r="AJ434" s="751"/>
      <c r="AK434" s="751"/>
    </row>
    <row r="435" spans="1:37" s="752" customFormat="1" ht="15" customHeight="1" x14ac:dyDescent="0.3">
      <c r="A435" s="239" t="s">
        <v>105</v>
      </c>
      <c r="B435" s="703" t="s">
        <v>107</v>
      </c>
      <c r="C435" s="353">
        <f>SUMIFS('Expenditures - all orgs'!$D$19:$D$3604,'Expenditures - all orgs'!$C$19:$C$3604, 'Budget Detail - AAAAAA'!$B435,'Expenditures - all orgs'!$B$19:$B$3604,'Budget Detail - AAAAAA'!$B$3)</f>
        <v>0</v>
      </c>
      <c r="D435" s="606">
        <f>SUMIFS('Expenditures - all orgs'!$E$19:$E$3604,'Expenditures - all orgs'!$C$19:$C$3604, 'Budget Detail - AAAAAA'!$B435,'Expenditures - all orgs'!$B$19:$B$3604,'Budget Detail - AAAAAA'!$B$3)</f>
        <v>0</v>
      </c>
      <c r="E435" s="607">
        <f>SUMIFS('Expenditures - all orgs'!$F$19:$F$3604,'Expenditures - all orgs'!$C$19:$C$3604, 'Budget Detail - AAAAAA'!$B435,'Expenditures - all orgs'!$B$19:$B$3604,'Budget Detail - AAAAAA'!$B$3)</f>
        <v>0</v>
      </c>
      <c r="F435" s="608">
        <f t="shared" si="88"/>
        <v>0</v>
      </c>
      <c r="G435" s="751"/>
      <c r="H435" s="750"/>
      <c r="I435" s="750"/>
      <c r="J435" s="750"/>
      <c r="K435" s="751"/>
      <c r="L435" s="751"/>
      <c r="M435" s="751"/>
      <c r="N435" s="751"/>
      <c r="O435" s="751"/>
      <c r="P435" s="751"/>
      <c r="Q435" s="751"/>
      <c r="R435" s="751"/>
      <c r="S435" s="751"/>
      <c r="T435" s="751"/>
      <c r="U435" s="751"/>
      <c r="V435" s="751"/>
      <c r="W435" s="751"/>
      <c r="X435" s="751"/>
      <c r="Y435" s="751"/>
      <c r="Z435" s="751"/>
      <c r="AA435" s="751"/>
      <c r="AB435" s="751"/>
      <c r="AC435" s="751"/>
      <c r="AD435" s="751"/>
      <c r="AE435" s="751"/>
      <c r="AF435" s="751"/>
      <c r="AG435" s="751"/>
      <c r="AH435" s="751"/>
      <c r="AI435" s="751"/>
      <c r="AJ435" s="751"/>
      <c r="AK435" s="751"/>
    </row>
    <row r="436" spans="1:37" s="752" customFormat="1" ht="15" customHeight="1" x14ac:dyDescent="0.3">
      <c r="A436" s="239" t="s">
        <v>105</v>
      </c>
      <c r="B436" s="703" t="s">
        <v>107</v>
      </c>
      <c r="C436" s="353">
        <f>SUMIFS('Expenditures - all orgs'!$D$19:$D$3604,'Expenditures - all orgs'!$C$19:$C$3604, 'Budget Detail - AAAAAA'!$B436,'Expenditures - all orgs'!$B$19:$B$3604,'Budget Detail - AAAAAA'!$B$3)</f>
        <v>0</v>
      </c>
      <c r="D436" s="606">
        <f>SUMIFS('Expenditures - all orgs'!$E$19:$E$3604,'Expenditures - all orgs'!$C$19:$C$3604, 'Budget Detail - AAAAAA'!$B436,'Expenditures - all orgs'!$B$19:$B$3604,'Budget Detail - AAAAAA'!$B$3)</f>
        <v>0</v>
      </c>
      <c r="E436" s="607">
        <f>SUMIFS('Expenditures - all orgs'!$F$19:$F$3604,'Expenditures - all orgs'!$C$19:$C$3604, 'Budget Detail - AAAAAA'!$B436,'Expenditures - all orgs'!$B$19:$B$3604,'Budget Detail - AAAAAA'!$B$3)</f>
        <v>0</v>
      </c>
      <c r="F436" s="608">
        <f t="shared" si="88"/>
        <v>0</v>
      </c>
      <c r="G436" s="751"/>
      <c r="H436" s="750"/>
      <c r="I436" s="750"/>
      <c r="J436" s="750"/>
      <c r="K436" s="751"/>
      <c r="L436" s="751"/>
      <c r="M436" s="751"/>
      <c r="N436" s="751"/>
      <c r="O436" s="751"/>
      <c r="P436" s="751"/>
      <c r="Q436" s="751"/>
      <c r="R436" s="751"/>
      <c r="S436" s="751"/>
      <c r="T436" s="751"/>
      <c r="U436" s="751"/>
      <c r="V436" s="751"/>
      <c r="W436" s="751"/>
      <c r="X436" s="751"/>
      <c r="Y436" s="751"/>
      <c r="Z436" s="751"/>
      <c r="AA436" s="751"/>
      <c r="AB436" s="751"/>
      <c r="AC436" s="751"/>
      <c r="AD436" s="751"/>
      <c r="AE436" s="751"/>
      <c r="AF436" s="751"/>
      <c r="AG436" s="751"/>
      <c r="AH436" s="751"/>
      <c r="AI436" s="751"/>
      <c r="AJ436" s="751"/>
      <c r="AK436" s="751"/>
    </row>
    <row r="437" spans="1:37" s="752" customFormat="1" ht="15" customHeight="1" x14ac:dyDescent="0.3">
      <c r="A437" s="239" t="s">
        <v>105</v>
      </c>
      <c r="B437" s="703" t="s">
        <v>107</v>
      </c>
      <c r="C437" s="353">
        <f>SUMIFS('Expenditures - all orgs'!$D$19:$D$3604,'Expenditures - all orgs'!$C$19:$C$3604, 'Budget Detail - AAAAAA'!$B437,'Expenditures - all orgs'!$B$19:$B$3604,'Budget Detail - AAAAAA'!$B$3)</f>
        <v>0</v>
      </c>
      <c r="D437" s="606">
        <f>SUMIFS('Expenditures - all orgs'!$E$19:$E$3604,'Expenditures - all orgs'!$C$19:$C$3604, 'Budget Detail - AAAAAA'!$B437,'Expenditures - all orgs'!$B$19:$B$3604,'Budget Detail - AAAAAA'!$B$3)</f>
        <v>0</v>
      </c>
      <c r="E437" s="607">
        <f>SUMIFS('Expenditures - all orgs'!$F$19:$F$3604,'Expenditures - all orgs'!$C$19:$C$3604, 'Budget Detail - AAAAAA'!$B437,'Expenditures - all orgs'!$B$19:$B$3604,'Budget Detail - AAAAAA'!$B$3)</f>
        <v>0</v>
      </c>
      <c r="F437" s="608">
        <f t="shared" si="88"/>
        <v>0</v>
      </c>
      <c r="G437" s="751"/>
      <c r="H437" s="750"/>
      <c r="I437" s="750"/>
      <c r="J437" s="750"/>
      <c r="K437" s="751"/>
      <c r="L437" s="751"/>
      <c r="M437" s="751"/>
      <c r="N437" s="751"/>
      <c r="O437" s="751"/>
      <c r="P437" s="751"/>
      <c r="Q437" s="751"/>
      <c r="R437" s="751"/>
      <c r="S437" s="751"/>
      <c r="T437" s="751"/>
      <c r="U437" s="751"/>
      <c r="V437" s="751"/>
      <c r="W437" s="751"/>
      <c r="X437" s="751"/>
      <c r="Y437" s="751"/>
      <c r="Z437" s="751"/>
      <c r="AA437" s="751"/>
      <c r="AB437" s="751"/>
      <c r="AC437" s="751"/>
      <c r="AD437" s="751"/>
      <c r="AE437" s="751"/>
      <c r="AF437" s="751"/>
      <c r="AG437" s="751"/>
      <c r="AH437" s="751"/>
      <c r="AI437" s="751"/>
      <c r="AJ437" s="751"/>
      <c r="AK437" s="751"/>
    </row>
    <row r="438" spans="1:37" s="752" customFormat="1" ht="15" customHeight="1" x14ac:dyDescent="0.3">
      <c r="A438" s="239" t="s">
        <v>105</v>
      </c>
      <c r="B438" s="703" t="s">
        <v>107</v>
      </c>
      <c r="C438" s="353">
        <f>SUMIFS('Expenditures - all orgs'!$D$19:$D$3604,'Expenditures - all orgs'!$C$19:$C$3604, 'Budget Detail - AAAAAA'!$B438,'Expenditures - all orgs'!$B$19:$B$3604,'Budget Detail - AAAAAA'!$B$3)</f>
        <v>0</v>
      </c>
      <c r="D438" s="606">
        <f>SUMIFS('Expenditures - all orgs'!$E$19:$E$3604,'Expenditures - all orgs'!$C$19:$C$3604, 'Budget Detail - AAAAAA'!$B438,'Expenditures - all orgs'!$B$19:$B$3604,'Budget Detail - AAAAAA'!$B$3)</f>
        <v>0</v>
      </c>
      <c r="E438" s="607">
        <f>SUMIFS('Expenditures - all orgs'!$F$19:$F$3604,'Expenditures - all orgs'!$C$19:$C$3604, 'Budget Detail - AAAAAA'!$B438,'Expenditures - all orgs'!$B$19:$B$3604,'Budget Detail - AAAAAA'!$B$3)</f>
        <v>0</v>
      </c>
      <c r="F438" s="608">
        <f t="shared" si="88"/>
        <v>0</v>
      </c>
      <c r="G438" s="751"/>
      <c r="H438" s="750"/>
      <c r="I438" s="750"/>
      <c r="J438" s="750"/>
      <c r="K438" s="751"/>
      <c r="L438" s="751"/>
      <c r="M438" s="751"/>
      <c r="N438" s="751"/>
      <c r="O438" s="751"/>
      <c r="P438" s="751"/>
      <c r="Q438" s="751"/>
      <c r="R438" s="751"/>
      <c r="S438" s="751"/>
      <c r="T438" s="751"/>
      <c r="U438" s="751"/>
      <c r="V438" s="751"/>
      <c r="W438" s="751"/>
      <c r="X438" s="751"/>
      <c r="Y438" s="751"/>
      <c r="Z438" s="751"/>
      <c r="AA438" s="751"/>
      <c r="AB438" s="751"/>
      <c r="AC438" s="751"/>
      <c r="AD438" s="751"/>
      <c r="AE438" s="751"/>
      <c r="AF438" s="751"/>
      <c r="AG438" s="751"/>
      <c r="AH438" s="751"/>
      <c r="AI438" s="751"/>
      <c r="AJ438" s="751"/>
      <c r="AK438" s="751"/>
    </row>
    <row r="439" spans="1:37" s="752" customFormat="1" ht="15" customHeight="1" x14ac:dyDescent="0.3">
      <c r="A439" s="239" t="s">
        <v>105</v>
      </c>
      <c r="B439" s="703" t="s">
        <v>107</v>
      </c>
      <c r="C439" s="353">
        <f>SUMIFS('Expenditures - all orgs'!$D$19:$D$3604,'Expenditures - all orgs'!$C$19:$C$3604, 'Budget Detail - AAAAAA'!$B439,'Expenditures - all orgs'!$B$19:$B$3604,'Budget Detail - AAAAAA'!$B$3)</f>
        <v>0</v>
      </c>
      <c r="D439" s="606">
        <f>SUMIFS('Expenditures - all orgs'!$E$19:$E$3604,'Expenditures - all orgs'!$C$19:$C$3604, 'Budget Detail - AAAAAA'!$B439,'Expenditures - all orgs'!$B$19:$B$3604,'Budget Detail - AAAAAA'!$B$3)</f>
        <v>0</v>
      </c>
      <c r="E439" s="607">
        <f>SUMIFS('Expenditures - all orgs'!$F$19:$F$3604,'Expenditures - all orgs'!$C$19:$C$3604, 'Budget Detail - AAAAAA'!$B439,'Expenditures - all orgs'!$B$19:$B$3604,'Budget Detail - AAAAAA'!$B$3)</f>
        <v>0</v>
      </c>
      <c r="F439" s="608">
        <f t="shared" si="88"/>
        <v>0</v>
      </c>
      <c r="G439" s="751"/>
      <c r="H439" s="750"/>
      <c r="I439" s="750"/>
      <c r="J439" s="750"/>
      <c r="K439" s="751"/>
      <c r="L439" s="751"/>
      <c r="M439" s="751"/>
      <c r="N439" s="751"/>
      <c r="O439" s="751"/>
      <c r="P439" s="751"/>
      <c r="Q439" s="751"/>
      <c r="R439" s="751"/>
      <c r="S439" s="751"/>
      <c r="T439" s="751"/>
      <c r="U439" s="751"/>
      <c r="V439" s="751"/>
      <c r="W439" s="751"/>
      <c r="X439" s="751"/>
      <c r="Y439" s="751"/>
      <c r="Z439" s="751"/>
      <c r="AA439" s="751"/>
      <c r="AB439" s="751"/>
      <c r="AC439" s="751"/>
      <c r="AD439" s="751"/>
      <c r="AE439" s="751"/>
      <c r="AF439" s="751"/>
      <c r="AG439" s="751"/>
      <c r="AH439" s="751"/>
      <c r="AI439" s="751"/>
      <c r="AJ439" s="751"/>
      <c r="AK439" s="751"/>
    </row>
    <row r="440" spans="1:37" s="752" customFormat="1" ht="15" customHeight="1" x14ac:dyDescent="0.3">
      <c r="A440" s="239" t="s">
        <v>105</v>
      </c>
      <c r="B440" s="703" t="s">
        <v>107</v>
      </c>
      <c r="C440" s="353">
        <f>SUMIFS('Expenditures - all orgs'!$D$19:$D$3604,'Expenditures - all orgs'!$C$19:$C$3604, 'Budget Detail - AAAAAA'!$B440,'Expenditures - all orgs'!$B$19:$B$3604,'Budget Detail - AAAAAA'!$B$3)</f>
        <v>0</v>
      </c>
      <c r="D440" s="606">
        <f>SUMIFS('Expenditures - all orgs'!$E$19:$E$3604,'Expenditures - all orgs'!$C$19:$C$3604, 'Budget Detail - AAAAAA'!$B440,'Expenditures - all orgs'!$B$19:$B$3604,'Budget Detail - AAAAAA'!$B$3)</f>
        <v>0</v>
      </c>
      <c r="E440" s="607">
        <f>SUMIFS('Expenditures - all orgs'!$F$19:$F$3604,'Expenditures - all orgs'!$C$19:$C$3604, 'Budget Detail - AAAAAA'!$B440,'Expenditures - all orgs'!$B$19:$B$3604,'Budget Detail - AAAAAA'!$B$3)</f>
        <v>0</v>
      </c>
      <c r="F440" s="608">
        <f t="shared" si="88"/>
        <v>0</v>
      </c>
      <c r="G440" s="751"/>
      <c r="H440" s="750"/>
      <c r="I440" s="750"/>
      <c r="J440" s="750"/>
      <c r="K440" s="751"/>
      <c r="L440" s="751"/>
      <c r="M440" s="751"/>
      <c r="N440" s="751"/>
      <c r="O440" s="751"/>
      <c r="P440" s="751"/>
      <c r="Q440" s="751"/>
      <c r="R440" s="751"/>
      <c r="S440" s="751"/>
      <c r="T440" s="751"/>
      <c r="U440" s="751"/>
      <c r="V440" s="751"/>
      <c r="W440" s="751"/>
      <c r="X440" s="751"/>
      <c r="Y440" s="751"/>
      <c r="Z440" s="751"/>
      <c r="AA440" s="751"/>
      <c r="AB440" s="751"/>
      <c r="AC440" s="751"/>
      <c r="AD440" s="751"/>
      <c r="AE440" s="751"/>
      <c r="AF440" s="751"/>
      <c r="AG440" s="751"/>
      <c r="AH440" s="751"/>
      <c r="AI440" s="751"/>
      <c r="AJ440" s="751"/>
      <c r="AK440" s="751"/>
    </row>
    <row r="441" spans="1:37" s="752" customFormat="1" ht="15" customHeight="1" x14ac:dyDescent="0.3">
      <c r="A441" s="239" t="s">
        <v>105</v>
      </c>
      <c r="B441" s="703" t="s">
        <v>107</v>
      </c>
      <c r="C441" s="353">
        <f>SUMIFS('Expenditures - all orgs'!$D$19:$D$3604,'Expenditures - all orgs'!$C$19:$C$3604, 'Budget Detail - AAAAAA'!$B441,'Expenditures - all orgs'!$B$19:$B$3604,'Budget Detail - AAAAAA'!$B$3)</f>
        <v>0</v>
      </c>
      <c r="D441" s="606">
        <f>SUMIFS('Expenditures - all orgs'!$E$19:$E$3604,'Expenditures - all orgs'!$C$19:$C$3604, 'Budget Detail - AAAAAA'!$B441,'Expenditures - all orgs'!$B$19:$B$3604,'Budget Detail - AAAAAA'!$B$3)</f>
        <v>0</v>
      </c>
      <c r="E441" s="607">
        <f>SUMIFS('Expenditures - all orgs'!$F$19:$F$3604,'Expenditures - all orgs'!$C$19:$C$3604, 'Budget Detail - AAAAAA'!$B441,'Expenditures - all orgs'!$B$19:$B$3604,'Budget Detail - AAAAAA'!$B$3)</f>
        <v>0</v>
      </c>
      <c r="F441" s="608">
        <f t="shared" si="88"/>
        <v>0</v>
      </c>
      <c r="G441" s="751"/>
      <c r="H441" s="750"/>
      <c r="I441" s="750"/>
      <c r="J441" s="750"/>
      <c r="K441" s="751"/>
      <c r="L441" s="751"/>
      <c r="M441" s="751"/>
      <c r="N441" s="751"/>
      <c r="O441" s="751"/>
      <c r="P441" s="751"/>
      <c r="Q441" s="751"/>
      <c r="R441" s="751"/>
      <c r="S441" s="751"/>
      <c r="T441" s="751"/>
      <c r="U441" s="751"/>
      <c r="V441" s="751"/>
      <c r="W441" s="751"/>
      <c r="X441" s="751"/>
      <c r="Y441" s="751"/>
      <c r="Z441" s="751"/>
      <c r="AA441" s="751"/>
      <c r="AB441" s="751"/>
      <c r="AC441" s="751"/>
      <c r="AD441" s="751"/>
      <c r="AE441" s="751"/>
      <c r="AF441" s="751"/>
      <c r="AG441" s="751"/>
      <c r="AH441" s="751"/>
      <c r="AI441" s="751"/>
      <c r="AJ441" s="751"/>
      <c r="AK441" s="751"/>
    </row>
    <row r="442" spans="1:37" s="752" customFormat="1" ht="15" customHeight="1" x14ac:dyDescent="0.3">
      <c r="A442" s="239" t="s">
        <v>105</v>
      </c>
      <c r="B442" s="703" t="s">
        <v>107</v>
      </c>
      <c r="C442" s="353">
        <f>SUMIFS('Expenditures - all orgs'!$D$19:$D$3604,'Expenditures - all orgs'!$C$19:$C$3604, 'Budget Detail - AAAAAA'!$B442,'Expenditures - all orgs'!$B$19:$B$3604,'Budget Detail - AAAAAA'!$B$3)</f>
        <v>0</v>
      </c>
      <c r="D442" s="606">
        <f>SUMIFS('Expenditures - all orgs'!$E$19:$E$3604,'Expenditures - all orgs'!$C$19:$C$3604, 'Budget Detail - AAAAAA'!$B442,'Expenditures - all orgs'!$B$19:$B$3604,'Budget Detail - AAAAAA'!$B$3)</f>
        <v>0</v>
      </c>
      <c r="E442" s="607">
        <f>SUMIFS('Expenditures - all orgs'!$F$19:$F$3604,'Expenditures - all orgs'!$C$19:$C$3604, 'Budget Detail - AAAAAA'!$B442,'Expenditures - all orgs'!$B$19:$B$3604,'Budget Detail - AAAAAA'!$B$3)</f>
        <v>0</v>
      </c>
      <c r="F442" s="608">
        <f t="shared" si="88"/>
        <v>0</v>
      </c>
      <c r="G442" s="751"/>
      <c r="H442" s="750"/>
      <c r="I442" s="750"/>
      <c r="J442" s="750"/>
      <c r="K442" s="751"/>
      <c r="L442" s="751"/>
      <c r="M442" s="751"/>
      <c r="N442" s="751"/>
      <c r="O442" s="751"/>
      <c r="P442" s="751"/>
      <c r="Q442" s="751"/>
      <c r="R442" s="751"/>
      <c r="S442" s="751"/>
      <c r="T442" s="751"/>
      <c r="U442" s="751"/>
      <c r="V442" s="751"/>
      <c r="W442" s="751"/>
      <c r="X442" s="751"/>
      <c r="Y442" s="751"/>
      <c r="Z442" s="751"/>
      <c r="AA442" s="751"/>
      <c r="AB442" s="751"/>
      <c r="AC442" s="751"/>
      <c r="AD442" s="751"/>
      <c r="AE442" s="751"/>
      <c r="AF442" s="751"/>
      <c r="AG442" s="751"/>
      <c r="AH442" s="751"/>
      <c r="AI442" s="751"/>
      <c r="AJ442" s="751"/>
      <c r="AK442" s="751"/>
    </row>
    <row r="443" spans="1:37" s="752" customFormat="1" ht="15" customHeight="1" x14ac:dyDescent="0.3">
      <c r="A443" s="239" t="s">
        <v>105</v>
      </c>
      <c r="B443" s="703" t="s">
        <v>107</v>
      </c>
      <c r="C443" s="353">
        <f>SUMIFS('Expenditures - all orgs'!$D$19:$D$3604,'Expenditures - all orgs'!$C$19:$C$3604, 'Budget Detail - AAAAAA'!$B443,'Expenditures - all orgs'!$B$19:$B$3604,'Budget Detail - AAAAAA'!$B$3)</f>
        <v>0</v>
      </c>
      <c r="D443" s="606">
        <f>SUMIFS('Expenditures - all orgs'!$E$19:$E$3604,'Expenditures - all orgs'!$C$19:$C$3604, 'Budget Detail - AAAAAA'!$B443,'Expenditures - all orgs'!$B$19:$B$3604,'Budget Detail - AAAAAA'!$B$3)</f>
        <v>0</v>
      </c>
      <c r="E443" s="607">
        <f>SUMIFS('Expenditures - all orgs'!$F$19:$F$3604,'Expenditures - all orgs'!$C$19:$C$3604, 'Budget Detail - AAAAAA'!$B443,'Expenditures - all orgs'!$B$19:$B$3604,'Budget Detail - AAAAAA'!$B$3)</f>
        <v>0</v>
      </c>
      <c r="F443" s="608">
        <f t="shared" si="88"/>
        <v>0</v>
      </c>
      <c r="G443" s="751"/>
      <c r="H443" s="750"/>
      <c r="I443" s="750"/>
      <c r="J443" s="750"/>
      <c r="K443" s="751"/>
      <c r="L443" s="751"/>
      <c r="M443" s="751"/>
      <c r="N443" s="751"/>
      <c r="O443" s="751"/>
      <c r="P443" s="751"/>
      <c r="Q443" s="751"/>
      <c r="R443" s="751"/>
      <c r="S443" s="751"/>
      <c r="T443" s="751"/>
      <c r="U443" s="751"/>
      <c r="V443" s="751"/>
      <c r="W443" s="751"/>
      <c r="X443" s="751"/>
      <c r="Y443" s="751"/>
      <c r="Z443" s="751"/>
      <c r="AA443" s="751"/>
      <c r="AB443" s="751"/>
      <c r="AC443" s="751"/>
      <c r="AD443" s="751"/>
      <c r="AE443" s="751"/>
      <c r="AF443" s="751"/>
      <c r="AG443" s="751"/>
      <c r="AH443" s="751"/>
      <c r="AI443" s="751"/>
      <c r="AJ443" s="751"/>
      <c r="AK443" s="751"/>
    </row>
    <row r="444" spans="1:37" s="752" customFormat="1" ht="15" customHeight="1" x14ac:dyDescent="0.3">
      <c r="A444" s="239" t="s">
        <v>105</v>
      </c>
      <c r="B444" s="703" t="s">
        <v>107</v>
      </c>
      <c r="C444" s="353">
        <f>SUMIFS('Expenditures - all orgs'!$D$19:$D$3604,'Expenditures - all orgs'!$C$19:$C$3604, 'Budget Detail - AAAAAA'!$B444,'Expenditures - all orgs'!$B$19:$B$3604,'Budget Detail - AAAAAA'!$B$3)</f>
        <v>0</v>
      </c>
      <c r="D444" s="606">
        <f>SUMIFS('Expenditures - all orgs'!$E$19:$E$3604,'Expenditures - all orgs'!$C$19:$C$3604, 'Budget Detail - AAAAAA'!$B444,'Expenditures - all orgs'!$B$19:$B$3604,'Budget Detail - AAAAAA'!$B$3)</f>
        <v>0</v>
      </c>
      <c r="E444" s="607">
        <f>SUMIFS('Expenditures - all orgs'!$F$19:$F$3604,'Expenditures - all orgs'!$C$19:$C$3604, 'Budget Detail - AAAAAA'!$B444,'Expenditures - all orgs'!$B$19:$B$3604,'Budget Detail - AAAAAA'!$B$3)</f>
        <v>0</v>
      </c>
      <c r="F444" s="608">
        <f t="shared" si="88"/>
        <v>0</v>
      </c>
      <c r="G444" s="751"/>
      <c r="H444" s="750"/>
      <c r="I444" s="750"/>
      <c r="J444" s="750"/>
      <c r="K444" s="751"/>
      <c r="L444" s="751"/>
      <c r="M444" s="751"/>
      <c r="N444" s="751"/>
      <c r="O444" s="751"/>
      <c r="P444" s="751"/>
      <c r="Q444" s="751"/>
      <c r="R444" s="751"/>
      <c r="S444" s="751"/>
      <c r="T444" s="751"/>
      <c r="U444" s="751"/>
      <c r="V444" s="751"/>
      <c r="W444" s="751"/>
      <c r="X444" s="751"/>
      <c r="Y444" s="751"/>
      <c r="Z444" s="751"/>
      <c r="AA444" s="751"/>
      <c r="AB444" s="751"/>
      <c r="AC444" s="751"/>
      <c r="AD444" s="751"/>
      <c r="AE444" s="751"/>
      <c r="AF444" s="751"/>
      <c r="AG444" s="751"/>
      <c r="AH444" s="751"/>
      <c r="AI444" s="751"/>
      <c r="AJ444" s="751"/>
      <c r="AK444" s="751"/>
    </row>
    <row r="445" spans="1:37" s="752" customFormat="1" ht="15" customHeight="1" x14ac:dyDescent="0.3">
      <c r="A445" s="239" t="s">
        <v>105</v>
      </c>
      <c r="B445" s="703" t="s">
        <v>107</v>
      </c>
      <c r="C445" s="353">
        <f>SUMIFS('Expenditures - all orgs'!$D$19:$D$3604,'Expenditures - all orgs'!$C$19:$C$3604, 'Budget Detail - AAAAAA'!$B445,'Expenditures - all orgs'!$B$19:$B$3604,'Budget Detail - AAAAAA'!$B$3)</f>
        <v>0</v>
      </c>
      <c r="D445" s="606">
        <f>SUMIFS('Expenditures - all orgs'!$E$19:$E$3604,'Expenditures - all orgs'!$C$19:$C$3604, 'Budget Detail - AAAAAA'!$B445,'Expenditures - all orgs'!$B$19:$B$3604,'Budget Detail - AAAAAA'!$B$3)</f>
        <v>0</v>
      </c>
      <c r="E445" s="607">
        <f>SUMIFS('Expenditures - all orgs'!$F$19:$F$3604,'Expenditures - all orgs'!$C$19:$C$3604, 'Budget Detail - AAAAAA'!$B445,'Expenditures - all orgs'!$B$19:$B$3604,'Budget Detail - AAAAAA'!$B$3)</f>
        <v>0</v>
      </c>
      <c r="F445" s="608">
        <f t="shared" si="88"/>
        <v>0</v>
      </c>
      <c r="G445" s="751"/>
      <c r="H445" s="750"/>
      <c r="I445" s="750"/>
      <c r="J445" s="750"/>
      <c r="K445" s="751"/>
      <c r="L445" s="751"/>
      <c r="M445" s="751"/>
      <c r="N445" s="751"/>
      <c r="O445" s="751"/>
      <c r="P445" s="751"/>
      <c r="Q445" s="751"/>
      <c r="R445" s="751"/>
      <c r="S445" s="751"/>
      <c r="T445" s="751"/>
      <c r="U445" s="751"/>
      <c r="V445" s="751"/>
      <c r="W445" s="751"/>
      <c r="X445" s="751"/>
      <c r="Y445" s="751"/>
      <c r="Z445" s="751"/>
      <c r="AA445" s="751"/>
      <c r="AB445" s="751"/>
      <c r="AC445" s="751"/>
      <c r="AD445" s="751"/>
      <c r="AE445" s="751"/>
      <c r="AF445" s="751"/>
      <c r="AG445" s="751"/>
      <c r="AH445" s="751"/>
      <c r="AI445" s="751"/>
      <c r="AJ445" s="751"/>
      <c r="AK445" s="751"/>
    </row>
    <row r="446" spans="1:37" s="752" customFormat="1" ht="15" customHeight="1" x14ac:dyDescent="0.3">
      <c r="A446" s="239" t="s">
        <v>105</v>
      </c>
      <c r="B446" s="703" t="s">
        <v>107</v>
      </c>
      <c r="C446" s="353">
        <f>SUMIFS('Expenditures - all orgs'!$D$19:$D$3604,'Expenditures - all orgs'!$C$19:$C$3604, 'Budget Detail - AAAAAA'!$B446,'Expenditures - all orgs'!$B$19:$B$3604,'Budget Detail - AAAAAA'!$B$3)</f>
        <v>0</v>
      </c>
      <c r="D446" s="606">
        <f>SUMIFS('Expenditures - all orgs'!$E$19:$E$3604,'Expenditures - all orgs'!$C$19:$C$3604, 'Budget Detail - AAAAAA'!$B446,'Expenditures - all orgs'!$B$19:$B$3604,'Budget Detail - AAAAAA'!$B$3)</f>
        <v>0</v>
      </c>
      <c r="E446" s="607">
        <f>SUMIFS('Expenditures - all orgs'!$F$19:$F$3604,'Expenditures - all orgs'!$C$19:$C$3604, 'Budget Detail - AAAAAA'!$B446,'Expenditures - all orgs'!$B$19:$B$3604,'Budget Detail - AAAAAA'!$B$3)</f>
        <v>0</v>
      </c>
      <c r="F446" s="608">
        <f t="shared" si="88"/>
        <v>0</v>
      </c>
      <c r="G446" s="751"/>
      <c r="H446" s="750"/>
      <c r="I446" s="750"/>
      <c r="J446" s="750"/>
      <c r="K446" s="751"/>
      <c r="L446" s="751"/>
      <c r="M446" s="751"/>
      <c r="N446" s="751"/>
      <c r="O446" s="751"/>
      <c r="P446" s="751"/>
      <c r="Q446" s="751"/>
      <c r="R446" s="751"/>
      <c r="S446" s="751"/>
      <c r="T446" s="751"/>
      <c r="U446" s="751"/>
      <c r="V446" s="751"/>
      <c r="W446" s="751"/>
      <c r="X446" s="751"/>
      <c r="Y446" s="751"/>
      <c r="Z446" s="751"/>
      <c r="AA446" s="751"/>
      <c r="AB446" s="751"/>
      <c r="AC446" s="751"/>
      <c r="AD446" s="751"/>
      <c r="AE446" s="751"/>
      <c r="AF446" s="751"/>
      <c r="AG446" s="751"/>
      <c r="AH446" s="751"/>
      <c r="AI446" s="751"/>
      <c r="AJ446" s="751"/>
      <c r="AK446" s="751"/>
    </row>
    <row r="447" spans="1:37" s="752" customFormat="1" ht="15" customHeight="1" x14ac:dyDescent="0.3">
      <c r="A447" s="239" t="s">
        <v>105</v>
      </c>
      <c r="B447" s="703" t="s">
        <v>107</v>
      </c>
      <c r="C447" s="353">
        <f>SUMIFS('Expenditures - all orgs'!$D$19:$D$3604,'Expenditures - all orgs'!$C$19:$C$3604, 'Budget Detail - AAAAAA'!$B447,'Expenditures - all orgs'!$B$19:$B$3604,'Budget Detail - AAAAAA'!$B$3)</f>
        <v>0</v>
      </c>
      <c r="D447" s="606">
        <f>SUMIFS('Expenditures - all orgs'!$E$19:$E$3604,'Expenditures - all orgs'!$C$19:$C$3604, 'Budget Detail - AAAAAA'!$B447,'Expenditures - all orgs'!$B$19:$B$3604,'Budget Detail - AAAAAA'!$B$3)</f>
        <v>0</v>
      </c>
      <c r="E447" s="607">
        <f>SUMIFS('Expenditures - all orgs'!$F$19:$F$3604,'Expenditures - all orgs'!$C$19:$C$3604, 'Budget Detail - AAAAAA'!$B447,'Expenditures - all orgs'!$B$19:$B$3604,'Budget Detail - AAAAAA'!$B$3)</f>
        <v>0</v>
      </c>
      <c r="F447" s="608">
        <f t="shared" si="88"/>
        <v>0</v>
      </c>
      <c r="G447" s="751"/>
      <c r="H447" s="750"/>
      <c r="I447" s="750"/>
      <c r="J447" s="750"/>
      <c r="K447" s="751"/>
      <c r="L447" s="751"/>
      <c r="M447" s="751"/>
      <c r="N447" s="751"/>
      <c r="O447" s="751"/>
      <c r="P447" s="751"/>
      <c r="Q447" s="751"/>
      <c r="R447" s="751"/>
      <c r="S447" s="751"/>
      <c r="T447" s="751"/>
      <c r="U447" s="751"/>
      <c r="V447" s="751"/>
      <c r="W447" s="751"/>
      <c r="X447" s="751"/>
      <c r="Y447" s="751"/>
      <c r="Z447" s="751"/>
      <c r="AA447" s="751"/>
      <c r="AB447" s="751"/>
      <c r="AC447" s="751"/>
      <c r="AD447" s="751"/>
      <c r="AE447" s="751"/>
      <c r="AF447" s="751"/>
      <c r="AG447" s="751"/>
      <c r="AH447" s="751"/>
      <c r="AI447" s="751"/>
      <c r="AJ447" s="751"/>
      <c r="AK447" s="751"/>
    </row>
    <row r="448" spans="1:37" s="752" customFormat="1" ht="15" customHeight="1" x14ac:dyDescent="0.3">
      <c r="A448" s="239" t="s">
        <v>105</v>
      </c>
      <c r="B448" s="703" t="s">
        <v>107</v>
      </c>
      <c r="C448" s="353">
        <f>SUMIFS('Expenditures - all orgs'!$D$19:$D$3604,'Expenditures - all orgs'!$C$19:$C$3604, 'Budget Detail - AAAAAA'!$B448,'Expenditures - all orgs'!$B$19:$B$3604,'Budget Detail - AAAAAA'!$B$3)</f>
        <v>0</v>
      </c>
      <c r="D448" s="606">
        <f>SUMIFS('Expenditures - all orgs'!$E$19:$E$3604,'Expenditures - all orgs'!$C$19:$C$3604, 'Budget Detail - AAAAAA'!$B448,'Expenditures - all orgs'!$B$19:$B$3604,'Budget Detail - AAAAAA'!$B$3)</f>
        <v>0</v>
      </c>
      <c r="E448" s="607">
        <f>SUMIFS('Expenditures - all orgs'!$F$19:$F$3604,'Expenditures - all orgs'!$C$19:$C$3604, 'Budget Detail - AAAAAA'!$B448,'Expenditures - all orgs'!$B$19:$B$3604,'Budget Detail - AAAAAA'!$B$3)</f>
        <v>0</v>
      </c>
      <c r="F448" s="608">
        <f t="shared" si="88"/>
        <v>0</v>
      </c>
      <c r="G448" s="751"/>
      <c r="H448" s="750"/>
      <c r="I448" s="750"/>
      <c r="J448" s="750"/>
      <c r="K448" s="751"/>
      <c r="L448" s="751"/>
      <c r="M448" s="751"/>
      <c r="N448" s="751"/>
      <c r="O448" s="751"/>
      <c r="P448" s="751"/>
      <c r="Q448" s="751"/>
      <c r="R448" s="751"/>
      <c r="S448" s="751"/>
      <c r="T448" s="751"/>
      <c r="U448" s="751"/>
      <c r="V448" s="751"/>
      <c r="W448" s="751"/>
      <c r="X448" s="751"/>
      <c r="Y448" s="751"/>
      <c r="Z448" s="751"/>
      <c r="AA448" s="751"/>
      <c r="AB448" s="751"/>
      <c r="AC448" s="751"/>
      <c r="AD448" s="751"/>
      <c r="AE448" s="751"/>
      <c r="AF448" s="751"/>
      <c r="AG448" s="751"/>
      <c r="AH448" s="751"/>
      <c r="AI448" s="751"/>
      <c r="AJ448" s="751"/>
      <c r="AK448" s="751"/>
    </row>
    <row r="449" spans="1:37" s="752" customFormat="1" ht="15" customHeight="1" x14ac:dyDescent="0.3">
      <c r="A449" s="239" t="s">
        <v>105</v>
      </c>
      <c r="B449" s="703" t="s">
        <v>107</v>
      </c>
      <c r="C449" s="353">
        <f>SUMIFS('Expenditures - all orgs'!$D$19:$D$3604,'Expenditures - all orgs'!$C$19:$C$3604, 'Budget Detail - AAAAAA'!$B449,'Expenditures - all orgs'!$B$19:$B$3604,'Budget Detail - AAAAAA'!$B$3)</f>
        <v>0</v>
      </c>
      <c r="D449" s="606">
        <f>SUMIFS('Expenditures - all orgs'!$E$19:$E$3604,'Expenditures - all orgs'!$C$19:$C$3604, 'Budget Detail - AAAAAA'!$B449,'Expenditures - all orgs'!$B$19:$B$3604,'Budget Detail - AAAAAA'!$B$3)</f>
        <v>0</v>
      </c>
      <c r="E449" s="607">
        <f>SUMIFS('Expenditures - all orgs'!$F$19:$F$3604,'Expenditures - all orgs'!$C$19:$C$3604, 'Budget Detail - AAAAAA'!$B449,'Expenditures - all orgs'!$B$19:$B$3604,'Budget Detail - AAAAAA'!$B$3)</f>
        <v>0</v>
      </c>
      <c r="F449" s="608">
        <f t="shared" si="88"/>
        <v>0</v>
      </c>
      <c r="G449" s="751"/>
      <c r="H449" s="750"/>
      <c r="I449" s="750"/>
      <c r="J449" s="750"/>
      <c r="K449" s="751"/>
      <c r="L449" s="751"/>
      <c r="M449" s="751"/>
      <c r="N449" s="751"/>
      <c r="O449" s="751"/>
      <c r="P449" s="751"/>
      <c r="Q449" s="751"/>
      <c r="R449" s="751"/>
      <c r="S449" s="751"/>
      <c r="T449" s="751"/>
      <c r="U449" s="751"/>
      <c r="V449" s="751"/>
      <c r="W449" s="751"/>
      <c r="X449" s="751"/>
      <c r="Y449" s="751"/>
      <c r="Z449" s="751"/>
      <c r="AA449" s="751"/>
      <c r="AB449" s="751"/>
      <c r="AC449" s="751"/>
      <c r="AD449" s="751"/>
      <c r="AE449" s="751"/>
      <c r="AF449" s="751"/>
      <c r="AG449" s="751"/>
      <c r="AH449" s="751"/>
      <c r="AI449" s="751"/>
      <c r="AJ449" s="751"/>
      <c r="AK449" s="751"/>
    </row>
    <row r="450" spans="1:37" s="752" customFormat="1" ht="15" customHeight="1" x14ac:dyDescent="0.3">
      <c r="A450" s="239" t="s">
        <v>105</v>
      </c>
      <c r="B450" s="703" t="s">
        <v>107</v>
      </c>
      <c r="C450" s="353">
        <f>SUMIFS('Expenditures - all orgs'!$D$19:$D$3604,'Expenditures - all orgs'!$C$19:$C$3604, 'Budget Detail - AAAAAA'!$B450,'Expenditures - all orgs'!$B$19:$B$3604,'Budget Detail - AAAAAA'!$B$3)</f>
        <v>0</v>
      </c>
      <c r="D450" s="606">
        <f>SUMIFS('Expenditures - all orgs'!$E$19:$E$3604,'Expenditures - all orgs'!$C$19:$C$3604, 'Budget Detail - AAAAAA'!$B450,'Expenditures - all orgs'!$B$19:$B$3604,'Budget Detail - AAAAAA'!$B$3)</f>
        <v>0</v>
      </c>
      <c r="E450" s="607">
        <f>SUMIFS('Expenditures - all orgs'!$F$19:$F$3604,'Expenditures - all orgs'!$C$19:$C$3604, 'Budget Detail - AAAAAA'!$B450,'Expenditures - all orgs'!$B$19:$B$3604,'Budget Detail - AAAAAA'!$B$3)</f>
        <v>0</v>
      </c>
      <c r="F450" s="608">
        <f t="shared" si="88"/>
        <v>0</v>
      </c>
      <c r="G450" s="751"/>
      <c r="H450" s="750"/>
      <c r="I450" s="750"/>
      <c r="J450" s="750"/>
      <c r="K450" s="751"/>
      <c r="L450" s="751"/>
      <c r="M450" s="751"/>
      <c r="N450" s="751"/>
      <c r="O450" s="751"/>
      <c r="P450" s="751"/>
      <c r="Q450" s="751"/>
      <c r="R450" s="751"/>
      <c r="S450" s="751"/>
      <c r="T450" s="751"/>
      <c r="U450" s="751"/>
      <c r="V450" s="751"/>
      <c r="W450" s="751"/>
      <c r="X450" s="751"/>
      <c r="Y450" s="751"/>
      <c r="Z450" s="751"/>
      <c r="AA450" s="751"/>
      <c r="AB450" s="751"/>
      <c r="AC450" s="751"/>
      <c r="AD450" s="751"/>
      <c r="AE450" s="751"/>
      <c r="AF450" s="751"/>
      <c r="AG450" s="751"/>
      <c r="AH450" s="751"/>
      <c r="AI450" s="751"/>
      <c r="AJ450" s="751"/>
      <c r="AK450" s="751"/>
    </row>
    <row r="451" spans="1:37" s="752" customFormat="1" ht="15" customHeight="1" thickBot="1" x14ac:dyDescent="0.35">
      <c r="A451" s="239" t="s">
        <v>105</v>
      </c>
      <c r="B451" s="703" t="s">
        <v>107</v>
      </c>
      <c r="C451" s="353">
        <f>SUMIFS('Expenditures - all orgs'!$D$19:$D$3604,'Expenditures - all orgs'!$C$19:$C$3604, 'Budget Detail - AAAAAA'!$B451,'Expenditures - all orgs'!$B$19:$B$3604,'Budget Detail - AAAAAA'!$B$3)</f>
        <v>0</v>
      </c>
      <c r="D451" s="609">
        <f>SUMIFS('Expenditures - all orgs'!$E$19:$E$3604,'Expenditures - all orgs'!$C$19:$C$3604, 'Budget Detail - AAAAAA'!$B451,'Expenditures - all orgs'!$B$19:$B$3604,'Budget Detail - AAAAAA'!$B$3)</f>
        <v>0</v>
      </c>
      <c r="E451" s="610">
        <f>SUMIFS('Expenditures - all orgs'!$F$19:$F$3604,'Expenditures - all orgs'!$C$19:$C$3604, 'Budget Detail - AAAAAA'!$B451,'Expenditures - all orgs'!$B$19:$B$3604,'Budget Detail - AAAAAA'!$B$3)</f>
        <v>0</v>
      </c>
      <c r="F451" s="611">
        <f t="shared" si="88"/>
        <v>0</v>
      </c>
      <c r="G451" s="751"/>
      <c r="H451" s="750"/>
      <c r="I451" s="750"/>
      <c r="J451" s="750"/>
      <c r="K451" s="751"/>
      <c r="L451" s="751"/>
      <c r="M451" s="751"/>
      <c r="N451" s="751"/>
      <c r="O451" s="751"/>
      <c r="P451" s="751"/>
      <c r="Q451" s="751"/>
      <c r="R451" s="751"/>
      <c r="S451" s="751"/>
      <c r="T451" s="751"/>
      <c r="U451" s="751"/>
      <c r="V451" s="751"/>
      <c r="W451" s="751"/>
      <c r="X451" s="751"/>
      <c r="Y451" s="751"/>
      <c r="Z451" s="751"/>
      <c r="AA451" s="751"/>
      <c r="AB451" s="751"/>
      <c r="AC451" s="751"/>
      <c r="AD451" s="751"/>
      <c r="AE451" s="751"/>
      <c r="AF451" s="751"/>
      <c r="AG451" s="751"/>
      <c r="AH451" s="751"/>
      <c r="AI451" s="751"/>
      <c r="AJ451" s="751"/>
      <c r="AK451" s="751"/>
    </row>
    <row r="452" spans="1:37" s="752" customFormat="1" ht="15" customHeight="1" thickBot="1" x14ac:dyDescent="0.35">
      <c r="A452" s="235"/>
      <c r="B452" s="704" t="s">
        <v>418</v>
      </c>
      <c r="C452" s="414">
        <f>SUM(C432:C451)</f>
        <v>0</v>
      </c>
      <c r="D452" s="414">
        <f>SUM(D432:D451)</f>
        <v>0</v>
      </c>
      <c r="E452" s="414">
        <f>SUM(E432:E451)</f>
        <v>0</v>
      </c>
      <c r="F452" s="612">
        <f>SUM(F432:F451)</f>
        <v>0</v>
      </c>
      <c r="G452" s="751"/>
      <c r="H452" s="750"/>
      <c r="I452" s="750"/>
      <c r="J452" s="750"/>
      <c r="K452" s="751"/>
      <c r="L452" s="751"/>
      <c r="M452" s="751"/>
      <c r="N452" s="751"/>
      <c r="O452" s="751"/>
      <c r="P452" s="751"/>
      <c r="Q452" s="751"/>
      <c r="R452" s="751"/>
      <c r="S452" s="751"/>
      <c r="T452" s="751"/>
      <c r="U452" s="751"/>
      <c r="V452" s="751"/>
      <c r="W452" s="751"/>
      <c r="X452" s="751"/>
      <c r="Y452" s="751"/>
      <c r="Z452" s="751"/>
      <c r="AA452" s="751"/>
      <c r="AB452" s="751"/>
      <c r="AC452" s="751"/>
      <c r="AD452" s="751"/>
      <c r="AE452" s="751"/>
      <c r="AF452" s="751"/>
      <c r="AG452" s="751"/>
      <c r="AH452" s="751"/>
      <c r="AI452" s="751"/>
      <c r="AJ452" s="751"/>
      <c r="AK452" s="751"/>
    </row>
    <row r="453" spans="1:37" s="291" customFormat="1" ht="15" customHeight="1" thickBot="1" x14ac:dyDescent="0.35">
      <c r="A453" s="244"/>
      <c r="B453" s="705"/>
      <c r="C453" s="412"/>
      <c r="D453" s="412"/>
      <c r="E453" s="412"/>
      <c r="F453" s="413"/>
      <c r="G453" s="298"/>
      <c r="H453" s="299"/>
      <c r="I453" s="299"/>
      <c r="J453" s="299"/>
      <c r="K453" s="298"/>
      <c r="L453" s="298"/>
      <c r="M453" s="298"/>
      <c r="N453" s="298"/>
      <c r="O453" s="298"/>
      <c r="P453" s="298"/>
      <c r="Q453" s="298"/>
      <c r="R453" s="298"/>
      <c r="S453" s="298"/>
      <c r="T453" s="298"/>
      <c r="U453" s="298"/>
      <c r="V453" s="298"/>
      <c r="W453" s="298"/>
      <c r="X453" s="298"/>
      <c r="Y453" s="298"/>
      <c r="Z453" s="298"/>
      <c r="AA453" s="298"/>
      <c r="AB453" s="298"/>
      <c r="AC453" s="298"/>
      <c r="AD453" s="298"/>
      <c r="AE453" s="298"/>
      <c r="AF453" s="298"/>
      <c r="AG453" s="298"/>
      <c r="AH453" s="298"/>
      <c r="AI453" s="298"/>
      <c r="AJ453" s="298"/>
      <c r="AK453" s="298"/>
    </row>
    <row r="454" spans="1:37" s="752" customFormat="1" ht="18" thickBot="1" x14ac:dyDescent="0.35">
      <c r="A454" s="1706" t="s">
        <v>306</v>
      </c>
      <c r="B454" s="1707"/>
      <c r="C454" s="354">
        <f>C88+C104+C118+C129+C147+C166+C200+C210+C220+C228+C235+C246+C255+C269+C280+C288+C303+C316+C323+C331+C345+C354+C362+C370+C380+C389+C402+C410+C414+C429+C452</f>
        <v>0</v>
      </c>
      <c r="D454" s="354">
        <f t="shared" ref="D454:F454" si="89">D88+D104+D118+D129+D147+D166+D200+D210+D220+D228+D235+D246+D255+D269+D280+D288+D303+D316+D323+D331+D345+D354+D362+D370+D380+D389+D402+D410+D414+D429+D452</f>
        <v>0</v>
      </c>
      <c r="E454" s="354">
        <f t="shared" si="89"/>
        <v>0</v>
      </c>
      <c r="F454" s="354">
        <f t="shared" si="89"/>
        <v>0</v>
      </c>
      <c r="G454" s="751"/>
      <c r="H454" s="750"/>
      <c r="I454" s="750"/>
      <c r="J454" s="750"/>
      <c r="K454" s="751"/>
      <c r="L454" s="751"/>
      <c r="M454" s="751"/>
      <c r="N454" s="751"/>
      <c r="O454" s="751"/>
      <c r="P454" s="751"/>
      <c r="Q454" s="751"/>
      <c r="R454" s="751"/>
      <c r="S454" s="751"/>
      <c r="T454" s="751"/>
      <c r="U454" s="751"/>
      <c r="V454" s="751"/>
      <c r="W454" s="751"/>
      <c r="X454" s="751"/>
      <c r="Y454" s="751"/>
      <c r="Z454" s="751"/>
      <c r="AA454" s="751"/>
      <c r="AB454" s="751"/>
      <c r="AC454" s="751"/>
      <c r="AD454" s="751"/>
      <c r="AE454" s="751"/>
      <c r="AF454" s="751"/>
      <c r="AG454" s="751"/>
      <c r="AH454" s="751"/>
      <c r="AI454" s="751"/>
      <c r="AJ454" s="751"/>
      <c r="AK454" s="751"/>
    </row>
    <row r="455" spans="1:37" s="752" customFormat="1" ht="15" customHeight="1" x14ac:dyDescent="0.3">
      <c r="A455" s="235"/>
      <c r="B455" s="701"/>
      <c r="C455" s="355"/>
      <c r="D455" s="355"/>
      <c r="E455" s="355"/>
      <c r="F455" s="320"/>
      <c r="G455" s="751"/>
      <c r="H455" s="750"/>
      <c r="I455" s="750"/>
      <c r="J455" s="750"/>
      <c r="K455" s="322"/>
      <c r="L455" s="751"/>
      <c r="M455" s="751"/>
      <c r="N455" s="751"/>
      <c r="O455" s="751"/>
      <c r="P455" s="751"/>
      <c r="Q455" s="751"/>
      <c r="R455" s="751"/>
      <c r="S455" s="751"/>
      <c r="T455" s="751"/>
      <c r="U455" s="751"/>
      <c r="V455" s="751"/>
      <c r="W455" s="751"/>
      <c r="X455" s="751"/>
      <c r="Y455" s="751"/>
      <c r="Z455" s="751"/>
      <c r="AA455" s="751"/>
      <c r="AB455" s="751"/>
      <c r="AC455" s="751"/>
      <c r="AD455" s="751"/>
      <c r="AE455" s="751"/>
      <c r="AF455" s="751"/>
      <c r="AG455" s="751"/>
      <c r="AH455" s="751"/>
      <c r="AI455" s="751"/>
      <c r="AJ455" s="751"/>
      <c r="AK455" s="751"/>
    </row>
    <row r="456" spans="1:37" s="752" customFormat="1" ht="15" customHeight="1" x14ac:dyDescent="0.3">
      <c r="A456" s="245" t="s">
        <v>295</v>
      </c>
      <c r="B456" s="757"/>
      <c r="C456" s="308"/>
      <c r="D456" s="748"/>
      <c r="E456" s="749"/>
      <c r="F456" s="753"/>
      <c r="G456" s="751"/>
      <c r="H456" s="750"/>
      <c r="I456" s="750"/>
      <c r="J456" s="750"/>
      <c r="K456" s="751"/>
      <c r="L456" s="751"/>
      <c r="M456" s="751"/>
      <c r="N456" s="751"/>
      <c r="O456" s="751"/>
      <c r="P456" s="751"/>
      <c r="Q456" s="751"/>
      <c r="R456" s="751"/>
      <c r="S456" s="751"/>
      <c r="T456" s="751"/>
      <c r="U456" s="751"/>
      <c r="V456" s="751"/>
      <c r="W456" s="751"/>
      <c r="X456" s="751"/>
      <c r="Y456" s="751"/>
      <c r="Z456" s="751"/>
      <c r="AA456" s="751"/>
      <c r="AB456" s="751"/>
      <c r="AC456" s="751"/>
      <c r="AD456" s="751"/>
      <c r="AE456" s="751"/>
      <c r="AF456" s="751"/>
      <c r="AG456" s="751"/>
      <c r="AH456" s="751"/>
      <c r="AI456" s="751"/>
      <c r="AJ456" s="751"/>
      <c r="AK456" s="751"/>
    </row>
    <row r="457" spans="1:37" s="752" customFormat="1" ht="15" customHeight="1" x14ac:dyDescent="0.3">
      <c r="A457" s="235" t="s">
        <v>531</v>
      </c>
      <c r="B457" s="618">
        <v>129900</v>
      </c>
      <c r="C457" s="356">
        <f>SUMIFS('Expenditures - all orgs'!$D$19:$D$3604,'Expenditures - all orgs'!$C$19:$C$3604, 'Budget Detail - AAAAAA'!$B457,'Expenditures - all orgs'!$B$19:$B$3604,'Budget Detail - AAAAAA'!$B$3)</f>
        <v>0</v>
      </c>
      <c r="D457" s="613">
        <f>SUMIFS('Expenditures - all orgs'!$E$19:$E$3604,'Expenditures - all orgs'!$C$19:$C$3604, 'Budget Detail - AAAAAA'!$B457,'Expenditures - all orgs'!$B$19:$B$3604,'Budget Detail - AAAAAA'!$B$3)</f>
        <v>0</v>
      </c>
      <c r="E457" s="313">
        <f>SUMIFS('Expenditures - all orgs'!$F$19:$F$3604,'Expenditures - all orgs'!$C$19:$C$3604, 'Budget Detail - AAAAAA'!$B457,'Expenditures - all orgs'!$B$19:$B$3604,'Budget Detail - AAAAAA'!$B$3)</f>
        <v>0</v>
      </c>
      <c r="F457" s="314">
        <f>C457-D457-E457</f>
        <v>0</v>
      </c>
      <c r="G457" s="751"/>
      <c r="H457" s="750"/>
      <c r="I457" s="750"/>
      <c r="J457" s="750"/>
      <c r="K457" s="751"/>
      <c r="L457" s="751"/>
      <c r="M457" s="751"/>
      <c r="N457" s="751"/>
      <c r="O457" s="751"/>
      <c r="P457" s="751"/>
      <c r="Q457" s="751"/>
      <c r="R457" s="751"/>
      <c r="S457" s="751"/>
      <c r="T457" s="751"/>
      <c r="U457" s="751"/>
      <c r="V457" s="751"/>
      <c r="W457" s="751"/>
      <c r="X457" s="751"/>
      <c r="Y457" s="751"/>
      <c r="Z457" s="751"/>
      <c r="AA457" s="751"/>
      <c r="AB457" s="751"/>
      <c r="AC457" s="751"/>
      <c r="AD457" s="751"/>
      <c r="AE457" s="751"/>
      <c r="AF457" s="751"/>
      <c r="AG457" s="751"/>
      <c r="AH457" s="751"/>
      <c r="AI457" s="751"/>
      <c r="AJ457" s="751"/>
      <c r="AK457" s="751"/>
    </row>
    <row r="458" spans="1:37" s="752" customFormat="1" ht="15" customHeight="1" x14ac:dyDescent="0.3">
      <c r="A458" s="235" t="s">
        <v>532</v>
      </c>
      <c r="B458" s="619">
        <v>139900</v>
      </c>
      <c r="C458" s="356">
        <f>SUMIFS('Expenditures - all orgs'!$D$19:$D$3604,'Expenditures - all orgs'!$C$19:$C$3604, 'Budget Detail - AAAAAA'!$B458,'Expenditures - all orgs'!$B$19:$B$3604,'Budget Detail - AAAAAA'!$B$3)</f>
        <v>0</v>
      </c>
      <c r="D458" s="613">
        <f>SUMIFS('Expenditures - all orgs'!$E$19:$E$3604,'Expenditures - all orgs'!$C$19:$C$3604, 'Budget Detail - AAAAAA'!$B458,'Expenditures - all orgs'!$B$19:$B$3604,'Budget Detail - AAAAAA'!$B$3)</f>
        <v>0</v>
      </c>
      <c r="E458" s="313">
        <f>SUMIFS('Expenditures - all orgs'!$F$19:$F$3604,'Expenditures - all orgs'!$C$19:$C$3604, 'Budget Detail - AAAAAA'!$B458,'Expenditures - all orgs'!$B$19:$B$3604,'Budget Detail - AAAAAA'!$B$3)</f>
        <v>0</v>
      </c>
      <c r="F458" s="314">
        <f t="shared" ref="F458:F470" si="90">C458-D458-E458</f>
        <v>0</v>
      </c>
      <c r="G458" s="751"/>
      <c r="H458" s="750"/>
      <c r="I458" s="750"/>
      <c r="J458" s="750"/>
      <c r="K458" s="751"/>
      <c r="L458" s="751"/>
      <c r="M458" s="751"/>
      <c r="N458" s="751"/>
      <c r="O458" s="751"/>
      <c r="P458" s="751"/>
      <c r="Q458" s="751"/>
      <c r="R458" s="751"/>
      <c r="S458" s="751"/>
      <c r="T458" s="751"/>
      <c r="U458" s="751"/>
      <c r="V458" s="751"/>
      <c r="W458" s="751"/>
      <c r="X458" s="751"/>
      <c r="Y458" s="751"/>
      <c r="Z458" s="751"/>
      <c r="AA458" s="751"/>
      <c r="AB458" s="751"/>
      <c r="AC458" s="751"/>
      <c r="AD458" s="751"/>
      <c r="AE458" s="751"/>
      <c r="AF458" s="751"/>
      <c r="AG458" s="751"/>
      <c r="AH458" s="751"/>
      <c r="AI458" s="751"/>
      <c r="AJ458" s="751"/>
      <c r="AK458" s="751"/>
    </row>
    <row r="459" spans="1:37" s="752" customFormat="1" ht="15" customHeight="1" x14ac:dyDescent="0.3">
      <c r="A459" s="235" t="s">
        <v>533</v>
      </c>
      <c r="B459" s="619">
        <v>149900</v>
      </c>
      <c r="C459" s="356">
        <f>SUMIFS('Expenditures - all orgs'!$D$19:$D$3604,'Expenditures - all orgs'!$C$19:$C$3604, 'Budget Detail - AAAAAA'!$B459,'Expenditures - all orgs'!$B$19:$B$3604,'Budget Detail - AAAAAA'!$B$3)</f>
        <v>0</v>
      </c>
      <c r="D459" s="613">
        <f>SUMIFS('Expenditures - all orgs'!$E$19:$E$3604,'Expenditures - all orgs'!$C$19:$C$3604, 'Budget Detail - AAAAAA'!$B459,'Expenditures - all orgs'!$B$19:$B$3604,'Budget Detail - AAAAAA'!$B$3)</f>
        <v>0</v>
      </c>
      <c r="E459" s="313">
        <f>SUMIFS('Expenditures - all orgs'!$F$19:$F$3604,'Expenditures - all orgs'!$C$19:$C$3604, 'Budget Detail - AAAAAA'!$B459,'Expenditures - all orgs'!$B$19:$B$3604,'Budget Detail - AAAAAA'!$B$3)</f>
        <v>0</v>
      </c>
      <c r="F459" s="314">
        <f t="shared" si="90"/>
        <v>0</v>
      </c>
      <c r="G459" s="751"/>
      <c r="H459" s="750"/>
      <c r="I459" s="750"/>
      <c r="J459" s="750"/>
      <c r="K459" s="751"/>
      <c r="L459" s="751"/>
      <c r="M459" s="751"/>
      <c r="N459" s="751"/>
      <c r="O459" s="751"/>
      <c r="P459" s="751"/>
      <c r="Q459" s="751"/>
      <c r="R459" s="751"/>
      <c r="S459" s="751"/>
      <c r="T459" s="751"/>
      <c r="U459" s="751"/>
      <c r="V459" s="751"/>
      <c r="W459" s="751"/>
      <c r="X459" s="751"/>
      <c r="Y459" s="751"/>
      <c r="Z459" s="751"/>
      <c r="AA459" s="751"/>
      <c r="AB459" s="751"/>
      <c r="AC459" s="751"/>
      <c r="AD459" s="751"/>
      <c r="AE459" s="751"/>
      <c r="AF459" s="751"/>
      <c r="AG459" s="751"/>
      <c r="AH459" s="751"/>
      <c r="AI459" s="751"/>
      <c r="AJ459" s="751"/>
      <c r="AK459" s="751"/>
    </row>
    <row r="460" spans="1:37" s="752" customFormat="1" ht="15" customHeight="1" x14ac:dyDescent="0.3">
      <c r="A460" s="235" t="s">
        <v>534</v>
      </c>
      <c r="B460" s="619">
        <v>229900</v>
      </c>
      <c r="C460" s="356">
        <f>SUMIFS('Expenditures - all orgs'!$D$19:$D$3604,'Expenditures - all orgs'!$C$19:$C$3604, 'Budget Detail - AAAAAA'!$B460,'Expenditures - all orgs'!$B$19:$B$3604,'Budget Detail - AAAAAA'!$B$3)</f>
        <v>0</v>
      </c>
      <c r="D460" s="613">
        <f>SUMIFS('Expenditures - all orgs'!$E$19:$E$3604,'Expenditures - all orgs'!$C$19:$C$3604, 'Budget Detail - AAAAAA'!$B460,'Expenditures - all orgs'!$B$19:$B$3604,'Budget Detail - AAAAAA'!$B$3)</f>
        <v>0</v>
      </c>
      <c r="E460" s="313">
        <f>SUMIFS('Expenditures - all orgs'!$F$19:$F$3604,'Expenditures - all orgs'!$C$19:$C$3604, 'Budget Detail - AAAAAA'!$B460,'Expenditures - all orgs'!$B$19:$B$3604,'Budget Detail - AAAAAA'!$B$3)</f>
        <v>0</v>
      </c>
      <c r="F460" s="314">
        <f t="shared" ref="F460:F463" si="91">C460-D460-E460</f>
        <v>0</v>
      </c>
      <c r="G460" s="751"/>
      <c r="H460" s="750"/>
      <c r="I460" s="750"/>
      <c r="J460" s="750"/>
      <c r="K460" s="751"/>
      <c r="L460" s="751"/>
      <c r="M460" s="751"/>
      <c r="N460" s="751"/>
      <c r="O460" s="751"/>
      <c r="P460" s="751"/>
      <c r="Q460" s="751"/>
      <c r="R460" s="751"/>
      <c r="S460" s="751"/>
      <c r="T460" s="751"/>
      <c r="U460" s="751"/>
      <c r="V460" s="751"/>
      <c r="W460" s="751"/>
      <c r="X460" s="751"/>
      <c r="Y460" s="751"/>
      <c r="Z460" s="751"/>
      <c r="AA460" s="751"/>
      <c r="AB460" s="751"/>
      <c r="AC460" s="751"/>
      <c r="AD460" s="751"/>
      <c r="AE460" s="751"/>
      <c r="AF460" s="751"/>
      <c r="AG460" s="751"/>
      <c r="AH460" s="751"/>
      <c r="AI460" s="751"/>
      <c r="AJ460" s="751"/>
      <c r="AK460" s="751"/>
    </row>
    <row r="461" spans="1:37" s="752" customFormat="1" ht="15" customHeight="1" x14ac:dyDescent="0.3">
      <c r="A461" s="235" t="s">
        <v>105</v>
      </c>
      <c r="B461" s="619" t="s">
        <v>52</v>
      </c>
      <c r="C461" s="356">
        <f>SUMIFS('Expenditures - all orgs'!$D$19:$D$3604,'Expenditures - all orgs'!$C$19:$C$3604, 'Budget Detail - AAAAAA'!$B461,'Expenditures - all orgs'!$B$19:$B$3604,'Budget Detail - AAAAAA'!$B$3)</f>
        <v>0</v>
      </c>
      <c r="D461" s="613">
        <f>SUMIFS('Expenditures - all orgs'!$E$19:$E$3604,'Expenditures - all orgs'!$C$19:$C$3604, 'Budget Detail - AAAAAA'!$B461,'Expenditures - all orgs'!$B$19:$B$3604,'Budget Detail - AAAAAA'!$B$3)</f>
        <v>0</v>
      </c>
      <c r="E461" s="313">
        <f>SUMIFS('Expenditures - all orgs'!$F$19:$F$3604,'Expenditures - all orgs'!$C$19:$C$3604, 'Budget Detail - AAAAAA'!$B461,'Expenditures - all orgs'!$B$19:$B$3604,'Budget Detail - AAAAAA'!$B$3)</f>
        <v>0</v>
      </c>
      <c r="F461" s="314">
        <f t="shared" si="91"/>
        <v>0</v>
      </c>
      <c r="G461" s="751"/>
      <c r="H461" s="750"/>
      <c r="I461" s="750"/>
      <c r="J461" s="750"/>
      <c r="K461" s="751"/>
      <c r="L461" s="751"/>
      <c r="M461" s="751"/>
      <c r="N461" s="751"/>
      <c r="O461" s="751"/>
      <c r="P461" s="751"/>
      <c r="Q461" s="751"/>
      <c r="R461" s="751"/>
      <c r="S461" s="751"/>
      <c r="T461" s="751"/>
      <c r="U461" s="751"/>
      <c r="V461" s="751"/>
      <c r="W461" s="751"/>
      <c r="X461" s="751"/>
      <c r="Y461" s="751"/>
      <c r="Z461" s="751"/>
      <c r="AA461" s="751"/>
      <c r="AB461" s="751"/>
      <c r="AC461" s="751"/>
      <c r="AD461" s="751"/>
      <c r="AE461" s="751"/>
      <c r="AF461" s="751"/>
      <c r="AG461" s="751"/>
      <c r="AH461" s="751"/>
      <c r="AI461" s="751"/>
      <c r="AJ461" s="751"/>
      <c r="AK461" s="751"/>
    </row>
    <row r="462" spans="1:37" s="752" customFormat="1" ht="15" customHeight="1" x14ac:dyDescent="0.3">
      <c r="A462" s="235" t="s">
        <v>105</v>
      </c>
      <c r="B462" s="619" t="s">
        <v>52</v>
      </c>
      <c r="C462" s="356">
        <f>SUMIFS('Expenditures - all orgs'!$D$19:$D$3604,'Expenditures - all orgs'!$C$19:$C$3604, 'Budget Detail - AAAAAA'!$B462,'Expenditures - all orgs'!$B$19:$B$3604,'Budget Detail - AAAAAA'!$B$3)</f>
        <v>0</v>
      </c>
      <c r="D462" s="613">
        <f>SUMIFS('Expenditures - all orgs'!$E$19:$E$3604,'Expenditures - all orgs'!$C$19:$C$3604, 'Budget Detail - AAAAAA'!$B462,'Expenditures - all orgs'!$B$19:$B$3604,'Budget Detail - AAAAAA'!$B$3)</f>
        <v>0</v>
      </c>
      <c r="E462" s="313">
        <f>SUMIFS('Expenditures - all orgs'!$F$19:$F$3604,'Expenditures - all orgs'!$C$19:$C$3604, 'Budget Detail - AAAAAA'!$B462,'Expenditures - all orgs'!$B$19:$B$3604,'Budget Detail - AAAAAA'!$B$3)</f>
        <v>0</v>
      </c>
      <c r="F462" s="314">
        <f t="shared" si="91"/>
        <v>0</v>
      </c>
      <c r="G462" s="751"/>
      <c r="H462" s="750"/>
      <c r="I462" s="750"/>
      <c r="J462" s="750"/>
      <c r="K462" s="751"/>
      <c r="L462" s="751"/>
      <c r="M462" s="751"/>
      <c r="N462" s="751"/>
      <c r="O462" s="751"/>
      <c r="P462" s="751"/>
      <c r="Q462" s="751"/>
      <c r="R462" s="751"/>
      <c r="S462" s="751"/>
      <c r="T462" s="751"/>
      <c r="U462" s="751"/>
      <c r="V462" s="751"/>
      <c r="W462" s="751"/>
      <c r="X462" s="751"/>
      <c r="Y462" s="751"/>
      <c r="Z462" s="751"/>
      <c r="AA462" s="751"/>
      <c r="AB462" s="751"/>
      <c r="AC462" s="751"/>
      <c r="AD462" s="751"/>
      <c r="AE462" s="751"/>
      <c r="AF462" s="751"/>
      <c r="AG462" s="751"/>
      <c r="AH462" s="751"/>
      <c r="AI462" s="751"/>
      <c r="AJ462" s="751"/>
      <c r="AK462" s="751"/>
    </row>
    <row r="463" spans="1:37" s="752" customFormat="1" ht="15" customHeight="1" x14ac:dyDescent="0.3">
      <c r="A463" s="235" t="s">
        <v>105</v>
      </c>
      <c r="B463" s="619" t="s">
        <v>52</v>
      </c>
      <c r="C463" s="356">
        <f>SUMIFS('Expenditures - all orgs'!$D$19:$D$3604,'Expenditures - all orgs'!$C$19:$C$3604, 'Budget Detail - AAAAAA'!$B463,'Expenditures - all orgs'!$B$19:$B$3604,'Budget Detail - AAAAAA'!$B$3)</f>
        <v>0</v>
      </c>
      <c r="D463" s="613">
        <f>SUMIFS('Expenditures - all orgs'!$E$19:$E$3604,'Expenditures - all orgs'!$C$19:$C$3604, 'Budget Detail - AAAAAA'!$B463,'Expenditures - all orgs'!$B$19:$B$3604,'Budget Detail - AAAAAA'!$B$3)</f>
        <v>0</v>
      </c>
      <c r="E463" s="313">
        <f>SUMIFS('Expenditures - all orgs'!$F$19:$F$3604,'Expenditures - all orgs'!$C$19:$C$3604, 'Budget Detail - AAAAAA'!$B463,'Expenditures - all orgs'!$B$19:$B$3604,'Budget Detail - AAAAAA'!$B$3)</f>
        <v>0</v>
      </c>
      <c r="F463" s="314">
        <f t="shared" si="91"/>
        <v>0</v>
      </c>
      <c r="G463" s="751"/>
      <c r="H463" s="750"/>
      <c r="I463" s="750"/>
      <c r="J463" s="750"/>
      <c r="K463" s="751"/>
      <c r="L463" s="751"/>
      <c r="M463" s="751"/>
      <c r="N463" s="751"/>
      <c r="O463" s="751"/>
      <c r="P463" s="751"/>
      <c r="Q463" s="751"/>
      <c r="R463" s="751"/>
      <c r="S463" s="751"/>
      <c r="T463" s="751"/>
      <c r="U463" s="751"/>
      <c r="V463" s="751"/>
      <c r="W463" s="751"/>
      <c r="X463" s="751"/>
      <c r="Y463" s="751"/>
      <c r="Z463" s="751"/>
      <c r="AA463" s="751"/>
      <c r="AB463" s="751"/>
      <c r="AC463" s="751"/>
      <c r="AD463" s="751"/>
      <c r="AE463" s="751"/>
      <c r="AF463" s="751"/>
      <c r="AG463" s="751"/>
      <c r="AH463" s="751"/>
      <c r="AI463" s="751"/>
      <c r="AJ463" s="751"/>
      <c r="AK463" s="751"/>
    </row>
    <row r="464" spans="1:37" s="752" customFormat="1" ht="15" customHeight="1" x14ac:dyDescent="0.3">
      <c r="A464" s="235" t="s">
        <v>105</v>
      </c>
      <c r="B464" s="619" t="s">
        <v>52</v>
      </c>
      <c r="C464" s="356">
        <f>SUMIFS('Expenditures - all orgs'!$D$19:$D$3604,'Expenditures - all orgs'!$C$19:$C$3604, 'Budget Detail - AAAAAA'!$B464,'Expenditures - all orgs'!$B$19:$B$3604,'Budget Detail - AAAAAA'!$B$3)</f>
        <v>0</v>
      </c>
      <c r="D464" s="613">
        <f>SUMIFS('Expenditures - all orgs'!$E$19:$E$3604,'Expenditures - all orgs'!$C$19:$C$3604, 'Budget Detail - AAAAAA'!$B464,'Expenditures - all orgs'!$B$19:$B$3604,'Budget Detail - AAAAAA'!$B$3)</f>
        <v>0</v>
      </c>
      <c r="E464" s="313">
        <f>SUMIFS('Expenditures - all orgs'!$F$19:$F$3604,'Expenditures - all orgs'!$C$19:$C$3604, 'Budget Detail - AAAAAA'!$B464,'Expenditures - all orgs'!$B$19:$B$3604,'Budget Detail - AAAAAA'!$B$3)</f>
        <v>0</v>
      </c>
      <c r="F464" s="314">
        <f t="shared" si="90"/>
        <v>0</v>
      </c>
      <c r="G464" s="751"/>
      <c r="H464" s="750"/>
      <c r="I464" s="750"/>
      <c r="J464" s="750"/>
      <c r="K464" s="751"/>
      <c r="L464" s="751"/>
      <c r="M464" s="751"/>
      <c r="N464" s="751"/>
      <c r="O464" s="751"/>
      <c r="P464" s="751"/>
      <c r="Q464" s="751"/>
      <c r="R464" s="751"/>
      <c r="S464" s="751"/>
      <c r="T464" s="751"/>
      <c r="U464" s="751"/>
      <c r="V464" s="751"/>
      <c r="W464" s="751"/>
      <c r="X464" s="751"/>
      <c r="Y464" s="751"/>
      <c r="Z464" s="751"/>
      <c r="AA464" s="751"/>
      <c r="AB464" s="751"/>
      <c r="AC464" s="751"/>
      <c r="AD464" s="751"/>
      <c r="AE464" s="751"/>
      <c r="AF464" s="751"/>
      <c r="AG464" s="751"/>
      <c r="AH464" s="751"/>
      <c r="AI464" s="751"/>
      <c r="AJ464" s="751"/>
      <c r="AK464" s="751"/>
    </row>
    <row r="465" spans="1:37" s="752" customFormat="1" ht="15" customHeight="1" x14ac:dyDescent="0.3">
      <c r="A465" s="235" t="s">
        <v>105</v>
      </c>
      <c r="B465" s="619" t="s">
        <v>52</v>
      </c>
      <c r="C465" s="356">
        <f>SUMIFS('Expenditures - all orgs'!$D$19:$D$3604,'Expenditures - all orgs'!$C$19:$C$3604, 'Budget Detail - AAAAAA'!$B465,'Expenditures - all orgs'!$B$19:$B$3604,'Budget Detail - AAAAAA'!$B$3)</f>
        <v>0</v>
      </c>
      <c r="D465" s="613">
        <f>SUMIFS('Expenditures - all orgs'!$E$19:$E$3604,'Expenditures - all orgs'!$C$19:$C$3604, 'Budget Detail - AAAAAA'!$B465,'Expenditures - all orgs'!$B$19:$B$3604,'Budget Detail - AAAAAA'!$B$3)</f>
        <v>0</v>
      </c>
      <c r="E465" s="313">
        <f>SUMIFS('Expenditures - all orgs'!$F$19:$F$3604,'Expenditures - all orgs'!$C$19:$C$3604, 'Budget Detail - AAAAAA'!$B465,'Expenditures - all orgs'!$B$19:$B$3604,'Budget Detail - AAAAAA'!$B$3)</f>
        <v>0</v>
      </c>
      <c r="F465" s="314">
        <f t="shared" si="90"/>
        <v>0</v>
      </c>
      <c r="G465" s="751"/>
      <c r="H465" s="750"/>
      <c r="I465" s="750"/>
      <c r="J465" s="750"/>
      <c r="K465" s="751"/>
      <c r="L465" s="751"/>
      <c r="M465" s="751"/>
      <c r="N465" s="751"/>
      <c r="O465" s="751"/>
      <c r="P465" s="751"/>
      <c r="Q465" s="751"/>
      <c r="R465" s="751"/>
      <c r="S465" s="751"/>
      <c r="T465" s="751"/>
      <c r="U465" s="751"/>
      <c r="V465" s="751"/>
      <c r="W465" s="751"/>
      <c r="X465" s="751"/>
      <c r="Y465" s="751"/>
      <c r="Z465" s="751"/>
      <c r="AA465" s="751"/>
      <c r="AB465" s="751"/>
      <c r="AC465" s="751"/>
      <c r="AD465" s="751"/>
      <c r="AE465" s="751"/>
      <c r="AF465" s="751"/>
      <c r="AG465" s="751"/>
      <c r="AH465" s="751"/>
      <c r="AI465" s="751"/>
      <c r="AJ465" s="751"/>
      <c r="AK465" s="751"/>
    </row>
    <row r="466" spans="1:37" s="752" customFormat="1" ht="15" customHeight="1" x14ac:dyDescent="0.3">
      <c r="A466" s="235" t="s">
        <v>105</v>
      </c>
      <c r="B466" s="619" t="s">
        <v>52</v>
      </c>
      <c r="C466" s="356">
        <f>SUMIFS('Expenditures - all orgs'!$D$19:$D$3604,'Expenditures - all orgs'!$C$19:$C$3604, 'Budget Detail - AAAAAA'!$B466,'Expenditures - all orgs'!$B$19:$B$3604,'Budget Detail - AAAAAA'!$B$3)</f>
        <v>0</v>
      </c>
      <c r="D466" s="613">
        <f>SUMIFS('Expenditures - all orgs'!$E$19:$E$3604,'Expenditures - all orgs'!$C$19:$C$3604, 'Budget Detail - AAAAAA'!$B466,'Expenditures - all orgs'!$B$19:$B$3604,'Budget Detail - AAAAAA'!$B$3)</f>
        <v>0</v>
      </c>
      <c r="E466" s="313">
        <f>SUMIFS('Expenditures - all orgs'!$F$19:$F$3604,'Expenditures - all orgs'!$C$19:$C$3604, 'Budget Detail - AAAAAA'!$B466,'Expenditures - all orgs'!$B$19:$B$3604,'Budget Detail - AAAAAA'!$B$3)</f>
        <v>0</v>
      </c>
      <c r="F466" s="314">
        <f t="shared" si="90"/>
        <v>0</v>
      </c>
      <c r="G466" s="751"/>
      <c r="H466" s="750"/>
      <c r="I466" s="750"/>
      <c r="J466" s="750"/>
      <c r="K466" s="751"/>
      <c r="L466" s="751"/>
      <c r="M466" s="751"/>
      <c r="N466" s="751"/>
      <c r="O466" s="751"/>
      <c r="P466" s="751"/>
      <c r="Q466" s="751"/>
      <c r="R466" s="751"/>
      <c r="S466" s="751"/>
      <c r="T466" s="751"/>
      <c r="U466" s="751"/>
      <c r="V466" s="751"/>
      <c r="W466" s="751"/>
      <c r="X466" s="751"/>
      <c r="Y466" s="751"/>
      <c r="Z466" s="751"/>
      <c r="AA466" s="751"/>
      <c r="AB466" s="751"/>
      <c r="AC466" s="751"/>
      <c r="AD466" s="751"/>
      <c r="AE466" s="751"/>
      <c r="AF466" s="751"/>
      <c r="AG466" s="751"/>
      <c r="AH466" s="751"/>
      <c r="AI466" s="751"/>
      <c r="AJ466" s="751"/>
      <c r="AK466" s="751"/>
    </row>
    <row r="467" spans="1:37" s="752" customFormat="1" ht="15" customHeight="1" x14ac:dyDescent="0.3">
      <c r="A467" s="235" t="s">
        <v>105</v>
      </c>
      <c r="B467" s="619" t="s">
        <v>52</v>
      </c>
      <c r="C467" s="356">
        <f>SUMIFS('Expenditures - all orgs'!$D$19:$D$3604,'Expenditures - all orgs'!$C$19:$C$3604, 'Budget Detail - AAAAAA'!$B467,'Expenditures - all orgs'!$B$19:$B$3604,'Budget Detail - AAAAAA'!$B$3)</f>
        <v>0</v>
      </c>
      <c r="D467" s="613">
        <f>SUMIFS('Expenditures - all orgs'!$E$19:$E$3604,'Expenditures - all orgs'!$C$19:$C$3604, 'Budget Detail - AAAAAA'!$B467,'Expenditures - all orgs'!$B$19:$B$3604,'Budget Detail - AAAAAA'!$B$3)</f>
        <v>0</v>
      </c>
      <c r="E467" s="313">
        <f>SUMIFS('Expenditures - all orgs'!$F$19:$F$3604,'Expenditures - all orgs'!$C$19:$C$3604, 'Budget Detail - AAAAAA'!$B467,'Expenditures - all orgs'!$B$19:$B$3604,'Budget Detail - AAAAAA'!$B$3)</f>
        <v>0</v>
      </c>
      <c r="F467" s="314">
        <f t="shared" si="90"/>
        <v>0</v>
      </c>
      <c r="G467" s="751"/>
      <c r="H467" s="750"/>
      <c r="I467" s="750"/>
      <c r="J467" s="750"/>
      <c r="K467" s="751"/>
      <c r="L467" s="751"/>
      <c r="M467" s="751"/>
      <c r="N467" s="751"/>
      <c r="O467" s="751"/>
      <c r="P467" s="751"/>
      <c r="Q467" s="751"/>
      <c r="R467" s="751"/>
      <c r="S467" s="751"/>
      <c r="T467" s="751"/>
      <c r="U467" s="751"/>
      <c r="V467" s="751"/>
      <c r="W467" s="751"/>
      <c r="X467" s="751"/>
      <c r="Y467" s="751"/>
      <c r="Z467" s="751"/>
      <c r="AA467" s="751"/>
      <c r="AB467" s="751"/>
      <c r="AC467" s="751"/>
      <c r="AD467" s="751"/>
      <c r="AE467" s="751"/>
      <c r="AF467" s="751"/>
      <c r="AG467" s="751"/>
      <c r="AH467" s="751"/>
      <c r="AI467" s="751"/>
      <c r="AJ467" s="751"/>
      <c r="AK467" s="751"/>
    </row>
    <row r="468" spans="1:37" s="752" customFormat="1" ht="15" customHeight="1" x14ac:dyDescent="0.3">
      <c r="A468" s="235" t="s">
        <v>105</v>
      </c>
      <c r="B468" s="619" t="s">
        <v>52</v>
      </c>
      <c r="C468" s="356">
        <f>SUMIFS('Expenditures - all orgs'!$D$19:$D$3604,'Expenditures - all orgs'!$C$19:$C$3604, 'Budget Detail - AAAAAA'!$B468,'Expenditures - all orgs'!$B$19:$B$3604,'Budget Detail - AAAAAA'!$B$3)</f>
        <v>0</v>
      </c>
      <c r="D468" s="613">
        <f>SUMIFS('Expenditures - all orgs'!$E$19:$E$3604,'Expenditures - all orgs'!$C$19:$C$3604, 'Budget Detail - AAAAAA'!$B468,'Expenditures - all orgs'!$B$19:$B$3604,'Budget Detail - AAAAAA'!$B$3)</f>
        <v>0</v>
      </c>
      <c r="E468" s="313">
        <f>SUMIFS('Expenditures - all orgs'!$F$19:$F$3604,'Expenditures - all orgs'!$C$19:$C$3604, 'Budget Detail - AAAAAA'!$B468,'Expenditures - all orgs'!$B$19:$B$3604,'Budget Detail - AAAAAA'!$B$3)</f>
        <v>0</v>
      </c>
      <c r="F468" s="314">
        <f t="shared" si="90"/>
        <v>0</v>
      </c>
      <c r="G468" s="751"/>
      <c r="H468" s="750"/>
      <c r="I468" s="750"/>
      <c r="J468" s="750"/>
      <c r="K468" s="751"/>
      <c r="L468" s="751"/>
      <c r="M468" s="751"/>
      <c r="N468" s="751"/>
      <c r="O468" s="751"/>
      <c r="P468" s="751"/>
      <c r="Q468" s="751"/>
      <c r="R468" s="751"/>
      <c r="S468" s="751"/>
      <c r="T468" s="751"/>
      <c r="U468" s="751"/>
      <c r="V468" s="751"/>
      <c r="W468" s="751"/>
      <c r="X468" s="751"/>
      <c r="Y468" s="751"/>
      <c r="Z468" s="751"/>
      <c r="AA468" s="751"/>
      <c r="AB468" s="751"/>
      <c r="AC468" s="751"/>
      <c r="AD468" s="751"/>
      <c r="AE468" s="751"/>
      <c r="AF468" s="751"/>
      <c r="AG468" s="751"/>
      <c r="AH468" s="751"/>
      <c r="AI468" s="751"/>
      <c r="AJ468" s="751"/>
      <c r="AK468" s="751"/>
    </row>
    <row r="469" spans="1:37" s="752" customFormat="1" ht="15" customHeight="1" x14ac:dyDescent="0.3">
      <c r="A469" s="235" t="s">
        <v>105</v>
      </c>
      <c r="B469" s="619" t="s">
        <v>52</v>
      </c>
      <c r="C469" s="356">
        <f>SUMIFS('Expenditures - all orgs'!$D$19:$D$3604,'Expenditures - all orgs'!$C$19:$C$3604, 'Budget Detail - AAAAAA'!$B469,'Expenditures - all orgs'!$B$19:$B$3604,'Budget Detail - AAAAAA'!$B$3)</f>
        <v>0</v>
      </c>
      <c r="D469" s="613">
        <f>SUMIFS('Expenditures - all orgs'!$E$19:$E$3604,'Expenditures - all orgs'!$C$19:$C$3604, 'Budget Detail - AAAAAA'!$B469,'Expenditures - all orgs'!$B$19:$B$3604,'Budget Detail - AAAAAA'!$B$3)</f>
        <v>0</v>
      </c>
      <c r="E469" s="313">
        <f>SUMIFS('Expenditures - all orgs'!$F$19:$F$3604,'Expenditures - all orgs'!$C$19:$C$3604, 'Budget Detail - AAAAAA'!$B469,'Expenditures - all orgs'!$B$19:$B$3604,'Budget Detail - AAAAAA'!$B$3)</f>
        <v>0</v>
      </c>
      <c r="F469" s="314">
        <f t="shared" si="90"/>
        <v>0</v>
      </c>
      <c r="G469" s="751"/>
      <c r="H469" s="750"/>
      <c r="I469" s="750"/>
      <c r="J469" s="750"/>
      <c r="K469" s="751"/>
      <c r="L469" s="751"/>
      <c r="M469" s="751"/>
      <c r="N469" s="751"/>
      <c r="O469" s="751"/>
      <c r="P469" s="751"/>
      <c r="Q469" s="751"/>
      <c r="R469" s="751"/>
      <c r="S469" s="751"/>
      <c r="T469" s="751"/>
      <c r="U469" s="751"/>
      <c r="V469" s="751"/>
      <c r="W469" s="751"/>
      <c r="X469" s="751"/>
      <c r="Y469" s="751"/>
      <c r="Z469" s="751"/>
      <c r="AA469" s="751"/>
      <c r="AB469" s="751"/>
      <c r="AC469" s="751"/>
      <c r="AD469" s="751"/>
      <c r="AE469" s="751"/>
      <c r="AF469" s="751"/>
      <c r="AG469" s="751"/>
      <c r="AH469" s="751"/>
      <c r="AI469" s="751"/>
      <c r="AJ469" s="751"/>
      <c r="AK469" s="751"/>
    </row>
    <row r="470" spans="1:37" s="752" customFormat="1" ht="15" customHeight="1" thickBot="1" x14ac:dyDescent="0.35">
      <c r="A470" s="746" t="s">
        <v>105</v>
      </c>
      <c r="B470" s="619" t="s">
        <v>52</v>
      </c>
      <c r="C470" s="356">
        <f>SUMIFS('Expenditures - all orgs'!$D$19:$D$3604,'Expenditures - all orgs'!$C$19:$C$3604, 'Budget Detail - AAAAAA'!$B470,'Expenditures - all orgs'!$B$19:$B$3604,'Budget Detail - AAAAAA'!$B$3)</f>
        <v>0</v>
      </c>
      <c r="D470" s="613">
        <f>SUMIFS('Expenditures - all orgs'!$E$19:$E$3604,'Expenditures - all orgs'!$C$19:$C$3604, 'Budget Detail - AAAAAA'!$B470,'Expenditures - all orgs'!$B$19:$B$3604,'Budget Detail - AAAAAA'!$B$3)</f>
        <v>0</v>
      </c>
      <c r="E470" s="313">
        <f>SUMIFS('Expenditures - all orgs'!$F$19:$F$3604,'Expenditures - all orgs'!$C$19:$C$3604, 'Budget Detail - AAAAAA'!$B470,'Expenditures - all orgs'!$B$19:$B$3604,'Budget Detail - AAAAAA'!$B$3)</f>
        <v>0</v>
      </c>
      <c r="F470" s="314">
        <f t="shared" si="90"/>
        <v>0</v>
      </c>
      <c r="G470" s="751"/>
      <c r="H470" s="750"/>
      <c r="I470" s="750"/>
      <c r="J470" s="750"/>
      <c r="K470" s="751"/>
      <c r="L470" s="751"/>
      <c r="M470" s="751"/>
      <c r="N470" s="751"/>
      <c r="O470" s="751"/>
      <c r="P470" s="751"/>
      <c r="Q470" s="751"/>
      <c r="R470" s="751"/>
      <c r="S470" s="751"/>
      <c r="T470" s="751"/>
      <c r="U470" s="751"/>
      <c r="V470" s="751"/>
      <c r="W470" s="751"/>
      <c r="X470" s="751"/>
      <c r="Y470" s="751"/>
      <c r="Z470" s="751"/>
      <c r="AA470" s="751"/>
      <c r="AB470" s="751"/>
      <c r="AC470" s="751"/>
      <c r="AD470" s="751"/>
      <c r="AE470" s="751"/>
      <c r="AF470" s="751"/>
      <c r="AG470" s="751"/>
      <c r="AH470" s="751"/>
      <c r="AI470" s="751"/>
      <c r="AJ470" s="751"/>
      <c r="AK470" s="751"/>
    </row>
    <row r="471" spans="1:37" s="752" customFormat="1" ht="15" customHeight="1" thickBot="1" x14ac:dyDescent="0.35">
      <c r="A471" s="1695" t="s">
        <v>296</v>
      </c>
      <c r="B471" s="1696"/>
      <c r="C471" s="1475">
        <f>SUM(C457:C470)</f>
        <v>0</v>
      </c>
      <c r="D471" s="1475">
        <f>SUM(D457:D470)</f>
        <v>0</v>
      </c>
      <c r="E471" s="1475">
        <f>SUM(E457:E470)</f>
        <v>0</v>
      </c>
      <c r="F471" s="1477">
        <f>SUM(F457:F470)</f>
        <v>0</v>
      </c>
      <c r="G471" s="751"/>
      <c r="H471" s="750"/>
      <c r="I471" s="750"/>
      <c r="J471" s="750"/>
      <c r="K471" s="751"/>
      <c r="L471" s="751"/>
      <c r="M471" s="751"/>
      <c r="N471" s="751"/>
      <c r="O471" s="751"/>
      <c r="P471" s="751"/>
      <c r="Q471" s="751"/>
      <c r="R471" s="751"/>
      <c r="S471" s="751"/>
      <c r="T471" s="751"/>
      <c r="U471" s="751"/>
      <c r="V471" s="751"/>
      <c r="W471" s="751"/>
      <c r="X471" s="751"/>
      <c r="Y471" s="751"/>
      <c r="Z471" s="751"/>
      <c r="AA471" s="751"/>
      <c r="AB471" s="751"/>
      <c r="AC471" s="751"/>
      <c r="AD471" s="751"/>
      <c r="AE471" s="751"/>
      <c r="AF471" s="751"/>
      <c r="AG471" s="751"/>
      <c r="AH471" s="751"/>
      <c r="AI471" s="751"/>
      <c r="AJ471" s="751"/>
      <c r="AK471" s="751"/>
    </row>
    <row r="472" spans="1:37" s="752" customFormat="1" ht="15" customHeight="1" thickBot="1" x14ac:dyDescent="0.35">
      <c r="A472" s="746"/>
      <c r="B472" s="757"/>
      <c r="C472" s="748"/>
      <c r="D472" s="748"/>
      <c r="E472" s="749"/>
      <c r="F472" s="753"/>
      <c r="G472" s="751"/>
      <c r="H472" s="750"/>
      <c r="I472" s="750"/>
      <c r="J472" s="750"/>
      <c r="K472" s="751"/>
      <c r="L472" s="751"/>
      <c r="M472" s="751"/>
      <c r="N472" s="751"/>
      <c r="O472" s="751"/>
      <c r="P472" s="751"/>
      <c r="Q472" s="751"/>
      <c r="R472" s="751"/>
      <c r="S472" s="751"/>
      <c r="T472" s="751"/>
      <c r="U472" s="751"/>
      <c r="V472" s="751"/>
      <c r="W472" s="751"/>
      <c r="X472" s="751"/>
      <c r="Y472" s="751"/>
      <c r="Z472" s="751"/>
      <c r="AA472" s="751"/>
      <c r="AB472" s="751"/>
      <c r="AC472" s="751"/>
      <c r="AD472" s="751"/>
      <c r="AE472" s="751"/>
      <c r="AF472" s="751"/>
      <c r="AG472" s="751"/>
      <c r="AH472" s="751"/>
      <c r="AI472" s="751"/>
      <c r="AJ472" s="751"/>
      <c r="AK472" s="751"/>
    </row>
    <row r="473" spans="1:37" s="752" customFormat="1" ht="15" customHeight="1" thickBot="1" x14ac:dyDescent="0.35">
      <c r="A473" s="1718" t="s">
        <v>313</v>
      </c>
      <c r="B473" s="1718"/>
      <c r="C473" s="357">
        <f>C454+C471</f>
        <v>0</v>
      </c>
      <c r="D473" s="357">
        <f>D454+D471</f>
        <v>0</v>
      </c>
      <c r="E473" s="357">
        <f>E454+E471</f>
        <v>0</v>
      </c>
      <c r="F473" s="357">
        <f>F454+F471</f>
        <v>0</v>
      </c>
      <c r="G473" s="751"/>
      <c r="H473" s="750"/>
      <c r="I473" s="750"/>
      <c r="J473" s="750"/>
      <c r="K473" s="751"/>
      <c r="L473" s="751"/>
      <c r="M473" s="751"/>
      <c r="N473" s="751"/>
      <c r="O473" s="751"/>
      <c r="P473" s="751"/>
      <c r="Q473" s="751"/>
      <c r="R473" s="751"/>
      <c r="S473" s="751"/>
      <c r="T473" s="751"/>
      <c r="U473" s="751"/>
      <c r="V473" s="751"/>
      <c r="W473" s="751"/>
      <c r="X473" s="751"/>
      <c r="Y473" s="751"/>
      <c r="Z473" s="751"/>
      <c r="AA473" s="751"/>
      <c r="AB473" s="751"/>
      <c r="AC473" s="751"/>
      <c r="AD473" s="751"/>
      <c r="AE473" s="751"/>
      <c r="AF473" s="751"/>
      <c r="AG473" s="751"/>
      <c r="AH473" s="751"/>
      <c r="AI473" s="751"/>
      <c r="AJ473" s="751"/>
      <c r="AK473" s="751"/>
    </row>
    <row r="474" spans="1:37" s="752" customFormat="1" ht="15" customHeight="1" x14ac:dyDescent="0.3">
      <c r="A474" s="746"/>
      <c r="B474" s="757"/>
      <c r="C474" s="748"/>
      <c r="D474" s="748"/>
      <c r="E474" s="749"/>
      <c r="F474" s="753"/>
      <c r="G474" s="751"/>
      <c r="H474" s="750"/>
      <c r="I474" s="750"/>
      <c r="J474" s="750"/>
      <c r="K474" s="751"/>
      <c r="L474" s="751"/>
      <c r="M474" s="751"/>
      <c r="N474" s="751"/>
      <c r="O474" s="751"/>
      <c r="P474" s="751"/>
      <c r="Q474" s="751"/>
      <c r="R474" s="751"/>
      <c r="S474" s="751"/>
      <c r="T474" s="751"/>
      <c r="U474" s="751"/>
      <c r="V474" s="751"/>
      <c r="W474" s="751"/>
      <c r="X474" s="751"/>
      <c r="Y474" s="751"/>
      <c r="Z474" s="751"/>
      <c r="AA474" s="751"/>
      <c r="AB474" s="751"/>
      <c r="AC474" s="751"/>
      <c r="AD474" s="751"/>
      <c r="AE474" s="751"/>
      <c r="AF474" s="751"/>
      <c r="AG474" s="751"/>
      <c r="AH474" s="751"/>
      <c r="AI474" s="751"/>
      <c r="AJ474" s="751"/>
      <c r="AK474" s="751"/>
    </row>
    <row r="475" spans="1:37" s="752" customFormat="1" ht="15" customHeight="1" x14ac:dyDescent="0.3">
      <c r="A475" s="743" t="s">
        <v>423</v>
      </c>
      <c r="B475" s="757"/>
      <c r="C475" s="748"/>
      <c r="D475" s="748"/>
      <c r="E475" s="749"/>
      <c r="F475" s="753"/>
      <c r="G475" s="751"/>
      <c r="H475" s="750"/>
      <c r="I475" s="750"/>
      <c r="J475" s="750"/>
      <c r="K475" s="751"/>
      <c r="L475" s="751"/>
      <c r="M475" s="751"/>
      <c r="N475" s="751"/>
      <c r="O475" s="751"/>
      <c r="P475" s="751"/>
      <c r="Q475" s="751"/>
      <c r="R475" s="751"/>
      <c r="S475" s="751"/>
      <c r="T475" s="751"/>
      <c r="U475" s="751"/>
      <c r="V475" s="751"/>
      <c r="W475" s="751"/>
      <c r="X475" s="751"/>
      <c r="Y475" s="751"/>
      <c r="Z475" s="751"/>
      <c r="AA475" s="751"/>
      <c r="AB475" s="751"/>
      <c r="AC475" s="751"/>
      <c r="AD475" s="751"/>
      <c r="AE475" s="751"/>
      <c r="AF475" s="751"/>
      <c r="AG475" s="751"/>
      <c r="AH475" s="751"/>
      <c r="AI475" s="751"/>
      <c r="AJ475" s="751"/>
      <c r="AK475" s="751"/>
    </row>
    <row r="476" spans="1:37" s="752" customFormat="1" ht="15" customHeight="1" thickBot="1" x14ac:dyDescent="0.35">
      <c r="A476" s="746"/>
      <c r="B476" s="740">
        <v>154110</v>
      </c>
      <c r="C476" s="737">
        <f>SUMIFS('Expenditures - all orgs'!$D$19:$D$3604,'Expenditures - all orgs'!$C$19:$C$3604, 'Budget Detail - AAAAAA'!$B476,'Expenditures - all orgs'!$B$19:$B$3604,'Budget Detail - AAAAAA'!$B$3)</f>
        <v>0</v>
      </c>
      <c r="D476" s="765">
        <f>SUMIFS('Expenditures - all orgs'!$E$19:$E$3604,'Expenditures - all orgs'!$C$19:$C$3604, 'Budget Detail - AAAAAA'!$B476,'Expenditures - all orgs'!$B$19:$B$3604,'Budget Detail - AAAAAA'!$B$3)</f>
        <v>0</v>
      </c>
      <c r="E476" s="736">
        <f>SUMIFS('Expenditures - all orgs'!$F$19:$F$3604,'Expenditures - all orgs'!$C$19:$C$3604, 'Budget Detail - AAAAAA'!$B476,'Expenditures - all orgs'!$B$19:$B$3604,'Budget Detail - AAAAAA'!$B$3)</f>
        <v>0</v>
      </c>
      <c r="F476" s="735">
        <f t="shared" ref="F476" si="92">C476-D476-E476</f>
        <v>0</v>
      </c>
      <c r="G476" s="751"/>
      <c r="H476" s="750"/>
      <c r="I476" s="750"/>
      <c r="J476" s="750"/>
      <c r="K476" s="751"/>
      <c r="L476" s="751"/>
      <c r="M476" s="751"/>
      <c r="N476" s="751"/>
      <c r="O476" s="751"/>
      <c r="P476" s="751"/>
      <c r="Q476" s="751"/>
      <c r="R476" s="751"/>
      <c r="S476" s="751"/>
      <c r="T476" s="751"/>
      <c r="U476" s="751"/>
      <c r="V476" s="751"/>
      <c r="W476" s="751"/>
      <c r="X476" s="751"/>
      <c r="Y476" s="751"/>
      <c r="Z476" s="751"/>
      <c r="AA476" s="751"/>
      <c r="AB476" s="751"/>
      <c r="AC476" s="751"/>
      <c r="AD476" s="751"/>
      <c r="AE476" s="751"/>
      <c r="AF476" s="751"/>
      <c r="AG476" s="751"/>
      <c r="AH476" s="751"/>
      <c r="AI476" s="751"/>
      <c r="AJ476" s="751"/>
      <c r="AK476" s="751"/>
    </row>
    <row r="477" spans="1:37" s="752" customFormat="1" ht="15" customHeight="1" thickBot="1" x14ac:dyDescent="0.35">
      <c r="A477" s="746"/>
      <c r="B477" s="739" t="s">
        <v>418</v>
      </c>
      <c r="C477" s="731">
        <f>SUM(C476)</f>
        <v>0</v>
      </c>
      <c r="D477" s="731">
        <f t="shared" ref="D477:F477" si="93">SUM(D476)</f>
        <v>0</v>
      </c>
      <c r="E477" s="731">
        <f t="shared" si="93"/>
        <v>0</v>
      </c>
      <c r="F477" s="738">
        <f t="shared" si="93"/>
        <v>0</v>
      </c>
      <c r="G477" s="751"/>
      <c r="H477" s="750"/>
      <c r="I477" s="750"/>
      <c r="J477" s="750"/>
      <c r="K477" s="751"/>
      <c r="L477" s="751"/>
      <c r="M477" s="751"/>
      <c r="N477" s="751"/>
      <c r="O477" s="751"/>
      <c r="P477" s="751"/>
      <c r="Q477" s="751"/>
      <c r="R477" s="751"/>
      <c r="S477" s="751"/>
      <c r="T477" s="751"/>
      <c r="U477" s="751"/>
      <c r="V477" s="751"/>
      <c r="W477" s="751"/>
      <c r="X477" s="751"/>
      <c r="Y477" s="751"/>
      <c r="Z477" s="751"/>
      <c r="AA477" s="751"/>
      <c r="AB477" s="751"/>
      <c r="AC477" s="751"/>
      <c r="AD477" s="751"/>
      <c r="AE477" s="751"/>
      <c r="AF477" s="751"/>
      <c r="AG477" s="751"/>
      <c r="AH477" s="751"/>
      <c r="AI477" s="751"/>
      <c r="AJ477" s="751"/>
      <c r="AK477" s="751"/>
    </row>
    <row r="478" spans="1:37" s="752" customFormat="1" ht="15" customHeight="1" thickBot="1" x14ac:dyDescent="0.35">
      <c r="A478" s="746"/>
      <c r="B478" s="757"/>
      <c r="C478" s="748"/>
      <c r="D478" s="748"/>
      <c r="E478" s="749"/>
      <c r="F478" s="753"/>
      <c r="G478" s="751"/>
      <c r="H478" s="750"/>
      <c r="I478" s="750"/>
      <c r="J478" s="750"/>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751"/>
      <c r="AK478" s="751"/>
    </row>
    <row r="479" spans="1:37" s="752" customFormat="1" ht="18.600000000000001" thickTop="1" thickBot="1" x14ac:dyDescent="0.35">
      <c r="A479" s="1697" t="s">
        <v>528</v>
      </c>
      <c r="B479" s="1698"/>
      <c r="C479" s="358">
        <f>C83+C473+C477</f>
        <v>0</v>
      </c>
      <c r="D479" s="359">
        <f>D83+D473+D477</f>
        <v>0</v>
      </c>
      <c r="E479" s="754">
        <f>E83+E473+E477</f>
        <v>0</v>
      </c>
      <c r="F479" s="723">
        <f>F83+F473+F477</f>
        <v>0</v>
      </c>
      <c r="G479" s="751"/>
      <c r="H479" s="750"/>
      <c r="I479" s="750"/>
      <c r="J479" s="750"/>
      <c r="K479" s="751"/>
      <c r="L479" s="751"/>
      <c r="M479" s="751"/>
      <c r="N479" s="751"/>
      <c r="O479" s="751"/>
      <c r="P479" s="751"/>
      <c r="Q479" s="751"/>
      <c r="R479" s="751"/>
      <c r="S479" s="751"/>
      <c r="T479" s="751"/>
      <c r="U479" s="751"/>
      <c r="V479" s="751"/>
      <c r="W479" s="751"/>
      <c r="X479" s="751"/>
      <c r="Y479" s="751"/>
      <c r="Z479" s="751"/>
      <c r="AA479" s="751"/>
      <c r="AB479" s="751"/>
      <c r="AC479" s="751"/>
      <c r="AD479" s="751"/>
      <c r="AE479" s="751"/>
      <c r="AF479" s="751"/>
      <c r="AG479" s="751"/>
      <c r="AH479" s="751"/>
      <c r="AI479" s="751"/>
      <c r="AJ479" s="751"/>
      <c r="AK479" s="751"/>
    </row>
    <row r="480" spans="1:37" s="752" customFormat="1" ht="14.4" thickBot="1" x14ac:dyDescent="0.35">
      <c r="A480" s="746"/>
      <c r="B480" s="757"/>
      <c r="C480" s="748"/>
      <c r="D480" s="748"/>
      <c r="E480" s="749"/>
      <c r="F480" s="753"/>
      <c r="G480" s="751"/>
      <c r="H480" s="751"/>
      <c r="I480" s="751"/>
      <c r="J480" s="751"/>
      <c r="K480" s="751"/>
      <c r="L480" s="751"/>
      <c r="M480" s="751"/>
      <c r="N480" s="751"/>
      <c r="O480" s="751"/>
      <c r="P480" s="751"/>
      <c r="Q480" s="751"/>
      <c r="R480" s="751"/>
      <c r="S480" s="751"/>
      <c r="T480" s="751"/>
      <c r="U480" s="751"/>
      <c r="V480" s="751"/>
      <c r="W480" s="751"/>
      <c r="X480" s="751"/>
      <c r="Y480" s="751"/>
      <c r="Z480" s="751"/>
      <c r="AA480" s="751"/>
      <c r="AB480" s="751"/>
      <c r="AC480" s="751"/>
      <c r="AD480" s="751"/>
      <c r="AE480" s="751"/>
      <c r="AF480" s="751"/>
      <c r="AG480" s="751"/>
      <c r="AH480" s="751"/>
      <c r="AI480" s="751"/>
      <c r="AJ480" s="751"/>
      <c r="AK480" s="751"/>
    </row>
    <row r="481" spans="1:37" s="722" customFormat="1" ht="18" customHeight="1" thickTop="1" thickBot="1" x14ac:dyDescent="0.35">
      <c r="A481" s="717"/>
      <c r="B481" s="718"/>
      <c r="C481" s="719"/>
      <c r="D481" s="719"/>
      <c r="E481" s="720"/>
      <c r="F481" s="733">
        <f>E479+F479</f>
        <v>0</v>
      </c>
      <c r="G481" s="1691" t="s">
        <v>422</v>
      </c>
      <c r="H481" s="1691"/>
      <c r="I481" s="1691"/>
      <c r="J481" s="721"/>
      <c r="K481" s="721"/>
      <c r="L481" s="721"/>
      <c r="M481" s="721"/>
      <c r="N481" s="721"/>
      <c r="O481" s="721"/>
      <c r="P481" s="721"/>
      <c r="Q481" s="721"/>
      <c r="R481" s="721"/>
      <c r="S481" s="721"/>
      <c r="T481" s="721"/>
      <c r="U481" s="721"/>
      <c r="V481" s="721"/>
      <c r="W481" s="721"/>
      <c r="X481" s="721"/>
      <c r="Y481" s="721"/>
      <c r="Z481" s="721"/>
      <c r="AA481" s="721"/>
      <c r="AB481" s="721"/>
      <c r="AC481" s="721"/>
      <c r="AD481" s="721"/>
      <c r="AE481" s="721"/>
      <c r="AF481" s="721"/>
      <c r="AG481" s="721"/>
      <c r="AH481" s="721"/>
      <c r="AI481" s="721"/>
      <c r="AJ481" s="721"/>
      <c r="AK481" s="721"/>
    </row>
    <row r="482" spans="1:37" s="752" customFormat="1" ht="14.4" thickTop="1" x14ac:dyDescent="0.3">
      <c r="A482" s="322"/>
      <c r="B482" s="706"/>
      <c r="C482" s="748"/>
      <c r="D482" s="748"/>
      <c r="E482" s="749"/>
      <c r="F482" s="753"/>
      <c r="G482" s="751"/>
      <c r="H482" s="751"/>
      <c r="I482" s="751"/>
      <c r="J482" s="751"/>
      <c r="K482" s="751"/>
      <c r="L482" s="751"/>
      <c r="M482" s="751"/>
      <c r="N482" s="751"/>
      <c r="O482" s="751"/>
      <c r="P482" s="751"/>
      <c r="Q482" s="751"/>
      <c r="R482" s="751"/>
      <c r="S482" s="751"/>
      <c r="T482" s="751"/>
      <c r="U482" s="751"/>
      <c r="V482" s="751"/>
      <c r="W482" s="751"/>
      <c r="X482" s="751"/>
      <c r="Y482" s="751"/>
      <c r="Z482" s="751"/>
      <c r="AA482" s="751"/>
      <c r="AB482" s="751"/>
      <c r="AC482" s="751"/>
      <c r="AD482" s="751"/>
      <c r="AE482" s="751"/>
      <c r="AF482" s="751"/>
      <c r="AG482" s="751"/>
      <c r="AH482" s="751"/>
      <c r="AI482" s="751"/>
      <c r="AJ482" s="751"/>
      <c r="AK482" s="751"/>
    </row>
    <row r="483" spans="1:37" s="752" customFormat="1" x14ac:dyDescent="0.3">
      <c r="A483" s="322"/>
      <c r="B483" s="706"/>
      <c r="F483" s="360"/>
      <c r="G483" s="751"/>
      <c r="H483" s="751"/>
      <c r="I483" s="751"/>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751"/>
      <c r="AK483" s="751"/>
    </row>
    <row r="484" spans="1:37" s="752" customFormat="1" x14ac:dyDescent="0.3">
      <c r="A484" s="322"/>
      <c r="B484" s="706"/>
      <c r="F484" s="360"/>
      <c r="G484" s="751"/>
      <c r="H484" s="751"/>
      <c r="I484" s="751"/>
      <c r="J484" s="751"/>
      <c r="K484" s="751"/>
      <c r="L484" s="751"/>
      <c r="M484" s="751"/>
      <c r="N484" s="751"/>
      <c r="O484" s="751"/>
      <c r="P484" s="751"/>
      <c r="Q484" s="751"/>
      <c r="R484" s="751"/>
      <c r="S484" s="751"/>
      <c r="T484" s="751"/>
      <c r="U484" s="751"/>
      <c r="V484" s="751"/>
      <c r="W484" s="751"/>
      <c r="X484" s="751"/>
      <c r="Y484" s="751"/>
      <c r="Z484" s="751"/>
      <c r="AA484" s="751"/>
      <c r="AB484" s="751"/>
      <c r="AC484" s="751"/>
      <c r="AD484" s="751"/>
      <c r="AE484" s="751"/>
      <c r="AF484" s="751"/>
      <c r="AG484" s="751"/>
      <c r="AH484" s="751"/>
      <c r="AI484" s="751"/>
      <c r="AJ484" s="751"/>
      <c r="AK484" s="751"/>
    </row>
    <row r="485" spans="1:37" s="752" customFormat="1" x14ac:dyDescent="0.3">
      <c r="A485" s="322"/>
      <c r="B485" s="706"/>
      <c r="F485" s="360"/>
      <c r="G485" s="751"/>
      <c r="H485" s="751"/>
      <c r="I485" s="751"/>
      <c r="J485" s="751"/>
      <c r="K485" s="751"/>
      <c r="L485" s="751"/>
      <c r="M485" s="751"/>
      <c r="N485" s="751"/>
      <c r="O485" s="751"/>
      <c r="P485" s="751"/>
      <c r="Q485" s="751"/>
      <c r="R485" s="751"/>
      <c r="S485" s="751"/>
      <c r="T485" s="751"/>
      <c r="U485" s="751"/>
      <c r="V485" s="751"/>
      <c r="W485" s="751"/>
      <c r="X485" s="751"/>
      <c r="Y485" s="751"/>
      <c r="Z485" s="751"/>
      <c r="AA485" s="751"/>
      <c r="AB485" s="751"/>
      <c r="AC485" s="751"/>
      <c r="AD485" s="751"/>
      <c r="AE485" s="751"/>
      <c r="AF485" s="751"/>
      <c r="AG485" s="751"/>
      <c r="AH485" s="751"/>
      <c r="AI485" s="751"/>
      <c r="AJ485" s="751"/>
      <c r="AK485" s="751"/>
    </row>
    <row r="486" spans="1:37" s="752" customFormat="1" x14ac:dyDescent="0.3">
      <c r="A486" s="322"/>
      <c r="B486" s="706"/>
      <c r="F486" s="360"/>
      <c r="G486" s="751"/>
      <c r="H486" s="751"/>
      <c r="I486" s="751"/>
      <c r="J486" s="751"/>
      <c r="K486" s="751"/>
      <c r="L486" s="751"/>
      <c r="M486" s="751"/>
      <c r="N486" s="751"/>
      <c r="O486" s="751"/>
      <c r="P486" s="751"/>
      <c r="Q486" s="751"/>
      <c r="R486" s="751"/>
      <c r="S486" s="751"/>
      <c r="T486" s="751"/>
      <c r="U486" s="751"/>
      <c r="V486" s="751"/>
      <c r="W486" s="751"/>
      <c r="X486" s="751"/>
      <c r="Y486" s="751"/>
      <c r="Z486" s="751"/>
      <c r="AA486" s="751"/>
      <c r="AB486" s="751"/>
      <c r="AC486" s="751"/>
      <c r="AD486" s="751"/>
      <c r="AE486" s="751"/>
      <c r="AF486" s="751"/>
      <c r="AG486" s="751"/>
      <c r="AH486" s="751"/>
      <c r="AI486" s="751"/>
      <c r="AJ486" s="751"/>
      <c r="AK486" s="751"/>
    </row>
    <row r="487" spans="1:37" s="752" customFormat="1" x14ac:dyDescent="0.3">
      <c r="A487" s="322"/>
      <c r="B487" s="706"/>
      <c r="F487" s="360"/>
      <c r="G487" s="751"/>
      <c r="H487" s="751"/>
      <c r="I487" s="751"/>
      <c r="J487" s="751"/>
      <c r="K487" s="751"/>
      <c r="L487" s="751"/>
      <c r="M487" s="751"/>
      <c r="N487" s="751"/>
      <c r="O487" s="751"/>
      <c r="P487" s="751"/>
      <c r="Q487" s="751"/>
      <c r="R487" s="751"/>
      <c r="S487" s="751"/>
      <c r="T487" s="751"/>
      <c r="U487" s="751"/>
      <c r="V487" s="751"/>
      <c r="W487" s="751"/>
      <c r="X487" s="751"/>
      <c r="Y487" s="751"/>
      <c r="Z487" s="751"/>
      <c r="AA487" s="751"/>
      <c r="AB487" s="751"/>
      <c r="AC487" s="751"/>
      <c r="AD487" s="751"/>
      <c r="AE487" s="751"/>
      <c r="AF487" s="751"/>
      <c r="AG487" s="751"/>
      <c r="AH487" s="751"/>
      <c r="AI487" s="751"/>
      <c r="AJ487" s="751"/>
      <c r="AK487" s="751"/>
    </row>
    <row r="488" spans="1:37" s="752" customFormat="1" x14ac:dyDescent="0.3">
      <c r="A488" s="322"/>
      <c r="B488" s="706"/>
      <c r="F488" s="360"/>
      <c r="G488" s="751"/>
      <c r="H488" s="751"/>
      <c r="I488" s="751"/>
      <c r="J488" s="751"/>
      <c r="K488" s="751"/>
      <c r="L488" s="751"/>
      <c r="M488" s="751"/>
      <c r="N488" s="751"/>
      <c r="O488" s="751"/>
      <c r="P488" s="751"/>
      <c r="Q488" s="751"/>
      <c r="R488" s="751"/>
      <c r="S488" s="751"/>
      <c r="T488" s="751"/>
      <c r="U488" s="751"/>
      <c r="V488" s="751"/>
      <c r="W488" s="751"/>
      <c r="X488" s="751"/>
      <c r="Y488" s="751"/>
      <c r="Z488" s="751"/>
      <c r="AA488" s="751"/>
      <c r="AB488" s="751"/>
      <c r="AC488" s="751"/>
      <c r="AD488" s="751"/>
      <c r="AE488" s="751"/>
      <c r="AF488" s="751"/>
      <c r="AG488" s="751"/>
      <c r="AH488" s="751"/>
      <c r="AI488" s="751"/>
      <c r="AJ488" s="751"/>
      <c r="AK488" s="751"/>
    </row>
    <row r="489" spans="1:37" s="752" customFormat="1" x14ac:dyDescent="0.3">
      <c r="A489" s="322"/>
      <c r="B489" s="706"/>
      <c r="F489" s="360"/>
      <c r="G489" s="751"/>
      <c r="H489" s="751"/>
      <c r="I489" s="751"/>
      <c r="J489" s="751"/>
      <c r="K489" s="751"/>
      <c r="L489" s="751"/>
      <c r="M489" s="751"/>
      <c r="N489" s="751"/>
      <c r="O489" s="751"/>
      <c r="P489" s="751"/>
      <c r="Q489" s="751"/>
      <c r="R489" s="751"/>
      <c r="S489" s="751"/>
      <c r="T489" s="751"/>
      <c r="U489" s="751"/>
      <c r="V489" s="751"/>
      <c r="W489" s="751"/>
      <c r="X489" s="751"/>
      <c r="Y489" s="751"/>
      <c r="Z489" s="751"/>
      <c r="AA489" s="751"/>
      <c r="AB489" s="751"/>
      <c r="AC489" s="751"/>
      <c r="AD489" s="751"/>
      <c r="AE489" s="751"/>
      <c r="AF489" s="751"/>
      <c r="AG489" s="751"/>
      <c r="AH489" s="751"/>
      <c r="AI489" s="751"/>
      <c r="AJ489" s="751"/>
      <c r="AK489" s="751"/>
    </row>
    <row r="490" spans="1:37" s="752" customFormat="1" x14ac:dyDescent="0.3">
      <c r="A490" s="322"/>
      <c r="B490" s="706"/>
      <c r="F490" s="360"/>
      <c r="G490" s="751"/>
      <c r="H490" s="751"/>
      <c r="I490" s="751"/>
      <c r="J490" s="751"/>
      <c r="K490" s="751"/>
      <c r="L490" s="751"/>
      <c r="M490" s="751"/>
      <c r="N490" s="751"/>
      <c r="O490" s="751"/>
      <c r="P490" s="751"/>
      <c r="Q490" s="751"/>
      <c r="R490" s="751"/>
      <c r="S490" s="751"/>
      <c r="T490" s="751"/>
      <c r="U490" s="751"/>
      <c r="V490" s="751"/>
      <c r="W490" s="751"/>
      <c r="X490" s="751"/>
      <c r="Y490" s="751"/>
      <c r="Z490" s="751"/>
      <c r="AA490" s="751"/>
      <c r="AB490" s="751"/>
      <c r="AC490" s="751"/>
      <c r="AD490" s="751"/>
      <c r="AE490" s="751"/>
      <c r="AF490" s="751"/>
      <c r="AG490" s="751"/>
      <c r="AH490" s="751"/>
      <c r="AI490" s="751"/>
      <c r="AJ490" s="751"/>
      <c r="AK490" s="751"/>
    </row>
    <row r="491" spans="1:37" s="752" customFormat="1" x14ac:dyDescent="0.3">
      <c r="A491" s="322"/>
      <c r="B491" s="706"/>
      <c r="F491" s="360"/>
      <c r="G491" s="751"/>
      <c r="H491" s="751"/>
      <c r="I491" s="751"/>
      <c r="J491" s="751"/>
      <c r="K491" s="751"/>
      <c r="L491" s="751"/>
      <c r="M491" s="751"/>
      <c r="N491" s="751"/>
      <c r="O491" s="751"/>
      <c r="P491" s="751"/>
      <c r="Q491" s="751"/>
      <c r="R491" s="751"/>
      <c r="S491" s="751"/>
      <c r="T491" s="751"/>
      <c r="U491" s="751"/>
      <c r="V491" s="751"/>
      <c r="W491" s="751"/>
      <c r="X491" s="751"/>
      <c r="Y491" s="751"/>
      <c r="Z491" s="751"/>
      <c r="AA491" s="751"/>
      <c r="AB491" s="751"/>
      <c r="AC491" s="751"/>
      <c r="AD491" s="751"/>
      <c r="AE491" s="751"/>
      <c r="AF491" s="751"/>
      <c r="AG491" s="751"/>
      <c r="AH491" s="751"/>
      <c r="AI491" s="751"/>
      <c r="AJ491" s="751"/>
      <c r="AK491" s="751"/>
    </row>
    <row r="492" spans="1:37" s="752" customFormat="1" x14ac:dyDescent="0.3">
      <c r="A492" s="322"/>
      <c r="B492" s="706"/>
      <c r="F492" s="360"/>
      <c r="G492" s="751"/>
      <c r="H492" s="751"/>
      <c r="I492" s="751"/>
      <c r="J492" s="751"/>
      <c r="K492" s="751"/>
      <c r="L492" s="751"/>
      <c r="M492" s="751"/>
      <c r="N492" s="751"/>
      <c r="O492" s="751"/>
      <c r="P492" s="751"/>
      <c r="Q492" s="751"/>
      <c r="R492" s="751"/>
      <c r="S492" s="751"/>
      <c r="T492" s="751"/>
      <c r="U492" s="751"/>
      <c r="V492" s="751"/>
      <c r="W492" s="751"/>
      <c r="X492" s="751"/>
      <c r="Y492" s="751"/>
      <c r="Z492" s="751"/>
      <c r="AA492" s="751"/>
      <c r="AB492" s="751"/>
      <c r="AC492" s="751"/>
      <c r="AD492" s="751"/>
      <c r="AE492" s="751"/>
      <c r="AF492" s="751"/>
      <c r="AG492" s="751"/>
      <c r="AH492" s="751"/>
      <c r="AI492" s="751"/>
      <c r="AJ492" s="751"/>
      <c r="AK492" s="751"/>
    </row>
    <row r="493" spans="1:37" s="752" customFormat="1" x14ac:dyDescent="0.3">
      <c r="A493" s="322"/>
      <c r="B493" s="706"/>
      <c r="F493" s="360"/>
      <c r="G493" s="751"/>
      <c r="H493" s="751"/>
      <c r="I493" s="751"/>
      <c r="J493" s="751"/>
      <c r="K493" s="751"/>
      <c r="L493" s="751"/>
      <c r="M493" s="751"/>
      <c r="N493" s="751"/>
      <c r="O493" s="751"/>
      <c r="P493" s="751"/>
      <c r="Q493" s="751"/>
      <c r="R493" s="751"/>
      <c r="S493" s="751"/>
      <c r="T493" s="751"/>
      <c r="U493" s="751"/>
      <c r="V493" s="751"/>
      <c r="W493" s="751"/>
      <c r="X493" s="751"/>
      <c r="Y493" s="751"/>
      <c r="Z493" s="751"/>
      <c r="AA493" s="751"/>
      <c r="AB493" s="751"/>
      <c r="AC493" s="751"/>
      <c r="AD493" s="751"/>
      <c r="AE493" s="751"/>
      <c r="AF493" s="751"/>
      <c r="AG493" s="751"/>
      <c r="AH493" s="751"/>
      <c r="AI493" s="751"/>
      <c r="AJ493" s="751"/>
      <c r="AK493" s="751"/>
    </row>
    <row r="494" spans="1:37" s="752" customFormat="1" x14ac:dyDescent="0.3">
      <c r="A494" s="322"/>
      <c r="B494" s="706"/>
      <c r="F494" s="360"/>
      <c r="G494" s="751"/>
      <c r="H494" s="751"/>
      <c r="I494" s="751"/>
      <c r="J494" s="751"/>
      <c r="K494" s="751"/>
      <c r="L494" s="751"/>
      <c r="M494" s="751"/>
      <c r="N494" s="751"/>
      <c r="O494" s="751"/>
      <c r="P494" s="751"/>
      <c r="Q494" s="751"/>
      <c r="R494" s="751"/>
      <c r="S494" s="751"/>
      <c r="T494" s="751"/>
      <c r="U494" s="751"/>
      <c r="V494" s="751"/>
      <c r="W494" s="751"/>
      <c r="X494" s="751"/>
      <c r="Y494" s="751"/>
      <c r="Z494" s="751"/>
      <c r="AA494" s="751"/>
      <c r="AB494" s="751"/>
      <c r="AC494" s="751"/>
      <c r="AD494" s="751"/>
      <c r="AE494" s="751"/>
      <c r="AF494" s="751"/>
      <c r="AG494" s="751"/>
      <c r="AH494" s="751"/>
      <c r="AI494" s="751"/>
      <c r="AJ494" s="751"/>
      <c r="AK494" s="751"/>
    </row>
    <row r="495" spans="1:37" s="752" customFormat="1" x14ac:dyDescent="0.3">
      <c r="A495" s="322"/>
      <c r="B495" s="706"/>
      <c r="F495" s="360"/>
      <c r="G495" s="751"/>
      <c r="H495" s="751"/>
      <c r="I495" s="751"/>
      <c r="J495" s="751"/>
      <c r="K495" s="751"/>
      <c r="L495" s="751"/>
      <c r="M495" s="751"/>
      <c r="N495" s="751"/>
      <c r="O495" s="751"/>
      <c r="P495" s="751"/>
      <c r="Q495" s="751"/>
      <c r="R495" s="751"/>
      <c r="S495" s="751"/>
      <c r="T495" s="751"/>
      <c r="U495" s="751"/>
      <c r="V495" s="751"/>
      <c r="W495" s="751"/>
      <c r="X495" s="751"/>
      <c r="Y495" s="751"/>
      <c r="Z495" s="751"/>
      <c r="AA495" s="751"/>
      <c r="AB495" s="751"/>
      <c r="AC495" s="751"/>
      <c r="AD495" s="751"/>
      <c r="AE495" s="751"/>
      <c r="AF495" s="751"/>
      <c r="AG495" s="751"/>
      <c r="AH495" s="751"/>
      <c r="AI495" s="751"/>
      <c r="AJ495" s="751"/>
      <c r="AK495" s="751"/>
    </row>
    <row r="496" spans="1:37" s="752" customFormat="1" x14ac:dyDescent="0.3">
      <c r="A496" s="322"/>
      <c r="B496" s="706"/>
      <c r="F496" s="360"/>
      <c r="G496" s="751"/>
      <c r="H496" s="751"/>
      <c r="I496" s="751"/>
      <c r="J496" s="751"/>
      <c r="K496" s="751"/>
      <c r="L496" s="751"/>
      <c r="M496" s="751"/>
      <c r="N496" s="751"/>
      <c r="O496" s="751"/>
      <c r="P496" s="751"/>
      <c r="Q496" s="751"/>
      <c r="R496" s="751"/>
      <c r="S496" s="751"/>
      <c r="T496" s="751"/>
      <c r="U496" s="751"/>
      <c r="V496" s="751"/>
      <c r="W496" s="751"/>
      <c r="X496" s="751"/>
      <c r="Y496" s="751"/>
      <c r="Z496" s="751"/>
      <c r="AA496" s="751"/>
      <c r="AB496" s="751"/>
      <c r="AC496" s="751"/>
      <c r="AD496" s="751"/>
      <c r="AE496" s="751"/>
      <c r="AF496" s="751"/>
      <c r="AG496" s="751"/>
      <c r="AH496" s="751"/>
      <c r="AI496" s="751"/>
      <c r="AJ496" s="751"/>
      <c r="AK496" s="751"/>
    </row>
    <row r="497" spans="1:37" s="752" customFormat="1" x14ac:dyDescent="0.3">
      <c r="A497" s="322"/>
      <c r="B497" s="706"/>
      <c r="F497" s="360"/>
      <c r="G497" s="751"/>
      <c r="H497" s="751"/>
      <c r="I497" s="751"/>
      <c r="J497" s="751"/>
      <c r="K497" s="751"/>
      <c r="L497" s="751"/>
      <c r="M497" s="751"/>
      <c r="N497" s="751"/>
      <c r="O497" s="751"/>
      <c r="P497" s="751"/>
      <c r="Q497" s="751"/>
      <c r="R497" s="751"/>
      <c r="S497" s="751"/>
      <c r="T497" s="751"/>
      <c r="U497" s="751"/>
      <c r="V497" s="751"/>
      <c r="W497" s="751"/>
      <c r="X497" s="751"/>
      <c r="Y497" s="751"/>
      <c r="Z497" s="751"/>
      <c r="AA497" s="751"/>
      <c r="AB497" s="751"/>
      <c r="AC497" s="751"/>
      <c r="AD497" s="751"/>
      <c r="AE497" s="751"/>
      <c r="AF497" s="751"/>
      <c r="AG497" s="751"/>
      <c r="AH497" s="751"/>
      <c r="AI497" s="751"/>
      <c r="AJ497" s="751"/>
      <c r="AK497" s="751"/>
    </row>
    <row r="498" spans="1:37" s="752" customFormat="1" x14ac:dyDescent="0.3">
      <c r="A498" s="322"/>
      <c r="B498" s="706"/>
      <c r="F498" s="360"/>
      <c r="G498" s="751"/>
      <c r="H498" s="751"/>
      <c r="I498" s="751"/>
      <c r="J498" s="751"/>
      <c r="K498" s="751"/>
      <c r="L498" s="751"/>
      <c r="M498" s="751"/>
      <c r="N498" s="751"/>
      <c r="O498" s="751"/>
      <c r="P498" s="751"/>
      <c r="Q498" s="751"/>
      <c r="R498" s="751"/>
      <c r="S498" s="751"/>
      <c r="T498" s="751"/>
      <c r="U498" s="751"/>
      <c r="V498" s="751"/>
      <c r="W498" s="751"/>
      <c r="X498" s="751"/>
      <c r="Y498" s="751"/>
      <c r="Z498" s="751"/>
      <c r="AA498" s="751"/>
      <c r="AB498" s="751"/>
      <c r="AC498" s="751"/>
      <c r="AD498" s="751"/>
      <c r="AE498" s="751"/>
      <c r="AF498" s="751"/>
      <c r="AG498" s="751"/>
      <c r="AH498" s="751"/>
      <c r="AI498" s="751"/>
      <c r="AJ498" s="751"/>
      <c r="AK498" s="751"/>
    </row>
    <row r="499" spans="1:37" s="752" customFormat="1" x14ac:dyDescent="0.3">
      <c r="A499" s="322"/>
      <c r="B499" s="706"/>
      <c r="F499" s="360"/>
      <c r="G499" s="751"/>
      <c r="H499" s="751"/>
      <c r="I499" s="751"/>
      <c r="J499" s="751"/>
      <c r="K499" s="751"/>
      <c r="L499" s="751"/>
      <c r="M499" s="751"/>
      <c r="N499" s="751"/>
      <c r="O499" s="751"/>
      <c r="P499" s="751"/>
      <c r="Q499" s="751"/>
      <c r="R499" s="751"/>
      <c r="S499" s="751"/>
      <c r="T499" s="751"/>
      <c r="U499" s="751"/>
      <c r="V499" s="751"/>
      <c r="W499" s="751"/>
      <c r="X499" s="751"/>
      <c r="Y499" s="751"/>
      <c r="Z499" s="751"/>
      <c r="AA499" s="751"/>
      <c r="AB499" s="751"/>
      <c r="AC499" s="751"/>
      <c r="AD499" s="751"/>
      <c r="AE499" s="751"/>
      <c r="AF499" s="751"/>
      <c r="AG499" s="751"/>
      <c r="AH499" s="751"/>
      <c r="AI499" s="751"/>
      <c r="AJ499" s="751"/>
      <c r="AK499" s="751"/>
    </row>
    <row r="500" spans="1:37" s="752" customFormat="1" x14ac:dyDescent="0.3">
      <c r="A500" s="322"/>
      <c r="B500" s="706"/>
      <c r="F500" s="360"/>
      <c r="G500" s="751"/>
      <c r="H500" s="751"/>
      <c r="I500" s="751"/>
      <c r="J500" s="751"/>
      <c r="K500" s="751"/>
      <c r="L500" s="751"/>
      <c r="M500" s="751"/>
      <c r="N500" s="751"/>
      <c r="O500" s="751"/>
      <c r="P500" s="751"/>
      <c r="Q500" s="751"/>
      <c r="R500" s="751"/>
      <c r="S500" s="751"/>
      <c r="T500" s="751"/>
      <c r="U500" s="751"/>
      <c r="V500" s="751"/>
      <c r="W500" s="751"/>
      <c r="X500" s="751"/>
      <c r="Y500" s="751"/>
      <c r="Z500" s="751"/>
      <c r="AA500" s="751"/>
      <c r="AB500" s="751"/>
      <c r="AC500" s="751"/>
      <c r="AD500" s="751"/>
      <c r="AE500" s="751"/>
      <c r="AF500" s="751"/>
      <c r="AG500" s="751"/>
      <c r="AH500" s="751"/>
      <c r="AI500" s="751"/>
      <c r="AJ500" s="751"/>
      <c r="AK500" s="751"/>
    </row>
    <row r="501" spans="1:37" s="752" customFormat="1" x14ac:dyDescent="0.3">
      <c r="A501" s="322"/>
      <c r="B501" s="706"/>
      <c r="F501" s="360"/>
      <c r="G501" s="751"/>
      <c r="H501" s="751"/>
      <c r="I501" s="751"/>
      <c r="J501" s="751"/>
      <c r="K501" s="751"/>
      <c r="L501" s="751"/>
      <c r="M501" s="751"/>
      <c r="N501" s="751"/>
      <c r="O501" s="751"/>
      <c r="P501" s="751"/>
      <c r="Q501" s="751"/>
      <c r="R501" s="751"/>
      <c r="S501" s="751"/>
      <c r="T501" s="751"/>
      <c r="U501" s="751"/>
      <c r="V501" s="751"/>
      <c r="W501" s="751"/>
      <c r="X501" s="751"/>
      <c r="Y501" s="751"/>
      <c r="Z501" s="751"/>
      <c r="AA501" s="751"/>
      <c r="AB501" s="751"/>
      <c r="AC501" s="751"/>
      <c r="AD501" s="751"/>
      <c r="AE501" s="751"/>
      <c r="AF501" s="751"/>
      <c r="AG501" s="751"/>
      <c r="AH501" s="751"/>
      <c r="AI501" s="751"/>
      <c r="AJ501" s="751"/>
      <c r="AK501" s="751"/>
    </row>
    <row r="502" spans="1:37" s="752" customFormat="1" x14ac:dyDescent="0.3">
      <c r="A502" s="322"/>
      <c r="B502" s="706"/>
      <c r="F502" s="360"/>
      <c r="G502" s="751"/>
      <c r="H502" s="751"/>
      <c r="I502" s="751"/>
      <c r="J502" s="751"/>
      <c r="K502" s="751"/>
      <c r="L502" s="751"/>
      <c r="M502" s="751"/>
      <c r="N502" s="751"/>
      <c r="O502" s="751"/>
      <c r="P502" s="751"/>
      <c r="Q502" s="751"/>
      <c r="R502" s="751"/>
      <c r="S502" s="751"/>
      <c r="T502" s="751"/>
      <c r="U502" s="751"/>
      <c r="V502" s="751"/>
      <c r="W502" s="751"/>
      <c r="X502" s="751"/>
      <c r="Y502" s="751"/>
      <c r="Z502" s="751"/>
      <c r="AA502" s="751"/>
      <c r="AB502" s="751"/>
      <c r="AC502" s="751"/>
      <c r="AD502" s="751"/>
      <c r="AE502" s="751"/>
      <c r="AF502" s="751"/>
      <c r="AG502" s="751"/>
      <c r="AH502" s="751"/>
      <c r="AI502" s="751"/>
      <c r="AJ502" s="751"/>
      <c r="AK502" s="751"/>
    </row>
    <row r="503" spans="1:37" s="752" customFormat="1" x14ac:dyDescent="0.3">
      <c r="A503" s="322"/>
      <c r="B503" s="706"/>
      <c r="F503" s="360"/>
      <c r="G503" s="751"/>
      <c r="H503" s="751"/>
      <c r="I503" s="751"/>
      <c r="J503" s="751"/>
      <c r="K503" s="751"/>
      <c r="L503" s="751"/>
      <c r="M503" s="751"/>
      <c r="N503" s="751"/>
      <c r="O503" s="751"/>
      <c r="P503" s="751"/>
      <c r="Q503" s="751"/>
      <c r="R503" s="751"/>
      <c r="S503" s="751"/>
      <c r="T503" s="751"/>
      <c r="U503" s="751"/>
      <c r="V503" s="751"/>
      <c r="W503" s="751"/>
      <c r="X503" s="751"/>
      <c r="Y503" s="751"/>
      <c r="Z503" s="751"/>
      <c r="AA503" s="751"/>
      <c r="AB503" s="751"/>
      <c r="AC503" s="751"/>
      <c r="AD503" s="751"/>
      <c r="AE503" s="751"/>
      <c r="AF503" s="751"/>
      <c r="AG503" s="751"/>
      <c r="AH503" s="751"/>
      <c r="AI503" s="751"/>
      <c r="AJ503" s="751"/>
      <c r="AK503" s="751"/>
    </row>
    <row r="504" spans="1:37" s="752" customFormat="1" x14ac:dyDescent="0.3">
      <c r="A504" s="322"/>
      <c r="B504" s="706"/>
      <c r="F504" s="360"/>
      <c r="G504" s="751"/>
      <c r="H504" s="751"/>
      <c r="I504" s="751"/>
      <c r="J504" s="751"/>
      <c r="K504" s="751"/>
      <c r="L504" s="751"/>
      <c r="M504" s="751"/>
      <c r="N504" s="751"/>
      <c r="O504" s="751"/>
      <c r="P504" s="751"/>
      <c r="Q504" s="751"/>
      <c r="R504" s="751"/>
      <c r="S504" s="751"/>
      <c r="T504" s="751"/>
      <c r="U504" s="751"/>
      <c r="V504" s="751"/>
      <c r="W504" s="751"/>
      <c r="X504" s="751"/>
      <c r="Y504" s="751"/>
      <c r="Z504" s="751"/>
      <c r="AA504" s="751"/>
      <c r="AB504" s="751"/>
      <c r="AC504" s="751"/>
      <c r="AD504" s="751"/>
      <c r="AE504" s="751"/>
      <c r="AF504" s="751"/>
      <c r="AG504" s="751"/>
      <c r="AH504" s="751"/>
      <c r="AI504" s="751"/>
      <c r="AJ504" s="751"/>
      <c r="AK504" s="751"/>
    </row>
    <row r="505" spans="1:37" s="752" customFormat="1" x14ac:dyDescent="0.3">
      <c r="A505" s="322"/>
      <c r="B505" s="706"/>
      <c r="F505" s="360"/>
      <c r="G505" s="751"/>
      <c r="H505" s="751"/>
      <c r="I505" s="751"/>
      <c r="J505" s="751"/>
      <c r="K505" s="751"/>
      <c r="L505" s="751"/>
      <c r="M505" s="751"/>
      <c r="N505" s="751"/>
      <c r="O505" s="751"/>
      <c r="P505" s="751"/>
      <c r="Q505" s="751"/>
      <c r="R505" s="751"/>
      <c r="S505" s="751"/>
      <c r="T505" s="751"/>
      <c r="U505" s="751"/>
      <c r="V505" s="751"/>
      <c r="W505" s="751"/>
      <c r="X505" s="751"/>
      <c r="Y505" s="751"/>
      <c r="Z505" s="751"/>
      <c r="AA505" s="751"/>
      <c r="AB505" s="751"/>
      <c r="AC505" s="751"/>
      <c r="AD505" s="751"/>
      <c r="AE505" s="751"/>
      <c r="AF505" s="751"/>
      <c r="AG505" s="751"/>
      <c r="AH505" s="751"/>
      <c r="AI505" s="751"/>
      <c r="AJ505" s="751"/>
      <c r="AK505" s="751"/>
    </row>
    <row r="506" spans="1:37" s="752" customFormat="1" x14ac:dyDescent="0.3">
      <c r="A506" s="322"/>
      <c r="B506" s="706"/>
      <c r="F506" s="360"/>
      <c r="G506" s="751"/>
      <c r="H506" s="751"/>
      <c r="I506" s="751"/>
      <c r="J506" s="751"/>
      <c r="K506" s="751"/>
      <c r="L506" s="751"/>
      <c r="M506" s="751"/>
      <c r="N506" s="751"/>
      <c r="O506" s="751"/>
      <c r="P506" s="751"/>
      <c r="Q506" s="751"/>
      <c r="R506" s="751"/>
      <c r="S506" s="751"/>
      <c r="T506" s="751"/>
      <c r="U506" s="751"/>
      <c r="V506" s="751"/>
      <c r="W506" s="751"/>
      <c r="X506" s="751"/>
      <c r="Y506" s="751"/>
      <c r="Z506" s="751"/>
      <c r="AA506" s="751"/>
      <c r="AB506" s="751"/>
      <c r="AC506" s="751"/>
      <c r="AD506" s="751"/>
      <c r="AE506" s="751"/>
      <c r="AF506" s="751"/>
      <c r="AG506" s="751"/>
      <c r="AH506" s="751"/>
      <c r="AI506" s="751"/>
      <c r="AJ506" s="751"/>
      <c r="AK506" s="751"/>
    </row>
    <row r="507" spans="1:37" s="752" customFormat="1" x14ac:dyDescent="0.3">
      <c r="A507" s="322"/>
      <c r="B507" s="706"/>
      <c r="F507" s="360"/>
      <c r="G507" s="751"/>
      <c r="H507" s="751"/>
      <c r="I507" s="751"/>
      <c r="J507" s="751"/>
      <c r="K507" s="751"/>
      <c r="L507" s="751"/>
      <c r="M507" s="751"/>
      <c r="N507" s="751"/>
      <c r="O507" s="751"/>
      <c r="P507" s="751"/>
      <c r="Q507" s="751"/>
      <c r="R507" s="751"/>
      <c r="S507" s="751"/>
      <c r="T507" s="751"/>
      <c r="U507" s="751"/>
      <c r="V507" s="751"/>
      <c r="W507" s="751"/>
      <c r="X507" s="751"/>
      <c r="Y507" s="751"/>
      <c r="Z507" s="751"/>
      <c r="AA507" s="751"/>
      <c r="AB507" s="751"/>
      <c r="AC507" s="751"/>
      <c r="AD507" s="751"/>
      <c r="AE507" s="751"/>
      <c r="AF507" s="751"/>
      <c r="AG507" s="751"/>
      <c r="AH507" s="751"/>
      <c r="AI507" s="751"/>
      <c r="AJ507" s="751"/>
      <c r="AK507" s="751"/>
    </row>
    <row r="508" spans="1:37" s="752" customFormat="1" x14ac:dyDescent="0.3">
      <c r="A508" s="322"/>
      <c r="B508" s="706"/>
      <c r="F508" s="360"/>
      <c r="G508" s="751"/>
      <c r="H508" s="751"/>
      <c r="I508" s="751"/>
      <c r="J508" s="751"/>
      <c r="K508" s="751"/>
      <c r="L508" s="751"/>
      <c r="M508" s="751"/>
      <c r="N508" s="751"/>
      <c r="O508" s="751"/>
      <c r="P508" s="751"/>
      <c r="Q508" s="751"/>
      <c r="R508" s="751"/>
      <c r="S508" s="751"/>
      <c r="T508" s="751"/>
      <c r="U508" s="751"/>
      <c r="V508" s="751"/>
      <c r="W508" s="751"/>
      <c r="X508" s="751"/>
      <c r="Y508" s="751"/>
      <c r="Z508" s="751"/>
      <c r="AA508" s="751"/>
      <c r="AB508" s="751"/>
      <c r="AC508" s="751"/>
      <c r="AD508" s="751"/>
      <c r="AE508" s="751"/>
      <c r="AF508" s="751"/>
      <c r="AG508" s="751"/>
      <c r="AH508" s="751"/>
      <c r="AI508" s="751"/>
      <c r="AJ508" s="751"/>
      <c r="AK508" s="751"/>
    </row>
    <row r="509" spans="1:37" s="752" customFormat="1" x14ac:dyDescent="0.3">
      <c r="A509" s="322"/>
      <c r="B509" s="706"/>
      <c r="F509" s="360"/>
      <c r="G509" s="751"/>
      <c r="H509" s="751"/>
      <c r="I509" s="751"/>
      <c r="J509" s="751"/>
      <c r="K509" s="751"/>
      <c r="L509" s="751"/>
      <c r="M509" s="751"/>
      <c r="N509" s="751"/>
      <c r="O509" s="751"/>
      <c r="P509" s="751"/>
      <c r="Q509" s="751"/>
      <c r="R509" s="751"/>
      <c r="S509" s="751"/>
      <c r="T509" s="751"/>
      <c r="U509" s="751"/>
      <c r="V509" s="751"/>
      <c r="W509" s="751"/>
      <c r="X509" s="751"/>
      <c r="Y509" s="751"/>
      <c r="Z509" s="751"/>
      <c r="AA509" s="751"/>
      <c r="AB509" s="751"/>
      <c r="AC509" s="751"/>
      <c r="AD509" s="751"/>
      <c r="AE509" s="751"/>
      <c r="AF509" s="751"/>
      <c r="AG509" s="751"/>
      <c r="AH509" s="751"/>
      <c r="AI509" s="751"/>
      <c r="AJ509" s="751"/>
      <c r="AK509" s="751"/>
    </row>
    <row r="510" spans="1:37" s="752" customFormat="1" x14ac:dyDescent="0.3">
      <c r="A510" s="322"/>
      <c r="B510" s="706"/>
      <c r="F510" s="360"/>
      <c r="G510" s="751"/>
      <c r="H510" s="751"/>
      <c r="I510" s="751"/>
      <c r="J510" s="751"/>
      <c r="K510" s="751"/>
      <c r="L510" s="751"/>
      <c r="M510" s="751"/>
      <c r="N510" s="751"/>
      <c r="O510" s="751"/>
      <c r="P510" s="751"/>
      <c r="Q510" s="751"/>
      <c r="R510" s="751"/>
      <c r="S510" s="751"/>
      <c r="T510" s="751"/>
      <c r="U510" s="751"/>
      <c r="V510" s="751"/>
      <c r="W510" s="751"/>
      <c r="X510" s="751"/>
      <c r="Y510" s="751"/>
      <c r="Z510" s="751"/>
      <c r="AA510" s="751"/>
      <c r="AB510" s="751"/>
      <c r="AC510" s="751"/>
      <c r="AD510" s="751"/>
      <c r="AE510" s="751"/>
      <c r="AF510" s="751"/>
      <c r="AG510" s="751"/>
      <c r="AH510" s="751"/>
      <c r="AI510" s="751"/>
      <c r="AJ510" s="751"/>
      <c r="AK510" s="751"/>
    </row>
    <row r="511" spans="1:37" s="752" customFormat="1" x14ac:dyDescent="0.3">
      <c r="A511" s="322"/>
      <c r="B511" s="706"/>
      <c r="F511" s="360"/>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1"/>
    </row>
    <row r="512" spans="1:37" s="752" customFormat="1" x14ac:dyDescent="0.3">
      <c r="A512" s="322"/>
      <c r="B512" s="706"/>
      <c r="F512" s="360"/>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1"/>
    </row>
    <row r="513" spans="1:37" s="752" customFormat="1" x14ac:dyDescent="0.3">
      <c r="A513" s="322"/>
      <c r="B513" s="706"/>
      <c r="F513" s="360"/>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1"/>
    </row>
    <row r="514" spans="1:37" s="752" customFormat="1" x14ac:dyDescent="0.3">
      <c r="A514" s="322"/>
      <c r="B514" s="706"/>
      <c r="F514" s="360"/>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1"/>
    </row>
    <row r="515" spans="1:37" s="752" customFormat="1" x14ac:dyDescent="0.3">
      <c r="A515" s="322"/>
      <c r="B515" s="706"/>
      <c r="F515" s="360"/>
      <c r="G515" s="751"/>
      <c r="H515" s="751"/>
      <c r="I515" s="751"/>
      <c r="J515" s="751"/>
      <c r="K515" s="751"/>
      <c r="L515" s="751"/>
      <c r="M515" s="751"/>
      <c r="N515" s="751"/>
      <c r="O515" s="751"/>
      <c r="P515" s="751"/>
      <c r="Q515" s="751"/>
      <c r="R515" s="751"/>
      <c r="S515" s="751"/>
      <c r="T515" s="751"/>
      <c r="U515" s="751"/>
      <c r="V515" s="751"/>
      <c r="W515" s="751"/>
      <c r="X515" s="751"/>
      <c r="Y515" s="751"/>
      <c r="Z515" s="751"/>
      <c r="AA515" s="751"/>
      <c r="AB515" s="751"/>
      <c r="AC515" s="751"/>
      <c r="AD515" s="751"/>
      <c r="AE515" s="751"/>
      <c r="AF515" s="751"/>
      <c r="AG515" s="751"/>
      <c r="AH515" s="751"/>
      <c r="AI515" s="751"/>
      <c r="AJ515" s="751"/>
      <c r="AK515" s="751"/>
    </row>
    <row r="516" spans="1:37" s="752" customFormat="1" x14ac:dyDescent="0.3">
      <c r="A516" s="322"/>
      <c r="B516" s="706"/>
      <c r="F516" s="360"/>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1"/>
    </row>
    <row r="517" spans="1:37" s="752" customFormat="1" x14ac:dyDescent="0.3">
      <c r="A517" s="322"/>
      <c r="B517" s="706"/>
      <c r="F517" s="360"/>
      <c r="G517" s="751"/>
      <c r="H517" s="751"/>
      <c r="I517" s="751"/>
      <c r="J517" s="751"/>
      <c r="K517" s="751"/>
      <c r="L517" s="751"/>
      <c r="M517" s="751"/>
      <c r="N517" s="751"/>
      <c r="O517" s="751"/>
      <c r="P517" s="751"/>
      <c r="Q517" s="751"/>
      <c r="R517" s="751"/>
      <c r="S517" s="751"/>
      <c r="T517" s="751"/>
      <c r="U517" s="751"/>
      <c r="V517" s="751"/>
      <c r="W517" s="751"/>
      <c r="X517" s="751"/>
      <c r="Y517" s="751"/>
      <c r="Z517" s="751"/>
      <c r="AA517" s="751"/>
      <c r="AB517" s="751"/>
      <c r="AC517" s="751"/>
      <c r="AD517" s="751"/>
      <c r="AE517" s="751"/>
      <c r="AF517" s="751"/>
      <c r="AG517" s="751"/>
      <c r="AH517" s="751"/>
      <c r="AI517" s="751"/>
      <c r="AJ517" s="751"/>
      <c r="AK517" s="751"/>
    </row>
    <row r="518" spans="1:37" s="752" customFormat="1" x14ac:dyDescent="0.3">
      <c r="A518" s="322"/>
      <c r="B518" s="706"/>
      <c r="F518" s="360"/>
      <c r="G518" s="751"/>
      <c r="H518" s="751"/>
      <c r="I518" s="751"/>
      <c r="J518" s="751"/>
      <c r="K518" s="751"/>
      <c r="L518" s="751"/>
      <c r="M518" s="751"/>
      <c r="N518" s="751"/>
      <c r="O518" s="751"/>
      <c r="P518" s="751"/>
      <c r="Q518" s="751"/>
      <c r="R518" s="751"/>
      <c r="S518" s="751"/>
      <c r="T518" s="751"/>
      <c r="U518" s="751"/>
      <c r="V518" s="751"/>
      <c r="W518" s="751"/>
      <c r="X518" s="751"/>
      <c r="Y518" s="751"/>
      <c r="Z518" s="751"/>
      <c r="AA518" s="751"/>
      <c r="AB518" s="751"/>
      <c r="AC518" s="751"/>
      <c r="AD518" s="751"/>
      <c r="AE518" s="751"/>
      <c r="AF518" s="751"/>
      <c r="AG518" s="751"/>
      <c r="AH518" s="751"/>
      <c r="AI518" s="751"/>
      <c r="AJ518" s="751"/>
      <c r="AK518" s="751"/>
    </row>
    <row r="519" spans="1:37" s="752" customFormat="1" x14ac:dyDescent="0.3">
      <c r="A519" s="322"/>
      <c r="B519" s="706"/>
      <c r="F519" s="360"/>
      <c r="G519" s="751"/>
      <c r="H519" s="751"/>
      <c r="I519" s="751"/>
      <c r="J519" s="751"/>
      <c r="K519" s="751"/>
      <c r="L519" s="751"/>
      <c r="M519" s="751"/>
      <c r="N519" s="751"/>
      <c r="O519" s="751"/>
      <c r="P519" s="751"/>
      <c r="Q519" s="751"/>
      <c r="R519" s="751"/>
      <c r="S519" s="751"/>
      <c r="T519" s="751"/>
      <c r="U519" s="751"/>
      <c r="V519" s="751"/>
      <c r="W519" s="751"/>
      <c r="X519" s="751"/>
      <c r="Y519" s="751"/>
      <c r="Z519" s="751"/>
      <c r="AA519" s="751"/>
      <c r="AB519" s="751"/>
      <c r="AC519" s="751"/>
      <c r="AD519" s="751"/>
      <c r="AE519" s="751"/>
      <c r="AF519" s="751"/>
      <c r="AG519" s="751"/>
      <c r="AH519" s="751"/>
      <c r="AI519" s="751"/>
      <c r="AJ519" s="751"/>
      <c r="AK519" s="751"/>
    </row>
    <row r="520" spans="1:37" s="752" customFormat="1" x14ac:dyDescent="0.3">
      <c r="A520" s="322"/>
      <c r="B520" s="706"/>
      <c r="F520" s="360"/>
      <c r="G520" s="751"/>
      <c r="H520" s="751"/>
      <c r="I520" s="751"/>
      <c r="J520" s="751"/>
      <c r="K520" s="751"/>
      <c r="L520" s="751"/>
      <c r="M520" s="751"/>
      <c r="N520" s="751"/>
      <c r="O520" s="751"/>
      <c r="P520" s="751"/>
      <c r="Q520" s="751"/>
      <c r="R520" s="751"/>
      <c r="S520" s="751"/>
      <c r="T520" s="751"/>
      <c r="U520" s="751"/>
      <c r="V520" s="751"/>
      <c r="W520" s="751"/>
      <c r="X520" s="751"/>
      <c r="Y520" s="751"/>
      <c r="Z520" s="751"/>
      <c r="AA520" s="751"/>
      <c r="AB520" s="751"/>
      <c r="AC520" s="751"/>
      <c r="AD520" s="751"/>
      <c r="AE520" s="751"/>
      <c r="AF520" s="751"/>
      <c r="AG520" s="751"/>
      <c r="AH520" s="751"/>
      <c r="AI520" s="751"/>
      <c r="AJ520" s="751"/>
      <c r="AK520" s="751"/>
    </row>
    <row r="521" spans="1:37" s="752" customFormat="1" x14ac:dyDescent="0.3">
      <c r="A521" s="322"/>
      <c r="B521" s="706"/>
      <c r="F521" s="360"/>
      <c r="G521" s="751"/>
      <c r="H521" s="751"/>
      <c r="I521" s="751"/>
      <c r="J521" s="751"/>
      <c r="K521" s="751"/>
      <c r="L521" s="751"/>
      <c r="M521" s="751"/>
      <c r="N521" s="751"/>
      <c r="O521" s="751"/>
      <c r="P521" s="751"/>
      <c r="Q521" s="751"/>
      <c r="R521" s="751"/>
      <c r="S521" s="751"/>
      <c r="T521" s="751"/>
      <c r="U521" s="751"/>
      <c r="V521" s="751"/>
      <c r="W521" s="751"/>
      <c r="X521" s="751"/>
      <c r="Y521" s="751"/>
      <c r="Z521" s="751"/>
      <c r="AA521" s="751"/>
      <c r="AB521" s="751"/>
      <c r="AC521" s="751"/>
      <c r="AD521" s="751"/>
      <c r="AE521" s="751"/>
      <c r="AF521" s="751"/>
      <c r="AG521" s="751"/>
      <c r="AH521" s="751"/>
      <c r="AI521" s="751"/>
      <c r="AJ521" s="751"/>
      <c r="AK521" s="751"/>
    </row>
    <row r="522" spans="1:37" s="752" customFormat="1" x14ac:dyDescent="0.3">
      <c r="A522" s="322"/>
      <c r="B522" s="706"/>
      <c r="F522" s="360"/>
      <c r="G522" s="751"/>
      <c r="H522" s="751"/>
      <c r="I522" s="751"/>
      <c r="J522" s="751"/>
      <c r="K522" s="751"/>
      <c r="L522" s="751"/>
      <c r="M522" s="751"/>
      <c r="N522" s="751"/>
      <c r="O522" s="751"/>
      <c r="P522" s="751"/>
      <c r="Q522" s="751"/>
      <c r="R522" s="751"/>
      <c r="S522" s="751"/>
      <c r="T522" s="751"/>
      <c r="U522" s="751"/>
      <c r="V522" s="751"/>
      <c r="W522" s="751"/>
      <c r="X522" s="751"/>
      <c r="Y522" s="751"/>
      <c r="Z522" s="751"/>
      <c r="AA522" s="751"/>
      <c r="AB522" s="751"/>
      <c r="AC522" s="751"/>
      <c r="AD522" s="751"/>
      <c r="AE522" s="751"/>
      <c r="AF522" s="751"/>
      <c r="AG522" s="751"/>
      <c r="AH522" s="751"/>
      <c r="AI522" s="751"/>
      <c r="AJ522" s="751"/>
      <c r="AK522" s="751"/>
    </row>
    <row r="523" spans="1:37" s="752" customFormat="1" x14ac:dyDescent="0.3">
      <c r="A523" s="322"/>
      <c r="B523" s="706"/>
      <c r="F523" s="360"/>
      <c r="G523" s="751"/>
      <c r="H523" s="751"/>
      <c r="I523" s="751"/>
      <c r="J523" s="751"/>
      <c r="K523" s="751"/>
      <c r="L523" s="751"/>
      <c r="M523" s="751"/>
      <c r="N523" s="751"/>
      <c r="O523" s="751"/>
      <c r="P523" s="751"/>
      <c r="Q523" s="751"/>
      <c r="R523" s="751"/>
      <c r="S523" s="751"/>
      <c r="T523" s="751"/>
      <c r="U523" s="751"/>
      <c r="V523" s="751"/>
      <c r="W523" s="751"/>
      <c r="X523" s="751"/>
      <c r="Y523" s="751"/>
      <c r="Z523" s="751"/>
      <c r="AA523" s="751"/>
      <c r="AB523" s="751"/>
      <c r="AC523" s="751"/>
      <c r="AD523" s="751"/>
      <c r="AE523" s="751"/>
      <c r="AF523" s="751"/>
      <c r="AG523" s="751"/>
      <c r="AH523" s="751"/>
      <c r="AI523" s="751"/>
      <c r="AJ523" s="751"/>
      <c r="AK523" s="751"/>
    </row>
    <row r="524" spans="1:37" s="752" customFormat="1" x14ac:dyDescent="0.3">
      <c r="A524" s="322"/>
      <c r="B524" s="706"/>
      <c r="F524" s="360"/>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c r="AF524" s="751"/>
      <c r="AG524" s="751"/>
      <c r="AH524" s="751"/>
      <c r="AI524" s="751"/>
      <c r="AJ524" s="751"/>
      <c r="AK524" s="751"/>
    </row>
    <row r="525" spans="1:37" s="752" customFormat="1" x14ac:dyDescent="0.3">
      <c r="A525" s="322"/>
      <c r="B525" s="706"/>
      <c r="F525" s="360"/>
      <c r="G525" s="751"/>
      <c r="H525" s="751"/>
      <c r="I525" s="751"/>
      <c r="J525" s="751"/>
      <c r="K525" s="751"/>
      <c r="L525" s="751"/>
      <c r="M525" s="751"/>
      <c r="N525" s="751"/>
      <c r="O525" s="751"/>
      <c r="P525" s="751"/>
      <c r="Q525" s="751"/>
      <c r="R525" s="751"/>
      <c r="S525" s="751"/>
      <c r="T525" s="751"/>
      <c r="U525" s="751"/>
      <c r="V525" s="751"/>
      <c r="W525" s="751"/>
      <c r="X525" s="751"/>
      <c r="Y525" s="751"/>
      <c r="Z525" s="751"/>
      <c r="AA525" s="751"/>
      <c r="AB525" s="751"/>
      <c r="AC525" s="751"/>
      <c r="AD525" s="751"/>
      <c r="AE525" s="751"/>
      <c r="AF525" s="751"/>
      <c r="AG525" s="751"/>
      <c r="AH525" s="751"/>
      <c r="AI525" s="751"/>
      <c r="AJ525" s="751"/>
      <c r="AK525" s="751"/>
    </row>
    <row r="526" spans="1:37" s="752" customFormat="1" x14ac:dyDescent="0.3">
      <c r="A526" s="322"/>
      <c r="B526" s="706"/>
      <c r="F526" s="360"/>
      <c r="G526" s="751"/>
      <c r="H526" s="751"/>
      <c r="I526" s="751"/>
      <c r="J526" s="751"/>
      <c r="K526" s="751"/>
      <c r="L526" s="751"/>
      <c r="M526" s="751"/>
      <c r="N526" s="751"/>
      <c r="O526" s="751"/>
      <c r="P526" s="751"/>
      <c r="Q526" s="751"/>
      <c r="R526" s="751"/>
      <c r="S526" s="751"/>
      <c r="T526" s="751"/>
      <c r="U526" s="751"/>
      <c r="V526" s="751"/>
      <c r="W526" s="751"/>
      <c r="X526" s="751"/>
      <c r="Y526" s="751"/>
      <c r="Z526" s="751"/>
      <c r="AA526" s="751"/>
      <c r="AB526" s="751"/>
      <c r="AC526" s="751"/>
      <c r="AD526" s="751"/>
      <c r="AE526" s="751"/>
      <c r="AF526" s="751"/>
      <c r="AG526" s="751"/>
      <c r="AH526" s="751"/>
      <c r="AI526" s="751"/>
      <c r="AJ526" s="751"/>
      <c r="AK526" s="751"/>
    </row>
    <row r="527" spans="1:37" s="752" customFormat="1" x14ac:dyDescent="0.3">
      <c r="A527" s="322"/>
      <c r="B527" s="706"/>
      <c r="F527" s="360"/>
      <c r="G527" s="751"/>
      <c r="H527" s="751"/>
      <c r="I527" s="751"/>
      <c r="J527" s="751"/>
      <c r="K527" s="751"/>
      <c r="L527" s="751"/>
      <c r="M527" s="751"/>
      <c r="N527" s="751"/>
      <c r="O527" s="751"/>
      <c r="P527" s="751"/>
      <c r="Q527" s="751"/>
      <c r="R527" s="751"/>
      <c r="S527" s="751"/>
      <c r="T527" s="751"/>
      <c r="U527" s="751"/>
      <c r="V527" s="751"/>
      <c r="W527" s="751"/>
      <c r="X527" s="751"/>
      <c r="Y527" s="751"/>
      <c r="Z527" s="751"/>
      <c r="AA527" s="751"/>
      <c r="AB527" s="751"/>
      <c r="AC527" s="751"/>
      <c r="AD527" s="751"/>
      <c r="AE527" s="751"/>
      <c r="AF527" s="751"/>
      <c r="AG527" s="751"/>
      <c r="AH527" s="751"/>
      <c r="AI527" s="751"/>
      <c r="AJ527" s="751"/>
      <c r="AK527" s="751"/>
    </row>
    <row r="528" spans="1:37" s="752" customFormat="1" x14ac:dyDescent="0.3">
      <c r="A528" s="322"/>
      <c r="B528" s="706"/>
      <c r="F528" s="360"/>
      <c r="G528" s="751"/>
      <c r="H528" s="751"/>
      <c r="I528" s="751"/>
      <c r="J528" s="751"/>
      <c r="K528" s="751"/>
      <c r="L528" s="751"/>
      <c r="M528" s="751"/>
      <c r="N528" s="751"/>
      <c r="O528" s="751"/>
      <c r="P528" s="751"/>
      <c r="Q528" s="751"/>
      <c r="R528" s="751"/>
      <c r="S528" s="751"/>
      <c r="T528" s="751"/>
      <c r="U528" s="751"/>
      <c r="V528" s="751"/>
      <c r="W528" s="751"/>
      <c r="X528" s="751"/>
      <c r="Y528" s="751"/>
      <c r="Z528" s="751"/>
      <c r="AA528" s="751"/>
      <c r="AB528" s="751"/>
      <c r="AC528" s="751"/>
      <c r="AD528" s="751"/>
      <c r="AE528" s="751"/>
      <c r="AF528" s="751"/>
      <c r="AG528" s="751"/>
      <c r="AH528" s="751"/>
      <c r="AI528" s="751"/>
      <c r="AJ528" s="751"/>
      <c r="AK528" s="751"/>
    </row>
    <row r="529" spans="1:37" s="752" customFormat="1" x14ac:dyDescent="0.3">
      <c r="A529" s="322"/>
      <c r="B529" s="706"/>
      <c r="F529" s="360"/>
      <c r="G529" s="751"/>
      <c r="H529" s="751"/>
      <c r="I529" s="751"/>
      <c r="J529" s="751"/>
      <c r="K529" s="751"/>
      <c r="L529" s="751"/>
      <c r="M529" s="751"/>
      <c r="N529" s="751"/>
      <c r="O529" s="751"/>
      <c r="P529" s="751"/>
      <c r="Q529" s="751"/>
      <c r="R529" s="751"/>
      <c r="S529" s="751"/>
      <c r="T529" s="751"/>
      <c r="U529" s="751"/>
      <c r="V529" s="751"/>
      <c r="W529" s="751"/>
      <c r="X529" s="751"/>
      <c r="Y529" s="751"/>
      <c r="Z529" s="751"/>
      <c r="AA529" s="751"/>
      <c r="AB529" s="751"/>
      <c r="AC529" s="751"/>
      <c r="AD529" s="751"/>
      <c r="AE529" s="751"/>
      <c r="AF529" s="751"/>
      <c r="AG529" s="751"/>
      <c r="AH529" s="751"/>
      <c r="AI529" s="751"/>
      <c r="AJ529" s="751"/>
      <c r="AK529" s="751"/>
    </row>
    <row r="530" spans="1:37" s="752" customFormat="1" x14ac:dyDescent="0.3">
      <c r="A530" s="322"/>
      <c r="B530" s="706"/>
      <c r="F530" s="360"/>
      <c r="G530" s="751"/>
      <c r="H530" s="751"/>
      <c r="I530" s="751"/>
      <c r="J530" s="751"/>
      <c r="K530" s="751"/>
      <c r="L530" s="751"/>
      <c r="M530" s="751"/>
      <c r="N530" s="751"/>
      <c r="O530" s="751"/>
      <c r="P530" s="751"/>
      <c r="Q530" s="751"/>
      <c r="R530" s="751"/>
      <c r="S530" s="751"/>
      <c r="T530" s="751"/>
      <c r="U530" s="751"/>
      <c r="V530" s="751"/>
      <c r="W530" s="751"/>
      <c r="X530" s="751"/>
      <c r="Y530" s="751"/>
      <c r="Z530" s="751"/>
      <c r="AA530" s="751"/>
      <c r="AB530" s="751"/>
      <c r="AC530" s="751"/>
      <c r="AD530" s="751"/>
      <c r="AE530" s="751"/>
      <c r="AF530" s="751"/>
      <c r="AG530" s="751"/>
      <c r="AH530" s="751"/>
      <c r="AI530" s="751"/>
      <c r="AJ530" s="751"/>
      <c r="AK530" s="751"/>
    </row>
    <row r="531" spans="1:37" s="752" customFormat="1" x14ac:dyDescent="0.3">
      <c r="A531" s="322"/>
      <c r="B531" s="706"/>
      <c r="F531" s="360"/>
      <c r="G531" s="751"/>
      <c r="H531" s="751"/>
      <c r="I531" s="751"/>
      <c r="J531" s="751"/>
      <c r="K531" s="751"/>
      <c r="L531" s="751"/>
      <c r="M531" s="751"/>
      <c r="N531" s="751"/>
      <c r="O531" s="751"/>
      <c r="P531" s="751"/>
      <c r="Q531" s="751"/>
      <c r="R531" s="751"/>
      <c r="S531" s="751"/>
      <c r="T531" s="751"/>
      <c r="U531" s="751"/>
      <c r="V531" s="751"/>
      <c r="W531" s="751"/>
      <c r="X531" s="751"/>
      <c r="Y531" s="751"/>
      <c r="Z531" s="751"/>
      <c r="AA531" s="751"/>
      <c r="AB531" s="751"/>
      <c r="AC531" s="751"/>
      <c r="AD531" s="751"/>
      <c r="AE531" s="751"/>
      <c r="AF531" s="751"/>
      <c r="AG531" s="751"/>
      <c r="AH531" s="751"/>
      <c r="AI531" s="751"/>
      <c r="AJ531" s="751"/>
      <c r="AK531" s="751"/>
    </row>
    <row r="532" spans="1:37" s="752" customFormat="1" x14ac:dyDescent="0.3">
      <c r="A532" s="322"/>
      <c r="B532" s="706"/>
      <c r="F532" s="360"/>
      <c r="G532" s="751"/>
      <c r="H532" s="751"/>
      <c r="I532" s="751"/>
      <c r="J532" s="751"/>
      <c r="K532" s="751"/>
      <c r="L532" s="751"/>
      <c r="M532" s="751"/>
      <c r="N532" s="751"/>
      <c r="O532" s="751"/>
      <c r="P532" s="751"/>
      <c r="Q532" s="751"/>
      <c r="R532" s="751"/>
      <c r="S532" s="751"/>
      <c r="T532" s="751"/>
      <c r="U532" s="751"/>
      <c r="V532" s="751"/>
      <c r="W532" s="751"/>
      <c r="X532" s="751"/>
      <c r="Y532" s="751"/>
      <c r="Z532" s="751"/>
      <c r="AA532" s="751"/>
      <c r="AB532" s="751"/>
      <c r="AC532" s="751"/>
      <c r="AD532" s="751"/>
      <c r="AE532" s="751"/>
      <c r="AF532" s="751"/>
      <c r="AG532" s="751"/>
      <c r="AH532" s="751"/>
      <c r="AI532" s="751"/>
      <c r="AJ532" s="751"/>
      <c r="AK532" s="751"/>
    </row>
    <row r="533" spans="1:37" s="752" customFormat="1" x14ac:dyDescent="0.3">
      <c r="A533" s="322"/>
      <c r="B533" s="706"/>
      <c r="F533" s="360"/>
      <c r="G533" s="751"/>
      <c r="H533" s="751"/>
      <c r="I533" s="751"/>
      <c r="J533" s="751"/>
      <c r="K533" s="751"/>
      <c r="L533" s="751"/>
      <c r="M533" s="751"/>
      <c r="N533" s="751"/>
      <c r="O533" s="751"/>
      <c r="P533" s="751"/>
      <c r="Q533" s="751"/>
      <c r="R533" s="751"/>
      <c r="S533" s="751"/>
      <c r="T533" s="751"/>
      <c r="U533" s="751"/>
      <c r="V533" s="751"/>
      <c r="W533" s="751"/>
      <c r="X533" s="751"/>
      <c r="Y533" s="751"/>
      <c r="Z533" s="751"/>
      <c r="AA533" s="751"/>
      <c r="AB533" s="751"/>
      <c r="AC533" s="751"/>
      <c r="AD533" s="751"/>
      <c r="AE533" s="751"/>
      <c r="AF533" s="751"/>
      <c r="AG533" s="751"/>
      <c r="AH533" s="751"/>
      <c r="AI533" s="751"/>
      <c r="AJ533" s="751"/>
      <c r="AK533" s="751"/>
    </row>
    <row r="534" spans="1:37" s="752" customFormat="1" x14ac:dyDescent="0.3">
      <c r="A534" s="322"/>
      <c r="B534" s="706"/>
      <c r="F534" s="360"/>
      <c r="G534" s="751"/>
      <c r="H534" s="751"/>
      <c r="I534" s="751"/>
      <c r="J534" s="751"/>
      <c r="K534" s="751"/>
      <c r="L534" s="751"/>
      <c r="M534" s="751"/>
      <c r="N534" s="751"/>
      <c r="O534" s="751"/>
      <c r="P534" s="751"/>
      <c r="Q534" s="751"/>
      <c r="R534" s="751"/>
      <c r="S534" s="751"/>
      <c r="T534" s="751"/>
      <c r="U534" s="751"/>
      <c r="V534" s="751"/>
      <c r="W534" s="751"/>
      <c r="X534" s="751"/>
      <c r="Y534" s="751"/>
      <c r="Z534" s="751"/>
      <c r="AA534" s="751"/>
      <c r="AB534" s="751"/>
      <c r="AC534" s="751"/>
      <c r="AD534" s="751"/>
      <c r="AE534" s="751"/>
      <c r="AF534" s="751"/>
      <c r="AG534" s="751"/>
      <c r="AH534" s="751"/>
      <c r="AI534" s="751"/>
      <c r="AJ534" s="751"/>
      <c r="AK534" s="751"/>
    </row>
    <row r="535" spans="1:37" s="752" customFormat="1" x14ac:dyDescent="0.3">
      <c r="A535" s="322"/>
      <c r="B535" s="706"/>
      <c r="F535" s="360"/>
      <c r="G535" s="751"/>
      <c r="H535" s="751"/>
      <c r="I535" s="751"/>
      <c r="J535" s="751"/>
      <c r="K535" s="751"/>
      <c r="L535" s="751"/>
      <c r="M535" s="751"/>
      <c r="N535" s="751"/>
      <c r="O535" s="751"/>
      <c r="P535" s="751"/>
      <c r="Q535" s="751"/>
      <c r="R535" s="751"/>
      <c r="S535" s="751"/>
      <c r="T535" s="751"/>
      <c r="U535" s="751"/>
      <c r="V535" s="751"/>
      <c r="W535" s="751"/>
      <c r="X535" s="751"/>
      <c r="Y535" s="751"/>
      <c r="Z535" s="751"/>
      <c r="AA535" s="751"/>
      <c r="AB535" s="751"/>
      <c r="AC535" s="751"/>
      <c r="AD535" s="751"/>
      <c r="AE535" s="751"/>
      <c r="AF535" s="751"/>
      <c r="AG535" s="751"/>
      <c r="AH535" s="751"/>
      <c r="AI535" s="751"/>
      <c r="AJ535" s="751"/>
      <c r="AK535" s="751"/>
    </row>
    <row r="536" spans="1:37" s="752" customFormat="1" x14ac:dyDescent="0.3">
      <c r="A536" s="322"/>
      <c r="B536" s="706"/>
      <c r="F536" s="360"/>
      <c r="G536" s="751"/>
      <c r="H536" s="751"/>
      <c r="I536" s="751"/>
      <c r="J536" s="751"/>
      <c r="K536" s="751"/>
      <c r="L536" s="751"/>
      <c r="M536" s="751"/>
      <c r="N536" s="751"/>
      <c r="O536" s="751"/>
      <c r="P536" s="751"/>
      <c r="Q536" s="751"/>
      <c r="R536" s="751"/>
      <c r="S536" s="751"/>
      <c r="T536" s="751"/>
      <c r="U536" s="751"/>
      <c r="V536" s="751"/>
      <c r="W536" s="751"/>
      <c r="X536" s="751"/>
      <c r="Y536" s="751"/>
      <c r="Z536" s="751"/>
      <c r="AA536" s="751"/>
      <c r="AB536" s="751"/>
      <c r="AC536" s="751"/>
      <c r="AD536" s="751"/>
      <c r="AE536" s="751"/>
      <c r="AF536" s="751"/>
      <c r="AG536" s="751"/>
      <c r="AH536" s="751"/>
      <c r="AI536" s="751"/>
      <c r="AJ536" s="751"/>
      <c r="AK536" s="751"/>
    </row>
    <row r="537" spans="1:37" s="752" customFormat="1" x14ac:dyDescent="0.3">
      <c r="A537" s="322"/>
      <c r="B537" s="706"/>
      <c r="F537" s="360"/>
      <c r="G537" s="751"/>
      <c r="H537" s="751"/>
      <c r="I537" s="751"/>
      <c r="J537" s="751"/>
      <c r="K537" s="751"/>
      <c r="L537" s="751"/>
      <c r="M537" s="751"/>
      <c r="N537" s="751"/>
      <c r="O537" s="751"/>
      <c r="P537" s="751"/>
      <c r="Q537" s="751"/>
      <c r="R537" s="751"/>
      <c r="S537" s="751"/>
      <c r="T537" s="751"/>
      <c r="U537" s="751"/>
      <c r="V537" s="751"/>
      <c r="W537" s="751"/>
      <c r="X537" s="751"/>
      <c r="Y537" s="751"/>
      <c r="Z537" s="751"/>
      <c r="AA537" s="751"/>
      <c r="AB537" s="751"/>
      <c r="AC537" s="751"/>
      <c r="AD537" s="751"/>
      <c r="AE537" s="751"/>
      <c r="AF537" s="751"/>
      <c r="AG537" s="751"/>
      <c r="AH537" s="751"/>
      <c r="AI537" s="751"/>
      <c r="AJ537" s="751"/>
      <c r="AK537" s="751"/>
    </row>
    <row r="538" spans="1:37" s="752" customFormat="1" x14ac:dyDescent="0.3">
      <c r="A538" s="322"/>
      <c r="B538" s="706"/>
      <c r="F538" s="360"/>
      <c r="G538" s="751"/>
      <c r="H538" s="751"/>
      <c r="I538" s="751"/>
      <c r="J538" s="751"/>
      <c r="K538" s="751"/>
      <c r="L538" s="751"/>
      <c r="M538" s="751"/>
      <c r="N538" s="751"/>
      <c r="O538" s="751"/>
      <c r="P538" s="751"/>
      <c r="Q538" s="751"/>
      <c r="R538" s="751"/>
      <c r="S538" s="751"/>
      <c r="T538" s="751"/>
      <c r="U538" s="751"/>
      <c r="V538" s="751"/>
      <c r="W538" s="751"/>
      <c r="X538" s="751"/>
      <c r="Y538" s="751"/>
      <c r="Z538" s="751"/>
      <c r="AA538" s="751"/>
      <c r="AB538" s="751"/>
      <c r="AC538" s="751"/>
      <c r="AD538" s="751"/>
      <c r="AE538" s="751"/>
      <c r="AF538" s="751"/>
      <c r="AG538" s="751"/>
      <c r="AH538" s="751"/>
      <c r="AI538" s="751"/>
      <c r="AJ538" s="751"/>
      <c r="AK538" s="751"/>
    </row>
    <row r="539" spans="1:37" s="752" customFormat="1" x14ac:dyDescent="0.3">
      <c r="A539" s="322"/>
      <c r="B539" s="706"/>
      <c r="F539" s="360"/>
      <c r="G539" s="751"/>
      <c r="H539" s="751"/>
      <c r="I539" s="751"/>
      <c r="J539" s="751"/>
      <c r="K539" s="751"/>
      <c r="L539" s="751"/>
      <c r="M539" s="751"/>
      <c r="N539" s="751"/>
      <c r="O539" s="751"/>
      <c r="P539" s="751"/>
      <c r="Q539" s="751"/>
      <c r="R539" s="751"/>
      <c r="S539" s="751"/>
      <c r="T539" s="751"/>
      <c r="U539" s="751"/>
      <c r="V539" s="751"/>
      <c r="W539" s="751"/>
      <c r="X539" s="751"/>
      <c r="Y539" s="751"/>
      <c r="Z539" s="751"/>
      <c r="AA539" s="751"/>
      <c r="AB539" s="751"/>
      <c r="AC539" s="751"/>
      <c r="AD539" s="751"/>
      <c r="AE539" s="751"/>
      <c r="AF539" s="751"/>
      <c r="AG539" s="751"/>
      <c r="AH539" s="751"/>
      <c r="AI539" s="751"/>
      <c r="AJ539" s="751"/>
      <c r="AK539" s="751"/>
    </row>
    <row r="540" spans="1:37" s="752" customFormat="1" x14ac:dyDescent="0.3">
      <c r="A540" s="322"/>
      <c r="B540" s="706"/>
      <c r="F540" s="360"/>
      <c r="G540" s="751"/>
      <c r="H540" s="751"/>
      <c r="I540" s="751"/>
      <c r="J540" s="751"/>
      <c r="K540" s="751"/>
      <c r="L540" s="751"/>
      <c r="M540" s="751"/>
      <c r="N540" s="751"/>
      <c r="O540" s="751"/>
      <c r="P540" s="751"/>
      <c r="Q540" s="751"/>
      <c r="R540" s="751"/>
      <c r="S540" s="751"/>
      <c r="T540" s="751"/>
      <c r="U540" s="751"/>
      <c r="V540" s="751"/>
      <c r="W540" s="751"/>
      <c r="X540" s="751"/>
      <c r="Y540" s="751"/>
      <c r="Z540" s="751"/>
      <c r="AA540" s="751"/>
      <c r="AB540" s="751"/>
      <c r="AC540" s="751"/>
      <c r="AD540" s="751"/>
      <c r="AE540" s="751"/>
      <c r="AF540" s="751"/>
      <c r="AG540" s="751"/>
      <c r="AH540" s="751"/>
      <c r="AI540" s="751"/>
      <c r="AJ540" s="751"/>
      <c r="AK540" s="751"/>
    </row>
    <row r="541" spans="1:37" x14ac:dyDescent="0.3">
      <c r="A541" s="361"/>
      <c r="B541" s="707"/>
    </row>
    <row r="542" spans="1:37" x14ac:dyDescent="0.3">
      <c r="A542" s="361"/>
      <c r="B542" s="707"/>
    </row>
    <row r="543" spans="1:37" x14ac:dyDescent="0.3">
      <c r="A543" s="361"/>
      <c r="B543" s="707"/>
    </row>
    <row r="544" spans="1:37" x14ac:dyDescent="0.3">
      <c r="A544" s="361"/>
      <c r="B544" s="707"/>
    </row>
    <row r="545" spans="1:2" x14ac:dyDescent="0.3">
      <c r="A545" s="361"/>
      <c r="B545" s="707"/>
    </row>
    <row r="546" spans="1:2" x14ac:dyDescent="0.3">
      <c r="A546" s="361"/>
      <c r="B546" s="707"/>
    </row>
    <row r="547" spans="1:2" x14ac:dyDescent="0.3">
      <c r="A547" s="361"/>
      <c r="B547" s="707"/>
    </row>
    <row r="548" spans="1:2" x14ac:dyDescent="0.3">
      <c r="A548" s="361"/>
      <c r="B548" s="707"/>
    </row>
    <row r="549" spans="1:2" x14ac:dyDescent="0.3">
      <c r="A549" s="361"/>
      <c r="B549" s="707"/>
    </row>
    <row r="550" spans="1:2" x14ac:dyDescent="0.3">
      <c r="A550" s="361"/>
      <c r="B550" s="707"/>
    </row>
    <row r="551" spans="1:2" x14ac:dyDescent="0.3">
      <c r="A551" s="361"/>
      <c r="B551" s="707"/>
    </row>
    <row r="552" spans="1:2" x14ac:dyDescent="0.3">
      <c r="A552" s="361"/>
      <c r="B552" s="707"/>
    </row>
    <row r="553" spans="1:2" x14ac:dyDescent="0.3">
      <c r="A553" s="361"/>
      <c r="B553" s="707"/>
    </row>
    <row r="554" spans="1:2" x14ac:dyDescent="0.3">
      <c r="A554" s="361"/>
      <c r="B554" s="707"/>
    </row>
    <row r="555" spans="1:2" x14ac:dyDescent="0.3">
      <c r="A555" s="361"/>
      <c r="B555" s="707"/>
    </row>
    <row r="556" spans="1:2" x14ac:dyDescent="0.3">
      <c r="A556" s="361"/>
      <c r="B556" s="707"/>
    </row>
    <row r="557" spans="1:2" x14ac:dyDescent="0.3">
      <c r="A557" s="361"/>
      <c r="B557" s="707"/>
    </row>
    <row r="558" spans="1:2" x14ac:dyDescent="0.3">
      <c r="A558" s="361"/>
      <c r="B558" s="707"/>
    </row>
    <row r="559" spans="1:2" x14ac:dyDescent="0.3">
      <c r="A559" s="361"/>
      <c r="B559" s="707"/>
    </row>
    <row r="560" spans="1:2" x14ac:dyDescent="0.3">
      <c r="A560" s="361"/>
      <c r="B560" s="707"/>
    </row>
    <row r="561" spans="1:2" x14ac:dyDescent="0.3">
      <c r="A561" s="361"/>
      <c r="B561" s="707"/>
    </row>
    <row r="562" spans="1:2" x14ac:dyDescent="0.3">
      <c r="A562" s="361"/>
      <c r="B562" s="707"/>
    </row>
    <row r="563" spans="1:2" x14ac:dyDescent="0.3">
      <c r="A563" s="361"/>
      <c r="B563" s="707"/>
    </row>
    <row r="564" spans="1:2" x14ac:dyDescent="0.3">
      <c r="A564" s="361"/>
      <c r="B564" s="707"/>
    </row>
    <row r="565" spans="1:2" x14ac:dyDescent="0.3">
      <c r="A565" s="361"/>
      <c r="B565" s="707"/>
    </row>
    <row r="566" spans="1:2" x14ac:dyDescent="0.3">
      <c r="A566" s="361"/>
      <c r="B566" s="707"/>
    </row>
    <row r="567" spans="1:2" x14ac:dyDescent="0.3">
      <c r="A567" s="361"/>
      <c r="B567" s="707"/>
    </row>
    <row r="568" spans="1:2" x14ac:dyDescent="0.3">
      <c r="A568" s="361"/>
      <c r="B568" s="707"/>
    </row>
    <row r="569" spans="1:2" x14ac:dyDescent="0.3">
      <c r="A569" s="361"/>
      <c r="B569" s="707"/>
    </row>
    <row r="570" spans="1:2" x14ac:dyDescent="0.3">
      <c r="A570" s="361"/>
      <c r="B570" s="707"/>
    </row>
    <row r="571" spans="1:2" x14ac:dyDescent="0.3">
      <c r="A571" s="361"/>
      <c r="B571" s="707"/>
    </row>
    <row r="572" spans="1:2" x14ac:dyDescent="0.3">
      <c r="A572" s="361"/>
      <c r="B572" s="707"/>
    </row>
    <row r="573" spans="1:2" x14ac:dyDescent="0.3">
      <c r="A573" s="361"/>
      <c r="B573" s="707"/>
    </row>
    <row r="574" spans="1:2" x14ac:dyDescent="0.3">
      <c r="A574" s="361"/>
      <c r="B574" s="707"/>
    </row>
    <row r="575" spans="1:2" x14ac:dyDescent="0.3">
      <c r="A575" s="361"/>
      <c r="B575" s="707"/>
    </row>
    <row r="576" spans="1:2" x14ac:dyDescent="0.3">
      <c r="A576" s="361"/>
      <c r="B576" s="707"/>
    </row>
    <row r="577" spans="1:2" x14ac:dyDescent="0.3">
      <c r="A577" s="361"/>
      <c r="B577" s="707"/>
    </row>
  </sheetData>
  <sheetProtection password="EEE6" sheet="1" objects="1" scenarios="1"/>
  <mergeCells count="15">
    <mergeCell ref="G481:I481"/>
    <mergeCell ref="B2:D2"/>
    <mergeCell ref="A471:B471"/>
    <mergeCell ref="A479:B479"/>
    <mergeCell ref="E7:E8"/>
    <mergeCell ref="C7:C8"/>
    <mergeCell ref="B5:D5"/>
    <mergeCell ref="A454:B454"/>
    <mergeCell ref="A7:A8"/>
    <mergeCell ref="B7:B8"/>
    <mergeCell ref="A83:B83"/>
    <mergeCell ref="A71:B71"/>
    <mergeCell ref="A81:B81"/>
    <mergeCell ref="A473:B473"/>
    <mergeCell ref="D7:D8"/>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AK1204"/>
  <sheetViews>
    <sheetView workbookViewId="0">
      <pane ySplit="8" topLeftCell="A9" activePane="bottomLeft" state="frozen"/>
      <selection pane="bottomLeft" activeCell="C10" sqref="C10"/>
    </sheetView>
  </sheetViews>
  <sheetFormatPr defaultRowHeight="14.4" x14ac:dyDescent="0.3"/>
  <cols>
    <col min="1" max="1" width="43.33203125" style="1249" bestFit="1"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722" t="str">
        <f>'Expenditures - all orgs'!B3</f>
        <v>Dept name</v>
      </c>
      <c r="C2" s="1723"/>
      <c r="D2" s="1724"/>
      <c r="E2" s="266" t="s">
        <v>314</v>
      </c>
      <c r="F2" s="1352">
        <f>C479</f>
        <v>0</v>
      </c>
    </row>
    <row r="3" spans="1:37" x14ac:dyDescent="0.3">
      <c r="A3" s="265" t="s">
        <v>41</v>
      </c>
      <c r="B3" s="1353" t="str">
        <f>'Expenditures - all orgs'!E3</f>
        <v>BBBBBB</v>
      </c>
      <c r="C3" s="1354"/>
      <c r="D3" s="1355"/>
      <c r="E3" s="1248" t="s">
        <v>361</v>
      </c>
      <c r="F3" s="1270"/>
    </row>
    <row r="4" spans="1:37" ht="15" thickBot="1" x14ac:dyDescent="0.35">
      <c r="A4" s="276"/>
      <c r="B4" s="277"/>
      <c r="C4" s="277"/>
      <c r="D4" s="277"/>
      <c r="E4" s="1248" t="s">
        <v>485</v>
      </c>
      <c r="F4" s="1270"/>
    </row>
    <row r="5" spans="1:37" ht="25.2" customHeight="1" thickBot="1" x14ac:dyDescent="0.35">
      <c r="A5" s="280"/>
      <c r="B5" s="1725" t="s">
        <v>154</v>
      </c>
      <c r="C5" s="1726"/>
      <c r="D5" s="1727"/>
      <c r="E5" s="281"/>
      <c r="F5" s="270"/>
    </row>
    <row r="6" spans="1:37" ht="15" thickBot="1" x14ac:dyDescent="0.35">
      <c r="A6" s="280"/>
      <c r="B6" s="1252"/>
      <c r="C6" s="748"/>
      <c r="D6" s="282"/>
      <c r="E6" s="281"/>
      <c r="F6" s="270"/>
    </row>
    <row r="7" spans="1:37" ht="28.2" customHeight="1" x14ac:dyDescent="0.3">
      <c r="A7" s="1708" t="s">
        <v>55</v>
      </c>
      <c r="B7" s="1728" t="s">
        <v>0</v>
      </c>
      <c r="C7" s="1701" t="s">
        <v>311</v>
      </c>
      <c r="D7" s="1719" t="s">
        <v>486</v>
      </c>
      <c r="E7" s="1699" t="s">
        <v>49</v>
      </c>
      <c r="F7" s="283" t="s">
        <v>42</v>
      </c>
    </row>
    <row r="8" spans="1:37" ht="14.4" customHeight="1" thickBot="1" x14ac:dyDescent="0.35">
      <c r="A8" s="1709"/>
      <c r="B8" s="1729"/>
      <c r="C8" s="1702"/>
      <c r="D8" s="1720"/>
      <c r="E8" s="1700"/>
      <c r="F8" s="1271" t="s">
        <v>298</v>
      </c>
    </row>
    <row r="9" spans="1:37" ht="17.399999999999999" x14ac:dyDescent="0.3">
      <c r="A9" s="289" t="s">
        <v>155</v>
      </c>
      <c r="B9" s="1253"/>
      <c r="C9" s="290"/>
      <c r="D9" s="748"/>
      <c r="E9" s="749"/>
      <c r="F9" s="750"/>
    </row>
    <row r="10" spans="1:37" ht="15" customHeight="1" x14ac:dyDescent="0.3">
      <c r="A10" s="747" t="s">
        <v>5</v>
      </c>
      <c r="B10" s="1473">
        <v>111100</v>
      </c>
      <c r="C10" s="292">
        <f>SUMIFS('Expenditures - all orgs'!$D$19:$D$3604,'Expenditures - all orgs'!$C$19:$C$3604, 'Budget Detail - BBBBBB'!$B10,'Expenditures - all orgs'!$B$19:$B$3604,'Budget Detail - BBBBBB'!$B$3)</f>
        <v>0</v>
      </c>
      <c r="D10" s="293">
        <f>SUMIFS('Expenditures - all orgs'!$E$19:$E$3604,'Expenditures - all orgs'!$C$19:$C$3604, 'Budget Detail - BBBBBB'!$B10,'Expenditures - all orgs'!$B$19:$B$3604,'Budget Detail - BBBBBB'!$B$3)</f>
        <v>0</v>
      </c>
      <c r="E10" s="294">
        <f>SUMIFS('Expenditures - all orgs'!$F$19:$F$3604,'Expenditures - all orgs'!$C$19:$C$3604, 'Budget Detail - BBBBBB'!$B10,'Expenditures - all orgs'!$B$19:$B$3604,'Budget Detail - BBBBBB'!$B$3)</f>
        <v>0</v>
      </c>
      <c r="F10" s="295">
        <f>C10-D10-E10</f>
        <v>0</v>
      </c>
    </row>
    <row r="11" spans="1:37" ht="15" customHeight="1" x14ac:dyDescent="0.3">
      <c r="A11" s="233" t="s">
        <v>6</v>
      </c>
      <c r="B11" s="1472">
        <v>111200</v>
      </c>
      <c r="C11" s="292">
        <f>SUMIFS('Expenditures - all orgs'!$D$19:$D$3604,'Expenditures - all orgs'!$C$19:$C$3604, 'Budget Detail - BBBBBB'!$B11,'Expenditures - all orgs'!$B$19:$B$3604,'Budget Detail - BBBBBB'!$B$3)</f>
        <v>0</v>
      </c>
      <c r="D11" s="293">
        <f>SUMIFS('Expenditures - all orgs'!$E$19:$E$3604,'Expenditures - all orgs'!$C$19:$C$3604, 'Budget Detail - BBBBBB'!$B11,'Expenditures - all orgs'!$B$19:$B$3604,'Budget Detail - BBBBBB'!$B$3)</f>
        <v>0</v>
      </c>
      <c r="E11" s="294">
        <f>SUMIFS('Expenditures - all orgs'!$F$19:$F$3604,'Expenditures - all orgs'!$C$19:$C$3604, 'Budget Detail - BBBBBB'!$B11,'Expenditures - all orgs'!$B$19:$B$3604,'Budget Detail - BBBBBB'!$B$3)</f>
        <v>0</v>
      </c>
      <c r="F11" s="295">
        <f t="shared" ref="F11:F75" si="0">C11-D11-E11</f>
        <v>0</v>
      </c>
    </row>
    <row r="12" spans="1:37" ht="15" customHeight="1" x14ac:dyDescent="0.3">
      <c r="A12" s="233" t="s">
        <v>110</v>
      </c>
      <c r="B12" s="1472">
        <v>111210</v>
      </c>
      <c r="C12" s="292">
        <f>SUMIFS('Expenditures - all orgs'!$D$19:$D$3604,'Expenditures - all orgs'!$C$19:$C$3604, 'Budget Detail - BBBBBB'!$B12,'Expenditures - all orgs'!$B$19:$B$3604,'Budget Detail - BBBBBB'!$B$3)</f>
        <v>0</v>
      </c>
      <c r="D12" s="293">
        <f>SUMIFS('Expenditures - all orgs'!$E$19:$E$3604,'Expenditures - all orgs'!$C$19:$C$3604, 'Budget Detail - BBBBBB'!$B12,'Expenditures - all orgs'!$B$19:$B$3604,'Budget Detail - BBBBBB'!$B$3)</f>
        <v>0</v>
      </c>
      <c r="E12" s="294">
        <f>SUMIFS('Expenditures - all orgs'!$F$19:$F$3604,'Expenditures - all orgs'!$C$19:$C$3604, 'Budget Detail - BBBBBB'!$B12,'Expenditures - all orgs'!$B$19:$B$3604,'Budget Detail - BBBBBB'!$B$3)</f>
        <v>0</v>
      </c>
      <c r="F12" s="295">
        <f t="shared" si="0"/>
        <v>0</v>
      </c>
    </row>
    <row r="13" spans="1:37" ht="15" customHeight="1" x14ac:dyDescent="0.3">
      <c r="A13" s="233" t="s">
        <v>309</v>
      </c>
      <c r="B13" s="1472">
        <v>111220</v>
      </c>
      <c r="C13" s="292">
        <f>SUMIFS('Expenditures - all orgs'!$D$19:$D$3604,'Expenditures - all orgs'!$C$19:$C$3604, 'Budget Detail - BBBBBB'!$B13,'Expenditures - all orgs'!$B$19:$B$3604,'Budget Detail - BBBBBB'!$B$3)</f>
        <v>0</v>
      </c>
      <c r="D13" s="293">
        <f>SUMIFS('Expenditures - all orgs'!$E$19:$E$3604,'Expenditures - all orgs'!$C$19:$C$3604, 'Budget Detail - BBBBBB'!$B13,'Expenditures - all orgs'!$B$19:$B$3604,'Budget Detail - BBBBBB'!$B$3)</f>
        <v>0</v>
      </c>
      <c r="E13" s="294">
        <f>SUMIFS('Expenditures - all orgs'!$F$19:$F$3604,'Expenditures - all orgs'!$C$19:$C$3604, 'Budget Detail - BBBBBB'!$B13,'Expenditures - all orgs'!$B$19:$B$3604,'Budget Detail - BBBBBB'!$B$3)</f>
        <v>0</v>
      </c>
      <c r="F13" s="295">
        <f t="shared" si="0"/>
        <v>0</v>
      </c>
    </row>
    <row r="14" spans="1:37" ht="15" customHeight="1" x14ac:dyDescent="0.3">
      <c r="A14" s="233" t="s">
        <v>7</v>
      </c>
      <c r="B14" s="1472">
        <v>111300</v>
      </c>
      <c r="C14" s="292">
        <f>SUMIFS('Expenditures - all orgs'!$D$19:$D$3604,'Expenditures - all orgs'!$C$19:$C$3604, 'Budget Detail - BBBBBB'!$B14,'Expenditures - all orgs'!$B$19:$B$3604,'Budget Detail - BBBBBB'!$B$3)</f>
        <v>0</v>
      </c>
      <c r="D14" s="293">
        <f>SUMIFS('Expenditures - all orgs'!$E$19:$E$3604,'Expenditures - all orgs'!$C$19:$C$3604, 'Budget Detail - BBBBBB'!$B14,'Expenditures - all orgs'!$B$19:$B$3604,'Budget Detail - BBBBBB'!$B$3)</f>
        <v>0</v>
      </c>
      <c r="E14" s="294">
        <f>SUMIFS('Expenditures - all orgs'!$F$19:$F$3604,'Expenditures - all orgs'!$C$19:$C$3604, 'Budget Detail - BBBBBB'!$B14,'Expenditures - all orgs'!$B$19:$B$3604,'Budget Detail - BBBBBB'!$B$3)</f>
        <v>0</v>
      </c>
      <c r="F14" s="295">
        <f t="shared" si="0"/>
        <v>0</v>
      </c>
    </row>
    <row r="15" spans="1:37" s="752" customFormat="1" ht="15" customHeight="1" x14ac:dyDescent="0.3">
      <c r="A15" s="242" t="s">
        <v>529</v>
      </c>
      <c r="B15" s="1472">
        <v>111310</v>
      </c>
      <c r="C15" s="292">
        <f>SUMIFS('Expenditures - all orgs'!$D$19:$D$3604,'Expenditures - all orgs'!$C$19:$C$3604, 'Budget Detail - BBBBBB'!$B15,'Expenditures - all orgs'!$B$19:$B$3604,'Budget Detail - BBBBBB'!$B$3)</f>
        <v>0</v>
      </c>
      <c r="D15" s="293">
        <f>SUMIFS('Expenditures - all orgs'!$E$19:$E$3604,'Expenditures - all orgs'!$C$19:$C$3604, 'Budget Detail - BBBBBB'!$B15,'Expenditures - all orgs'!$B$19:$B$3604,'Budget Detail - BBBBBB'!$B$3)</f>
        <v>0</v>
      </c>
      <c r="E15" s="294">
        <f>SUMIFS('Expenditures - all orgs'!$F$19:$F$3604,'Expenditures - all orgs'!$C$19:$C$3604, 'Budget Detail - BBBBBB'!$B15,'Expenditures - all orgs'!$B$19:$B$3604,'Budget Detail - BBBBBB'!$B$3)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ht="15" customHeight="1" x14ac:dyDescent="0.3">
      <c r="A16" s="233" t="s">
        <v>8</v>
      </c>
      <c r="B16" s="1472">
        <v>111400</v>
      </c>
      <c r="C16" s="292">
        <f>SUMIFS('Expenditures - all orgs'!$D$19:$D$3604,'Expenditures - all orgs'!$C$19:$C$3604, 'Budget Detail - BBBBBB'!$B16,'Expenditures - all orgs'!$B$19:$B$3604,'Budget Detail - BBBBBB'!$B$3)</f>
        <v>0</v>
      </c>
      <c r="D16" s="293">
        <f>SUMIFS('Expenditures - all orgs'!$E$19:$E$3604,'Expenditures - all orgs'!$C$19:$C$3604, 'Budget Detail - BBBBBB'!$B16,'Expenditures - all orgs'!$B$19:$B$3604,'Budget Detail - BBBBBB'!$B$3)</f>
        <v>0</v>
      </c>
      <c r="E16" s="294">
        <f>SUMIFS('Expenditures - all orgs'!$F$19:$F$3604,'Expenditures - all orgs'!$C$19:$C$3604, 'Budget Detail - BBBBBB'!$B16,'Expenditures - all orgs'!$B$19:$B$3604,'Budget Detail - BBBBBB'!$B$3)</f>
        <v>0</v>
      </c>
      <c r="F16" s="295">
        <f t="shared" si="0"/>
        <v>0</v>
      </c>
    </row>
    <row r="17" spans="1:6" ht="15" customHeight="1" x14ac:dyDescent="0.3">
      <c r="A17" s="233" t="s">
        <v>9</v>
      </c>
      <c r="B17" s="1472">
        <v>111500</v>
      </c>
      <c r="C17" s="292">
        <f>SUMIFS('Expenditures - all orgs'!$D$19:$D$3604,'Expenditures - all orgs'!$C$19:$C$3604, 'Budget Detail - BBBBBB'!$B17,'Expenditures - all orgs'!$B$19:$B$3604,'Budget Detail - BBBBBB'!$B$3)</f>
        <v>0</v>
      </c>
      <c r="D17" s="293">
        <f>SUMIFS('Expenditures - all orgs'!$E$19:$E$3604,'Expenditures - all orgs'!$C$19:$C$3604, 'Budget Detail - BBBBBB'!$B17,'Expenditures - all orgs'!$B$19:$B$3604,'Budget Detail - BBBBBB'!$B$3)</f>
        <v>0</v>
      </c>
      <c r="E17" s="294">
        <f>SUMIFS('Expenditures - all orgs'!$F$19:$F$3604,'Expenditures - all orgs'!$C$19:$C$3604, 'Budget Detail - BBBBBB'!$B17,'Expenditures - all orgs'!$B$19:$B$3604,'Budget Detail - BBBBBB'!$B$3)</f>
        <v>0</v>
      </c>
      <c r="F17" s="295">
        <f t="shared" si="0"/>
        <v>0</v>
      </c>
    </row>
    <row r="18" spans="1:6" ht="15" customHeight="1" x14ac:dyDescent="0.3">
      <c r="A18" s="233" t="s">
        <v>10</v>
      </c>
      <c r="B18" s="1472">
        <v>111600</v>
      </c>
      <c r="C18" s="292">
        <f>SUMIFS('Expenditures - all orgs'!$D$19:$D$3604,'Expenditures - all orgs'!$C$19:$C$3604, 'Budget Detail - BBBBBB'!$B18,'Expenditures - all orgs'!$B$19:$B$3604,'Budget Detail - BBBBBB'!$B$3)</f>
        <v>0</v>
      </c>
      <c r="D18" s="293">
        <f>SUMIFS('Expenditures - all orgs'!$E$19:$E$3604,'Expenditures - all orgs'!$C$19:$C$3604, 'Budget Detail - BBBBBB'!$B18,'Expenditures - all orgs'!$B$19:$B$3604,'Budget Detail - BBBBBB'!$B$3)</f>
        <v>0</v>
      </c>
      <c r="E18" s="294">
        <f>SUMIFS('Expenditures - all orgs'!$F$19:$F$3604,'Expenditures - all orgs'!$C$19:$C$3604, 'Budget Detail - BBBBBB'!$B18,'Expenditures - all orgs'!$B$19:$B$3604,'Budget Detail - BBBBBB'!$B$3)</f>
        <v>0</v>
      </c>
      <c r="F18" s="295">
        <f t="shared" si="0"/>
        <v>0</v>
      </c>
    </row>
    <row r="19" spans="1:6" ht="15" customHeight="1" x14ac:dyDescent="0.3">
      <c r="A19" s="233" t="s">
        <v>11</v>
      </c>
      <c r="B19" s="1472">
        <v>111700</v>
      </c>
      <c r="C19" s="292">
        <f>SUMIFS('Expenditures - all orgs'!$D$19:$D$3604,'Expenditures - all orgs'!$C$19:$C$3604, 'Budget Detail - BBBBBB'!$B19,'Expenditures - all orgs'!$B$19:$B$3604,'Budget Detail - BBBBBB'!$B$3)</f>
        <v>0</v>
      </c>
      <c r="D19" s="293">
        <f>SUMIFS('Expenditures - all orgs'!$E$19:$E$3604,'Expenditures - all orgs'!$C$19:$C$3604, 'Budget Detail - BBBBBB'!$B19,'Expenditures - all orgs'!$B$19:$B$3604,'Budget Detail - BBBBBB'!$B$3)</f>
        <v>0</v>
      </c>
      <c r="E19" s="294">
        <f>SUMIFS('Expenditures - all orgs'!$F$19:$F$3604,'Expenditures - all orgs'!$C$19:$C$3604, 'Budget Detail - BBBBBB'!$B19,'Expenditures - all orgs'!$B$19:$B$3604,'Budget Detail - BBBBBB'!$B$3)</f>
        <v>0</v>
      </c>
      <c r="F19" s="295">
        <f t="shared" si="0"/>
        <v>0</v>
      </c>
    </row>
    <row r="20" spans="1:6" ht="15" customHeight="1" x14ac:dyDescent="0.3">
      <c r="A20" s="233" t="s">
        <v>12</v>
      </c>
      <c r="B20" s="1472">
        <v>111800</v>
      </c>
      <c r="C20" s="292">
        <f>SUMIFS('Expenditures - all orgs'!$D$19:$D$3604,'Expenditures - all orgs'!$C$19:$C$3604, 'Budget Detail - BBBBBB'!$B20,'Expenditures - all orgs'!$B$19:$B$3604,'Budget Detail - BBBBBB'!$B$3)</f>
        <v>0</v>
      </c>
      <c r="D20" s="293">
        <f>SUMIFS('Expenditures - all orgs'!$E$19:$E$3604,'Expenditures - all orgs'!$C$19:$C$3604, 'Budget Detail - BBBBBB'!$B20,'Expenditures - all orgs'!$B$19:$B$3604,'Budget Detail - BBBBBB'!$B$3)</f>
        <v>0</v>
      </c>
      <c r="E20" s="294">
        <f>SUMIFS('Expenditures - all orgs'!$F$19:$F$3604,'Expenditures - all orgs'!$C$19:$C$3604, 'Budget Detail - BBBBBB'!$B20,'Expenditures - all orgs'!$B$19:$B$3604,'Budget Detail - BBBBBB'!$B$3)</f>
        <v>0</v>
      </c>
      <c r="F20" s="295">
        <f t="shared" si="0"/>
        <v>0</v>
      </c>
    </row>
    <row r="21" spans="1:6" ht="15" customHeight="1" x14ac:dyDescent="0.3">
      <c r="A21" s="233" t="s">
        <v>109</v>
      </c>
      <c r="B21" s="1472">
        <v>111900</v>
      </c>
      <c r="C21" s="292">
        <f>SUMIFS('Expenditures - all orgs'!$D$19:$D$3604,'Expenditures - all orgs'!$C$19:$C$3604, 'Budget Detail - BBBBBB'!$B21,'Expenditures - all orgs'!$B$19:$B$3604,'Budget Detail - BBBBBB'!$B$3)</f>
        <v>0</v>
      </c>
      <c r="D21" s="293">
        <f>SUMIFS('Expenditures - all orgs'!$E$19:$E$3604,'Expenditures - all orgs'!$C$19:$C$3604, 'Budget Detail - BBBBBB'!$B21,'Expenditures - all orgs'!$B$19:$B$3604,'Budget Detail - BBBBBB'!$B$3)</f>
        <v>0</v>
      </c>
      <c r="E21" s="294">
        <f>SUMIFS('Expenditures - all orgs'!$F$19:$F$3604,'Expenditures - all orgs'!$C$19:$C$3604, 'Budget Detail - BBBBBB'!$B21,'Expenditures - all orgs'!$B$19:$B$3604,'Budget Detail - BBBBBB'!$B$3)</f>
        <v>0</v>
      </c>
      <c r="F21" s="295">
        <f t="shared" si="0"/>
        <v>0</v>
      </c>
    </row>
    <row r="22" spans="1:6" ht="15" customHeight="1" x14ac:dyDescent="0.3">
      <c r="A22" s="747" t="s">
        <v>1</v>
      </c>
      <c r="B22" s="1472">
        <v>112100</v>
      </c>
      <c r="C22" s="292">
        <f>SUMIFS('Expenditures - all orgs'!$D$19:$D$3604,'Expenditures - all orgs'!$C$19:$C$3604, 'Budget Detail - BBBBBB'!$B22,'Expenditures - all orgs'!$B$19:$B$3604,'Budget Detail - BBBBBB'!$B$3)</f>
        <v>0</v>
      </c>
      <c r="D22" s="293">
        <f>SUMIFS('Expenditures - all orgs'!$E$19:$E$3604,'Expenditures - all orgs'!$C$19:$C$3604, 'Budget Detail - BBBBBB'!$B22,'Expenditures - all orgs'!$B$19:$B$3604,'Budget Detail - BBBBBB'!$B$3)</f>
        <v>0</v>
      </c>
      <c r="E22" s="294">
        <f>SUMIFS('Expenditures - all orgs'!$F$19:$F$3604,'Expenditures - all orgs'!$C$19:$C$3604, 'Budget Detail - BBBBBB'!$B22,'Expenditures - all orgs'!$B$19:$B$3604,'Budget Detail - BBBBBB'!$B$3)</f>
        <v>0</v>
      </c>
      <c r="F22" s="295">
        <f t="shared" si="0"/>
        <v>0</v>
      </c>
    </row>
    <row r="23" spans="1:6" ht="15" customHeight="1" x14ac:dyDescent="0.3">
      <c r="A23" s="747" t="s">
        <v>89</v>
      </c>
      <c r="B23" s="1472">
        <v>112110</v>
      </c>
      <c r="C23" s="292">
        <f>SUMIFS('Expenditures - all orgs'!$D$19:$D$3604,'Expenditures - all orgs'!$C$19:$C$3604, 'Budget Detail - BBBBBB'!$B23,'Expenditures - all orgs'!$B$19:$B$3604,'Budget Detail - BBBBBB'!$B$3)</f>
        <v>0</v>
      </c>
      <c r="D23" s="293">
        <f>SUMIFS('Expenditures - all orgs'!$E$19:$E$3604,'Expenditures - all orgs'!$C$19:$C$3604, 'Budget Detail - BBBBBB'!$B23,'Expenditures - all orgs'!$B$19:$B$3604,'Budget Detail - BBBBBB'!$B$3)</f>
        <v>0</v>
      </c>
      <c r="E23" s="294">
        <f>SUMIFS('Expenditures - all orgs'!$F$19:$F$3604,'Expenditures - all orgs'!$C$19:$C$3604, 'Budget Detail - BBBBBB'!$B23,'Expenditures - all orgs'!$B$19:$B$3604,'Budget Detail - BBBBBB'!$B$3)</f>
        <v>0</v>
      </c>
      <c r="F23" s="295">
        <f t="shared" si="0"/>
        <v>0</v>
      </c>
    </row>
    <row r="24" spans="1:6" ht="15" customHeight="1" x14ac:dyDescent="0.3">
      <c r="A24" s="747" t="s">
        <v>174</v>
      </c>
      <c r="B24" s="1472">
        <v>112130</v>
      </c>
      <c r="C24" s="292">
        <f>SUMIFS('Expenditures - all orgs'!$D$19:$D$3604,'Expenditures - all orgs'!$C$19:$C$3604, 'Budget Detail - BBBBBB'!$B24,'Expenditures - all orgs'!$B$19:$B$3604,'Budget Detail - BBBBBB'!$B$3)</f>
        <v>0</v>
      </c>
      <c r="D24" s="293">
        <f>SUMIFS('Expenditures - all orgs'!$E$19:$E$3604,'Expenditures - all orgs'!$C$19:$C$3604, 'Budget Detail - BBBBBB'!$B24,'Expenditures - all orgs'!$B$19:$B$3604,'Budget Detail - BBBBBB'!$B$3)</f>
        <v>0</v>
      </c>
      <c r="E24" s="294">
        <f>SUMIFS('Expenditures - all orgs'!$F$19:$F$3604,'Expenditures - all orgs'!$C$19:$C$3604, 'Budget Detail - BBBBBB'!$B24,'Expenditures - all orgs'!$B$19:$B$3604,'Budget Detail - BBBBBB'!$B$3)</f>
        <v>0</v>
      </c>
      <c r="F24" s="295">
        <f>C24-D24-E24</f>
        <v>0</v>
      </c>
    </row>
    <row r="25" spans="1:6" ht="15" customHeight="1" x14ac:dyDescent="0.3">
      <c r="A25" s="233" t="s">
        <v>2</v>
      </c>
      <c r="B25" s="1472">
        <v>112300</v>
      </c>
      <c r="C25" s="292">
        <f>SUMIFS('Expenditures - all orgs'!$D$19:$D$3604,'Expenditures - all orgs'!$C$19:$C$3604, 'Budget Detail - BBBBBB'!$B25,'Expenditures - all orgs'!$B$19:$B$3604,'Budget Detail - BBBBBB'!$B$3)</f>
        <v>0</v>
      </c>
      <c r="D25" s="293">
        <f>SUMIFS('Expenditures - all orgs'!$E$19:$E$3604,'Expenditures - all orgs'!$C$19:$C$3604, 'Budget Detail - BBBBBB'!$B25,'Expenditures - all orgs'!$B$19:$B$3604,'Budget Detail - BBBBBB'!$B$3)</f>
        <v>0</v>
      </c>
      <c r="E25" s="294">
        <f>SUMIFS('Expenditures - all orgs'!$F$19:$F$3604,'Expenditures - all orgs'!$C$19:$C$3604, 'Budget Detail - BBBBBB'!$B25,'Expenditures - all orgs'!$B$19:$B$3604,'Budget Detail - BBBBBB'!$B$3)</f>
        <v>0</v>
      </c>
      <c r="F25" s="295">
        <f t="shared" si="0"/>
        <v>0</v>
      </c>
    </row>
    <row r="26" spans="1:6" ht="15" customHeight="1" x14ac:dyDescent="0.3">
      <c r="A26" s="233" t="s">
        <v>88</v>
      </c>
      <c r="B26" s="1472">
        <v>112310</v>
      </c>
      <c r="C26" s="292">
        <f>SUMIFS('Expenditures - all orgs'!$D$19:$D$3604,'Expenditures - all orgs'!$C$19:$C$3604, 'Budget Detail - BBBBBB'!$B26,'Expenditures - all orgs'!$B$19:$B$3604,'Budget Detail - BBBBBB'!$B$3)</f>
        <v>0</v>
      </c>
      <c r="D26" s="293">
        <f>SUMIFS('Expenditures - all orgs'!$E$19:$E$3604,'Expenditures - all orgs'!$C$19:$C$3604, 'Budget Detail - BBBBBB'!$B26,'Expenditures - all orgs'!$B$19:$B$3604,'Budget Detail - BBBBBB'!$B$3)</f>
        <v>0</v>
      </c>
      <c r="E26" s="294">
        <f>SUMIFS('Expenditures - all orgs'!$F$19:$F$3604,'Expenditures - all orgs'!$C$19:$C$3604, 'Budget Detail - BBBBBB'!$B26,'Expenditures - all orgs'!$B$19:$B$3604,'Budget Detail - BBBBBB'!$B$3)</f>
        <v>0</v>
      </c>
      <c r="F26" s="295">
        <f t="shared" si="0"/>
        <v>0</v>
      </c>
    </row>
    <row r="27" spans="1:6" ht="15" customHeight="1" x14ac:dyDescent="0.3">
      <c r="A27" s="233" t="s">
        <v>64</v>
      </c>
      <c r="B27" s="1472">
        <v>112500</v>
      </c>
      <c r="C27" s="292">
        <f>SUMIFS('Expenditures - all orgs'!$D$19:$D$3604,'Expenditures - all orgs'!$C$19:$C$3604, 'Budget Detail - BBBBBB'!$B27,'Expenditures - all orgs'!$B$19:$B$3604,'Budget Detail - BBBBBB'!$B$3)</f>
        <v>0</v>
      </c>
      <c r="D27" s="293">
        <f>SUMIFS('Expenditures - all orgs'!$E$19:$E$3604,'Expenditures - all orgs'!$C$19:$C$3604, 'Budget Detail - BBBBBB'!$B27,'Expenditures - all orgs'!$B$19:$B$3604,'Budget Detail - BBBBBB'!$B$3)</f>
        <v>0</v>
      </c>
      <c r="E27" s="294">
        <f>SUMIFS('Expenditures - all orgs'!$F$19:$F$3604,'Expenditures - all orgs'!$C$19:$C$3604, 'Budget Detail - BBBBBB'!$B27,'Expenditures - all orgs'!$B$19:$B$3604,'Budget Detail - BBBBBB'!$B$3)</f>
        <v>0</v>
      </c>
      <c r="F27" s="295">
        <f t="shared" si="0"/>
        <v>0</v>
      </c>
    </row>
    <row r="28" spans="1:6" ht="15" customHeight="1" x14ac:dyDescent="0.3">
      <c r="A28" s="233" t="s">
        <v>65</v>
      </c>
      <c r="B28" s="1472">
        <v>112600</v>
      </c>
      <c r="C28" s="292">
        <f>SUMIFS('Expenditures - all orgs'!$D$19:$D$3604,'Expenditures - all orgs'!$C$19:$C$3604, 'Budget Detail - BBBBBB'!$B28,'Expenditures - all orgs'!$B$19:$B$3604,'Budget Detail - BBBBBB'!$B$3)</f>
        <v>0</v>
      </c>
      <c r="D28" s="293">
        <f>SUMIFS('Expenditures - all orgs'!$E$19:$E$3604,'Expenditures - all orgs'!$C$19:$C$3604, 'Budget Detail - BBBBBB'!$B28,'Expenditures - all orgs'!$B$19:$B$3604,'Budget Detail - BBBBBB'!$B$3)</f>
        <v>0</v>
      </c>
      <c r="E28" s="294">
        <f>SUMIFS('Expenditures - all orgs'!$F$19:$F$3604,'Expenditures - all orgs'!$C$19:$C$3604, 'Budget Detail - BBBBBB'!$B28,'Expenditures - all orgs'!$B$19:$B$3604,'Budget Detail - BBBBBB'!$B$3)</f>
        <v>0</v>
      </c>
      <c r="F28" s="295">
        <f t="shared" si="0"/>
        <v>0</v>
      </c>
    </row>
    <row r="29" spans="1:6" ht="15" customHeight="1" x14ac:dyDescent="0.3">
      <c r="A29" s="233" t="s">
        <v>163</v>
      </c>
      <c r="B29" s="1472">
        <v>112610</v>
      </c>
      <c r="C29" s="292">
        <f>SUMIFS('Expenditures - all orgs'!$D$19:$D$3604,'Expenditures - all orgs'!$C$19:$C$3604, 'Budget Detail - BBBBBB'!$B29,'Expenditures - all orgs'!$B$19:$B$3604,'Budget Detail - BBBBBB'!$B$3)</f>
        <v>0</v>
      </c>
      <c r="D29" s="293">
        <f>SUMIFS('Expenditures - all orgs'!$E$19:$E$3604,'Expenditures - all orgs'!$C$19:$C$3604, 'Budget Detail - BBBBBB'!$B29,'Expenditures - all orgs'!$B$19:$B$3604,'Budget Detail - BBBBBB'!$B$3)</f>
        <v>0</v>
      </c>
      <c r="E29" s="294">
        <f>SUMIFS('Expenditures - all orgs'!$F$19:$F$3604,'Expenditures - all orgs'!$C$19:$C$3604, 'Budget Detail - BBBBBB'!$B29,'Expenditures - all orgs'!$B$19:$B$3604,'Budget Detail - BBBBBB'!$B$3)</f>
        <v>0</v>
      </c>
      <c r="F29" s="295">
        <f t="shared" si="0"/>
        <v>0</v>
      </c>
    </row>
    <row r="30" spans="1:6" ht="15" customHeight="1" x14ac:dyDescent="0.3">
      <c r="A30" s="233" t="s">
        <v>68</v>
      </c>
      <c r="B30" s="1472">
        <v>112620</v>
      </c>
      <c r="C30" s="292">
        <f>SUMIFS('Expenditures - all orgs'!$D$19:$D$3604,'Expenditures - all orgs'!$C$19:$C$3604, 'Budget Detail - BBBBBB'!$B30,'Expenditures - all orgs'!$B$19:$B$3604,'Budget Detail - BBBBBB'!$B$3)</f>
        <v>0</v>
      </c>
      <c r="D30" s="293">
        <f>SUMIFS('Expenditures - all orgs'!$E$19:$E$3604,'Expenditures - all orgs'!$C$19:$C$3604, 'Budget Detail - BBBBBB'!$B30,'Expenditures - all orgs'!$B$19:$B$3604,'Budget Detail - BBBBBB'!$B$3)</f>
        <v>0</v>
      </c>
      <c r="E30" s="294">
        <f>SUMIFS('Expenditures - all orgs'!$F$19:$F$3604,'Expenditures - all orgs'!$C$19:$C$3604, 'Budget Detail - BBBBBB'!$B30,'Expenditures - all orgs'!$B$19:$B$3604,'Budget Detail - BBBBBB'!$B$3)</f>
        <v>0</v>
      </c>
      <c r="F30" s="295">
        <f t="shared" si="0"/>
        <v>0</v>
      </c>
    </row>
    <row r="31" spans="1:6" ht="15" customHeight="1" x14ac:dyDescent="0.3">
      <c r="A31" s="233" t="s">
        <v>162</v>
      </c>
      <c r="B31" s="1472">
        <v>112800</v>
      </c>
      <c r="C31" s="292">
        <f>SUMIFS('Expenditures - all orgs'!$D$19:$D$3604,'Expenditures - all orgs'!$C$19:$C$3604, 'Budget Detail - BBBBBB'!$B31,'Expenditures - all orgs'!$B$19:$B$3604,'Budget Detail - BBBBBB'!$B$3)</f>
        <v>0</v>
      </c>
      <c r="D31" s="293">
        <f>SUMIFS('Expenditures - all orgs'!$E$19:$E$3604,'Expenditures - all orgs'!$C$19:$C$3604, 'Budget Detail - BBBBBB'!$B31,'Expenditures - all orgs'!$B$19:$B$3604,'Budget Detail - BBBBBB'!$B$3)</f>
        <v>0</v>
      </c>
      <c r="E31" s="294">
        <f>SUMIFS('Expenditures - all orgs'!$F$19:$F$3604,'Expenditures - all orgs'!$C$19:$C$3604, 'Budget Detail - BBBBBB'!$B31,'Expenditures - all orgs'!$B$19:$B$3604,'Budget Detail - BBBBBB'!$B$3)</f>
        <v>0</v>
      </c>
      <c r="F31" s="295">
        <f t="shared" si="0"/>
        <v>0</v>
      </c>
    </row>
    <row r="32" spans="1:6" ht="15" customHeight="1" x14ac:dyDescent="0.3">
      <c r="A32" s="233" t="s">
        <v>164</v>
      </c>
      <c r="B32" s="1472">
        <v>112810</v>
      </c>
      <c r="C32" s="292">
        <f>SUMIFS('Expenditures - all orgs'!$D$19:$D$3604,'Expenditures - all orgs'!$C$19:$C$3604, 'Budget Detail - BBBBBB'!$B32,'Expenditures - all orgs'!$B$19:$B$3604,'Budget Detail - BBBBBB'!$B$3)</f>
        <v>0</v>
      </c>
      <c r="D32" s="293">
        <f>SUMIFS('Expenditures - all orgs'!$E$19:$E$3604,'Expenditures - all orgs'!$C$19:$C$3604, 'Budget Detail - BBBBBB'!$B32,'Expenditures - all orgs'!$B$19:$B$3604,'Budget Detail - BBBBBB'!$B$3)</f>
        <v>0</v>
      </c>
      <c r="E32" s="294">
        <f>SUMIFS('Expenditures - all orgs'!$F$19:$F$3604,'Expenditures - all orgs'!$C$19:$C$3604, 'Budget Detail - BBBBBB'!$B32,'Expenditures - all orgs'!$B$19:$B$3604,'Budget Detail - BBBBBB'!$B$3)</f>
        <v>0</v>
      </c>
      <c r="F32" s="295">
        <f t="shared" si="0"/>
        <v>0</v>
      </c>
    </row>
    <row r="33" spans="1:6" ht="15" customHeight="1" x14ac:dyDescent="0.3">
      <c r="A33" s="233" t="s">
        <v>165</v>
      </c>
      <c r="B33" s="1472">
        <v>112820</v>
      </c>
      <c r="C33" s="292">
        <f>SUMIFS('Expenditures - all orgs'!$D$19:$D$3604,'Expenditures - all orgs'!$C$19:$C$3604, 'Budget Detail - BBBBBB'!$B33,'Expenditures - all orgs'!$B$19:$B$3604,'Budget Detail - BBBBBB'!$B$3)</f>
        <v>0</v>
      </c>
      <c r="D33" s="293">
        <f>SUMIFS('Expenditures - all orgs'!$E$19:$E$3604,'Expenditures - all orgs'!$C$19:$C$3604, 'Budget Detail - BBBBBB'!$B33,'Expenditures - all orgs'!$B$19:$B$3604,'Budget Detail - BBBBBB'!$B$3)</f>
        <v>0</v>
      </c>
      <c r="E33" s="294">
        <f>SUMIFS('Expenditures - all orgs'!$F$19:$F$3604,'Expenditures - all orgs'!$C$19:$C$3604, 'Budget Detail - BBBBBB'!$B33,'Expenditures - all orgs'!$B$19:$B$3604,'Budget Detail - BBBBBB'!$B$3)</f>
        <v>0</v>
      </c>
      <c r="F33" s="295">
        <f t="shared" si="0"/>
        <v>0</v>
      </c>
    </row>
    <row r="34" spans="1:6" ht="15" customHeight="1" x14ac:dyDescent="0.3">
      <c r="A34" s="233" t="s">
        <v>166</v>
      </c>
      <c r="B34" s="1472">
        <v>112900</v>
      </c>
      <c r="C34" s="292">
        <f>SUMIFS('Expenditures - all orgs'!$D$19:$D$3604,'Expenditures - all orgs'!$C$19:$C$3604, 'Budget Detail - BBBBBB'!$B34,'Expenditures - all orgs'!$B$19:$B$3604,'Budget Detail - BBBBBB'!$B$3)</f>
        <v>0</v>
      </c>
      <c r="D34" s="293">
        <f>SUMIFS('Expenditures - all orgs'!$E$19:$E$3604,'Expenditures - all orgs'!$C$19:$C$3604, 'Budget Detail - BBBBBB'!$B34,'Expenditures - all orgs'!$B$19:$B$3604,'Budget Detail - BBBBBB'!$B$3)</f>
        <v>0</v>
      </c>
      <c r="E34" s="294">
        <f>SUMIFS('Expenditures - all orgs'!$F$19:$F$3604,'Expenditures - all orgs'!$C$19:$C$3604, 'Budget Detail - BBBBBB'!$B34,'Expenditures - all orgs'!$B$19:$B$3604,'Budget Detail - BBBBBB'!$B$3)</f>
        <v>0</v>
      </c>
      <c r="F34" s="295">
        <f t="shared" si="0"/>
        <v>0</v>
      </c>
    </row>
    <row r="35" spans="1:6" ht="15" customHeight="1" x14ac:dyDescent="0.3">
      <c r="A35" s="233" t="s">
        <v>63</v>
      </c>
      <c r="B35" s="1472">
        <v>113100</v>
      </c>
      <c r="C35" s="292">
        <f>SUMIFS('Expenditures - all orgs'!$D$19:$D$3604,'Expenditures - all orgs'!$C$19:$C$3604, 'Budget Detail - BBBBBB'!$B35,'Expenditures - all orgs'!$B$19:$B$3604,'Budget Detail - BBBBBB'!$B$3)</f>
        <v>0</v>
      </c>
      <c r="D35" s="293">
        <f>SUMIFS('Expenditures - all orgs'!$E$19:$E$3604,'Expenditures - all orgs'!$C$19:$C$3604, 'Budget Detail - BBBBBB'!$B35,'Expenditures - all orgs'!$B$19:$B$3604,'Budget Detail - BBBBBB'!$B$3)</f>
        <v>0</v>
      </c>
      <c r="E35" s="294">
        <f>SUMIFS('Expenditures - all orgs'!$F$19:$F$3604,'Expenditures - all orgs'!$C$19:$C$3604, 'Budget Detail - BBBBBB'!$B35,'Expenditures - all orgs'!$B$19:$B$3604,'Budget Detail - BBBBBB'!$B$3)</f>
        <v>0</v>
      </c>
      <c r="F35" s="295">
        <f t="shared" si="0"/>
        <v>0</v>
      </c>
    </row>
    <row r="36" spans="1:6" ht="15" customHeight="1" x14ac:dyDescent="0.3">
      <c r="A36" s="233" t="s">
        <v>159</v>
      </c>
      <c r="B36" s="1472">
        <v>113115</v>
      </c>
      <c r="C36" s="292">
        <f>SUMIFS('Expenditures - all orgs'!$D$19:$D$3604,'Expenditures - all orgs'!$C$19:$C$3604, 'Budget Detail - BBBBBB'!$B36,'Expenditures - all orgs'!$B$19:$B$3604,'Budget Detail - BBBBBB'!$B$3)</f>
        <v>0</v>
      </c>
      <c r="D36" s="293">
        <f>SUMIFS('Expenditures - all orgs'!$E$19:$E$3604,'Expenditures - all orgs'!$C$19:$C$3604, 'Budget Detail - BBBBBB'!$B36,'Expenditures - all orgs'!$B$19:$B$3604,'Budget Detail - BBBBBB'!$B$3)</f>
        <v>0</v>
      </c>
      <c r="E36" s="294">
        <f>SUMIFS('Expenditures - all orgs'!$F$19:$F$3604,'Expenditures - all orgs'!$C$19:$C$3604, 'Budget Detail - BBBBBB'!$B36,'Expenditures - all orgs'!$B$19:$B$3604,'Budget Detail - BBBBBB'!$B$3)</f>
        <v>0</v>
      </c>
      <c r="F36" s="295">
        <f t="shared" si="0"/>
        <v>0</v>
      </c>
    </row>
    <row r="37" spans="1:6" ht="15" customHeight="1" x14ac:dyDescent="0.3">
      <c r="A37" s="233" t="s">
        <v>13</v>
      </c>
      <c r="B37" s="1472">
        <v>113800</v>
      </c>
      <c r="C37" s="292">
        <f>SUMIFS('Expenditures - all orgs'!$D$19:$D$3604,'Expenditures - all orgs'!$C$19:$C$3604, 'Budget Detail - BBBBBB'!$B37,'Expenditures - all orgs'!$B$19:$B$3604,'Budget Detail - BBBBBB'!$B$3)</f>
        <v>0</v>
      </c>
      <c r="D37" s="293">
        <f>SUMIFS('Expenditures - all orgs'!$E$19:$E$3604,'Expenditures - all orgs'!$C$19:$C$3604, 'Budget Detail - BBBBBB'!$B37,'Expenditures - all orgs'!$B$19:$B$3604,'Budget Detail - BBBBBB'!$B$3)</f>
        <v>0</v>
      </c>
      <c r="E37" s="294">
        <f>SUMIFS('Expenditures - all orgs'!$F$19:$F$3604,'Expenditures - all orgs'!$C$19:$C$3604, 'Budget Detail - BBBBBB'!$B37,'Expenditures - all orgs'!$B$19:$B$3604,'Budget Detail - BBBBBB'!$B$3)</f>
        <v>0</v>
      </c>
      <c r="F37" s="295">
        <f t="shared" si="0"/>
        <v>0</v>
      </c>
    </row>
    <row r="38" spans="1:6" ht="15" customHeight="1" x14ac:dyDescent="0.3">
      <c r="A38" s="233" t="s">
        <v>3</v>
      </c>
      <c r="B38" s="1472">
        <v>114100</v>
      </c>
      <c r="C38" s="292">
        <f>SUMIFS('Expenditures - all orgs'!$D$19:$D$3604,'Expenditures - all orgs'!$C$19:$C$3604, 'Budget Detail - BBBBBB'!$B38,'Expenditures - all orgs'!$B$19:$B$3604,'Budget Detail - BBBBBB'!$B$3)</f>
        <v>0</v>
      </c>
      <c r="D38" s="293">
        <f>SUMIFS('Expenditures - all orgs'!$E$19:$E$3604,'Expenditures - all orgs'!$C$19:$C$3604, 'Budget Detail - BBBBBB'!$B38,'Expenditures - all orgs'!$B$19:$B$3604,'Budget Detail - BBBBBB'!$B$3)</f>
        <v>0</v>
      </c>
      <c r="E38" s="294">
        <f>SUMIFS('Expenditures - all orgs'!$F$19:$F$3604,'Expenditures - all orgs'!$C$19:$C$3604, 'Budget Detail - BBBBBB'!$B38,'Expenditures - all orgs'!$B$19:$B$3604,'Budget Detail - BBBBBB'!$B$3)</f>
        <v>0</v>
      </c>
      <c r="F38" s="295">
        <f t="shared" si="0"/>
        <v>0</v>
      </c>
    </row>
    <row r="39" spans="1:6" ht="15" customHeight="1" x14ac:dyDescent="0.3">
      <c r="A39" s="233" t="s">
        <v>157</v>
      </c>
      <c r="B39" s="1472">
        <v>114200</v>
      </c>
      <c r="C39" s="292">
        <f>SUMIFS('Expenditures - all orgs'!$D$19:$D$3604,'Expenditures - all orgs'!$C$19:$C$3604, 'Budget Detail - BBBBBB'!$B39,'Expenditures - all orgs'!$B$19:$B$3604,'Budget Detail - BBBBBB'!$B$3)</f>
        <v>0</v>
      </c>
      <c r="D39" s="293">
        <f>SUMIFS('Expenditures - all orgs'!$E$19:$E$3604,'Expenditures - all orgs'!$C$19:$C$3604, 'Budget Detail - BBBBBB'!$B39,'Expenditures - all orgs'!$B$19:$B$3604,'Budget Detail - BBBBBB'!$B$3)</f>
        <v>0</v>
      </c>
      <c r="E39" s="294">
        <f>SUMIFS('Expenditures - all orgs'!$F$19:$F$3604,'Expenditures - all orgs'!$C$19:$C$3604, 'Budget Detail - BBBBBB'!$B39,'Expenditures - all orgs'!$B$19:$B$3604,'Budget Detail - BBBBBB'!$B$3)</f>
        <v>0</v>
      </c>
      <c r="F39" s="295">
        <f t="shared" si="0"/>
        <v>0</v>
      </c>
    </row>
    <row r="40" spans="1:6" ht="15" customHeight="1" x14ac:dyDescent="0.3">
      <c r="A40" s="233" t="s">
        <v>167</v>
      </c>
      <c r="B40" s="1472">
        <v>114300</v>
      </c>
      <c r="C40" s="292">
        <f>SUMIFS('Expenditures - all orgs'!$D$19:$D$3604,'Expenditures - all orgs'!$C$19:$C$3604, 'Budget Detail - BBBBBB'!$B40,'Expenditures - all orgs'!$B$19:$B$3604,'Budget Detail - BBBBBB'!$B$3)</f>
        <v>0</v>
      </c>
      <c r="D40" s="293">
        <f>SUMIFS('Expenditures - all orgs'!$E$19:$E$3604,'Expenditures - all orgs'!$C$19:$C$3604, 'Budget Detail - BBBBBB'!$B40,'Expenditures - all orgs'!$B$19:$B$3604,'Budget Detail - BBBBBB'!$B$3)</f>
        <v>0</v>
      </c>
      <c r="E40" s="294">
        <f>SUMIFS('Expenditures - all orgs'!$F$19:$F$3604,'Expenditures - all orgs'!$C$19:$C$3604, 'Budget Detail - BBBBBB'!$B40,'Expenditures - all orgs'!$B$19:$B$3604,'Budget Detail - BBBBBB'!$B$3)</f>
        <v>0</v>
      </c>
      <c r="F40" s="295">
        <f t="shared" si="0"/>
        <v>0</v>
      </c>
    </row>
    <row r="41" spans="1:6" ht="15" customHeight="1" x14ac:dyDescent="0.3">
      <c r="A41" s="233" t="s">
        <v>4</v>
      </c>
      <c r="B41" s="1472">
        <v>114400</v>
      </c>
      <c r="C41" s="292">
        <f>SUMIFS('Expenditures - all orgs'!$D$19:$D$3604,'Expenditures - all orgs'!$C$19:$C$3604, 'Budget Detail - BBBBBB'!$B41,'Expenditures - all orgs'!$B$19:$B$3604,'Budget Detail - BBBBBB'!$B$3)</f>
        <v>0</v>
      </c>
      <c r="D41" s="293">
        <f>SUMIFS('Expenditures - all orgs'!$E$19:$E$3604,'Expenditures - all orgs'!$C$19:$C$3604, 'Budget Detail - BBBBBB'!$B41,'Expenditures - all orgs'!$B$19:$B$3604,'Budget Detail - BBBBBB'!$B$3)</f>
        <v>0</v>
      </c>
      <c r="E41" s="294">
        <f>SUMIFS('Expenditures - all orgs'!$F$19:$F$3604,'Expenditures - all orgs'!$C$19:$C$3604, 'Budget Detail - BBBBBB'!$B41,'Expenditures - all orgs'!$B$19:$B$3604,'Budget Detail - BBBBBB'!$B$3)</f>
        <v>0</v>
      </c>
      <c r="F41" s="295">
        <f t="shared" si="0"/>
        <v>0</v>
      </c>
    </row>
    <row r="42" spans="1:6" ht="15" customHeight="1" x14ac:dyDescent="0.3">
      <c r="A42" s="233" t="s">
        <v>66</v>
      </c>
      <c r="B42" s="1472">
        <v>114500</v>
      </c>
      <c r="C42" s="292">
        <f>SUMIFS('Expenditures - all orgs'!$D$19:$D$3604,'Expenditures - all orgs'!$C$19:$C$3604, 'Budget Detail - BBBBBB'!$B42,'Expenditures - all orgs'!$B$19:$B$3604,'Budget Detail - BBBBBB'!$B$3)</f>
        <v>0</v>
      </c>
      <c r="D42" s="293">
        <f>SUMIFS('Expenditures - all orgs'!$E$19:$E$3604,'Expenditures - all orgs'!$C$19:$C$3604, 'Budget Detail - BBBBBB'!$B42,'Expenditures - all orgs'!$B$19:$B$3604,'Budget Detail - BBBBBB'!$B$3)</f>
        <v>0</v>
      </c>
      <c r="E42" s="294">
        <f>SUMIFS('Expenditures - all orgs'!$F$19:$F$3604,'Expenditures - all orgs'!$C$19:$C$3604, 'Budget Detail - BBBBBB'!$B42,'Expenditures - all orgs'!$B$19:$B$3604,'Budget Detail - BBBBBB'!$B$3)</f>
        <v>0</v>
      </c>
      <c r="F42" s="295">
        <f t="shared" si="0"/>
        <v>0</v>
      </c>
    </row>
    <row r="43" spans="1:6" ht="15" customHeight="1" x14ac:dyDescent="0.3">
      <c r="A43" s="233" t="s">
        <v>168</v>
      </c>
      <c r="B43" s="1472">
        <v>114510</v>
      </c>
      <c r="C43" s="292">
        <f>SUMIFS('Expenditures - all orgs'!$D$19:$D$3604,'Expenditures - all orgs'!$C$19:$C$3604, 'Budget Detail - BBBBBB'!$B43,'Expenditures - all orgs'!$B$19:$B$3604,'Budget Detail - BBBBBB'!$B$3)</f>
        <v>0</v>
      </c>
      <c r="D43" s="293">
        <f>SUMIFS('Expenditures - all orgs'!$E$19:$E$3604,'Expenditures - all orgs'!$C$19:$C$3604, 'Budget Detail - BBBBBB'!$B43,'Expenditures - all orgs'!$B$19:$B$3604,'Budget Detail - BBBBBB'!$B$3)</f>
        <v>0</v>
      </c>
      <c r="E43" s="294">
        <f>SUMIFS('Expenditures - all orgs'!$F$19:$F$3604,'Expenditures - all orgs'!$C$19:$C$3604, 'Budget Detail - BBBBBB'!$B43,'Expenditures - all orgs'!$B$19:$B$3604,'Budget Detail - BBBBBB'!$B$3)</f>
        <v>0</v>
      </c>
      <c r="F43" s="295">
        <f t="shared" si="0"/>
        <v>0</v>
      </c>
    </row>
    <row r="44" spans="1:6" ht="15" customHeight="1" x14ac:dyDescent="0.3">
      <c r="A44" s="233" t="s">
        <v>67</v>
      </c>
      <c r="B44" s="1472">
        <v>114530</v>
      </c>
      <c r="C44" s="292">
        <f>SUMIFS('Expenditures - all orgs'!$D$19:$D$3604,'Expenditures - all orgs'!$C$19:$C$3604, 'Budget Detail - BBBBBB'!$B44,'Expenditures - all orgs'!$B$19:$B$3604,'Budget Detail - BBBBBB'!$B$3)</f>
        <v>0</v>
      </c>
      <c r="D44" s="293">
        <f>SUMIFS('Expenditures - all orgs'!$E$19:$E$3604,'Expenditures - all orgs'!$C$19:$C$3604, 'Budget Detail - BBBBBB'!$B44,'Expenditures - all orgs'!$B$19:$B$3604,'Budget Detail - BBBBBB'!$B$3)</f>
        <v>0</v>
      </c>
      <c r="E44" s="294">
        <f>SUMIFS('Expenditures - all orgs'!$F$19:$F$3604,'Expenditures - all orgs'!$C$19:$C$3604, 'Budget Detail - BBBBBB'!$B44,'Expenditures - all orgs'!$B$19:$B$3604,'Budget Detail - BBBBBB'!$B$3)</f>
        <v>0</v>
      </c>
      <c r="F44" s="295">
        <f t="shared" si="0"/>
        <v>0</v>
      </c>
    </row>
    <row r="45" spans="1:6" ht="15" customHeight="1" x14ac:dyDescent="0.3">
      <c r="A45" s="233" t="s">
        <v>156</v>
      </c>
      <c r="B45" s="1472">
        <v>114540</v>
      </c>
      <c r="C45" s="292">
        <f>SUMIFS('Expenditures - all orgs'!$D$19:$D$3604,'Expenditures - all orgs'!$C$19:$C$3604, 'Budget Detail - BBBBBB'!$B45,'Expenditures - all orgs'!$B$19:$B$3604,'Budget Detail - BBBBBB'!$B$3)</f>
        <v>0</v>
      </c>
      <c r="D45" s="293">
        <f>SUMIFS('Expenditures - all orgs'!$E$19:$E$3604,'Expenditures - all orgs'!$C$19:$C$3604, 'Budget Detail - BBBBBB'!$B45,'Expenditures - all orgs'!$B$19:$B$3604,'Budget Detail - BBBBBB'!$B$3)</f>
        <v>0</v>
      </c>
      <c r="E45" s="294">
        <f>SUMIFS('Expenditures - all orgs'!$F$19:$F$3604,'Expenditures - all orgs'!$C$19:$C$3604, 'Budget Detail - BBBBBB'!$B45,'Expenditures - all orgs'!$B$19:$B$3604,'Budget Detail - BBBBBB'!$B$3)</f>
        <v>0</v>
      </c>
      <c r="F45" s="295">
        <f t="shared" si="0"/>
        <v>0</v>
      </c>
    </row>
    <row r="46" spans="1:6" ht="15" customHeight="1" x14ac:dyDescent="0.3">
      <c r="A46" s="233" t="s">
        <v>158</v>
      </c>
      <c r="B46" s="1472">
        <v>114600</v>
      </c>
      <c r="C46" s="292">
        <f>SUMIFS('Expenditures - all orgs'!$D$19:$D$3604,'Expenditures - all orgs'!$C$19:$C$3604, 'Budget Detail - BBBBBB'!$B46,'Expenditures - all orgs'!$B$19:$B$3604,'Budget Detail - BBBBBB'!$B$3)</f>
        <v>0</v>
      </c>
      <c r="D46" s="293">
        <f>SUMIFS('Expenditures - all orgs'!$E$19:$E$3604,'Expenditures - all orgs'!$C$19:$C$3604, 'Budget Detail - BBBBBB'!$B46,'Expenditures - all orgs'!$B$19:$B$3604,'Budget Detail - BBBBBB'!$B$3)</f>
        <v>0</v>
      </c>
      <c r="E46" s="294">
        <f>SUMIFS('Expenditures - all orgs'!$F$19:$F$3604,'Expenditures - all orgs'!$C$19:$C$3604, 'Budget Detail - BBBBBB'!$B46,'Expenditures - all orgs'!$B$19:$B$3604,'Budget Detail - BBBBBB'!$B$3)</f>
        <v>0</v>
      </c>
      <c r="F46" s="295">
        <f t="shared" si="0"/>
        <v>0</v>
      </c>
    </row>
    <row r="47" spans="1:6" ht="15" customHeight="1" x14ac:dyDescent="0.3">
      <c r="A47" s="233" t="s">
        <v>169</v>
      </c>
      <c r="B47" s="1472">
        <v>114900</v>
      </c>
      <c r="C47" s="292">
        <f>SUMIFS('Expenditures - all orgs'!$D$19:$D$3604,'Expenditures - all orgs'!$C$19:$C$3604, 'Budget Detail - BBBBBB'!$B47,'Expenditures - all orgs'!$B$19:$B$3604,'Budget Detail - BBBBBB'!$B$3)</f>
        <v>0</v>
      </c>
      <c r="D47" s="293">
        <f>SUMIFS('Expenditures - all orgs'!$E$19:$E$3604,'Expenditures - all orgs'!$C$19:$C$3604, 'Budget Detail - BBBBBB'!$B47,'Expenditures - all orgs'!$B$19:$B$3604,'Budget Detail - BBBBBB'!$B$3)</f>
        <v>0</v>
      </c>
      <c r="E47" s="294">
        <f>SUMIFS('Expenditures - all orgs'!$F$19:$F$3604,'Expenditures - all orgs'!$C$19:$C$3604, 'Budget Detail - BBBBBB'!$B47,'Expenditures - all orgs'!$B$19:$B$3604,'Budget Detail - BBBBBB'!$B$3)</f>
        <v>0</v>
      </c>
      <c r="F47" s="295">
        <f t="shared" si="0"/>
        <v>0</v>
      </c>
    </row>
    <row r="48" spans="1:6" ht="15" customHeight="1" x14ac:dyDescent="0.3">
      <c r="A48" s="233" t="s">
        <v>170</v>
      </c>
      <c r="B48" s="1472">
        <v>114910</v>
      </c>
      <c r="C48" s="292">
        <f>SUMIFS('Expenditures - all orgs'!$D$19:$D$3604,'Expenditures - all orgs'!$C$19:$C$3604, 'Budget Detail - BBBBBB'!$B48,'Expenditures - all orgs'!$B$19:$B$3604,'Budget Detail - BBBBBB'!$B$3)</f>
        <v>0</v>
      </c>
      <c r="D48" s="293">
        <f>SUMIFS('Expenditures - all orgs'!$E$19:$E$3604,'Expenditures - all orgs'!$C$19:$C$3604, 'Budget Detail - BBBBBB'!$B48,'Expenditures - all orgs'!$B$19:$B$3604,'Budget Detail - BBBBBB'!$B$3)</f>
        <v>0</v>
      </c>
      <c r="E48" s="294">
        <f>SUMIFS('Expenditures - all orgs'!$F$19:$F$3604,'Expenditures - all orgs'!$C$19:$C$3604, 'Budget Detail - BBBBBB'!$B48,'Expenditures - all orgs'!$B$19:$B$3604,'Budget Detail - BBBBBB'!$B$3)</f>
        <v>0</v>
      </c>
      <c r="F48" s="295">
        <f t="shared" si="0"/>
        <v>0</v>
      </c>
    </row>
    <row r="49" spans="1:6" ht="15" customHeight="1" x14ac:dyDescent="0.3">
      <c r="A49" s="233" t="s">
        <v>179</v>
      </c>
      <c r="B49" s="1472">
        <v>115100</v>
      </c>
      <c r="C49" s="292">
        <f>SUMIFS('Expenditures - all orgs'!$D$19:$D$3604,'Expenditures - all orgs'!$C$19:$C$3604, 'Budget Detail - BBBBBB'!$B49,'Expenditures - all orgs'!$B$19:$B$3604,'Budget Detail - BBBBBB'!$B$3)</f>
        <v>0</v>
      </c>
      <c r="D49" s="293">
        <f>SUMIFS('Expenditures - all orgs'!$E$19:$E$3604,'Expenditures - all orgs'!$C$19:$C$3604, 'Budget Detail - BBBBBB'!$B49,'Expenditures - all orgs'!$B$19:$B$3604,'Budget Detail - BBBBBB'!$B$3)</f>
        <v>0</v>
      </c>
      <c r="E49" s="294">
        <f>SUMIFS('Expenditures - all orgs'!$F$19:$F$3604,'Expenditures - all orgs'!$C$19:$C$3604, 'Budget Detail - BBBBBB'!$B49,'Expenditures - all orgs'!$B$19:$B$3604,'Budget Detail - BBBBBB'!$B$3)</f>
        <v>0</v>
      </c>
      <c r="F49" s="295">
        <f t="shared" si="0"/>
        <v>0</v>
      </c>
    </row>
    <row r="50" spans="1:6" ht="15" customHeight="1" x14ac:dyDescent="0.3">
      <c r="A50" s="233" t="s">
        <v>178</v>
      </c>
      <c r="B50" s="1472">
        <v>115200</v>
      </c>
      <c r="C50" s="292">
        <f>SUMIFS('Expenditures - all orgs'!$D$19:$D$3604,'Expenditures - all orgs'!$C$19:$C$3604, 'Budget Detail - BBBBBB'!$B50,'Expenditures - all orgs'!$B$19:$B$3604,'Budget Detail - BBBBBB'!$B$3)</f>
        <v>0</v>
      </c>
      <c r="D50" s="293">
        <f>SUMIFS('Expenditures - all orgs'!$E$19:$E$3604,'Expenditures - all orgs'!$C$19:$C$3604, 'Budget Detail - BBBBBB'!$B50,'Expenditures - all orgs'!$B$19:$B$3604,'Budget Detail - BBBBBB'!$B$3)</f>
        <v>0</v>
      </c>
      <c r="E50" s="294">
        <f>SUMIFS('Expenditures - all orgs'!$F$19:$F$3604,'Expenditures - all orgs'!$C$19:$C$3604, 'Budget Detail - BBBBBB'!$B50,'Expenditures - all orgs'!$B$19:$B$3604,'Budget Detail - BBBBBB'!$B$3)</f>
        <v>0</v>
      </c>
      <c r="F50" s="295">
        <f t="shared" si="0"/>
        <v>0</v>
      </c>
    </row>
    <row r="51" spans="1:6" ht="15" customHeight="1" x14ac:dyDescent="0.3">
      <c r="A51" s="233" t="s">
        <v>180</v>
      </c>
      <c r="B51" s="1472">
        <v>115300</v>
      </c>
      <c r="C51" s="292">
        <f>SUMIFS('Expenditures - all orgs'!$D$19:$D$3604,'Expenditures - all orgs'!$C$19:$C$3604, 'Budget Detail - BBBBBB'!$B51,'Expenditures - all orgs'!$B$19:$B$3604,'Budget Detail - BBBBBB'!$B$3)</f>
        <v>0</v>
      </c>
      <c r="D51" s="293">
        <f>SUMIFS('Expenditures - all orgs'!$E$19:$E$3604,'Expenditures - all orgs'!$C$19:$C$3604, 'Budget Detail - BBBBBB'!$B51,'Expenditures - all orgs'!$B$19:$B$3604,'Budget Detail - BBBBBB'!$B$3)</f>
        <v>0</v>
      </c>
      <c r="E51" s="294">
        <f>SUMIFS('Expenditures - all orgs'!$F$19:$F$3604,'Expenditures - all orgs'!$C$19:$C$3604, 'Budget Detail - BBBBBB'!$B51,'Expenditures - all orgs'!$B$19:$B$3604,'Budget Detail - BBBBBB'!$B$3)</f>
        <v>0</v>
      </c>
      <c r="F51" s="295">
        <f t="shared" si="0"/>
        <v>0</v>
      </c>
    </row>
    <row r="52" spans="1:6" ht="15" customHeight="1" x14ac:dyDescent="0.3">
      <c r="A52" s="233" t="s">
        <v>181</v>
      </c>
      <c r="B52" s="1472">
        <v>115400</v>
      </c>
      <c r="C52" s="292">
        <f>SUMIFS('Expenditures - all orgs'!$D$19:$D$3604,'Expenditures - all orgs'!$C$19:$C$3604, 'Budget Detail - BBBBBB'!$B52,'Expenditures - all orgs'!$B$19:$B$3604,'Budget Detail - BBBBBB'!$B$3)</f>
        <v>0</v>
      </c>
      <c r="D52" s="293">
        <f>SUMIFS('Expenditures - all orgs'!$E$19:$E$3604,'Expenditures - all orgs'!$C$19:$C$3604, 'Budget Detail - BBBBBB'!$B52,'Expenditures - all orgs'!$B$19:$B$3604,'Budget Detail - BBBBBB'!$B$3)</f>
        <v>0</v>
      </c>
      <c r="E52" s="294">
        <f>SUMIFS('Expenditures - all orgs'!$F$19:$F$3604,'Expenditures - all orgs'!$C$19:$C$3604, 'Budget Detail - BBBBBB'!$B52,'Expenditures - all orgs'!$B$19:$B$3604,'Budget Detail - BBBBBB'!$B$3)</f>
        <v>0</v>
      </c>
      <c r="F52" s="295">
        <f t="shared" si="0"/>
        <v>0</v>
      </c>
    </row>
    <row r="53" spans="1:6" ht="15" customHeight="1" x14ac:dyDescent="0.3">
      <c r="A53" s="233" t="s">
        <v>182</v>
      </c>
      <c r="B53" s="1472">
        <v>115800</v>
      </c>
      <c r="C53" s="292">
        <f>SUMIFS('Expenditures - all orgs'!$D$19:$D$3604,'Expenditures - all orgs'!$C$19:$C$3604, 'Budget Detail - BBBBBB'!$B53,'Expenditures - all orgs'!$B$19:$B$3604,'Budget Detail - BBBBBB'!$B$3)</f>
        <v>0</v>
      </c>
      <c r="D53" s="293">
        <f>SUMIFS('Expenditures - all orgs'!$E$19:$E$3604,'Expenditures - all orgs'!$C$19:$C$3604, 'Budget Detail - BBBBBB'!$B53,'Expenditures - all orgs'!$B$19:$B$3604,'Budget Detail - BBBBBB'!$B$3)</f>
        <v>0</v>
      </c>
      <c r="E53" s="294">
        <f>SUMIFS('Expenditures - all orgs'!$F$19:$F$3604,'Expenditures - all orgs'!$C$19:$C$3604, 'Budget Detail - BBBBBB'!$B53,'Expenditures - all orgs'!$B$19:$B$3604,'Budget Detail - BBBBBB'!$B$3)</f>
        <v>0</v>
      </c>
      <c r="F53" s="295">
        <f t="shared" si="0"/>
        <v>0</v>
      </c>
    </row>
    <row r="54" spans="1:6" ht="15" customHeight="1" x14ac:dyDescent="0.3">
      <c r="A54" s="233" t="s">
        <v>160</v>
      </c>
      <c r="B54" s="1472">
        <v>116200</v>
      </c>
      <c r="C54" s="292">
        <f>SUMIFS('Expenditures - all orgs'!$D$19:$D$3604,'Expenditures - all orgs'!$C$19:$C$3604, 'Budget Detail - BBBBBB'!$B54,'Expenditures - all orgs'!$B$19:$B$3604,'Budget Detail - BBBBBB'!$B$3)</f>
        <v>0</v>
      </c>
      <c r="D54" s="293">
        <f>SUMIFS('Expenditures - all orgs'!$E$19:$E$3604,'Expenditures - all orgs'!$C$19:$C$3604, 'Budget Detail - BBBBBB'!$B54,'Expenditures - all orgs'!$B$19:$B$3604,'Budget Detail - BBBBBB'!$B$3)</f>
        <v>0</v>
      </c>
      <c r="E54" s="294">
        <f>SUMIFS('Expenditures - all orgs'!$F$19:$F$3604,'Expenditures - all orgs'!$C$19:$C$3604, 'Budget Detail - BBBBBB'!$B54,'Expenditures - all orgs'!$B$19:$B$3604,'Budget Detail - BBBBBB'!$B$3)</f>
        <v>0</v>
      </c>
      <c r="F54" s="295">
        <f t="shared" si="0"/>
        <v>0</v>
      </c>
    </row>
    <row r="55" spans="1:6" ht="15" customHeight="1" x14ac:dyDescent="0.3">
      <c r="A55" s="233" t="s">
        <v>171</v>
      </c>
      <c r="B55" s="1472">
        <v>116300</v>
      </c>
      <c r="C55" s="292">
        <f>SUMIFS('Expenditures - all orgs'!$D$19:$D$3604,'Expenditures - all orgs'!$C$19:$C$3604, 'Budget Detail - BBBBBB'!$B55,'Expenditures - all orgs'!$B$19:$B$3604,'Budget Detail - BBBBBB'!$B$3)</f>
        <v>0</v>
      </c>
      <c r="D55" s="293">
        <f>SUMIFS('Expenditures - all orgs'!$E$19:$E$3604,'Expenditures - all orgs'!$C$19:$C$3604, 'Budget Detail - BBBBBB'!$B55,'Expenditures - all orgs'!$B$19:$B$3604,'Budget Detail - BBBBBB'!$B$3)</f>
        <v>0</v>
      </c>
      <c r="E55" s="294">
        <f>SUMIFS('Expenditures - all orgs'!$F$19:$F$3604,'Expenditures - all orgs'!$C$19:$C$3604, 'Budget Detail - BBBBBB'!$B55,'Expenditures - all orgs'!$B$19:$B$3604,'Budget Detail - BBBBBB'!$B$3)</f>
        <v>0</v>
      </c>
      <c r="F55" s="295">
        <f t="shared" si="0"/>
        <v>0</v>
      </c>
    </row>
    <row r="56" spans="1:6" ht="15" customHeight="1" x14ac:dyDescent="0.3">
      <c r="A56" s="233" t="s">
        <v>172</v>
      </c>
      <c r="B56" s="1472">
        <v>116400</v>
      </c>
      <c r="C56" s="292">
        <f>SUMIFS('Expenditures - all orgs'!$D$19:$D$3604,'Expenditures - all orgs'!$C$19:$C$3604, 'Budget Detail - BBBBBB'!$B56,'Expenditures - all orgs'!$B$19:$B$3604,'Budget Detail - BBBBBB'!$B$3)</f>
        <v>0</v>
      </c>
      <c r="D56" s="293">
        <f>SUMIFS('Expenditures - all orgs'!$E$19:$E$3604,'Expenditures - all orgs'!$C$19:$C$3604, 'Budget Detail - BBBBBB'!$B56,'Expenditures - all orgs'!$B$19:$B$3604,'Budget Detail - BBBBBB'!$B$3)</f>
        <v>0</v>
      </c>
      <c r="E56" s="294">
        <f>SUMIFS('Expenditures - all orgs'!$F$19:$F$3604,'Expenditures - all orgs'!$C$19:$C$3604, 'Budget Detail - BBBBBB'!$B56,'Expenditures - all orgs'!$B$19:$B$3604,'Budget Detail - BBBBBB'!$B$3)</f>
        <v>0</v>
      </c>
      <c r="F56" s="295">
        <f t="shared" si="0"/>
        <v>0</v>
      </c>
    </row>
    <row r="57" spans="1:6" ht="15" customHeight="1" x14ac:dyDescent="0.3">
      <c r="A57" s="233" t="s">
        <v>173</v>
      </c>
      <c r="B57" s="1472">
        <v>116500</v>
      </c>
      <c r="C57" s="292">
        <f>SUMIFS('Expenditures - all orgs'!$D$19:$D$3604,'Expenditures - all orgs'!$C$19:$C$3604, 'Budget Detail - BBBBBB'!$B57,'Expenditures - all orgs'!$B$19:$B$3604,'Budget Detail - BBBBBB'!$B$3)</f>
        <v>0</v>
      </c>
      <c r="D57" s="293">
        <f>SUMIFS('Expenditures - all orgs'!$E$19:$E$3604,'Expenditures - all orgs'!$C$19:$C$3604, 'Budget Detail - BBBBBB'!$B57,'Expenditures - all orgs'!$B$19:$B$3604,'Budget Detail - BBBBBB'!$B$3)</f>
        <v>0</v>
      </c>
      <c r="E57" s="294">
        <f>SUMIFS('Expenditures - all orgs'!$F$19:$F$3604,'Expenditures - all orgs'!$C$19:$C$3604, 'Budget Detail - BBBBBB'!$B57,'Expenditures - all orgs'!$B$19:$B$3604,'Budget Detail - BBBBBB'!$B$3)</f>
        <v>0</v>
      </c>
      <c r="F57" s="295">
        <f t="shared" si="0"/>
        <v>0</v>
      </c>
    </row>
    <row r="58" spans="1:6" ht="15" customHeight="1" x14ac:dyDescent="0.3">
      <c r="A58" s="233" t="s">
        <v>161</v>
      </c>
      <c r="B58" s="1472">
        <v>116600</v>
      </c>
      <c r="C58" s="292">
        <f>SUMIFS('Expenditures - all orgs'!$D$19:$D$3604,'Expenditures - all orgs'!$C$19:$C$3604, 'Budget Detail - BBBBBB'!$B58,'Expenditures - all orgs'!$B$19:$B$3604,'Budget Detail - BBBBBB'!$B$3)</f>
        <v>0</v>
      </c>
      <c r="D58" s="293">
        <f>SUMIFS('Expenditures - all orgs'!$E$19:$E$3604,'Expenditures - all orgs'!$C$19:$C$3604, 'Budget Detail - BBBBBB'!$B58,'Expenditures - all orgs'!$B$19:$B$3604,'Budget Detail - BBBBBB'!$B$3)</f>
        <v>0</v>
      </c>
      <c r="E58" s="294">
        <f>SUMIFS('Expenditures - all orgs'!$F$19:$F$3604,'Expenditures - all orgs'!$C$19:$C$3604, 'Budget Detail - BBBBBB'!$B58,'Expenditures - all orgs'!$B$19:$B$3604,'Budget Detail - BBBBBB'!$B$3)</f>
        <v>0</v>
      </c>
      <c r="F58" s="295">
        <f t="shared" si="0"/>
        <v>0</v>
      </c>
    </row>
    <row r="59" spans="1:6" ht="15" customHeight="1" x14ac:dyDescent="0.3">
      <c r="A59" s="233" t="s">
        <v>104</v>
      </c>
      <c r="B59" s="1474" t="s">
        <v>107</v>
      </c>
      <c r="C59" s="292">
        <f>SUMIFS('Expenditures - all orgs'!$D$19:$D$3604,'Expenditures - all orgs'!$C$19:$C$3604, 'Budget Detail - BBBBBB'!$B59,'Expenditures - all orgs'!$B$19:$B$3604,'Budget Detail - BBBBBB'!$B$3)</f>
        <v>0</v>
      </c>
      <c r="D59" s="293">
        <f>SUMIFS('Expenditures - all orgs'!$E$19:$E$3604,'Expenditures - all orgs'!$C$19:$C$3604, 'Budget Detail - BBBBBB'!$B59,'Expenditures - all orgs'!$B$19:$B$3604,'Budget Detail - BBBBBB'!$B$3)</f>
        <v>0</v>
      </c>
      <c r="E59" s="294">
        <f>SUMIFS('Expenditures - all orgs'!$F$19:$F$3604,'Expenditures - all orgs'!$C$19:$C$3604, 'Budget Detail - BBBBBB'!$B59,'Expenditures - all orgs'!$B$19:$B$3604,'Budget Detail - BBBBBB'!$B$3)</f>
        <v>0</v>
      </c>
      <c r="F59" s="295">
        <f t="shared" si="0"/>
        <v>0</v>
      </c>
    </row>
    <row r="60" spans="1:6" ht="15" customHeight="1" x14ac:dyDescent="0.3">
      <c r="A60" s="233" t="s">
        <v>104</v>
      </c>
      <c r="B60" s="1474" t="s">
        <v>107</v>
      </c>
      <c r="C60" s="292">
        <f>SUMIFS('Expenditures - all orgs'!$D$19:$D$3604,'Expenditures - all orgs'!$C$19:$C$3604, 'Budget Detail - BBBBBB'!$B60,'Expenditures - all orgs'!$B$19:$B$3604,'Budget Detail - BBBBBB'!$B$3)</f>
        <v>0</v>
      </c>
      <c r="D60" s="293">
        <f>SUMIFS('Expenditures - all orgs'!$E$19:$E$3604,'Expenditures - all orgs'!$C$19:$C$3604, 'Budget Detail - BBBBBB'!$B60,'Expenditures - all orgs'!$B$19:$B$3604,'Budget Detail - BBBBBB'!$B$3)</f>
        <v>0</v>
      </c>
      <c r="E60" s="294">
        <f>SUMIFS('Expenditures - all orgs'!$F$19:$F$3604,'Expenditures - all orgs'!$C$19:$C$3604, 'Budget Detail - BBBBBB'!$B60,'Expenditures - all orgs'!$B$19:$B$3604,'Budget Detail - BBBBBB'!$B$3)</f>
        <v>0</v>
      </c>
      <c r="F60" s="295">
        <f t="shared" si="0"/>
        <v>0</v>
      </c>
    </row>
    <row r="61" spans="1:6" ht="15" customHeight="1" x14ac:dyDescent="0.3">
      <c r="A61" s="233" t="s">
        <v>104</v>
      </c>
      <c r="B61" s="1474" t="s">
        <v>107</v>
      </c>
      <c r="C61" s="292">
        <f>SUMIFS('Expenditures - all orgs'!$D$19:$D$3604,'Expenditures - all orgs'!$C$19:$C$3604, 'Budget Detail - BBBBBB'!$B61,'Expenditures - all orgs'!$B$19:$B$3604,'Budget Detail - BBBBBB'!$B$3)</f>
        <v>0</v>
      </c>
      <c r="D61" s="293">
        <f>SUMIFS('Expenditures - all orgs'!$E$19:$E$3604,'Expenditures - all orgs'!$C$19:$C$3604, 'Budget Detail - BBBBBB'!$B61,'Expenditures - all orgs'!$B$19:$B$3604,'Budget Detail - BBBBBB'!$B$3)</f>
        <v>0</v>
      </c>
      <c r="E61" s="294">
        <f>SUMIFS('Expenditures - all orgs'!$F$19:$F$3604,'Expenditures - all orgs'!$C$19:$C$3604, 'Budget Detail - BBBBBB'!$B61,'Expenditures - all orgs'!$B$19:$B$3604,'Budget Detail - BBBBBB'!$B$3)</f>
        <v>0</v>
      </c>
      <c r="F61" s="295">
        <f t="shared" si="0"/>
        <v>0</v>
      </c>
    </row>
    <row r="62" spans="1:6" ht="15" customHeight="1" x14ac:dyDescent="0.3">
      <c r="A62" s="233" t="s">
        <v>104</v>
      </c>
      <c r="B62" s="1474" t="s">
        <v>107</v>
      </c>
      <c r="C62" s="292">
        <f>SUMIFS('Expenditures - all orgs'!$D$19:$D$3604,'Expenditures - all orgs'!$C$19:$C$3604, 'Budget Detail - BBBBBB'!$B62,'Expenditures - all orgs'!$B$19:$B$3604,'Budget Detail - BBBBBB'!$B$3)</f>
        <v>0</v>
      </c>
      <c r="D62" s="293">
        <f>SUMIFS('Expenditures - all orgs'!$E$19:$E$3604,'Expenditures - all orgs'!$C$19:$C$3604, 'Budget Detail - BBBBBB'!$B62,'Expenditures - all orgs'!$B$19:$B$3604,'Budget Detail - BBBBBB'!$B$3)</f>
        <v>0</v>
      </c>
      <c r="E62" s="294">
        <f>SUMIFS('Expenditures - all orgs'!$F$19:$F$3604,'Expenditures - all orgs'!$C$19:$C$3604, 'Budget Detail - BBBBBB'!$B62,'Expenditures - all orgs'!$B$19:$B$3604,'Budget Detail - BBBBBB'!$B$3)</f>
        <v>0</v>
      </c>
      <c r="F62" s="295">
        <f t="shared" si="0"/>
        <v>0</v>
      </c>
    </row>
    <row r="63" spans="1:6" ht="15" customHeight="1" x14ac:dyDescent="0.3">
      <c r="A63" s="233" t="s">
        <v>104</v>
      </c>
      <c r="B63" s="1474" t="s">
        <v>107</v>
      </c>
      <c r="C63" s="292">
        <f>SUMIFS('Expenditures - all orgs'!$D$19:$D$3604,'Expenditures - all orgs'!$C$19:$C$3604, 'Budget Detail - BBBBBB'!$B63,'Expenditures - all orgs'!$B$19:$B$3604,'Budget Detail - BBBBBB'!$B$3)</f>
        <v>0</v>
      </c>
      <c r="D63" s="293">
        <f>SUMIFS('Expenditures - all orgs'!$E$19:$E$3604,'Expenditures - all orgs'!$C$19:$C$3604, 'Budget Detail - BBBBBB'!$B63,'Expenditures - all orgs'!$B$19:$B$3604,'Budget Detail - BBBBBB'!$B$3)</f>
        <v>0</v>
      </c>
      <c r="E63" s="294">
        <f>SUMIFS('Expenditures - all orgs'!$F$19:$F$3604,'Expenditures - all orgs'!$C$19:$C$3604, 'Budget Detail - BBBBBB'!$B63,'Expenditures - all orgs'!$B$19:$B$3604,'Budget Detail - BBBBBB'!$B$3)</f>
        <v>0</v>
      </c>
      <c r="F63" s="295">
        <f t="shared" si="0"/>
        <v>0</v>
      </c>
    </row>
    <row r="64" spans="1:6" ht="15" customHeight="1" x14ac:dyDescent="0.3">
      <c r="A64" s="233" t="s">
        <v>104</v>
      </c>
      <c r="B64" s="1474" t="s">
        <v>107</v>
      </c>
      <c r="C64" s="292">
        <f>SUMIFS('Expenditures - all orgs'!$D$19:$D$3604,'Expenditures - all orgs'!$C$19:$C$3604, 'Budget Detail - BBBBBB'!$B64,'Expenditures - all orgs'!$B$19:$B$3604,'Budget Detail - BBBBBB'!$B$3)</f>
        <v>0</v>
      </c>
      <c r="D64" s="293">
        <f>SUMIFS('Expenditures - all orgs'!$E$19:$E$3604,'Expenditures - all orgs'!$C$19:$C$3604, 'Budget Detail - BBBBBB'!$B64,'Expenditures - all orgs'!$B$19:$B$3604,'Budget Detail - BBBBBB'!$B$3)</f>
        <v>0</v>
      </c>
      <c r="E64" s="294">
        <f>SUMIFS('Expenditures - all orgs'!$F$19:$F$3604,'Expenditures - all orgs'!$C$19:$C$3604, 'Budget Detail - BBBBBB'!$B64,'Expenditures - all orgs'!$B$19:$B$3604,'Budget Detail - BBBBBB'!$B$3)</f>
        <v>0</v>
      </c>
      <c r="F64" s="295">
        <f t="shared" si="0"/>
        <v>0</v>
      </c>
    </row>
    <row r="65" spans="1:6" ht="15" customHeight="1" x14ac:dyDescent="0.3">
      <c r="A65" s="233" t="s">
        <v>104</v>
      </c>
      <c r="B65" s="1474" t="s">
        <v>107</v>
      </c>
      <c r="C65" s="292">
        <f>SUMIFS('Expenditures - all orgs'!$D$19:$D$3604,'Expenditures - all orgs'!$C$19:$C$3604, 'Budget Detail - BBBBBB'!$B65,'Expenditures - all orgs'!$B$19:$B$3604,'Budget Detail - BBBBBB'!$B$3)</f>
        <v>0</v>
      </c>
      <c r="D65" s="293">
        <f>SUMIFS('Expenditures - all orgs'!$E$19:$E$3604,'Expenditures - all orgs'!$C$19:$C$3604, 'Budget Detail - BBBBBB'!$B65,'Expenditures - all orgs'!$B$19:$B$3604,'Budget Detail - BBBBBB'!$B$3)</f>
        <v>0</v>
      </c>
      <c r="E65" s="294">
        <f>SUMIFS('Expenditures - all orgs'!$F$19:$F$3604,'Expenditures - all orgs'!$C$19:$C$3604, 'Budget Detail - BBBBBB'!$B65,'Expenditures - all orgs'!$B$19:$B$3604,'Budget Detail - BBBBBB'!$B$3)</f>
        <v>0</v>
      </c>
      <c r="F65" s="295">
        <f t="shared" si="0"/>
        <v>0</v>
      </c>
    </row>
    <row r="66" spans="1:6" ht="15" customHeight="1" x14ac:dyDescent="0.3">
      <c r="A66" s="233" t="s">
        <v>104</v>
      </c>
      <c r="B66" s="1474" t="s">
        <v>107</v>
      </c>
      <c r="C66" s="292">
        <f>SUMIFS('Expenditures - all orgs'!$D$19:$D$3604,'Expenditures - all orgs'!$C$19:$C$3604, 'Budget Detail - BBBBBB'!$B66,'Expenditures - all orgs'!$B$19:$B$3604,'Budget Detail - BBBBBB'!$B$3)</f>
        <v>0</v>
      </c>
      <c r="D66" s="293">
        <f>SUMIFS('Expenditures - all orgs'!$E$19:$E$3604,'Expenditures - all orgs'!$C$19:$C$3604, 'Budget Detail - BBBBBB'!$B66,'Expenditures - all orgs'!$B$19:$B$3604,'Budget Detail - BBBBBB'!$B$3)</f>
        <v>0</v>
      </c>
      <c r="E66" s="294">
        <f>SUMIFS('Expenditures - all orgs'!$F$19:$F$3604,'Expenditures - all orgs'!$C$19:$C$3604, 'Budget Detail - BBBBBB'!$B66,'Expenditures - all orgs'!$B$19:$B$3604,'Budget Detail - BBBBBB'!$B$3)</f>
        <v>0</v>
      </c>
      <c r="F66" s="295">
        <f t="shared" si="0"/>
        <v>0</v>
      </c>
    </row>
    <row r="67" spans="1:6" ht="15" customHeight="1" x14ac:dyDescent="0.3">
      <c r="A67" s="233" t="s">
        <v>104</v>
      </c>
      <c r="B67" s="1474" t="s">
        <v>107</v>
      </c>
      <c r="C67" s="292">
        <f>SUMIFS('Expenditures - all orgs'!$D$19:$D$3604,'Expenditures - all orgs'!$C$19:$C$3604, 'Budget Detail - BBBBBB'!$B67,'Expenditures - all orgs'!$B$19:$B$3604,'Budget Detail - BBBBBB'!$B$3)</f>
        <v>0</v>
      </c>
      <c r="D67" s="293">
        <f>SUMIFS('Expenditures - all orgs'!$E$19:$E$3604,'Expenditures - all orgs'!$C$19:$C$3604, 'Budget Detail - BBBBBB'!$B67,'Expenditures - all orgs'!$B$19:$B$3604,'Budget Detail - BBBBBB'!$B$3)</f>
        <v>0</v>
      </c>
      <c r="E67" s="294">
        <f>SUMIFS('Expenditures - all orgs'!$F$19:$F$3604,'Expenditures - all orgs'!$C$19:$C$3604, 'Budget Detail - BBBBBB'!$B67,'Expenditures - all orgs'!$B$19:$B$3604,'Budget Detail - BBBBBB'!$B$3)</f>
        <v>0</v>
      </c>
      <c r="F67" s="295">
        <f t="shared" si="0"/>
        <v>0</v>
      </c>
    </row>
    <row r="68" spans="1:6" ht="15" customHeight="1" x14ac:dyDescent="0.3">
      <c r="A68" s="233" t="s">
        <v>104</v>
      </c>
      <c r="B68" s="1474" t="s">
        <v>107</v>
      </c>
      <c r="C68" s="292">
        <f>SUMIFS('Expenditures - all orgs'!$D$19:$D$3604,'Expenditures - all orgs'!$C$19:$C$3604, 'Budget Detail - BBBBBB'!$B68,'Expenditures - all orgs'!$B$19:$B$3604,'Budget Detail - BBBBBB'!$B$3)</f>
        <v>0</v>
      </c>
      <c r="D68" s="293">
        <f>SUMIFS('Expenditures - all orgs'!$E$19:$E$3604,'Expenditures - all orgs'!$C$19:$C$3604, 'Budget Detail - BBBBBB'!$B68,'Expenditures - all orgs'!$B$19:$B$3604,'Budget Detail - BBBBBB'!$B$3)</f>
        <v>0</v>
      </c>
      <c r="E68" s="294">
        <f>SUMIFS('Expenditures - all orgs'!$F$19:$F$3604,'Expenditures - all orgs'!$C$19:$C$3604, 'Budget Detail - BBBBBB'!$B68,'Expenditures - all orgs'!$B$19:$B$3604,'Budget Detail - BBBBBB'!$B$3)</f>
        <v>0</v>
      </c>
      <c r="F68" s="295">
        <f t="shared" si="0"/>
        <v>0</v>
      </c>
    </row>
    <row r="69" spans="1:6" ht="15" customHeight="1" x14ac:dyDescent="0.3">
      <c r="A69" s="233" t="s">
        <v>104</v>
      </c>
      <c r="B69" s="1474" t="s">
        <v>107</v>
      </c>
      <c r="C69" s="292">
        <f>SUMIFS('Expenditures - all orgs'!$D$19:$D$3604,'Expenditures - all orgs'!$C$19:$C$3604, 'Budget Detail - BBBBBB'!$B69,'Expenditures - all orgs'!$B$19:$B$3604,'Budget Detail - BBBBBB'!$B$3)</f>
        <v>0</v>
      </c>
      <c r="D69" s="293">
        <f>SUMIFS('Expenditures - all orgs'!$E$19:$E$3604,'Expenditures - all orgs'!$C$19:$C$3604, 'Budget Detail - BBBBBB'!$B69,'Expenditures - all orgs'!$B$19:$B$3604,'Budget Detail - BBBBBB'!$B$3)</f>
        <v>0</v>
      </c>
      <c r="E69" s="294">
        <f>SUMIFS('Expenditures - all orgs'!$F$19:$F$3604,'Expenditures - all orgs'!$C$19:$C$3604, 'Budget Detail - BBBBBB'!$B69,'Expenditures - all orgs'!$B$19:$B$3604,'Budget Detail - BBBBBB'!$B$3)</f>
        <v>0</v>
      </c>
      <c r="F69" s="295">
        <f t="shared" si="0"/>
        <v>0</v>
      </c>
    </row>
    <row r="70" spans="1:6" ht="15" customHeight="1" thickBot="1" x14ac:dyDescent="0.35">
      <c r="A70" s="233" t="s">
        <v>104</v>
      </c>
      <c r="B70" s="1474" t="s">
        <v>107</v>
      </c>
      <c r="C70" s="292">
        <f>SUMIFS('Expenditures - all orgs'!$D$19:$D$3604,'Expenditures - all orgs'!$C$19:$C$3604, 'Budget Detail - BBBBBB'!$B70,'Expenditures - all orgs'!$B$19:$B$3604,'Budget Detail - BBBBBB'!$B$3)</f>
        <v>0</v>
      </c>
      <c r="D70" s="293">
        <f>SUMIFS('Expenditures - all orgs'!$E$19:$E$3604,'Expenditures - all orgs'!$C$19:$C$3604, 'Budget Detail - BBBBBB'!$B70,'Expenditures - all orgs'!$B$19:$B$3604,'Budget Detail - BBBBBB'!$B$3)</f>
        <v>0</v>
      </c>
      <c r="E70" s="294">
        <f>SUMIFS('Expenditures - all orgs'!$F$19:$F$3604,'Expenditures - all orgs'!$C$19:$C$3604, 'Budget Detail - BBBBBB'!$B70,'Expenditures - all orgs'!$B$19:$B$3604,'Budget Detail - BBBBBB'!$B$3)</f>
        <v>0</v>
      </c>
      <c r="F70" s="303">
        <f t="shared" si="0"/>
        <v>0</v>
      </c>
    </row>
    <row r="71" spans="1:6" ht="15" customHeight="1" thickBot="1" x14ac:dyDescent="0.35">
      <c r="A71" s="1714" t="s">
        <v>211</v>
      </c>
      <c r="B71" s="1715"/>
      <c r="C71" s="1470">
        <f>SUM(C10:C70)</f>
        <v>0</v>
      </c>
      <c r="D71" s="1470">
        <f>SUM(D10:D70)</f>
        <v>0</v>
      </c>
      <c r="E71" s="1470">
        <f>SUM(E10:E70)</f>
        <v>0</v>
      </c>
      <c r="F71" s="1471">
        <f>SUM(F10:F70)</f>
        <v>0</v>
      </c>
    </row>
    <row r="72" spans="1:6" ht="15" customHeight="1" x14ac:dyDescent="0.3">
      <c r="A72" s="747"/>
      <c r="B72" s="747"/>
      <c r="C72" s="304"/>
      <c r="D72" s="305"/>
      <c r="E72" s="306"/>
      <c r="F72" s="307"/>
    </row>
    <row r="73" spans="1:6" ht="15" customHeight="1" x14ac:dyDescent="0.3">
      <c r="A73" s="234" t="s">
        <v>294</v>
      </c>
      <c r="B73" s="747"/>
      <c r="C73" s="308"/>
      <c r="D73" s="309"/>
      <c r="E73" s="309"/>
      <c r="F73" s="310"/>
    </row>
    <row r="74" spans="1:6" ht="15" customHeight="1" x14ac:dyDescent="0.3">
      <c r="A74" s="235" t="s">
        <v>183</v>
      </c>
      <c r="B74" s="618">
        <v>119600</v>
      </c>
      <c r="C74" s="311">
        <f>SUMIFS('Expenditures - all orgs'!$D$19:$D$3604,'Expenditures - all orgs'!$C$19:$C$3604, 'Budget Detail - BBBBBB'!$B74,'Expenditures - all orgs'!$B$19:$B$3604,'Budget Detail - BBBBBB'!$B$3)</f>
        <v>0</v>
      </c>
      <c r="D74" s="312">
        <f>SUMIFS('Expenditures - all orgs'!$E$19:$E$3604,'Expenditures - all orgs'!$C$19:$C$3604, 'Budget Detail - BBBBBB'!$B74,'Expenditures - all orgs'!$B$19:$B$3604,'Budget Detail - BBBBBB'!$B$3)</f>
        <v>0</v>
      </c>
      <c r="E74" s="313">
        <f>SUMIFS('Expenditures - all orgs'!$F$19:$F$3604,'Expenditures - all orgs'!$C$19:$C$3604, 'Budget Detail - BBBBBB'!$B74,'Expenditures - all orgs'!$B$19:$B$3604,'Budget Detail - BBBBBB'!$B$3)</f>
        <v>0</v>
      </c>
      <c r="F74" s="314">
        <f t="shared" si="0"/>
        <v>0</v>
      </c>
    </row>
    <row r="75" spans="1:6" ht="15" customHeight="1" x14ac:dyDescent="0.3">
      <c r="A75" s="235" t="s">
        <v>184</v>
      </c>
      <c r="B75" s="619">
        <v>119700</v>
      </c>
      <c r="C75" s="311">
        <f>SUMIFS('Expenditures - all orgs'!$D$19:$D$3604,'Expenditures - all orgs'!$C$19:$C$3604, 'Budget Detail - BBBBBB'!$B75,'Expenditures - all orgs'!$B$19:$B$3604,'Budget Detail - BBBBBB'!$B$3)</f>
        <v>0</v>
      </c>
      <c r="D75" s="312">
        <f>SUMIFS('Expenditures - all orgs'!$E$19:$E$3604,'Expenditures - all orgs'!$C$19:$C$3604, 'Budget Detail - BBBBBB'!$B75,'Expenditures - all orgs'!$B$19:$B$3604,'Budget Detail - BBBBBB'!$B$3)</f>
        <v>0</v>
      </c>
      <c r="E75" s="313">
        <f>SUMIFS('Expenditures - all orgs'!$F$19:$F$3604,'Expenditures - all orgs'!$C$19:$C$3604, 'Budget Detail - BBBBBB'!$B75,'Expenditures - all orgs'!$B$19:$B$3604,'Budget Detail - BBBBBB'!$B$3)</f>
        <v>0</v>
      </c>
      <c r="F75" s="314">
        <f t="shared" si="0"/>
        <v>0</v>
      </c>
    </row>
    <row r="76" spans="1:6" ht="15" customHeight="1" x14ac:dyDescent="0.3">
      <c r="A76" s="235" t="s">
        <v>185</v>
      </c>
      <c r="B76" s="619">
        <v>119800</v>
      </c>
      <c r="C76" s="311">
        <f>SUMIFS('Expenditures - all orgs'!$D$19:$D$3604,'Expenditures - all orgs'!$C$19:$C$3604, 'Budget Detail - BBBBBB'!$B76,'Expenditures - all orgs'!$B$19:$B$3604,'Budget Detail - BBBBBB'!$B$3)</f>
        <v>0</v>
      </c>
      <c r="D76" s="312">
        <f>SUMIFS('Expenditures - all orgs'!$E$19:$E$3604,'Expenditures - all orgs'!$C$19:$C$3604, 'Budget Detail - BBBBBB'!$B76,'Expenditures - all orgs'!$B$19:$B$3604,'Budget Detail - BBBBBB'!$B$3)</f>
        <v>0</v>
      </c>
      <c r="E76" s="313">
        <f>SUMIFS('Expenditures - all orgs'!$F$19:$F$3604,'Expenditures - all orgs'!$C$19:$C$3604, 'Budget Detail - BBBBBB'!$B76,'Expenditures - all orgs'!$B$19:$B$3604,'Budget Detail - BBBBBB'!$B$3)</f>
        <v>0</v>
      </c>
      <c r="F76" s="314">
        <f t="shared" ref="F76:F80" si="1">C76-D76-E76</f>
        <v>0</v>
      </c>
    </row>
    <row r="77" spans="1:6" ht="15" customHeight="1" x14ac:dyDescent="0.3">
      <c r="A77" s="235" t="s">
        <v>185</v>
      </c>
      <c r="B77" s="619">
        <v>119900</v>
      </c>
      <c r="C77" s="311">
        <f>SUMIFS('Expenditures - all orgs'!$D$19:$D$3604,'Expenditures - all orgs'!$C$19:$C$3604, 'Budget Detail - BBBBBB'!$B77,'Expenditures - all orgs'!$B$19:$B$3604,'Budget Detail - BBBBBB'!$B$3)</f>
        <v>0</v>
      </c>
      <c r="D77" s="312">
        <f>SUMIFS('Expenditures - all orgs'!$E$19:$E$3604,'Expenditures - all orgs'!$C$19:$C$3604, 'Budget Detail - BBBBBB'!$B77,'Expenditures - all orgs'!$B$19:$B$3604,'Budget Detail - BBBBBB'!$B$3)</f>
        <v>0</v>
      </c>
      <c r="E77" s="313">
        <f>SUMIFS('Expenditures - all orgs'!$F$19:$F$3604,'Expenditures - all orgs'!$C$19:$C$3604, 'Budget Detail - BBBBBB'!$B77,'Expenditures - all orgs'!$B$19:$B$3604,'Budget Detail - BBBBBB'!$B$3)</f>
        <v>0</v>
      </c>
      <c r="F77" s="314">
        <f t="shared" si="1"/>
        <v>0</v>
      </c>
    </row>
    <row r="78" spans="1:6" ht="15" customHeight="1" x14ac:dyDescent="0.3">
      <c r="A78" s="235" t="s">
        <v>185</v>
      </c>
      <c r="B78" s="619">
        <v>119940</v>
      </c>
      <c r="C78" s="311">
        <f>SUMIFS('Expenditures - all orgs'!$D$19:$D$3604,'Expenditures - all orgs'!$C$19:$C$3604, 'Budget Detail - BBBBBB'!$B78,'Expenditures - all orgs'!$B$19:$B$3604,'Budget Detail - BBBBBB'!$B$3)</f>
        <v>0</v>
      </c>
      <c r="D78" s="312">
        <f>SUMIFS('Expenditures - all orgs'!$E$19:$E$3604,'Expenditures - all orgs'!$C$19:$C$3604, 'Budget Detail - BBBBBB'!$B78,'Expenditures - all orgs'!$B$19:$B$3604,'Budget Detail - BBBBBB'!$B$3)</f>
        <v>0</v>
      </c>
      <c r="E78" s="313">
        <f>SUMIFS('Expenditures - all orgs'!$F$19:$F$3604,'Expenditures - all orgs'!$C$19:$C$3604, 'Budget Detail - BBBBBB'!$B78,'Expenditures - all orgs'!$B$19:$B$3604,'Budget Detail - BBBBBB'!$B$3)</f>
        <v>0</v>
      </c>
      <c r="F78" s="314">
        <f t="shared" si="1"/>
        <v>0</v>
      </c>
    </row>
    <row r="79" spans="1:6" ht="15" customHeight="1" x14ac:dyDescent="0.3">
      <c r="A79" s="235" t="s">
        <v>104</v>
      </c>
      <c r="B79" s="619" t="s">
        <v>107</v>
      </c>
      <c r="C79" s="311">
        <f>SUMIFS('Expenditures - all orgs'!$D$19:$D$3604,'Expenditures - all orgs'!$C$19:$C$3604, 'Budget Detail - BBBBBB'!$B79,'Expenditures - all orgs'!$B$19:$B$3604,'Budget Detail - BBBBBB'!$B$3)</f>
        <v>0</v>
      </c>
      <c r="D79" s="312">
        <f>SUMIFS('Expenditures - all orgs'!$E$19:$E$3604,'Expenditures - all orgs'!$C$19:$C$3604, 'Budget Detail - BBBBBB'!$B79,'Expenditures - all orgs'!$B$19:$B$3604,'Budget Detail - BBBBBB'!$B$3)</f>
        <v>0</v>
      </c>
      <c r="E79" s="313">
        <f>SUMIFS('Expenditures - all orgs'!$F$19:$F$3604,'Expenditures - all orgs'!$C$19:$C$3604, 'Budget Detail - BBBBBB'!$B79,'Expenditures - all orgs'!$B$19:$B$3604,'Budget Detail - BBBBBB'!$B$3)</f>
        <v>0</v>
      </c>
      <c r="F79" s="314">
        <f t="shared" si="1"/>
        <v>0</v>
      </c>
    </row>
    <row r="80" spans="1:6" ht="15" customHeight="1" thickBot="1" x14ac:dyDescent="0.35">
      <c r="A80" s="235" t="s">
        <v>104</v>
      </c>
      <c r="B80" s="619" t="s">
        <v>107</v>
      </c>
      <c r="C80" s="311">
        <f>SUMIFS('Expenditures - all orgs'!$D$19:$D$3604,'Expenditures - all orgs'!$C$19:$C$3604, 'Budget Detail - BBBBBB'!$B80,'Expenditures - all orgs'!$B$19:$B$3604,'Budget Detail - BBBBBB'!$B$3)</f>
        <v>0</v>
      </c>
      <c r="D80" s="312">
        <f>SUMIFS('Expenditures - all orgs'!$E$19:$E$3604,'Expenditures - all orgs'!$C$19:$C$3604, 'Budget Detail - BBBBBB'!$B80,'Expenditures - all orgs'!$B$19:$B$3604,'Budget Detail - BBBBBB'!$B$3)</f>
        <v>0</v>
      </c>
      <c r="E80" s="313">
        <f>SUMIFS('Expenditures - all orgs'!$F$19:$F$3604,'Expenditures - all orgs'!$C$19:$C$3604, 'Budget Detail - BBBBBB'!$B80,'Expenditures - all orgs'!$B$19:$B$3604,'Budget Detail - BBBBBB'!$B$3)</f>
        <v>0</v>
      </c>
      <c r="F80" s="315">
        <f t="shared" si="1"/>
        <v>0</v>
      </c>
    </row>
    <row r="81" spans="1:37" ht="15" customHeight="1" thickBot="1" x14ac:dyDescent="0.35">
      <c r="A81" s="1716" t="s">
        <v>212</v>
      </c>
      <c r="B81" s="1717"/>
      <c r="C81" s="1475">
        <f>SUM(C74:C80)</f>
        <v>0</v>
      </c>
      <c r="D81" s="1475">
        <f>SUM(D74:D80)</f>
        <v>0</v>
      </c>
      <c r="E81" s="1475">
        <f t="shared" ref="E81:F81" si="2">SUM(E74:E80)</f>
        <v>0</v>
      </c>
      <c r="F81" s="1476">
        <f t="shared" si="2"/>
        <v>0</v>
      </c>
    </row>
    <row r="82" spans="1:37" ht="15" customHeight="1"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ht="15" customHeight="1" x14ac:dyDescent="0.3">
      <c r="A84" s="232"/>
      <c r="B84" s="232"/>
      <c r="C84" s="748"/>
      <c r="D84" s="748"/>
      <c r="E84" s="320"/>
      <c r="F84" s="301"/>
    </row>
    <row r="85" spans="1:37" ht="15" customHeight="1" x14ac:dyDescent="0.3">
      <c r="A85" s="233"/>
      <c r="B85" s="233"/>
      <c r="C85" s="415"/>
      <c r="D85" s="415"/>
      <c r="E85" s="415"/>
      <c r="F85" s="416"/>
    </row>
    <row r="86" spans="1:37" ht="15" customHeight="1" x14ac:dyDescent="0.3">
      <c r="A86" s="237" t="s">
        <v>14</v>
      </c>
      <c r="B86" s="238"/>
      <c r="C86" s="321"/>
      <c r="D86" s="415"/>
      <c r="E86" s="415"/>
      <c r="F86" s="416"/>
    </row>
    <row r="87" spans="1:37" ht="15" customHeight="1" thickBot="1" x14ac:dyDescent="0.35">
      <c r="A87" s="239" t="s">
        <v>86</v>
      </c>
      <c r="B87" s="624">
        <v>120010</v>
      </c>
      <c r="C87" s="364">
        <f>SUMIFS('Expenditures - all orgs'!$D$19:$D$3604,'Expenditures - all orgs'!$C$19:$C$3604, 'Budget Detail - BBBBBB'!$B87,'Expenditures - all orgs'!$B$19:$B$3604,'Budget Detail - BBBBBB'!$B$3)</f>
        <v>0</v>
      </c>
      <c r="D87" s="417">
        <f>SUMIFS('Expenditures - all orgs'!$E$19:$E$3604,'Expenditures - all orgs'!$C$19:$C$3604, 'Budget Detail - BBBBBB'!$B87,'Expenditures - all orgs'!$B$19:$B$3604,'Budget Detail - BBBBBB'!$B$3)</f>
        <v>0</v>
      </c>
      <c r="E87" s="418">
        <f>SUMIFS('Expenditures - all orgs'!$F$19:$F$3604,'Expenditures - all orgs'!$C$19:$C$3604, 'Budget Detail - BBBBBB'!$B87,'Expenditures - all orgs'!$B$19:$B$3604,'Budget Detail - BBBBBB'!$B$3)</f>
        <v>0</v>
      </c>
      <c r="F87" s="419">
        <f>C87-D87-E87</f>
        <v>0</v>
      </c>
    </row>
    <row r="88" spans="1:37" ht="15" customHeight="1" thickBot="1" x14ac:dyDescent="0.35">
      <c r="A88" s="235"/>
      <c r="B88" s="625" t="s">
        <v>418</v>
      </c>
      <c r="C88" s="366">
        <f>SUM(C87)</f>
        <v>0</v>
      </c>
      <c r="D88" s="366">
        <f t="shared" ref="D88:F88" si="3">SUM(D87)</f>
        <v>0</v>
      </c>
      <c r="E88" s="366">
        <f t="shared" si="3"/>
        <v>0</v>
      </c>
      <c r="F88" s="366">
        <f t="shared" si="3"/>
        <v>0</v>
      </c>
    </row>
    <row r="89" spans="1:37" ht="15" customHeight="1" x14ac:dyDescent="0.3">
      <c r="A89" s="747"/>
      <c r="B89" s="617"/>
      <c r="C89" s="305"/>
      <c r="D89" s="305"/>
      <c r="E89" s="305"/>
      <c r="F89" s="307"/>
    </row>
    <row r="90" spans="1:37" ht="15" customHeight="1" x14ac:dyDescent="0.3">
      <c r="A90" s="248" t="s">
        <v>204</v>
      </c>
      <c r="B90" s="617"/>
      <c r="C90" s="308"/>
      <c r="D90" s="308"/>
      <c r="E90" s="308"/>
      <c r="F90" s="421"/>
    </row>
    <row r="91" spans="1:37" ht="15" customHeight="1" x14ac:dyDescent="0.3">
      <c r="A91" s="239" t="s">
        <v>91</v>
      </c>
      <c r="B91" s="626">
        <v>121100</v>
      </c>
      <c r="C91" s="325">
        <f>SUMIFS('Expenditures - all orgs'!$D$19:$D$3604,'Expenditures - all orgs'!$C$19:$C$3604, 'Budget Detail - BBBBBB'!$B91,'Expenditures - all orgs'!$B$19:$B$3604,'Budget Detail - BBBBBB'!$B$3)</f>
        <v>0</v>
      </c>
      <c r="D91" s="422">
        <f>SUMIFS('Expenditures - all orgs'!$E$19:$E$3604,'Expenditures - all orgs'!$C$19:$C$3604, 'Budget Detail - BBBBBB'!$B91,'Expenditures - all orgs'!$B$19:$B$3604,'Budget Detail - BBBBBB'!$B$3)</f>
        <v>0</v>
      </c>
      <c r="E91" s="423">
        <f>SUMIFS('Expenditures - all orgs'!$F$19:$F$3604,'Expenditures - all orgs'!$C$19:$C$3604, 'Budget Detail - BBBBBB'!$B91,'Expenditures - all orgs'!$B$19:$B$3604,'Budget Detail - BBBBBB'!$B$3)</f>
        <v>0</v>
      </c>
      <c r="F91" s="424">
        <f>C91-D91-E91</f>
        <v>0</v>
      </c>
    </row>
    <row r="92" spans="1:37" ht="15" customHeight="1" x14ac:dyDescent="0.3">
      <c r="A92" s="239" t="s">
        <v>300</v>
      </c>
      <c r="B92" s="627">
        <v>121110</v>
      </c>
      <c r="C92" s="325">
        <f>SUMIFS('Expenditures - all orgs'!$D$19:$D$3604,'Expenditures - all orgs'!$C$19:$C$3604, 'Budget Detail - BBBBBB'!$B92,'Expenditures - all orgs'!$B$19:$B$3604,'Budget Detail - BBBBBB'!$B$3)</f>
        <v>0</v>
      </c>
      <c r="D92" s="1314">
        <f>SUMIFS('Expenditures - all orgs'!$E$19:$E$3604,'Expenditures - all orgs'!$C$19:$C$3604, 'Budget Detail - BBBBBB'!$B92,'Expenditures - all orgs'!$B$19:$B$3604,'Budget Detail - BBBBBB'!$B$3)</f>
        <v>0</v>
      </c>
      <c r="E92" s="1356">
        <f>SUMIFS('Expenditures - all orgs'!$F$19:$F$3604,'Expenditures - all orgs'!$C$19:$C$3604, 'Budget Detail - BBBBBB'!$B92,'Expenditures - all orgs'!$B$19:$B$3604,'Budget Detail - BBBBBB'!$B$3)</f>
        <v>0</v>
      </c>
      <c r="F92" s="425">
        <f>C92-D92-E92</f>
        <v>0</v>
      </c>
    </row>
    <row r="93" spans="1:37" ht="15" customHeight="1" x14ac:dyDescent="0.3">
      <c r="A93" s="239" t="s">
        <v>186</v>
      </c>
      <c r="B93" s="627">
        <v>121200</v>
      </c>
      <c r="C93" s="325">
        <f>SUMIFS('Expenditures - all orgs'!$D$19:$D$3604,'Expenditures - all orgs'!$C$19:$C$3604, 'Budget Detail - BBBBBB'!$B93,'Expenditures - all orgs'!$B$19:$B$3604,'Budget Detail - BBBBBB'!$B$3)</f>
        <v>0</v>
      </c>
      <c r="D93" s="1314">
        <f>SUMIFS('Expenditures - all orgs'!$E$19:$E$3604,'Expenditures - all orgs'!$C$19:$C$3604, 'Budget Detail - BBBBBB'!$B93,'Expenditures - all orgs'!$B$19:$B$3604,'Budget Detail - BBBBBB'!$B$3)</f>
        <v>0</v>
      </c>
      <c r="E93" s="1356">
        <f>SUMIFS('Expenditures - all orgs'!$F$19:$F$3604,'Expenditures - all orgs'!$C$19:$C$3604, 'Budget Detail - BBBBBB'!$B93,'Expenditures - all orgs'!$B$19:$B$3604,'Budget Detail - BBBBBB'!$B$3)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BBBBBB'!$B94,'Expenditures - all orgs'!$B$19:$B$3604,'Budget Detail - BBBBBB'!$B$3)</f>
        <v>0</v>
      </c>
      <c r="D94" s="422">
        <f>SUMIFS('Expenditures - all orgs'!$E$19:$E$3604,'Expenditures - all orgs'!$C$19:$C$3604, 'Budget Detail - BBBBBB'!$B94,'Expenditures - all orgs'!$B$19:$B$3604,'Budget Detail - BBBBBB'!$B$3)</f>
        <v>0</v>
      </c>
      <c r="E94" s="423">
        <f>SUMIFS('Expenditures - all orgs'!$F$19:$F$3604,'Expenditures - all orgs'!$C$19:$C$3604, 'Budget Detail - BBBBBB'!$B94,'Expenditures - all orgs'!$B$19:$B$3604,'Budget Detail - BBBBBB'!$B$3)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ht="15" customHeight="1" x14ac:dyDescent="0.3">
      <c r="A95" s="239" t="s">
        <v>203</v>
      </c>
      <c r="B95" s="627">
        <v>121400</v>
      </c>
      <c r="C95" s="325">
        <f>SUMIFS('Expenditures - all orgs'!$D$19:$D$3604,'Expenditures - all orgs'!$C$19:$C$3604, 'Budget Detail - BBBBBB'!$B95,'Expenditures - all orgs'!$B$19:$B$3604,'Budget Detail - BBBBBB'!$B$3)</f>
        <v>0</v>
      </c>
      <c r="D95" s="1314">
        <f>SUMIFS('Expenditures - all orgs'!$E$19:$E$3604,'Expenditures - all orgs'!$C$19:$C$3604, 'Budget Detail - BBBBBB'!$B95,'Expenditures - all orgs'!$B$19:$B$3604,'Budget Detail - BBBBBB'!$B$3)</f>
        <v>0</v>
      </c>
      <c r="E95" s="1356">
        <f>SUMIFS('Expenditures - all orgs'!$F$19:$F$3604,'Expenditures - all orgs'!$C$19:$C$3604, 'Budget Detail - BBBBBB'!$B95,'Expenditures - all orgs'!$B$19:$B$3604,'Budget Detail - BBBBBB'!$B$3)</f>
        <v>0</v>
      </c>
      <c r="F95" s="425">
        <f t="shared" si="4"/>
        <v>0</v>
      </c>
    </row>
    <row r="96" spans="1:37" s="752" customFormat="1" ht="15" customHeight="1" x14ac:dyDescent="0.3">
      <c r="A96" s="239" t="s">
        <v>505</v>
      </c>
      <c r="B96" s="627">
        <v>121410</v>
      </c>
      <c r="C96" s="325">
        <f>SUMIFS('Expenditures - all orgs'!$D$19:$D$3604,'Expenditures - all orgs'!$C$19:$C$3604, 'Budget Detail - BBBBBB'!$B96,'Expenditures - all orgs'!$B$19:$B$3604,'Budget Detail - BBBBBB'!$B$3)</f>
        <v>0</v>
      </c>
      <c r="D96" s="422">
        <f>SUMIFS('Expenditures - all orgs'!$E$19:$E$3604,'Expenditures - all orgs'!$C$19:$C$3604, 'Budget Detail - BBBBBB'!$B96,'Expenditures - all orgs'!$B$19:$B$3604,'Budget Detail - BBBBBB'!$B$3)</f>
        <v>0</v>
      </c>
      <c r="E96" s="423">
        <f>SUMIFS('Expenditures - all orgs'!$F$19:$F$3604,'Expenditures - all orgs'!$C$19:$C$3604, 'Budget Detail - BBBBBB'!$B96,'Expenditures - all orgs'!$B$19:$B$3604,'Budget Detail - BBBBBB'!$B$3)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BBBBBB'!$B97,'Expenditures - all orgs'!$B$19:$B$3604,'Budget Detail - BBBBBB'!$B$3)</f>
        <v>0</v>
      </c>
      <c r="D97" s="422">
        <f>SUMIFS('Expenditures - all orgs'!$E$19:$E$3604,'Expenditures - all orgs'!$C$19:$C$3604, 'Budget Detail - BBBBBB'!$B97,'Expenditures - all orgs'!$B$19:$B$3604,'Budget Detail - BBBBBB'!$B$3)</f>
        <v>0</v>
      </c>
      <c r="E97" s="423">
        <f>SUMIFS('Expenditures - all orgs'!$F$19:$F$3604,'Expenditures - all orgs'!$C$19:$C$3604, 'Budget Detail - BBBBBB'!$B97,'Expenditures - all orgs'!$B$19:$B$3604,'Budget Detail - BBBBBB'!$B$3)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ht="15" customHeight="1" x14ac:dyDescent="0.3">
      <c r="A98" s="240" t="s">
        <v>82</v>
      </c>
      <c r="B98" s="627">
        <v>121500</v>
      </c>
      <c r="C98" s="325">
        <f>SUMIFS('Expenditures - all orgs'!$D$19:$D$3604,'Expenditures - all orgs'!$C$19:$C$3604, 'Budget Detail - BBBBBB'!$B98,'Expenditures - all orgs'!$B$19:$B$3604,'Budget Detail - BBBBBB'!$B$3)</f>
        <v>0</v>
      </c>
      <c r="D98" s="1314">
        <f>SUMIFS('Expenditures - all orgs'!$E$19:$E$3604,'Expenditures - all orgs'!$C$19:$C$3604, 'Budget Detail - BBBBBB'!$B98,'Expenditures - all orgs'!$B$19:$B$3604,'Budget Detail - BBBBBB'!$B$3)</f>
        <v>0</v>
      </c>
      <c r="E98" s="1356">
        <f>SUMIFS('Expenditures - all orgs'!$F$19:$F$3604,'Expenditures - all orgs'!$C$19:$C$3604, 'Budget Detail - BBBBBB'!$B98,'Expenditures - all orgs'!$B$19:$B$3604,'Budget Detail - BBBBBB'!$B$3)</f>
        <v>0</v>
      </c>
      <c r="F98" s="425">
        <f t="shared" si="4"/>
        <v>0</v>
      </c>
    </row>
    <row r="99" spans="1:37" ht="15" customHeight="1" x14ac:dyDescent="0.3">
      <c r="A99" s="240" t="s">
        <v>205</v>
      </c>
      <c r="B99" s="627">
        <v>121700</v>
      </c>
      <c r="C99" s="325">
        <f>SUMIFS('Expenditures - all orgs'!$D$19:$D$3604,'Expenditures - all orgs'!$C$19:$C$3604, 'Budget Detail - BBBBBB'!$B99,'Expenditures - all orgs'!$B$19:$B$3604,'Budget Detail - BBBBBB'!$B$3)</f>
        <v>0</v>
      </c>
      <c r="D99" s="1314">
        <f>SUMIFS('Expenditures - all orgs'!$E$19:$E$3604,'Expenditures - all orgs'!$C$19:$C$3604, 'Budget Detail - BBBBBB'!$B99,'Expenditures - all orgs'!$B$19:$B$3604,'Budget Detail - BBBBBB'!$B$3)</f>
        <v>0</v>
      </c>
      <c r="E99" s="1356">
        <f>SUMIFS('Expenditures - all orgs'!$F$19:$F$3604,'Expenditures - all orgs'!$C$19:$C$3604, 'Budget Detail - BBBBBB'!$B99,'Expenditures - all orgs'!$B$19:$B$3604,'Budget Detail - BBBBBB'!$B$3)</f>
        <v>0</v>
      </c>
      <c r="F99" s="425">
        <f t="shared" si="4"/>
        <v>0</v>
      </c>
    </row>
    <row r="100" spans="1:37" ht="15" customHeight="1" x14ac:dyDescent="0.3">
      <c r="A100" s="240" t="s">
        <v>206</v>
      </c>
      <c r="B100" s="627">
        <v>121800</v>
      </c>
      <c r="C100" s="325">
        <f>SUMIFS('Expenditures - all orgs'!$D$19:$D$3604,'Expenditures - all orgs'!$C$19:$C$3604, 'Budget Detail - BBBBBB'!$B100,'Expenditures - all orgs'!$B$19:$B$3604,'Budget Detail - BBBBBB'!$B$3)</f>
        <v>0</v>
      </c>
      <c r="D100" s="1314">
        <f>SUMIFS('Expenditures - all orgs'!$E$19:$E$3604,'Expenditures - all orgs'!$C$19:$C$3604, 'Budget Detail - BBBBBB'!$B100,'Expenditures - all orgs'!$B$19:$B$3604,'Budget Detail - BBBBBB'!$B$3)</f>
        <v>0</v>
      </c>
      <c r="E100" s="1356">
        <f>SUMIFS('Expenditures - all orgs'!$F$19:$F$3604,'Expenditures - all orgs'!$C$19:$C$3604, 'Budget Detail - BBBBBB'!$B100,'Expenditures - all orgs'!$B$19:$B$3604,'Budget Detail - BBBBBB'!$B$3)</f>
        <v>0</v>
      </c>
      <c r="F100" s="425">
        <f t="shared" si="4"/>
        <v>0</v>
      </c>
    </row>
    <row r="101" spans="1:37" ht="15" customHeight="1" x14ac:dyDescent="0.3">
      <c r="A101" s="240" t="s">
        <v>187</v>
      </c>
      <c r="B101" s="627">
        <v>121900</v>
      </c>
      <c r="C101" s="325">
        <f>SUMIFS('Expenditures - all orgs'!$D$19:$D$3604,'Expenditures - all orgs'!$C$19:$C$3604, 'Budget Detail - BBBBBB'!$B101,'Expenditures - all orgs'!$B$19:$B$3604,'Budget Detail - BBBBBB'!$B$3)</f>
        <v>0</v>
      </c>
      <c r="D101" s="1357">
        <f>SUMIFS('Expenditures - all orgs'!$E$19:$E$3604,'Expenditures - all orgs'!$C$19:$C$3604, 'Budget Detail - BBBBBB'!$B101,'Expenditures - all orgs'!$B$19:$B$3604,'Budget Detail - BBBBBB'!$B$3)</f>
        <v>0</v>
      </c>
      <c r="E101" s="1358">
        <f>SUMIFS('Expenditures - all orgs'!$F$19:$F$3604,'Expenditures - all orgs'!$C$19:$C$3604, 'Budget Detail - BBBBBB'!$B101,'Expenditures - all orgs'!$B$19:$B$3604,'Budget Detail - BBBBBB'!$B$3)</f>
        <v>0</v>
      </c>
      <c r="F101" s="426">
        <f t="shared" si="4"/>
        <v>0</v>
      </c>
    </row>
    <row r="102" spans="1:37" ht="15" customHeight="1" x14ac:dyDescent="0.3">
      <c r="A102" s="747" t="s">
        <v>104</v>
      </c>
      <c r="B102" s="628" t="s">
        <v>107</v>
      </c>
      <c r="C102" s="325">
        <f>SUMIFS('Expenditures - all orgs'!$D$19:$D$3604,'Expenditures - all orgs'!$C$19:$C$3604, 'Budget Detail - BBBBBB'!$B102,'Expenditures - all orgs'!$B$19:$B$3604,'Budget Detail - BBBBBB'!$B$3)</f>
        <v>0</v>
      </c>
      <c r="D102" s="1357">
        <f>SUMIFS('Expenditures - all orgs'!$E$19:$E$3604,'Expenditures - all orgs'!$C$19:$C$3604, 'Budget Detail - BBBBBB'!$B102,'Expenditures - all orgs'!$B$19:$B$3604,'Budget Detail - BBBBBB'!$B$3)</f>
        <v>0</v>
      </c>
      <c r="E102" s="1358">
        <f>SUMIFS('Expenditures - all orgs'!$F$19:$F$3604,'Expenditures - all orgs'!$C$19:$C$3604, 'Budget Detail - BBBBBB'!$B102,'Expenditures - all orgs'!$B$19:$B$3604,'Budget Detail - BBBBBB'!$B$3)</f>
        <v>0</v>
      </c>
      <c r="F102" s="426">
        <f t="shared" si="4"/>
        <v>0</v>
      </c>
    </row>
    <row r="103" spans="1:37" ht="15" customHeight="1" thickBot="1" x14ac:dyDescent="0.35">
      <c r="A103" s="747" t="s">
        <v>104</v>
      </c>
      <c r="B103" s="628" t="s">
        <v>107</v>
      </c>
      <c r="C103" s="325">
        <f>SUMIFS('Expenditures - all orgs'!$D$19:$D$3604,'Expenditures - all orgs'!$C$19:$C$3604, 'Budget Detail - BBBBBB'!$B103,'Expenditures - all orgs'!$B$19:$B$3604,'Budget Detail - BBBBBB'!$B$3)</f>
        <v>0</v>
      </c>
      <c r="D103" s="1357">
        <f>SUMIFS('Expenditures - all orgs'!$E$19:$E$3604,'Expenditures - all orgs'!$C$19:$C$3604, 'Budget Detail - BBBBBB'!$B103,'Expenditures - all orgs'!$B$19:$B$3604,'Budget Detail - BBBBBB'!$B$3)</f>
        <v>0</v>
      </c>
      <c r="E103" s="428">
        <f>SUMIFS('Expenditures - all orgs'!$F$19:$F$3604,'Expenditures - all orgs'!$C$19:$C$3604, 'Budget Detail - BBBBBB'!$B103,'Expenditures - all orgs'!$B$19:$B$3604,'Budget Detail - BBBBBB'!$B$3)</f>
        <v>0</v>
      </c>
      <c r="F103" s="429">
        <f t="shared" si="4"/>
        <v>0</v>
      </c>
    </row>
    <row r="104" spans="1:37" ht="15" customHeight="1" thickBot="1" x14ac:dyDescent="0.35">
      <c r="A104" s="747"/>
      <c r="B104" s="629" t="s">
        <v>418</v>
      </c>
      <c r="C104" s="367">
        <f>SUM(C91:C103)</f>
        <v>0</v>
      </c>
      <c r="D104" s="367">
        <f t="shared" ref="D104:F104" si="5">SUM(D91:D103)</f>
        <v>0</v>
      </c>
      <c r="E104" s="367">
        <f t="shared" si="5"/>
        <v>0</v>
      </c>
      <c r="F104" s="367">
        <f t="shared" si="5"/>
        <v>0</v>
      </c>
    </row>
    <row r="105" spans="1:37" ht="15" customHeight="1" x14ac:dyDescent="0.3">
      <c r="A105" s="747"/>
      <c r="B105" s="617"/>
      <c r="C105" s="305"/>
      <c r="D105" s="305"/>
      <c r="E105" s="305"/>
      <c r="F105" s="307"/>
    </row>
    <row r="106" spans="1:37" ht="15" customHeight="1" x14ac:dyDescent="0.3">
      <c r="A106" s="248" t="s">
        <v>207</v>
      </c>
      <c r="B106" s="617"/>
      <c r="C106" s="308"/>
      <c r="D106" s="308"/>
      <c r="E106" s="308"/>
      <c r="F106" s="421"/>
    </row>
    <row r="107" spans="1:37" ht="15" customHeight="1" x14ac:dyDescent="0.3">
      <c r="A107" s="240" t="s">
        <v>32</v>
      </c>
      <c r="B107" s="630">
        <v>122100</v>
      </c>
      <c r="C107" s="326">
        <f>SUMIFS('Expenditures - all orgs'!$D$19:$D$3604,'Expenditures - all orgs'!$C$19:$C$3604, 'Budget Detail - BBBBBB'!$B107,'Expenditures - all orgs'!$B$19:$B$3604,'Budget Detail - BBBBBB'!$B$3)</f>
        <v>0</v>
      </c>
      <c r="D107" s="432">
        <f>SUMIFS('Expenditures - all orgs'!$E$19:$E$3604,'Expenditures - all orgs'!$C$19:$C$3604, 'Budget Detail - BBBBBB'!$B107,'Expenditures - all orgs'!$B$19:$B$3604,'Budget Detail - BBBBBB'!$B$3)</f>
        <v>0</v>
      </c>
      <c r="E107" s="433">
        <f>SUMIFS('Expenditures - all orgs'!$F$19:$F$3604,'Expenditures - all orgs'!$C$19:$C$3604, 'Budget Detail - BBBBBB'!$B107,'Expenditures - all orgs'!$B$19:$B$3604,'Budget Detail - BBBBBB'!$B$3)</f>
        <v>0</v>
      </c>
      <c r="F107" s="434">
        <f t="shared" ref="F107:F365" si="6">C107-D107-E107</f>
        <v>0</v>
      </c>
    </row>
    <row r="108" spans="1:37" ht="15" customHeight="1" x14ac:dyDescent="0.3">
      <c r="A108" s="240" t="s">
        <v>188</v>
      </c>
      <c r="B108" s="631">
        <v>122200</v>
      </c>
      <c r="C108" s="326">
        <f>SUMIFS('Expenditures - all orgs'!$D$19:$D$3604,'Expenditures - all orgs'!$C$19:$C$3604, 'Budget Detail - BBBBBB'!$B108,'Expenditures - all orgs'!$B$19:$B$3604,'Budget Detail - BBBBBB'!$B$3)</f>
        <v>0</v>
      </c>
      <c r="D108" s="432">
        <f>SUMIFS('Expenditures - all orgs'!$E$19:$E$3604,'Expenditures - all orgs'!$C$19:$C$3604, 'Budget Detail - BBBBBB'!$B108,'Expenditures - all orgs'!$B$19:$B$3604,'Budget Detail - BBBBBB'!$B$3)</f>
        <v>0</v>
      </c>
      <c r="E108" s="433">
        <f>SUMIFS('Expenditures - all orgs'!$F$19:$F$3604,'Expenditures - all orgs'!$C$19:$C$3604, 'Budget Detail - BBBBBB'!$B108,'Expenditures - all orgs'!$B$19:$B$3604,'Budget Detail - BBBBBB'!$B$3)</f>
        <v>0</v>
      </c>
      <c r="F108" s="434">
        <f t="shared" si="6"/>
        <v>0</v>
      </c>
    </row>
    <row r="109" spans="1:37" ht="15" customHeight="1" x14ac:dyDescent="0.3">
      <c r="A109" s="240" t="s">
        <v>59</v>
      </c>
      <c r="B109" s="631">
        <v>122400</v>
      </c>
      <c r="C109" s="326">
        <f>SUMIFS('Expenditures - all orgs'!$D$19:$D$3604,'Expenditures - all orgs'!$C$19:$C$3604, 'Budget Detail - BBBBBB'!$B109,'Expenditures - all orgs'!$B$19:$B$3604,'Budget Detail - BBBBBB'!$B$3)</f>
        <v>0</v>
      </c>
      <c r="D109" s="432">
        <f>SUMIFS('Expenditures - all orgs'!$E$19:$E$3604,'Expenditures - all orgs'!$C$19:$C$3604, 'Budget Detail - BBBBBB'!$B109,'Expenditures - all orgs'!$B$19:$B$3604,'Budget Detail - BBBBBB'!$B$3)</f>
        <v>0</v>
      </c>
      <c r="E109" s="433">
        <f>SUMIFS('Expenditures - all orgs'!$F$19:$F$3604,'Expenditures - all orgs'!$C$19:$C$3604, 'Budget Detail - BBBBBB'!$B109,'Expenditures - all orgs'!$B$19:$B$3604,'Budget Detail - BBBBBB'!$B$3)</f>
        <v>0</v>
      </c>
      <c r="F109" s="434">
        <f t="shared" si="6"/>
        <v>0</v>
      </c>
    </row>
    <row r="110" spans="1:37" ht="15" customHeight="1" x14ac:dyDescent="0.3">
      <c r="A110" s="240" t="s">
        <v>108</v>
      </c>
      <c r="B110" s="631">
        <v>122430</v>
      </c>
      <c r="C110" s="326">
        <f>SUMIFS('Expenditures - all orgs'!$D$19:$D$3604,'Expenditures - all orgs'!$C$19:$C$3604, 'Budget Detail - BBBBBB'!$B110,'Expenditures - all orgs'!$B$19:$B$3604,'Budget Detail - BBBBBB'!$B$3)</f>
        <v>0</v>
      </c>
      <c r="D110" s="432">
        <f>SUMIFS('Expenditures - all orgs'!$E$19:$E$3604,'Expenditures - all orgs'!$C$19:$C$3604, 'Budget Detail - BBBBBB'!$B110,'Expenditures - all orgs'!$B$19:$B$3604,'Budget Detail - BBBBBB'!$B$3)</f>
        <v>0</v>
      </c>
      <c r="E110" s="433">
        <f>SUMIFS('Expenditures - all orgs'!$F$19:$F$3604,'Expenditures - all orgs'!$C$19:$C$3604, 'Budget Detail - BBBBBB'!$B110,'Expenditures - all orgs'!$B$19:$B$3604,'Budget Detail - BBBBBB'!$B$3)</f>
        <v>0</v>
      </c>
      <c r="F110" s="434">
        <f t="shared" si="6"/>
        <v>0</v>
      </c>
    </row>
    <row r="111" spans="1:37" ht="15" customHeight="1" x14ac:dyDescent="0.3">
      <c r="A111" s="241" t="s">
        <v>60</v>
      </c>
      <c r="B111" s="631">
        <v>122500</v>
      </c>
      <c r="C111" s="326">
        <f>SUMIFS('Expenditures - all orgs'!$D$19:$D$3604,'Expenditures - all orgs'!$C$19:$C$3604, 'Budget Detail - BBBBBB'!$B111,'Expenditures - all orgs'!$B$19:$B$3604,'Budget Detail - BBBBBB'!$B$3)</f>
        <v>0</v>
      </c>
      <c r="D111" s="432">
        <f>SUMIFS('Expenditures - all orgs'!$E$19:$E$3604,'Expenditures - all orgs'!$C$19:$C$3604, 'Budget Detail - BBBBBB'!$B111,'Expenditures - all orgs'!$B$19:$B$3604,'Budget Detail - BBBBBB'!$B$3)</f>
        <v>0</v>
      </c>
      <c r="E111" s="433">
        <f>SUMIFS('Expenditures - all orgs'!$F$19:$F$3604,'Expenditures - all orgs'!$C$19:$C$3604, 'Budget Detail - BBBBBB'!$B111,'Expenditures - all orgs'!$B$19:$B$3604,'Budget Detail - BBBBBB'!$B$3)</f>
        <v>0</v>
      </c>
      <c r="F111" s="434">
        <f t="shared" si="6"/>
        <v>0</v>
      </c>
    </row>
    <row r="112" spans="1:37" ht="15" customHeight="1" x14ac:dyDescent="0.3">
      <c r="A112" s="241" t="s">
        <v>61</v>
      </c>
      <c r="B112" s="631">
        <v>122600</v>
      </c>
      <c r="C112" s="326">
        <f>SUMIFS('Expenditures - all orgs'!$D$19:$D$3604,'Expenditures - all orgs'!$C$19:$C$3604, 'Budget Detail - BBBBBB'!$B112,'Expenditures - all orgs'!$B$19:$B$3604,'Budget Detail - BBBBBB'!$B$3)</f>
        <v>0</v>
      </c>
      <c r="D112" s="432">
        <f>SUMIFS('Expenditures - all orgs'!$E$19:$E$3604,'Expenditures - all orgs'!$C$19:$C$3604, 'Budget Detail - BBBBBB'!$B112,'Expenditures - all orgs'!$B$19:$B$3604,'Budget Detail - BBBBBB'!$B$3)</f>
        <v>0</v>
      </c>
      <c r="E112" s="433">
        <f>SUMIFS('Expenditures - all orgs'!$F$19:$F$3604,'Expenditures - all orgs'!$C$19:$C$3604, 'Budget Detail - BBBBBB'!$B112,'Expenditures - all orgs'!$B$19:$B$3604,'Budget Detail - BBBBBB'!$B$3)</f>
        <v>0</v>
      </c>
      <c r="F112" s="434">
        <f t="shared" si="6"/>
        <v>0</v>
      </c>
    </row>
    <row r="113" spans="1:6" ht="15" customHeight="1" x14ac:dyDescent="0.3">
      <c r="A113" s="240" t="s">
        <v>15</v>
      </c>
      <c r="B113" s="631">
        <v>122700</v>
      </c>
      <c r="C113" s="326">
        <f>SUMIFS('Expenditures - all orgs'!$D$19:$D$3604,'Expenditures - all orgs'!$C$19:$C$3604, 'Budget Detail - BBBBBB'!$B113,'Expenditures - all orgs'!$B$19:$B$3604,'Budget Detail - BBBBBB'!$B$3)</f>
        <v>0</v>
      </c>
      <c r="D113" s="432">
        <f>SUMIFS('Expenditures - all orgs'!$E$19:$E$3604,'Expenditures - all orgs'!$C$19:$C$3604, 'Budget Detail - BBBBBB'!$B113,'Expenditures - all orgs'!$B$19:$B$3604,'Budget Detail - BBBBBB'!$B$3)</f>
        <v>0</v>
      </c>
      <c r="E113" s="433">
        <f>SUMIFS('Expenditures - all orgs'!$F$19:$F$3604,'Expenditures - all orgs'!$C$19:$C$3604, 'Budget Detail - BBBBBB'!$B113,'Expenditures - all orgs'!$B$19:$B$3604,'Budget Detail - BBBBBB'!$B$3)</f>
        <v>0</v>
      </c>
      <c r="F113" s="434">
        <f t="shared" si="6"/>
        <v>0</v>
      </c>
    </row>
    <row r="114" spans="1:6" ht="15" customHeight="1" x14ac:dyDescent="0.3">
      <c r="A114" s="240" t="s">
        <v>114</v>
      </c>
      <c r="B114" s="631">
        <v>122730</v>
      </c>
      <c r="C114" s="326">
        <f>SUMIFS('Expenditures - all orgs'!$D$19:$D$3604,'Expenditures - all orgs'!$C$19:$C$3604, 'Budget Detail - BBBBBB'!$B114,'Expenditures - all orgs'!$B$19:$B$3604,'Budget Detail - BBBBBB'!$B$3)</f>
        <v>0</v>
      </c>
      <c r="D114" s="432">
        <f>SUMIFS('Expenditures - all orgs'!$E$19:$E$3604,'Expenditures - all orgs'!$C$19:$C$3604, 'Budget Detail - BBBBBB'!$B114,'Expenditures - all orgs'!$B$19:$B$3604,'Budget Detail - BBBBBB'!$B$3)</f>
        <v>0</v>
      </c>
      <c r="E114" s="433">
        <f>SUMIFS('Expenditures - all orgs'!$F$19:$F$3604,'Expenditures - all orgs'!$C$19:$C$3604, 'Budget Detail - BBBBBB'!$B114,'Expenditures - all orgs'!$B$19:$B$3604,'Budget Detail - BBBBBB'!$B$3)</f>
        <v>0</v>
      </c>
      <c r="F114" s="434">
        <f t="shared" si="6"/>
        <v>0</v>
      </c>
    </row>
    <row r="115" spans="1:6" ht="15" customHeight="1" x14ac:dyDescent="0.3">
      <c r="A115" s="240" t="s">
        <v>189</v>
      </c>
      <c r="B115" s="631">
        <v>122800</v>
      </c>
      <c r="C115" s="326">
        <f>SUMIFS('Expenditures - all orgs'!$D$19:$D$3604,'Expenditures - all orgs'!$C$19:$C$3604, 'Budget Detail - BBBBBB'!$B115,'Expenditures - all orgs'!$B$19:$B$3604,'Budget Detail - BBBBBB'!$B$3)</f>
        <v>0</v>
      </c>
      <c r="D115" s="432">
        <f>SUMIFS('Expenditures - all orgs'!$E$19:$E$3604,'Expenditures - all orgs'!$C$19:$C$3604, 'Budget Detail - BBBBBB'!$B115,'Expenditures - all orgs'!$B$19:$B$3604,'Budget Detail - BBBBBB'!$B$3)</f>
        <v>0</v>
      </c>
      <c r="E115" s="433">
        <f>SUMIFS('Expenditures - all orgs'!$F$19:$F$3604,'Expenditures - all orgs'!$C$19:$C$3604, 'Budget Detail - BBBBBB'!$B115,'Expenditures - all orgs'!$B$19:$B$3604,'Budget Detail - BBBBBB'!$B$3)</f>
        <v>0</v>
      </c>
      <c r="F115" s="434">
        <f t="shared" si="6"/>
        <v>0</v>
      </c>
    </row>
    <row r="116" spans="1:6" ht="15" customHeight="1" x14ac:dyDescent="0.3">
      <c r="A116" s="747" t="s">
        <v>104</v>
      </c>
      <c r="B116" s="631" t="s">
        <v>107</v>
      </c>
      <c r="C116" s="326">
        <f>SUMIFS('Expenditures - all orgs'!$D$19:$D$3604,'Expenditures - all orgs'!$C$19:$C$3604, 'Budget Detail - BBBBBB'!$B116,'Expenditures - all orgs'!$B$19:$B$3604,'Budget Detail - BBBBBB'!$B$3)</f>
        <v>0</v>
      </c>
      <c r="D116" s="432">
        <f>SUMIFS('Expenditures - all orgs'!$E$19:$E$3604,'Expenditures - all orgs'!$C$19:$C$3604, 'Budget Detail - BBBBBB'!$B116,'Expenditures - all orgs'!$B$19:$B$3604,'Budget Detail - BBBBBB'!$B$3)</f>
        <v>0</v>
      </c>
      <c r="E116" s="433">
        <f>SUMIFS('Expenditures - all orgs'!$F$19:$F$3604,'Expenditures - all orgs'!$C$19:$C$3604, 'Budget Detail - BBBBBB'!$B116,'Expenditures - all orgs'!$B$19:$B$3604,'Budget Detail - BBBBBB'!$B$3)</f>
        <v>0</v>
      </c>
      <c r="F116" s="434">
        <f t="shared" si="6"/>
        <v>0</v>
      </c>
    </row>
    <row r="117" spans="1:6" ht="15" customHeight="1" thickBot="1" x14ac:dyDescent="0.35">
      <c r="A117" s="747" t="s">
        <v>104</v>
      </c>
      <c r="B117" s="631" t="s">
        <v>107</v>
      </c>
      <c r="C117" s="368">
        <f>SUMIFS('Expenditures - all orgs'!$D$19:$D$3604,'Expenditures - all orgs'!$C$19:$C$3604, 'Budget Detail - BBBBBB'!$B117,'Expenditures - all orgs'!$B$19:$B$3604,'Budget Detail - BBBBBB'!$B$3)</f>
        <v>0</v>
      </c>
      <c r="D117" s="435">
        <f>SUMIFS('Expenditures - all orgs'!$E$19:$E$3604,'Expenditures - all orgs'!$C$19:$C$3604, 'Budget Detail - BBBBBB'!$B117,'Expenditures - all orgs'!$B$19:$B$3604,'Budget Detail - BBBBBB'!$B$3)</f>
        <v>0</v>
      </c>
      <c r="E117" s="436">
        <f>SUMIFS('Expenditures - all orgs'!$F$19:$F$3604,'Expenditures - all orgs'!$C$19:$C$3604, 'Budget Detail - BBBBBB'!$B117,'Expenditures - all orgs'!$B$19:$B$3604,'Budget Detail - BBBBBB'!$B$3)</f>
        <v>0</v>
      </c>
      <c r="F117" s="437">
        <f t="shared" si="6"/>
        <v>0</v>
      </c>
    </row>
    <row r="118" spans="1:6" ht="15" customHeight="1" thickBot="1" x14ac:dyDescent="0.35">
      <c r="A118" s="747"/>
      <c r="B118" s="632" t="s">
        <v>418</v>
      </c>
      <c r="C118" s="400">
        <f>SUM(C107:C117)</f>
        <v>0</v>
      </c>
      <c r="D118" s="400">
        <f t="shared" ref="D118:F118" si="7">SUM(D107:D117)</f>
        <v>0</v>
      </c>
      <c r="E118" s="400">
        <f t="shared" si="7"/>
        <v>0</v>
      </c>
      <c r="F118" s="400">
        <f t="shared" si="7"/>
        <v>0</v>
      </c>
    </row>
    <row r="119" spans="1:6" ht="15" customHeight="1" x14ac:dyDescent="0.3">
      <c r="A119" s="747"/>
      <c r="B119" s="617"/>
      <c r="C119" s="305"/>
      <c r="D119" s="305"/>
      <c r="E119" s="305"/>
      <c r="F119" s="307"/>
    </row>
    <row r="120" spans="1:6" ht="15" customHeight="1" x14ac:dyDescent="0.3">
      <c r="A120" s="248" t="s">
        <v>202</v>
      </c>
      <c r="B120" s="617"/>
      <c r="C120" s="308"/>
      <c r="D120" s="308"/>
      <c r="E120" s="308"/>
      <c r="F120" s="421"/>
    </row>
    <row r="121" spans="1:6" ht="15" customHeight="1" x14ac:dyDescent="0.3">
      <c r="A121" s="240" t="s">
        <v>507</v>
      </c>
      <c r="B121" s="633">
        <v>124200</v>
      </c>
      <c r="C121" s="327">
        <f>SUMIFS('Expenditures - all orgs'!$D$19:$D$3604,'Expenditures - all orgs'!$C$19:$C$3604, 'Budget Detail - BBBBBB'!$B121,'Expenditures - all orgs'!$B$19:$B$3604,'Budget Detail - BBBBBB'!$B$3)</f>
        <v>0</v>
      </c>
      <c r="D121" s="439">
        <f>SUMIFS('Expenditures - all orgs'!$E$19:$E$3604,'Expenditures - all orgs'!$C$19:$C$3604, 'Budget Detail - BBBBBB'!$B121,'Expenditures - all orgs'!$B$19:$B$3604,'Budget Detail - BBBBBB'!$B$3)</f>
        <v>0</v>
      </c>
      <c r="E121" s="440">
        <f>SUMIFS('Expenditures - all orgs'!$F$19:$F$3604,'Expenditures - all orgs'!$C$19:$C$3604, 'Budget Detail - BBBBBB'!$B121,'Expenditures - all orgs'!$B$19:$B$3604,'Budget Detail - BBBBBB'!$B$3)</f>
        <v>0</v>
      </c>
      <c r="F121" s="441">
        <f t="shared" ref="F121" si="8">C121-D121-E121</f>
        <v>0</v>
      </c>
    </row>
    <row r="122" spans="1:6" ht="15" customHeight="1" x14ac:dyDescent="0.3">
      <c r="A122" s="240" t="s">
        <v>327</v>
      </c>
      <c r="B122" s="1435">
        <v>124400</v>
      </c>
      <c r="C122" s="327">
        <f>SUMIFS('Expenditures - all orgs'!$D$19:$D$3604,'Expenditures - all orgs'!$C$19:$C$3604, 'Budget Detail - BBBBBB'!$B122,'Expenditures - all orgs'!$B$19:$B$3604,'Budget Detail - BBBBBB'!$B$3)</f>
        <v>0</v>
      </c>
      <c r="D122" s="439">
        <f>SUMIFS('Expenditures - all orgs'!$E$19:$E$3604,'Expenditures - all orgs'!$C$19:$C$3604, 'Budget Detail - BBBBBB'!$B122,'Expenditures - all orgs'!$B$19:$B$3604,'Budget Detail - BBBBBB'!$B$3)</f>
        <v>0</v>
      </c>
      <c r="E122" s="440">
        <f>SUMIFS('Expenditures - all orgs'!$F$19:$F$3604,'Expenditures - all orgs'!$C$19:$C$3604, 'Budget Detail - BBBBBB'!$B122,'Expenditures - all orgs'!$B$19:$B$3604,'Budget Detail - BBBBBB'!$B$3)</f>
        <v>0</v>
      </c>
      <c r="F122" s="441">
        <f t="shared" ref="F122" si="9">C122-D122-E122</f>
        <v>0</v>
      </c>
    </row>
    <row r="123" spans="1:6" ht="15" customHeight="1" x14ac:dyDescent="0.3">
      <c r="A123" s="239" t="s">
        <v>92</v>
      </c>
      <c r="B123" s="634">
        <v>124600</v>
      </c>
      <c r="C123" s="327">
        <f>SUMIFS('Expenditures - all orgs'!$D$19:$D$3604,'Expenditures - all orgs'!$C$19:$C$3604, 'Budget Detail - BBBBBB'!$B123,'Expenditures - all orgs'!$B$19:$B$3604,'Budget Detail - BBBBBB'!$B$3)</f>
        <v>0</v>
      </c>
      <c r="D123" s="439">
        <f>SUMIFS('Expenditures - all orgs'!$E$19:$E$3604,'Expenditures - all orgs'!$C$19:$C$3604, 'Budget Detail - BBBBBB'!$B123,'Expenditures - all orgs'!$B$19:$B$3604,'Budget Detail - BBBBBB'!$B$3)</f>
        <v>0</v>
      </c>
      <c r="E123" s="440">
        <f>SUMIFS('Expenditures - all orgs'!$F$19:$F$3604,'Expenditures - all orgs'!$C$19:$C$3604, 'Budget Detail - BBBBBB'!$B123,'Expenditures - all orgs'!$B$19:$B$3604,'Budget Detail - BBBBBB'!$B$3)</f>
        <v>0</v>
      </c>
      <c r="F123" s="441">
        <f t="shared" si="6"/>
        <v>0</v>
      </c>
    </row>
    <row r="124" spans="1:6" ht="15" customHeight="1" x14ac:dyDescent="0.3">
      <c r="A124" s="239" t="s">
        <v>190</v>
      </c>
      <c r="B124" s="634">
        <v>124700</v>
      </c>
      <c r="C124" s="327">
        <f>SUMIFS('Expenditures - all orgs'!$D$19:$D$3604,'Expenditures - all orgs'!$C$19:$C$3604, 'Budget Detail - BBBBBB'!$B124,'Expenditures - all orgs'!$B$19:$B$3604,'Budget Detail - BBBBBB'!$B$3)</f>
        <v>0</v>
      </c>
      <c r="D124" s="439">
        <f>SUMIFS('Expenditures - all orgs'!$E$19:$E$3604,'Expenditures - all orgs'!$C$19:$C$3604, 'Budget Detail - BBBBBB'!$B124,'Expenditures - all orgs'!$B$19:$B$3604,'Budget Detail - BBBBBB'!$B$3)</f>
        <v>0</v>
      </c>
      <c r="E124" s="440">
        <f>SUMIFS('Expenditures - all orgs'!$F$19:$F$3604,'Expenditures - all orgs'!$C$19:$C$3604, 'Budget Detail - BBBBBB'!$B124,'Expenditures - all orgs'!$B$19:$B$3604,'Budget Detail - BBBBBB'!$B$3)</f>
        <v>0</v>
      </c>
      <c r="F124" s="441">
        <f t="shared" si="6"/>
        <v>0</v>
      </c>
    </row>
    <row r="125" spans="1:6" ht="15" customHeight="1" x14ac:dyDescent="0.3">
      <c r="A125" s="239" t="s">
        <v>177</v>
      </c>
      <c r="B125" s="634">
        <v>124800</v>
      </c>
      <c r="C125" s="327">
        <f>SUMIFS('Expenditures - all orgs'!$D$19:$D$3604,'Expenditures - all orgs'!$C$19:$C$3604, 'Budget Detail - BBBBBB'!$B125,'Expenditures - all orgs'!$B$19:$B$3604,'Budget Detail - BBBBBB'!$B$3)</f>
        <v>0</v>
      </c>
      <c r="D125" s="439">
        <f>SUMIFS('Expenditures - all orgs'!$E$19:$E$3604,'Expenditures - all orgs'!$C$19:$C$3604, 'Budget Detail - BBBBBB'!$B125,'Expenditures - all orgs'!$B$19:$B$3604,'Budget Detail - BBBBBB'!$B$3)</f>
        <v>0</v>
      </c>
      <c r="E125" s="440">
        <f>SUMIFS('Expenditures - all orgs'!$F$19:$F$3604,'Expenditures - all orgs'!$C$19:$C$3604, 'Budget Detail - BBBBBB'!$B125,'Expenditures - all orgs'!$B$19:$B$3604,'Budget Detail - BBBBBB'!$B$3)</f>
        <v>0</v>
      </c>
      <c r="F125" s="441">
        <f t="shared" si="6"/>
        <v>0</v>
      </c>
    </row>
    <row r="126" spans="1:6" ht="15" customHeight="1" x14ac:dyDescent="0.3">
      <c r="A126" s="239" t="s">
        <v>99</v>
      </c>
      <c r="B126" s="634">
        <v>124900</v>
      </c>
      <c r="C126" s="327">
        <f>SUMIFS('Expenditures - all orgs'!$D$19:$D$3604,'Expenditures - all orgs'!$C$19:$C$3604, 'Budget Detail - BBBBBB'!$B126,'Expenditures - all orgs'!$B$19:$B$3604,'Budget Detail - BBBBBB'!$B$3)</f>
        <v>0</v>
      </c>
      <c r="D126" s="439">
        <f>SUMIFS('Expenditures - all orgs'!$E$19:$E$3604,'Expenditures - all orgs'!$C$19:$C$3604, 'Budget Detail - BBBBBB'!$B126,'Expenditures - all orgs'!$B$19:$B$3604,'Budget Detail - BBBBBB'!$B$3)</f>
        <v>0</v>
      </c>
      <c r="E126" s="440">
        <f>SUMIFS('Expenditures - all orgs'!$F$19:$F$3604,'Expenditures - all orgs'!$C$19:$C$3604, 'Budget Detail - BBBBBB'!$B126,'Expenditures - all orgs'!$B$19:$B$3604,'Budget Detail - BBBBBB'!$B$3)</f>
        <v>0</v>
      </c>
      <c r="F126" s="441">
        <f t="shared" si="6"/>
        <v>0</v>
      </c>
    </row>
    <row r="127" spans="1:6" ht="15" customHeight="1" x14ac:dyDescent="0.3">
      <c r="A127" s="239" t="s">
        <v>104</v>
      </c>
      <c r="B127" s="634" t="s">
        <v>107</v>
      </c>
      <c r="C127" s="327">
        <f>SUMIFS('Expenditures - all orgs'!$D$19:$D$3604,'Expenditures - all orgs'!$C$19:$C$3604, 'Budget Detail - BBBBBB'!$B127,'Expenditures - all orgs'!$B$19:$B$3604,'Budget Detail - BBBBBB'!$B$3)</f>
        <v>0</v>
      </c>
      <c r="D127" s="439">
        <f>SUMIFS('Expenditures - all orgs'!$E$19:$E$3604,'Expenditures - all orgs'!$C$19:$C$3604, 'Budget Detail - BBBBBB'!$B127,'Expenditures - all orgs'!$B$19:$B$3604,'Budget Detail - BBBBBB'!$B$3)</f>
        <v>0</v>
      </c>
      <c r="E127" s="440">
        <f>SUMIFS('Expenditures - all orgs'!$F$19:$F$3604,'Expenditures - all orgs'!$C$19:$C$3604, 'Budget Detail - BBBBBB'!$B127,'Expenditures - all orgs'!$B$19:$B$3604,'Budget Detail - BBBBBB'!$B$3)</f>
        <v>0</v>
      </c>
      <c r="F127" s="441">
        <f t="shared" si="6"/>
        <v>0</v>
      </c>
    </row>
    <row r="128" spans="1:6" ht="15" customHeight="1" thickBot="1" x14ac:dyDescent="0.35">
      <c r="A128" s="239" t="s">
        <v>104</v>
      </c>
      <c r="B128" s="634" t="s">
        <v>107</v>
      </c>
      <c r="C128" s="327">
        <f>SUMIFS('Expenditures - all orgs'!$D$19:$D$3604,'Expenditures - all orgs'!$C$19:$C$3604, 'Budget Detail - BBBBBB'!$B128,'Expenditures - all orgs'!$B$19:$B$3604,'Budget Detail - BBBBBB'!$B$3)</f>
        <v>0</v>
      </c>
      <c r="D128" s="442">
        <f>SUMIFS('Expenditures - all orgs'!$E$19:$E$3604,'Expenditures - all orgs'!$C$19:$C$3604, 'Budget Detail - BBBBBB'!$B128,'Expenditures - all orgs'!$B$19:$B$3604,'Budget Detail - BBBBBB'!$B$3)</f>
        <v>0</v>
      </c>
      <c r="E128" s="443">
        <f>SUMIFS('Expenditures - all orgs'!$F$19:$F$3604,'Expenditures - all orgs'!$C$19:$C$3604, 'Budget Detail - BBBBBB'!$B128,'Expenditures - all orgs'!$B$19:$B$3604,'Budget Detail - BBBBBB'!$B$3)</f>
        <v>0</v>
      </c>
      <c r="F128" s="444">
        <f t="shared" si="6"/>
        <v>0</v>
      </c>
    </row>
    <row r="129" spans="1:37" ht="15" customHeight="1" thickBot="1" x14ac:dyDescent="0.35">
      <c r="A129" s="235"/>
      <c r="B129" s="635" t="s">
        <v>418</v>
      </c>
      <c r="C129" s="365">
        <f>SUM(C121:C128)</f>
        <v>0</v>
      </c>
      <c r="D129" s="365">
        <f t="shared" ref="D129:F129" si="10">SUM(D121:D128)</f>
        <v>0</v>
      </c>
      <c r="E129" s="365">
        <f t="shared" si="10"/>
        <v>0</v>
      </c>
      <c r="F129" s="365">
        <f t="shared" si="10"/>
        <v>0</v>
      </c>
    </row>
    <row r="130" spans="1:37" ht="15" customHeight="1" x14ac:dyDescent="0.3">
      <c r="A130" s="747"/>
      <c r="B130" s="617"/>
      <c r="C130" s="305"/>
      <c r="D130" s="305"/>
      <c r="E130" s="305"/>
      <c r="F130" s="307"/>
    </row>
    <row r="131" spans="1:37" ht="15" customHeight="1" x14ac:dyDescent="0.3">
      <c r="A131" s="248" t="s">
        <v>208</v>
      </c>
      <c r="B131" s="617"/>
      <c r="C131" s="308"/>
      <c r="D131" s="308"/>
      <c r="E131" s="308"/>
      <c r="F131" s="421"/>
    </row>
    <row r="132" spans="1:37" ht="15" customHeight="1" x14ac:dyDescent="0.3">
      <c r="A132" s="239" t="s">
        <v>87</v>
      </c>
      <c r="B132" s="636">
        <v>125000</v>
      </c>
      <c r="C132" s="328">
        <f>SUMIFS('Expenditures - all orgs'!$D$19:$D$3604,'Expenditures - all orgs'!$C$19:$C$3604, 'Budget Detail - BBBBBB'!$B132,'Expenditures - all orgs'!$B$19:$B$3604,'Budget Detail - BBBBBB'!$B$3)</f>
        <v>0</v>
      </c>
      <c r="D132" s="446">
        <f>SUMIFS('Expenditures - all orgs'!$E$19:$E$3604,'Expenditures - all orgs'!$C$19:$C$3604, 'Budget Detail - BBBBBB'!$B132,'Expenditures - all orgs'!$B$19:$B$3604,'Budget Detail - BBBBBB'!$B$3)</f>
        <v>0</v>
      </c>
      <c r="E132" s="447">
        <f>SUMIFS('Expenditures - all orgs'!$F$19:$F$3604,'Expenditures - all orgs'!$C$19:$C$3604, 'Budget Detail - BBBBBB'!$B132,'Expenditures - all orgs'!$B$19:$B$3604,'Budget Detail - BBBBBB'!$B$3)</f>
        <v>0</v>
      </c>
      <c r="F132" s="448">
        <f t="shared" si="6"/>
        <v>0</v>
      </c>
    </row>
    <row r="133" spans="1:37" ht="15" customHeight="1" x14ac:dyDescent="0.3">
      <c r="A133" s="239" t="s">
        <v>191</v>
      </c>
      <c r="B133" s="637">
        <v>125100</v>
      </c>
      <c r="C133" s="328">
        <f>SUMIFS('Expenditures - all orgs'!$D$19:$D$3604,'Expenditures - all orgs'!$C$19:$C$3604, 'Budget Detail - BBBBBB'!$B133,'Expenditures - all orgs'!$B$19:$B$3604,'Budget Detail - BBBBBB'!$B$3)</f>
        <v>0</v>
      </c>
      <c r="D133" s="446">
        <f>SUMIFS('Expenditures - all orgs'!$E$19:$E$3604,'Expenditures - all orgs'!$C$19:$C$3604, 'Budget Detail - BBBBBB'!$B133,'Expenditures - all orgs'!$B$19:$B$3604,'Budget Detail - BBBBBB'!$B$3)</f>
        <v>0</v>
      </c>
      <c r="E133" s="1359">
        <f>SUMIFS('Expenditures - all orgs'!$F$19:$F$3604,'Expenditures - all orgs'!$C$19:$C$3604, 'Budget Detail - BBBBBB'!$B133,'Expenditures - all orgs'!$B$19:$B$3604,'Budget Detail - BBBBBB'!$B$3)</f>
        <v>0</v>
      </c>
      <c r="F133" s="448">
        <f t="shared" si="6"/>
        <v>0</v>
      </c>
    </row>
    <row r="134" spans="1:37" ht="15" customHeight="1" x14ac:dyDescent="0.3">
      <c r="A134" s="239" t="s">
        <v>192</v>
      </c>
      <c r="B134" s="637">
        <v>125110</v>
      </c>
      <c r="C134" s="328">
        <f>SUMIFS('Expenditures - all orgs'!$D$19:$D$3604,'Expenditures - all orgs'!$C$19:$C$3604, 'Budget Detail - BBBBBB'!$B134,'Expenditures - all orgs'!$B$19:$B$3604,'Budget Detail - BBBBBB'!$B$3)</f>
        <v>0</v>
      </c>
      <c r="D134" s="446">
        <f>SUMIFS('Expenditures - all orgs'!$E$19:$E$3604,'Expenditures - all orgs'!$C$19:$C$3604, 'Budget Detail - BBBBBB'!$B134,'Expenditures - all orgs'!$B$19:$B$3604,'Budget Detail - BBBBBB'!$B$3)</f>
        <v>0</v>
      </c>
      <c r="E134" s="1359">
        <f>SUMIFS('Expenditures - all orgs'!$F$19:$F$3604,'Expenditures - all orgs'!$C$19:$C$3604, 'Budget Detail - BBBBBB'!$B134,'Expenditures - all orgs'!$B$19:$B$3604,'Budget Detail - BBBBBB'!$B$3)</f>
        <v>0</v>
      </c>
      <c r="F134" s="448">
        <f t="shared" si="6"/>
        <v>0</v>
      </c>
    </row>
    <row r="135" spans="1:37" ht="15" customHeight="1" x14ac:dyDescent="0.3">
      <c r="A135" s="239" t="s">
        <v>193</v>
      </c>
      <c r="B135" s="637">
        <v>125200</v>
      </c>
      <c r="C135" s="328">
        <f>SUMIFS('Expenditures - all orgs'!$D$19:$D$3604,'Expenditures - all orgs'!$C$19:$C$3604, 'Budget Detail - BBBBBB'!$B135,'Expenditures - all orgs'!$B$19:$B$3604,'Budget Detail - BBBBBB'!$B$3)</f>
        <v>0</v>
      </c>
      <c r="D135" s="446">
        <f>SUMIFS('Expenditures - all orgs'!$E$19:$E$3604,'Expenditures - all orgs'!$C$19:$C$3604, 'Budget Detail - BBBBBB'!$B135,'Expenditures - all orgs'!$B$19:$B$3604,'Budget Detail - BBBBBB'!$B$3)</f>
        <v>0</v>
      </c>
      <c r="E135" s="1359">
        <f>SUMIFS('Expenditures - all orgs'!$F$19:$F$3604,'Expenditures - all orgs'!$C$19:$C$3604, 'Budget Detail - BBBBBB'!$B135,'Expenditures - all orgs'!$B$19:$B$3604,'Budget Detail - BBBBBB'!$B$3)</f>
        <v>0</v>
      </c>
      <c r="F135" s="448">
        <f t="shared" si="6"/>
        <v>0</v>
      </c>
    </row>
    <row r="136" spans="1:37" ht="15" customHeight="1" x14ac:dyDescent="0.3">
      <c r="A136" s="239" t="s">
        <v>194</v>
      </c>
      <c r="B136" s="637">
        <v>125300</v>
      </c>
      <c r="C136" s="328">
        <f>SUMIFS('Expenditures - all orgs'!$D$19:$D$3604,'Expenditures - all orgs'!$C$19:$C$3604, 'Budget Detail - BBBBBB'!$B136,'Expenditures - all orgs'!$B$19:$B$3604,'Budget Detail - BBBBBB'!$B$3)</f>
        <v>0</v>
      </c>
      <c r="D136" s="446">
        <f>SUMIFS('Expenditures - all orgs'!$E$19:$E$3604,'Expenditures - all orgs'!$C$19:$C$3604, 'Budget Detail - BBBBBB'!$B136,'Expenditures - all orgs'!$B$19:$B$3604,'Budget Detail - BBBBBB'!$B$3)</f>
        <v>0</v>
      </c>
      <c r="E136" s="447">
        <f>SUMIFS('Expenditures - all orgs'!$F$19:$F$3604,'Expenditures - all orgs'!$C$19:$C$3604, 'Budget Detail - BBBBBB'!$B136,'Expenditures - all orgs'!$B$19:$B$3604,'Budget Detail - BBBBBB'!$B$3)</f>
        <v>0</v>
      </c>
      <c r="F136" s="448">
        <f t="shared" si="6"/>
        <v>0</v>
      </c>
    </row>
    <row r="137" spans="1:37" s="752" customFormat="1" ht="15" customHeight="1" x14ac:dyDescent="0.3">
      <c r="A137" s="239" t="s">
        <v>509</v>
      </c>
      <c r="B137" s="637">
        <v>125400</v>
      </c>
      <c r="C137" s="328">
        <f>SUMIFS('Expenditures - all orgs'!$D$19:$D$3604,'Expenditures - all orgs'!$C$19:$C$3604, 'Budget Detail - BBBBBB'!$B137,'Expenditures - all orgs'!$B$19:$B$3604,'Budget Detail - BBBBBB'!$B$3)</f>
        <v>0</v>
      </c>
      <c r="D137" s="446">
        <f>SUMIFS('Expenditures - all orgs'!$E$19:$E$3604,'Expenditures - all orgs'!$C$19:$C$3604, 'Budget Detail - BBBBBB'!$B137,'Expenditures - all orgs'!$B$19:$B$3604,'Budget Detail - BBBBBB'!$B$3)</f>
        <v>0</v>
      </c>
      <c r="E137" s="447">
        <f>SUMIFS('Expenditures - all orgs'!$F$19:$F$3604,'Expenditures - all orgs'!$C$19:$C$3604, 'Budget Detail - BBBBBB'!$B137,'Expenditures - all orgs'!$B$19:$B$3604,'Budget Detail - BBBBBB'!$B$3)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BBBBBB'!$B138,'Expenditures - all orgs'!$B$19:$B$3604,'Budget Detail - BBBBBB'!$B$3)</f>
        <v>0</v>
      </c>
      <c r="D138" s="446">
        <f>SUMIFS('Expenditures - all orgs'!$E$19:$E$3604,'Expenditures - all orgs'!$C$19:$C$3604, 'Budget Detail - BBBBBB'!$B138,'Expenditures - all orgs'!$B$19:$B$3604,'Budget Detail - BBBBBB'!$B$3)</f>
        <v>0</v>
      </c>
      <c r="E138" s="447">
        <f>SUMIFS('Expenditures - all orgs'!$F$19:$F$3604,'Expenditures - all orgs'!$C$19:$C$3604, 'Budget Detail - BBBBBB'!$B138,'Expenditures - all orgs'!$B$19:$B$3604,'Budget Detail - BBBBBB'!$B$3)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ht="15" customHeight="1" x14ac:dyDescent="0.3">
      <c r="A139" s="239" t="s">
        <v>195</v>
      </c>
      <c r="B139" s="637">
        <v>125600</v>
      </c>
      <c r="C139" s="328">
        <f>SUMIFS('Expenditures - all orgs'!$D$19:$D$3604,'Expenditures - all orgs'!$C$19:$C$3604, 'Budget Detail - BBBBBB'!$B139,'Expenditures - all orgs'!$B$19:$B$3604,'Budget Detail - BBBBBB'!$B$3)</f>
        <v>0</v>
      </c>
      <c r="D139" s="446">
        <f>SUMIFS('Expenditures - all orgs'!$E$19:$E$3604,'Expenditures - all orgs'!$C$19:$C$3604, 'Budget Detail - BBBBBB'!$B139,'Expenditures - all orgs'!$B$19:$B$3604,'Budget Detail - BBBBBB'!$B$3)</f>
        <v>0</v>
      </c>
      <c r="E139" s="1359">
        <f>SUMIFS('Expenditures - all orgs'!$F$19:$F$3604,'Expenditures - all orgs'!$C$19:$C$3604, 'Budget Detail - BBBBBB'!$B139,'Expenditures - all orgs'!$B$19:$B$3604,'Budget Detail - BBBBBB'!$B$3)</f>
        <v>0</v>
      </c>
      <c r="F139" s="448">
        <f t="shared" si="6"/>
        <v>0</v>
      </c>
    </row>
    <row r="140" spans="1:37" ht="15" customHeight="1" x14ac:dyDescent="0.3">
      <c r="A140" s="239" t="s">
        <v>196</v>
      </c>
      <c r="B140" s="637">
        <v>125700</v>
      </c>
      <c r="C140" s="328">
        <f>SUMIFS('Expenditures - all orgs'!$D$19:$D$3604,'Expenditures - all orgs'!$C$19:$C$3604, 'Budget Detail - BBBBBB'!$B140,'Expenditures - all orgs'!$B$19:$B$3604,'Budget Detail - BBBBBB'!$B$3)</f>
        <v>0</v>
      </c>
      <c r="D140" s="446">
        <f>SUMIFS('Expenditures - all orgs'!$E$19:$E$3604,'Expenditures - all orgs'!$C$19:$C$3604, 'Budget Detail - BBBBBB'!$B140,'Expenditures - all orgs'!$B$19:$B$3604,'Budget Detail - BBBBBB'!$B$3)</f>
        <v>0</v>
      </c>
      <c r="E140" s="447">
        <f>SUMIFS('Expenditures - all orgs'!$F$19:$F$3604,'Expenditures - all orgs'!$C$19:$C$3604, 'Budget Detail - BBBBBB'!$B140,'Expenditures - all orgs'!$B$19:$B$3604,'Budget Detail - BBBBBB'!$B$3)</f>
        <v>0</v>
      </c>
      <c r="F140" s="448">
        <f t="shared" si="6"/>
        <v>0</v>
      </c>
    </row>
    <row r="141" spans="1:37" ht="15" customHeight="1" x14ac:dyDescent="0.3">
      <c r="A141" s="239" t="s">
        <v>197</v>
      </c>
      <c r="B141" s="637">
        <v>125710</v>
      </c>
      <c r="C141" s="328">
        <f>SUMIFS('Expenditures - all orgs'!$D$19:$D$3604,'Expenditures - all orgs'!$C$19:$C$3604, 'Budget Detail - BBBBBB'!$B141,'Expenditures - all orgs'!$B$19:$B$3604,'Budget Detail - BBBBBB'!$B$3)</f>
        <v>0</v>
      </c>
      <c r="D141" s="446">
        <f>SUMIFS('Expenditures - all orgs'!$E$19:$E$3604,'Expenditures - all orgs'!$C$19:$C$3604, 'Budget Detail - BBBBBB'!$B141,'Expenditures - all orgs'!$B$19:$B$3604,'Budget Detail - BBBBBB'!$B$3)</f>
        <v>0</v>
      </c>
      <c r="E141" s="447">
        <f>SUMIFS('Expenditures - all orgs'!$F$19:$F$3604,'Expenditures - all orgs'!$C$19:$C$3604, 'Budget Detail - BBBBBB'!$B141,'Expenditures - all orgs'!$B$19:$B$3604,'Budget Detail - BBBBBB'!$B$3)</f>
        <v>0</v>
      </c>
      <c r="F141" s="448">
        <f t="shared" si="6"/>
        <v>0</v>
      </c>
    </row>
    <row r="142" spans="1:37" ht="15" customHeight="1" x14ac:dyDescent="0.3">
      <c r="A142" s="239" t="s">
        <v>100</v>
      </c>
      <c r="B142" s="637">
        <v>125800</v>
      </c>
      <c r="C142" s="328">
        <f>SUMIFS('Expenditures - all orgs'!$D$19:$D$3604,'Expenditures - all orgs'!$C$19:$C$3604, 'Budget Detail - BBBBBB'!$B142,'Expenditures - all orgs'!$B$19:$B$3604,'Budget Detail - BBBBBB'!$B$3)</f>
        <v>0</v>
      </c>
      <c r="D142" s="446">
        <f>SUMIFS('Expenditures - all orgs'!$E$19:$E$3604,'Expenditures - all orgs'!$C$19:$C$3604, 'Budget Detail - BBBBBB'!$B142,'Expenditures - all orgs'!$B$19:$B$3604,'Budget Detail - BBBBBB'!$B$3)</f>
        <v>0</v>
      </c>
      <c r="E142" s="447">
        <f>SUMIFS('Expenditures - all orgs'!$F$19:$F$3604,'Expenditures - all orgs'!$C$19:$C$3604, 'Budget Detail - BBBBBB'!$B142,'Expenditures - all orgs'!$B$19:$B$3604,'Budget Detail - BBBBBB'!$B$3)</f>
        <v>0</v>
      </c>
      <c r="F142" s="448">
        <f t="shared" si="6"/>
        <v>0</v>
      </c>
    </row>
    <row r="143" spans="1:37" ht="15" customHeight="1" x14ac:dyDescent="0.3">
      <c r="A143" s="239" t="s">
        <v>198</v>
      </c>
      <c r="B143" s="637">
        <v>125900</v>
      </c>
      <c r="C143" s="328">
        <f>SUMIFS('Expenditures - all orgs'!$D$19:$D$3604,'Expenditures - all orgs'!$C$19:$C$3604, 'Budget Detail - BBBBBB'!$B143,'Expenditures - all orgs'!$B$19:$B$3604,'Budget Detail - BBBBBB'!$B$3)</f>
        <v>0</v>
      </c>
      <c r="D143" s="446">
        <f>SUMIFS('Expenditures - all orgs'!$E$19:$E$3604,'Expenditures - all orgs'!$C$19:$C$3604, 'Budget Detail - BBBBBB'!$B143,'Expenditures - all orgs'!$B$19:$B$3604,'Budget Detail - BBBBBB'!$B$3)</f>
        <v>0</v>
      </c>
      <c r="E143" s="1359">
        <f>SUMIFS('Expenditures - all orgs'!$F$19:$F$3604,'Expenditures - all orgs'!$C$19:$C$3604, 'Budget Detail - BBBBBB'!$B143,'Expenditures - all orgs'!$B$19:$B$3604,'Budget Detail - BBBBBB'!$B$3)</f>
        <v>0</v>
      </c>
      <c r="F143" s="448">
        <f t="shared" si="6"/>
        <v>0</v>
      </c>
    </row>
    <row r="144" spans="1:37" ht="15" customHeight="1" x14ac:dyDescent="0.3">
      <c r="A144" s="239" t="s">
        <v>104</v>
      </c>
      <c r="B144" s="637" t="s">
        <v>107</v>
      </c>
      <c r="C144" s="328">
        <f>SUMIFS('Expenditures - all orgs'!$D$19:$D$3604,'Expenditures - all orgs'!$C$19:$C$3604, 'Budget Detail - BBBBBB'!$B144,'Expenditures - all orgs'!$B$19:$B$3604,'Budget Detail - BBBBBB'!$B$3)</f>
        <v>0</v>
      </c>
      <c r="D144" s="446">
        <f>SUMIFS('Expenditures - all orgs'!$E$19:$E$3604,'Expenditures - all orgs'!$C$19:$C$3604, 'Budget Detail - BBBBBB'!$B144,'Expenditures - all orgs'!$B$19:$B$3604,'Budget Detail - BBBBBB'!$B$3)</f>
        <v>0</v>
      </c>
      <c r="E144" s="447">
        <f>SUMIFS('Expenditures - all orgs'!$F$19:$F$3604,'Expenditures - all orgs'!$C$19:$C$3604, 'Budget Detail - BBBBBB'!$B144,'Expenditures - all orgs'!$B$19:$B$3604,'Budget Detail - BBBBBB'!$B$3)</f>
        <v>0</v>
      </c>
      <c r="F144" s="448">
        <f t="shared" si="6"/>
        <v>0</v>
      </c>
    </row>
    <row r="145" spans="1:6" ht="15" customHeight="1" x14ac:dyDescent="0.3">
      <c r="A145" s="239" t="s">
        <v>104</v>
      </c>
      <c r="B145" s="637" t="s">
        <v>107</v>
      </c>
      <c r="C145" s="328">
        <f>SUMIFS('Expenditures - all orgs'!$D$19:$D$3604,'Expenditures - all orgs'!$C$19:$C$3604, 'Budget Detail - BBBBBB'!$B145,'Expenditures - all orgs'!$B$19:$B$3604,'Budget Detail - BBBBBB'!$B$3)</f>
        <v>0</v>
      </c>
      <c r="D145" s="446">
        <f>SUMIFS('Expenditures - all orgs'!$E$19:$E$3604,'Expenditures - all orgs'!$C$19:$C$3604, 'Budget Detail - BBBBBB'!$B145,'Expenditures - all orgs'!$B$19:$B$3604,'Budget Detail - BBBBBB'!$B$3)</f>
        <v>0</v>
      </c>
      <c r="E145" s="447">
        <f>SUMIFS('Expenditures - all orgs'!$F$19:$F$3604,'Expenditures - all orgs'!$C$19:$C$3604, 'Budget Detail - BBBBBB'!$B145,'Expenditures - all orgs'!$B$19:$B$3604,'Budget Detail - BBBBBB'!$B$3)</f>
        <v>0</v>
      </c>
      <c r="F145" s="448">
        <f t="shared" si="6"/>
        <v>0</v>
      </c>
    </row>
    <row r="146" spans="1:6" ht="15" customHeight="1" thickBot="1" x14ac:dyDescent="0.35">
      <c r="A146" s="239" t="s">
        <v>104</v>
      </c>
      <c r="B146" s="637" t="s">
        <v>107</v>
      </c>
      <c r="C146" s="328">
        <f>SUMIFS('Expenditures - all orgs'!$D$19:$D$3604,'Expenditures - all orgs'!$C$19:$C$3604, 'Budget Detail - BBBBBB'!$B146,'Expenditures - all orgs'!$B$19:$B$3604,'Budget Detail - BBBBBB'!$B$3)</f>
        <v>0</v>
      </c>
      <c r="D146" s="449">
        <f>SUMIFS('Expenditures - all orgs'!$E$19:$E$3604,'Expenditures - all orgs'!$C$19:$C$3604, 'Budget Detail - BBBBBB'!$B146,'Expenditures - all orgs'!$B$19:$B$3604,'Budget Detail - BBBBBB'!$B$3)</f>
        <v>0</v>
      </c>
      <c r="E146" s="450">
        <f>SUMIFS('Expenditures - all orgs'!$F$19:$F$3604,'Expenditures - all orgs'!$C$19:$C$3604, 'Budget Detail - BBBBBB'!$B146,'Expenditures - all orgs'!$B$19:$B$3604,'Budget Detail - BBBBBB'!$B$3)</f>
        <v>0</v>
      </c>
      <c r="F146" s="451">
        <f t="shared" si="6"/>
        <v>0</v>
      </c>
    </row>
    <row r="147" spans="1:6" ht="15" customHeight="1" thickBot="1" x14ac:dyDescent="0.35">
      <c r="A147" s="235"/>
      <c r="B147" s="638" t="s">
        <v>418</v>
      </c>
      <c r="C147" s="383">
        <f>SUM(C132:C146)</f>
        <v>0</v>
      </c>
      <c r="D147" s="383">
        <f t="shared" ref="D147:E147" si="11">SUM(D132:D146)</f>
        <v>0</v>
      </c>
      <c r="E147" s="383">
        <f t="shared" si="11"/>
        <v>0</v>
      </c>
      <c r="F147" s="383">
        <f>SUM(F132:F146)</f>
        <v>0</v>
      </c>
    </row>
    <row r="148" spans="1:6" ht="15" customHeight="1" x14ac:dyDescent="0.3">
      <c r="A148" s="747"/>
      <c r="B148" s="617"/>
      <c r="C148" s="305"/>
      <c r="D148" s="305"/>
      <c r="E148" s="305"/>
      <c r="F148" s="307"/>
    </row>
    <row r="149" spans="1:6" ht="15" customHeight="1" x14ac:dyDescent="0.3">
      <c r="A149" s="248" t="s">
        <v>209</v>
      </c>
      <c r="B149" s="617"/>
      <c r="C149" s="308"/>
      <c r="D149" s="308"/>
      <c r="E149" s="308"/>
      <c r="F149" s="421"/>
    </row>
    <row r="150" spans="1:6" ht="15" customHeight="1" x14ac:dyDescent="0.3">
      <c r="A150" s="239" t="s">
        <v>510</v>
      </c>
      <c r="B150" s="639">
        <v>126100</v>
      </c>
      <c r="C150" s="329">
        <f>SUMIFS('Expenditures - all orgs'!$D$19:$D$3604,'Expenditures - all orgs'!$C$19:$C$3604, 'Budget Detail - BBBBBB'!$B150,'Expenditures - all orgs'!$B$19:$B$3604,'Budget Detail - BBBBBB'!$B$3)</f>
        <v>0</v>
      </c>
      <c r="D150" s="453">
        <f>SUMIFS('Expenditures - all orgs'!$E$19:$E$3604,'Expenditures - all orgs'!$C$19:$C$3604, 'Budget Detail - BBBBBB'!$B150,'Expenditures - all orgs'!$B$19:$B$3604,'Budget Detail - BBBBBB'!$B$3)</f>
        <v>0</v>
      </c>
      <c r="E150" s="454">
        <f>SUMIFS('Expenditures - all orgs'!$F$19:$F$3604,'Expenditures - all orgs'!$C$19:$C$3604, 'Budget Detail - BBBBBB'!$B150,'Expenditures - all orgs'!$B$19:$B$3604,'Budget Detail - BBBBBB'!$B$3)</f>
        <v>0</v>
      </c>
      <c r="F150" s="455">
        <f t="shared" si="6"/>
        <v>0</v>
      </c>
    </row>
    <row r="151" spans="1:6" ht="15" customHeight="1" x14ac:dyDescent="0.3">
      <c r="A151" s="239" t="s">
        <v>511</v>
      </c>
      <c r="B151" s="640">
        <v>126110</v>
      </c>
      <c r="C151" s="329">
        <f>SUMIFS('Expenditures - all orgs'!$D$19:$D$3604,'Expenditures - all orgs'!$C$19:$C$3604, 'Budget Detail - BBBBBB'!$B151,'Expenditures - all orgs'!$B$19:$B$3604,'Budget Detail - BBBBBB'!$B$3)</f>
        <v>0</v>
      </c>
      <c r="D151" s="453">
        <f>SUMIFS('Expenditures - all orgs'!$E$19:$E$3604,'Expenditures - all orgs'!$C$19:$C$3604, 'Budget Detail - BBBBBB'!$B151,'Expenditures - all orgs'!$B$19:$B$3604,'Budget Detail - BBBBBB'!$B$3)</f>
        <v>0</v>
      </c>
      <c r="E151" s="454">
        <f>SUMIFS('Expenditures - all orgs'!$F$19:$F$3604,'Expenditures - all orgs'!$C$19:$C$3604, 'Budget Detail - BBBBBB'!$B151,'Expenditures - all orgs'!$B$19:$B$3604,'Budget Detail - BBBBBB'!$B$3)</f>
        <v>0</v>
      </c>
      <c r="F151" s="455">
        <f t="shared" ref="F151:F157" si="12">C151-D151-E151</f>
        <v>0</v>
      </c>
    </row>
    <row r="152" spans="1:6" ht="15" customHeight="1" x14ac:dyDescent="0.3">
      <c r="A152" s="239" t="s">
        <v>512</v>
      </c>
      <c r="B152" s="640">
        <v>126130</v>
      </c>
      <c r="C152" s="329">
        <f>SUMIFS('Expenditures - all orgs'!$D$19:$D$3604,'Expenditures - all orgs'!$C$19:$C$3604, 'Budget Detail - BBBBBB'!$B152,'Expenditures - all orgs'!$B$19:$B$3604,'Budget Detail - BBBBBB'!$B$3)</f>
        <v>0</v>
      </c>
      <c r="D152" s="453">
        <f>SUMIFS('Expenditures - all orgs'!$E$19:$E$3604,'Expenditures - all orgs'!$C$19:$C$3604, 'Budget Detail - BBBBBB'!$B152,'Expenditures - all orgs'!$B$19:$B$3604,'Budget Detail - BBBBBB'!$B$3)</f>
        <v>0</v>
      </c>
      <c r="E152" s="454">
        <f>SUMIFS('Expenditures - all orgs'!$F$19:$F$3604,'Expenditures - all orgs'!$C$19:$C$3604, 'Budget Detail - BBBBBB'!$B152,'Expenditures - all orgs'!$B$19:$B$3604,'Budget Detail - BBBBBB'!$B$3)</f>
        <v>0</v>
      </c>
      <c r="F152" s="455">
        <f t="shared" si="12"/>
        <v>0</v>
      </c>
    </row>
    <row r="153" spans="1:6" ht="15" customHeight="1" x14ac:dyDescent="0.3">
      <c r="A153" s="239" t="s">
        <v>513</v>
      </c>
      <c r="B153" s="640">
        <v>126200</v>
      </c>
      <c r="C153" s="329">
        <f>SUMIFS('Expenditures - all orgs'!$D$19:$D$3604,'Expenditures - all orgs'!$C$19:$C$3604, 'Budget Detail - BBBBBB'!$B153,'Expenditures - all orgs'!$B$19:$B$3604,'Budget Detail - BBBBBB'!$B$3)</f>
        <v>0</v>
      </c>
      <c r="D153" s="453">
        <f>SUMIFS('Expenditures - all orgs'!$E$19:$E$3604,'Expenditures - all orgs'!$C$19:$C$3604, 'Budget Detail - BBBBBB'!$B153,'Expenditures - all orgs'!$B$19:$B$3604,'Budget Detail - BBBBBB'!$B$3)</f>
        <v>0</v>
      </c>
      <c r="E153" s="454">
        <f>SUMIFS('Expenditures - all orgs'!$F$19:$F$3604,'Expenditures - all orgs'!$C$19:$C$3604, 'Budget Detail - BBBBBB'!$B153,'Expenditures - all orgs'!$B$19:$B$3604,'Budget Detail - BBBBBB'!$B$3)</f>
        <v>0</v>
      </c>
      <c r="F153" s="455">
        <f t="shared" si="12"/>
        <v>0</v>
      </c>
    </row>
    <row r="154" spans="1:6" ht="15" customHeight="1" x14ac:dyDescent="0.3">
      <c r="A154" s="239" t="s">
        <v>514</v>
      </c>
      <c r="B154" s="640">
        <v>126300</v>
      </c>
      <c r="C154" s="329">
        <f>SUMIFS('Expenditures - all orgs'!$D$19:$D$3604,'Expenditures - all orgs'!$C$19:$C$3604, 'Budget Detail - BBBBBB'!$B154,'Expenditures - all orgs'!$B$19:$B$3604,'Budget Detail - BBBBBB'!$B$3)</f>
        <v>0</v>
      </c>
      <c r="D154" s="453">
        <f>SUMIFS('Expenditures - all orgs'!$E$19:$E$3604,'Expenditures - all orgs'!$C$19:$C$3604, 'Budget Detail - BBBBBB'!$B154,'Expenditures - all orgs'!$B$19:$B$3604,'Budget Detail - BBBBBB'!$B$3)</f>
        <v>0</v>
      </c>
      <c r="E154" s="454">
        <f>SUMIFS('Expenditures - all orgs'!$F$19:$F$3604,'Expenditures - all orgs'!$C$19:$C$3604, 'Budget Detail - BBBBBB'!$B154,'Expenditures - all orgs'!$B$19:$B$3604,'Budget Detail - BBBBBB'!$B$3)</f>
        <v>0</v>
      </c>
      <c r="F154" s="455">
        <f t="shared" si="12"/>
        <v>0</v>
      </c>
    </row>
    <row r="155" spans="1:6" ht="15" customHeight="1" x14ac:dyDescent="0.3">
      <c r="A155" s="239" t="s">
        <v>33</v>
      </c>
      <c r="B155" s="640">
        <v>126400</v>
      </c>
      <c r="C155" s="329">
        <f>SUMIFS('Expenditures - all orgs'!$D$19:$D$3604,'Expenditures - all orgs'!$C$19:$C$3604, 'Budget Detail - BBBBBB'!$B155,'Expenditures - all orgs'!$B$19:$B$3604,'Budget Detail - BBBBBB'!$B$3)</f>
        <v>0</v>
      </c>
      <c r="D155" s="453">
        <f>SUMIFS('Expenditures - all orgs'!$E$19:$E$3604,'Expenditures - all orgs'!$C$19:$C$3604, 'Budget Detail - BBBBBB'!$B155,'Expenditures - all orgs'!$B$19:$B$3604,'Budget Detail - BBBBBB'!$B$3)</f>
        <v>0</v>
      </c>
      <c r="E155" s="454">
        <f>SUMIFS('Expenditures - all orgs'!$F$19:$F$3604,'Expenditures - all orgs'!$C$19:$C$3604, 'Budget Detail - BBBBBB'!$B155,'Expenditures - all orgs'!$B$19:$B$3604,'Budget Detail - BBBBBB'!$B$3)</f>
        <v>0</v>
      </c>
      <c r="F155" s="455">
        <f t="shared" si="12"/>
        <v>0</v>
      </c>
    </row>
    <row r="156" spans="1:6" ht="15" customHeight="1" x14ac:dyDescent="0.3">
      <c r="A156" s="239" t="s">
        <v>515</v>
      </c>
      <c r="B156" s="640">
        <v>126500</v>
      </c>
      <c r="C156" s="329">
        <f>SUMIFS('Expenditures - all orgs'!$D$19:$D$3604,'Expenditures - all orgs'!$C$19:$C$3604, 'Budget Detail - BBBBBB'!$B156,'Expenditures - all orgs'!$B$19:$B$3604,'Budget Detail - BBBBBB'!$B$3)</f>
        <v>0</v>
      </c>
      <c r="D156" s="453">
        <f>SUMIFS('Expenditures - all orgs'!$E$19:$E$3604,'Expenditures - all orgs'!$C$19:$C$3604, 'Budget Detail - BBBBBB'!$B156,'Expenditures - all orgs'!$B$19:$B$3604,'Budget Detail - BBBBBB'!$B$3)</f>
        <v>0</v>
      </c>
      <c r="E156" s="454">
        <f>SUMIFS('Expenditures - all orgs'!$F$19:$F$3604,'Expenditures - all orgs'!$C$19:$C$3604, 'Budget Detail - BBBBBB'!$B156,'Expenditures - all orgs'!$B$19:$B$3604,'Budget Detail - BBBBBB'!$B$3)</f>
        <v>0</v>
      </c>
      <c r="F156" s="455">
        <f t="shared" si="12"/>
        <v>0</v>
      </c>
    </row>
    <row r="157" spans="1:6" ht="15" customHeight="1" x14ac:dyDescent="0.3">
      <c r="A157" s="239" t="s">
        <v>516</v>
      </c>
      <c r="B157" s="640">
        <v>126600</v>
      </c>
      <c r="C157" s="329">
        <f>SUMIFS('Expenditures - all orgs'!$D$19:$D$3604,'Expenditures - all orgs'!$C$19:$C$3604, 'Budget Detail - BBBBBB'!$B157,'Expenditures - all orgs'!$B$19:$B$3604,'Budget Detail - BBBBBB'!$B$3)</f>
        <v>0</v>
      </c>
      <c r="D157" s="453">
        <f>SUMIFS('Expenditures - all orgs'!$E$19:$E$3604,'Expenditures - all orgs'!$C$19:$C$3604, 'Budget Detail - BBBBBB'!$B157,'Expenditures - all orgs'!$B$19:$B$3604,'Budget Detail - BBBBBB'!$B$3)</f>
        <v>0</v>
      </c>
      <c r="E157" s="454">
        <f>SUMIFS('Expenditures - all orgs'!$F$19:$F$3604,'Expenditures - all orgs'!$C$19:$C$3604, 'Budget Detail - BBBBBB'!$B157,'Expenditures - all orgs'!$B$19:$B$3604,'Budget Detail - BBBBBB'!$B$3)</f>
        <v>0</v>
      </c>
      <c r="F157" s="455">
        <f t="shared" si="12"/>
        <v>0</v>
      </c>
    </row>
    <row r="158" spans="1:6" ht="15" customHeight="1" x14ac:dyDescent="0.3">
      <c r="A158" s="239" t="s">
        <v>34</v>
      </c>
      <c r="B158" s="640">
        <v>126700</v>
      </c>
      <c r="C158" s="329">
        <f>SUMIFS('Expenditures - all orgs'!$D$19:$D$3604,'Expenditures - all orgs'!$C$19:$C$3604, 'Budget Detail - BBBBBB'!$B158,'Expenditures - all orgs'!$B$19:$B$3604,'Budget Detail - BBBBBB'!$B$3)</f>
        <v>0</v>
      </c>
      <c r="D158" s="453">
        <f>SUMIFS('Expenditures - all orgs'!$E$19:$E$3604,'Expenditures - all orgs'!$C$19:$C$3604, 'Budget Detail - BBBBBB'!$B158,'Expenditures - all orgs'!$B$19:$B$3604,'Budget Detail - BBBBBB'!$B$3)</f>
        <v>0</v>
      </c>
      <c r="E158" s="454">
        <f>SUMIFS('Expenditures - all orgs'!$F$19:$F$3604,'Expenditures - all orgs'!$C$19:$C$3604, 'Budget Detail - BBBBBB'!$B158,'Expenditures - all orgs'!$B$19:$B$3604,'Budget Detail - BBBBBB'!$B$3)</f>
        <v>0</v>
      </c>
      <c r="F158" s="455">
        <f t="shared" si="6"/>
        <v>0</v>
      </c>
    </row>
    <row r="159" spans="1:6" ht="15" customHeight="1" x14ac:dyDescent="0.3">
      <c r="A159" s="239" t="s">
        <v>199</v>
      </c>
      <c r="B159" s="640">
        <v>126800</v>
      </c>
      <c r="C159" s="329">
        <f>SUMIFS('Expenditures - all orgs'!$D$19:$D$3604,'Expenditures - all orgs'!$C$19:$C$3604, 'Budget Detail - BBBBBB'!$B159,'Expenditures - all orgs'!$B$19:$B$3604,'Budget Detail - BBBBBB'!$B$3)</f>
        <v>0</v>
      </c>
      <c r="D159" s="453">
        <f>SUMIFS('Expenditures - all orgs'!$E$19:$E$3604,'Expenditures - all orgs'!$C$19:$C$3604, 'Budget Detail - BBBBBB'!$B159,'Expenditures - all orgs'!$B$19:$B$3604,'Budget Detail - BBBBBB'!$B$3)</f>
        <v>0</v>
      </c>
      <c r="E159" s="454">
        <f>SUMIFS('Expenditures - all orgs'!$F$19:$F$3604,'Expenditures - all orgs'!$C$19:$C$3604, 'Budget Detail - BBBBBB'!$B159,'Expenditures - all orgs'!$B$19:$B$3604,'Budget Detail - BBBBBB'!$B$3)</f>
        <v>0</v>
      </c>
      <c r="F159" s="455">
        <f t="shared" si="6"/>
        <v>0</v>
      </c>
    </row>
    <row r="160" spans="1:6" ht="15" customHeight="1" x14ac:dyDescent="0.3">
      <c r="A160" s="239" t="s">
        <v>331</v>
      </c>
      <c r="B160" s="640">
        <v>127400</v>
      </c>
      <c r="C160" s="329">
        <f>SUMIFS('Expenditures - all orgs'!$D$19:$D$3604,'Expenditures - all orgs'!$C$19:$C$3604, 'Budget Detail - BBBBBB'!$B160,'Expenditures - all orgs'!$B$19:$B$3604,'Budget Detail - BBBBBB'!$B$3)</f>
        <v>0</v>
      </c>
      <c r="D160" s="453">
        <f>SUMIFS('Expenditures - all orgs'!$E$19:$E$3604,'Expenditures - all orgs'!$C$19:$C$3604, 'Budget Detail - BBBBBB'!$B160,'Expenditures - all orgs'!$B$19:$B$3604,'Budget Detail - BBBBBB'!$B$3)</f>
        <v>0</v>
      </c>
      <c r="E160" s="454">
        <f>SUMIFS('Expenditures - all orgs'!$F$19:$F$3604,'Expenditures - all orgs'!$C$19:$C$3604, 'Budget Detail - BBBBBB'!$B160,'Expenditures - all orgs'!$B$19:$B$3604,'Budget Detail - BBBBBB'!$B$3)</f>
        <v>0</v>
      </c>
      <c r="F160" s="455">
        <f t="shared" si="6"/>
        <v>0</v>
      </c>
    </row>
    <row r="161" spans="1:6" ht="15" customHeight="1" x14ac:dyDescent="0.3">
      <c r="A161" s="239" t="s">
        <v>93</v>
      </c>
      <c r="B161" s="640">
        <v>127500</v>
      </c>
      <c r="C161" s="329">
        <f>SUMIFS('Expenditures - all orgs'!$D$19:$D$3604,'Expenditures - all orgs'!$C$19:$C$3604, 'Budget Detail - BBBBBB'!$B161,'Expenditures - all orgs'!$B$19:$B$3604,'Budget Detail - BBBBBB'!$B$3)</f>
        <v>0</v>
      </c>
      <c r="D161" s="453">
        <f>SUMIFS('Expenditures - all orgs'!$E$19:$E$3604,'Expenditures - all orgs'!$C$19:$C$3604, 'Budget Detail - BBBBBB'!$B161,'Expenditures - all orgs'!$B$19:$B$3604,'Budget Detail - BBBBBB'!$B$3)</f>
        <v>0</v>
      </c>
      <c r="E161" s="454">
        <f>SUMIFS('Expenditures - all orgs'!$F$19:$F$3604,'Expenditures - all orgs'!$C$19:$C$3604, 'Budget Detail - BBBBBB'!$B161,'Expenditures - all orgs'!$B$19:$B$3604,'Budget Detail - BBBBBB'!$B$3)</f>
        <v>0</v>
      </c>
      <c r="F161" s="455">
        <f t="shared" si="6"/>
        <v>0</v>
      </c>
    </row>
    <row r="162" spans="1:6" ht="15" customHeight="1" x14ac:dyDescent="0.3">
      <c r="A162" s="239" t="s">
        <v>200</v>
      </c>
      <c r="B162" s="640">
        <v>127900</v>
      </c>
      <c r="C162" s="329">
        <f>SUMIFS('Expenditures - all orgs'!$D$19:$D$3604,'Expenditures - all orgs'!$C$19:$C$3604, 'Budget Detail - BBBBBB'!$B162,'Expenditures - all orgs'!$B$19:$B$3604,'Budget Detail - BBBBBB'!$B$3)</f>
        <v>0</v>
      </c>
      <c r="D162" s="453">
        <f>SUMIFS('Expenditures - all orgs'!$E$19:$E$3604,'Expenditures - all orgs'!$C$19:$C$3604, 'Budget Detail - BBBBBB'!$B162,'Expenditures - all orgs'!$B$19:$B$3604,'Budget Detail - BBBBBB'!$B$3)</f>
        <v>0</v>
      </c>
      <c r="E162" s="454">
        <f>SUMIFS('Expenditures - all orgs'!$F$19:$F$3604,'Expenditures - all orgs'!$C$19:$C$3604, 'Budget Detail - BBBBBB'!$B162,'Expenditures - all orgs'!$B$19:$B$3604,'Budget Detail - BBBBBB'!$B$3)</f>
        <v>0</v>
      </c>
      <c r="F162" s="455">
        <f t="shared" si="6"/>
        <v>0</v>
      </c>
    </row>
    <row r="163" spans="1:6" ht="15" customHeight="1" x14ac:dyDescent="0.3">
      <c r="A163" s="239" t="s">
        <v>332</v>
      </c>
      <c r="B163" s="640">
        <v>127950</v>
      </c>
      <c r="C163" s="329">
        <f>SUMIFS('Expenditures - all orgs'!$D$19:$D$3604,'Expenditures - all orgs'!$C$19:$C$3604, 'Budget Detail - BBBBBB'!$B163,'Expenditures - all orgs'!$B$19:$B$3604,'Budget Detail - BBBBBB'!$B$3)</f>
        <v>0</v>
      </c>
      <c r="D163" s="453">
        <f>SUMIFS('Expenditures - all orgs'!$E$19:$E$3604,'Expenditures - all orgs'!$C$19:$C$3604, 'Budget Detail - BBBBBB'!$B163,'Expenditures - all orgs'!$B$19:$B$3604,'Budget Detail - BBBBBB'!$B$3)</f>
        <v>0</v>
      </c>
      <c r="E163" s="454">
        <f>SUMIFS('Expenditures - all orgs'!$F$19:$F$3604,'Expenditures - all orgs'!$C$19:$C$3604, 'Budget Detail - BBBBBB'!$B163,'Expenditures - all orgs'!$B$19:$B$3604,'Budget Detail - BBBBBB'!$B$3)</f>
        <v>0</v>
      </c>
      <c r="F163" s="455">
        <f t="shared" si="6"/>
        <v>0</v>
      </c>
    </row>
    <row r="164" spans="1:6" ht="15" customHeight="1" x14ac:dyDescent="0.3">
      <c r="A164" s="235" t="s">
        <v>104</v>
      </c>
      <c r="B164" s="640" t="s">
        <v>107</v>
      </c>
      <c r="C164" s="329">
        <f>SUMIFS('Expenditures - all orgs'!$D$19:$D$3604,'Expenditures - all orgs'!$C$19:$C$3604, 'Budget Detail - BBBBBB'!$B164,'Expenditures - all orgs'!$B$19:$B$3604,'Budget Detail - BBBBBB'!$B$3)</f>
        <v>0</v>
      </c>
      <c r="D164" s="453">
        <f>SUMIFS('Expenditures - all orgs'!$E$19:$E$3604,'Expenditures - all orgs'!$C$19:$C$3604, 'Budget Detail - BBBBBB'!$B164,'Expenditures - all orgs'!$B$19:$B$3604,'Budget Detail - BBBBBB'!$B$3)</f>
        <v>0</v>
      </c>
      <c r="E164" s="454">
        <f>SUMIFS('Expenditures - all orgs'!$F$19:$F$3604,'Expenditures - all orgs'!$C$19:$C$3604, 'Budget Detail - BBBBBB'!$B164,'Expenditures - all orgs'!$B$19:$B$3604,'Budget Detail - BBBBBB'!$B$3)</f>
        <v>0</v>
      </c>
      <c r="F164" s="455">
        <f t="shared" si="6"/>
        <v>0</v>
      </c>
    </row>
    <row r="165" spans="1:6" ht="15" customHeight="1" thickBot="1" x14ac:dyDescent="0.35">
      <c r="A165" s="235" t="s">
        <v>104</v>
      </c>
      <c r="B165" s="640" t="s">
        <v>107</v>
      </c>
      <c r="C165" s="329">
        <f>SUMIFS('Expenditures - all orgs'!$D$19:$D$3604,'Expenditures - all orgs'!$C$19:$C$3604, 'Budget Detail - BBBBBB'!$B165,'Expenditures - all orgs'!$B$19:$B$3604,'Budget Detail - BBBBBB'!$B$3)</f>
        <v>0</v>
      </c>
      <c r="D165" s="456">
        <f>SUMIFS('Expenditures - all orgs'!$E$19:$E$3604,'Expenditures - all orgs'!$C$19:$C$3604, 'Budget Detail - BBBBBB'!$B165,'Expenditures - all orgs'!$B$19:$B$3604,'Budget Detail - BBBBBB'!$B$3)</f>
        <v>0</v>
      </c>
      <c r="E165" s="457">
        <f>SUMIFS('Expenditures - all orgs'!$F$19:$F$3604,'Expenditures - all orgs'!$C$19:$C$3604, 'Budget Detail - BBBBBB'!$B165,'Expenditures - all orgs'!$B$19:$B$3604,'Budget Detail - BBBBBB'!$B$3)</f>
        <v>0</v>
      </c>
      <c r="F165" s="458">
        <f t="shared" si="6"/>
        <v>0</v>
      </c>
    </row>
    <row r="166" spans="1:6" ht="15" customHeight="1" thickBot="1" x14ac:dyDescent="0.35">
      <c r="A166" s="235"/>
      <c r="B166" s="641" t="s">
        <v>418</v>
      </c>
      <c r="C166" s="384">
        <f>SUM(C150:C165)</f>
        <v>0</v>
      </c>
      <c r="D166" s="384">
        <f t="shared" ref="D166:E166" si="13">SUM(D150:D165)</f>
        <v>0</v>
      </c>
      <c r="E166" s="384">
        <f t="shared" si="13"/>
        <v>0</v>
      </c>
      <c r="F166" s="384">
        <f>SUM(F150:F165)</f>
        <v>0</v>
      </c>
    </row>
    <row r="167" spans="1:6" ht="15" customHeight="1" x14ac:dyDescent="0.3">
      <c r="A167" s="747"/>
      <c r="B167" s="617"/>
      <c r="C167" s="305"/>
      <c r="D167" s="305"/>
      <c r="E167" s="305"/>
      <c r="F167" s="307"/>
    </row>
    <row r="168" spans="1:6" ht="15" customHeight="1" x14ac:dyDescent="0.3">
      <c r="A168" s="248" t="s">
        <v>210</v>
      </c>
      <c r="B168" s="617"/>
      <c r="C168" s="308"/>
      <c r="D168" s="308"/>
      <c r="E168" s="308"/>
      <c r="F168" s="421"/>
    </row>
    <row r="169" spans="1:6" ht="15" customHeight="1" x14ac:dyDescent="0.3">
      <c r="A169" s="239" t="s">
        <v>90</v>
      </c>
      <c r="B169" s="642">
        <v>128000</v>
      </c>
      <c r="C169" s="330">
        <f>SUMIFS('Expenditures - all orgs'!$D$19:$D$3604,'Expenditures - all orgs'!$C$19:$C$3604, 'Budget Detail - BBBBBB'!$B169,'Expenditures - all orgs'!$B$19:$B$3604,'Budget Detail - BBBBBB'!$B$3)</f>
        <v>0</v>
      </c>
      <c r="D169" s="460">
        <f>SUMIFS('Expenditures - all orgs'!$E$19:$E$3604,'Expenditures - all orgs'!$C$19:$C$3604, 'Budget Detail - BBBBBB'!$B169,'Expenditures - all orgs'!$B$19:$B$3604,'Budget Detail - BBBBBB'!$B$3)</f>
        <v>0</v>
      </c>
      <c r="E169" s="461">
        <f>SUMIFS('Expenditures - all orgs'!$F$19:$F$3604,'Expenditures - all orgs'!$C$19:$C$3604, 'Budget Detail - BBBBBB'!$B169,'Expenditures - all orgs'!$B$19:$B$3604,'Budget Detail - BBBBBB'!$B$3)</f>
        <v>0</v>
      </c>
      <c r="F169" s="462">
        <f t="shared" si="6"/>
        <v>0</v>
      </c>
    </row>
    <row r="170" spans="1:6" ht="15" customHeight="1" x14ac:dyDescent="0.3">
      <c r="A170" s="239" t="s">
        <v>201</v>
      </c>
      <c r="B170" s="643">
        <v>128100</v>
      </c>
      <c r="C170" s="330">
        <f>SUMIFS('Expenditures - all orgs'!$D$19:$D$3604,'Expenditures - all orgs'!$C$19:$C$3604, 'Budget Detail - BBBBBB'!$B170,'Expenditures - all orgs'!$B$19:$B$3604,'Budget Detail - BBBBBB'!$B$3)</f>
        <v>0</v>
      </c>
      <c r="D170" s="460">
        <f>SUMIFS('Expenditures - all orgs'!$E$19:$E$3604,'Expenditures - all orgs'!$C$19:$C$3604, 'Budget Detail - BBBBBB'!$B170,'Expenditures - all orgs'!$B$19:$B$3604,'Budget Detail - BBBBBB'!$B$3)</f>
        <v>0</v>
      </c>
      <c r="E170" s="461">
        <f>SUMIFS('Expenditures - all orgs'!$F$19:$F$3604,'Expenditures - all orgs'!$C$19:$C$3604, 'Budget Detail - BBBBBB'!$B170,'Expenditures - all orgs'!$B$19:$B$3604,'Budget Detail - BBBBBB'!$B$3)</f>
        <v>0</v>
      </c>
      <c r="F170" s="462">
        <f t="shared" ref="F170:F199" si="14">C170-D170-E170</f>
        <v>0</v>
      </c>
    </row>
    <row r="171" spans="1:6" ht="15" customHeight="1" x14ac:dyDescent="0.3">
      <c r="A171" s="239" t="s">
        <v>16</v>
      </c>
      <c r="B171" s="643">
        <v>128200</v>
      </c>
      <c r="C171" s="330">
        <f>SUMIFS('Expenditures - all orgs'!$D$19:$D$3604,'Expenditures - all orgs'!$C$19:$C$3604, 'Budget Detail - BBBBBB'!$B171,'Expenditures - all orgs'!$B$19:$B$3604,'Budget Detail - BBBBBB'!$B$3)</f>
        <v>0</v>
      </c>
      <c r="D171" s="460">
        <f>SUMIFS('Expenditures - all orgs'!$E$19:$E$3604,'Expenditures - all orgs'!$C$19:$C$3604, 'Budget Detail - BBBBBB'!$B171,'Expenditures - all orgs'!$B$19:$B$3604,'Budget Detail - BBBBBB'!$B$3)</f>
        <v>0</v>
      </c>
      <c r="E171" s="461">
        <f>SUMIFS('Expenditures - all orgs'!$F$19:$F$3604,'Expenditures - all orgs'!$C$19:$C$3604, 'Budget Detail - BBBBBB'!$B171,'Expenditures - all orgs'!$B$19:$B$3604,'Budget Detail - BBBBBB'!$B$3)</f>
        <v>0</v>
      </c>
      <c r="F171" s="462">
        <f t="shared" si="14"/>
        <v>0</v>
      </c>
    </row>
    <row r="172" spans="1:6" ht="15" customHeight="1" x14ac:dyDescent="0.3">
      <c r="A172" s="239" t="s">
        <v>335</v>
      </c>
      <c r="B172" s="643">
        <v>128210</v>
      </c>
      <c r="C172" s="330">
        <f>SUMIFS('Expenditures - all orgs'!$D$19:$D$3604,'Expenditures - all orgs'!$C$19:$C$3604, 'Budget Detail - BBBBBB'!$B172,'Expenditures - all orgs'!$B$19:$B$3604,'Budget Detail - BBBBBB'!$B$3)</f>
        <v>0</v>
      </c>
      <c r="D172" s="460">
        <f>SUMIFS('Expenditures - all orgs'!$E$19:$E$3604,'Expenditures - all orgs'!$C$19:$C$3604, 'Budget Detail - BBBBBB'!$B172,'Expenditures - all orgs'!$B$19:$B$3604,'Budget Detail - BBBBBB'!$B$3)</f>
        <v>0</v>
      </c>
      <c r="E172" s="461">
        <f>SUMIFS('Expenditures - all orgs'!$F$19:$F$3604,'Expenditures - all orgs'!$C$19:$C$3604, 'Budget Detail - BBBBBB'!$B172,'Expenditures - all orgs'!$B$19:$B$3604,'Budget Detail - BBBBBB'!$B$3)</f>
        <v>0</v>
      </c>
      <c r="F172" s="462">
        <f t="shared" si="14"/>
        <v>0</v>
      </c>
    </row>
    <row r="173" spans="1:6" ht="15" customHeight="1" x14ac:dyDescent="0.3">
      <c r="A173" s="239" t="s">
        <v>333</v>
      </c>
      <c r="B173" s="643">
        <v>128220</v>
      </c>
      <c r="C173" s="330">
        <f>SUMIFS('Expenditures - all orgs'!$D$19:$D$3604,'Expenditures - all orgs'!$C$19:$C$3604, 'Budget Detail - BBBBBB'!$B173,'Expenditures - all orgs'!$B$19:$B$3604,'Budget Detail - BBBBBB'!$B$3)</f>
        <v>0</v>
      </c>
      <c r="D173" s="460">
        <f>SUMIFS('Expenditures - all orgs'!$E$19:$E$3604,'Expenditures - all orgs'!$C$19:$C$3604, 'Budget Detail - BBBBBB'!$B173,'Expenditures - all orgs'!$B$19:$B$3604,'Budget Detail - BBBBBB'!$B$3)</f>
        <v>0</v>
      </c>
      <c r="E173" s="461">
        <f>SUMIFS('Expenditures - all orgs'!$F$19:$F$3604,'Expenditures - all orgs'!$C$19:$C$3604, 'Budget Detail - BBBBBB'!$B173,'Expenditures - all orgs'!$B$19:$B$3604,'Budget Detail - BBBBBB'!$B$3)</f>
        <v>0</v>
      </c>
      <c r="F173" s="462">
        <f t="shared" si="14"/>
        <v>0</v>
      </c>
    </row>
    <row r="174" spans="1:6" ht="15" customHeight="1" x14ac:dyDescent="0.3">
      <c r="A174" s="239" t="s">
        <v>56</v>
      </c>
      <c r="B174" s="643">
        <v>128230</v>
      </c>
      <c r="C174" s="330">
        <f>SUMIFS('Expenditures - all orgs'!$D$19:$D$3604,'Expenditures - all orgs'!$C$19:$C$3604, 'Budget Detail - BBBBBB'!$B174,'Expenditures - all orgs'!$B$19:$B$3604,'Budget Detail - BBBBBB'!$B$3)</f>
        <v>0</v>
      </c>
      <c r="D174" s="460">
        <f>SUMIFS('Expenditures - all orgs'!$E$19:$E$3604,'Expenditures - all orgs'!$C$19:$C$3604, 'Budget Detail - BBBBBB'!$B174,'Expenditures - all orgs'!$B$19:$B$3604,'Budget Detail - BBBBBB'!$B$3)</f>
        <v>0</v>
      </c>
      <c r="E174" s="461">
        <f>SUMIFS('Expenditures - all orgs'!$F$19:$F$3604,'Expenditures - all orgs'!$C$19:$C$3604, 'Budget Detail - BBBBBB'!$B174,'Expenditures - all orgs'!$B$19:$B$3604,'Budget Detail - BBBBBB'!$B$3)</f>
        <v>0</v>
      </c>
      <c r="F174" s="462">
        <f t="shared" si="14"/>
        <v>0</v>
      </c>
    </row>
    <row r="175" spans="1:6" ht="15" customHeight="1" x14ac:dyDescent="0.3">
      <c r="A175" s="239" t="s">
        <v>17</v>
      </c>
      <c r="B175" s="643">
        <v>128300</v>
      </c>
      <c r="C175" s="330">
        <f>SUMIFS('Expenditures - all orgs'!$D$19:$D$3604,'Expenditures - all orgs'!$C$19:$C$3604, 'Budget Detail - BBBBBB'!$B175,'Expenditures - all orgs'!$B$19:$B$3604,'Budget Detail - BBBBBB'!$B$3)</f>
        <v>0</v>
      </c>
      <c r="D175" s="460">
        <f>SUMIFS('Expenditures - all orgs'!$E$19:$E$3604,'Expenditures - all orgs'!$C$19:$C$3604, 'Budget Detail - BBBBBB'!$B175,'Expenditures - all orgs'!$B$19:$B$3604,'Budget Detail - BBBBBB'!$B$3)</f>
        <v>0</v>
      </c>
      <c r="E175" s="461">
        <f>SUMIFS('Expenditures - all orgs'!$F$19:$F$3604,'Expenditures - all orgs'!$C$19:$C$3604, 'Budget Detail - BBBBBB'!$B175,'Expenditures - all orgs'!$B$19:$B$3604,'Budget Detail - BBBBBB'!$B$3)</f>
        <v>0</v>
      </c>
      <c r="F175" s="462">
        <f t="shared" si="14"/>
        <v>0</v>
      </c>
    </row>
    <row r="176" spans="1:6" ht="15" customHeight="1" x14ac:dyDescent="0.3">
      <c r="A176" s="239" t="s">
        <v>334</v>
      </c>
      <c r="B176" s="643">
        <v>128310</v>
      </c>
      <c r="C176" s="330">
        <f>SUMIFS('Expenditures - all orgs'!$D$19:$D$3604,'Expenditures - all orgs'!$C$19:$C$3604, 'Budget Detail - BBBBBB'!$B176,'Expenditures - all orgs'!$B$19:$B$3604,'Budget Detail - BBBBBB'!$B$3)</f>
        <v>0</v>
      </c>
      <c r="D176" s="460">
        <f>SUMIFS('Expenditures - all orgs'!$E$19:$E$3604,'Expenditures - all orgs'!$C$19:$C$3604, 'Budget Detail - BBBBBB'!$B176,'Expenditures - all orgs'!$B$19:$B$3604,'Budget Detail - BBBBBB'!$B$3)</f>
        <v>0</v>
      </c>
      <c r="E176" s="461">
        <f>SUMIFS('Expenditures - all orgs'!$F$19:$F$3604,'Expenditures - all orgs'!$C$19:$C$3604, 'Budget Detail - BBBBBB'!$B176,'Expenditures - all orgs'!$B$19:$B$3604,'Budget Detail - BBBBBB'!$B$3)</f>
        <v>0</v>
      </c>
      <c r="F176" s="462">
        <f t="shared" si="14"/>
        <v>0</v>
      </c>
    </row>
    <row r="177" spans="1:6" ht="15" customHeight="1" x14ac:dyDescent="0.3">
      <c r="A177" s="239" t="s">
        <v>336</v>
      </c>
      <c r="B177" s="643">
        <v>128320</v>
      </c>
      <c r="C177" s="330">
        <f>SUMIFS('Expenditures - all orgs'!$D$19:$D$3604,'Expenditures - all orgs'!$C$19:$C$3604, 'Budget Detail - BBBBBB'!$B177,'Expenditures - all orgs'!$B$19:$B$3604,'Budget Detail - BBBBBB'!$B$3)</f>
        <v>0</v>
      </c>
      <c r="D177" s="460">
        <f>SUMIFS('Expenditures - all orgs'!$E$19:$E$3604,'Expenditures - all orgs'!$C$19:$C$3604, 'Budget Detail - BBBBBB'!$B177,'Expenditures - all orgs'!$B$19:$B$3604,'Budget Detail - BBBBBB'!$B$3)</f>
        <v>0</v>
      </c>
      <c r="E177" s="461">
        <f>SUMIFS('Expenditures - all orgs'!$F$19:$F$3604,'Expenditures - all orgs'!$C$19:$C$3604, 'Budget Detail - BBBBBB'!$B177,'Expenditures - all orgs'!$B$19:$B$3604,'Budget Detail - BBBBBB'!$B$3)</f>
        <v>0</v>
      </c>
      <c r="F177" s="462">
        <f t="shared" si="14"/>
        <v>0</v>
      </c>
    </row>
    <row r="178" spans="1:6" ht="15" customHeight="1" x14ac:dyDescent="0.3">
      <c r="A178" s="239" t="s">
        <v>57</v>
      </c>
      <c r="B178" s="643">
        <v>128330</v>
      </c>
      <c r="C178" s="330">
        <f>SUMIFS('Expenditures - all orgs'!$D$19:$D$3604,'Expenditures - all orgs'!$C$19:$C$3604, 'Budget Detail - BBBBBB'!$B178,'Expenditures - all orgs'!$B$19:$B$3604,'Budget Detail - BBBBBB'!$B$3)</f>
        <v>0</v>
      </c>
      <c r="D178" s="460">
        <f>SUMIFS('Expenditures - all orgs'!$E$19:$E$3604,'Expenditures - all orgs'!$C$19:$C$3604, 'Budget Detail - BBBBBB'!$B178,'Expenditures - all orgs'!$B$19:$B$3604,'Budget Detail - BBBBBB'!$B$3)</f>
        <v>0</v>
      </c>
      <c r="E178" s="461">
        <f>SUMIFS('Expenditures - all orgs'!$F$19:$F$3604,'Expenditures - all orgs'!$C$19:$C$3604, 'Budget Detail - BBBBBB'!$B178,'Expenditures - all orgs'!$B$19:$B$3604,'Budget Detail - BBBBBB'!$B$3)</f>
        <v>0</v>
      </c>
      <c r="F178" s="462">
        <f t="shared" si="14"/>
        <v>0</v>
      </c>
    </row>
    <row r="179" spans="1:6" ht="15" customHeight="1" x14ac:dyDescent="0.3">
      <c r="A179" s="239" t="s">
        <v>18</v>
      </c>
      <c r="B179" s="643">
        <v>128400</v>
      </c>
      <c r="C179" s="330">
        <f>SUMIFS('Expenditures - all orgs'!$D$19:$D$3604,'Expenditures - all orgs'!$C$19:$C$3604, 'Budget Detail - BBBBBB'!$B179,'Expenditures - all orgs'!$B$19:$B$3604,'Budget Detail - BBBBBB'!$B$3)</f>
        <v>0</v>
      </c>
      <c r="D179" s="460">
        <f>SUMIFS('Expenditures - all orgs'!$E$19:$E$3604,'Expenditures - all orgs'!$C$19:$C$3604, 'Budget Detail - BBBBBB'!$B179,'Expenditures - all orgs'!$B$19:$B$3604,'Budget Detail - BBBBBB'!$B$3)</f>
        <v>0</v>
      </c>
      <c r="E179" s="461">
        <f>SUMIFS('Expenditures - all orgs'!$F$19:$F$3604,'Expenditures - all orgs'!$C$19:$C$3604, 'Budget Detail - BBBBBB'!$B179,'Expenditures - all orgs'!$B$19:$B$3604,'Budget Detail - BBBBBB'!$B$3)</f>
        <v>0</v>
      </c>
      <c r="F179" s="462">
        <f t="shared" si="14"/>
        <v>0</v>
      </c>
    </row>
    <row r="180" spans="1:6" ht="15" customHeight="1" x14ac:dyDescent="0.3">
      <c r="A180" s="239" t="s">
        <v>337</v>
      </c>
      <c r="B180" s="643">
        <v>128410</v>
      </c>
      <c r="C180" s="330">
        <f>SUMIFS('Expenditures - all orgs'!$D$19:$D$3604,'Expenditures - all orgs'!$C$19:$C$3604, 'Budget Detail - BBBBBB'!$B180,'Expenditures - all orgs'!$B$19:$B$3604,'Budget Detail - BBBBBB'!$B$3)</f>
        <v>0</v>
      </c>
      <c r="D180" s="460">
        <f>SUMIFS('Expenditures - all orgs'!$E$19:$E$3604,'Expenditures - all orgs'!$C$19:$C$3604, 'Budget Detail - BBBBBB'!$B180,'Expenditures - all orgs'!$B$19:$B$3604,'Budget Detail - BBBBBB'!$B$3)</f>
        <v>0</v>
      </c>
      <c r="E180" s="461">
        <f>SUMIFS('Expenditures - all orgs'!$F$19:$F$3604,'Expenditures - all orgs'!$C$19:$C$3604, 'Budget Detail - BBBBBB'!$B180,'Expenditures - all orgs'!$B$19:$B$3604,'Budget Detail - BBBBBB'!$B$3)</f>
        <v>0</v>
      </c>
      <c r="F180" s="462">
        <f t="shared" si="14"/>
        <v>0</v>
      </c>
    </row>
    <row r="181" spans="1:6" ht="15" customHeight="1" x14ac:dyDescent="0.3">
      <c r="A181" s="239" t="s">
        <v>338</v>
      </c>
      <c r="B181" s="643">
        <v>128420</v>
      </c>
      <c r="C181" s="330">
        <f>SUMIFS('Expenditures - all orgs'!$D$19:$D$3604,'Expenditures - all orgs'!$C$19:$C$3604, 'Budget Detail - BBBBBB'!$B181,'Expenditures - all orgs'!$B$19:$B$3604,'Budget Detail - BBBBBB'!$B$3)</f>
        <v>0</v>
      </c>
      <c r="D181" s="460">
        <f>SUMIFS('Expenditures - all orgs'!$E$19:$E$3604,'Expenditures - all orgs'!$C$19:$C$3604, 'Budget Detail - BBBBBB'!$B181,'Expenditures - all orgs'!$B$19:$B$3604,'Budget Detail - BBBBBB'!$B$3)</f>
        <v>0</v>
      </c>
      <c r="E181" s="461">
        <f>SUMIFS('Expenditures - all orgs'!$F$19:$F$3604,'Expenditures - all orgs'!$C$19:$C$3604, 'Budget Detail - BBBBBB'!$B181,'Expenditures - all orgs'!$B$19:$B$3604,'Budget Detail - BBBBBB'!$B$3)</f>
        <v>0</v>
      </c>
      <c r="F181" s="462">
        <f t="shared" si="14"/>
        <v>0</v>
      </c>
    </row>
    <row r="182" spans="1:6" ht="15" customHeight="1" x14ac:dyDescent="0.3">
      <c r="A182" s="239" t="s">
        <v>112</v>
      </c>
      <c r="B182" s="643">
        <v>128430</v>
      </c>
      <c r="C182" s="330">
        <f>SUMIFS('Expenditures - all orgs'!$D$19:$D$3604,'Expenditures - all orgs'!$C$19:$C$3604, 'Budget Detail - BBBBBB'!$B182,'Expenditures - all orgs'!$B$19:$B$3604,'Budget Detail - BBBBBB'!$B$3)</f>
        <v>0</v>
      </c>
      <c r="D182" s="460">
        <f>SUMIFS('Expenditures - all orgs'!$E$19:$E$3604,'Expenditures - all orgs'!$C$19:$C$3604, 'Budget Detail - BBBBBB'!$B182,'Expenditures - all orgs'!$B$19:$B$3604,'Budget Detail - BBBBBB'!$B$3)</f>
        <v>0</v>
      </c>
      <c r="E182" s="461">
        <f>SUMIFS('Expenditures - all orgs'!$F$19:$F$3604,'Expenditures - all orgs'!$C$19:$C$3604, 'Budget Detail - BBBBBB'!$B182,'Expenditures - all orgs'!$B$19:$B$3604,'Budget Detail - BBBBBB'!$B$3)</f>
        <v>0</v>
      </c>
      <c r="F182" s="462">
        <f t="shared" si="14"/>
        <v>0</v>
      </c>
    </row>
    <row r="183" spans="1:6" ht="15" customHeight="1" x14ac:dyDescent="0.3">
      <c r="A183" s="239" t="s">
        <v>19</v>
      </c>
      <c r="B183" s="643">
        <v>128500</v>
      </c>
      <c r="C183" s="330">
        <f>SUMIFS('Expenditures - all orgs'!$D$19:$D$3604,'Expenditures - all orgs'!$C$19:$C$3604, 'Budget Detail - BBBBBB'!$B183,'Expenditures - all orgs'!$B$19:$B$3604,'Budget Detail - BBBBBB'!$B$3)</f>
        <v>0</v>
      </c>
      <c r="D183" s="460">
        <f>SUMIFS('Expenditures - all orgs'!$E$19:$E$3604,'Expenditures - all orgs'!$C$19:$C$3604, 'Budget Detail - BBBBBB'!$B183,'Expenditures - all orgs'!$B$19:$B$3604,'Budget Detail - BBBBBB'!$B$3)</f>
        <v>0</v>
      </c>
      <c r="E183" s="461">
        <f>SUMIFS('Expenditures - all orgs'!$F$19:$F$3604,'Expenditures - all orgs'!$C$19:$C$3604, 'Budget Detail - BBBBBB'!$B183,'Expenditures - all orgs'!$B$19:$B$3604,'Budget Detail - BBBBBB'!$B$3)</f>
        <v>0</v>
      </c>
      <c r="F183" s="462">
        <f t="shared" si="14"/>
        <v>0</v>
      </c>
    </row>
    <row r="184" spans="1:6" ht="15" customHeight="1" x14ac:dyDescent="0.3">
      <c r="A184" s="239" t="s">
        <v>339</v>
      </c>
      <c r="B184" s="643">
        <v>128510</v>
      </c>
      <c r="C184" s="330">
        <f>SUMIFS('Expenditures - all orgs'!$D$19:$D$3604,'Expenditures - all orgs'!$C$19:$C$3604, 'Budget Detail - BBBBBB'!$B184,'Expenditures - all orgs'!$B$19:$B$3604,'Budget Detail - BBBBBB'!$B$3)</f>
        <v>0</v>
      </c>
      <c r="D184" s="460">
        <f>SUMIFS('Expenditures - all orgs'!$E$19:$E$3604,'Expenditures - all orgs'!$C$19:$C$3604, 'Budget Detail - BBBBBB'!$B184,'Expenditures - all orgs'!$B$19:$B$3604,'Budget Detail - BBBBBB'!$B$3)</f>
        <v>0</v>
      </c>
      <c r="E184" s="461">
        <f>SUMIFS('Expenditures - all orgs'!$F$19:$F$3604,'Expenditures - all orgs'!$C$19:$C$3604, 'Budget Detail - BBBBBB'!$B184,'Expenditures - all orgs'!$B$19:$B$3604,'Budget Detail - BBBBBB'!$B$3)</f>
        <v>0</v>
      </c>
      <c r="F184" s="462">
        <f t="shared" si="14"/>
        <v>0</v>
      </c>
    </row>
    <row r="185" spans="1:6" ht="15" customHeight="1" x14ac:dyDescent="0.3">
      <c r="A185" s="239" t="s">
        <v>340</v>
      </c>
      <c r="B185" s="643">
        <v>128520</v>
      </c>
      <c r="C185" s="330">
        <f>SUMIFS('Expenditures - all orgs'!$D$19:$D$3604,'Expenditures - all orgs'!$C$19:$C$3604, 'Budget Detail - BBBBBB'!$B185,'Expenditures - all orgs'!$B$19:$B$3604,'Budget Detail - BBBBBB'!$B$3)</f>
        <v>0</v>
      </c>
      <c r="D185" s="460">
        <f>SUMIFS('Expenditures - all orgs'!$E$19:$E$3604,'Expenditures - all orgs'!$C$19:$C$3604, 'Budget Detail - BBBBBB'!$B185,'Expenditures - all orgs'!$B$19:$B$3604,'Budget Detail - BBBBBB'!$B$3)</f>
        <v>0</v>
      </c>
      <c r="E185" s="461">
        <f>SUMIFS('Expenditures - all orgs'!$F$19:$F$3604,'Expenditures - all orgs'!$C$19:$C$3604, 'Budget Detail - BBBBBB'!$B185,'Expenditures - all orgs'!$B$19:$B$3604,'Budget Detail - BBBBBB'!$B$3)</f>
        <v>0</v>
      </c>
      <c r="F185" s="462">
        <f t="shared" si="14"/>
        <v>0</v>
      </c>
    </row>
    <row r="186" spans="1:6" ht="15" customHeight="1" x14ac:dyDescent="0.3">
      <c r="A186" s="239" t="s">
        <v>113</v>
      </c>
      <c r="B186" s="643">
        <v>128530</v>
      </c>
      <c r="C186" s="330">
        <f>SUMIFS('Expenditures - all orgs'!$D$19:$D$3604,'Expenditures - all orgs'!$C$19:$C$3604, 'Budget Detail - BBBBBB'!$B186,'Expenditures - all orgs'!$B$19:$B$3604,'Budget Detail - BBBBBB'!$B$3)</f>
        <v>0</v>
      </c>
      <c r="D186" s="460">
        <f>SUMIFS('Expenditures - all orgs'!$E$19:$E$3604,'Expenditures - all orgs'!$C$19:$C$3604, 'Budget Detail - BBBBBB'!$B186,'Expenditures - all orgs'!$B$19:$B$3604,'Budget Detail - BBBBBB'!$B$3)</f>
        <v>0</v>
      </c>
      <c r="E186" s="461">
        <f>SUMIFS('Expenditures - all orgs'!$F$19:$F$3604,'Expenditures - all orgs'!$C$19:$C$3604, 'Budget Detail - BBBBBB'!$B186,'Expenditures - all orgs'!$B$19:$B$3604,'Budget Detail - BBBBBB'!$B$3)</f>
        <v>0</v>
      </c>
      <c r="F186" s="462">
        <f t="shared" si="14"/>
        <v>0</v>
      </c>
    </row>
    <row r="187" spans="1:6" ht="15" customHeight="1" x14ac:dyDescent="0.3">
      <c r="A187" s="239" t="s">
        <v>58</v>
      </c>
      <c r="B187" s="643">
        <v>128600</v>
      </c>
      <c r="C187" s="330">
        <f>SUMIFS('Expenditures - all orgs'!$D$19:$D$3604,'Expenditures - all orgs'!$C$19:$C$3604, 'Budget Detail - BBBBBB'!$B187,'Expenditures - all orgs'!$B$19:$B$3604,'Budget Detail - BBBBBB'!$B$3)</f>
        <v>0</v>
      </c>
      <c r="D187" s="460">
        <f>SUMIFS('Expenditures - all orgs'!$E$19:$E$3604,'Expenditures - all orgs'!$C$19:$C$3604, 'Budget Detail - BBBBBB'!$B187,'Expenditures - all orgs'!$B$19:$B$3604,'Budget Detail - BBBBBB'!$B$3)</f>
        <v>0</v>
      </c>
      <c r="E187" s="461">
        <f>SUMIFS('Expenditures - all orgs'!$F$19:$F$3604,'Expenditures - all orgs'!$C$19:$C$3604, 'Budget Detail - BBBBBB'!$B187,'Expenditures - all orgs'!$B$19:$B$3604,'Budget Detail - BBBBBB'!$B$3)</f>
        <v>0</v>
      </c>
      <c r="F187" s="462">
        <f t="shared" si="14"/>
        <v>0</v>
      </c>
    </row>
    <row r="188" spans="1:6" ht="15" customHeight="1" x14ac:dyDescent="0.3">
      <c r="A188" s="239" t="s">
        <v>341</v>
      </c>
      <c r="B188" s="643">
        <v>128610</v>
      </c>
      <c r="C188" s="330">
        <f>SUMIFS('Expenditures - all orgs'!$D$19:$D$3604,'Expenditures - all orgs'!$C$19:$C$3604, 'Budget Detail - BBBBBB'!$B188,'Expenditures - all orgs'!$B$19:$B$3604,'Budget Detail - BBBBBB'!$B$3)</f>
        <v>0</v>
      </c>
      <c r="D188" s="460">
        <f>SUMIFS('Expenditures - all orgs'!$E$19:$E$3604,'Expenditures - all orgs'!$C$19:$C$3604, 'Budget Detail - BBBBBB'!$B188,'Expenditures - all orgs'!$B$19:$B$3604,'Budget Detail - BBBBBB'!$B$3)</f>
        <v>0</v>
      </c>
      <c r="E188" s="461">
        <f>SUMIFS('Expenditures - all orgs'!$F$19:$F$3604,'Expenditures - all orgs'!$C$19:$C$3604, 'Budget Detail - BBBBBB'!$B188,'Expenditures - all orgs'!$B$19:$B$3604,'Budget Detail - BBBBBB'!$B$3)</f>
        <v>0</v>
      </c>
      <c r="F188" s="462">
        <f t="shared" si="14"/>
        <v>0</v>
      </c>
    </row>
    <row r="189" spans="1:6" ht="15" customHeight="1" x14ac:dyDescent="0.3">
      <c r="A189" s="239" t="s">
        <v>342</v>
      </c>
      <c r="B189" s="643">
        <v>128620</v>
      </c>
      <c r="C189" s="330">
        <f>SUMIFS('Expenditures - all orgs'!$D$19:$D$3604,'Expenditures - all orgs'!$C$19:$C$3604, 'Budget Detail - BBBBBB'!$B189,'Expenditures - all orgs'!$B$19:$B$3604,'Budget Detail - BBBBBB'!$B$3)</f>
        <v>0</v>
      </c>
      <c r="D189" s="460">
        <f>SUMIFS('Expenditures - all orgs'!$E$19:$E$3604,'Expenditures - all orgs'!$C$19:$C$3604, 'Budget Detail - BBBBBB'!$B189,'Expenditures - all orgs'!$B$19:$B$3604,'Budget Detail - BBBBBB'!$B$3)</f>
        <v>0</v>
      </c>
      <c r="E189" s="461">
        <f>SUMIFS('Expenditures - all orgs'!$F$19:$F$3604,'Expenditures - all orgs'!$C$19:$C$3604, 'Budget Detail - BBBBBB'!$B189,'Expenditures - all orgs'!$B$19:$B$3604,'Budget Detail - BBBBBB'!$B$3)</f>
        <v>0</v>
      </c>
      <c r="F189" s="462">
        <f t="shared" si="14"/>
        <v>0</v>
      </c>
    </row>
    <row r="190" spans="1:6" ht="15" customHeight="1" x14ac:dyDescent="0.3">
      <c r="A190" s="239" t="s">
        <v>175</v>
      </c>
      <c r="B190" s="643">
        <v>128630</v>
      </c>
      <c r="C190" s="330">
        <f>SUMIFS('Expenditures - all orgs'!$D$19:$D$3604,'Expenditures - all orgs'!$C$19:$C$3604, 'Budget Detail - BBBBBB'!$B190,'Expenditures - all orgs'!$B$19:$B$3604,'Budget Detail - BBBBBB'!$B$3)</f>
        <v>0</v>
      </c>
      <c r="D190" s="460">
        <f>SUMIFS('Expenditures - all orgs'!$E$19:$E$3604,'Expenditures - all orgs'!$C$19:$C$3604, 'Budget Detail - BBBBBB'!$B190,'Expenditures - all orgs'!$B$19:$B$3604,'Budget Detail - BBBBBB'!$B$3)</f>
        <v>0</v>
      </c>
      <c r="E190" s="461">
        <f>SUMIFS('Expenditures - all orgs'!$F$19:$F$3604,'Expenditures - all orgs'!$C$19:$C$3604, 'Budget Detail - BBBBBB'!$B190,'Expenditures - all orgs'!$B$19:$B$3604,'Budget Detail - BBBBBB'!$B$3)</f>
        <v>0</v>
      </c>
      <c r="F190" s="462">
        <f t="shared" si="14"/>
        <v>0</v>
      </c>
    </row>
    <row r="191" spans="1:6" ht="15" customHeight="1" x14ac:dyDescent="0.3">
      <c r="A191" s="239" t="s">
        <v>62</v>
      </c>
      <c r="B191" s="643">
        <v>128700</v>
      </c>
      <c r="C191" s="330">
        <f>SUMIFS('Expenditures - all orgs'!$D$19:$D$3604,'Expenditures - all orgs'!$C$19:$C$3604, 'Budget Detail - BBBBBB'!$B191,'Expenditures - all orgs'!$B$19:$B$3604,'Budget Detail - BBBBBB'!$B$3)</f>
        <v>0</v>
      </c>
      <c r="D191" s="460">
        <f>SUMIFS('Expenditures - all orgs'!$E$19:$E$3604,'Expenditures - all orgs'!$C$19:$C$3604, 'Budget Detail - BBBBBB'!$B191,'Expenditures - all orgs'!$B$19:$B$3604,'Budget Detail - BBBBBB'!$B$3)</f>
        <v>0</v>
      </c>
      <c r="E191" s="461">
        <f>SUMIFS('Expenditures - all orgs'!$F$19:$F$3604,'Expenditures - all orgs'!$C$19:$C$3604, 'Budget Detail - BBBBBB'!$B191,'Expenditures - all orgs'!$B$19:$B$3604,'Budget Detail - BBBBBB'!$B$3)</f>
        <v>0</v>
      </c>
      <c r="F191" s="462">
        <f t="shared" si="14"/>
        <v>0</v>
      </c>
    </row>
    <row r="192" spans="1:6" ht="15" customHeight="1" x14ac:dyDescent="0.3">
      <c r="A192" s="239" t="s">
        <v>111</v>
      </c>
      <c r="B192" s="643">
        <v>128730</v>
      </c>
      <c r="C192" s="330">
        <f>SUMIFS('Expenditures - all orgs'!$D$19:$D$3604,'Expenditures - all orgs'!$C$19:$C$3604, 'Budget Detail - BBBBBB'!$B192,'Expenditures - all orgs'!$B$19:$B$3604,'Budget Detail - BBBBBB'!$B$3)</f>
        <v>0</v>
      </c>
      <c r="D192" s="460">
        <f>SUMIFS('Expenditures - all orgs'!$E$19:$E$3604,'Expenditures - all orgs'!$C$19:$C$3604, 'Budget Detail - BBBBBB'!$B192,'Expenditures - all orgs'!$B$19:$B$3604,'Budget Detail - BBBBBB'!$B$3)</f>
        <v>0</v>
      </c>
      <c r="E192" s="461">
        <f>SUMIFS('Expenditures - all orgs'!$F$19:$F$3604,'Expenditures - all orgs'!$C$19:$C$3604, 'Budget Detail - BBBBBB'!$B192,'Expenditures - all orgs'!$B$19:$B$3604,'Budget Detail - BBBBBB'!$B$3)</f>
        <v>0</v>
      </c>
      <c r="F192" s="462">
        <f t="shared" si="14"/>
        <v>0</v>
      </c>
    </row>
    <row r="193" spans="1:6" ht="15" customHeight="1" x14ac:dyDescent="0.3">
      <c r="A193" s="239" t="s">
        <v>20</v>
      </c>
      <c r="B193" s="643">
        <v>128800</v>
      </c>
      <c r="C193" s="330">
        <f>SUMIFS('Expenditures - all orgs'!$D$19:$D$3604,'Expenditures - all orgs'!$C$19:$C$3604, 'Budget Detail - BBBBBB'!$B193,'Expenditures - all orgs'!$B$19:$B$3604,'Budget Detail - BBBBBB'!$B$3)</f>
        <v>0</v>
      </c>
      <c r="D193" s="460">
        <f>SUMIFS('Expenditures - all orgs'!$E$19:$E$3604,'Expenditures - all orgs'!$C$19:$C$3604, 'Budget Detail - BBBBBB'!$B193,'Expenditures - all orgs'!$B$19:$B$3604,'Budget Detail - BBBBBB'!$B$3)</f>
        <v>0</v>
      </c>
      <c r="E193" s="461">
        <f>SUMIFS('Expenditures - all orgs'!$F$19:$F$3604,'Expenditures - all orgs'!$C$19:$C$3604, 'Budget Detail - BBBBBB'!$B193,'Expenditures - all orgs'!$B$19:$B$3604,'Budget Detail - BBBBBB'!$B$3)</f>
        <v>0</v>
      </c>
      <c r="F193" s="462">
        <f t="shared" si="14"/>
        <v>0</v>
      </c>
    </row>
    <row r="194" spans="1:6" ht="15" customHeight="1" x14ac:dyDescent="0.3">
      <c r="A194" s="239" t="s">
        <v>343</v>
      </c>
      <c r="B194" s="643">
        <v>128810</v>
      </c>
      <c r="C194" s="330">
        <f>SUMIFS('Expenditures - all orgs'!$D$19:$D$3604,'Expenditures - all orgs'!$C$19:$C$3604, 'Budget Detail - BBBBBB'!$B194,'Expenditures - all orgs'!$B$19:$B$3604,'Budget Detail - BBBBBB'!$B$3)</f>
        <v>0</v>
      </c>
      <c r="D194" s="460">
        <f>SUMIFS('Expenditures - all orgs'!$E$19:$E$3604,'Expenditures - all orgs'!$C$19:$C$3604, 'Budget Detail - BBBBBB'!$B194,'Expenditures - all orgs'!$B$19:$B$3604,'Budget Detail - BBBBBB'!$B$3)</f>
        <v>0</v>
      </c>
      <c r="E194" s="461">
        <f>SUMIFS('Expenditures - all orgs'!$F$19:$F$3604,'Expenditures - all orgs'!$C$19:$C$3604, 'Budget Detail - BBBBBB'!$B194,'Expenditures - all orgs'!$B$19:$B$3604,'Budget Detail - BBBBBB'!$B$3)</f>
        <v>0</v>
      </c>
      <c r="F194" s="462">
        <f t="shared" si="14"/>
        <v>0</v>
      </c>
    </row>
    <row r="195" spans="1:6" ht="15" customHeight="1" x14ac:dyDescent="0.3">
      <c r="A195" s="239" t="s">
        <v>344</v>
      </c>
      <c r="B195" s="643">
        <v>128820</v>
      </c>
      <c r="C195" s="330">
        <f>SUMIFS('Expenditures - all orgs'!$D$19:$D$3604,'Expenditures - all orgs'!$C$19:$C$3604, 'Budget Detail - BBBBBB'!$B195,'Expenditures - all orgs'!$B$19:$B$3604,'Budget Detail - BBBBBB'!$B$3)</f>
        <v>0</v>
      </c>
      <c r="D195" s="460">
        <f>SUMIFS('Expenditures - all orgs'!$E$19:$E$3604,'Expenditures - all orgs'!$C$19:$C$3604, 'Budget Detail - BBBBBB'!$B195,'Expenditures - all orgs'!$B$19:$B$3604,'Budget Detail - BBBBBB'!$B$3)</f>
        <v>0</v>
      </c>
      <c r="E195" s="461">
        <f>SUMIFS('Expenditures - all orgs'!$F$19:$F$3604,'Expenditures - all orgs'!$C$19:$C$3604, 'Budget Detail - BBBBBB'!$B195,'Expenditures - all orgs'!$B$19:$B$3604,'Budget Detail - BBBBBB'!$B$3)</f>
        <v>0</v>
      </c>
      <c r="F195" s="462">
        <f t="shared" si="14"/>
        <v>0</v>
      </c>
    </row>
    <row r="196" spans="1:6" ht="15" customHeight="1" x14ac:dyDescent="0.3">
      <c r="A196" s="239" t="s">
        <v>176</v>
      </c>
      <c r="B196" s="643">
        <v>128830</v>
      </c>
      <c r="C196" s="330">
        <f>SUMIFS('Expenditures - all orgs'!$D$19:$D$3604,'Expenditures - all orgs'!$C$19:$C$3604, 'Budget Detail - BBBBBB'!$B196,'Expenditures - all orgs'!$B$19:$B$3604,'Budget Detail - BBBBBB'!$B$3)</f>
        <v>0</v>
      </c>
      <c r="D196" s="460">
        <f>SUMIFS('Expenditures - all orgs'!$E$19:$E$3604,'Expenditures - all orgs'!$C$19:$C$3604, 'Budget Detail - BBBBBB'!$B196,'Expenditures - all orgs'!$B$19:$B$3604,'Budget Detail - BBBBBB'!$B$3)</f>
        <v>0</v>
      </c>
      <c r="E196" s="461">
        <f>SUMIFS('Expenditures - all orgs'!$F$19:$F$3604,'Expenditures - all orgs'!$C$19:$C$3604, 'Budget Detail - BBBBBB'!$B196,'Expenditures - all orgs'!$B$19:$B$3604,'Budget Detail - BBBBBB'!$B$3)</f>
        <v>0</v>
      </c>
      <c r="F196" s="462">
        <f t="shared" si="14"/>
        <v>0</v>
      </c>
    </row>
    <row r="197" spans="1:6" ht="15" customHeight="1" x14ac:dyDescent="0.3">
      <c r="A197" s="239" t="s">
        <v>104</v>
      </c>
      <c r="B197" s="643" t="s">
        <v>107</v>
      </c>
      <c r="C197" s="330">
        <f>SUMIFS('Expenditures - all orgs'!$D$19:$D$3604,'Expenditures - all orgs'!$C$19:$C$3604, 'Budget Detail - BBBBBB'!$B197,'Expenditures - all orgs'!$B$19:$B$3604,'Budget Detail - BBBBBB'!$B$3)</f>
        <v>0</v>
      </c>
      <c r="D197" s="460">
        <f>SUMIFS('Expenditures - all orgs'!$E$19:$E$3604,'Expenditures - all orgs'!$C$19:$C$3604, 'Budget Detail - BBBBBB'!$B197,'Expenditures - all orgs'!$B$19:$B$3604,'Budget Detail - BBBBBB'!$B$3)</f>
        <v>0</v>
      </c>
      <c r="E197" s="461">
        <f>SUMIFS('Expenditures - all orgs'!$F$19:$F$3604,'Expenditures - all orgs'!$C$19:$C$3604, 'Budget Detail - BBBBBB'!$B197,'Expenditures - all orgs'!$B$19:$B$3604,'Budget Detail - BBBBBB'!$B$3)</f>
        <v>0</v>
      </c>
      <c r="F197" s="462">
        <f t="shared" si="14"/>
        <v>0</v>
      </c>
    </row>
    <row r="198" spans="1:6" ht="15" customHeight="1" x14ac:dyDescent="0.3">
      <c r="A198" s="239" t="s">
        <v>104</v>
      </c>
      <c r="B198" s="643" t="s">
        <v>107</v>
      </c>
      <c r="C198" s="330">
        <f>SUMIFS('Expenditures - all orgs'!$D$19:$D$3604,'Expenditures - all orgs'!$C$19:$C$3604, 'Budget Detail - BBBBBB'!$B198,'Expenditures - all orgs'!$B$19:$B$3604,'Budget Detail - BBBBBB'!$B$3)</f>
        <v>0</v>
      </c>
      <c r="D198" s="460">
        <f>SUMIFS('Expenditures - all orgs'!$E$19:$E$3604,'Expenditures - all orgs'!$C$19:$C$3604, 'Budget Detail - BBBBBB'!$B198,'Expenditures - all orgs'!$B$19:$B$3604,'Budget Detail - BBBBBB'!$B$3)</f>
        <v>0</v>
      </c>
      <c r="E198" s="461">
        <f>SUMIFS('Expenditures - all orgs'!$F$19:$F$3604,'Expenditures - all orgs'!$C$19:$C$3604, 'Budget Detail - BBBBBB'!$B198,'Expenditures - all orgs'!$B$19:$B$3604,'Budget Detail - BBBBBB'!$B$3)</f>
        <v>0</v>
      </c>
      <c r="F198" s="462">
        <f t="shared" si="14"/>
        <v>0</v>
      </c>
    </row>
    <row r="199" spans="1:6" ht="15" customHeight="1" thickBot="1" x14ac:dyDescent="0.35">
      <c r="A199" s="239" t="s">
        <v>104</v>
      </c>
      <c r="B199" s="643" t="s">
        <v>107</v>
      </c>
      <c r="C199" s="385">
        <f>SUMIFS('Expenditures - all orgs'!$D$19:$D$3604,'Expenditures - all orgs'!$C$19:$C$3604, 'Budget Detail - BBBBBB'!$B199,'Expenditures - all orgs'!$B$19:$B$3604,'Budget Detail - BBBBBB'!$B$3)</f>
        <v>0</v>
      </c>
      <c r="D199" s="463">
        <f>SUMIFS('Expenditures - all orgs'!$E$19:$E$3604,'Expenditures - all orgs'!$C$19:$C$3604, 'Budget Detail - BBBBBB'!$B199,'Expenditures - all orgs'!$B$19:$B$3604,'Budget Detail - BBBBBB'!$B$3)</f>
        <v>0</v>
      </c>
      <c r="E199" s="464">
        <f>SUMIFS('Expenditures - all orgs'!$F$19:$F$3604,'Expenditures - all orgs'!$C$19:$C$3604, 'Budget Detail - BBBBBB'!$B199,'Expenditures - all orgs'!$B$19:$B$3604,'Budget Detail - BBBBBB'!$B$3)</f>
        <v>0</v>
      </c>
      <c r="F199" s="465">
        <f t="shared" si="14"/>
        <v>0</v>
      </c>
    </row>
    <row r="200" spans="1:6" ht="15" customHeight="1" thickBot="1" x14ac:dyDescent="0.35">
      <c r="A200" s="235"/>
      <c r="B200" s="644" t="s">
        <v>418</v>
      </c>
      <c r="C200" s="1360">
        <f>SUM(C169:C199)</f>
        <v>0</v>
      </c>
      <c r="D200" s="1360">
        <f t="shared" ref="D200:F200" si="15">SUM(D169:D199)</f>
        <v>0</v>
      </c>
      <c r="E200" s="1360">
        <f t="shared" si="15"/>
        <v>0</v>
      </c>
      <c r="F200" s="1360">
        <f t="shared" si="15"/>
        <v>0</v>
      </c>
    </row>
    <row r="201" spans="1:6" ht="15" customHeight="1" x14ac:dyDescent="0.3">
      <c r="A201" s="747"/>
      <c r="B201" s="617"/>
      <c r="C201" s="305"/>
      <c r="D201" s="305"/>
      <c r="E201" s="305"/>
      <c r="F201" s="307"/>
    </row>
    <row r="202" spans="1:6" ht="15" customHeight="1" x14ac:dyDescent="0.3">
      <c r="A202" s="248" t="s">
        <v>213</v>
      </c>
      <c r="B202" s="617"/>
      <c r="C202" s="305"/>
      <c r="D202" s="305"/>
      <c r="E202" s="305"/>
      <c r="F202" s="307"/>
    </row>
    <row r="203" spans="1:6" ht="15" customHeight="1" x14ac:dyDescent="0.3">
      <c r="A203" s="747" t="s">
        <v>419</v>
      </c>
      <c r="B203" s="745">
        <v>130010</v>
      </c>
      <c r="C203" s="331">
        <f>SUMIFS('Expenditures - all orgs'!$D$19:$D$3604,'Expenditures - all orgs'!$C$19:$C$3604, 'Budget Detail - BBBBBB'!$B203,'Expenditures - all orgs'!$B$19:$B$3604,'Budget Detail - BBBBBB'!$B$3)</f>
        <v>0</v>
      </c>
      <c r="D203" s="1361">
        <f>SUMIFS('Expenditures - all orgs'!$E$19:$E$3604,'Expenditures - all orgs'!$C$19:$C$3604, 'Budget Detail - BBBBBB'!$B203,'Expenditures - all orgs'!$B$19:$B$3604,'Budget Detail - BBBBBB'!$B$3)</f>
        <v>0</v>
      </c>
      <c r="E203" s="1362">
        <f>SUMIFS('Expenditures - all orgs'!$F$19:$F$3604,'Expenditures - all orgs'!$C$19:$C$3604, 'Budget Detail - BBBBBB'!$B203,'Expenditures - all orgs'!$B$19:$B$3604,'Budget Detail - BBBBBB'!$B$3)</f>
        <v>0</v>
      </c>
      <c r="F203" s="1363">
        <f t="shared" ref="F203" si="16">C203-D203-E203</f>
        <v>0</v>
      </c>
    </row>
    <row r="204" spans="1:6" ht="15" customHeight="1" x14ac:dyDescent="0.3">
      <c r="A204" s="747" t="s">
        <v>326</v>
      </c>
      <c r="B204" s="756">
        <v>130900</v>
      </c>
      <c r="C204" s="331">
        <f>SUMIFS('Expenditures - all orgs'!$D$19:$D$3604,'Expenditures - all orgs'!$C$19:$C$3604, 'Budget Detail - BBBBBB'!$B204,'Expenditures - all orgs'!$B$19:$B$3604,'Budget Detail - BBBBBB'!$B$3)</f>
        <v>0</v>
      </c>
      <c r="D204" s="467">
        <f>SUMIFS('Expenditures - all orgs'!$E$19:$E$3604,'Expenditures - all orgs'!$C$19:$C$3604, 'Budget Detail - BBBBBB'!$B204,'Expenditures - all orgs'!$B$19:$B$3604,'Budget Detail - BBBBBB'!$B$3)</f>
        <v>0</v>
      </c>
      <c r="E204" s="468">
        <f>SUMIFS('Expenditures - all orgs'!$F$19:$F$3604,'Expenditures - all orgs'!$C$19:$C$3604, 'Budget Detail - BBBBBB'!$B204,'Expenditures - all orgs'!$B$19:$B$3604,'Budget Detail - BBBBBB'!$B$3)</f>
        <v>0</v>
      </c>
      <c r="F204" s="469">
        <f t="shared" ref="F204" si="17">C204-D204-E204</f>
        <v>0</v>
      </c>
    </row>
    <row r="205" spans="1:6" ht="15" customHeight="1" x14ac:dyDescent="0.3">
      <c r="A205" s="747" t="s">
        <v>21</v>
      </c>
      <c r="B205" s="756">
        <v>131100</v>
      </c>
      <c r="C205" s="331">
        <f>SUMIFS('Expenditures - all orgs'!$D$19:$D$3604,'Expenditures - all orgs'!$C$19:$C$3604, 'Budget Detail - BBBBBB'!$B205,'Expenditures - all orgs'!$B$19:$B$3604,'Budget Detail - BBBBBB'!$B$3)</f>
        <v>0</v>
      </c>
      <c r="D205" s="467">
        <f>SUMIFS('Expenditures - all orgs'!$E$19:$E$3604,'Expenditures - all orgs'!$C$19:$C$3604, 'Budget Detail - BBBBBB'!$B205,'Expenditures - all orgs'!$B$19:$B$3604,'Budget Detail - BBBBBB'!$B$3)</f>
        <v>0</v>
      </c>
      <c r="E205" s="468">
        <f>SUMIFS('Expenditures - all orgs'!$F$19:$F$3604,'Expenditures - all orgs'!$C$19:$C$3604, 'Budget Detail - BBBBBB'!$B205,'Expenditures - all orgs'!$B$19:$B$3604,'Budget Detail - BBBBBB'!$B$3)</f>
        <v>0</v>
      </c>
      <c r="F205" s="469">
        <f t="shared" si="6"/>
        <v>0</v>
      </c>
    </row>
    <row r="206" spans="1:6" ht="15" customHeight="1" x14ac:dyDescent="0.3">
      <c r="A206" s="249" t="s">
        <v>22</v>
      </c>
      <c r="B206" s="756">
        <v>131200</v>
      </c>
      <c r="C206" s="331">
        <f>SUMIFS('Expenditures - all orgs'!$D$19:$D$3604,'Expenditures - all orgs'!$C$19:$C$3604, 'Budget Detail - BBBBBB'!$B206,'Expenditures - all orgs'!$B$19:$B$3604,'Budget Detail - BBBBBB'!$B$3)</f>
        <v>0</v>
      </c>
      <c r="D206" s="467">
        <f>SUMIFS('Expenditures - all orgs'!$E$19:$E$3604,'Expenditures - all orgs'!$C$19:$C$3604, 'Budget Detail - BBBBBB'!$B206,'Expenditures - all orgs'!$B$19:$B$3604,'Budget Detail - BBBBBB'!$B$3)</f>
        <v>0</v>
      </c>
      <c r="E206" s="468">
        <f>SUMIFS('Expenditures - all orgs'!$F$19:$F$3604,'Expenditures - all orgs'!$C$19:$C$3604, 'Budget Detail - BBBBBB'!$B206,'Expenditures - all orgs'!$B$19:$B$3604,'Budget Detail - BBBBBB'!$B$3)</f>
        <v>0</v>
      </c>
      <c r="F206" s="469">
        <f t="shared" si="6"/>
        <v>0</v>
      </c>
    </row>
    <row r="207" spans="1:6" ht="15" customHeight="1" x14ac:dyDescent="0.3">
      <c r="A207" s="249" t="s">
        <v>214</v>
      </c>
      <c r="B207" s="756">
        <v>131210</v>
      </c>
      <c r="C207" s="331">
        <f>SUMIFS('Expenditures - all orgs'!$D$19:$D$3604,'Expenditures - all orgs'!$C$19:$C$3604, 'Budget Detail - BBBBBB'!$B207,'Expenditures - all orgs'!$B$19:$B$3604,'Budget Detail - BBBBBB'!$B$3)</f>
        <v>0</v>
      </c>
      <c r="D207" s="467">
        <f>SUMIFS('Expenditures - all orgs'!$E$19:$E$3604,'Expenditures - all orgs'!$C$19:$C$3604, 'Budget Detail - BBBBBB'!$B207,'Expenditures - all orgs'!$B$19:$B$3604,'Budget Detail - BBBBBB'!$B$3)</f>
        <v>0</v>
      </c>
      <c r="E207" s="468">
        <f>SUMIFS('Expenditures - all orgs'!$F$19:$F$3604,'Expenditures - all orgs'!$C$19:$C$3604, 'Budget Detail - BBBBBB'!$B207,'Expenditures - all orgs'!$B$19:$B$3604,'Budget Detail - BBBBBB'!$B$3)</f>
        <v>0</v>
      </c>
      <c r="F207" s="469">
        <f t="shared" si="6"/>
        <v>0</v>
      </c>
    </row>
    <row r="208" spans="1:6" ht="15" customHeight="1" x14ac:dyDescent="0.3">
      <c r="A208" s="249" t="s">
        <v>23</v>
      </c>
      <c r="B208" s="756">
        <v>131300</v>
      </c>
      <c r="C208" s="331">
        <f>SUMIFS('Expenditures - all orgs'!$D$19:$D$3604,'Expenditures - all orgs'!$C$19:$C$3604, 'Budget Detail - BBBBBB'!$B208,'Expenditures - all orgs'!$B$19:$B$3604,'Budget Detail - BBBBBB'!$B$3)</f>
        <v>0</v>
      </c>
      <c r="D208" s="467">
        <f>SUMIFS('Expenditures - all orgs'!$E$19:$E$3604,'Expenditures - all orgs'!$C$19:$C$3604, 'Budget Detail - BBBBBB'!$B208,'Expenditures - all orgs'!$B$19:$B$3604,'Budget Detail - BBBBBB'!$B$3)</f>
        <v>0</v>
      </c>
      <c r="E208" s="468">
        <f>SUMIFS('Expenditures - all orgs'!$F$19:$F$3604,'Expenditures - all orgs'!$C$19:$C$3604, 'Budget Detail - BBBBBB'!$B208,'Expenditures - all orgs'!$B$19:$B$3604,'Budget Detail - BBBBBB'!$B$3)</f>
        <v>0</v>
      </c>
      <c r="F208" s="469">
        <f t="shared" si="6"/>
        <v>0</v>
      </c>
    </row>
    <row r="209" spans="1:37" ht="15" customHeight="1" thickBot="1" x14ac:dyDescent="0.35">
      <c r="A209" s="249" t="s">
        <v>104</v>
      </c>
      <c r="B209" s="756" t="s">
        <v>107</v>
      </c>
      <c r="C209" s="387">
        <f>SUMIFS('Expenditures - all orgs'!$D$19:$D$3604,'Expenditures - all orgs'!$C$19:$C$3604, 'Budget Detail - BBBBBB'!$B209,'Expenditures - all orgs'!$B$19:$B$3604,'Budget Detail - BBBBBB'!$B$3)</f>
        <v>0</v>
      </c>
      <c r="D209" s="470">
        <f>SUMIFS('Expenditures - all orgs'!$E$19:$E$3604,'Expenditures - all orgs'!$C$19:$C$3604, 'Budget Detail - BBBBBB'!$B209,'Expenditures - all orgs'!$B$19:$B$3604,'Budget Detail - BBBBBB'!$B$3)</f>
        <v>0</v>
      </c>
      <c r="E209" s="471">
        <f>SUMIFS('Expenditures - all orgs'!$F$19:$F$3604,'Expenditures - all orgs'!$C$19:$C$3604, 'Budget Detail - BBBBBB'!$B209,'Expenditures - all orgs'!$B$19:$B$3604,'Budget Detail - BBBBBB'!$B$3)</f>
        <v>0</v>
      </c>
      <c r="F209" s="472">
        <f t="shared" si="6"/>
        <v>0</v>
      </c>
    </row>
    <row r="210" spans="1:37" ht="15" customHeight="1" thickBot="1" x14ac:dyDescent="0.35">
      <c r="A210" s="249"/>
      <c r="B210" s="645" t="s">
        <v>418</v>
      </c>
      <c r="C210" s="755">
        <f>SUM(C203:C209)</f>
        <v>0</v>
      </c>
      <c r="D210" s="755">
        <f t="shared" ref="D210:F210" si="18">SUM(D203:D209)</f>
        <v>0</v>
      </c>
      <c r="E210" s="755">
        <f t="shared" si="18"/>
        <v>0</v>
      </c>
      <c r="F210" s="755">
        <f t="shared" si="18"/>
        <v>0</v>
      </c>
    </row>
    <row r="211" spans="1:37" ht="15" customHeight="1" x14ac:dyDescent="0.3">
      <c r="A211" s="747"/>
      <c r="B211" s="617"/>
      <c r="C211" s="305"/>
      <c r="D211" s="305"/>
      <c r="E211" s="305"/>
      <c r="F211" s="307"/>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BBBBBB'!$B213,'Expenditures - all orgs'!$B$19:$B$3604,'Budget Detail - BBBBBB'!$B$3)</f>
        <v>0</v>
      </c>
      <c r="D213" s="1439">
        <f>SUMIFS('Expenditures - all orgs'!$E$19:$E$3604,'Expenditures - all orgs'!$C$19:$C$3604, 'Budget Detail - BBBBBB'!$B213,'Expenditures - all orgs'!$B$19:$B$3604,'Budget Detail - BBBBBB'!$B$3)</f>
        <v>0</v>
      </c>
      <c r="E213" s="1441">
        <f>SUMIFS('Expenditures - all orgs'!$F$19:$F$3604,'Expenditures - all orgs'!$C$19:$C$3604, 'Budget Detail - BBBBBB'!$B213,'Expenditures - all orgs'!$B$19:$B$3604,'Budget Detail - BBBBBB'!$B$3)</f>
        <v>0</v>
      </c>
      <c r="F213" s="1443">
        <f t="shared" ref="F213:F219" si="19">C213-D213-E213</f>
        <v>0</v>
      </c>
    </row>
    <row r="214" spans="1:37" s="291" customFormat="1" ht="15" customHeight="1" x14ac:dyDescent="0.3">
      <c r="A214" s="747" t="s">
        <v>499</v>
      </c>
      <c r="B214" s="1446">
        <v>132200</v>
      </c>
      <c r="C214" s="1437">
        <f>SUMIFS('Expenditures - all orgs'!$D$19:$D$3604,'Expenditures - all orgs'!$C$19:$C$3604, 'Budget Detail - BBBBBB'!$B214,'Expenditures - all orgs'!$B$19:$B$3604,'Budget Detail - BBBBBB'!$B$3)</f>
        <v>0</v>
      </c>
      <c r="D214" s="1439">
        <f>SUMIFS('Expenditures - all orgs'!$E$19:$E$3604,'Expenditures - all orgs'!$C$19:$C$3604, 'Budget Detail - BBBBBB'!$B214,'Expenditures - all orgs'!$B$19:$B$3604,'Budget Detail - BBBBBB'!$B$3)</f>
        <v>0</v>
      </c>
      <c r="E214" s="1441">
        <f>SUMIFS('Expenditures - all orgs'!$F$19:$F$3604,'Expenditures - all orgs'!$C$19:$C$3604, 'Budget Detail - BBBBBB'!$B214,'Expenditures - all orgs'!$B$19:$B$3604,'Budget Detail - BBBBBB'!$B$3)</f>
        <v>0</v>
      </c>
      <c r="F214" s="1443">
        <f t="shared" si="19"/>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BBBBBB'!$B215,'Expenditures - all orgs'!$B$19:$B$3604,'Budget Detail - BBBBBB'!$B$3)</f>
        <v>0</v>
      </c>
      <c r="D215" s="1439">
        <f>SUMIFS('Expenditures - all orgs'!$E$19:$E$3604,'Expenditures - all orgs'!$C$19:$C$3604, 'Budget Detail - BBBBBB'!$B215,'Expenditures - all orgs'!$B$19:$B$3604,'Budget Detail - BBBBBB'!$B$3)</f>
        <v>0</v>
      </c>
      <c r="E215" s="1441">
        <f>SUMIFS('Expenditures - all orgs'!$F$19:$F$3604,'Expenditures - all orgs'!$C$19:$C$3604, 'Budget Detail - BBBBBB'!$B215,'Expenditures - all orgs'!$B$19:$B$3604,'Budget Detail - BBBBBB'!$B$3)</f>
        <v>0</v>
      </c>
      <c r="F215" s="1443">
        <f t="shared" si="19"/>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BBBBBB'!$B216,'Expenditures - all orgs'!$B$19:$B$3604,'Budget Detail - BBBBBB'!$B$3)</f>
        <v>0</v>
      </c>
      <c r="D216" s="1439">
        <f>SUMIFS('Expenditures - all orgs'!$E$19:$E$3604,'Expenditures - all orgs'!$C$19:$C$3604, 'Budget Detail - BBBBBB'!$B216,'Expenditures - all orgs'!$B$19:$B$3604,'Budget Detail - BBBBBB'!$B$3)</f>
        <v>0</v>
      </c>
      <c r="E216" s="1441">
        <f>SUMIFS('Expenditures - all orgs'!$F$19:$F$3604,'Expenditures - all orgs'!$C$19:$C$3604, 'Budget Detail - BBBBBB'!$B216,'Expenditures - all orgs'!$B$19:$B$3604,'Budget Detail - BBBBBB'!$B$3)</f>
        <v>0</v>
      </c>
      <c r="F216" s="1443">
        <f t="shared" si="19"/>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BBBBBB'!$B217,'Expenditures - all orgs'!$B$19:$B$3604,'Budget Detail - BBBBBB'!$B$3)</f>
        <v>0</v>
      </c>
      <c r="D217" s="1439">
        <f>SUMIFS('Expenditures - all orgs'!$E$19:$E$3604,'Expenditures - all orgs'!$C$19:$C$3604, 'Budget Detail - BBBBBB'!$B217,'Expenditures - all orgs'!$B$19:$B$3604,'Budget Detail - BBBBBB'!$B$3)</f>
        <v>0</v>
      </c>
      <c r="E217" s="1441">
        <f>SUMIFS('Expenditures - all orgs'!$F$19:$F$3604,'Expenditures - all orgs'!$C$19:$C$3604, 'Budget Detail - BBBBBB'!$B217,'Expenditures - all orgs'!$B$19:$B$3604,'Budget Detail - BBBBBB'!$B$3)</f>
        <v>0</v>
      </c>
      <c r="F217" s="1443">
        <f t="shared" si="19"/>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BBBBBB'!$B218,'Expenditures - all orgs'!$B$19:$B$3604,'Budget Detail - BBBBBB'!$B$3)</f>
        <v>0</v>
      </c>
      <c r="D218" s="1439">
        <f>SUMIFS('Expenditures - all orgs'!$E$19:$E$3604,'Expenditures - all orgs'!$C$19:$C$3604, 'Budget Detail - BBBBBB'!$B218,'Expenditures - all orgs'!$B$19:$B$3604,'Budget Detail - BBBBBB'!$B$3)</f>
        <v>0</v>
      </c>
      <c r="E218" s="1441">
        <f>SUMIFS('Expenditures - all orgs'!$F$19:$F$3604,'Expenditures - all orgs'!$C$19:$C$3604, 'Budget Detail - BBBBBB'!$B218,'Expenditures - all orgs'!$B$19:$B$3604,'Budget Detail - BBBBBB'!$B$3)</f>
        <v>0</v>
      </c>
      <c r="F218" s="1443">
        <f t="shared" si="19"/>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BBBBBB'!$B219,'Expenditures - all orgs'!$B$19:$B$3604,'Budget Detail - BBBBBB'!$B$3)</f>
        <v>0</v>
      </c>
      <c r="D219" s="1440">
        <f>SUMIFS('Expenditures - all orgs'!$E$19:$E$3604,'Expenditures - all orgs'!$C$19:$C$3604, 'Budget Detail - BBBBBB'!$B219,'Expenditures - all orgs'!$B$19:$B$3604,'Budget Detail - BBBBBB'!$B$3)</f>
        <v>0</v>
      </c>
      <c r="E219" s="1442">
        <f>SUMIFS('Expenditures - all orgs'!$F$19:$F$3604,'Expenditures - all orgs'!$C$19:$C$3604, 'Budget Detail - BBBBBB'!$B219,'Expenditures - all orgs'!$B$19:$B$3604,'Budget Detail - BBBBBB'!$B$3)</f>
        <v>0</v>
      </c>
      <c r="F219" s="1444">
        <f t="shared" si="19"/>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ht="15" customHeight="1" x14ac:dyDescent="0.3">
      <c r="A222" s="248" t="s">
        <v>349</v>
      </c>
      <c r="B222" s="617"/>
      <c r="C222" s="308"/>
      <c r="D222" s="308"/>
      <c r="E222" s="308"/>
      <c r="F222" s="421"/>
    </row>
    <row r="223" spans="1:37" ht="15" customHeight="1" x14ac:dyDescent="0.3">
      <c r="A223" s="747" t="s">
        <v>517</v>
      </c>
      <c r="B223" s="649">
        <v>133200</v>
      </c>
      <c r="C223" s="334">
        <f>SUMIFS('Expenditures - all orgs'!$D$19:$D$3604,'Expenditures - all orgs'!$C$19:$C$3604, 'Budget Detail - BBBBBB'!$B223,'Expenditures - all orgs'!$B$19:$B$3604,'Budget Detail - BBBBBB'!$B$3)</f>
        <v>0</v>
      </c>
      <c r="D223" s="480">
        <f>SUMIFS('Expenditures - all orgs'!$E$19:$E$3604,'Expenditures - all orgs'!$C$19:$C$3604, 'Budget Detail - BBBBBB'!$B223,'Expenditures - all orgs'!$B$19:$B$3604,'Budget Detail - BBBBBB'!$B$3)</f>
        <v>0</v>
      </c>
      <c r="E223" s="481">
        <f>SUMIFS('Expenditures - all orgs'!$F$19:$F$3604,'Expenditures - all orgs'!$C$19:$C$3604, 'Budget Detail - BBBBBB'!$B223,'Expenditures - all orgs'!$B$19:$B$3604,'Budget Detail - BBBBBB'!$B$3)</f>
        <v>0</v>
      </c>
      <c r="F223" s="482">
        <f t="shared" ref="F223:F227" si="20">C223-D223-E223</f>
        <v>0</v>
      </c>
    </row>
    <row r="224" spans="1:37" ht="15" customHeight="1" x14ac:dyDescent="0.3">
      <c r="A224" s="249" t="s">
        <v>347</v>
      </c>
      <c r="B224" s="649">
        <v>133300</v>
      </c>
      <c r="C224" s="334">
        <f>SUMIFS('Expenditures - all orgs'!$D$19:$D$3604,'Expenditures - all orgs'!$C$19:$C$3604, 'Budget Detail - BBBBBB'!$B224,'Expenditures - all orgs'!$B$19:$B$3604,'Budget Detail - BBBBBB'!$B$3)</f>
        <v>0</v>
      </c>
      <c r="D224" s="480">
        <f>SUMIFS('Expenditures - all orgs'!$E$19:$E$3604,'Expenditures - all orgs'!$C$19:$C$3604, 'Budget Detail - BBBBBB'!$B224,'Expenditures - all orgs'!$B$19:$B$3604,'Budget Detail - BBBBBB'!$B$3)</f>
        <v>0</v>
      </c>
      <c r="E224" s="481">
        <f>SUMIFS('Expenditures - all orgs'!$F$19:$F$3604,'Expenditures - all orgs'!$C$19:$C$3604, 'Budget Detail - BBBBBB'!$B224,'Expenditures - all orgs'!$B$19:$B$3604,'Budget Detail - BBBBBB'!$B$3)</f>
        <v>0</v>
      </c>
      <c r="F224" s="482">
        <f t="shared" ref="F224" si="21">C224-D224-E224</f>
        <v>0</v>
      </c>
    </row>
    <row r="225" spans="1:6" ht="15" customHeight="1" x14ac:dyDescent="0.3">
      <c r="A225" s="249" t="s">
        <v>348</v>
      </c>
      <c r="B225" s="649">
        <v>133400</v>
      </c>
      <c r="C225" s="334">
        <f>SUMIFS('Expenditures - all orgs'!$D$19:$D$3604,'Expenditures - all orgs'!$C$19:$C$3604, 'Budget Detail - BBBBBB'!$B225,'Expenditures - all orgs'!$B$19:$B$3604,'Budget Detail - BBBBBB'!$B$3)</f>
        <v>0</v>
      </c>
      <c r="D225" s="480">
        <f>SUMIFS('Expenditures - all orgs'!$E$19:$E$3604,'Expenditures - all orgs'!$C$19:$C$3604, 'Budget Detail - BBBBBB'!$B225,'Expenditures - all orgs'!$B$19:$B$3604,'Budget Detail - BBBBBB'!$B$3)</f>
        <v>0</v>
      </c>
      <c r="E225" s="481">
        <f>SUMIFS('Expenditures - all orgs'!$F$19:$F$3604,'Expenditures - all orgs'!$C$19:$C$3604, 'Budget Detail - BBBBBB'!$B225,'Expenditures - all orgs'!$B$19:$B$3604,'Budget Detail - BBBBBB'!$B$3)</f>
        <v>0</v>
      </c>
      <c r="F225" s="482">
        <f t="shared" si="20"/>
        <v>0</v>
      </c>
    </row>
    <row r="226" spans="1:6" ht="15" customHeight="1" x14ac:dyDescent="0.3">
      <c r="A226" s="249" t="s">
        <v>346</v>
      </c>
      <c r="B226" s="649">
        <v>133500</v>
      </c>
      <c r="C226" s="334">
        <f>SUMIFS('Expenditures - all orgs'!$D$19:$D$3604,'Expenditures - all orgs'!$C$19:$C$3604, 'Budget Detail - BBBBBB'!$B226,'Expenditures - all orgs'!$B$19:$B$3604,'Budget Detail - BBBBBB'!$B$3)</f>
        <v>0</v>
      </c>
      <c r="D226" s="480">
        <f>SUMIFS('Expenditures - all orgs'!$E$19:$E$3604,'Expenditures - all orgs'!$C$19:$C$3604, 'Budget Detail - BBBBBB'!$B226,'Expenditures - all orgs'!$B$19:$B$3604,'Budget Detail - BBBBBB'!$B$3)</f>
        <v>0</v>
      </c>
      <c r="E226" s="481">
        <f>SUMIFS('Expenditures - all orgs'!$F$19:$F$3604,'Expenditures - all orgs'!$C$19:$C$3604, 'Budget Detail - BBBBBB'!$B226,'Expenditures - all orgs'!$B$19:$B$3604,'Budget Detail - BBBBBB'!$B$3)</f>
        <v>0</v>
      </c>
      <c r="F226" s="482">
        <f t="shared" si="20"/>
        <v>0</v>
      </c>
    </row>
    <row r="227" spans="1:6" ht="15" customHeight="1" thickBot="1" x14ac:dyDescent="0.35">
      <c r="A227" s="249" t="s">
        <v>104</v>
      </c>
      <c r="B227" s="649" t="s">
        <v>107</v>
      </c>
      <c r="C227" s="389">
        <f>SUMIFS('Expenditures - all orgs'!$D$19:$D$3604,'Expenditures - all orgs'!$C$19:$C$3604, 'Budget Detail - BBBBBB'!$B227,'Expenditures - all orgs'!$B$19:$B$3604,'Budget Detail - BBBBBB'!$B$3)</f>
        <v>0</v>
      </c>
      <c r="D227" s="483">
        <f>SUMIFS('Expenditures - all orgs'!$E$19:$E$3604,'Expenditures - all orgs'!$C$19:$C$3604, 'Budget Detail - BBBBBB'!$B227,'Expenditures - all orgs'!$B$19:$B$3604,'Budget Detail - BBBBBB'!$B$3)</f>
        <v>0</v>
      </c>
      <c r="E227" s="484">
        <f>SUMIFS('Expenditures - all orgs'!$F$19:$F$3604,'Expenditures - all orgs'!$C$19:$C$3604, 'Budget Detail - BBBBBB'!$B227,'Expenditures - all orgs'!$B$19:$B$3604,'Budget Detail - BBBBBB'!$B$3)</f>
        <v>0</v>
      </c>
      <c r="F227" s="485">
        <f t="shared" si="20"/>
        <v>0</v>
      </c>
    </row>
    <row r="228" spans="1:6" ht="15" customHeight="1" thickBot="1" x14ac:dyDescent="0.35">
      <c r="A228" s="249"/>
      <c r="B228" s="650" t="s">
        <v>418</v>
      </c>
      <c r="C228" s="1364">
        <f>SUM(C223:C227)</f>
        <v>0</v>
      </c>
      <c r="D228" s="1364">
        <f t="shared" ref="D228:F228" si="22">SUM(D223:D227)</f>
        <v>0</v>
      </c>
      <c r="E228" s="1364">
        <f t="shared" si="22"/>
        <v>0</v>
      </c>
      <c r="F228" s="1364">
        <f t="shared" si="22"/>
        <v>0</v>
      </c>
    </row>
    <row r="229" spans="1:6" ht="15" customHeight="1" x14ac:dyDescent="0.3">
      <c r="A229" s="747"/>
      <c r="B229" s="617"/>
      <c r="C229" s="305"/>
      <c r="D229" s="305"/>
      <c r="E229" s="305"/>
      <c r="F229" s="307"/>
    </row>
    <row r="230" spans="1:6" ht="15" customHeight="1" x14ac:dyDescent="0.3">
      <c r="A230" s="248" t="s">
        <v>215</v>
      </c>
      <c r="B230" s="617"/>
      <c r="C230" s="308"/>
      <c r="D230" s="308"/>
      <c r="E230" s="308"/>
      <c r="F230" s="421"/>
    </row>
    <row r="231" spans="1:6" ht="15" customHeight="1" x14ac:dyDescent="0.3">
      <c r="A231" s="249" t="s">
        <v>24</v>
      </c>
      <c r="B231" s="646">
        <v>134100</v>
      </c>
      <c r="C231" s="332">
        <f>SUMIFS('Expenditures - all orgs'!$D$19:$D$3604,'Expenditures - all orgs'!$C$19:$C$3604, 'Budget Detail - BBBBBB'!$B231,'Expenditures - all orgs'!$B$19:$B$3604,'Budget Detail - BBBBBB'!$B$3)</f>
        <v>0</v>
      </c>
      <c r="D231" s="473">
        <f>SUMIFS('Expenditures - all orgs'!$E$19:$E$3604,'Expenditures - all orgs'!$C$19:$C$3604, 'Budget Detail - BBBBBB'!$B231,'Expenditures - all orgs'!$B$19:$B$3604,'Budget Detail - BBBBBB'!$B$3)</f>
        <v>0</v>
      </c>
      <c r="E231" s="474">
        <f>SUMIFS('Expenditures - all orgs'!$F$19:$F$3604,'Expenditures - all orgs'!$C$19:$C$3604, 'Budget Detail - BBBBBB'!$B231,'Expenditures - all orgs'!$B$19:$B$3604,'Budget Detail - BBBBBB'!$B$3)</f>
        <v>0</v>
      </c>
      <c r="F231" s="475">
        <f>C231-D231-E231</f>
        <v>0</v>
      </c>
    </row>
    <row r="232" spans="1:6" ht="15" customHeight="1" x14ac:dyDescent="0.3">
      <c r="A232" s="747" t="s">
        <v>496</v>
      </c>
      <c r="B232" s="647">
        <v>134200</v>
      </c>
      <c r="C232" s="332">
        <f>SUMIFS('Expenditures - all orgs'!$D$19:$D$3604,'Expenditures - all orgs'!$C$19:$C$3604, 'Budget Detail - BBBBBB'!$B232,'Expenditures - all orgs'!$B$19:$B$3604,'Budget Detail - BBBBBB'!$B$3)</f>
        <v>0</v>
      </c>
      <c r="D232" s="473">
        <f>SUMIFS('Expenditures - all orgs'!$E$19:$E$3604,'Expenditures - all orgs'!$C$19:$C$3604, 'Budget Detail - BBBBBB'!$B232,'Expenditures - all orgs'!$B$19:$B$3604,'Budget Detail - BBBBBB'!$B$3)</f>
        <v>0</v>
      </c>
      <c r="E232" s="474">
        <f>SUMIFS('Expenditures - all orgs'!$F$19:$F$3604,'Expenditures - all orgs'!$C$19:$C$3604, 'Budget Detail - BBBBBB'!$B232,'Expenditures - all orgs'!$B$19:$B$3604,'Budget Detail - BBBBBB'!$B$3)</f>
        <v>0</v>
      </c>
      <c r="F232" s="475">
        <f>C232-D232-E232</f>
        <v>0</v>
      </c>
    </row>
    <row r="233" spans="1:6" ht="15" customHeight="1" x14ac:dyDescent="0.3">
      <c r="A233" s="249" t="s">
        <v>25</v>
      </c>
      <c r="B233" s="647">
        <v>134300</v>
      </c>
      <c r="C233" s="332">
        <f>SUMIFS('Expenditures - all orgs'!$D$19:$D$3604,'Expenditures - all orgs'!$C$19:$C$3604, 'Budget Detail - BBBBBB'!$B233,'Expenditures - all orgs'!$B$19:$B$3604,'Budget Detail - BBBBBB'!$B$3)</f>
        <v>0</v>
      </c>
      <c r="D233" s="473">
        <f>SUMIFS('Expenditures - all orgs'!$E$19:$E$3604,'Expenditures - all orgs'!$C$19:$C$3604, 'Budget Detail - BBBBBB'!$B233,'Expenditures - all orgs'!$B$19:$B$3604,'Budget Detail - BBBBBB'!$B$3)</f>
        <v>0</v>
      </c>
      <c r="E233" s="474">
        <f>SUMIFS('Expenditures - all orgs'!$F$19:$F$3604,'Expenditures - all orgs'!$C$19:$C$3604, 'Budget Detail - BBBBBB'!$B233,'Expenditures - all orgs'!$B$19:$B$3604,'Budget Detail - BBBBBB'!$B$3)</f>
        <v>0</v>
      </c>
      <c r="F233" s="475">
        <f>C233-D233-E233</f>
        <v>0</v>
      </c>
    </row>
    <row r="234" spans="1:6" ht="15" customHeight="1" thickBot="1" x14ac:dyDescent="0.35">
      <c r="A234" s="249" t="s">
        <v>104</v>
      </c>
      <c r="B234" s="647" t="s">
        <v>107</v>
      </c>
      <c r="C234" s="333">
        <f>SUMIFS('Expenditures - all orgs'!$D$19:$D$3604,'Expenditures - all orgs'!$C$19:$C$3604, 'Budget Detail - BBBBBB'!$B234,'Expenditures - all orgs'!$B$19:$B$3604,'Budget Detail - BBBBBB'!$B$3)</f>
        <v>0</v>
      </c>
      <c r="D234" s="476">
        <f>SUMIFS('Expenditures - all orgs'!$E$19:$E$3604,'Expenditures - all orgs'!$C$19:$C$3604, 'Budget Detail - BBBBBB'!$B234,'Expenditures - all orgs'!$B$19:$B$3604,'Budget Detail - BBBBBB'!$B$3)</f>
        <v>0</v>
      </c>
      <c r="E234" s="477">
        <f>SUMIFS('Expenditures - all orgs'!$F$19:$F$3604,'Expenditures - all orgs'!$C$19:$C$3604, 'Budget Detail - BBBBBB'!$B234,'Expenditures - all orgs'!$B$19:$B$3604,'Budget Detail - BBBBBB'!$B$3)</f>
        <v>0</v>
      </c>
      <c r="F234" s="478">
        <f>C234-D234-E234</f>
        <v>0</v>
      </c>
    </row>
    <row r="235" spans="1:6" ht="15" customHeight="1" thickBot="1" x14ac:dyDescent="0.35">
      <c r="A235" s="249"/>
      <c r="B235" s="648" t="s">
        <v>418</v>
      </c>
      <c r="C235" s="1365">
        <f>SUM(C231:C234)</f>
        <v>0</v>
      </c>
      <c r="D235" s="1365">
        <f t="shared" ref="D235:F235" si="23">SUM(D231:D234)</f>
        <v>0</v>
      </c>
      <c r="E235" s="1365">
        <f t="shared" si="23"/>
        <v>0</v>
      </c>
      <c r="F235" s="1365">
        <f t="shared" si="23"/>
        <v>0</v>
      </c>
    </row>
    <row r="236" spans="1:6" ht="15" customHeight="1" x14ac:dyDescent="0.3">
      <c r="A236" s="747"/>
      <c r="B236" s="617"/>
      <c r="C236" s="305"/>
      <c r="D236" s="305"/>
      <c r="E236" s="305"/>
      <c r="F236" s="307"/>
    </row>
    <row r="237" spans="1:6" ht="15" customHeight="1" x14ac:dyDescent="0.3">
      <c r="A237" s="248" t="s">
        <v>220</v>
      </c>
      <c r="B237" s="617"/>
      <c r="C237" s="308"/>
      <c r="D237" s="308"/>
      <c r="E237" s="308"/>
      <c r="F237" s="421"/>
    </row>
    <row r="238" spans="1:6" ht="15" customHeight="1" x14ac:dyDescent="0.3">
      <c r="A238" s="239" t="s">
        <v>101</v>
      </c>
      <c r="B238" s="1462">
        <v>135100</v>
      </c>
      <c r="C238" s="335">
        <f>SUMIFS('Expenditures - all orgs'!$D$19:$D$3604,'Expenditures - all orgs'!$C$19:$C$3604, 'Budget Detail - BBBBBB'!$B238,'Expenditures - all orgs'!$B$19:$B$3604,'Budget Detail - BBBBBB'!$B$3)</f>
        <v>0</v>
      </c>
      <c r="D238" s="487">
        <f>SUMIFS('Expenditures - all orgs'!$E$19:$E$3604,'Expenditures - all orgs'!$C$19:$C$3604, 'Budget Detail - BBBBBB'!$B238,'Expenditures - all orgs'!$B$19:$B$3604,'Budget Detail - BBBBBB'!$B$3)</f>
        <v>0</v>
      </c>
      <c r="E238" s="488">
        <f>SUMIFS('Expenditures - all orgs'!$F$19:$F$3604,'Expenditures - all orgs'!$C$19:$C$3604, 'Budget Detail - BBBBBB'!$B238,'Expenditures - all orgs'!$B$19:$B$3604,'Budget Detail - BBBBBB'!$B$3)</f>
        <v>0</v>
      </c>
      <c r="F238" s="489">
        <f t="shared" si="6"/>
        <v>0</v>
      </c>
    </row>
    <row r="239" spans="1:6" ht="15" customHeight="1" x14ac:dyDescent="0.3">
      <c r="A239" s="235" t="s">
        <v>216</v>
      </c>
      <c r="B239" s="1463">
        <v>135200</v>
      </c>
      <c r="C239" s="335">
        <f>SUMIFS('Expenditures - all orgs'!$D$19:$D$3604,'Expenditures - all orgs'!$C$19:$C$3604, 'Budget Detail - BBBBBB'!$B239,'Expenditures - all orgs'!$B$19:$B$3604,'Budget Detail - BBBBBB'!$B$3)</f>
        <v>0</v>
      </c>
      <c r="D239" s="487">
        <f>SUMIFS('Expenditures - all orgs'!$E$19:$E$3604,'Expenditures - all orgs'!$C$19:$C$3604, 'Budget Detail - BBBBBB'!$B239,'Expenditures - all orgs'!$B$19:$B$3604,'Budget Detail - BBBBBB'!$B$3)</f>
        <v>0</v>
      </c>
      <c r="E239" s="488">
        <f>SUMIFS('Expenditures - all orgs'!$F$19:$F$3604,'Expenditures - all orgs'!$C$19:$C$3604, 'Budget Detail - BBBBBB'!$B239,'Expenditures - all orgs'!$B$19:$B$3604,'Budget Detail - BBBBBB'!$B$3)</f>
        <v>0</v>
      </c>
      <c r="F239" s="489">
        <f t="shared" si="6"/>
        <v>0</v>
      </c>
    </row>
    <row r="240" spans="1:6" ht="15" customHeight="1" x14ac:dyDescent="0.3">
      <c r="A240" s="235" t="s">
        <v>217</v>
      </c>
      <c r="B240" s="1463">
        <v>135300</v>
      </c>
      <c r="C240" s="335">
        <f>SUMIFS('Expenditures - all orgs'!$D$19:$D$3604,'Expenditures - all orgs'!$C$19:$C$3604, 'Budget Detail - BBBBBB'!$B240,'Expenditures - all orgs'!$B$19:$B$3604,'Budget Detail - BBBBBB'!$B$3)</f>
        <v>0</v>
      </c>
      <c r="D240" s="487">
        <f>SUMIFS('Expenditures - all orgs'!$E$19:$E$3604,'Expenditures - all orgs'!$C$19:$C$3604, 'Budget Detail - BBBBBB'!$B240,'Expenditures - all orgs'!$B$19:$B$3604,'Budget Detail - BBBBBB'!$B$3)</f>
        <v>0</v>
      </c>
      <c r="E240" s="488">
        <f>SUMIFS('Expenditures - all orgs'!$F$19:$F$3604,'Expenditures - all orgs'!$C$19:$C$3604, 'Budget Detail - BBBBBB'!$B240,'Expenditures - all orgs'!$B$19:$B$3604,'Budget Detail - BBBBBB'!$B$3)</f>
        <v>0</v>
      </c>
      <c r="F240" s="489">
        <f t="shared" si="6"/>
        <v>0</v>
      </c>
    </row>
    <row r="241" spans="1:6" ht="15" customHeight="1" x14ac:dyDescent="0.3">
      <c r="A241" s="242" t="s">
        <v>26</v>
      </c>
      <c r="B241" s="1463">
        <v>135400</v>
      </c>
      <c r="C241" s="335">
        <f>SUMIFS('Expenditures - all orgs'!$D$19:$D$3604,'Expenditures - all orgs'!$C$19:$C$3604, 'Budget Detail - BBBBBB'!$B241,'Expenditures - all orgs'!$B$19:$B$3604,'Budget Detail - BBBBBB'!$B$3)</f>
        <v>0</v>
      </c>
      <c r="D241" s="487">
        <f>SUMIFS('Expenditures - all orgs'!$E$19:$E$3604,'Expenditures - all orgs'!$C$19:$C$3604, 'Budget Detail - BBBBBB'!$B241,'Expenditures - all orgs'!$B$19:$B$3604,'Budget Detail - BBBBBB'!$B$3)</f>
        <v>0</v>
      </c>
      <c r="E241" s="488">
        <f>SUMIFS('Expenditures - all orgs'!$F$19:$F$3604,'Expenditures - all orgs'!$C$19:$C$3604, 'Budget Detail - BBBBBB'!$B241,'Expenditures - all orgs'!$B$19:$B$3604,'Budget Detail - BBBBBB'!$B$3)</f>
        <v>0</v>
      </c>
      <c r="F241" s="489">
        <f t="shared" si="6"/>
        <v>0</v>
      </c>
    </row>
    <row r="242" spans="1:6" ht="15" customHeight="1" x14ac:dyDescent="0.3">
      <c r="A242" s="242" t="s">
        <v>218</v>
      </c>
      <c r="B242" s="1463">
        <v>135500</v>
      </c>
      <c r="C242" s="335">
        <f>SUMIFS('Expenditures - all orgs'!$D$19:$D$3604,'Expenditures - all orgs'!$C$19:$C$3604, 'Budget Detail - BBBBBB'!$B242,'Expenditures - all orgs'!$B$19:$B$3604,'Budget Detail - BBBBBB'!$B$3)</f>
        <v>0</v>
      </c>
      <c r="D242" s="487">
        <f>SUMIFS('Expenditures - all orgs'!$E$19:$E$3604,'Expenditures - all orgs'!$C$19:$C$3604, 'Budget Detail - BBBBBB'!$B242,'Expenditures - all orgs'!$B$19:$B$3604,'Budget Detail - BBBBBB'!$B$3)</f>
        <v>0</v>
      </c>
      <c r="E242" s="488">
        <f>SUMIFS('Expenditures - all orgs'!$F$19:$F$3604,'Expenditures - all orgs'!$C$19:$C$3604, 'Budget Detail - BBBBBB'!$B242,'Expenditures - all orgs'!$B$19:$B$3604,'Budget Detail - BBBBBB'!$B$3)</f>
        <v>0</v>
      </c>
      <c r="F242" s="489">
        <f t="shared" si="6"/>
        <v>0</v>
      </c>
    </row>
    <row r="243" spans="1:6" ht="15" customHeight="1" x14ac:dyDescent="0.3">
      <c r="A243" s="242" t="s">
        <v>495</v>
      </c>
      <c r="B243" s="1463">
        <v>135600</v>
      </c>
      <c r="C243" s="335">
        <f>SUMIFS('Expenditures - all orgs'!$D$19:$D$3604,'Expenditures - all orgs'!$C$19:$C$3604, 'Budget Detail - BBBBBB'!$B243,'Expenditures - all orgs'!$B$19:$B$3604,'Budget Detail - BBBBBB'!$B$3)</f>
        <v>0</v>
      </c>
      <c r="D243" s="487">
        <f>SUMIFS('Expenditures - all orgs'!$E$19:$E$3604,'Expenditures - all orgs'!$C$19:$C$3604, 'Budget Detail - BBBBBB'!$B243,'Expenditures - all orgs'!$B$19:$B$3604,'Budget Detail - BBBBBB'!$B$3)</f>
        <v>0</v>
      </c>
      <c r="E243" s="488">
        <f>SUMIFS('Expenditures - all orgs'!$F$19:$F$3604,'Expenditures - all orgs'!$C$19:$C$3604, 'Budget Detail - BBBBBB'!$B243,'Expenditures - all orgs'!$B$19:$B$3604,'Budget Detail - BBBBBB'!$B$3)</f>
        <v>0</v>
      </c>
      <c r="F243" s="489">
        <f t="shared" ref="F243" si="24">C243-D243-E243</f>
        <v>0</v>
      </c>
    </row>
    <row r="244" spans="1:6" ht="15" customHeight="1" x14ac:dyDescent="0.3">
      <c r="A244" s="233" t="s">
        <v>104</v>
      </c>
      <c r="B244" s="1463" t="s">
        <v>107</v>
      </c>
      <c r="C244" s="335">
        <f>SUMIFS('Expenditures - all orgs'!$D$19:$D$3604,'Expenditures - all orgs'!$C$19:$C$3604, 'Budget Detail - BBBBBB'!$B244,'Expenditures - all orgs'!$B$19:$B$3604,'Budget Detail - BBBBBB'!$B$3)</f>
        <v>0</v>
      </c>
      <c r="D244" s="487">
        <f>SUMIFS('Expenditures - all orgs'!$E$19:$E$3604,'Expenditures - all orgs'!$C$19:$C$3604, 'Budget Detail - BBBBBB'!$B244,'Expenditures - all orgs'!$B$19:$B$3604,'Budget Detail - BBBBBB'!$B$3)</f>
        <v>0</v>
      </c>
      <c r="E244" s="488">
        <f>SUMIFS('Expenditures - all orgs'!$F$19:$F$3604,'Expenditures - all orgs'!$C$19:$C$3604, 'Budget Detail - BBBBBB'!$B244,'Expenditures - all orgs'!$B$19:$B$3604,'Budget Detail - BBBBBB'!$B$3)</f>
        <v>0</v>
      </c>
      <c r="F244" s="489">
        <f t="shared" si="6"/>
        <v>0</v>
      </c>
    </row>
    <row r="245" spans="1:6" ht="15" customHeight="1" thickBot="1" x14ac:dyDescent="0.35">
      <c r="A245" s="233" t="s">
        <v>104</v>
      </c>
      <c r="B245" s="1463" t="s">
        <v>107</v>
      </c>
      <c r="C245" s="391">
        <f>SUMIFS('Expenditures - all orgs'!$D$19:$D$3604,'Expenditures - all orgs'!$C$19:$C$3604, 'Budget Detail - BBBBBB'!$B245,'Expenditures - all orgs'!$B$19:$B$3604,'Budget Detail - BBBBBB'!$B$3)</f>
        <v>0</v>
      </c>
      <c r="D245" s="490">
        <f>SUMIFS('Expenditures - all orgs'!$E$19:$E$3604,'Expenditures - all orgs'!$C$19:$C$3604, 'Budget Detail - BBBBBB'!$B245,'Expenditures - all orgs'!$B$19:$B$3604,'Budget Detail - BBBBBB'!$B$3)</f>
        <v>0</v>
      </c>
      <c r="E245" s="491">
        <f>SUMIFS('Expenditures - all orgs'!$F$19:$F$3604,'Expenditures - all orgs'!$C$19:$C$3604, 'Budget Detail - BBBBBB'!$B245,'Expenditures - all orgs'!$B$19:$B$3604,'Budget Detail - BBBBBB'!$B$3)</f>
        <v>0</v>
      </c>
      <c r="F245" s="492">
        <f t="shared" si="6"/>
        <v>0</v>
      </c>
    </row>
    <row r="246" spans="1:6" ht="15" customHeight="1" thickBot="1" x14ac:dyDescent="0.35">
      <c r="A246" s="233"/>
      <c r="B246" s="1464" t="s">
        <v>418</v>
      </c>
      <c r="C246" s="1393">
        <f>SUM(C238:C245)</f>
        <v>0</v>
      </c>
      <c r="D246" s="1393">
        <f t="shared" ref="D246:F246" si="25">SUM(D238:D245)</f>
        <v>0</v>
      </c>
      <c r="E246" s="1393">
        <f t="shared" si="25"/>
        <v>0</v>
      </c>
      <c r="F246" s="1393">
        <f t="shared" si="25"/>
        <v>0</v>
      </c>
    </row>
    <row r="247" spans="1:6" ht="15" customHeight="1" x14ac:dyDescent="0.3">
      <c r="A247" s="747"/>
      <c r="B247" s="617"/>
      <c r="C247" s="305"/>
      <c r="D247" s="305"/>
      <c r="E247" s="305"/>
      <c r="F247" s="307"/>
    </row>
    <row r="248" spans="1:6" ht="15" customHeight="1" x14ac:dyDescent="0.3">
      <c r="A248" s="248" t="s">
        <v>219</v>
      </c>
      <c r="B248" s="617"/>
      <c r="C248" s="308"/>
      <c r="D248" s="308"/>
      <c r="E248" s="308"/>
      <c r="F248" s="421"/>
    </row>
    <row r="249" spans="1:6" ht="15" customHeight="1" x14ac:dyDescent="0.3">
      <c r="A249" s="747" t="s">
        <v>221</v>
      </c>
      <c r="B249" s="651">
        <v>136200</v>
      </c>
      <c r="C249" s="336">
        <f>SUMIFS('Expenditures - all orgs'!$D$19:$D$3604,'Expenditures - all orgs'!$C$19:$C$3604, 'Budget Detail - BBBBBB'!$B249,'Expenditures - all orgs'!$B$19:$B$3604,'Budget Detail - BBBBBB'!$B$3)</f>
        <v>0</v>
      </c>
      <c r="D249" s="493">
        <f>SUMIFS('Expenditures - all orgs'!$E$19:$E$3604,'Expenditures - all orgs'!$C$19:$C$3604, 'Budget Detail - BBBBBB'!$B249,'Expenditures - all orgs'!$B$19:$B$3604,'Budget Detail - BBBBBB'!$B$3)</f>
        <v>0</v>
      </c>
      <c r="E249" s="494">
        <f>SUMIFS('Expenditures - all orgs'!$F$19:$F$3604,'Expenditures - all orgs'!$C$19:$C$3604, 'Budget Detail - BBBBBB'!$B249,'Expenditures - all orgs'!$B$19:$B$3604,'Budget Detail - BBBBBB'!$B$3)</f>
        <v>0</v>
      </c>
      <c r="F249" s="495">
        <f t="shared" ref="F249:F254" si="26">C249-D249-E249</f>
        <v>0</v>
      </c>
    </row>
    <row r="250" spans="1:6" ht="15" customHeight="1" x14ac:dyDescent="0.3">
      <c r="A250" s="747" t="s">
        <v>223</v>
      </c>
      <c r="B250" s="652">
        <v>136300</v>
      </c>
      <c r="C250" s="336">
        <f>SUMIFS('Expenditures - all orgs'!$D$19:$D$3604,'Expenditures - all orgs'!$C$19:$C$3604, 'Budget Detail - BBBBBB'!$B250,'Expenditures - all orgs'!$B$19:$B$3604,'Budget Detail - BBBBBB'!$B$3)</f>
        <v>0</v>
      </c>
      <c r="D250" s="493">
        <f>SUMIFS('Expenditures - all orgs'!$E$19:$E$3604,'Expenditures - all orgs'!$C$19:$C$3604, 'Budget Detail - BBBBBB'!$B250,'Expenditures - all orgs'!$B$19:$B$3604,'Budget Detail - BBBBBB'!$B$3)</f>
        <v>0</v>
      </c>
      <c r="E250" s="494">
        <f>SUMIFS('Expenditures - all orgs'!$F$19:$F$3604,'Expenditures - all orgs'!$C$19:$C$3604, 'Budget Detail - BBBBBB'!$B250,'Expenditures - all orgs'!$B$19:$B$3604,'Budget Detail - BBBBBB'!$B$3)</f>
        <v>0</v>
      </c>
      <c r="F250" s="495">
        <f t="shared" si="26"/>
        <v>0</v>
      </c>
    </row>
    <row r="251" spans="1:6" ht="15" customHeight="1" x14ac:dyDescent="0.3">
      <c r="A251" s="747" t="s">
        <v>224</v>
      </c>
      <c r="B251" s="652">
        <v>136400</v>
      </c>
      <c r="C251" s="336">
        <f>SUMIFS('Expenditures - all orgs'!$D$19:$D$3604,'Expenditures - all orgs'!$C$19:$C$3604, 'Budget Detail - BBBBBB'!$B251,'Expenditures - all orgs'!$B$19:$B$3604,'Budget Detail - BBBBBB'!$B$3)</f>
        <v>0</v>
      </c>
      <c r="D251" s="493">
        <f>SUMIFS('Expenditures - all orgs'!$E$19:$E$3604,'Expenditures - all orgs'!$C$19:$C$3604, 'Budget Detail - BBBBBB'!$B251,'Expenditures - all orgs'!$B$19:$B$3604,'Budget Detail - BBBBBB'!$B$3)</f>
        <v>0</v>
      </c>
      <c r="E251" s="494">
        <f>SUMIFS('Expenditures - all orgs'!$F$19:$F$3604,'Expenditures - all orgs'!$C$19:$C$3604, 'Budget Detail - BBBBBB'!$B251,'Expenditures - all orgs'!$B$19:$B$3604,'Budget Detail - BBBBBB'!$B$3)</f>
        <v>0</v>
      </c>
      <c r="F251" s="495">
        <f t="shared" si="26"/>
        <v>0</v>
      </c>
    </row>
    <row r="252" spans="1:6" ht="15" customHeight="1" x14ac:dyDescent="0.3">
      <c r="A252" s="747" t="s">
        <v>225</v>
      </c>
      <c r="B252" s="652">
        <v>136500</v>
      </c>
      <c r="C252" s="336">
        <f>SUMIFS('Expenditures - all orgs'!$D$19:$D$3604,'Expenditures - all orgs'!$C$19:$C$3604, 'Budget Detail - BBBBBB'!$B252,'Expenditures - all orgs'!$B$19:$B$3604,'Budget Detail - BBBBBB'!$B$3)</f>
        <v>0</v>
      </c>
      <c r="D252" s="493">
        <f>SUMIFS('Expenditures - all orgs'!$E$19:$E$3604,'Expenditures - all orgs'!$C$19:$C$3604, 'Budget Detail - BBBBBB'!$B252,'Expenditures - all orgs'!$B$19:$B$3604,'Budget Detail - BBBBBB'!$B$3)</f>
        <v>0</v>
      </c>
      <c r="E252" s="494">
        <f>SUMIFS('Expenditures - all orgs'!$F$19:$F$3604,'Expenditures - all orgs'!$C$19:$C$3604, 'Budget Detail - BBBBBB'!$B252,'Expenditures - all orgs'!$B$19:$B$3604,'Budget Detail - BBBBBB'!$B$3)</f>
        <v>0</v>
      </c>
      <c r="F252" s="495">
        <f t="shared" si="26"/>
        <v>0</v>
      </c>
    </row>
    <row r="253" spans="1:6" ht="15" customHeight="1" x14ac:dyDescent="0.3">
      <c r="A253" s="747" t="s">
        <v>104</v>
      </c>
      <c r="B253" s="652" t="s">
        <v>107</v>
      </c>
      <c r="C253" s="336">
        <f>SUMIFS('Expenditures - all orgs'!$D$19:$D$3604,'Expenditures - all orgs'!$C$19:$C$3604, 'Budget Detail - BBBBBB'!$B253,'Expenditures - all orgs'!$B$19:$B$3604,'Budget Detail - BBBBBB'!$B$3)</f>
        <v>0</v>
      </c>
      <c r="D253" s="493">
        <f>SUMIFS('Expenditures - all orgs'!$E$19:$E$3604,'Expenditures - all orgs'!$C$19:$C$3604, 'Budget Detail - BBBBBB'!$B253,'Expenditures - all orgs'!$B$19:$B$3604,'Budget Detail - BBBBBB'!$B$3)</f>
        <v>0</v>
      </c>
      <c r="E253" s="494">
        <f>SUMIFS('Expenditures - all orgs'!$F$19:$F$3604,'Expenditures - all orgs'!$C$19:$C$3604, 'Budget Detail - BBBBBB'!$B253,'Expenditures - all orgs'!$B$19:$B$3604,'Budget Detail - BBBBBB'!$B$3)</f>
        <v>0</v>
      </c>
      <c r="F253" s="495">
        <f t="shared" si="26"/>
        <v>0</v>
      </c>
    </row>
    <row r="254" spans="1:6" ht="15" customHeight="1" thickBot="1" x14ac:dyDescent="0.35">
      <c r="A254" s="747" t="s">
        <v>104</v>
      </c>
      <c r="B254" s="652" t="s">
        <v>107</v>
      </c>
      <c r="C254" s="336">
        <f>SUMIFS('Expenditures - all orgs'!$D$19:$D$3604,'Expenditures - all orgs'!$C$19:$C$3604, 'Budget Detail - BBBBBB'!$B254,'Expenditures - all orgs'!$B$19:$B$3604,'Budget Detail - BBBBBB'!$B$3)</f>
        <v>0</v>
      </c>
      <c r="D254" s="496">
        <f>SUMIFS('Expenditures - all orgs'!$E$19:$E$3604,'Expenditures - all orgs'!$C$19:$C$3604, 'Budget Detail - BBBBBB'!$B254,'Expenditures - all orgs'!$B$19:$B$3604,'Budget Detail - BBBBBB'!$B$3)</f>
        <v>0</v>
      </c>
      <c r="E254" s="497">
        <f>SUMIFS('Expenditures - all orgs'!$F$19:$F$3604,'Expenditures - all orgs'!$C$19:$C$3604, 'Budget Detail - BBBBBB'!$B254,'Expenditures - all orgs'!$B$19:$B$3604,'Budget Detail - BBBBBB'!$B$3)</f>
        <v>0</v>
      </c>
      <c r="F254" s="498">
        <f t="shared" si="26"/>
        <v>0</v>
      </c>
    </row>
    <row r="255" spans="1:6" ht="15" customHeight="1" thickBot="1" x14ac:dyDescent="0.35">
      <c r="A255" s="747"/>
      <c r="B255" s="653" t="s">
        <v>418</v>
      </c>
      <c r="C255" s="1257">
        <f>SUM(C249:C254)</f>
        <v>0</v>
      </c>
      <c r="D255" s="1257">
        <f t="shared" ref="D255:F255" si="27">SUM(D249:D254)</f>
        <v>0</v>
      </c>
      <c r="E255" s="1257">
        <f t="shared" si="27"/>
        <v>0</v>
      </c>
      <c r="F255" s="1257">
        <f t="shared" si="27"/>
        <v>0</v>
      </c>
    </row>
    <row r="256" spans="1:6" ht="15" customHeight="1" x14ac:dyDescent="0.3">
      <c r="A256" s="747"/>
      <c r="B256" s="617"/>
      <c r="C256" s="305"/>
      <c r="D256" s="305"/>
      <c r="E256" s="305"/>
      <c r="F256" s="307"/>
    </row>
    <row r="257" spans="1:6" ht="15" customHeight="1" x14ac:dyDescent="0.3">
      <c r="A257" s="248" t="s">
        <v>222</v>
      </c>
      <c r="B257" s="617"/>
      <c r="C257" s="305"/>
      <c r="D257" s="305"/>
      <c r="E257" s="305"/>
      <c r="F257" s="307"/>
    </row>
    <row r="258" spans="1:6" ht="15" customHeight="1" x14ac:dyDescent="0.3">
      <c r="A258" s="235" t="s">
        <v>493</v>
      </c>
      <c r="B258" s="654">
        <v>137100</v>
      </c>
      <c r="C258" s="337">
        <f>SUMIFS('Expenditures - all orgs'!$D$19:$D$3604,'Expenditures - all orgs'!$C$19:$C$3604, 'Budget Detail - BBBBBB'!$B258,'Expenditures - all orgs'!$B$19:$B$3604,'Budget Detail - BBBBBB'!$B$3)</f>
        <v>0</v>
      </c>
      <c r="D258" s="500">
        <f>SUMIFS('Expenditures - all orgs'!$E$19:$E$3604,'Expenditures - all orgs'!$C$19:$C$3604, 'Budget Detail - BBBBBB'!$B258,'Expenditures - all orgs'!$B$19:$B$3604,'Budget Detail - BBBBBB'!$B$3)</f>
        <v>0</v>
      </c>
      <c r="E258" s="501">
        <f>SUMIFS('Expenditures - all orgs'!$F$19:$F$3604,'Expenditures - all orgs'!$C$19:$C$3604, 'Budget Detail - BBBBBB'!$B258,'Expenditures - all orgs'!$B$19:$B$3604,'Budget Detail - BBBBBB'!$B$3)</f>
        <v>0</v>
      </c>
      <c r="F258" s="502">
        <f t="shared" ref="F258" si="28">C258-D258-E258</f>
        <v>0</v>
      </c>
    </row>
    <row r="259" spans="1:6" ht="15" customHeight="1" x14ac:dyDescent="0.3">
      <c r="A259" s="235" t="s">
        <v>494</v>
      </c>
      <c r="B259" s="1436">
        <v>137200</v>
      </c>
      <c r="C259" s="337">
        <f>SUMIFS('Expenditures - all orgs'!$D$19:$D$3604,'Expenditures - all orgs'!$C$19:$C$3604, 'Budget Detail - BBBBBB'!$B259,'Expenditures - all orgs'!$B$19:$B$3604,'Budget Detail - BBBBBB'!$B$3)</f>
        <v>0</v>
      </c>
      <c r="D259" s="500">
        <f>SUMIFS('Expenditures - all orgs'!$E$19:$E$3604,'Expenditures - all orgs'!$C$19:$C$3604, 'Budget Detail - BBBBBB'!$B259,'Expenditures - all orgs'!$B$19:$B$3604,'Budget Detail - BBBBBB'!$B$3)</f>
        <v>0</v>
      </c>
      <c r="E259" s="501">
        <f>SUMIFS('Expenditures - all orgs'!$F$19:$F$3604,'Expenditures - all orgs'!$C$19:$C$3604, 'Budget Detail - BBBBBB'!$B259,'Expenditures - all orgs'!$B$19:$B$3604,'Budget Detail - BBBBBB'!$B$3)</f>
        <v>0</v>
      </c>
      <c r="F259" s="502">
        <f t="shared" ref="F259:F260" si="29">C259-D259-E259</f>
        <v>0</v>
      </c>
    </row>
    <row r="260" spans="1:6" ht="15" customHeight="1" x14ac:dyDescent="0.3">
      <c r="A260" s="235" t="s">
        <v>226</v>
      </c>
      <c r="B260" s="1436">
        <v>137300</v>
      </c>
      <c r="C260" s="337">
        <f>SUMIFS('Expenditures - all orgs'!$D$19:$D$3604,'Expenditures - all orgs'!$C$19:$C$3604, 'Budget Detail - BBBBBB'!$B260,'Expenditures - all orgs'!$B$19:$B$3604,'Budget Detail - BBBBBB'!$B$3)</f>
        <v>0</v>
      </c>
      <c r="D260" s="500">
        <f>SUMIFS('Expenditures - all orgs'!$E$19:$E$3604,'Expenditures - all orgs'!$C$19:$C$3604, 'Budget Detail - BBBBBB'!$B260,'Expenditures - all orgs'!$B$19:$B$3604,'Budget Detail - BBBBBB'!$B$3)</f>
        <v>0</v>
      </c>
      <c r="E260" s="501">
        <f>SUMIFS('Expenditures - all orgs'!$F$19:$F$3604,'Expenditures - all orgs'!$C$19:$C$3604, 'Budget Detail - BBBBBB'!$B260,'Expenditures - all orgs'!$B$19:$B$3604,'Budget Detail - BBBBBB'!$B$3)</f>
        <v>0</v>
      </c>
      <c r="F260" s="502">
        <f t="shared" si="29"/>
        <v>0</v>
      </c>
    </row>
    <row r="261" spans="1:6" ht="15" customHeight="1" x14ac:dyDescent="0.3">
      <c r="A261" s="233" t="s">
        <v>27</v>
      </c>
      <c r="B261" s="655">
        <v>137400</v>
      </c>
      <c r="C261" s="337">
        <f>SUMIFS('Expenditures - all orgs'!$D$19:$D$3604,'Expenditures - all orgs'!$C$19:$C$3604, 'Budget Detail - BBBBBB'!$B261,'Expenditures - all orgs'!$B$19:$B$3604,'Budget Detail - BBBBBB'!$B$3)</f>
        <v>0</v>
      </c>
      <c r="D261" s="1366">
        <f>SUMIFS('Expenditures - all orgs'!$E$19:$E$3604,'Expenditures - all orgs'!$C$19:$C$3604, 'Budget Detail - BBBBBB'!$B261,'Expenditures - all orgs'!$B$19:$B$3604,'Budget Detail - BBBBBB'!$B$3)</f>
        <v>0</v>
      </c>
      <c r="E261" s="1367">
        <f>SUMIFS('Expenditures - all orgs'!$F$19:$F$3604,'Expenditures - all orgs'!$C$19:$C$3604, 'Budget Detail - BBBBBB'!$B261,'Expenditures - all orgs'!$B$19:$B$3604,'Budget Detail - BBBBBB'!$B$3)</f>
        <v>0</v>
      </c>
      <c r="F261" s="503">
        <f t="shared" si="6"/>
        <v>0</v>
      </c>
    </row>
    <row r="262" spans="1:6" ht="15" customHeight="1" x14ac:dyDescent="0.3">
      <c r="A262" s="242" t="s">
        <v>227</v>
      </c>
      <c r="B262" s="655">
        <v>137500</v>
      </c>
      <c r="C262" s="337">
        <f>SUMIFS('Expenditures - all orgs'!$D$19:$D$3604,'Expenditures - all orgs'!$C$19:$C$3604, 'Budget Detail - BBBBBB'!$B262,'Expenditures - all orgs'!$B$19:$B$3604,'Budget Detail - BBBBBB'!$B$3)</f>
        <v>0</v>
      </c>
      <c r="D262" s="1366">
        <f>SUMIFS('Expenditures - all orgs'!$E$19:$E$3604,'Expenditures - all orgs'!$C$19:$C$3604, 'Budget Detail - BBBBBB'!$B262,'Expenditures - all orgs'!$B$19:$B$3604,'Budget Detail - BBBBBB'!$B$3)</f>
        <v>0</v>
      </c>
      <c r="E262" s="1367">
        <f>SUMIFS('Expenditures - all orgs'!$F$19:$F$3604,'Expenditures - all orgs'!$C$19:$C$3604, 'Budget Detail - BBBBBB'!$B262,'Expenditures - all orgs'!$B$19:$B$3604,'Budget Detail - BBBBBB'!$B$3)</f>
        <v>0</v>
      </c>
      <c r="F262" s="503">
        <f t="shared" si="6"/>
        <v>0</v>
      </c>
    </row>
    <row r="263" spans="1:6" ht="15" customHeight="1" x14ac:dyDescent="0.3">
      <c r="A263" s="242" t="s">
        <v>228</v>
      </c>
      <c r="B263" s="655">
        <v>137600</v>
      </c>
      <c r="C263" s="337">
        <f>SUMIFS('Expenditures - all orgs'!$D$19:$D$3604,'Expenditures - all orgs'!$C$19:$C$3604, 'Budget Detail - BBBBBB'!$B263,'Expenditures - all orgs'!$B$19:$B$3604,'Budget Detail - BBBBBB'!$B$3)</f>
        <v>0</v>
      </c>
      <c r="D263" s="1366">
        <f>SUMIFS('Expenditures - all orgs'!$E$19:$E$3604,'Expenditures - all orgs'!$C$19:$C$3604, 'Budget Detail - BBBBBB'!$B263,'Expenditures - all orgs'!$B$19:$B$3604,'Budget Detail - BBBBBB'!$B$3)</f>
        <v>0</v>
      </c>
      <c r="E263" s="1367">
        <f>SUMIFS('Expenditures - all orgs'!$F$19:$F$3604,'Expenditures - all orgs'!$C$19:$C$3604, 'Budget Detail - BBBBBB'!$B263,'Expenditures - all orgs'!$B$19:$B$3604,'Budget Detail - BBBBBB'!$B$3)</f>
        <v>0</v>
      </c>
      <c r="F263" s="503">
        <f t="shared" si="6"/>
        <v>0</v>
      </c>
    </row>
    <row r="264" spans="1:6" ht="15" customHeight="1" x14ac:dyDescent="0.3">
      <c r="A264" s="242" t="s">
        <v>229</v>
      </c>
      <c r="B264" s="655">
        <v>137700</v>
      </c>
      <c r="C264" s="337">
        <f>SUMIFS('Expenditures - all orgs'!$D$19:$D$3604,'Expenditures - all orgs'!$C$19:$C$3604, 'Budget Detail - BBBBBB'!$B264,'Expenditures - all orgs'!$B$19:$B$3604,'Budget Detail - BBBBBB'!$B$3)</f>
        <v>0</v>
      </c>
      <c r="D264" s="1366">
        <f>SUMIFS('Expenditures - all orgs'!$E$19:$E$3604,'Expenditures - all orgs'!$C$19:$C$3604, 'Budget Detail - BBBBBB'!$B264,'Expenditures - all orgs'!$B$19:$B$3604,'Budget Detail - BBBBBB'!$B$3)</f>
        <v>0</v>
      </c>
      <c r="E264" s="1367">
        <f>SUMIFS('Expenditures - all orgs'!$F$19:$F$3604,'Expenditures - all orgs'!$C$19:$C$3604, 'Budget Detail - BBBBBB'!$B264,'Expenditures - all orgs'!$B$19:$B$3604,'Budget Detail - BBBBBB'!$B$3)</f>
        <v>0</v>
      </c>
      <c r="F264" s="503">
        <f t="shared" si="6"/>
        <v>0</v>
      </c>
    </row>
    <row r="265" spans="1:6" ht="15" customHeight="1" x14ac:dyDescent="0.3">
      <c r="A265" s="242" t="s">
        <v>230</v>
      </c>
      <c r="B265" s="655">
        <v>137800</v>
      </c>
      <c r="C265" s="337">
        <f>SUMIFS('Expenditures - all orgs'!$D$19:$D$3604,'Expenditures - all orgs'!$C$19:$C$3604, 'Budget Detail - BBBBBB'!$B265,'Expenditures - all orgs'!$B$19:$B$3604,'Budget Detail - BBBBBB'!$B$3)</f>
        <v>0</v>
      </c>
      <c r="D265" s="1366">
        <f>SUMIFS('Expenditures - all orgs'!$E$19:$E$3604,'Expenditures - all orgs'!$C$19:$C$3604, 'Budget Detail - BBBBBB'!$B265,'Expenditures - all orgs'!$B$19:$B$3604,'Budget Detail - BBBBBB'!$B$3)</f>
        <v>0</v>
      </c>
      <c r="E265" s="1367">
        <f>SUMIFS('Expenditures - all orgs'!$F$19:$F$3604,'Expenditures - all orgs'!$C$19:$C$3604, 'Budget Detail - BBBBBB'!$B265,'Expenditures - all orgs'!$B$19:$B$3604,'Budget Detail - BBBBBB'!$B$3)</f>
        <v>0</v>
      </c>
      <c r="F265" s="503">
        <f t="shared" si="6"/>
        <v>0</v>
      </c>
    </row>
    <row r="266" spans="1:6" ht="15" customHeight="1" x14ac:dyDescent="0.3">
      <c r="A266" s="242" t="s">
        <v>231</v>
      </c>
      <c r="B266" s="655">
        <v>137900</v>
      </c>
      <c r="C266" s="337">
        <f>SUMIFS('Expenditures - all orgs'!$D$19:$D$3604,'Expenditures - all orgs'!$C$19:$C$3604, 'Budget Detail - BBBBBB'!$B266,'Expenditures - all orgs'!$B$19:$B$3604,'Budget Detail - BBBBBB'!$B$3)</f>
        <v>0</v>
      </c>
      <c r="D266" s="1366">
        <f>SUMIFS('Expenditures - all orgs'!$E$19:$E$3604,'Expenditures - all orgs'!$C$19:$C$3604, 'Budget Detail - BBBBBB'!$B266,'Expenditures - all orgs'!$B$19:$B$3604,'Budget Detail - BBBBBB'!$B$3)</f>
        <v>0</v>
      </c>
      <c r="E266" s="1367">
        <f>SUMIFS('Expenditures - all orgs'!$F$19:$F$3604,'Expenditures - all orgs'!$C$19:$C$3604, 'Budget Detail - BBBBBB'!$B266,'Expenditures - all orgs'!$B$19:$B$3604,'Budget Detail - BBBBBB'!$B$3)</f>
        <v>0</v>
      </c>
      <c r="F266" s="503">
        <f t="shared" si="6"/>
        <v>0</v>
      </c>
    </row>
    <row r="267" spans="1:6" ht="15" customHeight="1" x14ac:dyDescent="0.3">
      <c r="A267" s="242" t="s">
        <v>104</v>
      </c>
      <c r="B267" s="655" t="s">
        <v>107</v>
      </c>
      <c r="C267" s="337">
        <f>SUMIFS('Expenditures - all orgs'!$D$19:$D$3604,'Expenditures - all orgs'!$C$19:$C$3604, 'Budget Detail - BBBBBB'!$B267,'Expenditures - all orgs'!$B$19:$B$3604,'Budget Detail - BBBBBB'!$B$3)</f>
        <v>0</v>
      </c>
      <c r="D267" s="1366">
        <f>SUMIFS('Expenditures - all orgs'!$E$19:$E$3604,'Expenditures - all orgs'!$C$19:$C$3604, 'Budget Detail - BBBBBB'!$B267,'Expenditures - all orgs'!$B$19:$B$3604,'Budget Detail - BBBBBB'!$B$3)</f>
        <v>0</v>
      </c>
      <c r="E267" s="1367">
        <f>SUMIFS('Expenditures - all orgs'!$F$19:$F$3604,'Expenditures - all orgs'!$C$19:$C$3604, 'Budget Detail - BBBBBB'!$B267,'Expenditures - all orgs'!$B$19:$B$3604,'Budget Detail - BBBBBB'!$B$3)</f>
        <v>0</v>
      </c>
      <c r="F267" s="503">
        <f t="shared" si="6"/>
        <v>0</v>
      </c>
    </row>
    <row r="268" spans="1:6" ht="15" customHeight="1" thickBot="1" x14ac:dyDescent="0.35">
      <c r="A268" s="242" t="s">
        <v>104</v>
      </c>
      <c r="B268" s="655" t="s">
        <v>107</v>
      </c>
      <c r="C268" s="337">
        <f>SUMIFS('Expenditures - all orgs'!$D$19:$D$3604,'Expenditures - all orgs'!$C$19:$C$3604, 'Budget Detail - BBBBBB'!$B268,'Expenditures - all orgs'!$B$19:$B$3604,'Budget Detail - BBBBBB'!$B$3)</f>
        <v>0</v>
      </c>
      <c r="D268" s="1368">
        <f>SUMIFS('Expenditures - all orgs'!$E$19:$E$3604,'Expenditures - all orgs'!$C$19:$C$3604, 'Budget Detail - BBBBBB'!$B268,'Expenditures - all orgs'!$B$19:$B$3604,'Budget Detail - BBBBBB'!$B$3)</f>
        <v>0</v>
      </c>
      <c r="E268" s="1369">
        <f>SUMIFS('Expenditures - all orgs'!$F$19:$F$3604,'Expenditures - all orgs'!$C$19:$C$3604, 'Budget Detail - BBBBBB'!$B268,'Expenditures - all orgs'!$B$19:$B$3604,'Budget Detail - BBBBBB'!$B$3)</f>
        <v>0</v>
      </c>
      <c r="F268" s="506">
        <f t="shared" si="6"/>
        <v>0</v>
      </c>
    </row>
    <row r="269" spans="1:6" ht="15" customHeight="1" thickBot="1" x14ac:dyDescent="0.35">
      <c r="A269" s="242"/>
      <c r="B269" s="656" t="s">
        <v>418</v>
      </c>
      <c r="C269" s="393">
        <f>SUM(C258:C268)</f>
        <v>0</v>
      </c>
      <c r="D269" s="393">
        <f t="shared" ref="D269:F269" si="30">SUM(D258:D268)</f>
        <v>0</v>
      </c>
      <c r="E269" s="393">
        <f t="shared" si="30"/>
        <v>0</v>
      </c>
      <c r="F269" s="393">
        <f t="shared" si="30"/>
        <v>0</v>
      </c>
    </row>
    <row r="270" spans="1:6" ht="15" customHeight="1" x14ac:dyDescent="0.3">
      <c r="A270" s="747"/>
      <c r="B270" s="617"/>
      <c r="C270" s="305"/>
      <c r="D270" s="305"/>
      <c r="E270" s="305"/>
      <c r="F270" s="307"/>
    </row>
    <row r="271" spans="1:6" ht="15" customHeight="1" x14ac:dyDescent="0.3">
      <c r="A271" s="248" t="s">
        <v>232</v>
      </c>
      <c r="B271" s="617"/>
      <c r="C271" s="305"/>
      <c r="D271" s="305"/>
      <c r="E271" s="305"/>
      <c r="F271" s="307"/>
    </row>
    <row r="272" spans="1:6" ht="15" customHeight="1" x14ac:dyDescent="0.3">
      <c r="A272" s="239" t="s">
        <v>518</v>
      </c>
      <c r="B272" s="657">
        <v>141100</v>
      </c>
      <c r="C272" s="338">
        <f>SUMIFS('Expenditures - all orgs'!$D$19:$D$3604,'Expenditures - all orgs'!$C$19:$C$3604, 'Budget Detail - BBBBBB'!$B272,'Expenditures - all orgs'!$B$19:$B$3604,'Budget Detail - BBBBBB'!$B$3)</f>
        <v>0</v>
      </c>
      <c r="D272" s="1466">
        <f>SUMIFS('Expenditures - all orgs'!$E$19:$E$3604,'Expenditures - all orgs'!$C$19:$C$3604, 'Budget Detail - BBBBBB'!$B272,'Expenditures - all orgs'!$B$19:$B$3604,'Budget Detail - BBBBBB'!$B$3)</f>
        <v>0</v>
      </c>
      <c r="E272" s="509">
        <f>SUMIFS('Expenditures - all orgs'!$F$19:$F$3604,'Expenditures - all orgs'!$C$19:$C$3604, 'Budget Detail - BBBBBB'!$B272,'Expenditures - all orgs'!$B$19:$B$3604,'Budget Detail - BBBBBB'!$B$3)</f>
        <v>0</v>
      </c>
      <c r="F272" s="510">
        <f t="shared" si="6"/>
        <v>0</v>
      </c>
    </row>
    <row r="273" spans="1:6" ht="15" customHeight="1" x14ac:dyDescent="0.3">
      <c r="A273" s="239" t="s">
        <v>36</v>
      </c>
      <c r="B273" s="658">
        <v>141300</v>
      </c>
      <c r="C273" s="338">
        <f>SUMIFS('Expenditures - all orgs'!$D$19:$D$3604,'Expenditures - all orgs'!$C$19:$C$3604, 'Budget Detail - BBBBBB'!$B273,'Expenditures - all orgs'!$B$19:$B$3604,'Budget Detail - BBBBBB'!$B$3)</f>
        <v>0</v>
      </c>
      <c r="D273" s="1466">
        <f>SUMIFS('Expenditures - all orgs'!$E$19:$E$3604,'Expenditures - all orgs'!$C$19:$C$3604, 'Budget Detail - BBBBBB'!$B273,'Expenditures - all orgs'!$B$19:$B$3604,'Budget Detail - BBBBBB'!$B$3)</f>
        <v>0</v>
      </c>
      <c r="E273" s="509">
        <f>SUMIFS('Expenditures - all orgs'!$F$19:$F$3604,'Expenditures - all orgs'!$C$19:$C$3604, 'Budget Detail - BBBBBB'!$B273,'Expenditures - all orgs'!$B$19:$B$3604,'Budget Detail - BBBBBB'!$B$3)</f>
        <v>0</v>
      </c>
      <c r="F273" s="510">
        <f t="shared" ref="F273:F274" si="31">C273-D273-E273</f>
        <v>0</v>
      </c>
    </row>
    <row r="274" spans="1:6" ht="15" customHeight="1" x14ac:dyDescent="0.3">
      <c r="A274" s="239" t="s">
        <v>525</v>
      </c>
      <c r="B274" s="658">
        <v>141320</v>
      </c>
      <c r="C274" s="338">
        <f>SUMIFS('Expenditures - all orgs'!$D$19:$D$3604,'Expenditures - all orgs'!$C$19:$C$3604, 'Budget Detail - BBBBBB'!$B274,'Expenditures - all orgs'!$B$19:$B$3604,'Budget Detail - BBBBBB'!$B$3)</f>
        <v>0</v>
      </c>
      <c r="D274" s="1466">
        <f>SUMIFS('Expenditures - all orgs'!$E$19:$E$3604,'Expenditures - all orgs'!$C$19:$C$3604, 'Budget Detail - BBBBBB'!$B274,'Expenditures - all orgs'!$B$19:$B$3604,'Budget Detail - BBBBBB'!$B$3)</f>
        <v>0</v>
      </c>
      <c r="E274" s="509">
        <f>SUMIFS('Expenditures - all orgs'!$F$19:$F$3604,'Expenditures - all orgs'!$C$19:$C$3604, 'Budget Detail - BBBBBB'!$B274,'Expenditures - all orgs'!$B$19:$B$3604,'Budget Detail - BBBBBB'!$B$3)</f>
        <v>0</v>
      </c>
      <c r="F274" s="510">
        <f t="shared" si="31"/>
        <v>0</v>
      </c>
    </row>
    <row r="275" spans="1:6" ht="15" customHeight="1" x14ac:dyDescent="0.3">
      <c r="A275" s="239" t="s">
        <v>233</v>
      </c>
      <c r="B275" s="658">
        <v>141500</v>
      </c>
      <c r="C275" s="338">
        <f>SUMIFS('Expenditures - all orgs'!$D$19:$D$3604,'Expenditures - all orgs'!$C$19:$C$3604, 'Budget Detail - BBBBBB'!$B275,'Expenditures - all orgs'!$B$19:$B$3604,'Budget Detail - BBBBBB'!$B$3)</f>
        <v>0</v>
      </c>
      <c r="D275" s="1468">
        <f>SUMIFS('Expenditures - all orgs'!$E$19:$E$3604,'Expenditures - all orgs'!$C$19:$C$3604, 'Budget Detail - BBBBBB'!$B275,'Expenditures - all orgs'!$B$19:$B$3604,'Budget Detail - BBBBBB'!$B$3)</f>
        <v>0</v>
      </c>
      <c r="E275" s="1370">
        <f>SUMIFS('Expenditures - all orgs'!$F$19:$F$3604,'Expenditures - all orgs'!$C$19:$C$3604, 'Budget Detail - BBBBBB'!$B275,'Expenditures - all orgs'!$B$19:$B$3604,'Budget Detail - BBBBBB'!$B$3)</f>
        <v>0</v>
      </c>
      <c r="F275" s="511">
        <f t="shared" si="6"/>
        <v>0</v>
      </c>
    </row>
    <row r="276" spans="1:6" ht="15" customHeight="1" x14ac:dyDescent="0.3">
      <c r="A276" s="239" t="s">
        <v>519</v>
      </c>
      <c r="B276" s="658">
        <v>141600</v>
      </c>
      <c r="C276" s="338">
        <f>SUMIFS('Expenditures - all orgs'!$D$19:$D$3604,'Expenditures - all orgs'!$C$19:$C$3604, 'Budget Detail - BBBBBB'!$B276,'Expenditures - all orgs'!$B$19:$B$3604,'Budget Detail - BBBBBB'!$B$3)</f>
        <v>0</v>
      </c>
      <c r="D276" s="1468">
        <f>SUMIFS('Expenditures - all orgs'!$E$19:$E$3604,'Expenditures - all orgs'!$C$19:$C$3604, 'Budget Detail - BBBBBB'!$B276,'Expenditures - all orgs'!$B$19:$B$3604,'Budget Detail - BBBBBB'!$B$3)</f>
        <v>0</v>
      </c>
      <c r="E276" s="1370">
        <f>SUMIFS('Expenditures - all orgs'!$F$19:$F$3604,'Expenditures - all orgs'!$C$19:$C$3604, 'Budget Detail - BBBBBB'!$B276,'Expenditures - all orgs'!$B$19:$B$3604,'Budget Detail - BBBBBB'!$B$3)</f>
        <v>0</v>
      </c>
      <c r="F276" s="511">
        <f t="shared" ref="F276:F277" si="32">C276-D276-E276</f>
        <v>0</v>
      </c>
    </row>
    <row r="277" spans="1:6" ht="15" customHeight="1" x14ac:dyDescent="0.3">
      <c r="A277" s="239" t="s">
        <v>520</v>
      </c>
      <c r="B277" s="658">
        <v>141700</v>
      </c>
      <c r="C277" s="338">
        <f>SUMIFS('Expenditures - all orgs'!$D$19:$D$3604,'Expenditures - all orgs'!$C$19:$C$3604, 'Budget Detail - BBBBBB'!$B277,'Expenditures - all orgs'!$B$19:$B$3604,'Budget Detail - BBBBBB'!$B$3)</f>
        <v>0</v>
      </c>
      <c r="D277" s="1468">
        <f>SUMIFS('Expenditures - all orgs'!$E$19:$E$3604,'Expenditures - all orgs'!$C$19:$C$3604, 'Budget Detail - BBBBBB'!$B277,'Expenditures - all orgs'!$B$19:$B$3604,'Budget Detail - BBBBBB'!$B$3)</f>
        <v>0</v>
      </c>
      <c r="E277" s="1370">
        <f>SUMIFS('Expenditures - all orgs'!$F$19:$F$3604,'Expenditures - all orgs'!$C$19:$C$3604, 'Budget Detail - BBBBBB'!$B277,'Expenditures - all orgs'!$B$19:$B$3604,'Budget Detail - BBBBBB'!$B$3)</f>
        <v>0</v>
      </c>
      <c r="F277" s="511">
        <f t="shared" si="32"/>
        <v>0</v>
      </c>
    </row>
    <row r="278" spans="1:6" ht="15" customHeight="1" x14ac:dyDescent="0.3">
      <c r="A278" s="239" t="s">
        <v>234</v>
      </c>
      <c r="B278" s="658">
        <v>141800</v>
      </c>
      <c r="C278" s="338">
        <f>SUMIFS('Expenditures - all orgs'!$D$19:$D$3604,'Expenditures - all orgs'!$C$19:$C$3604, 'Budget Detail - BBBBBB'!$B278,'Expenditures - all orgs'!$B$19:$B$3604,'Budget Detail - BBBBBB'!$B$3)</f>
        <v>0</v>
      </c>
      <c r="D278" s="1468">
        <f>SUMIFS('Expenditures - all orgs'!$E$19:$E$3604,'Expenditures - all orgs'!$C$19:$C$3604, 'Budget Detail - BBBBBB'!$B278,'Expenditures - all orgs'!$B$19:$B$3604,'Budget Detail - BBBBBB'!$B$3)</f>
        <v>0</v>
      </c>
      <c r="E278" s="1371">
        <f>SUMIFS('Expenditures - all orgs'!$F$19:$F$3604,'Expenditures - all orgs'!$C$19:$C$3604, 'Budget Detail - BBBBBB'!$B278,'Expenditures - all orgs'!$B$19:$B$3604,'Budget Detail - BBBBBB'!$B$3)</f>
        <v>0</v>
      </c>
      <c r="F278" s="511">
        <f t="shared" si="6"/>
        <v>0</v>
      </c>
    </row>
    <row r="279" spans="1:6" ht="15" customHeight="1" thickBot="1" x14ac:dyDescent="0.35">
      <c r="A279" s="235" t="s">
        <v>104</v>
      </c>
      <c r="B279" s="658" t="s">
        <v>107</v>
      </c>
      <c r="C279" s="338">
        <f>SUMIFS('Expenditures - all orgs'!$D$19:$D$3604,'Expenditures - all orgs'!$C$19:$C$3604, 'Budget Detail - BBBBBB'!$B279,'Expenditures - all orgs'!$B$19:$B$3604,'Budget Detail - BBBBBB'!$B$3)</f>
        <v>0</v>
      </c>
      <c r="D279" s="1469">
        <f>SUMIFS('Expenditures - all orgs'!$E$19:$E$3604,'Expenditures - all orgs'!$C$19:$C$3604, 'Budget Detail - BBBBBB'!$B279,'Expenditures - all orgs'!$B$19:$B$3604,'Budget Detail - BBBBBB'!$B$3)</f>
        <v>0</v>
      </c>
      <c r="E279" s="1372">
        <f>SUMIFS('Expenditures - all orgs'!$F$19:$F$3604,'Expenditures - all orgs'!$C$19:$C$3604, 'Budget Detail - BBBBBB'!$B279,'Expenditures - all orgs'!$B$19:$B$3604,'Budget Detail - BBBBBB'!$B$3)</f>
        <v>0</v>
      </c>
      <c r="F279" s="513">
        <f t="shared" si="6"/>
        <v>0</v>
      </c>
    </row>
    <row r="280" spans="1:6" ht="15" customHeight="1" thickBot="1" x14ac:dyDescent="0.35">
      <c r="A280" s="235"/>
      <c r="B280" s="659" t="s">
        <v>418</v>
      </c>
      <c r="C280" s="394">
        <f>SUM(C272:C279)</f>
        <v>0</v>
      </c>
      <c r="D280" s="394">
        <f t="shared" ref="D280:F280" si="33">SUM(D272:D279)</f>
        <v>0</v>
      </c>
      <c r="E280" s="394">
        <f t="shared" si="33"/>
        <v>0</v>
      </c>
      <c r="F280" s="394">
        <f t="shared" si="33"/>
        <v>0</v>
      </c>
    </row>
    <row r="281" spans="1:6" ht="15" customHeight="1" x14ac:dyDescent="0.3">
      <c r="A281" s="747"/>
      <c r="B281" s="617"/>
      <c r="C281" s="305"/>
      <c r="D281" s="305"/>
      <c r="E281" s="305"/>
      <c r="F281" s="307"/>
    </row>
    <row r="282" spans="1:6" ht="15" customHeight="1" x14ac:dyDescent="0.3">
      <c r="A282" s="248" t="s">
        <v>235</v>
      </c>
      <c r="B282" s="617"/>
      <c r="C282" s="305"/>
      <c r="D282" s="305"/>
      <c r="E282" s="305"/>
      <c r="F282" s="307"/>
    </row>
    <row r="283" spans="1:6" ht="15" customHeight="1" x14ac:dyDescent="0.3">
      <c r="A283" s="239" t="s">
        <v>37</v>
      </c>
      <c r="B283" s="660">
        <v>142100</v>
      </c>
      <c r="C283" s="339">
        <f>SUMIFS('Expenditures - all orgs'!$D$19:$D$3604,'Expenditures - all orgs'!$C$19:$C$3604, 'Budget Detail - BBBBBB'!$B283,'Expenditures - all orgs'!$B$19:$B$3604,'Budget Detail - BBBBBB'!$B$3)</f>
        <v>0</v>
      </c>
      <c r="D283" s="515">
        <f>SUMIFS('Expenditures - all orgs'!$E$19:$E$3604,'Expenditures - all orgs'!$C$19:$C$3604, 'Budget Detail - BBBBBB'!$B283,'Expenditures - all orgs'!$B$19:$B$3604,'Budget Detail - BBBBBB'!$B$3)</f>
        <v>0</v>
      </c>
      <c r="E283" s="516">
        <f>SUMIFS('Expenditures - all orgs'!$F$19:$F$3604,'Expenditures - all orgs'!$C$19:$C$3604, 'Budget Detail - BBBBBB'!$B283,'Expenditures - all orgs'!$B$19:$B$3604,'Budget Detail - BBBBBB'!$B$3)</f>
        <v>0</v>
      </c>
      <c r="F283" s="517">
        <f t="shared" si="6"/>
        <v>0</v>
      </c>
    </row>
    <row r="284" spans="1:6" ht="15" customHeight="1" x14ac:dyDescent="0.3">
      <c r="A284" s="239" t="s">
        <v>521</v>
      </c>
      <c r="B284" s="660">
        <v>142200</v>
      </c>
      <c r="C284" s="339">
        <f>SUMIFS('Expenditures - all orgs'!$D$19:$D$3604,'Expenditures - all orgs'!$C$19:$C$3604, 'Budget Detail - BBBBBB'!$B284,'Expenditures - all orgs'!$B$19:$B$3604,'Budget Detail - BBBBBB'!$B$3)</f>
        <v>0</v>
      </c>
      <c r="D284" s="515">
        <f>SUMIFS('Expenditures - all orgs'!$E$19:$E$3604,'Expenditures - all orgs'!$C$19:$C$3604, 'Budget Detail - BBBBBB'!$B284,'Expenditures - all orgs'!$B$19:$B$3604,'Budget Detail - BBBBBB'!$B$3)</f>
        <v>0</v>
      </c>
      <c r="E284" s="516">
        <f>SUMIFS('Expenditures - all orgs'!$F$19:$F$3604,'Expenditures - all orgs'!$C$19:$C$3604, 'Budget Detail - BBBBBB'!$B284,'Expenditures - all orgs'!$B$19:$B$3604,'Budget Detail - BBBBBB'!$B$3)</f>
        <v>0</v>
      </c>
      <c r="F284" s="517">
        <f t="shared" ref="F284" si="34">C284-D284-E284</f>
        <v>0</v>
      </c>
    </row>
    <row r="285" spans="1:6" ht="15" customHeight="1" x14ac:dyDescent="0.3">
      <c r="A285" s="239" t="s">
        <v>236</v>
      </c>
      <c r="B285" s="660">
        <v>142400</v>
      </c>
      <c r="C285" s="339">
        <f>SUMIFS('Expenditures - all orgs'!$D$19:$D$3604,'Expenditures - all orgs'!$C$19:$C$3604, 'Budget Detail - BBBBBB'!$B285,'Expenditures - all orgs'!$B$19:$B$3604,'Budget Detail - BBBBBB'!$B$3)</f>
        <v>0</v>
      </c>
      <c r="D285" s="515">
        <f>SUMIFS('Expenditures - all orgs'!$E$19:$E$3604,'Expenditures - all orgs'!$C$19:$C$3604, 'Budget Detail - BBBBBB'!$B285,'Expenditures - all orgs'!$B$19:$B$3604,'Budget Detail - BBBBBB'!$B$3)</f>
        <v>0</v>
      </c>
      <c r="E285" s="516">
        <f>SUMIFS('Expenditures - all orgs'!$F$19:$F$3604,'Expenditures - all orgs'!$C$19:$C$3604, 'Budget Detail - BBBBBB'!$B285,'Expenditures - all orgs'!$B$19:$B$3604,'Budget Detail - BBBBBB'!$B$3)</f>
        <v>0</v>
      </c>
      <c r="F285" s="517">
        <f t="shared" si="6"/>
        <v>0</v>
      </c>
    </row>
    <row r="286" spans="1:6" ht="15" customHeight="1" x14ac:dyDescent="0.3">
      <c r="A286" s="239" t="s">
        <v>38</v>
      </c>
      <c r="B286" s="660">
        <v>142500</v>
      </c>
      <c r="C286" s="339">
        <f>SUMIFS('Expenditures - all orgs'!$D$19:$D$3604,'Expenditures - all orgs'!$C$19:$C$3604, 'Budget Detail - BBBBBB'!$B286,'Expenditures - all orgs'!$B$19:$B$3604,'Budget Detail - BBBBBB'!$B$3)</f>
        <v>0</v>
      </c>
      <c r="D286" s="515">
        <f>SUMIFS('Expenditures - all orgs'!$E$19:$E$3604,'Expenditures - all orgs'!$C$19:$C$3604, 'Budget Detail - BBBBBB'!$B286,'Expenditures - all orgs'!$B$19:$B$3604,'Budget Detail - BBBBBB'!$B$3)</f>
        <v>0</v>
      </c>
      <c r="E286" s="516">
        <f>SUMIFS('Expenditures - all orgs'!$F$19:$F$3604,'Expenditures - all orgs'!$C$19:$C$3604, 'Budget Detail - BBBBBB'!$B286,'Expenditures - all orgs'!$B$19:$B$3604,'Budget Detail - BBBBBB'!$B$3)</f>
        <v>0</v>
      </c>
      <c r="F286" s="517">
        <f t="shared" si="6"/>
        <v>0</v>
      </c>
    </row>
    <row r="287" spans="1:6" ht="15" customHeight="1" thickBot="1" x14ac:dyDescent="0.35">
      <c r="A287" s="235" t="s">
        <v>104</v>
      </c>
      <c r="B287" s="660" t="s">
        <v>107</v>
      </c>
      <c r="C287" s="395">
        <f>SUMIFS('Expenditures - all orgs'!$D$19:$D$3604,'Expenditures - all orgs'!$C$19:$C$3604, 'Budget Detail - BBBBBB'!$B287,'Expenditures - all orgs'!$B$19:$B$3604,'Budget Detail - BBBBBB'!$B$3)</f>
        <v>0</v>
      </c>
      <c r="D287" s="518">
        <f>SUMIFS('Expenditures - all orgs'!$E$19:$E$3604,'Expenditures - all orgs'!$C$19:$C$3604, 'Budget Detail - BBBBBB'!$B287,'Expenditures - all orgs'!$B$19:$B$3604,'Budget Detail - BBBBBB'!$B$3)</f>
        <v>0</v>
      </c>
      <c r="E287" s="519">
        <f>SUMIFS('Expenditures - all orgs'!$F$19:$F$3604,'Expenditures - all orgs'!$C$19:$C$3604, 'Budget Detail - BBBBBB'!$B287,'Expenditures - all orgs'!$B$19:$B$3604,'Budget Detail - BBBBBB'!$B$3)</f>
        <v>0</v>
      </c>
      <c r="F287" s="520">
        <f t="shared" si="6"/>
        <v>0</v>
      </c>
    </row>
    <row r="288" spans="1:6" ht="15" customHeight="1" thickBot="1" x14ac:dyDescent="0.35">
      <c r="A288" s="235"/>
      <c r="B288" s="661" t="s">
        <v>418</v>
      </c>
      <c r="C288" s="396">
        <f>SUM(C283:C287)</f>
        <v>0</v>
      </c>
      <c r="D288" s="396">
        <f t="shared" ref="D288:F288" si="35">SUM(D283:D287)</f>
        <v>0</v>
      </c>
      <c r="E288" s="396">
        <f t="shared" si="35"/>
        <v>0</v>
      </c>
      <c r="F288" s="396">
        <f t="shared" si="35"/>
        <v>0</v>
      </c>
    </row>
    <row r="289" spans="1:6" ht="15" customHeight="1" x14ac:dyDescent="0.3">
      <c r="A289" s="747"/>
      <c r="B289" s="617"/>
      <c r="C289" s="305"/>
      <c r="D289" s="305"/>
      <c r="E289" s="305"/>
      <c r="F289" s="307"/>
    </row>
    <row r="290" spans="1:6" ht="15" customHeight="1" x14ac:dyDescent="0.3">
      <c r="A290" s="248" t="s">
        <v>237</v>
      </c>
      <c r="B290" s="617"/>
      <c r="C290" s="305"/>
      <c r="D290" s="305"/>
      <c r="E290" s="305"/>
      <c r="F290" s="307"/>
    </row>
    <row r="291" spans="1:6" ht="15" customHeight="1" x14ac:dyDescent="0.3">
      <c r="A291" s="240" t="s">
        <v>238</v>
      </c>
      <c r="B291" s="662">
        <v>153100</v>
      </c>
      <c r="C291" s="340">
        <f>SUMIFS('Expenditures - all orgs'!$D$19:$D$3604,'Expenditures - all orgs'!$C$19:$C$3604, 'Budget Detail - BBBBBB'!$B291,'Expenditures - all orgs'!$B$19:$B$3604,'Budget Detail - BBBBBB'!$B$3)</f>
        <v>0</v>
      </c>
      <c r="D291" s="522">
        <f>SUMIFS('Expenditures - all orgs'!$E$19:$E$3604,'Expenditures - all orgs'!$C$19:$C$3604, 'Budget Detail - BBBBBB'!$B291,'Expenditures - all orgs'!$B$19:$B$3604,'Budget Detail - BBBBBB'!$B$3)</f>
        <v>0</v>
      </c>
      <c r="E291" s="523">
        <f>SUMIFS('Expenditures - all orgs'!$F$19:$F$3604,'Expenditures - all orgs'!$C$19:$C$3604, 'Budget Detail - BBBBBB'!$B291,'Expenditures - all orgs'!$B$19:$B$3604,'Budget Detail - BBBBBB'!$B$3)</f>
        <v>0</v>
      </c>
      <c r="F291" s="524">
        <f t="shared" ref="F291:F293" si="36">C291-D291-E291</f>
        <v>0</v>
      </c>
    </row>
    <row r="292" spans="1:6" ht="15" customHeight="1" x14ac:dyDescent="0.3">
      <c r="A292" s="240" t="s">
        <v>239</v>
      </c>
      <c r="B292" s="663">
        <v>153200</v>
      </c>
      <c r="C292" s="340">
        <f>SUMIFS('Expenditures - all orgs'!$D$19:$D$3604,'Expenditures - all orgs'!$C$19:$C$3604, 'Budget Detail - BBBBBB'!$B292,'Expenditures - all orgs'!$B$19:$B$3604,'Budget Detail - BBBBBB'!$B$3)</f>
        <v>0</v>
      </c>
      <c r="D292" s="522">
        <f>SUMIFS('Expenditures - all orgs'!$E$19:$E$3604,'Expenditures - all orgs'!$C$19:$C$3604, 'Budget Detail - BBBBBB'!$B292,'Expenditures - all orgs'!$B$19:$B$3604,'Budget Detail - BBBBBB'!$B$3)</f>
        <v>0</v>
      </c>
      <c r="E292" s="523">
        <f>SUMIFS('Expenditures - all orgs'!$F$19:$F$3604,'Expenditures - all orgs'!$C$19:$C$3604, 'Budget Detail - BBBBBB'!$B292,'Expenditures - all orgs'!$B$19:$B$3604,'Budget Detail - BBBBBB'!$B$3)</f>
        <v>0</v>
      </c>
      <c r="F292" s="524">
        <f t="shared" si="36"/>
        <v>0</v>
      </c>
    </row>
    <row r="293" spans="1:6" ht="15" customHeight="1" x14ac:dyDescent="0.3">
      <c r="A293" s="240" t="s">
        <v>240</v>
      </c>
      <c r="B293" s="663">
        <v>153300</v>
      </c>
      <c r="C293" s="340">
        <f>SUMIFS('Expenditures - all orgs'!$D$19:$D$3604,'Expenditures - all orgs'!$C$19:$C$3604, 'Budget Detail - BBBBBB'!$B293,'Expenditures - all orgs'!$B$19:$B$3604,'Budget Detail - BBBBBB'!$B$3)</f>
        <v>0</v>
      </c>
      <c r="D293" s="522">
        <f>SUMIFS('Expenditures - all orgs'!$E$19:$E$3604,'Expenditures - all orgs'!$C$19:$C$3604, 'Budget Detail - BBBBBB'!$B293,'Expenditures - all orgs'!$B$19:$B$3604,'Budget Detail - BBBBBB'!$B$3)</f>
        <v>0</v>
      </c>
      <c r="E293" s="523">
        <f>SUMIFS('Expenditures - all orgs'!$F$19:$F$3604,'Expenditures - all orgs'!$C$19:$C$3604, 'Budget Detail - BBBBBB'!$B293,'Expenditures - all orgs'!$B$19:$B$3604,'Budget Detail - BBBBBB'!$B$3)</f>
        <v>0</v>
      </c>
      <c r="F293" s="524">
        <f t="shared" si="36"/>
        <v>0</v>
      </c>
    </row>
    <row r="294" spans="1:6" ht="15" customHeight="1" x14ac:dyDescent="0.3">
      <c r="A294" s="239" t="s">
        <v>241</v>
      </c>
      <c r="B294" s="664">
        <v>153400</v>
      </c>
      <c r="C294" s="340">
        <f>SUMIFS('Expenditures - all orgs'!$D$19:$D$3604,'Expenditures - all orgs'!$C$19:$C$3604, 'Budget Detail - BBBBBB'!$B294,'Expenditures - all orgs'!$B$19:$B$3604,'Budget Detail - BBBBBB'!$B$3)</f>
        <v>0</v>
      </c>
      <c r="D294" s="522">
        <f>SUMIFS('Expenditures - all orgs'!$E$19:$E$3604,'Expenditures - all orgs'!$C$19:$C$3604, 'Budget Detail - BBBBBB'!$B294,'Expenditures - all orgs'!$B$19:$B$3604,'Budget Detail - BBBBBB'!$B$3)</f>
        <v>0</v>
      </c>
      <c r="E294" s="523">
        <f>SUMIFS('Expenditures - all orgs'!$F$19:$F$3604,'Expenditures - all orgs'!$C$19:$C$3604, 'Budget Detail - BBBBBB'!$B294,'Expenditures - all orgs'!$B$19:$B$3604,'Budget Detail - BBBBBB'!$B$3)</f>
        <v>0</v>
      </c>
      <c r="F294" s="524">
        <f t="shared" si="6"/>
        <v>0</v>
      </c>
    </row>
    <row r="295" spans="1:6" ht="15" customHeight="1" x14ac:dyDescent="0.3">
      <c r="A295" s="239" t="s">
        <v>39</v>
      </c>
      <c r="B295" s="664">
        <v>153500</v>
      </c>
      <c r="C295" s="340">
        <f>SUMIFS('Expenditures - all orgs'!$D$19:$D$3604,'Expenditures - all orgs'!$C$19:$C$3604, 'Budget Detail - BBBBBB'!$B295,'Expenditures - all orgs'!$B$19:$B$3604,'Budget Detail - BBBBBB'!$B$3)</f>
        <v>0</v>
      </c>
      <c r="D295" s="522">
        <f>SUMIFS('Expenditures - all orgs'!$E$19:$E$3604,'Expenditures - all orgs'!$C$19:$C$3604, 'Budget Detail - BBBBBB'!$B295,'Expenditures - all orgs'!$B$19:$B$3604,'Budget Detail - BBBBBB'!$B$3)</f>
        <v>0</v>
      </c>
      <c r="E295" s="523">
        <f>SUMIFS('Expenditures - all orgs'!$F$19:$F$3604,'Expenditures - all orgs'!$C$19:$C$3604, 'Budget Detail - BBBBBB'!$B295,'Expenditures - all orgs'!$B$19:$B$3604,'Budget Detail - BBBBBB'!$B$3)</f>
        <v>0</v>
      </c>
      <c r="F295" s="524">
        <f t="shared" si="6"/>
        <v>0</v>
      </c>
    </row>
    <row r="296" spans="1:6" ht="15" customHeight="1" x14ac:dyDescent="0.3">
      <c r="A296" s="239" t="s">
        <v>242</v>
      </c>
      <c r="B296" s="664">
        <v>153510</v>
      </c>
      <c r="C296" s="340">
        <f>SUMIFS('Expenditures - all orgs'!$D$19:$D$3604,'Expenditures - all orgs'!$C$19:$C$3604, 'Budget Detail - BBBBBB'!$B296,'Expenditures - all orgs'!$B$19:$B$3604,'Budget Detail - BBBBBB'!$B$3)</f>
        <v>0</v>
      </c>
      <c r="D296" s="522">
        <f>SUMIFS('Expenditures - all orgs'!$E$19:$E$3604,'Expenditures - all orgs'!$C$19:$C$3604, 'Budget Detail - BBBBBB'!$B296,'Expenditures - all orgs'!$B$19:$B$3604,'Budget Detail - BBBBBB'!$B$3)</f>
        <v>0</v>
      </c>
      <c r="E296" s="523">
        <f>SUMIFS('Expenditures - all orgs'!$F$19:$F$3604,'Expenditures - all orgs'!$C$19:$C$3604, 'Budget Detail - BBBBBB'!$B296,'Expenditures - all orgs'!$B$19:$B$3604,'Budget Detail - BBBBBB'!$B$3)</f>
        <v>0</v>
      </c>
      <c r="F296" s="524">
        <f t="shared" si="6"/>
        <v>0</v>
      </c>
    </row>
    <row r="297" spans="1:6" ht="15" customHeight="1" x14ac:dyDescent="0.3">
      <c r="A297" s="239" t="s">
        <v>243</v>
      </c>
      <c r="B297" s="664">
        <v>153600</v>
      </c>
      <c r="C297" s="340">
        <f>SUMIFS('Expenditures - all orgs'!$D$19:$D$3604,'Expenditures - all orgs'!$C$19:$C$3604, 'Budget Detail - BBBBBB'!$B297,'Expenditures - all orgs'!$B$19:$B$3604,'Budget Detail - BBBBBB'!$B$3)</f>
        <v>0</v>
      </c>
      <c r="D297" s="522">
        <f>SUMIFS('Expenditures - all orgs'!$E$19:$E$3604,'Expenditures - all orgs'!$C$19:$C$3604, 'Budget Detail - BBBBBB'!$B297,'Expenditures - all orgs'!$B$19:$B$3604,'Budget Detail - BBBBBB'!$B$3)</f>
        <v>0</v>
      </c>
      <c r="E297" s="523">
        <f>SUMIFS('Expenditures - all orgs'!$F$19:$F$3604,'Expenditures - all orgs'!$C$19:$C$3604, 'Budget Detail - BBBBBB'!$B297,'Expenditures - all orgs'!$B$19:$B$3604,'Budget Detail - BBBBBB'!$B$3)</f>
        <v>0</v>
      </c>
      <c r="F297" s="524">
        <f t="shared" si="6"/>
        <v>0</v>
      </c>
    </row>
    <row r="298" spans="1:6" ht="15" customHeight="1" x14ac:dyDescent="0.3">
      <c r="A298" s="239" t="s">
        <v>244</v>
      </c>
      <c r="B298" s="664">
        <v>153700</v>
      </c>
      <c r="C298" s="340">
        <f>SUMIFS('Expenditures - all orgs'!$D$19:$D$3604,'Expenditures - all orgs'!$C$19:$C$3604, 'Budget Detail - BBBBBB'!$B298,'Expenditures - all orgs'!$B$19:$B$3604,'Budget Detail - BBBBBB'!$B$3)</f>
        <v>0</v>
      </c>
      <c r="D298" s="522">
        <f>SUMIFS('Expenditures - all orgs'!$E$19:$E$3604,'Expenditures - all orgs'!$C$19:$C$3604, 'Budget Detail - BBBBBB'!$B298,'Expenditures - all orgs'!$B$19:$B$3604,'Budget Detail - BBBBBB'!$B$3)</f>
        <v>0</v>
      </c>
      <c r="E298" s="523">
        <f>SUMIFS('Expenditures - all orgs'!$F$19:$F$3604,'Expenditures - all orgs'!$C$19:$C$3604, 'Budget Detail - BBBBBB'!$B298,'Expenditures - all orgs'!$B$19:$B$3604,'Budget Detail - BBBBBB'!$B$3)</f>
        <v>0</v>
      </c>
      <c r="F298" s="524">
        <f t="shared" si="6"/>
        <v>0</v>
      </c>
    </row>
    <row r="299" spans="1:6" ht="15" customHeight="1" x14ac:dyDescent="0.3">
      <c r="A299" s="239" t="s">
        <v>245</v>
      </c>
      <c r="B299" s="664">
        <v>153800</v>
      </c>
      <c r="C299" s="340">
        <f>SUMIFS('Expenditures - all orgs'!$D$19:$D$3604,'Expenditures - all orgs'!$C$19:$C$3604, 'Budget Detail - BBBBBB'!$B299,'Expenditures - all orgs'!$B$19:$B$3604,'Budget Detail - BBBBBB'!$B$3)</f>
        <v>0</v>
      </c>
      <c r="D299" s="522">
        <f>SUMIFS('Expenditures - all orgs'!$E$19:$E$3604,'Expenditures - all orgs'!$C$19:$C$3604, 'Budget Detail - BBBBBB'!$B299,'Expenditures - all orgs'!$B$19:$B$3604,'Budget Detail - BBBBBB'!$B$3)</f>
        <v>0</v>
      </c>
      <c r="E299" s="523">
        <f>SUMIFS('Expenditures - all orgs'!$F$19:$F$3604,'Expenditures - all orgs'!$C$19:$C$3604, 'Budget Detail - BBBBBB'!$B299,'Expenditures - all orgs'!$B$19:$B$3604,'Budget Detail - BBBBBB'!$B$3)</f>
        <v>0</v>
      </c>
      <c r="F299" s="524">
        <f t="shared" si="6"/>
        <v>0</v>
      </c>
    </row>
    <row r="300" spans="1:6" ht="15" customHeight="1" x14ac:dyDescent="0.3">
      <c r="A300" s="239" t="s">
        <v>246</v>
      </c>
      <c r="B300" s="664">
        <v>153900</v>
      </c>
      <c r="C300" s="340">
        <f>SUMIFS('Expenditures - all orgs'!$D$19:$D$3604,'Expenditures - all orgs'!$C$19:$C$3604, 'Budget Detail - BBBBBB'!$B300,'Expenditures - all orgs'!$B$19:$B$3604,'Budget Detail - BBBBBB'!$B$3)</f>
        <v>0</v>
      </c>
      <c r="D300" s="522">
        <f>SUMIFS('Expenditures - all orgs'!$E$19:$E$3604,'Expenditures - all orgs'!$C$19:$C$3604, 'Budget Detail - BBBBBB'!$B300,'Expenditures - all orgs'!$B$19:$B$3604,'Budget Detail - BBBBBB'!$B$3)</f>
        <v>0</v>
      </c>
      <c r="E300" s="523">
        <f>SUMIFS('Expenditures - all orgs'!$F$19:$F$3604,'Expenditures - all orgs'!$C$19:$C$3604, 'Budget Detail - BBBBBB'!$B300,'Expenditures - all orgs'!$B$19:$B$3604,'Budget Detail - BBBBBB'!$B$3)</f>
        <v>0</v>
      </c>
      <c r="F300" s="524">
        <f t="shared" si="6"/>
        <v>0</v>
      </c>
    </row>
    <row r="301" spans="1:6" ht="15" customHeight="1" x14ac:dyDescent="0.3">
      <c r="A301" s="235" t="s">
        <v>104</v>
      </c>
      <c r="B301" s="664" t="s">
        <v>107</v>
      </c>
      <c r="C301" s="340">
        <f>SUMIFS('Expenditures - all orgs'!$D$19:$D$3604,'Expenditures - all orgs'!$C$19:$C$3604, 'Budget Detail - BBBBBB'!$B301,'Expenditures - all orgs'!$B$19:$B$3604,'Budget Detail - BBBBBB'!$B$3)</f>
        <v>0</v>
      </c>
      <c r="D301" s="522">
        <f>SUMIFS('Expenditures - all orgs'!$E$19:$E$3604,'Expenditures - all orgs'!$C$19:$C$3604, 'Budget Detail - BBBBBB'!$B301,'Expenditures - all orgs'!$B$19:$B$3604,'Budget Detail - BBBBBB'!$B$3)</f>
        <v>0</v>
      </c>
      <c r="E301" s="523">
        <f>SUMIFS('Expenditures - all orgs'!$F$19:$F$3604,'Expenditures - all orgs'!$C$19:$C$3604, 'Budget Detail - BBBBBB'!$B301,'Expenditures - all orgs'!$B$19:$B$3604,'Budget Detail - BBBBBB'!$B$3)</f>
        <v>0</v>
      </c>
      <c r="F301" s="524">
        <f t="shared" si="6"/>
        <v>0</v>
      </c>
    </row>
    <row r="302" spans="1:6" ht="15" customHeight="1" thickBot="1" x14ac:dyDescent="0.35">
      <c r="A302" s="235" t="s">
        <v>104</v>
      </c>
      <c r="B302" s="664" t="s">
        <v>107</v>
      </c>
      <c r="C302" s="340">
        <f>SUMIFS('Expenditures - all orgs'!$D$19:$D$3604,'Expenditures - all orgs'!$C$19:$C$3604, 'Budget Detail - BBBBBB'!$B302,'Expenditures - all orgs'!$B$19:$B$3604,'Budget Detail - BBBBBB'!$B$3)</f>
        <v>0</v>
      </c>
      <c r="D302" s="525">
        <f>SUMIFS('Expenditures - all orgs'!$E$19:$E$3604,'Expenditures - all orgs'!$C$19:$C$3604, 'Budget Detail - BBBBBB'!$B302,'Expenditures - all orgs'!$B$19:$B$3604,'Budget Detail - BBBBBB'!$B$3)</f>
        <v>0</v>
      </c>
      <c r="E302" s="526">
        <f>SUMIFS('Expenditures - all orgs'!$F$19:$F$3604,'Expenditures - all orgs'!$C$19:$C$3604, 'Budget Detail - BBBBBB'!$B302,'Expenditures - all orgs'!$B$19:$B$3604,'Budget Detail - BBBBBB'!$B$3)</f>
        <v>0</v>
      </c>
      <c r="F302" s="527">
        <f t="shared" si="6"/>
        <v>0</v>
      </c>
    </row>
    <row r="303" spans="1:6" ht="15" customHeight="1" thickBot="1" x14ac:dyDescent="0.35">
      <c r="A303" s="235"/>
      <c r="B303" s="665" t="s">
        <v>418</v>
      </c>
      <c r="C303" s="397">
        <f>SUM(C291:C302)</f>
        <v>0</v>
      </c>
      <c r="D303" s="397">
        <f t="shared" ref="D303:F303" si="37">SUM(D291:D302)</f>
        <v>0</v>
      </c>
      <c r="E303" s="397">
        <f t="shared" si="37"/>
        <v>0</v>
      </c>
      <c r="F303" s="397">
        <f t="shared" si="37"/>
        <v>0</v>
      </c>
    </row>
    <row r="304" spans="1:6" ht="15" customHeight="1" x14ac:dyDescent="0.3">
      <c r="A304" s="747"/>
      <c r="B304" s="617"/>
      <c r="C304" s="305"/>
      <c r="D304" s="305"/>
      <c r="E304" s="305"/>
      <c r="F304" s="307"/>
    </row>
    <row r="305" spans="1:6" ht="15" customHeight="1" x14ac:dyDescent="0.3">
      <c r="A305" s="248" t="s">
        <v>247</v>
      </c>
      <c r="B305" s="617"/>
      <c r="C305" s="305"/>
      <c r="D305" s="305"/>
      <c r="E305" s="305"/>
      <c r="F305" s="307"/>
    </row>
    <row r="306" spans="1:6" ht="15" customHeight="1" x14ac:dyDescent="0.3">
      <c r="A306" s="239" t="s">
        <v>487</v>
      </c>
      <c r="B306" s="666">
        <v>154100</v>
      </c>
      <c r="C306" s="341">
        <f>SUMIFS('Expenditures - all orgs'!$D$19:$D$3604,'Expenditures - all orgs'!$C$19:$C$3604, 'Budget Detail - BBBBBB'!$B306,'Expenditures - all orgs'!$B$19:$B$3604,'Budget Detail - BBBBBB'!$B$3)</f>
        <v>0</v>
      </c>
      <c r="D306" s="528">
        <f>SUMIFS('Expenditures - all orgs'!$E$19:$E$3604,'Expenditures - all orgs'!$C$19:$C$3604, 'Budget Detail - BBBBBB'!$B306,'Expenditures - all orgs'!$B$19:$B$3604,'Budget Detail - BBBBBB'!$B$3)</f>
        <v>0</v>
      </c>
      <c r="E306" s="529">
        <f>SUMIFS('Expenditures - all orgs'!$F$19:$F$3604,'Expenditures - all orgs'!$C$19:$C$3604, 'Budget Detail - BBBBBB'!$B306,'Expenditures - all orgs'!$B$19:$B$3604,'Budget Detail - BBBBBB'!$B$3)</f>
        <v>0</v>
      </c>
      <c r="F306" s="530">
        <f t="shared" si="6"/>
        <v>0</v>
      </c>
    </row>
    <row r="307" spans="1:6" ht="15" customHeight="1" x14ac:dyDescent="0.3">
      <c r="A307" s="239" t="s">
        <v>527</v>
      </c>
      <c r="B307" s="667">
        <v>154120</v>
      </c>
      <c r="C307" s="341">
        <f>SUMIFS('Expenditures - all orgs'!$D$19:$D$3604,'Expenditures - all orgs'!$C$19:$C$3604, 'Budget Detail - BBBBBB'!$B307,'Expenditures - all orgs'!$B$19:$B$3604,'Budget Detail - BBBBBB'!$B$3)</f>
        <v>0</v>
      </c>
      <c r="D307" s="528">
        <f>SUMIFS('Expenditures - all orgs'!$E$19:$E$3604,'Expenditures - all orgs'!$C$19:$C$3604, 'Budget Detail - BBBBBB'!$B307,'Expenditures - all orgs'!$B$19:$B$3604,'Budget Detail - BBBBBB'!$B$3)</f>
        <v>0</v>
      </c>
      <c r="E307" s="529">
        <f>SUMIFS('Expenditures - all orgs'!$F$19:$F$3604,'Expenditures - all orgs'!$C$19:$C$3604, 'Budget Detail - BBBBBB'!$B307,'Expenditures - all orgs'!$B$19:$B$3604,'Budget Detail - BBBBBB'!$B$3)</f>
        <v>0</v>
      </c>
      <c r="F307" s="530">
        <f t="shared" ref="F307:F314" si="38">C307-D307-E307</f>
        <v>0</v>
      </c>
    </row>
    <row r="308" spans="1:6" ht="15" customHeight="1" x14ac:dyDescent="0.3">
      <c r="A308" s="235" t="s">
        <v>526</v>
      </c>
      <c r="B308" s="667">
        <v>154200</v>
      </c>
      <c r="C308" s="341">
        <f>SUMIFS('Expenditures - all orgs'!$D$19:$D$3604,'Expenditures - all orgs'!$C$19:$C$3604, 'Budget Detail - BBBBBB'!$B308,'Expenditures - all orgs'!$B$19:$B$3604,'Budget Detail - BBBBBB'!$B$3)</f>
        <v>0</v>
      </c>
      <c r="D308" s="528">
        <f>SUMIFS('Expenditures - all orgs'!$E$19:$E$3604,'Expenditures - all orgs'!$C$19:$C$3604, 'Budget Detail - BBBBBB'!$B308,'Expenditures - all orgs'!$B$19:$B$3604,'Budget Detail - BBBBBB'!$B$3)</f>
        <v>0</v>
      </c>
      <c r="E308" s="529">
        <f>SUMIFS('Expenditures - all orgs'!$F$19:$F$3604,'Expenditures - all orgs'!$C$19:$C$3604, 'Budget Detail - BBBBBB'!$B308,'Expenditures - all orgs'!$B$19:$B$3604,'Budget Detail - BBBBBB'!$B$3)</f>
        <v>0</v>
      </c>
      <c r="F308" s="530">
        <f t="shared" si="38"/>
        <v>0</v>
      </c>
    </row>
    <row r="309" spans="1:6" ht="15" customHeight="1" x14ac:dyDescent="0.3">
      <c r="A309" s="235" t="s">
        <v>489</v>
      </c>
      <c r="B309" s="667">
        <v>154300</v>
      </c>
      <c r="C309" s="341">
        <f>SUMIFS('Expenditures - all orgs'!$D$19:$D$3604,'Expenditures - all orgs'!$C$19:$C$3604, 'Budget Detail - BBBBBB'!$B309,'Expenditures - all orgs'!$B$19:$B$3604,'Budget Detail - BBBBBB'!$B$3)</f>
        <v>0</v>
      </c>
      <c r="D309" s="528">
        <f>SUMIFS('Expenditures - all orgs'!$E$19:$E$3604,'Expenditures - all orgs'!$C$19:$C$3604, 'Budget Detail - BBBBBB'!$B309,'Expenditures - all orgs'!$B$19:$B$3604,'Budget Detail - BBBBBB'!$B$3)</f>
        <v>0</v>
      </c>
      <c r="E309" s="529">
        <f>SUMIFS('Expenditures - all orgs'!$F$19:$F$3604,'Expenditures - all orgs'!$C$19:$C$3604, 'Budget Detail - BBBBBB'!$B309,'Expenditures - all orgs'!$B$19:$B$3604,'Budget Detail - BBBBBB'!$B$3)</f>
        <v>0</v>
      </c>
      <c r="F309" s="530">
        <f t="shared" si="38"/>
        <v>0</v>
      </c>
    </row>
    <row r="310" spans="1:6" ht="15" customHeight="1" x14ac:dyDescent="0.3">
      <c r="A310" s="235" t="s">
        <v>488</v>
      </c>
      <c r="B310" s="667">
        <v>154310</v>
      </c>
      <c r="C310" s="341">
        <f>SUMIFS('Expenditures - all orgs'!$D$19:$D$3604,'Expenditures - all orgs'!$C$19:$C$3604, 'Budget Detail - BBBBBB'!$B310,'Expenditures - all orgs'!$B$19:$B$3604,'Budget Detail - BBBBBB'!$B$3)</f>
        <v>0</v>
      </c>
      <c r="D310" s="528">
        <f>SUMIFS('Expenditures - all orgs'!$E$19:$E$3604,'Expenditures - all orgs'!$C$19:$C$3604, 'Budget Detail - BBBBBB'!$B310,'Expenditures - all orgs'!$B$19:$B$3604,'Budget Detail - BBBBBB'!$B$3)</f>
        <v>0</v>
      </c>
      <c r="E310" s="529">
        <f>SUMIFS('Expenditures - all orgs'!$F$19:$F$3604,'Expenditures - all orgs'!$C$19:$C$3604, 'Budget Detail - BBBBBB'!$B310,'Expenditures - all orgs'!$B$19:$B$3604,'Budget Detail - BBBBBB'!$B$3)</f>
        <v>0</v>
      </c>
      <c r="F310" s="530">
        <f t="shared" si="38"/>
        <v>0</v>
      </c>
    </row>
    <row r="311" spans="1:6" ht="15" customHeight="1" x14ac:dyDescent="0.3">
      <c r="A311" s="235" t="s">
        <v>490</v>
      </c>
      <c r="B311" s="667">
        <v>154320</v>
      </c>
      <c r="C311" s="341">
        <f>SUMIFS('Expenditures - all orgs'!$D$19:$D$3604,'Expenditures - all orgs'!$C$19:$C$3604, 'Budget Detail - BBBBBB'!$B311,'Expenditures - all orgs'!$B$19:$B$3604,'Budget Detail - BBBBBB'!$B$3)</f>
        <v>0</v>
      </c>
      <c r="D311" s="528">
        <f>SUMIFS('Expenditures - all orgs'!$E$19:$E$3604,'Expenditures - all orgs'!$C$19:$C$3604, 'Budget Detail - BBBBBB'!$B311,'Expenditures - all orgs'!$B$19:$B$3604,'Budget Detail - BBBBBB'!$B$3)</f>
        <v>0</v>
      </c>
      <c r="E311" s="529">
        <f>SUMIFS('Expenditures - all orgs'!$F$19:$F$3604,'Expenditures - all orgs'!$C$19:$C$3604, 'Budget Detail - BBBBBB'!$B311,'Expenditures - all orgs'!$B$19:$B$3604,'Budget Detail - BBBBBB'!$B$3)</f>
        <v>0</v>
      </c>
      <c r="F311" s="530">
        <f t="shared" si="38"/>
        <v>0</v>
      </c>
    </row>
    <row r="312" spans="1:6" ht="15" customHeight="1" x14ac:dyDescent="0.3">
      <c r="A312" s="235" t="s">
        <v>491</v>
      </c>
      <c r="B312" s="667">
        <v>154400</v>
      </c>
      <c r="C312" s="341">
        <f>SUMIFS('Expenditures - all orgs'!$D$19:$D$3604,'Expenditures - all orgs'!$C$19:$C$3604, 'Budget Detail - BBBBBB'!$B312,'Expenditures - all orgs'!$B$19:$B$3604,'Budget Detail - BBBBBB'!$B$3)</f>
        <v>0</v>
      </c>
      <c r="D312" s="528">
        <f>SUMIFS('Expenditures - all orgs'!$E$19:$E$3604,'Expenditures - all orgs'!$C$19:$C$3604, 'Budget Detail - BBBBBB'!$B312,'Expenditures - all orgs'!$B$19:$B$3604,'Budget Detail - BBBBBB'!$B$3)</f>
        <v>0</v>
      </c>
      <c r="E312" s="529">
        <f>SUMIFS('Expenditures - all orgs'!$F$19:$F$3604,'Expenditures - all orgs'!$C$19:$C$3604, 'Budget Detail - BBBBBB'!$B312,'Expenditures - all orgs'!$B$19:$B$3604,'Budget Detail - BBBBBB'!$B$3)</f>
        <v>0</v>
      </c>
      <c r="F312" s="530">
        <f t="shared" si="38"/>
        <v>0</v>
      </c>
    </row>
    <row r="313" spans="1:6" ht="15" customHeight="1" x14ac:dyDescent="0.3">
      <c r="A313" s="239" t="s">
        <v>40</v>
      </c>
      <c r="B313" s="667">
        <v>154600</v>
      </c>
      <c r="C313" s="341">
        <f>SUMIFS('Expenditures - all orgs'!$D$19:$D$3604,'Expenditures - all orgs'!$C$19:$C$3604, 'Budget Detail - BBBBBB'!$B313,'Expenditures - all orgs'!$B$19:$B$3604,'Budget Detail - BBBBBB'!$B$3)</f>
        <v>0</v>
      </c>
      <c r="D313" s="528">
        <f>SUMIFS('Expenditures - all orgs'!$E$19:$E$3604,'Expenditures - all orgs'!$C$19:$C$3604, 'Budget Detail - BBBBBB'!$B313,'Expenditures - all orgs'!$B$19:$B$3604,'Budget Detail - BBBBBB'!$B$3)</f>
        <v>0</v>
      </c>
      <c r="E313" s="529">
        <f>SUMIFS('Expenditures - all orgs'!$F$19:$F$3604,'Expenditures - all orgs'!$C$19:$C$3604, 'Budget Detail - BBBBBB'!$B313,'Expenditures - all orgs'!$B$19:$B$3604,'Budget Detail - BBBBBB'!$B$3)</f>
        <v>0</v>
      </c>
      <c r="F313" s="530">
        <f t="shared" si="38"/>
        <v>0</v>
      </c>
    </row>
    <row r="314" spans="1:6" ht="15" customHeight="1" x14ac:dyDescent="0.3">
      <c r="A314" s="235" t="s">
        <v>492</v>
      </c>
      <c r="B314" s="667">
        <v>154700</v>
      </c>
      <c r="C314" s="341">
        <f>SUMIFS('Expenditures - all orgs'!$D$19:$D$3604,'Expenditures - all orgs'!$C$19:$C$3604, 'Budget Detail - BBBBBB'!$B314,'Expenditures - all orgs'!$B$19:$B$3604,'Budget Detail - BBBBBB'!$B$3)</f>
        <v>0</v>
      </c>
      <c r="D314" s="528">
        <f>SUMIFS('Expenditures - all orgs'!$E$19:$E$3604,'Expenditures - all orgs'!$C$19:$C$3604, 'Budget Detail - BBBBBB'!$B314,'Expenditures - all orgs'!$B$19:$B$3604,'Budget Detail - BBBBBB'!$B$3)</f>
        <v>0</v>
      </c>
      <c r="E314" s="529">
        <f>SUMIFS('Expenditures - all orgs'!$F$19:$F$3604,'Expenditures - all orgs'!$C$19:$C$3604, 'Budget Detail - BBBBBB'!$B314,'Expenditures - all orgs'!$B$19:$B$3604,'Budget Detail - BBBBBB'!$B$3)</f>
        <v>0</v>
      </c>
      <c r="F314" s="530">
        <f t="shared" si="38"/>
        <v>0</v>
      </c>
    </row>
    <row r="315" spans="1:6" ht="15" customHeight="1" thickBot="1" x14ac:dyDescent="0.35">
      <c r="A315" s="235" t="s">
        <v>104</v>
      </c>
      <c r="B315" s="667" t="s">
        <v>107</v>
      </c>
      <c r="C315" s="398">
        <f>SUMIFS('Expenditures - all orgs'!$D$19:$D$3604,'Expenditures - all orgs'!$C$19:$C$3604, 'Budget Detail - BBBBBB'!$B315,'Expenditures - all orgs'!$B$19:$B$3604,'Budget Detail - BBBBBB'!$B$3)</f>
        <v>0</v>
      </c>
      <c r="D315" s="531">
        <f>SUMIFS('Expenditures - all orgs'!$E$19:$E$3604,'Expenditures - all orgs'!$C$19:$C$3604, 'Budget Detail - BBBBBB'!$B315,'Expenditures - all orgs'!$B$19:$B$3604,'Budget Detail - BBBBBB'!$B$3)</f>
        <v>0</v>
      </c>
      <c r="E315" s="532">
        <f>SUMIFS('Expenditures - all orgs'!$F$19:$F$3604,'Expenditures - all orgs'!$C$19:$C$3604, 'Budget Detail - BBBBBB'!$B315,'Expenditures - all orgs'!$B$19:$B$3604,'Budget Detail - BBBBBB'!$B$3)</f>
        <v>0</v>
      </c>
      <c r="F315" s="533">
        <f t="shared" si="6"/>
        <v>0</v>
      </c>
    </row>
    <row r="316" spans="1:6" ht="15" customHeight="1" thickBot="1" x14ac:dyDescent="0.35">
      <c r="A316" s="235"/>
      <c r="B316" s="668" t="s">
        <v>418</v>
      </c>
      <c r="C316" s="1259">
        <f>SUM(C306:C315)</f>
        <v>0</v>
      </c>
      <c r="D316" s="1259">
        <f t="shared" ref="D316:F316" si="39">SUM(D306:D315)</f>
        <v>0</v>
      </c>
      <c r="E316" s="1259">
        <f t="shared" si="39"/>
        <v>0</v>
      </c>
      <c r="F316" s="1259">
        <f t="shared" si="39"/>
        <v>0</v>
      </c>
    </row>
    <row r="317" spans="1:6" ht="15" customHeight="1" x14ac:dyDescent="0.3">
      <c r="A317" s="747"/>
      <c r="B317" s="617"/>
      <c r="C317" s="305"/>
      <c r="D317" s="305"/>
      <c r="E317" s="305"/>
      <c r="F317" s="307"/>
    </row>
    <row r="318" spans="1:6" ht="15" customHeight="1" x14ac:dyDescent="0.3">
      <c r="A318" s="248" t="s">
        <v>248</v>
      </c>
      <c r="B318" s="617"/>
      <c r="C318" s="305"/>
      <c r="D318" s="305"/>
      <c r="E318" s="305"/>
      <c r="F318" s="307"/>
    </row>
    <row r="319" spans="1:6" ht="15" customHeight="1" x14ac:dyDescent="0.3">
      <c r="A319" s="240" t="s">
        <v>249</v>
      </c>
      <c r="B319" s="669">
        <v>212100</v>
      </c>
      <c r="C319" s="342">
        <f>SUMIFS('Expenditures - all orgs'!$D$19:$D$3604,'Expenditures - all orgs'!$C$19:$C$3604, 'Budget Detail - BBBBBB'!$B319,'Expenditures - all orgs'!$B$19:$B$3604,'Budget Detail - BBBBBB'!$B$3)</f>
        <v>0</v>
      </c>
      <c r="D319" s="535">
        <f>SUMIFS('Expenditures - all orgs'!$E$19:$E$3604,'Expenditures - all orgs'!$C$19:$C$3604, 'Budget Detail - BBBBBB'!$B319,'Expenditures - all orgs'!$B$19:$B$3604,'Budget Detail - BBBBBB'!$B$3)</f>
        <v>0</v>
      </c>
      <c r="E319" s="536">
        <f>SUMIFS('Expenditures - all orgs'!$F$19:$F$3604,'Expenditures - all orgs'!$C$19:$C$3604, 'Budget Detail - BBBBBB'!$B319,'Expenditures - all orgs'!$B$19:$B$3604,'Budget Detail - BBBBBB'!$B$3)</f>
        <v>0</v>
      </c>
      <c r="F319" s="537">
        <f t="shared" ref="F319:F322" si="40">C319-D319-E319</f>
        <v>0</v>
      </c>
    </row>
    <row r="320" spans="1:6" ht="15" customHeight="1" x14ac:dyDescent="0.3">
      <c r="A320" s="240" t="s">
        <v>250</v>
      </c>
      <c r="B320" s="670">
        <v>212200</v>
      </c>
      <c r="C320" s="342">
        <f>SUMIFS('Expenditures - all orgs'!$D$19:$D$3604,'Expenditures - all orgs'!$C$19:$C$3604, 'Budget Detail - BBBBBB'!$B320,'Expenditures - all orgs'!$B$19:$B$3604,'Budget Detail - BBBBBB'!$B$3)</f>
        <v>0</v>
      </c>
      <c r="D320" s="535">
        <f>SUMIFS('Expenditures - all orgs'!$E$19:$E$3604,'Expenditures - all orgs'!$C$19:$C$3604, 'Budget Detail - BBBBBB'!$B320,'Expenditures - all orgs'!$B$19:$B$3604,'Budget Detail - BBBBBB'!$B$3)</f>
        <v>0</v>
      </c>
      <c r="E320" s="536">
        <f>SUMIFS('Expenditures - all orgs'!$F$19:$F$3604,'Expenditures - all orgs'!$C$19:$C$3604, 'Budget Detail - BBBBBB'!$B320,'Expenditures - all orgs'!$B$19:$B$3604,'Budget Detail - BBBBBB'!$B$3)</f>
        <v>0</v>
      </c>
      <c r="F320" s="537">
        <f t="shared" si="40"/>
        <v>0</v>
      </c>
    </row>
    <row r="321" spans="1:6" ht="15" customHeight="1" x14ac:dyDescent="0.3">
      <c r="A321" s="240" t="s">
        <v>251</v>
      </c>
      <c r="B321" s="670">
        <v>212300</v>
      </c>
      <c r="C321" s="342">
        <f>SUMIFS('Expenditures - all orgs'!$D$19:$D$3604,'Expenditures - all orgs'!$C$19:$C$3604, 'Budget Detail - BBBBBB'!$B321,'Expenditures - all orgs'!$B$19:$B$3604,'Budget Detail - BBBBBB'!$B$3)</f>
        <v>0</v>
      </c>
      <c r="D321" s="535">
        <f>SUMIFS('Expenditures - all orgs'!$E$19:$E$3604,'Expenditures - all orgs'!$C$19:$C$3604, 'Budget Detail - BBBBBB'!$B321,'Expenditures - all orgs'!$B$19:$B$3604,'Budget Detail - BBBBBB'!$B$3)</f>
        <v>0</v>
      </c>
      <c r="E321" s="536">
        <f>SUMIFS('Expenditures - all orgs'!$F$19:$F$3604,'Expenditures - all orgs'!$C$19:$C$3604, 'Budget Detail - BBBBBB'!$B321,'Expenditures - all orgs'!$B$19:$B$3604,'Budget Detail - BBBBBB'!$B$3)</f>
        <v>0</v>
      </c>
      <c r="F321" s="537">
        <f t="shared" si="40"/>
        <v>0</v>
      </c>
    </row>
    <row r="322" spans="1:6" ht="15" customHeight="1" thickBot="1" x14ac:dyDescent="0.35">
      <c r="A322" s="747" t="s">
        <v>104</v>
      </c>
      <c r="B322" s="670" t="s">
        <v>107</v>
      </c>
      <c r="C322" s="342">
        <f>SUMIFS('Expenditures - all orgs'!$D$19:$D$3604,'Expenditures - all orgs'!$C$19:$C$3604, 'Budget Detail - BBBBBB'!$B322,'Expenditures - all orgs'!$B$19:$B$3604,'Budget Detail - BBBBBB'!$B$3)</f>
        <v>0</v>
      </c>
      <c r="D322" s="538">
        <f>SUMIFS('Expenditures - all orgs'!$E$19:$E$3604,'Expenditures - all orgs'!$C$19:$C$3604, 'Budget Detail - BBBBBB'!$B322,'Expenditures - all orgs'!$B$19:$B$3604,'Budget Detail - BBBBBB'!$B$3)</f>
        <v>0</v>
      </c>
      <c r="E322" s="539">
        <f>SUMIFS('Expenditures - all orgs'!$F$19:$F$3604,'Expenditures - all orgs'!$C$19:$C$3604, 'Budget Detail - BBBBBB'!$B322,'Expenditures - all orgs'!$B$19:$B$3604,'Budget Detail - BBBBBB'!$B$3)</f>
        <v>0</v>
      </c>
      <c r="F322" s="540">
        <f t="shared" si="40"/>
        <v>0</v>
      </c>
    </row>
    <row r="323" spans="1:6" ht="15" customHeight="1" thickBot="1" x14ac:dyDescent="0.35">
      <c r="A323" s="747"/>
      <c r="B323" s="671" t="s">
        <v>418</v>
      </c>
      <c r="C323" s="400">
        <f>SUM(C319:C322)</f>
        <v>0</v>
      </c>
      <c r="D323" s="400">
        <f t="shared" ref="D323:F323" si="41">SUM(D319:D322)</f>
        <v>0</v>
      </c>
      <c r="E323" s="400">
        <f t="shared" si="41"/>
        <v>0</v>
      </c>
      <c r="F323" s="400">
        <f t="shared" si="41"/>
        <v>0</v>
      </c>
    </row>
    <row r="324" spans="1:6" ht="15" customHeight="1" x14ac:dyDescent="0.3">
      <c r="A324" s="747"/>
      <c r="B324" s="617"/>
      <c r="C324" s="305"/>
      <c r="D324" s="305"/>
      <c r="E324" s="305"/>
      <c r="F324" s="307"/>
    </row>
    <row r="325" spans="1:6" ht="15" customHeight="1" x14ac:dyDescent="0.3">
      <c r="A325" s="248" t="s">
        <v>253</v>
      </c>
      <c r="B325" s="617"/>
      <c r="C325" s="305"/>
      <c r="D325" s="305"/>
      <c r="E325" s="305"/>
      <c r="F325" s="307"/>
    </row>
    <row r="326" spans="1:6" ht="15" customHeight="1" x14ac:dyDescent="0.3">
      <c r="A326" s="747" t="s">
        <v>254</v>
      </c>
      <c r="B326" s="672">
        <v>213100</v>
      </c>
      <c r="C326" s="343">
        <f>SUMIFS('Expenditures - all orgs'!$D$19:$D$3604,'Expenditures - all orgs'!$C$19:$C$3604, 'Budget Detail - BBBBBB'!$B326,'Expenditures - all orgs'!$B$19:$B$3604,'Budget Detail - BBBBBB'!$B$3)</f>
        <v>0</v>
      </c>
      <c r="D326" s="541">
        <f>SUMIFS('Expenditures - all orgs'!$E$19:$E$3604,'Expenditures - all orgs'!$C$19:$C$3604, 'Budget Detail - BBBBBB'!$B326,'Expenditures - all orgs'!$B$19:$B$3604,'Budget Detail - BBBBBB'!$B$3)</f>
        <v>0</v>
      </c>
      <c r="E326" s="542">
        <f>SUMIFS('Expenditures - all orgs'!$F$19:$F$3604,'Expenditures - all orgs'!$C$19:$C$3604, 'Budget Detail - BBBBBB'!$B326,'Expenditures - all orgs'!$B$19:$B$3604,'Budget Detail - BBBBBB'!$B$3)</f>
        <v>0</v>
      </c>
      <c r="F326" s="543">
        <f t="shared" ref="F326:F330" si="42">C326-D326-E326</f>
        <v>0</v>
      </c>
    </row>
    <row r="327" spans="1:6" ht="15" customHeight="1" x14ac:dyDescent="0.3">
      <c r="A327" s="747" t="s">
        <v>255</v>
      </c>
      <c r="B327" s="673">
        <v>213200</v>
      </c>
      <c r="C327" s="343">
        <f>SUMIFS('Expenditures - all orgs'!$D$19:$D$3604,'Expenditures - all orgs'!$C$19:$C$3604, 'Budget Detail - BBBBBB'!$B327,'Expenditures - all orgs'!$B$19:$B$3604,'Budget Detail - BBBBBB'!$B$3)</f>
        <v>0</v>
      </c>
      <c r="D327" s="541">
        <f>SUMIFS('Expenditures - all orgs'!$E$19:$E$3604,'Expenditures - all orgs'!$C$19:$C$3604, 'Budget Detail - BBBBBB'!$B327,'Expenditures - all orgs'!$B$19:$B$3604,'Budget Detail - BBBBBB'!$B$3)</f>
        <v>0</v>
      </c>
      <c r="E327" s="542">
        <f>SUMIFS('Expenditures - all orgs'!$F$19:$F$3604,'Expenditures - all orgs'!$C$19:$C$3604, 'Budget Detail - BBBBBB'!$B327,'Expenditures - all orgs'!$B$19:$B$3604,'Budget Detail - BBBBBB'!$B$3)</f>
        <v>0</v>
      </c>
      <c r="F327" s="543">
        <f t="shared" si="42"/>
        <v>0</v>
      </c>
    </row>
    <row r="328" spans="1:6" ht="15" customHeight="1" x14ac:dyDescent="0.3">
      <c r="A328" s="747" t="s">
        <v>256</v>
      </c>
      <c r="B328" s="673">
        <v>213300</v>
      </c>
      <c r="C328" s="343">
        <f>SUMIFS('Expenditures - all orgs'!$D$19:$D$3604,'Expenditures - all orgs'!$C$19:$C$3604, 'Budget Detail - BBBBBB'!$B328,'Expenditures - all orgs'!$B$19:$B$3604,'Budget Detail - BBBBBB'!$B$3)</f>
        <v>0</v>
      </c>
      <c r="D328" s="541">
        <f>SUMIFS('Expenditures - all orgs'!$E$19:$E$3604,'Expenditures - all orgs'!$C$19:$C$3604, 'Budget Detail - BBBBBB'!$B328,'Expenditures - all orgs'!$B$19:$B$3604,'Budget Detail - BBBBBB'!$B$3)</f>
        <v>0</v>
      </c>
      <c r="E328" s="542">
        <f>SUMIFS('Expenditures - all orgs'!$F$19:$F$3604,'Expenditures - all orgs'!$C$19:$C$3604, 'Budget Detail - BBBBBB'!$B328,'Expenditures - all orgs'!$B$19:$B$3604,'Budget Detail - BBBBBB'!$B$3)</f>
        <v>0</v>
      </c>
      <c r="F328" s="543">
        <f t="shared" si="42"/>
        <v>0</v>
      </c>
    </row>
    <row r="329" spans="1:6" ht="15" customHeight="1" x14ac:dyDescent="0.3">
      <c r="A329" s="747" t="s">
        <v>104</v>
      </c>
      <c r="B329" s="673" t="s">
        <v>107</v>
      </c>
      <c r="C329" s="343">
        <f>SUMIFS('Expenditures - all orgs'!$D$19:$D$3604,'Expenditures - all orgs'!$C$19:$C$3604, 'Budget Detail - BBBBBB'!$B329,'Expenditures - all orgs'!$B$19:$B$3604,'Budget Detail - BBBBBB'!$B$3)</f>
        <v>0</v>
      </c>
      <c r="D329" s="541">
        <f>SUMIFS('Expenditures - all orgs'!$E$19:$E$3604,'Expenditures - all orgs'!$C$19:$C$3604, 'Budget Detail - BBBBBB'!$B329,'Expenditures - all orgs'!$B$19:$B$3604,'Budget Detail - BBBBBB'!$B$3)</f>
        <v>0</v>
      </c>
      <c r="E329" s="542">
        <f>SUMIFS('Expenditures - all orgs'!$F$19:$F$3604,'Expenditures - all orgs'!$C$19:$C$3604, 'Budget Detail - BBBBBB'!$B329,'Expenditures - all orgs'!$B$19:$B$3604,'Budget Detail - BBBBBB'!$B$3)</f>
        <v>0</v>
      </c>
      <c r="F329" s="543">
        <f t="shared" si="42"/>
        <v>0</v>
      </c>
    </row>
    <row r="330" spans="1:6" ht="15" customHeight="1" thickBot="1" x14ac:dyDescent="0.35">
      <c r="A330" s="747" t="s">
        <v>104</v>
      </c>
      <c r="B330" s="673" t="s">
        <v>107</v>
      </c>
      <c r="C330" s="343">
        <f>SUMIFS('Expenditures - all orgs'!$D$19:$D$3604,'Expenditures - all orgs'!$C$19:$C$3604, 'Budget Detail - BBBBBB'!$B330,'Expenditures - all orgs'!$B$19:$B$3604,'Budget Detail - BBBBBB'!$B$3)</f>
        <v>0</v>
      </c>
      <c r="D330" s="544">
        <f>SUMIFS('Expenditures - all orgs'!$E$19:$E$3604,'Expenditures - all orgs'!$C$19:$C$3604, 'Budget Detail - BBBBBB'!$B330,'Expenditures - all orgs'!$B$19:$B$3604,'Budget Detail - BBBBBB'!$B$3)</f>
        <v>0</v>
      </c>
      <c r="E330" s="545">
        <f>SUMIFS('Expenditures - all orgs'!$F$19:$F$3604,'Expenditures - all orgs'!$C$19:$C$3604, 'Budget Detail - BBBBBB'!$B330,'Expenditures - all orgs'!$B$19:$B$3604,'Budget Detail - BBBBBB'!$B$3)</f>
        <v>0</v>
      </c>
      <c r="F330" s="546">
        <f t="shared" si="42"/>
        <v>0</v>
      </c>
    </row>
    <row r="331" spans="1:6" ht="15" customHeight="1" thickBot="1" x14ac:dyDescent="0.35">
      <c r="A331" s="747"/>
      <c r="B331" s="674" t="s">
        <v>418</v>
      </c>
      <c r="C331" s="401">
        <f>SUM(C326:C330)</f>
        <v>0</v>
      </c>
      <c r="D331" s="401">
        <f t="shared" ref="D331:F331" si="43">SUM(D326:D330)</f>
        <v>0</v>
      </c>
      <c r="E331" s="401">
        <f t="shared" si="43"/>
        <v>0</v>
      </c>
      <c r="F331" s="401">
        <f t="shared" si="43"/>
        <v>0</v>
      </c>
    </row>
    <row r="332" spans="1:6" ht="15" customHeight="1" x14ac:dyDescent="0.3">
      <c r="A332" s="747"/>
      <c r="B332" s="617"/>
      <c r="C332" s="305"/>
      <c r="D332" s="305"/>
      <c r="E332" s="305"/>
      <c r="F332" s="307"/>
    </row>
    <row r="333" spans="1:6" ht="15" customHeight="1" x14ac:dyDescent="0.3">
      <c r="A333" s="248" t="s">
        <v>252</v>
      </c>
      <c r="B333" s="617"/>
      <c r="C333" s="305"/>
      <c r="D333" s="305"/>
      <c r="E333" s="305"/>
      <c r="F333" s="307"/>
    </row>
    <row r="334" spans="1:6" ht="15" customHeight="1" x14ac:dyDescent="0.3">
      <c r="A334" s="240" t="s">
        <v>325</v>
      </c>
      <c r="B334" s="675">
        <v>220010</v>
      </c>
      <c r="C334" s="344">
        <f>SUMIFS('Expenditures - all orgs'!$D$19:$D$3604,'Expenditures - all orgs'!$C$19:$C$3604, 'Budget Detail - BBBBBB'!$B334,'Expenditures - all orgs'!$B$19:$B$3604,'Budget Detail - BBBBBB'!$B$3)</f>
        <v>0</v>
      </c>
      <c r="D334" s="548">
        <f>SUMIFS('Expenditures - all orgs'!$E$19:$E$3604,'Expenditures - all orgs'!$C$19:$C$3604, 'Budget Detail - BBBBBB'!$B334,'Expenditures - all orgs'!$B$19:$B$3604,'Budget Detail - BBBBBB'!$B$3)</f>
        <v>0</v>
      </c>
      <c r="E334" s="549">
        <f>SUMIFS('Expenditures - all orgs'!$F$19:$F$3604,'Expenditures - all orgs'!$C$19:$C$3604, 'Budget Detail - BBBBBB'!$B334,'Expenditures - all orgs'!$B$19:$B$3604,'Budget Detail - BBBBBB'!$B$3)</f>
        <v>0</v>
      </c>
      <c r="F334" s="550">
        <f t="shared" ref="F334:F335" si="44">C334-D334-E334</f>
        <v>0</v>
      </c>
    </row>
    <row r="335" spans="1:6" ht="15" customHeight="1" x14ac:dyDescent="0.3">
      <c r="A335" s="240" t="s">
        <v>257</v>
      </c>
      <c r="B335" s="676">
        <v>221100</v>
      </c>
      <c r="C335" s="344">
        <f>SUMIFS('Expenditures - all orgs'!$D$19:$D$3604,'Expenditures - all orgs'!$C$19:$C$3604, 'Budget Detail - BBBBBB'!$B335,'Expenditures - all orgs'!$B$19:$B$3604,'Budget Detail - BBBBBB'!$B$3)</f>
        <v>0</v>
      </c>
      <c r="D335" s="548">
        <f>SUMIFS('Expenditures - all orgs'!$E$19:$E$3604,'Expenditures - all orgs'!$C$19:$C$3604, 'Budget Detail - BBBBBB'!$B335,'Expenditures - all orgs'!$B$19:$B$3604,'Budget Detail - BBBBBB'!$B$3)</f>
        <v>0</v>
      </c>
      <c r="E335" s="549">
        <f>SUMIFS('Expenditures - all orgs'!$F$19:$F$3604,'Expenditures - all orgs'!$C$19:$C$3604, 'Budget Detail - BBBBBB'!$B335,'Expenditures - all orgs'!$B$19:$B$3604,'Budget Detail - BBBBBB'!$B$3)</f>
        <v>0</v>
      </c>
      <c r="F335" s="550">
        <f t="shared" si="44"/>
        <v>0</v>
      </c>
    </row>
    <row r="336" spans="1:6" ht="15" customHeight="1" x14ac:dyDescent="0.3">
      <c r="A336" s="239" t="s">
        <v>257</v>
      </c>
      <c r="B336" s="677">
        <v>221200</v>
      </c>
      <c r="C336" s="344">
        <f>SUMIFS('Expenditures - all orgs'!$D$19:$D$3604,'Expenditures - all orgs'!$C$19:$C$3604, 'Budget Detail - BBBBBB'!$B336,'Expenditures - all orgs'!$B$19:$B$3604,'Budget Detail - BBBBBB'!$B$3)</f>
        <v>0</v>
      </c>
      <c r="D336" s="548">
        <f>SUMIFS('Expenditures - all orgs'!$E$19:$E$3604,'Expenditures - all orgs'!$C$19:$C$3604, 'Budget Detail - BBBBBB'!$B336,'Expenditures - all orgs'!$B$19:$B$3604,'Budget Detail - BBBBBB'!$B$3)</f>
        <v>0</v>
      </c>
      <c r="E336" s="549">
        <f>SUMIFS('Expenditures - all orgs'!$F$19:$F$3604,'Expenditures - all orgs'!$C$19:$C$3604, 'Budget Detail - BBBBBB'!$B336,'Expenditures - all orgs'!$B$19:$B$3604,'Budget Detail - BBBBBB'!$B$3)</f>
        <v>0</v>
      </c>
      <c r="F336" s="550">
        <f t="shared" si="6"/>
        <v>0</v>
      </c>
    </row>
    <row r="337" spans="1:6" ht="15" customHeight="1" x14ac:dyDescent="0.3">
      <c r="A337" s="239" t="s">
        <v>258</v>
      </c>
      <c r="B337" s="677">
        <v>221400</v>
      </c>
      <c r="C337" s="344">
        <f>SUMIFS('Expenditures - all orgs'!$D$19:$D$3604,'Expenditures - all orgs'!$C$19:$C$3604, 'Budget Detail - BBBBBB'!$B337,'Expenditures - all orgs'!$B$19:$B$3604,'Budget Detail - BBBBBB'!$B$3)</f>
        <v>0</v>
      </c>
      <c r="D337" s="548">
        <f>SUMIFS('Expenditures - all orgs'!$E$19:$E$3604,'Expenditures - all orgs'!$C$19:$C$3604, 'Budget Detail - BBBBBB'!$B337,'Expenditures - all orgs'!$B$19:$B$3604,'Budget Detail - BBBBBB'!$B$3)</f>
        <v>0</v>
      </c>
      <c r="E337" s="549">
        <f>SUMIFS('Expenditures - all orgs'!$F$19:$F$3604,'Expenditures - all orgs'!$C$19:$C$3604, 'Budget Detail - BBBBBB'!$B337,'Expenditures - all orgs'!$B$19:$B$3604,'Budget Detail - BBBBBB'!$B$3)</f>
        <v>0</v>
      </c>
      <c r="F337" s="550">
        <f t="shared" si="6"/>
        <v>0</v>
      </c>
    </row>
    <row r="338" spans="1:6" ht="15" customHeight="1" x14ac:dyDescent="0.3">
      <c r="A338" s="239" t="s">
        <v>102</v>
      </c>
      <c r="B338" s="677">
        <v>221500</v>
      </c>
      <c r="C338" s="344">
        <f>SUMIFS('Expenditures - all orgs'!$D$19:$D$3604,'Expenditures - all orgs'!$C$19:$C$3604, 'Budget Detail - BBBBBB'!$B338,'Expenditures - all orgs'!$B$19:$B$3604,'Budget Detail - BBBBBB'!$B$3)</f>
        <v>0</v>
      </c>
      <c r="D338" s="548">
        <f>SUMIFS('Expenditures - all orgs'!$E$19:$E$3604,'Expenditures - all orgs'!$C$19:$C$3604, 'Budget Detail - BBBBBB'!$B338,'Expenditures - all orgs'!$B$19:$B$3604,'Budget Detail - BBBBBB'!$B$3)</f>
        <v>0</v>
      </c>
      <c r="E338" s="549">
        <f>SUMIFS('Expenditures - all orgs'!$F$19:$F$3604,'Expenditures - all orgs'!$C$19:$C$3604, 'Budget Detail - BBBBBB'!$B338,'Expenditures - all orgs'!$B$19:$B$3604,'Budget Detail - BBBBBB'!$B$3)</f>
        <v>0</v>
      </c>
      <c r="F338" s="550">
        <f t="shared" si="6"/>
        <v>0</v>
      </c>
    </row>
    <row r="339" spans="1:6" ht="15" customHeight="1" x14ac:dyDescent="0.3">
      <c r="A339" s="235" t="s">
        <v>259</v>
      </c>
      <c r="B339" s="677">
        <v>221600</v>
      </c>
      <c r="C339" s="344">
        <f>SUMIFS('Expenditures - all orgs'!$D$19:$D$3604,'Expenditures - all orgs'!$C$19:$C$3604, 'Budget Detail - BBBBBB'!$B339,'Expenditures - all orgs'!$B$19:$B$3604,'Budget Detail - BBBBBB'!$B$3)</f>
        <v>0</v>
      </c>
      <c r="D339" s="551">
        <f>SUMIFS('Expenditures - all orgs'!$E$19:$E$3604,'Expenditures - all orgs'!$C$19:$C$3604, 'Budget Detail - BBBBBB'!$B339,'Expenditures - all orgs'!$B$19:$B$3604,'Budget Detail - BBBBBB'!$B$3)</f>
        <v>0</v>
      </c>
      <c r="E339" s="549">
        <f>SUMIFS('Expenditures - all orgs'!$F$19:$F$3604,'Expenditures - all orgs'!$C$19:$C$3604, 'Budget Detail - BBBBBB'!$B339,'Expenditures - all orgs'!$B$19:$B$3604,'Budget Detail - BBBBBB'!$B$3)</f>
        <v>0</v>
      </c>
      <c r="F339" s="550">
        <f t="shared" si="6"/>
        <v>0</v>
      </c>
    </row>
    <row r="340" spans="1:6" ht="15" customHeight="1" x14ac:dyDescent="0.3">
      <c r="A340" s="747" t="s">
        <v>260</v>
      </c>
      <c r="B340" s="676">
        <v>221700</v>
      </c>
      <c r="C340" s="344">
        <f>SUMIFS('Expenditures - all orgs'!$D$19:$D$3604,'Expenditures - all orgs'!$C$19:$C$3604, 'Budget Detail - BBBBBB'!$B340,'Expenditures - all orgs'!$B$19:$B$3604,'Budget Detail - BBBBBB'!$B$3)</f>
        <v>0</v>
      </c>
      <c r="D340" s="551">
        <f>SUMIFS('Expenditures - all orgs'!$E$19:$E$3604,'Expenditures - all orgs'!$C$19:$C$3604, 'Budget Detail - BBBBBB'!$B340,'Expenditures - all orgs'!$B$19:$B$3604,'Budget Detail - BBBBBB'!$B$3)</f>
        <v>0</v>
      </c>
      <c r="E340" s="549">
        <f>SUMIFS('Expenditures - all orgs'!$F$19:$F$3604,'Expenditures - all orgs'!$C$19:$C$3604, 'Budget Detail - BBBBBB'!$B340,'Expenditures - all orgs'!$B$19:$B$3604,'Budget Detail - BBBBBB'!$B$3)</f>
        <v>0</v>
      </c>
      <c r="F340" s="550">
        <f t="shared" si="6"/>
        <v>0</v>
      </c>
    </row>
    <row r="341" spans="1:6" ht="15" customHeight="1" x14ac:dyDescent="0.3">
      <c r="A341" s="233" t="s">
        <v>28</v>
      </c>
      <c r="B341" s="676">
        <v>221800</v>
      </c>
      <c r="C341" s="344">
        <f>SUMIFS('Expenditures - all orgs'!$D$19:$D$3604,'Expenditures - all orgs'!$C$19:$C$3604, 'Budget Detail - BBBBBB'!$B341,'Expenditures - all orgs'!$B$19:$B$3604,'Budget Detail - BBBBBB'!$B$3)</f>
        <v>0</v>
      </c>
      <c r="D341" s="551">
        <f>SUMIFS('Expenditures - all orgs'!$E$19:$E$3604,'Expenditures - all orgs'!$C$19:$C$3604, 'Budget Detail - BBBBBB'!$B341,'Expenditures - all orgs'!$B$19:$B$3604,'Budget Detail - BBBBBB'!$B$3)</f>
        <v>0</v>
      </c>
      <c r="E341" s="549">
        <f>SUMIFS('Expenditures - all orgs'!$F$19:$F$3604,'Expenditures - all orgs'!$C$19:$C$3604, 'Budget Detail - BBBBBB'!$B341,'Expenditures - all orgs'!$B$19:$B$3604,'Budget Detail - BBBBBB'!$B$3)</f>
        <v>0</v>
      </c>
      <c r="F341" s="550">
        <f t="shared" si="6"/>
        <v>0</v>
      </c>
    </row>
    <row r="342" spans="1:6" ht="15" customHeight="1" x14ac:dyDescent="0.3">
      <c r="A342" s="233" t="s">
        <v>261</v>
      </c>
      <c r="B342" s="676">
        <v>221900</v>
      </c>
      <c r="C342" s="344">
        <f>SUMIFS('Expenditures - all orgs'!$D$19:$D$3604,'Expenditures - all orgs'!$C$19:$C$3604, 'Budget Detail - BBBBBB'!$B342,'Expenditures - all orgs'!$B$19:$B$3604,'Budget Detail - BBBBBB'!$B$3)</f>
        <v>0</v>
      </c>
      <c r="D342" s="551">
        <f>SUMIFS('Expenditures - all orgs'!$E$19:$E$3604,'Expenditures - all orgs'!$C$19:$C$3604, 'Budget Detail - BBBBBB'!$B342,'Expenditures - all orgs'!$B$19:$B$3604,'Budget Detail - BBBBBB'!$B$3)</f>
        <v>0</v>
      </c>
      <c r="E342" s="549">
        <f>SUMIFS('Expenditures - all orgs'!$F$19:$F$3604,'Expenditures - all orgs'!$C$19:$C$3604, 'Budget Detail - BBBBBB'!$B342,'Expenditures - all orgs'!$B$19:$B$3604,'Budget Detail - BBBBBB'!$B$3)</f>
        <v>0</v>
      </c>
      <c r="F342" s="550">
        <f t="shared" si="6"/>
        <v>0</v>
      </c>
    </row>
    <row r="343" spans="1:6" ht="15" customHeight="1" x14ac:dyDescent="0.3">
      <c r="A343" s="233" t="s">
        <v>104</v>
      </c>
      <c r="B343" s="676" t="s">
        <v>107</v>
      </c>
      <c r="C343" s="344">
        <f>SUMIFS('Expenditures - all orgs'!$D$19:$D$3604,'Expenditures - all orgs'!$C$19:$C$3604, 'Budget Detail - BBBBBB'!$B343,'Expenditures - all orgs'!$B$19:$B$3604,'Budget Detail - BBBBBB'!$B$3)</f>
        <v>0</v>
      </c>
      <c r="D343" s="551">
        <f>SUMIFS('Expenditures - all orgs'!$E$19:$E$3604,'Expenditures - all orgs'!$C$19:$C$3604, 'Budget Detail - BBBBBB'!$B343,'Expenditures - all orgs'!$B$19:$B$3604,'Budget Detail - BBBBBB'!$B$3)</f>
        <v>0</v>
      </c>
      <c r="E343" s="549">
        <f>SUMIFS('Expenditures - all orgs'!$F$19:$F$3604,'Expenditures - all orgs'!$C$19:$C$3604, 'Budget Detail - BBBBBB'!$B343,'Expenditures - all orgs'!$B$19:$B$3604,'Budget Detail - BBBBBB'!$B$3)</f>
        <v>0</v>
      </c>
      <c r="F343" s="550">
        <f t="shared" si="6"/>
        <v>0</v>
      </c>
    </row>
    <row r="344" spans="1:6" ht="15" customHeight="1" thickBot="1" x14ac:dyDescent="0.35">
      <c r="A344" s="233" t="s">
        <v>104</v>
      </c>
      <c r="B344" s="676" t="s">
        <v>107</v>
      </c>
      <c r="C344" s="344">
        <f>SUMIFS('Expenditures - all orgs'!$D$19:$D$3604,'Expenditures - all orgs'!$C$19:$C$3604, 'Budget Detail - BBBBBB'!$B344,'Expenditures - all orgs'!$B$19:$B$3604,'Budget Detail - BBBBBB'!$B$3)</f>
        <v>0</v>
      </c>
      <c r="D344" s="552">
        <f>SUMIFS('Expenditures - all orgs'!$E$19:$E$3604,'Expenditures - all orgs'!$C$19:$C$3604, 'Budget Detail - BBBBBB'!$B344,'Expenditures - all orgs'!$B$19:$B$3604,'Budget Detail - BBBBBB'!$B$3)</f>
        <v>0</v>
      </c>
      <c r="E344" s="553">
        <f>SUMIFS('Expenditures - all orgs'!$F$19:$F$3604,'Expenditures - all orgs'!$C$19:$C$3604, 'Budget Detail - BBBBBB'!$B344,'Expenditures - all orgs'!$B$19:$B$3604,'Budget Detail - BBBBBB'!$B$3)</f>
        <v>0</v>
      </c>
      <c r="F344" s="554">
        <f t="shared" si="6"/>
        <v>0</v>
      </c>
    </row>
    <row r="345" spans="1:6" ht="15" customHeight="1" thickBot="1" x14ac:dyDescent="0.35">
      <c r="A345" s="233"/>
      <c r="B345" s="678" t="s">
        <v>418</v>
      </c>
      <c r="C345" s="1373">
        <f>SUM(C334:C344)</f>
        <v>0</v>
      </c>
      <c r="D345" s="1373">
        <f t="shared" ref="D345:F345" si="45">SUM(D334:D344)</f>
        <v>0</v>
      </c>
      <c r="E345" s="1373">
        <f t="shared" si="45"/>
        <v>0</v>
      </c>
      <c r="F345" s="1373">
        <f t="shared" si="45"/>
        <v>0</v>
      </c>
    </row>
    <row r="346" spans="1:6" ht="15" customHeight="1" x14ac:dyDescent="0.3">
      <c r="A346" s="747"/>
      <c r="B346" s="617"/>
      <c r="C346" s="305"/>
      <c r="D346" s="305"/>
      <c r="E346" s="305"/>
      <c r="F346" s="307"/>
    </row>
    <row r="347" spans="1:6" ht="15" customHeight="1" x14ac:dyDescent="0.3">
      <c r="A347" s="248" t="s">
        <v>267</v>
      </c>
      <c r="B347" s="617"/>
      <c r="C347" s="305"/>
      <c r="D347" s="305"/>
      <c r="E347" s="305"/>
      <c r="F347" s="307"/>
    </row>
    <row r="348" spans="1:6" ht="15" customHeight="1" x14ac:dyDescent="0.3">
      <c r="A348" s="233" t="s">
        <v>262</v>
      </c>
      <c r="B348" s="679">
        <v>222100</v>
      </c>
      <c r="C348" s="345">
        <f>SUMIFS('Expenditures - all orgs'!$D$19:$D$3604,'Expenditures - all orgs'!$C$19:$C$3604, 'Budget Detail - BBBBBB'!$B348,'Expenditures - all orgs'!$B$19:$B$3604,'Budget Detail - BBBBBB'!$B$3)</f>
        <v>0</v>
      </c>
      <c r="D348" s="556">
        <f>SUMIFS('Expenditures - all orgs'!$E$19:$E$3604,'Expenditures - all orgs'!$C$19:$C$3604, 'Budget Detail - BBBBBB'!$B348,'Expenditures - all orgs'!$B$19:$B$3604,'Budget Detail - BBBBBB'!$B$3)</f>
        <v>0</v>
      </c>
      <c r="E348" s="557">
        <f>SUMIFS('Expenditures - all orgs'!$F$19:$F$3604,'Expenditures - all orgs'!$C$19:$C$3604, 'Budget Detail - BBBBBB'!$B348,'Expenditures - all orgs'!$B$19:$B$3604,'Budget Detail - BBBBBB'!$B$3)</f>
        <v>0</v>
      </c>
      <c r="F348" s="558">
        <f t="shared" ref="F348:F353" si="46">C348-D348-E348</f>
        <v>0</v>
      </c>
    </row>
    <row r="349" spans="1:6" ht="15" customHeight="1" x14ac:dyDescent="0.3">
      <c r="A349" s="233" t="s">
        <v>263</v>
      </c>
      <c r="B349" s="680">
        <v>222200</v>
      </c>
      <c r="C349" s="345">
        <f>SUMIFS('Expenditures - all orgs'!$D$19:$D$3604,'Expenditures - all orgs'!$C$19:$C$3604, 'Budget Detail - BBBBBB'!$B349,'Expenditures - all orgs'!$B$19:$B$3604,'Budget Detail - BBBBBB'!$B$3)</f>
        <v>0</v>
      </c>
      <c r="D349" s="556">
        <f>SUMIFS('Expenditures - all orgs'!$E$19:$E$3604,'Expenditures - all orgs'!$C$19:$C$3604, 'Budget Detail - BBBBBB'!$B349,'Expenditures - all orgs'!$B$19:$B$3604,'Budget Detail - BBBBBB'!$B$3)</f>
        <v>0</v>
      </c>
      <c r="E349" s="557">
        <f>SUMIFS('Expenditures - all orgs'!$F$19:$F$3604,'Expenditures - all orgs'!$C$19:$C$3604, 'Budget Detail - BBBBBB'!$B349,'Expenditures - all orgs'!$B$19:$B$3604,'Budget Detail - BBBBBB'!$B$3)</f>
        <v>0</v>
      </c>
      <c r="F349" s="558">
        <f t="shared" si="46"/>
        <v>0</v>
      </c>
    </row>
    <row r="350" spans="1:6" ht="15" customHeight="1" x14ac:dyDescent="0.3">
      <c r="A350" s="233" t="s">
        <v>264</v>
      </c>
      <c r="B350" s="680">
        <v>222300</v>
      </c>
      <c r="C350" s="345">
        <f>SUMIFS('Expenditures - all orgs'!$D$19:$D$3604,'Expenditures - all orgs'!$C$19:$C$3604, 'Budget Detail - BBBBBB'!$B350,'Expenditures - all orgs'!$B$19:$B$3604,'Budget Detail - BBBBBB'!$B$3)</f>
        <v>0</v>
      </c>
      <c r="D350" s="556">
        <f>SUMIFS('Expenditures - all orgs'!$E$19:$E$3604,'Expenditures - all orgs'!$C$19:$C$3604, 'Budget Detail - BBBBBB'!$B350,'Expenditures - all orgs'!$B$19:$B$3604,'Budget Detail - BBBBBB'!$B$3)</f>
        <v>0</v>
      </c>
      <c r="E350" s="557">
        <f>SUMIFS('Expenditures - all orgs'!$F$19:$F$3604,'Expenditures - all orgs'!$C$19:$C$3604, 'Budget Detail - BBBBBB'!$B350,'Expenditures - all orgs'!$B$19:$B$3604,'Budget Detail - BBBBBB'!$B$3)</f>
        <v>0</v>
      </c>
      <c r="F350" s="558">
        <f t="shared" si="46"/>
        <v>0</v>
      </c>
    </row>
    <row r="351" spans="1:6" ht="15" customHeight="1" x14ac:dyDescent="0.3">
      <c r="A351" s="233" t="s">
        <v>265</v>
      </c>
      <c r="B351" s="680">
        <v>222400</v>
      </c>
      <c r="C351" s="345">
        <f>SUMIFS('Expenditures - all orgs'!$D$19:$D$3604,'Expenditures - all orgs'!$C$19:$C$3604, 'Budget Detail - BBBBBB'!$B351,'Expenditures - all orgs'!$B$19:$B$3604,'Budget Detail - BBBBBB'!$B$3)</f>
        <v>0</v>
      </c>
      <c r="D351" s="556">
        <f>SUMIFS('Expenditures - all orgs'!$E$19:$E$3604,'Expenditures - all orgs'!$C$19:$C$3604, 'Budget Detail - BBBBBB'!$B351,'Expenditures - all orgs'!$B$19:$B$3604,'Budget Detail - BBBBBB'!$B$3)</f>
        <v>0</v>
      </c>
      <c r="E351" s="557">
        <f>SUMIFS('Expenditures - all orgs'!$F$19:$F$3604,'Expenditures - all orgs'!$C$19:$C$3604, 'Budget Detail - BBBBBB'!$B351,'Expenditures - all orgs'!$B$19:$B$3604,'Budget Detail - BBBBBB'!$B$3)</f>
        <v>0</v>
      </c>
      <c r="F351" s="558">
        <f t="shared" si="46"/>
        <v>0</v>
      </c>
    </row>
    <row r="352" spans="1:6" ht="15" customHeight="1" x14ac:dyDescent="0.3">
      <c r="A352" s="233" t="s">
        <v>266</v>
      </c>
      <c r="B352" s="680">
        <v>222800</v>
      </c>
      <c r="C352" s="345">
        <f>SUMIFS('Expenditures - all orgs'!$D$19:$D$3604,'Expenditures - all orgs'!$C$19:$C$3604, 'Budget Detail - BBBBBB'!$B352,'Expenditures - all orgs'!$B$19:$B$3604,'Budget Detail - BBBBBB'!$B$3)</f>
        <v>0</v>
      </c>
      <c r="D352" s="556">
        <f>SUMIFS('Expenditures - all orgs'!$E$19:$E$3604,'Expenditures - all orgs'!$C$19:$C$3604, 'Budget Detail - BBBBBB'!$B352,'Expenditures - all orgs'!$B$19:$B$3604,'Budget Detail - BBBBBB'!$B$3)</f>
        <v>0</v>
      </c>
      <c r="E352" s="557">
        <f>SUMIFS('Expenditures - all orgs'!$F$19:$F$3604,'Expenditures - all orgs'!$C$19:$C$3604, 'Budget Detail - BBBBBB'!$B352,'Expenditures - all orgs'!$B$19:$B$3604,'Budget Detail - BBBBBB'!$B$3)</f>
        <v>0</v>
      </c>
      <c r="F352" s="558">
        <f t="shared" si="46"/>
        <v>0</v>
      </c>
    </row>
    <row r="353" spans="1:6" ht="15" customHeight="1" thickBot="1" x14ac:dyDescent="0.35">
      <c r="A353" s="233" t="s">
        <v>104</v>
      </c>
      <c r="B353" s="680" t="s">
        <v>107</v>
      </c>
      <c r="C353" s="403">
        <f>SUMIFS('Expenditures - all orgs'!$D$19:$D$3604,'Expenditures - all orgs'!$C$19:$C$3604, 'Budget Detail - BBBBBB'!$B353,'Expenditures - all orgs'!$B$19:$B$3604,'Budget Detail - BBBBBB'!$B$3)</f>
        <v>0</v>
      </c>
      <c r="D353" s="559">
        <f>SUMIFS('Expenditures - all orgs'!$E$19:$E$3604,'Expenditures - all orgs'!$C$19:$C$3604, 'Budget Detail - BBBBBB'!$B353,'Expenditures - all orgs'!$B$19:$B$3604,'Budget Detail - BBBBBB'!$B$3)</f>
        <v>0</v>
      </c>
      <c r="E353" s="560">
        <f>SUMIFS('Expenditures - all orgs'!$F$19:$F$3604,'Expenditures - all orgs'!$C$19:$C$3604, 'Budget Detail - BBBBBB'!$B353,'Expenditures - all orgs'!$B$19:$B$3604,'Budget Detail - BBBBBB'!$B$3)</f>
        <v>0</v>
      </c>
      <c r="F353" s="561">
        <f t="shared" si="46"/>
        <v>0</v>
      </c>
    </row>
    <row r="354" spans="1:6" ht="15" customHeight="1" thickBot="1" x14ac:dyDescent="0.35">
      <c r="A354" s="233"/>
      <c r="B354" s="681" t="s">
        <v>418</v>
      </c>
      <c r="C354" s="1374">
        <f>SUM(C348:C353)</f>
        <v>0</v>
      </c>
      <c r="D354" s="1374">
        <f t="shared" ref="D354:F354" si="47">SUM(D348:D353)</f>
        <v>0</v>
      </c>
      <c r="E354" s="1374">
        <f t="shared" si="47"/>
        <v>0</v>
      </c>
      <c r="F354" s="1374">
        <f t="shared" si="47"/>
        <v>0</v>
      </c>
    </row>
    <row r="355" spans="1:6" ht="15" customHeight="1" x14ac:dyDescent="0.3">
      <c r="A355" s="747"/>
      <c r="B355" s="617"/>
      <c r="C355" s="305"/>
      <c r="D355" s="305"/>
      <c r="E355" s="305"/>
      <c r="F355" s="307"/>
    </row>
    <row r="356" spans="1:6" ht="15" customHeight="1" x14ac:dyDescent="0.3">
      <c r="A356" s="248" t="s">
        <v>267</v>
      </c>
      <c r="B356" s="617"/>
      <c r="C356" s="305"/>
      <c r="D356" s="305"/>
      <c r="E356" s="305"/>
      <c r="F356" s="307"/>
    </row>
    <row r="357" spans="1:6" ht="15" customHeight="1" x14ac:dyDescent="0.3">
      <c r="A357" s="747" t="s">
        <v>268</v>
      </c>
      <c r="B357" s="682">
        <v>223100</v>
      </c>
      <c r="C357" s="346">
        <f>SUMIFS('Expenditures - all orgs'!$D$19:$D$3604,'Expenditures - all orgs'!$C$19:$C$3604, 'Budget Detail - BBBBBB'!$B357,'Expenditures - all orgs'!$B$19:$B$3604,'Budget Detail - BBBBBB'!$B$3)</f>
        <v>0</v>
      </c>
      <c r="D357" s="563">
        <f>SUMIFS('Expenditures - all orgs'!$E$19:$E$3604,'Expenditures - all orgs'!$C$19:$C$3604, 'Budget Detail - BBBBBB'!$B357,'Expenditures - all orgs'!$B$19:$B$3604,'Budget Detail - BBBBBB'!$B$3)</f>
        <v>0</v>
      </c>
      <c r="E357" s="564">
        <f>SUMIFS('Expenditures - all orgs'!$F$19:$F$3604,'Expenditures - all orgs'!$C$19:$C$3604, 'Budget Detail - BBBBBB'!$B357,'Expenditures - all orgs'!$B$19:$B$3604,'Budget Detail - BBBBBB'!$B$3)</f>
        <v>0</v>
      </c>
      <c r="F357" s="565">
        <f t="shared" ref="F357" si="48">C357-D357-E357</f>
        <v>0</v>
      </c>
    </row>
    <row r="358" spans="1:6" ht="15" customHeight="1" x14ac:dyDescent="0.3">
      <c r="A358" s="233" t="s">
        <v>29</v>
      </c>
      <c r="B358" s="683">
        <v>223200</v>
      </c>
      <c r="C358" s="346">
        <f>SUMIFS('Expenditures - all orgs'!$D$19:$D$3604,'Expenditures - all orgs'!$C$19:$C$3604, 'Budget Detail - BBBBBB'!$B358,'Expenditures - all orgs'!$B$19:$B$3604,'Budget Detail - BBBBBB'!$B$3)</f>
        <v>0</v>
      </c>
      <c r="D358" s="566">
        <f>SUMIFS('Expenditures - all orgs'!$E$19:$E$3604,'Expenditures - all orgs'!$C$19:$C$3604, 'Budget Detail - BBBBBB'!$B358,'Expenditures - all orgs'!$B$19:$B$3604,'Budget Detail - BBBBBB'!$B$3)</f>
        <v>0</v>
      </c>
      <c r="E358" s="564">
        <f>SUMIFS('Expenditures - all orgs'!$F$19:$F$3604,'Expenditures - all orgs'!$C$19:$C$3604, 'Budget Detail - BBBBBB'!$B358,'Expenditures - all orgs'!$B$19:$B$3604,'Budget Detail - BBBBBB'!$B$3)</f>
        <v>0</v>
      </c>
      <c r="F358" s="565">
        <f t="shared" si="6"/>
        <v>0</v>
      </c>
    </row>
    <row r="359" spans="1:6" ht="15" customHeight="1" x14ac:dyDescent="0.3">
      <c r="A359" s="233" t="s">
        <v>269</v>
      </c>
      <c r="B359" s="683">
        <v>223300</v>
      </c>
      <c r="C359" s="346">
        <f>SUMIFS('Expenditures - all orgs'!$D$19:$D$3604,'Expenditures - all orgs'!$C$19:$C$3604, 'Budget Detail - BBBBBB'!$B359,'Expenditures - all orgs'!$B$19:$B$3604,'Budget Detail - BBBBBB'!$B$3)</f>
        <v>0</v>
      </c>
      <c r="D359" s="566">
        <f>SUMIFS('Expenditures - all orgs'!$E$19:$E$3604,'Expenditures - all orgs'!$C$19:$C$3604, 'Budget Detail - BBBBBB'!$B359,'Expenditures - all orgs'!$B$19:$B$3604,'Budget Detail - BBBBBB'!$B$3)</f>
        <v>0</v>
      </c>
      <c r="E359" s="564">
        <f>SUMIFS('Expenditures - all orgs'!$F$19:$F$3604,'Expenditures - all orgs'!$C$19:$C$3604, 'Budget Detail - BBBBBB'!$B359,'Expenditures - all orgs'!$B$19:$B$3604,'Budget Detail - BBBBBB'!$B$3)</f>
        <v>0</v>
      </c>
      <c r="F359" s="565">
        <f t="shared" si="6"/>
        <v>0</v>
      </c>
    </row>
    <row r="360" spans="1:6" ht="15" customHeight="1" x14ac:dyDescent="0.3">
      <c r="A360" s="233" t="s">
        <v>307</v>
      </c>
      <c r="B360" s="683">
        <v>223800</v>
      </c>
      <c r="C360" s="346">
        <f>SUMIFS('Expenditures - all orgs'!$D$19:$D$3604,'Expenditures - all orgs'!$C$19:$C$3604, 'Budget Detail - BBBBBB'!$B360,'Expenditures - all orgs'!$B$19:$B$3604,'Budget Detail - BBBBBB'!$B$3)</f>
        <v>0</v>
      </c>
      <c r="D360" s="566">
        <f>SUMIFS('Expenditures - all orgs'!$E$19:$E$3604,'Expenditures - all orgs'!$C$19:$C$3604, 'Budget Detail - BBBBBB'!$B360,'Expenditures - all orgs'!$B$19:$B$3604,'Budget Detail - BBBBBB'!$B$3)</f>
        <v>0</v>
      </c>
      <c r="E360" s="564">
        <f>SUMIFS('Expenditures - all orgs'!$F$19:$F$3604,'Expenditures - all orgs'!$C$19:$C$3604, 'Budget Detail - BBBBBB'!$B360,'Expenditures - all orgs'!$B$19:$B$3604,'Budget Detail - BBBBBB'!$B$3)</f>
        <v>0</v>
      </c>
      <c r="F360" s="565">
        <f t="shared" si="6"/>
        <v>0</v>
      </c>
    </row>
    <row r="361" spans="1:6" ht="15" customHeight="1" thickBot="1" x14ac:dyDescent="0.35">
      <c r="A361" s="233" t="s">
        <v>104</v>
      </c>
      <c r="B361" s="683" t="s">
        <v>107</v>
      </c>
      <c r="C361" s="346">
        <f>SUMIFS('Expenditures - all orgs'!$D$19:$D$3604,'Expenditures - all orgs'!$C$19:$C$3604, 'Budget Detail - BBBBBB'!$B361,'Expenditures - all orgs'!$B$19:$B$3604,'Budget Detail - BBBBBB'!$B$3)</f>
        <v>0</v>
      </c>
      <c r="D361" s="567">
        <f>SUMIFS('Expenditures - all orgs'!$E$19:$E$3604,'Expenditures - all orgs'!$C$19:$C$3604, 'Budget Detail - BBBBBB'!$B361,'Expenditures - all orgs'!$B$19:$B$3604,'Budget Detail - BBBBBB'!$B$3)</f>
        <v>0</v>
      </c>
      <c r="E361" s="568">
        <f>SUMIFS('Expenditures - all orgs'!$F$19:$F$3604,'Expenditures - all orgs'!$C$19:$C$3604, 'Budget Detail - BBBBBB'!$B361,'Expenditures - all orgs'!$B$19:$B$3604,'Budget Detail - BBBBBB'!$B$3)</f>
        <v>0</v>
      </c>
      <c r="F361" s="569">
        <f t="shared" si="6"/>
        <v>0</v>
      </c>
    </row>
    <row r="362" spans="1:6" ht="15" customHeight="1" thickBot="1" x14ac:dyDescent="0.35">
      <c r="A362" s="233"/>
      <c r="B362" s="684" t="s">
        <v>418</v>
      </c>
      <c r="C362" s="1375">
        <f>SUM(C357:C361)</f>
        <v>0</v>
      </c>
      <c r="D362" s="1375">
        <f t="shared" ref="D362:F362" si="49">SUM(D357:D361)</f>
        <v>0</v>
      </c>
      <c r="E362" s="1375">
        <f t="shared" si="49"/>
        <v>0</v>
      </c>
      <c r="F362" s="1375">
        <f t="shared" si="49"/>
        <v>0</v>
      </c>
    </row>
    <row r="363" spans="1:6" ht="15" customHeight="1" x14ac:dyDescent="0.3">
      <c r="A363" s="747"/>
      <c r="B363" s="617"/>
      <c r="C363" s="305"/>
      <c r="D363" s="305"/>
      <c r="E363" s="305"/>
      <c r="F363" s="307"/>
    </row>
    <row r="364" spans="1:6" ht="15" customHeight="1" x14ac:dyDescent="0.3">
      <c r="A364" s="248" t="s">
        <v>270</v>
      </c>
      <c r="B364" s="617"/>
      <c r="C364" s="305"/>
      <c r="D364" s="305"/>
      <c r="E364" s="305"/>
      <c r="F364" s="307"/>
    </row>
    <row r="365" spans="1:6" ht="15" customHeight="1" x14ac:dyDescent="0.3">
      <c r="A365" s="233" t="s">
        <v>95</v>
      </c>
      <c r="B365" s="685">
        <v>224100</v>
      </c>
      <c r="C365" s="347">
        <f>SUMIFS('Expenditures - all orgs'!$D$19:$D$3604,'Expenditures - all orgs'!$C$19:$C$3604, 'Budget Detail - BBBBBB'!$B365,'Expenditures - all orgs'!$B$19:$B$3604,'Budget Detail - BBBBBB'!$B$3)</f>
        <v>0</v>
      </c>
      <c r="D365" s="571">
        <f>SUMIFS('Expenditures - all orgs'!$E$19:$E$3604,'Expenditures - all orgs'!$C$19:$C$3604, 'Budget Detail - BBBBBB'!$B365,'Expenditures - all orgs'!$B$19:$B$3604,'Budget Detail - BBBBBB'!$B$3)</f>
        <v>0</v>
      </c>
      <c r="E365" s="572">
        <f>SUMIFS('Expenditures - all orgs'!$F$19:$F$3604,'Expenditures - all orgs'!$C$19:$C$3604, 'Budget Detail - BBBBBB'!$B365,'Expenditures - all orgs'!$B$19:$B$3604,'Budget Detail - BBBBBB'!$B$3)</f>
        <v>0</v>
      </c>
      <c r="F365" s="573">
        <f t="shared" si="6"/>
        <v>0</v>
      </c>
    </row>
    <row r="366" spans="1:6" ht="15" customHeight="1" x14ac:dyDescent="0.3">
      <c r="A366" s="233" t="s">
        <v>271</v>
      </c>
      <c r="B366" s="686">
        <v>224200</v>
      </c>
      <c r="C366" s="347">
        <f>SUMIFS('Expenditures - all orgs'!$D$19:$D$3604,'Expenditures - all orgs'!$C$19:$C$3604, 'Budget Detail - BBBBBB'!$B366,'Expenditures - all orgs'!$B$19:$B$3604,'Budget Detail - BBBBBB'!$B$3)</f>
        <v>0</v>
      </c>
      <c r="D366" s="571">
        <f>SUMIFS('Expenditures - all orgs'!$E$19:$E$3604,'Expenditures - all orgs'!$C$19:$C$3604, 'Budget Detail - BBBBBB'!$B366,'Expenditures - all orgs'!$B$19:$B$3604,'Budget Detail - BBBBBB'!$B$3)</f>
        <v>0</v>
      </c>
      <c r="E366" s="572">
        <f>SUMIFS('Expenditures - all orgs'!$F$19:$F$3604,'Expenditures - all orgs'!$C$19:$C$3604, 'Budget Detail - BBBBBB'!$B366,'Expenditures - all orgs'!$B$19:$B$3604,'Budget Detail - BBBBBB'!$B$3)</f>
        <v>0</v>
      </c>
      <c r="F366" s="573">
        <f t="shared" ref="F366:F369" si="50">C366-D366-E366</f>
        <v>0</v>
      </c>
    </row>
    <row r="367" spans="1:6" ht="15" customHeight="1" x14ac:dyDescent="0.3">
      <c r="A367" s="233" t="s">
        <v>30</v>
      </c>
      <c r="B367" s="686">
        <v>224300</v>
      </c>
      <c r="C367" s="347">
        <f>SUMIFS('Expenditures - all orgs'!$D$19:$D$3604,'Expenditures - all orgs'!$C$19:$C$3604, 'Budget Detail - BBBBBB'!$B367,'Expenditures - all orgs'!$B$19:$B$3604,'Budget Detail - BBBBBB'!$B$3)</f>
        <v>0</v>
      </c>
      <c r="D367" s="571">
        <f>SUMIFS('Expenditures - all orgs'!$E$19:$E$3604,'Expenditures - all orgs'!$C$19:$C$3604, 'Budget Detail - BBBBBB'!$B367,'Expenditures - all orgs'!$B$19:$B$3604,'Budget Detail - BBBBBB'!$B$3)</f>
        <v>0</v>
      </c>
      <c r="E367" s="572">
        <f>SUMIFS('Expenditures - all orgs'!$F$19:$F$3604,'Expenditures - all orgs'!$C$19:$C$3604, 'Budget Detail - BBBBBB'!$B367,'Expenditures - all orgs'!$B$19:$B$3604,'Budget Detail - BBBBBB'!$B$3)</f>
        <v>0</v>
      </c>
      <c r="F367" s="573">
        <f t="shared" si="50"/>
        <v>0</v>
      </c>
    </row>
    <row r="368" spans="1:6" ht="15" customHeight="1" x14ac:dyDescent="0.3">
      <c r="A368" s="233" t="s">
        <v>272</v>
      </c>
      <c r="B368" s="686">
        <v>224800</v>
      </c>
      <c r="C368" s="347">
        <f>SUMIFS('Expenditures - all orgs'!$D$19:$D$3604,'Expenditures - all orgs'!$C$19:$C$3604, 'Budget Detail - BBBBBB'!$B368,'Expenditures - all orgs'!$B$19:$B$3604,'Budget Detail - BBBBBB'!$B$3)</f>
        <v>0</v>
      </c>
      <c r="D368" s="571">
        <f>SUMIFS('Expenditures - all orgs'!$E$19:$E$3604,'Expenditures - all orgs'!$C$19:$C$3604, 'Budget Detail - BBBBBB'!$B368,'Expenditures - all orgs'!$B$19:$B$3604,'Budget Detail - BBBBBB'!$B$3)</f>
        <v>0</v>
      </c>
      <c r="E368" s="572">
        <f>SUMIFS('Expenditures - all orgs'!$F$19:$F$3604,'Expenditures - all orgs'!$C$19:$C$3604, 'Budget Detail - BBBBBB'!$B368,'Expenditures - all orgs'!$B$19:$B$3604,'Budget Detail - BBBBBB'!$B$3)</f>
        <v>0</v>
      </c>
      <c r="F368" s="573">
        <f t="shared" si="50"/>
        <v>0</v>
      </c>
    </row>
    <row r="369" spans="1:6" ht="15" customHeight="1" thickBot="1" x14ac:dyDescent="0.35">
      <c r="A369" s="233" t="s">
        <v>104</v>
      </c>
      <c r="B369" s="686" t="s">
        <v>107</v>
      </c>
      <c r="C369" s="347">
        <f>SUMIFS('Expenditures - all orgs'!$D$19:$D$3604,'Expenditures - all orgs'!$C$19:$C$3604, 'Budget Detail - BBBBBB'!$B369,'Expenditures - all orgs'!$B$19:$B$3604,'Budget Detail - BBBBBB'!$B$3)</f>
        <v>0</v>
      </c>
      <c r="D369" s="574">
        <f>SUMIFS('Expenditures - all orgs'!$E$19:$E$3604,'Expenditures - all orgs'!$C$19:$C$3604, 'Budget Detail - BBBBBB'!$B369,'Expenditures - all orgs'!$B$19:$B$3604,'Budget Detail - BBBBBB'!$B$3)</f>
        <v>0</v>
      </c>
      <c r="E369" s="575">
        <f>SUMIFS('Expenditures - all orgs'!$F$19:$F$3604,'Expenditures - all orgs'!$C$19:$C$3604, 'Budget Detail - BBBBBB'!$B369,'Expenditures - all orgs'!$B$19:$B$3604,'Budget Detail - BBBBBB'!$B$3)</f>
        <v>0</v>
      </c>
      <c r="F369" s="576">
        <f t="shared" si="50"/>
        <v>0</v>
      </c>
    </row>
    <row r="370" spans="1:6" ht="15" customHeight="1" thickBot="1" x14ac:dyDescent="0.35">
      <c r="A370" s="233"/>
      <c r="B370" s="687" t="s">
        <v>418</v>
      </c>
      <c r="C370" s="1376">
        <f>SUM(C365:C369)</f>
        <v>0</v>
      </c>
      <c r="D370" s="1376">
        <f t="shared" ref="D370:F370" si="51">SUM(D365:D369)</f>
        <v>0</v>
      </c>
      <c r="E370" s="1376">
        <f t="shared" si="51"/>
        <v>0</v>
      </c>
      <c r="F370" s="1376">
        <f t="shared" si="51"/>
        <v>0</v>
      </c>
    </row>
    <row r="371" spans="1:6" ht="15" customHeight="1" x14ac:dyDescent="0.3">
      <c r="A371" s="747"/>
      <c r="B371" s="617"/>
      <c r="C371" s="305"/>
      <c r="D371" s="305"/>
      <c r="E371" s="305"/>
      <c r="F371" s="307"/>
    </row>
    <row r="372" spans="1:6" ht="15" customHeight="1" x14ac:dyDescent="0.3">
      <c r="A372" s="248" t="s">
        <v>273</v>
      </c>
      <c r="B372" s="617"/>
      <c r="C372" s="305"/>
      <c r="D372" s="305"/>
      <c r="E372" s="305"/>
      <c r="F372" s="307"/>
    </row>
    <row r="373" spans="1:6" ht="15" customHeight="1" x14ac:dyDescent="0.3">
      <c r="A373" s="242" t="s">
        <v>535</v>
      </c>
      <c r="B373" s="688">
        <v>225100</v>
      </c>
      <c r="C373" s="348">
        <f>SUMIFS('Expenditures - all orgs'!$D$19:$D$3604,'Expenditures - all orgs'!$C$19:$C$3604, 'Budget Detail - BBBBBB'!$B373,'Expenditures - all orgs'!$B$19:$B$3604,'Budget Detail - BBBBBB'!$B$3)</f>
        <v>0</v>
      </c>
      <c r="D373" s="578">
        <f>SUMIFS('Expenditures - all orgs'!$E$19:$E$3604,'Expenditures - all orgs'!$C$19:$C$3604, 'Budget Detail - BBBBBB'!$B373,'Expenditures - all orgs'!$B$19:$B$3604,'Budget Detail - BBBBBB'!$B$3)</f>
        <v>0</v>
      </c>
      <c r="E373" s="579">
        <f>SUMIFS('Expenditures - all orgs'!$F$19:$F$3604,'Expenditures - all orgs'!$C$19:$C$3604, 'Budget Detail - BBBBBB'!$B373,'Expenditures - all orgs'!$B$19:$B$3604,'Budget Detail - BBBBBB'!$B$3)</f>
        <v>0</v>
      </c>
      <c r="F373" s="580">
        <f t="shared" ref="F373:F388" si="52">C373-D373-E373</f>
        <v>0</v>
      </c>
    </row>
    <row r="374" spans="1:6" ht="15" customHeight="1" x14ac:dyDescent="0.3">
      <c r="A374" s="242" t="s">
        <v>31</v>
      </c>
      <c r="B374" s="689">
        <v>225300</v>
      </c>
      <c r="C374" s="348">
        <f>SUMIFS('Expenditures - all orgs'!$D$19:$D$3604,'Expenditures - all orgs'!$C$19:$C$3604, 'Budget Detail - BBBBBB'!$B374,'Expenditures - all orgs'!$B$19:$B$3604,'Budget Detail - BBBBBB'!$B$3)</f>
        <v>0</v>
      </c>
      <c r="D374" s="578">
        <f>SUMIFS('Expenditures - all orgs'!$E$19:$E$3604,'Expenditures - all orgs'!$C$19:$C$3604, 'Budget Detail - BBBBBB'!$B374,'Expenditures - all orgs'!$B$19:$B$3604,'Budget Detail - BBBBBB'!$B$3)</f>
        <v>0</v>
      </c>
      <c r="E374" s="579">
        <f>SUMIFS('Expenditures - all orgs'!$F$19:$F$3604,'Expenditures - all orgs'!$C$19:$C$3604, 'Budget Detail - BBBBBB'!$B374,'Expenditures - all orgs'!$B$19:$B$3604,'Budget Detail - BBBBBB'!$B$3)</f>
        <v>0</v>
      </c>
      <c r="F374" s="580">
        <f t="shared" ref="F374:F377" si="53">C374-D374-E374</f>
        <v>0</v>
      </c>
    </row>
    <row r="375" spans="1:6" ht="15" customHeight="1" x14ac:dyDescent="0.3">
      <c r="A375" s="242" t="s">
        <v>274</v>
      </c>
      <c r="B375" s="689">
        <v>225400</v>
      </c>
      <c r="C375" s="348">
        <f>SUMIFS('Expenditures - all orgs'!$D$19:$D$3604,'Expenditures - all orgs'!$C$19:$C$3604, 'Budget Detail - BBBBBB'!$B375,'Expenditures - all orgs'!$B$19:$B$3604,'Budget Detail - BBBBBB'!$B$3)</f>
        <v>0</v>
      </c>
      <c r="D375" s="578">
        <f>SUMIFS('Expenditures - all orgs'!$E$19:$E$3604,'Expenditures - all orgs'!$C$19:$C$3604, 'Budget Detail - BBBBBB'!$B375,'Expenditures - all orgs'!$B$19:$B$3604,'Budget Detail - BBBBBB'!$B$3)</f>
        <v>0</v>
      </c>
      <c r="E375" s="579">
        <f>SUMIFS('Expenditures - all orgs'!$F$19:$F$3604,'Expenditures - all orgs'!$C$19:$C$3604, 'Budget Detail - BBBBBB'!$B375,'Expenditures - all orgs'!$B$19:$B$3604,'Budget Detail - BBBBBB'!$B$3)</f>
        <v>0</v>
      </c>
      <c r="F375" s="580">
        <f t="shared" si="53"/>
        <v>0</v>
      </c>
    </row>
    <row r="376" spans="1:6" ht="15" customHeight="1" x14ac:dyDescent="0.3">
      <c r="A376" s="242" t="s">
        <v>275</v>
      </c>
      <c r="B376" s="689">
        <v>225500</v>
      </c>
      <c r="C376" s="348">
        <f>SUMIFS('Expenditures - all orgs'!$D$19:$D$3604,'Expenditures - all orgs'!$C$19:$C$3604, 'Budget Detail - BBBBBB'!$B376,'Expenditures - all orgs'!$B$19:$B$3604,'Budget Detail - BBBBBB'!$B$3)</f>
        <v>0</v>
      </c>
      <c r="D376" s="578">
        <f>SUMIFS('Expenditures - all orgs'!$E$19:$E$3604,'Expenditures - all orgs'!$C$19:$C$3604, 'Budget Detail - BBBBBB'!$B376,'Expenditures - all orgs'!$B$19:$B$3604,'Budget Detail - BBBBBB'!$B$3)</f>
        <v>0</v>
      </c>
      <c r="E376" s="579">
        <f>SUMIFS('Expenditures - all orgs'!$F$19:$F$3604,'Expenditures - all orgs'!$C$19:$C$3604, 'Budget Detail - BBBBBB'!$B376,'Expenditures - all orgs'!$B$19:$B$3604,'Budget Detail - BBBBBB'!$B$3)</f>
        <v>0</v>
      </c>
      <c r="F376" s="580">
        <f t="shared" si="53"/>
        <v>0</v>
      </c>
    </row>
    <row r="377" spans="1:6" ht="15" customHeight="1" x14ac:dyDescent="0.3">
      <c r="A377" s="242" t="s">
        <v>522</v>
      </c>
      <c r="B377" s="689">
        <v>225600</v>
      </c>
      <c r="C377" s="348">
        <f>SUMIFS('Expenditures - all orgs'!$D$19:$D$3604,'Expenditures - all orgs'!$C$19:$C$3604, 'Budget Detail - BBBBBB'!$B377,'Expenditures - all orgs'!$B$19:$B$3604,'Budget Detail - BBBBBB'!$B$3)</f>
        <v>0</v>
      </c>
      <c r="D377" s="578">
        <f>SUMIFS('Expenditures - all orgs'!$E$19:$E$3604,'Expenditures - all orgs'!$C$19:$C$3604, 'Budget Detail - BBBBBB'!$B377,'Expenditures - all orgs'!$B$19:$B$3604,'Budget Detail - BBBBBB'!$B$3)</f>
        <v>0</v>
      </c>
      <c r="E377" s="579">
        <f>SUMIFS('Expenditures - all orgs'!$F$19:$F$3604,'Expenditures - all orgs'!$C$19:$C$3604, 'Budget Detail - BBBBBB'!$B377,'Expenditures - all orgs'!$B$19:$B$3604,'Budget Detail - BBBBBB'!$B$3)</f>
        <v>0</v>
      </c>
      <c r="F377" s="580">
        <f t="shared" si="53"/>
        <v>0</v>
      </c>
    </row>
    <row r="378" spans="1:6" ht="15" customHeight="1" x14ac:dyDescent="0.3">
      <c r="A378" s="233" t="s">
        <v>276</v>
      </c>
      <c r="B378" s="689">
        <v>225800</v>
      </c>
      <c r="C378" s="348">
        <f>SUMIFS('Expenditures - all orgs'!$D$19:$D$3604,'Expenditures - all orgs'!$C$19:$C$3604, 'Budget Detail - BBBBBB'!$B378,'Expenditures - all orgs'!$B$19:$B$3604,'Budget Detail - BBBBBB'!$B$3)</f>
        <v>0</v>
      </c>
      <c r="D378" s="578">
        <f>SUMIFS('Expenditures - all orgs'!$E$19:$E$3604,'Expenditures - all orgs'!$C$19:$C$3604, 'Budget Detail - BBBBBB'!$B378,'Expenditures - all orgs'!$B$19:$B$3604,'Budget Detail - BBBBBB'!$B$3)</f>
        <v>0</v>
      </c>
      <c r="E378" s="579">
        <f>SUMIFS('Expenditures - all orgs'!$F$19:$F$3604,'Expenditures - all orgs'!$C$19:$C$3604, 'Budget Detail - BBBBBB'!$B378,'Expenditures - all orgs'!$B$19:$B$3604,'Budget Detail - BBBBBB'!$B$3)</f>
        <v>0</v>
      </c>
      <c r="F378" s="580">
        <f t="shared" si="52"/>
        <v>0</v>
      </c>
    </row>
    <row r="379" spans="1:6" ht="15" customHeight="1" thickBot="1" x14ac:dyDescent="0.35">
      <c r="A379" s="233" t="s">
        <v>104</v>
      </c>
      <c r="B379" s="689" t="s">
        <v>107</v>
      </c>
      <c r="C379" s="407">
        <f>SUMIFS('Expenditures - all orgs'!$D$19:$D$3604,'Expenditures - all orgs'!$C$19:$C$3604, 'Budget Detail - BBBBBB'!$B379,'Expenditures - all orgs'!$B$19:$B$3604,'Budget Detail - BBBBBB'!$B$3)</f>
        <v>0</v>
      </c>
      <c r="D379" s="581">
        <f>SUMIFS('Expenditures - all orgs'!$E$19:$E$3604,'Expenditures - all orgs'!$C$19:$C$3604, 'Budget Detail - BBBBBB'!$B379,'Expenditures - all orgs'!$B$19:$B$3604,'Budget Detail - BBBBBB'!$B$3)</f>
        <v>0</v>
      </c>
      <c r="E379" s="582">
        <f>SUMIFS('Expenditures - all orgs'!$F$19:$F$3604,'Expenditures - all orgs'!$C$19:$C$3604, 'Budget Detail - BBBBBB'!$B379,'Expenditures - all orgs'!$B$19:$B$3604,'Budget Detail - BBBBBB'!$B$3)</f>
        <v>0</v>
      </c>
      <c r="F379" s="583">
        <f t="shared" si="52"/>
        <v>0</v>
      </c>
    </row>
    <row r="380" spans="1:6" ht="15" customHeight="1" thickBot="1" x14ac:dyDescent="0.35">
      <c r="A380" s="233"/>
      <c r="B380" s="690" t="s">
        <v>418</v>
      </c>
      <c r="C380" s="1262">
        <f>SUM(C373:C379)</f>
        <v>0</v>
      </c>
      <c r="D380" s="1262">
        <f t="shared" ref="D380:F380" si="54">SUM(D373:D379)</f>
        <v>0</v>
      </c>
      <c r="E380" s="1262">
        <f t="shared" si="54"/>
        <v>0</v>
      </c>
      <c r="F380" s="1262">
        <f t="shared" si="54"/>
        <v>0</v>
      </c>
    </row>
    <row r="381" spans="1:6" ht="15" customHeight="1" x14ac:dyDescent="0.3">
      <c r="A381" s="747"/>
      <c r="B381" s="617"/>
      <c r="C381" s="305"/>
      <c r="D381" s="305"/>
      <c r="E381" s="305"/>
      <c r="F381" s="307"/>
    </row>
    <row r="382" spans="1:6" ht="15" customHeight="1" x14ac:dyDescent="0.3">
      <c r="A382" s="248" t="s">
        <v>277</v>
      </c>
      <c r="B382" s="617"/>
      <c r="C382" s="305"/>
      <c r="D382" s="305"/>
      <c r="E382" s="305"/>
      <c r="F382" s="307"/>
    </row>
    <row r="383" spans="1:6" ht="15" customHeight="1" x14ac:dyDescent="0.3">
      <c r="A383" s="233" t="s">
        <v>115</v>
      </c>
      <c r="B383" s="691">
        <v>226100</v>
      </c>
      <c r="C383" s="349">
        <f>SUMIFS('Expenditures - all orgs'!$D$19:$D$3604,'Expenditures - all orgs'!$C$19:$C$3604, 'Budget Detail - BBBBBB'!$B383,'Expenditures - all orgs'!$B$19:$B$3604,'Budget Detail - BBBBBB'!$B$3)</f>
        <v>0</v>
      </c>
      <c r="D383" s="585">
        <f>SUMIFS('Expenditures - all orgs'!$E$19:$E$3604,'Expenditures - all orgs'!$C$19:$C$3604, 'Budget Detail - BBBBBB'!$B383,'Expenditures - all orgs'!$B$19:$B$3604,'Budget Detail - BBBBBB'!$B$3)</f>
        <v>0</v>
      </c>
      <c r="E383" s="586">
        <f>SUMIFS('Expenditures - all orgs'!$F$19:$F$3604,'Expenditures - all orgs'!$C$19:$C$3604, 'Budget Detail - BBBBBB'!$B383,'Expenditures - all orgs'!$B$19:$B$3604,'Budget Detail - BBBBBB'!$B$3)</f>
        <v>0</v>
      </c>
      <c r="F383" s="587">
        <f t="shared" si="52"/>
        <v>0</v>
      </c>
    </row>
    <row r="384" spans="1:6" ht="15" customHeight="1" x14ac:dyDescent="0.3">
      <c r="A384" s="233" t="s">
        <v>537</v>
      </c>
      <c r="B384" s="692">
        <v>226200</v>
      </c>
      <c r="C384" s="349">
        <f>SUMIFS('Expenditures - all orgs'!$D$19:$D$3604,'Expenditures - all orgs'!$C$19:$C$3604, 'Budget Detail - BBBBBB'!$B384,'Expenditures - all orgs'!$B$19:$B$3604,'Budget Detail - BBBBBB'!$B$3)</f>
        <v>0</v>
      </c>
      <c r="D384" s="585">
        <f>SUMIFS('Expenditures - all orgs'!$E$19:$E$3604,'Expenditures - all orgs'!$C$19:$C$3604, 'Budget Detail - BBBBBB'!$B384,'Expenditures - all orgs'!$B$19:$B$3604,'Budget Detail - BBBBBB'!$B$3)</f>
        <v>0</v>
      </c>
      <c r="E384" s="586">
        <f>SUMIFS('Expenditures - all orgs'!$F$19:$F$3604,'Expenditures - all orgs'!$C$19:$C$3604, 'Budget Detail - BBBBBB'!$B384,'Expenditures - all orgs'!$B$19:$B$3604,'Budget Detail - BBBBBB'!$B$3)</f>
        <v>0</v>
      </c>
      <c r="F384" s="587">
        <f t="shared" si="52"/>
        <v>0</v>
      </c>
    </row>
    <row r="385" spans="1:6" ht="15" customHeight="1" x14ac:dyDescent="0.3">
      <c r="A385" s="233" t="s">
        <v>538</v>
      </c>
      <c r="B385" s="692">
        <v>226300</v>
      </c>
      <c r="C385" s="349">
        <f>SUMIFS('Expenditures - all orgs'!$D$19:$D$3604,'Expenditures - all orgs'!$C$19:$C$3604, 'Budget Detail - BBBBBB'!$B385,'Expenditures - all orgs'!$B$19:$B$3604,'Budget Detail - BBBBBB'!$B$3)</f>
        <v>0</v>
      </c>
      <c r="D385" s="585">
        <f>SUMIFS('Expenditures - all orgs'!$E$19:$E$3604,'Expenditures - all orgs'!$C$19:$C$3604, 'Budget Detail - BBBBBB'!$B385,'Expenditures - all orgs'!$B$19:$B$3604,'Budget Detail - BBBBBB'!$B$3)</f>
        <v>0</v>
      </c>
      <c r="E385" s="586">
        <f>SUMIFS('Expenditures - all orgs'!$F$19:$F$3604,'Expenditures - all orgs'!$C$19:$C$3604, 'Budget Detail - BBBBBB'!$B385,'Expenditures - all orgs'!$B$19:$B$3604,'Budget Detail - BBBBBB'!$B$3)</f>
        <v>0</v>
      </c>
      <c r="F385" s="587">
        <f t="shared" si="52"/>
        <v>0</v>
      </c>
    </row>
    <row r="386" spans="1:6" ht="15" customHeight="1" x14ac:dyDescent="0.3">
      <c r="A386" s="239" t="s">
        <v>103</v>
      </c>
      <c r="B386" s="693">
        <v>226400</v>
      </c>
      <c r="C386" s="349">
        <f>SUMIFS('Expenditures - all orgs'!$D$19:$D$3604,'Expenditures - all orgs'!$C$19:$C$3604, 'Budget Detail - BBBBBB'!$B386,'Expenditures - all orgs'!$B$19:$B$3604,'Budget Detail - BBBBBB'!$B$3)</f>
        <v>0</v>
      </c>
      <c r="D386" s="585">
        <f>SUMIFS('Expenditures - all orgs'!$E$19:$E$3604,'Expenditures - all orgs'!$C$19:$C$3604, 'Budget Detail - BBBBBB'!$B386,'Expenditures - all orgs'!$B$19:$B$3604,'Budget Detail - BBBBBB'!$B$3)</f>
        <v>0</v>
      </c>
      <c r="E386" s="586">
        <f>SUMIFS('Expenditures - all orgs'!$F$19:$F$3604,'Expenditures - all orgs'!$C$19:$C$3604, 'Budget Detail - BBBBBB'!$B386,'Expenditures - all orgs'!$B$19:$B$3604,'Budget Detail - BBBBBB'!$B$3)</f>
        <v>0</v>
      </c>
      <c r="F386" s="587">
        <f t="shared" si="52"/>
        <v>0</v>
      </c>
    </row>
    <row r="387" spans="1:6" ht="15" customHeight="1" x14ac:dyDescent="0.3">
      <c r="A387" s="239" t="s">
        <v>280</v>
      </c>
      <c r="B387" s="693">
        <v>226800</v>
      </c>
      <c r="C387" s="349">
        <f>SUMIFS('Expenditures - all orgs'!$D$19:$D$3604,'Expenditures - all orgs'!$C$19:$C$3604, 'Budget Detail - BBBBBB'!$B387,'Expenditures - all orgs'!$B$19:$B$3604,'Budget Detail - BBBBBB'!$B$3)</f>
        <v>0</v>
      </c>
      <c r="D387" s="588">
        <f>SUMIFS('Expenditures - all orgs'!$E$19:$E$3604,'Expenditures - all orgs'!$C$19:$C$3604, 'Budget Detail - BBBBBB'!$B387,'Expenditures - all orgs'!$B$19:$B$3604,'Budget Detail - BBBBBB'!$B$3)</f>
        <v>0</v>
      </c>
      <c r="E387" s="586">
        <f>SUMIFS('Expenditures - all orgs'!$F$19:$F$3604,'Expenditures - all orgs'!$C$19:$C$3604, 'Budget Detail - BBBBBB'!$B387,'Expenditures - all orgs'!$B$19:$B$3604,'Budget Detail - BBBBBB'!$B$3)</f>
        <v>0</v>
      </c>
      <c r="F387" s="587">
        <f t="shared" si="52"/>
        <v>0</v>
      </c>
    </row>
    <row r="388" spans="1:6" ht="15" customHeight="1" thickBot="1" x14ac:dyDescent="0.35">
      <c r="A388" s="235" t="s">
        <v>104</v>
      </c>
      <c r="B388" s="693" t="s">
        <v>107</v>
      </c>
      <c r="C388" s="349">
        <f>SUMIFS('Expenditures - all orgs'!$D$19:$D$3604,'Expenditures - all orgs'!$C$19:$C$3604, 'Budget Detail - BBBBBB'!$B388,'Expenditures - all orgs'!$B$19:$B$3604,'Budget Detail - BBBBBB'!$B$3)</f>
        <v>0</v>
      </c>
      <c r="D388" s="589">
        <f>SUMIFS('Expenditures - all orgs'!$E$19:$E$3604,'Expenditures - all orgs'!$C$19:$C$3604, 'Budget Detail - BBBBBB'!$B388,'Expenditures - all orgs'!$B$19:$B$3604,'Budget Detail - BBBBBB'!$B$3)</f>
        <v>0</v>
      </c>
      <c r="E388" s="590">
        <f>SUMIFS('Expenditures - all orgs'!$F$19:$F$3604,'Expenditures - all orgs'!$C$19:$C$3604, 'Budget Detail - BBBBBB'!$B388,'Expenditures - all orgs'!$B$19:$B$3604,'Budget Detail - BBBBBB'!$B$3)</f>
        <v>0</v>
      </c>
      <c r="F388" s="591">
        <f t="shared" si="52"/>
        <v>0</v>
      </c>
    </row>
    <row r="389" spans="1:6" ht="15" customHeight="1" thickBot="1" x14ac:dyDescent="0.35">
      <c r="A389" s="235"/>
      <c r="B389" s="694" t="s">
        <v>418</v>
      </c>
      <c r="C389" s="1377">
        <f>SUM(C383:C388)</f>
        <v>0</v>
      </c>
      <c r="D389" s="1377">
        <f t="shared" ref="D389:F389" si="55">SUM(D383:D388)</f>
        <v>0</v>
      </c>
      <c r="E389" s="1377">
        <f t="shared" si="55"/>
        <v>0</v>
      </c>
      <c r="F389" s="1377">
        <f t="shared" si="55"/>
        <v>0</v>
      </c>
    </row>
    <row r="390" spans="1:6" ht="15" customHeight="1" x14ac:dyDescent="0.3">
      <c r="A390" s="747"/>
      <c r="B390" s="617"/>
      <c r="C390" s="305"/>
      <c r="D390" s="305"/>
      <c r="E390" s="305"/>
      <c r="F390" s="307"/>
    </row>
    <row r="391" spans="1:6" ht="15" customHeight="1" x14ac:dyDescent="0.3">
      <c r="A391" s="248" t="s">
        <v>281</v>
      </c>
      <c r="B391" s="617"/>
      <c r="C391" s="305"/>
      <c r="D391" s="305"/>
      <c r="E391" s="305"/>
      <c r="F391" s="307"/>
    </row>
    <row r="392" spans="1:6" ht="15" customHeight="1" x14ac:dyDescent="0.3">
      <c r="A392" s="239" t="s">
        <v>282</v>
      </c>
      <c r="B392" s="695">
        <v>227100</v>
      </c>
      <c r="C392" s="350">
        <f>SUMIFS('Expenditures - all orgs'!$D$19:$D$3604,'Expenditures - all orgs'!$C$19:$C$3604, 'Budget Detail - BBBBBB'!$B392,'Expenditures - all orgs'!$B$19:$B$3604,'Budget Detail - BBBBBB'!$B$3)</f>
        <v>0</v>
      </c>
      <c r="D392" s="593">
        <f>SUMIFS('Expenditures - all orgs'!$E$19:$E$3604,'Expenditures - all orgs'!$C$19:$C$3604, 'Budget Detail - BBBBBB'!$B392,'Expenditures - all orgs'!$B$19:$B$3604,'Budget Detail - BBBBBB'!$B$3)</f>
        <v>0</v>
      </c>
      <c r="E392" s="594">
        <f>SUMIFS('Expenditures - all orgs'!$F$19:$F$3604,'Expenditures - all orgs'!$C$19:$C$3604, 'Budget Detail - BBBBBB'!$B392,'Expenditures - all orgs'!$B$19:$B$3604,'Budget Detail - BBBBBB'!$B$3)</f>
        <v>0</v>
      </c>
      <c r="F392" s="595">
        <f t="shared" ref="F392:F401" si="56">C392-D392-E392</f>
        <v>0</v>
      </c>
    </row>
    <row r="393" spans="1:6" ht="15" customHeight="1" x14ac:dyDescent="0.3">
      <c r="A393" s="239" t="s">
        <v>283</v>
      </c>
      <c r="B393" s="696">
        <v>227200</v>
      </c>
      <c r="C393" s="350">
        <f>SUMIFS('Expenditures - all orgs'!$D$19:$D$3604,'Expenditures - all orgs'!$C$19:$C$3604, 'Budget Detail - BBBBBB'!$B393,'Expenditures - all orgs'!$B$19:$B$3604,'Budget Detail - BBBBBB'!$B$3)</f>
        <v>0</v>
      </c>
      <c r="D393" s="593">
        <f>SUMIFS('Expenditures - all orgs'!$E$19:$E$3604,'Expenditures - all orgs'!$C$19:$C$3604, 'Budget Detail - BBBBBB'!$B393,'Expenditures - all orgs'!$B$19:$B$3604,'Budget Detail - BBBBBB'!$B$3)</f>
        <v>0</v>
      </c>
      <c r="E393" s="594">
        <f>SUMIFS('Expenditures - all orgs'!$F$19:$F$3604,'Expenditures - all orgs'!$C$19:$C$3604, 'Budget Detail - BBBBBB'!$B393,'Expenditures - all orgs'!$B$19:$B$3604,'Budget Detail - BBBBBB'!$B$3)</f>
        <v>0</v>
      </c>
      <c r="F393" s="595">
        <f t="shared" si="56"/>
        <v>0</v>
      </c>
    </row>
    <row r="394" spans="1:6" ht="15" customHeight="1" x14ac:dyDescent="0.3">
      <c r="A394" s="239" t="s">
        <v>284</v>
      </c>
      <c r="B394" s="696">
        <v>227300</v>
      </c>
      <c r="C394" s="350">
        <f>SUMIFS('Expenditures - all orgs'!$D$19:$D$3604,'Expenditures - all orgs'!$C$19:$C$3604, 'Budget Detail - BBBBBB'!$B394,'Expenditures - all orgs'!$B$19:$B$3604,'Budget Detail - BBBBBB'!$B$3)</f>
        <v>0</v>
      </c>
      <c r="D394" s="593">
        <f>SUMIFS('Expenditures - all orgs'!$E$19:$E$3604,'Expenditures - all orgs'!$C$19:$C$3604, 'Budget Detail - BBBBBB'!$B394,'Expenditures - all orgs'!$B$19:$B$3604,'Budget Detail - BBBBBB'!$B$3)</f>
        <v>0</v>
      </c>
      <c r="E394" s="594">
        <f>SUMIFS('Expenditures - all orgs'!$F$19:$F$3604,'Expenditures - all orgs'!$C$19:$C$3604, 'Budget Detail - BBBBBB'!$B394,'Expenditures - all orgs'!$B$19:$B$3604,'Budget Detail - BBBBBB'!$B$3)</f>
        <v>0</v>
      </c>
      <c r="F394" s="595">
        <f t="shared" si="56"/>
        <v>0</v>
      </c>
    </row>
    <row r="395" spans="1:6" ht="15" customHeight="1" x14ac:dyDescent="0.3">
      <c r="A395" s="239" t="s">
        <v>285</v>
      </c>
      <c r="B395" s="696">
        <v>227400</v>
      </c>
      <c r="C395" s="350">
        <f>SUMIFS('Expenditures - all orgs'!$D$19:$D$3604,'Expenditures - all orgs'!$C$19:$C$3604, 'Budget Detail - BBBBBB'!$B395,'Expenditures - all orgs'!$B$19:$B$3604,'Budget Detail - BBBBBB'!$B$3)</f>
        <v>0</v>
      </c>
      <c r="D395" s="593">
        <f>SUMIFS('Expenditures - all orgs'!$E$19:$E$3604,'Expenditures - all orgs'!$C$19:$C$3604, 'Budget Detail - BBBBBB'!$B395,'Expenditures - all orgs'!$B$19:$B$3604,'Budget Detail - BBBBBB'!$B$3)</f>
        <v>0</v>
      </c>
      <c r="E395" s="594">
        <f>SUMIFS('Expenditures - all orgs'!$F$19:$F$3604,'Expenditures - all orgs'!$C$19:$C$3604, 'Budget Detail - BBBBBB'!$B395,'Expenditures - all orgs'!$B$19:$B$3604,'Budget Detail - BBBBBB'!$B$3)</f>
        <v>0</v>
      </c>
      <c r="F395" s="595">
        <f t="shared" si="56"/>
        <v>0</v>
      </c>
    </row>
    <row r="396" spans="1:6" ht="15" customHeight="1" x14ac:dyDescent="0.3">
      <c r="A396" s="239" t="s">
        <v>286</v>
      </c>
      <c r="B396" s="696">
        <v>227500</v>
      </c>
      <c r="C396" s="350">
        <f>SUMIFS('Expenditures - all orgs'!$D$19:$D$3604,'Expenditures - all orgs'!$C$19:$C$3604, 'Budget Detail - BBBBBB'!$B396,'Expenditures - all orgs'!$B$19:$B$3604,'Budget Detail - BBBBBB'!$B$3)</f>
        <v>0</v>
      </c>
      <c r="D396" s="593">
        <f>SUMIFS('Expenditures - all orgs'!$E$19:$E$3604,'Expenditures - all orgs'!$C$19:$C$3604, 'Budget Detail - BBBBBB'!$B396,'Expenditures - all orgs'!$B$19:$B$3604,'Budget Detail - BBBBBB'!$B$3)</f>
        <v>0</v>
      </c>
      <c r="E396" s="594">
        <f>SUMIFS('Expenditures - all orgs'!$F$19:$F$3604,'Expenditures - all orgs'!$C$19:$C$3604, 'Budget Detail - BBBBBB'!$B396,'Expenditures - all orgs'!$B$19:$B$3604,'Budget Detail - BBBBBB'!$B$3)</f>
        <v>0</v>
      </c>
      <c r="F396" s="595">
        <f t="shared" si="56"/>
        <v>0</v>
      </c>
    </row>
    <row r="397" spans="1:6" ht="15" customHeight="1" x14ac:dyDescent="0.3">
      <c r="A397" s="239" t="s">
        <v>287</v>
      </c>
      <c r="B397" s="696">
        <v>227600</v>
      </c>
      <c r="C397" s="350">
        <f>SUMIFS('Expenditures - all orgs'!$D$19:$D$3604,'Expenditures - all orgs'!$C$19:$C$3604, 'Budget Detail - BBBBBB'!$B397,'Expenditures - all orgs'!$B$19:$B$3604,'Budget Detail - BBBBBB'!$B$3)</f>
        <v>0</v>
      </c>
      <c r="D397" s="593">
        <f>SUMIFS('Expenditures - all orgs'!$E$19:$E$3604,'Expenditures - all orgs'!$C$19:$C$3604, 'Budget Detail - BBBBBB'!$B397,'Expenditures - all orgs'!$B$19:$B$3604,'Budget Detail - BBBBBB'!$B$3)</f>
        <v>0</v>
      </c>
      <c r="E397" s="594">
        <f>SUMIFS('Expenditures - all orgs'!$F$19:$F$3604,'Expenditures - all orgs'!$C$19:$C$3604, 'Budget Detail - BBBBBB'!$B397,'Expenditures - all orgs'!$B$19:$B$3604,'Budget Detail - BBBBBB'!$B$3)</f>
        <v>0</v>
      </c>
      <c r="F397" s="595">
        <f t="shared" si="56"/>
        <v>0</v>
      </c>
    </row>
    <row r="398" spans="1:6" ht="15" customHeight="1" x14ac:dyDescent="0.3">
      <c r="A398" s="239" t="s">
        <v>288</v>
      </c>
      <c r="B398" s="696">
        <v>227700</v>
      </c>
      <c r="C398" s="350">
        <f>SUMIFS('Expenditures - all orgs'!$D$19:$D$3604,'Expenditures - all orgs'!$C$19:$C$3604, 'Budget Detail - BBBBBB'!$B398,'Expenditures - all orgs'!$B$19:$B$3604,'Budget Detail - BBBBBB'!$B$3)</f>
        <v>0</v>
      </c>
      <c r="D398" s="593">
        <f>SUMIFS('Expenditures - all orgs'!$E$19:$E$3604,'Expenditures - all orgs'!$C$19:$C$3604, 'Budget Detail - BBBBBB'!$B398,'Expenditures - all orgs'!$B$19:$B$3604,'Budget Detail - BBBBBB'!$B$3)</f>
        <v>0</v>
      </c>
      <c r="E398" s="594">
        <f>SUMIFS('Expenditures - all orgs'!$F$19:$F$3604,'Expenditures - all orgs'!$C$19:$C$3604, 'Budget Detail - BBBBBB'!$B398,'Expenditures - all orgs'!$B$19:$B$3604,'Budget Detail - BBBBBB'!$B$3)</f>
        <v>0</v>
      </c>
      <c r="F398" s="595">
        <f t="shared" si="56"/>
        <v>0</v>
      </c>
    </row>
    <row r="399" spans="1:6" ht="15" customHeight="1" x14ac:dyDescent="0.3">
      <c r="A399" s="239" t="s">
        <v>289</v>
      </c>
      <c r="B399" s="696">
        <v>227800</v>
      </c>
      <c r="C399" s="350">
        <f>SUMIFS('Expenditures - all orgs'!$D$19:$D$3604,'Expenditures - all orgs'!$C$19:$C$3604, 'Budget Detail - BBBBBB'!$B399,'Expenditures - all orgs'!$B$19:$B$3604,'Budget Detail - BBBBBB'!$B$3)</f>
        <v>0</v>
      </c>
      <c r="D399" s="593">
        <f>SUMIFS('Expenditures - all orgs'!$E$19:$E$3604,'Expenditures - all orgs'!$C$19:$C$3604, 'Budget Detail - BBBBBB'!$B399,'Expenditures - all orgs'!$B$19:$B$3604,'Budget Detail - BBBBBB'!$B$3)</f>
        <v>0</v>
      </c>
      <c r="E399" s="594">
        <f>SUMIFS('Expenditures - all orgs'!$F$19:$F$3604,'Expenditures - all orgs'!$C$19:$C$3604, 'Budget Detail - BBBBBB'!$B399,'Expenditures - all orgs'!$B$19:$B$3604,'Budget Detail - BBBBBB'!$B$3)</f>
        <v>0</v>
      </c>
      <c r="F399" s="595">
        <f t="shared" si="56"/>
        <v>0</v>
      </c>
    </row>
    <row r="400" spans="1:6" ht="15" customHeight="1" x14ac:dyDescent="0.3">
      <c r="A400" s="235" t="s">
        <v>104</v>
      </c>
      <c r="B400" s="696" t="s">
        <v>107</v>
      </c>
      <c r="C400" s="350">
        <f>SUMIFS('Expenditures - all orgs'!$D$19:$D$3604,'Expenditures - all orgs'!$C$19:$C$3604, 'Budget Detail - BBBBBB'!$B400,'Expenditures - all orgs'!$B$19:$B$3604,'Budget Detail - BBBBBB'!$B$3)</f>
        <v>0</v>
      </c>
      <c r="D400" s="593">
        <f>SUMIFS('Expenditures - all orgs'!$E$19:$E$3604,'Expenditures - all orgs'!$C$19:$C$3604, 'Budget Detail - BBBBBB'!$B400,'Expenditures - all orgs'!$B$19:$B$3604,'Budget Detail - BBBBBB'!$B$3)</f>
        <v>0</v>
      </c>
      <c r="E400" s="594">
        <f>SUMIFS('Expenditures - all orgs'!$F$19:$F$3604,'Expenditures - all orgs'!$C$19:$C$3604, 'Budget Detail - BBBBBB'!$B400,'Expenditures - all orgs'!$B$19:$B$3604,'Budget Detail - BBBBBB'!$B$3)</f>
        <v>0</v>
      </c>
      <c r="F400" s="595">
        <f t="shared" si="56"/>
        <v>0</v>
      </c>
    </row>
    <row r="401" spans="1:37" ht="15" customHeight="1" thickBot="1" x14ac:dyDescent="0.35">
      <c r="A401" s="235" t="s">
        <v>104</v>
      </c>
      <c r="B401" s="696" t="s">
        <v>107</v>
      </c>
      <c r="C401" s="350">
        <f>SUMIFS('Expenditures - all orgs'!$D$19:$D$3604,'Expenditures - all orgs'!$C$19:$C$3604, 'Budget Detail - BBBBBB'!$B401,'Expenditures - all orgs'!$B$19:$B$3604,'Budget Detail - BBBBBB'!$B$3)</f>
        <v>0</v>
      </c>
      <c r="D401" s="596">
        <f>SUMIFS('Expenditures - all orgs'!$E$19:$E$3604,'Expenditures - all orgs'!$C$19:$C$3604, 'Budget Detail - BBBBBB'!$B401,'Expenditures - all orgs'!$B$19:$B$3604,'Budget Detail - BBBBBB'!$B$3)</f>
        <v>0</v>
      </c>
      <c r="E401" s="597">
        <f>SUMIFS('Expenditures - all orgs'!$F$19:$F$3604,'Expenditures - all orgs'!$C$19:$C$3604, 'Budget Detail - BBBBBB'!$B401,'Expenditures - all orgs'!$B$19:$B$3604,'Budget Detail - BBBBBB'!$B$3)</f>
        <v>0</v>
      </c>
      <c r="F401" s="598">
        <f t="shared" si="56"/>
        <v>0</v>
      </c>
    </row>
    <row r="402" spans="1:37" ht="15" customHeight="1" thickBot="1" x14ac:dyDescent="0.35">
      <c r="A402" s="235"/>
      <c r="B402" s="697" t="s">
        <v>418</v>
      </c>
      <c r="C402" s="410">
        <f>SUM(C392:C401)</f>
        <v>0</v>
      </c>
      <c r="D402" s="410">
        <f t="shared" ref="D402:F402" si="57">SUM(D392:D401)</f>
        <v>0</v>
      </c>
      <c r="E402" s="410">
        <f t="shared" si="57"/>
        <v>0</v>
      </c>
      <c r="F402" s="410">
        <f t="shared" si="57"/>
        <v>0</v>
      </c>
    </row>
    <row r="403" spans="1:37" ht="15" customHeight="1" x14ac:dyDescent="0.3">
      <c r="A403" s="747"/>
      <c r="B403" s="617"/>
      <c r="C403" s="305"/>
      <c r="D403" s="305"/>
      <c r="E403" s="305"/>
      <c r="F403" s="307"/>
    </row>
    <row r="404" spans="1:37" ht="15" customHeight="1" x14ac:dyDescent="0.3">
      <c r="A404" s="248" t="s">
        <v>290</v>
      </c>
      <c r="B404" s="617"/>
      <c r="C404" s="305"/>
      <c r="D404" s="305"/>
      <c r="E404" s="305"/>
      <c r="F404" s="307"/>
    </row>
    <row r="405" spans="1:37" ht="15" customHeight="1" x14ac:dyDescent="0.3">
      <c r="A405" s="747" t="s">
        <v>292</v>
      </c>
      <c r="B405" s="698">
        <v>228100</v>
      </c>
      <c r="C405" s="351">
        <f>SUMIFS('Expenditures - all orgs'!$D$19:$D$3604,'Expenditures - all orgs'!$C$19:$C$3604, 'Budget Detail - BBBBBB'!$B405,'Expenditures - all orgs'!$B$19:$B$3604,'Budget Detail - BBBBBB'!$B$3)</f>
        <v>0</v>
      </c>
      <c r="D405" s="600">
        <f>SUMIFS('Expenditures - all orgs'!$E$19:$E$3604,'Expenditures - all orgs'!$C$19:$C$3604, 'Budget Detail - BBBBBB'!$B405,'Expenditures - all orgs'!$B$19:$B$3604,'Budget Detail - BBBBBB'!$B$3)</f>
        <v>0</v>
      </c>
      <c r="E405" s="601">
        <f>SUMIFS('Expenditures - all orgs'!$F$19:$F$3604,'Expenditures - all orgs'!$C$19:$C$3604, 'Budget Detail - BBBBBB'!$B405,'Expenditures - all orgs'!$B$19:$B$3604,'Budget Detail - BBBBBB'!$B$3)</f>
        <v>0</v>
      </c>
      <c r="F405" s="602">
        <f t="shared" ref="F405:F409" si="58">C405-D405-E405</f>
        <v>0</v>
      </c>
    </row>
    <row r="406" spans="1:37" ht="15" customHeight="1" x14ac:dyDescent="0.3">
      <c r="A406" s="747" t="s">
        <v>291</v>
      </c>
      <c r="B406" s="699">
        <v>228200</v>
      </c>
      <c r="C406" s="351">
        <f>SUMIFS('Expenditures - all orgs'!$D$19:$D$3604,'Expenditures - all orgs'!$C$19:$C$3604, 'Budget Detail - BBBBBB'!$B406,'Expenditures - all orgs'!$B$19:$B$3604,'Budget Detail - BBBBBB'!$B$3)</f>
        <v>0</v>
      </c>
      <c r="D406" s="600">
        <f>SUMIFS('Expenditures - all orgs'!$E$19:$E$3604,'Expenditures - all orgs'!$C$19:$C$3604, 'Budget Detail - BBBBBB'!$B406,'Expenditures - all orgs'!$B$19:$B$3604,'Budget Detail - BBBBBB'!$B$3)</f>
        <v>0</v>
      </c>
      <c r="E406" s="601">
        <f>SUMIFS('Expenditures - all orgs'!$F$19:$F$3604,'Expenditures - all orgs'!$C$19:$C$3604, 'Budget Detail - BBBBBB'!$B406,'Expenditures - all orgs'!$B$19:$B$3604,'Budget Detail - BBBBBB'!$B$3)</f>
        <v>0</v>
      </c>
      <c r="F406" s="602">
        <f t="shared" si="58"/>
        <v>0</v>
      </c>
    </row>
    <row r="407" spans="1:37" ht="15" customHeight="1" x14ac:dyDescent="0.3">
      <c r="A407" s="747" t="s">
        <v>293</v>
      </c>
      <c r="B407" s="699">
        <v>228300</v>
      </c>
      <c r="C407" s="351">
        <f>SUMIFS('Expenditures - all orgs'!$D$19:$D$3604,'Expenditures - all orgs'!$C$19:$C$3604, 'Budget Detail - BBBBBB'!$B407,'Expenditures - all orgs'!$B$19:$B$3604,'Budget Detail - BBBBBB'!$B$3)</f>
        <v>0</v>
      </c>
      <c r="D407" s="600">
        <f>SUMIFS('Expenditures - all orgs'!$E$19:$E$3604,'Expenditures - all orgs'!$C$19:$C$3604, 'Budget Detail - BBBBBB'!$B407,'Expenditures - all orgs'!$B$19:$B$3604,'Budget Detail - BBBBBB'!$B$3)</f>
        <v>0</v>
      </c>
      <c r="E407" s="601">
        <f>SUMIFS('Expenditures - all orgs'!$F$19:$F$3604,'Expenditures - all orgs'!$C$19:$C$3604, 'Budget Detail - BBBBBB'!$B407,'Expenditures - all orgs'!$B$19:$B$3604,'Budget Detail - BBBBBB'!$B$3)</f>
        <v>0</v>
      </c>
      <c r="F407" s="602">
        <f t="shared" si="58"/>
        <v>0</v>
      </c>
    </row>
    <row r="408" spans="1:37" ht="15" customHeight="1" x14ac:dyDescent="0.3">
      <c r="A408" s="747" t="s">
        <v>530</v>
      </c>
      <c r="B408" s="699">
        <v>228800</v>
      </c>
      <c r="C408" s="351">
        <f>SUMIFS('Expenditures - all orgs'!$D$19:$D$3604,'Expenditures - all orgs'!$C$19:$C$3604, 'Budget Detail - BBBBBB'!$B408,'Expenditures - all orgs'!$B$19:$B$3604,'Budget Detail - BBBBBB'!$B$3)</f>
        <v>0</v>
      </c>
      <c r="D408" s="600">
        <f>SUMIFS('Expenditures - all orgs'!$E$19:$E$3604,'Expenditures - all orgs'!$C$19:$C$3604, 'Budget Detail - BBBBBB'!$B408,'Expenditures - all orgs'!$B$19:$B$3604,'Budget Detail - BBBBBB'!$B$3)</f>
        <v>0</v>
      </c>
      <c r="E408" s="601">
        <f>SUMIFS('Expenditures - all orgs'!$F$19:$F$3604,'Expenditures - all orgs'!$C$19:$C$3604, 'Budget Detail - BBBBBB'!$B408,'Expenditures - all orgs'!$B$19:$B$3604,'Budget Detail - BBBBBB'!$B$3)</f>
        <v>0</v>
      </c>
      <c r="F408" s="602">
        <f t="shared" si="58"/>
        <v>0</v>
      </c>
    </row>
    <row r="409" spans="1:37" ht="15" customHeight="1" thickBot="1" x14ac:dyDescent="0.35">
      <c r="A409" s="747" t="s">
        <v>104</v>
      </c>
      <c r="B409" s="699" t="s">
        <v>107</v>
      </c>
      <c r="C409" s="351">
        <f>SUMIFS('Expenditures - all orgs'!$D$19:$D$3604,'Expenditures - all orgs'!$C$19:$C$3604, 'Budget Detail - BBBBBB'!$B409,'Expenditures - all orgs'!$B$19:$B$3604,'Budget Detail - BBBBBB'!$B$3)</f>
        <v>0</v>
      </c>
      <c r="D409" s="603">
        <f>SUMIFS('Expenditures - all orgs'!$E$19:$E$3604,'Expenditures - all orgs'!$C$19:$C$3604, 'Budget Detail - BBBBBB'!$B409,'Expenditures - all orgs'!$B$19:$B$3604,'Budget Detail - BBBBBB'!$B$3)</f>
        <v>0</v>
      </c>
      <c r="E409" s="604">
        <f>SUMIFS('Expenditures - all orgs'!$F$19:$F$3604,'Expenditures - all orgs'!$C$19:$C$3604, 'Budget Detail - BBBBBB'!$B409,'Expenditures - all orgs'!$B$19:$B$3604,'Budget Detail - BBBBBB'!$B$3)</f>
        <v>0</v>
      </c>
      <c r="F409" s="605">
        <f t="shared" si="58"/>
        <v>0</v>
      </c>
    </row>
    <row r="410" spans="1:37" ht="15" customHeight="1" thickBot="1" x14ac:dyDescent="0.35">
      <c r="A410" s="747"/>
      <c r="B410" s="700" t="s">
        <v>418</v>
      </c>
      <c r="C410" s="411">
        <f>SUM(C405:C409)</f>
        <v>0</v>
      </c>
      <c r="D410" s="411">
        <f t="shared" ref="D410:F410" si="59">SUM(D405:D409)</f>
        <v>0</v>
      </c>
      <c r="E410" s="411">
        <f t="shared" si="59"/>
        <v>0</v>
      </c>
      <c r="F410" s="411">
        <f t="shared" si="59"/>
        <v>0</v>
      </c>
    </row>
    <row r="411" spans="1:37" ht="15" customHeight="1" x14ac:dyDescent="0.3">
      <c r="A411" s="747"/>
      <c r="B411" s="617"/>
      <c r="C411" s="305"/>
      <c r="D411" s="305"/>
      <c r="E411" s="305"/>
      <c r="F411" s="307"/>
    </row>
    <row r="412" spans="1:37" ht="15" customHeight="1" x14ac:dyDescent="0.3">
      <c r="A412" s="248" t="s">
        <v>523</v>
      </c>
      <c r="B412" s="617"/>
      <c r="C412" s="305"/>
      <c r="D412" s="305"/>
      <c r="E412" s="305"/>
      <c r="F412" s="307"/>
    </row>
    <row r="413" spans="1:37" ht="15" customHeight="1" thickBot="1" x14ac:dyDescent="0.35">
      <c r="A413" s="239" t="s">
        <v>524</v>
      </c>
      <c r="B413" s="1452">
        <v>232000</v>
      </c>
      <c r="C413" s="1480">
        <f>SUMIFS('Expenditures - all orgs'!$D$19:$D$3604,'Expenditures - all orgs'!$C$19:$C$3604, 'Budget Detail - BBBBBB'!$B413,'Expenditures - all orgs'!$B$19:$B$3604,'Budget Detail - BBBBBB'!$B$3)</f>
        <v>0</v>
      </c>
      <c r="D413" s="1482">
        <f>SUMIFS('Expenditures - all orgs'!$E$19:$E$3604,'Expenditures - all orgs'!$C$19:$C$3604, 'Budget Detail - BBBBBB'!$B413,'Expenditures - all orgs'!$B$19:$B$3604,'Budget Detail - BBBBBB'!$B$3)</f>
        <v>0</v>
      </c>
      <c r="E413" s="1481">
        <f>SUMIFS('Expenditures - all orgs'!$F$19:$F$3604,'Expenditures - all orgs'!$C$19:$C$3604, 'Budget Detail - BBBBBB'!$B413,'Expenditures - all orgs'!$B$19:$B$3604,'Budget Detail - BBBBBB'!$B$3)</f>
        <v>0</v>
      </c>
      <c r="F413" s="1483">
        <f t="shared" ref="F413" si="60">C413-D413-E413</f>
        <v>0</v>
      </c>
    </row>
    <row r="414" spans="1:37" ht="15" customHeight="1" thickBot="1" x14ac:dyDescent="0.35">
      <c r="A414" s="747"/>
      <c r="B414" s="1453" t="s">
        <v>418</v>
      </c>
      <c r="C414" s="1454">
        <f>SUM(C413:C413)</f>
        <v>0</v>
      </c>
      <c r="D414" s="1454">
        <f>SUM(D413:D413)</f>
        <v>0</v>
      </c>
      <c r="E414" s="1454">
        <f>SUM(E413:E413)</f>
        <v>0</v>
      </c>
      <c r="F414" s="1454">
        <f>SUM(F413:F413)</f>
        <v>0</v>
      </c>
    </row>
    <row r="415" spans="1:37" ht="15" customHeight="1" x14ac:dyDescent="0.3">
      <c r="A415" s="747"/>
      <c r="B415" s="617"/>
      <c r="C415" s="305"/>
      <c r="D415" s="305"/>
      <c r="E415" s="305"/>
      <c r="F415" s="307"/>
    </row>
    <row r="416" spans="1:37" s="324" customFormat="1" ht="15" customHeight="1" x14ac:dyDescent="0.3">
      <c r="A416" s="248" t="s">
        <v>420</v>
      </c>
      <c r="B416" s="617"/>
      <c r="C416" s="305"/>
      <c r="D416" s="305"/>
      <c r="E416" s="305"/>
      <c r="F416" s="307"/>
      <c r="G416" s="322"/>
      <c r="H416" s="323"/>
      <c r="I416" s="323"/>
      <c r="J416" s="323"/>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row>
    <row r="417" spans="1:37" s="324" customFormat="1" ht="15" customHeight="1" x14ac:dyDescent="0.3">
      <c r="A417" s="239" t="s">
        <v>105</v>
      </c>
      <c r="B417" s="728" t="s">
        <v>421</v>
      </c>
      <c r="C417" s="724">
        <v>0</v>
      </c>
      <c r="D417" s="725">
        <v>0</v>
      </c>
      <c r="E417" s="726">
        <v>0</v>
      </c>
      <c r="F417" s="727">
        <f>C417-D417-E417</f>
        <v>0</v>
      </c>
      <c r="G417" s="322"/>
      <c r="H417" s="323"/>
      <c r="I417" s="323"/>
      <c r="J417" s="323"/>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row>
    <row r="418" spans="1:37" s="324" customFormat="1" ht="15" customHeight="1" x14ac:dyDescent="0.3">
      <c r="A418" s="239" t="s">
        <v>105</v>
      </c>
      <c r="B418" s="729" t="s">
        <v>421</v>
      </c>
      <c r="C418" s="724">
        <v>0</v>
      </c>
      <c r="D418" s="725">
        <v>0</v>
      </c>
      <c r="E418" s="726">
        <v>0</v>
      </c>
      <c r="F418" s="727">
        <f t="shared" ref="F418:F427" si="61">C418-D418-E418</f>
        <v>0</v>
      </c>
      <c r="G418" s="322"/>
      <c r="H418" s="323"/>
      <c r="I418" s="323"/>
      <c r="J418" s="323"/>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row>
    <row r="419" spans="1:37" s="324" customFormat="1" ht="15" customHeight="1" x14ac:dyDescent="0.3">
      <c r="A419" s="239" t="s">
        <v>105</v>
      </c>
      <c r="B419" s="729" t="s">
        <v>421</v>
      </c>
      <c r="C419" s="724">
        <v>0</v>
      </c>
      <c r="D419" s="725">
        <v>0</v>
      </c>
      <c r="E419" s="726">
        <v>0</v>
      </c>
      <c r="F419" s="727">
        <f t="shared" si="61"/>
        <v>0</v>
      </c>
      <c r="G419" s="322"/>
      <c r="H419" s="323"/>
      <c r="I419" s="323"/>
      <c r="J419" s="323"/>
      <c r="K419" s="322"/>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row>
    <row r="420" spans="1:37" s="324" customFormat="1" ht="15" customHeight="1" x14ac:dyDescent="0.3">
      <c r="A420" s="239" t="s">
        <v>105</v>
      </c>
      <c r="B420" s="729" t="s">
        <v>421</v>
      </c>
      <c r="C420" s="724">
        <v>0</v>
      </c>
      <c r="D420" s="725">
        <v>0</v>
      </c>
      <c r="E420" s="726">
        <v>0</v>
      </c>
      <c r="F420" s="727">
        <f t="shared" si="61"/>
        <v>0</v>
      </c>
      <c r="G420" s="322"/>
      <c r="H420" s="323"/>
      <c r="I420" s="323"/>
      <c r="J420" s="323"/>
      <c r="K420" s="322"/>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row>
    <row r="421" spans="1:37" s="324" customFormat="1" ht="15" customHeight="1" x14ac:dyDescent="0.3">
      <c r="A421" s="239" t="s">
        <v>105</v>
      </c>
      <c r="B421" s="729" t="s">
        <v>421</v>
      </c>
      <c r="C421" s="724">
        <v>0</v>
      </c>
      <c r="D421" s="725">
        <v>0</v>
      </c>
      <c r="E421" s="726">
        <v>0</v>
      </c>
      <c r="F421" s="727">
        <f t="shared" si="61"/>
        <v>0</v>
      </c>
      <c r="G421" s="322"/>
      <c r="H421" s="323"/>
      <c r="I421" s="323"/>
      <c r="J421" s="323"/>
      <c r="K421" s="322"/>
      <c r="L421" s="322"/>
      <c r="M421" s="322"/>
      <c r="N421" s="322"/>
      <c r="O421" s="322"/>
      <c r="P421" s="322"/>
      <c r="Q421" s="322"/>
      <c r="R421" s="322"/>
      <c r="S421" s="322"/>
      <c r="T421" s="322"/>
      <c r="U421" s="322"/>
      <c r="V421" s="322"/>
      <c r="W421" s="322"/>
      <c r="X421" s="322"/>
      <c r="Y421" s="322"/>
      <c r="Z421" s="322"/>
      <c r="AA421" s="322"/>
      <c r="AB421" s="322"/>
      <c r="AC421" s="322"/>
      <c r="AD421" s="322"/>
      <c r="AE421" s="322"/>
      <c r="AF421" s="322"/>
      <c r="AG421" s="322"/>
      <c r="AH421" s="322"/>
      <c r="AI421" s="322"/>
      <c r="AJ421" s="322"/>
      <c r="AK421" s="322"/>
    </row>
    <row r="422" spans="1:37" s="324" customFormat="1" ht="15" customHeight="1" x14ac:dyDescent="0.3">
      <c r="A422" s="239" t="s">
        <v>105</v>
      </c>
      <c r="B422" s="729" t="s">
        <v>421</v>
      </c>
      <c r="C422" s="724">
        <v>0</v>
      </c>
      <c r="D422" s="725">
        <v>0</v>
      </c>
      <c r="E422" s="726">
        <v>0</v>
      </c>
      <c r="F422" s="727">
        <f t="shared" si="61"/>
        <v>0</v>
      </c>
      <c r="G422" s="322"/>
      <c r="H422" s="323"/>
      <c r="I422" s="323"/>
      <c r="J422" s="323"/>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row>
    <row r="423" spans="1:37" s="324" customFormat="1" ht="15" customHeight="1" x14ac:dyDescent="0.3">
      <c r="A423" s="239" t="s">
        <v>105</v>
      </c>
      <c r="B423" s="729" t="s">
        <v>421</v>
      </c>
      <c r="C423" s="724">
        <v>0</v>
      </c>
      <c r="D423" s="725">
        <v>0</v>
      </c>
      <c r="E423" s="726">
        <v>0</v>
      </c>
      <c r="F423" s="727">
        <f t="shared" si="61"/>
        <v>0</v>
      </c>
      <c r="G423" s="322"/>
      <c r="H423" s="323"/>
      <c r="I423" s="323"/>
      <c r="J423" s="323"/>
      <c r="K423" s="322"/>
      <c r="L423" s="322"/>
      <c r="M423" s="322"/>
      <c r="N423" s="322"/>
      <c r="O423" s="322"/>
      <c r="P423" s="322"/>
      <c r="Q423" s="322"/>
      <c r="R423" s="322"/>
      <c r="S423" s="322"/>
      <c r="T423" s="322"/>
      <c r="U423" s="322"/>
      <c r="V423" s="322"/>
      <c r="W423" s="322"/>
      <c r="X423" s="322"/>
      <c r="Y423" s="322"/>
      <c r="Z423" s="322"/>
      <c r="AA423" s="322"/>
      <c r="AB423" s="322"/>
      <c r="AC423" s="322"/>
      <c r="AD423" s="322"/>
      <c r="AE423" s="322"/>
      <c r="AF423" s="322"/>
      <c r="AG423" s="322"/>
      <c r="AH423" s="322"/>
      <c r="AI423" s="322"/>
      <c r="AJ423" s="322"/>
      <c r="AK423" s="322"/>
    </row>
    <row r="424" spans="1:37" s="324" customFormat="1" ht="15" customHeight="1" x14ac:dyDescent="0.3">
      <c r="A424" s="239" t="s">
        <v>105</v>
      </c>
      <c r="B424" s="729" t="s">
        <v>421</v>
      </c>
      <c r="C424" s="724">
        <v>0</v>
      </c>
      <c r="D424" s="725">
        <v>0</v>
      </c>
      <c r="E424" s="726">
        <v>0</v>
      </c>
      <c r="F424" s="727">
        <f t="shared" si="61"/>
        <v>0</v>
      </c>
      <c r="G424" s="322"/>
      <c r="H424" s="323"/>
      <c r="I424" s="323"/>
      <c r="J424" s="323"/>
      <c r="K424" s="322"/>
      <c r="L424" s="322"/>
      <c r="M424" s="322"/>
      <c r="N424" s="322"/>
      <c r="O424" s="322"/>
      <c r="P424" s="322"/>
      <c r="Q424" s="322"/>
      <c r="R424" s="322"/>
      <c r="S424" s="322"/>
      <c r="T424" s="322"/>
      <c r="U424" s="322"/>
      <c r="V424" s="322"/>
      <c r="W424" s="322"/>
      <c r="X424" s="322"/>
      <c r="Y424" s="322"/>
      <c r="Z424" s="322"/>
      <c r="AA424" s="322"/>
      <c r="AB424" s="322"/>
      <c r="AC424" s="322"/>
      <c r="AD424" s="322"/>
      <c r="AE424" s="322"/>
      <c r="AF424" s="322"/>
      <c r="AG424" s="322"/>
      <c r="AH424" s="322"/>
      <c r="AI424" s="322"/>
      <c r="AJ424" s="322"/>
      <c r="AK424" s="322"/>
    </row>
    <row r="425" spans="1:37" s="324" customFormat="1" ht="15" customHeight="1" x14ac:dyDescent="0.3">
      <c r="A425" s="239" t="s">
        <v>105</v>
      </c>
      <c r="B425" s="729" t="s">
        <v>421</v>
      </c>
      <c r="C425" s="724">
        <v>0</v>
      </c>
      <c r="D425" s="725">
        <v>0</v>
      </c>
      <c r="E425" s="726">
        <v>0</v>
      </c>
      <c r="F425" s="727">
        <f t="shared" si="61"/>
        <v>0</v>
      </c>
      <c r="G425" s="322"/>
      <c r="H425" s="323"/>
      <c r="I425" s="323"/>
      <c r="J425" s="323"/>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row>
    <row r="426" spans="1:37" s="324" customFormat="1" ht="15" customHeight="1" x14ac:dyDescent="0.3">
      <c r="A426" s="239" t="s">
        <v>105</v>
      </c>
      <c r="B426" s="729" t="s">
        <v>421</v>
      </c>
      <c r="C426" s="724">
        <v>0</v>
      </c>
      <c r="D426" s="725">
        <v>0</v>
      </c>
      <c r="E426" s="726">
        <v>0</v>
      </c>
      <c r="F426" s="727">
        <f t="shared" si="61"/>
        <v>0</v>
      </c>
      <c r="G426" s="322"/>
      <c r="H426" s="323"/>
      <c r="I426" s="323"/>
      <c r="J426" s="323"/>
      <c r="K426" s="322"/>
      <c r="L426" s="322"/>
      <c r="M426" s="322"/>
      <c r="N426" s="322"/>
      <c r="O426" s="322"/>
      <c r="P426" s="322"/>
      <c r="Q426" s="322"/>
      <c r="R426" s="322"/>
      <c r="S426" s="322"/>
      <c r="T426" s="322"/>
      <c r="U426" s="322"/>
      <c r="V426" s="322"/>
      <c r="W426" s="322"/>
      <c r="X426" s="322"/>
      <c r="Y426" s="322"/>
      <c r="Z426" s="322"/>
      <c r="AA426" s="322"/>
      <c r="AB426" s="322"/>
      <c r="AC426" s="322"/>
      <c r="AD426" s="322"/>
      <c r="AE426" s="322"/>
      <c r="AF426" s="322"/>
      <c r="AG426" s="322"/>
      <c r="AH426" s="322"/>
      <c r="AI426" s="322"/>
      <c r="AJ426" s="322"/>
      <c r="AK426" s="322"/>
    </row>
    <row r="427" spans="1:37" s="324" customFormat="1" ht="15" customHeight="1" x14ac:dyDescent="0.3">
      <c r="A427" s="239" t="s">
        <v>105</v>
      </c>
      <c r="B427" s="729" t="s">
        <v>421</v>
      </c>
      <c r="C427" s="724">
        <v>0</v>
      </c>
      <c r="D427" s="725">
        <v>0</v>
      </c>
      <c r="E427" s="726">
        <v>0</v>
      </c>
      <c r="F427" s="727">
        <f t="shared" si="61"/>
        <v>0</v>
      </c>
      <c r="G427" s="322"/>
      <c r="H427" s="323"/>
      <c r="I427" s="323"/>
      <c r="J427" s="323"/>
      <c r="K427" s="322"/>
      <c r="L427" s="322"/>
      <c r="M427" s="322"/>
      <c r="N427" s="322"/>
      <c r="O427" s="322"/>
      <c r="P427" s="322"/>
      <c r="Q427" s="322"/>
      <c r="R427" s="322"/>
      <c r="S427" s="322"/>
      <c r="T427" s="322"/>
      <c r="U427" s="322"/>
      <c r="V427" s="322"/>
      <c r="W427" s="322"/>
      <c r="X427" s="322"/>
      <c r="Y427" s="322"/>
      <c r="Z427" s="322"/>
      <c r="AA427" s="322"/>
      <c r="AB427" s="322"/>
      <c r="AC427" s="322"/>
      <c r="AD427" s="322"/>
      <c r="AE427" s="322"/>
      <c r="AF427" s="322"/>
      <c r="AG427" s="322"/>
      <c r="AH427" s="322"/>
      <c r="AI427" s="322"/>
      <c r="AJ427" s="322"/>
      <c r="AK427" s="322"/>
    </row>
    <row r="428" spans="1:37" s="324" customFormat="1" ht="15" customHeight="1" thickBot="1" x14ac:dyDescent="0.35">
      <c r="A428" s="239" t="s">
        <v>105</v>
      </c>
      <c r="B428" s="729" t="s">
        <v>421</v>
      </c>
      <c r="C428" s="724">
        <v>0</v>
      </c>
      <c r="D428" s="725">
        <v>0</v>
      </c>
      <c r="E428" s="726">
        <v>0</v>
      </c>
      <c r="F428" s="727">
        <f>C428-D428-E428</f>
        <v>0</v>
      </c>
      <c r="G428" s="322"/>
      <c r="H428" s="323"/>
      <c r="I428" s="323"/>
      <c r="J428" s="323"/>
      <c r="K428" s="322"/>
      <c r="L428" s="322"/>
      <c r="M428" s="322"/>
      <c r="N428" s="322"/>
      <c r="O428" s="322"/>
      <c r="P428" s="322"/>
      <c r="Q428" s="322"/>
      <c r="R428" s="322"/>
      <c r="S428" s="322"/>
      <c r="T428" s="322"/>
      <c r="U428" s="322"/>
      <c r="V428" s="322"/>
      <c r="W428" s="322"/>
      <c r="X428" s="322"/>
      <c r="Y428" s="322"/>
      <c r="Z428" s="322"/>
      <c r="AA428" s="322"/>
      <c r="AB428" s="322"/>
      <c r="AC428" s="322"/>
      <c r="AD428" s="322"/>
      <c r="AE428" s="322"/>
      <c r="AF428" s="322"/>
      <c r="AG428" s="322"/>
      <c r="AH428" s="322"/>
      <c r="AI428" s="322"/>
      <c r="AJ428" s="322"/>
      <c r="AK428" s="322"/>
    </row>
    <row r="429" spans="1:37" s="324" customFormat="1" ht="15" customHeight="1" thickBot="1" x14ac:dyDescent="0.35">
      <c r="A429" s="747"/>
      <c r="B429" s="730" t="s">
        <v>418</v>
      </c>
      <c r="C429" s="514">
        <f>SUM(C417:C428)</f>
        <v>0</v>
      </c>
      <c r="D429" s="514">
        <f t="shared" ref="D429:F429" si="62">SUM(D417:D428)</f>
        <v>0</v>
      </c>
      <c r="E429" s="514">
        <f t="shared" si="62"/>
        <v>0</v>
      </c>
      <c r="F429" s="514">
        <f t="shared" si="62"/>
        <v>0</v>
      </c>
      <c r="G429" s="322"/>
      <c r="H429" s="323"/>
      <c r="I429" s="323"/>
      <c r="J429" s="323"/>
      <c r="K429" s="322"/>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row>
    <row r="430" spans="1:37" s="324" customFormat="1" ht="15" customHeight="1" x14ac:dyDescent="0.3">
      <c r="A430" s="747"/>
      <c r="B430" s="617"/>
      <c r="C430" s="305"/>
      <c r="D430" s="305"/>
      <c r="E430" s="305"/>
      <c r="F430" s="307"/>
      <c r="G430" s="322"/>
      <c r="H430" s="323"/>
      <c r="I430" s="323"/>
      <c r="J430" s="323"/>
      <c r="K430" s="322"/>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row>
    <row r="431" spans="1:37" ht="15" customHeight="1" x14ac:dyDescent="0.3">
      <c r="A431" s="243" t="s">
        <v>106</v>
      </c>
      <c r="B431" s="701"/>
      <c r="C431" s="352"/>
      <c r="D431" s="352"/>
      <c r="E431" s="352"/>
      <c r="F431" s="307"/>
    </row>
    <row r="432" spans="1:37" ht="15" customHeight="1" x14ac:dyDescent="0.3">
      <c r="A432" s="239" t="s">
        <v>105</v>
      </c>
      <c r="B432" s="702" t="s">
        <v>107</v>
      </c>
      <c r="C432" s="353">
        <f>SUMIFS('Expenditures - all orgs'!$D$19:$D$3604,'Expenditures - all orgs'!$C$19:$C$3604, 'Budget Detail - BBBBBB'!$B432,'Expenditures - all orgs'!$B$19:$B$3604,'Budget Detail - BBBBBB'!$B$3)</f>
        <v>0</v>
      </c>
      <c r="D432" s="606">
        <f>SUMIFS('Expenditures - all orgs'!$E$19:$E$3604,'Expenditures - all orgs'!$C$19:$C$3604, 'Budget Detail - BBBBBB'!$B432,'Expenditures - all orgs'!$B$19:$B$3604,'Budget Detail - BBBBBB'!$B$3)</f>
        <v>0</v>
      </c>
      <c r="E432" s="607">
        <f>SUMIFS('Expenditures - all orgs'!$F$19:$F$3604,'Expenditures - all orgs'!$C$19:$C$3604, 'Budget Detail - BBBBBB'!$B432,'Expenditures - all orgs'!$B$19:$B$3604,'Budget Detail - BBBBBB'!$B$3)</f>
        <v>0</v>
      </c>
      <c r="F432" s="608">
        <f>C432-D432-E432</f>
        <v>0</v>
      </c>
    </row>
    <row r="433" spans="1:6" ht="15" customHeight="1" x14ac:dyDescent="0.3">
      <c r="A433" s="239" t="s">
        <v>105</v>
      </c>
      <c r="B433" s="703" t="s">
        <v>107</v>
      </c>
      <c r="C433" s="353">
        <f>SUMIFS('Expenditures - all orgs'!$D$19:$D$3604,'Expenditures - all orgs'!$C$19:$C$3604, 'Budget Detail - BBBBBB'!$B433,'Expenditures - all orgs'!$B$19:$B$3604,'Budget Detail - BBBBBB'!$B$3)</f>
        <v>0</v>
      </c>
      <c r="D433" s="606">
        <f>SUMIFS('Expenditures - all orgs'!$E$19:$E$3604,'Expenditures - all orgs'!$C$19:$C$3604, 'Budget Detail - BBBBBB'!$B433,'Expenditures - all orgs'!$B$19:$B$3604,'Budget Detail - BBBBBB'!$B$3)</f>
        <v>0</v>
      </c>
      <c r="E433" s="607">
        <f>SUMIFS('Expenditures - all orgs'!$F$19:$F$3604,'Expenditures - all orgs'!$C$19:$C$3604, 'Budget Detail - BBBBBB'!$B433,'Expenditures - all orgs'!$B$19:$B$3604,'Budget Detail - BBBBBB'!$B$3)</f>
        <v>0</v>
      </c>
      <c r="F433" s="608">
        <f t="shared" ref="F433:F451" si="63">C433-D433-E433</f>
        <v>0</v>
      </c>
    </row>
    <row r="434" spans="1:6" ht="15" customHeight="1" x14ac:dyDescent="0.3">
      <c r="A434" s="239" t="s">
        <v>105</v>
      </c>
      <c r="B434" s="703" t="s">
        <v>107</v>
      </c>
      <c r="C434" s="353">
        <f>SUMIFS('Expenditures - all orgs'!$D$19:$D$3604,'Expenditures - all orgs'!$C$19:$C$3604, 'Budget Detail - BBBBBB'!$B434,'Expenditures - all orgs'!$B$19:$B$3604,'Budget Detail - BBBBBB'!$B$3)</f>
        <v>0</v>
      </c>
      <c r="D434" s="606">
        <f>SUMIFS('Expenditures - all orgs'!$E$19:$E$3604,'Expenditures - all orgs'!$C$19:$C$3604, 'Budget Detail - BBBBBB'!$B434,'Expenditures - all orgs'!$B$19:$B$3604,'Budget Detail - BBBBBB'!$B$3)</f>
        <v>0</v>
      </c>
      <c r="E434" s="607">
        <f>SUMIFS('Expenditures - all orgs'!$F$19:$F$3604,'Expenditures - all orgs'!$C$19:$C$3604, 'Budget Detail - BBBBBB'!$B434,'Expenditures - all orgs'!$B$19:$B$3604,'Budget Detail - BBBBBB'!$B$3)</f>
        <v>0</v>
      </c>
      <c r="F434" s="608">
        <f t="shared" si="63"/>
        <v>0</v>
      </c>
    </row>
    <row r="435" spans="1:6" ht="15" customHeight="1" x14ac:dyDescent="0.3">
      <c r="A435" s="239" t="s">
        <v>105</v>
      </c>
      <c r="B435" s="703" t="s">
        <v>107</v>
      </c>
      <c r="C435" s="353">
        <f>SUMIFS('Expenditures - all orgs'!$D$19:$D$3604,'Expenditures - all orgs'!$C$19:$C$3604, 'Budget Detail - BBBBBB'!$B435,'Expenditures - all orgs'!$B$19:$B$3604,'Budget Detail - BBBBBB'!$B$3)</f>
        <v>0</v>
      </c>
      <c r="D435" s="606">
        <f>SUMIFS('Expenditures - all orgs'!$E$19:$E$3604,'Expenditures - all orgs'!$C$19:$C$3604, 'Budget Detail - BBBBBB'!$B435,'Expenditures - all orgs'!$B$19:$B$3604,'Budget Detail - BBBBBB'!$B$3)</f>
        <v>0</v>
      </c>
      <c r="E435" s="607">
        <f>SUMIFS('Expenditures - all orgs'!$F$19:$F$3604,'Expenditures - all orgs'!$C$19:$C$3604, 'Budget Detail - BBBBBB'!$B435,'Expenditures - all orgs'!$B$19:$B$3604,'Budget Detail - BBBBBB'!$B$3)</f>
        <v>0</v>
      </c>
      <c r="F435" s="608">
        <f t="shared" si="63"/>
        <v>0</v>
      </c>
    </row>
    <row r="436" spans="1:6" ht="15" customHeight="1" x14ac:dyDescent="0.3">
      <c r="A436" s="239" t="s">
        <v>105</v>
      </c>
      <c r="B436" s="703" t="s">
        <v>107</v>
      </c>
      <c r="C436" s="353">
        <f>SUMIFS('Expenditures - all orgs'!$D$19:$D$3604,'Expenditures - all orgs'!$C$19:$C$3604, 'Budget Detail - BBBBBB'!$B436,'Expenditures - all orgs'!$B$19:$B$3604,'Budget Detail - BBBBBB'!$B$3)</f>
        <v>0</v>
      </c>
      <c r="D436" s="606">
        <f>SUMIFS('Expenditures - all orgs'!$E$19:$E$3604,'Expenditures - all orgs'!$C$19:$C$3604, 'Budget Detail - BBBBBB'!$B436,'Expenditures - all orgs'!$B$19:$B$3604,'Budget Detail - BBBBBB'!$B$3)</f>
        <v>0</v>
      </c>
      <c r="E436" s="607">
        <f>SUMIFS('Expenditures - all orgs'!$F$19:$F$3604,'Expenditures - all orgs'!$C$19:$C$3604, 'Budget Detail - BBBBBB'!$B436,'Expenditures - all orgs'!$B$19:$B$3604,'Budget Detail - BBBBBB'!$B$3)</f>
        <v>0</v>
      </c>
      <c r="F436" s="608">
        <f t="shared" si="63"/>
        <v>0</v>
      </c>
    </row>
    <row r="437" spans="1:6" ht="15" customHeight="1" x14ac:dyDescent="0.3">
      <c r="A437" s="239" t="s">
        <v>105</v>
      </c>
      <c r="B437" s="703" t="s">
        <v>107</v>
      </c>
      <c r="C437" s="353">
        <f>SUMIFS('Expenditures - all orgs'!$D$19:$D$3604,'Expenditures - all orgs'!$C$19:$C$3604, 'Budget Detail - BBBBBB'!$B437,'Expenditures - all orgs'!$B$19:$B$3604,'Budget Detail - BBBBBB'!$B$3)</f>
        <v>0</v>
      </c>
      <c r="D437" s="606">
        <f>SUMIFS('Expenditures - all orgs'!$E$19:$E$3604,'Expenditures - all orgs'!$C$19:$C$3604, 'Budget Detail - BBBBBB'!$B437,'Expenditures - all orgs'!$B$19:$B$3604,'Budget Detail - BBBBBB'!$B$3)</f>
        <v>0</v>
      </c>
      <c r="E437" s="607">
        <f>SUMIFS('Expenditures - all orgs'!$F$19:$F$3604,'Expenditures - all orgs'!$C$19:$C$3604, 'Budget Detail - BBBBBB'!$B437,'Expenditures - all orgs'!$B$19:$B$3604,'Budget Detail - BBBBBB'!$B$3)</f>
        <v>0</v>
      </c>
      <c r="F437" s="608">
        <f t="shared" si="63"/>
        <v>0</v>
      </c>
    </row>
    <row r="438" spans="1:6" ht="15" customHeight="1" x14ac:dyDescent="0.3">
      <c r="A438" s="239" t="s">
        <v>105</v>
      </c>
      <c r="B438" s="703" t="s">
        <v>107</v>
      </c>
      <c r="C438" s="353">
        <f>SUMIFS('Expenditures - all orgs'!$D$19:$D$3604,'Expenditures - all orgs'!$C$19:$C$3604, 'Budget Detail - BBBBBB'!$B438,'Expenditures - all orgs'!$B$19:$B$3604,'Budget Detail - BBBBBB'!$B$3)</f>
        <v>0</v>
      </c>
      <c r="D438" s="606">
        <f>SUMIFS('Expenditures - all orgs'!$E$19:$E$3604,'Expenditures - all orgs'!$C$19:$C$3604, 'Budget Detail - BBBBBB'!$B438,'Expenditures - all orgs'!$B$19:$B$3604,'Budget Detail - BBBBBB'!$B$3)</f>
        <v>0</v>
      </c>
      <c r="E438" s="607">
        <f>SUMIFS('Expenditures - all orgs'!$F$19:$F$3604,'Expenditures - all orgs'!$C$19:$C$3604, 'Budget Detail - BBBBBB'!$B438,'Expenditures - all orgs'!$B$19:$B$3604,'Budget Detail - BBBBBB'!$B$3)</f>
        <v>0</v>
      </c>
      <c r="F438" s="608">
        <f t="shared" si="63"/>
        <v>0</v>
      </c>
    </row>
    <row r="439" spans="1:6" ht="15" customHeight="1" x14ac:dyDescent="0.3">
      <c r="A439" s="239" t="s">
        <v>105</v>
      </c>
      <c r="B439" s="703" t="s">
        <v>107</v>
      </c>
      <c r="C439" s="353">
        <f>SUMIFS('Expenditures - all orgs'!$D$19:$D$3604,'Expenditures - all orgs'!$C$19:$C$3604, 'Budget Detail - BBBBBB'!$B439,'Expenditures - all orgs'!$B$19:$B$3604,'Budget Detail - BBBBBB'!$B$3)</f>
        <v>0</v>
      </c>
      <c r="D439" s="606">
        <f>SUMIFS('Expenditures - all orgs'!$E$19:$E$3604,'Expenditures - all orgs'!$C$19:$C$3604, 'Budget Detail - BBBBBB'!$B439,'Expenditures - all orgs'!$B$19:$B$3604,'Budget Detail - BBBBBB'!$B$3)</f>
        <v>0</v>
      </c>
      <c r="E439" s="607">
        <f>SUMIFS('Expenditures - all orgs'!$F$19:$F$3604,'Expenditures - all orgs'!$C$19:$C$3604, 'Budget Detail - BBBBBB'!$B439,'Expenditures - all orgs'!$B$19:$B$3604,'Budget Detail - BBBBBB'!$B$3)</f>
        <v>0</v>
      </c>
      <c r="F439" s="608">
        <f t="shared" si="63"/>
        <v>0</v>
      </c>
    </row>
    <row r="440" spans="1:6" ht="15" customHeight="1" x14ac:dyDescent="0.3">
      <c r="A440" s="239" t="s">
        <v>105</v>
      </c>
      <c r="B440" s="703" t="s">
        <v>107</v>
      </c>
      <c r="C440" s="353">
        <f>SUMIFS('Expenditures - all orgs'!$D$19:$D$3604,'Expenditures - all orgs'!$C$19:$C$3604, 'Budget Detail - BBBBBB'!$B440,'Expenditures - all orgs'!$B$19:$B$3604,'Budget Detail - BBBBBB'!$B$3)</f>
        <v>0</v>
      </c>
      <c r="D440" s="606">
        <f>SUMIFS('Expenditures - all orgs'!$E$19:$E$3604,'Expenditures - all orgs'!$C$19:$C$3604, 'Budget Detail - BBBBBB'!$B440,'Expenditures - all orgs'!$B$19:$B$3604,'Budget Detail - BBBBBB'!$B$3)</f>
        <v>0</v>
      </c>
      <c r="E440" s="607">
        <f>SUMIFS('Expenditures - all orgs'!$F$19:$F$3604,'Expenditures - all orgs'!$C$19:$C$3604, 'Budget Detail - BBBBBB'!$B440,'Expenditures - all orgs'!$B$19:$B$3604,'Budget Detail - BBBBBB'!$B$3)</f>
        <v>0</v>
      </c>
      <c r="F440" s="608">
        <f t="shared" si="63"/>
        <v>0</v>
      </c>
    </row>
    <row r="441" spans="1:6" ht="15" customHeight="1" x14ac:dyDescent="0.3">
      <c r="A441" s="239" t="s">
        <v>105</v>
      </c>
      <c r="B441" s="703" t="s">
        <v>107</v>
      </c>
      <c r="C441" s="353">
        <f>SUMIFS('Expenditures - all orgs'!$D$19:$D$3604,'Expenditures - all orgs'!$C$19:$C$3604, 'Budget Detail - BBBBBB'!$B441,'Expenditures - all orgs'!$B$19:$B$3604,'Budget Detail - BBBBBB'!$B$3)</f>
        <v>0</v>
      </c>
      <c r="D441" s="606">
        <f>SUMIFS('Expenditures - all orgs'!$E$19:$E$3604,'Expenditures - all orgs'!$C$19:$C$3604, 'Budget Detail - BBBBBB'!$B441,'Expenditures - all orgs'!$B$19:$B$3604,'Budget Detail - BBBBBB'!$B$3)</f>
        <v>0</v>
      </c>
      <c r="E441" s="607">
        <f>SUMIFS('Expenditures - all orgs'!$F$19:$F$3604,'Expenditures - all orgs'!$C$19:$C$3604, 'Budget Detail - BBBBBB'!$B441,'Expenditures - all orgs'!$B$19:$B$3604,'Budget Detail - BBBBBB'!$B$3)</f>
        <v>0</v>
      </c>
      <c r="F441" s="608">
        <f t="shared" si="63"/>
        <v>0</v>
      </c>
    </row>
    <row r="442" spans="1:6" ht="15" customHeight="1" x14ac:dyDescent="0.3">
      <c r="A442" s="239" t="s">
        <v>105</v>
      </c>
      <c r="B442" s="703" t="s">
        <v>107</v>
      </c>
      <c r="C442" s="353">
        <f>SUMIFS('Expenditures - all orgs'!$D$19:$D$3604,'Expenditures - all orgs'!$C$19:$C$3604, 'Budget Detail - BBBBBB'!$B442,'Expenditures - all orgs'!$B$19:$B$3604,'Budget Detail - BBBBBB'!$B$3)</f>
        <v>0</v>
      </c>
      <c r="D442" s="606">
        <f>SUMIFS('Expenditures - all orgs'!$E$19:$E$3604,'Expenditures - all orgs'!$C$19:$C$3604, 'Budget Detail - BBBBBB'!$B442,'Expenditures - all orgs'!$B$19:$B$3604,'Budget Detail - BBBBBB'!$B$3)</f>
        <v>0</v>
      </c>
      <c r="E442" s="607">
        <f>SUMIFS('Expenditures - all orgs'!$F$19:$F$3604,'Expenditures - all orgs'!$C$19:$C$3604, 'Budget Detail - BBBBBB'!$B442,'Expenditures - all orgs'!$B$19:$B$3604,'Budget Detail - BBBBBB'!$B$3)</f>
        <v>0</v>
      </c>
      <c r="F442" s="608">
        <f t="shared" si="63"/>
        <v>0</v>
      </c>
    </row>
    <row r="443" spans="1:6" ht="15" customHeight="1" x14ac:dyDescent="0.3">
      <c r="A443" s="239" t="s">
        <v>105</v>
      </c>
      <c r="B443" s="703" t="s">
        <v>107</v>
      </c>
      <c r="C443" s="353">
        <f>SUMIFS('Expenditures - all orgs'!$D$19:$D$3604,'Expenditures - all orgs'!$C$19:$C$3604, 'Budget Detail - BBBBBB'!$B443,'Expenditures - all orgs'!$B$19:$B$3604,'Budget Detail - BBBBBB'!$B$3)</f>
        <v>0</v>
      </c>
      <c r="D443" s="606">
        <f>SUMIFS('Expenditures - all orgs'!$E$19:$E$3604,'Expenditures - all orgs'!$C$19:$C$3604, 'Budget Detail - BBBBBB'!$B443,'Expenditures - all orgs'!$B$19:$B$3604,'Budget Detail - BBBBBB'!$B$3)</f>
        <v>0</v>
      </c>
      <c r="E443" s="607">
        <f>SUMIFS('Expenditures - all orgs'!$F$19:$F$3604,'Expenditures - all orgs'!$C$19:$C$3604, 'Budget Detail - BBBBBB'!$B443,'Expenditures - all orgs'!$B$19:$B$3604,'Budget Detail - BBBBBB'!$B$3)</f>
        <v>0</v>
      </c>
      <c r="F443" s="608">
        <f t="shared" si="63"/>
        <v>0</v>
      </c>
    </row>
    <row r="444" spans="1:6" ht="15" customHeight="1" x14ac:dyDescent="0.3">
      <c r="A444" s="239" t="s">
        <v>105</v>
      </c>
      <c r="B444" s="703" t="s">
        <v>107</v>
      </c>
      <c r="C444" s="353">
        <f>SUMIFS('Expenditures - all orgs'!$D$19:$D$3604,'Expenditures - all orgs'!$C$19:$C$3604, 'Budget Detail - BBBBBB'!$B444,'Expenditures - all orgs'!$B$19:$B$3604,'Budget Detail - BBBBBB'!$B$3)</f>
        <v>0</v>
      </c>
      <c r="D444" s="606">
        <f>SUMIFS('Expenditures - all orgs'!$E$19:$E$3604,'Expenditures - all orgs'!$C$19:$C$3604, 'Budget Detail - BBBBBB'!$B444,'Expenditures - all orgs'!$B$19:$B$3604,'Budget Detail - BBBBBB'!$B$3)</f>
        <v>0</v>
      </c>
      <c r="E444" s="607">
        <f>SUMIFS('Expenditures - all orgs'!$F$19:$F$3604,'Expenditures - all orgs'!$C$19:$C$3604, 'Budget Detail - BBBBBB'!$B444,'Expenditures - all orgs'!$B$19:$B$3604,'Budget Detail - BBBBBB'!$B$3)</f>
        <v>0</v>
      </c>
      <c r="F444" s="608">
        <f t="shared" si="63"/>
        <v>0</v>
      </c>
    </row>
    <row r="445" spans="1:6" ht="15" customHeight="1" x14ac:dyDescent="0.3">
      <c r="A445" s="239" t="s">
        <v>105</v>
      </c>
      <c r="B445" s="703" t="s">
        <v>107</v>
      </c>
      <c r="C445" s="353">
        <f>SUMIFS('Expenditures - all orgs'!$D$19:$D$3604,'Expenditures - all orgs'!$C$19:$C$3604, 'Budget Detail - BBBBBB'!$B445,'Expenditures - all orgs'!$B$19:$B$3604,'Budget Detail - BBBBBB'!$B$3)</f>
        <v>0</v>
      </c>
      <c r="D445" s="606">
        <f>SUMIFS('Expenditures - all orgs'!$E$19:$E$3604,'Expenditures - all orgs'!$C$19:$C$3604, 'Budget Detail - BBBBBB'!$B445,'Expenditures - all orgs'!$B$19:$B$3604,'Budget Detail - BBBBBB'!$B$3)</f>
        <v>0</v>
      </c>
      <c r="E445" s="607">
        <f>SUMIFS('Expenditures - all orgs'!$F$19:$F$3604,'Expenditures - all orgs'!$C$19:$C$3604, 'Budget Detail - BBBBBB'!$B445,'Expenditures - all orgs'!$B$19:$B$3604,'Budget Detail - BBBBBB'!$B$3)</f>
        <v>0</v>
      </c>
      <c r="F445" s="608">
        <f t="shared" si="63"/>
        <v>0</v>
      </c>
    </row>
    <row r="446" spans="1:6" ht="15" customHeight="1" x14ac:dyDescent="0.3">
      <c r="A446" s="239" t="s">
        <v>105</v>
      </c>
      <c r="B446" s="703" t="s">
        <v>107</v>
      </c>
      <c r="C446" s="353">
        <f>SUMIFS('Expenditures - all orgs'!$D$19:$D$3604,'Expenditures - all orgs'!$C$19:$C$3604, 'Budget Detail - BBBBBB'!$B446,'Expenditures - all orgs'!$B$19:$B$3604,'Budget Detail - BBBBBB'!$B$3)</f>
        <v>0</v>
      </c>
      <c r="D446" s="606">
        <f>SUMIFS('Expenditures - all orgs'!$E$19:$E$3604,'Expenditures - all orgs'!$C$19:$C$3604, 'Budget Detail - BBBBBB'!$B446,'Expenditures - all orgs'!$B$19:$B$3604,'Budget Detail - BBBBBB'!$B$3)</f>
        <v>0</v>
      </c>
      <c r="E446" s="607">
        <f>SUMIFS('Expenditures - all orgs'!$F$19:$F$3604,'Expenditures - all orgs'!$C$19:$C$3604, 'Budget Detail - BBBBBB'!$B446,'Expenditures - all orgs'!$B$19:$B$3604,'Budget Detail - BBBBBB'!$B$3)</f>
        <v>0</v>
      </c>
      <c r="F446" s="608">
        <f t="shared" si="63"/>
        <v>0</v>
      </c>
    </row>
    <row r="447" spans="1:6" ht="15" customHeight="1" x14ac:dyDescent="0.3">
      <c r="A447" s="239" t="s">
        <v>105</v>
      </c>
      <c r="B447" s="703" t="s">
        <v>107</v>
      </c>
      <c r="C447" s="353">
        <f>SUMIFS('Expenditures - all orgs'!$D$19:$D$3604,'Expenditures - all orgs'!$C$19:$C$3604, 'Budget Detail - BBBBBB'!$B447,'Expenditures - all orgs'!$B$19:$B$3604,'Budget Detail - BBBBBB'!$B$3)</f>
        <v>0</v>
      </c>
      <c r="D447" s="606">
        <f>SUMIFS('Expenditures - all orgs'!$E$19:$E$3604,'Expenditures - all orgs'!$C$19:$C$3604, 'Budget Detail - BBBBBB'!$B447,'Expenditures - all orgs'!$B$19:$B$3604,'Budget Detail - BBBBBB'!$B$3)</f>
        <v>0</v>
      </c>
      <c r="E447" s="607">
        <f>SUMIFS('Expenditures - all orgs'!$F$19:$F$3604,'Expenditures - all orgs'!$C$19:$C$3604, 'Budget Detail - BBBBBB'!$B447,'Expenditures - all orgs'!$B$19:$B$3604,'Budget Detail - BBBBBB'!$B$3)</f>
        <v>0</v>
      </c>
      <c r="F447" s="608">
        <f t="shared" si="63"/>
        <v>0</v>
      </c>
    </row>
    <row r="448" spans="1:6" ht="15" customHeight="1" x14ac:dyDescent="0.3">
      <c r="A448" s="239" t="s">
        <v>105</v>
      </c>
      <c r="B448" s="703" t="s">
        <v>107</v>
      </c>
      <c r="C448" s="353">
        <f>SUMIFS('Expenditures - all orgs'!$D$19:$D$3604,'Expenditures - all orgs'!$C$19:$C$3604, 'Budget Detail - BBBBBB'!$B448,'Expenditures - all orgs'!$B$19:$B$3604,'Budget Detail - BBBBBB'!$B$3)</f>
        <v>0</v>
      </c>
      <c r="D448" s="606">
        <f>SUMIFS('Expenditures - all orgs'!$E$19:$E$3604,'Expenditures - all orgs'!$C$19:$C$3604, 'Budget Detail - BBBBBB'!$B448,'Expenditures - all orgs'!$B$19:$B$3604,'Budget Detail - BBBBBB'!$B$3)</f>
        <v>0</v>
      </c>
      <c r="E448" s="607">
        <f>SUMIFS('Expenditures - all orgs'!$F$19:$F$3604,'Expenditures - all orgs'!$C$19:$C$3604, 'Budget Detail - BBBBBB'!$B448,'Expenditures - all orgs'!$B$19:$B$3604,'Budget Detail - BBBBBB'!$B$3)</f>
        <v>0</v>
      </c>
      <c r="F448" s="608">
        <f t="shared" si="63"/>
        <v>0</v>
      </c>
    </row>
    <row r="449" spans="1:6" ht="15" customHeight="1" x14ac:dyDescent="0.3">
      <c r="A449" s="239" t="s">
        <v>105</v>
      </c>
      <c r="B449" s="703" t="s">
        <v>107</v>
      </c>
      <c r="C449" s="353">
        <f>SUMIFS('Expenditures - all orgs'!$D$19:$D$3604,'Expenditures - all orgs'!$C$19:$C$3604, 'Budget Detail - BBBBBB'!$B449,'Expenditures - all orgs'!$B$19:$B$3604,'Budget Detail - BBBBBB'!$B$3)</f>
        <v>0</v>
      </c>
      <c r="D449" s="606">
        <f>SUMIFS('Expenditures - all orgs'!$E$19:$E$3604,'Expenditures - all orgs'!$C$19:$C$3604, 'Budget Detail - BBBBBB'!$B449,'Expenditures - all orgs'!$B$19:$B$3604,'Budget Detail - BBBBBB'!$B$3)</f>
        <v>0</v>
      </c>
      <c r="E449" s="607">
        <f>SUMIFS('Expenditures - all orgs'!$F$19:$F$3604,'Expenditures - all orgs'!$C$19:$C$3604, 'Budget Detail - BBBBBB'!$B449,'Expenditures - all orgs'!$B$19:$B$3604,'Budget Detail - BBBBBB'!$B$3)</f>
        <v>0</v>
      </c>
      <c r="F449" s="608">
        <f t="shared" si="63"/>
        <v>0</v>
      </c>
    </row>
    <row r="450" spans="1:6" ht="15" customHeight="1" x14ac:dyDescent="0.3">
      <c r="A450" s="239" t="s">
        <v>105</v>
      </c>
      <c r="B450" s="703" t="s">
        <v>107</v>
      </c>
      <c r="C450" s="353">
        <f>SUMIFS('Expenditures - all orgs'!$D$19:$D$3604,'Expenditures - all orgs'!$C$19:$C$3604, 'Budget Detail - BBBBBB'!$B450,'Expenditures - all orgs'!$B$19:$B$3604,'Budget Detail - BBBBBB'!$B$3)</f>
        <v>0</v>
      </c>
      <c r="D450" s="606">
        <f>SUMIFS('Expenditures - all orgs'!$E$19:$E$3604,'Expenditures - all orgs'!$C$19:$C$3604, 'Budget Detail - BBBBBB'!$B450,'Expenditures - all orgs'!$B$19:$B$3604,'Budget Detail - BBBBBB'!$B$3)</f>
        <v>0</v>
      </c>
      <c r="E450" s="607">
        <f>SUMIFS('Expenditures - all orgs'!$F$19:$F$3604,'Expenditures - all orgs'!$C$19:$C$3604, 'Budget Detail - BBBBBB'!$B450,'Expenditures - all orgs'!$B$19:$B$3604,'Budget Detail - BBBBBB'!$B$3)</f>
        <v>0</v>
      </c>
      <c r="F450" s="608">
        <f t="shared" si="63"/>
        <v>0</v>
      </c>
    </row>
    <row r="451" spans="1:6" ht="15" customHeight="1" thickBot="1" x14ac:dyDescent="0.35">
      <c r="A451" s="239" t="s">
        <v>105</v>
      </c>
      <c r="B451" s="703" t="s">
        <v>107</v>
      </c>
      <c r="C451" s="353">
        <f>SUMIFS('Expenditures - all orgs'!$D$19:$D$3604,'Expenditures - all orgs'!$C$19:$C$3604, 'Budget Detail - BBBBBB'!$B451,'Expenditures - all orgs'!$B$19:$B$3604,'Budget Detail - BBBBBB'!$B$3)</f>
        <v>0</v>
      </c>
      <c r="D451" s="609">
        <f>SUMIFS('Expenditures - all orgs'!$E$19:$E$3604,'Expenditures - all orgs'!$C$19:$C$3604, 'Budget Detail - BBBBBB'!$B451,'Expenditures - all orgs'!$B$19:$B$3604,'Budget Detail - BBBBBB'!$B$3)</f>
        <v>0</v>
      </c>
      <c r="E451" s="610">
        <f>SUMIFS('Expenditures - all orgs'!$F$19:$F$3604,'Expenditures - all orgs'!$C$19:$C$3604, 'Budget Detail - BBBBBB'!$B451,'Expenditures - all orgs'!$B$19:$B$3604,'Budget Detail - BBBBBB'!$B$3)</f>
        <v>0</v>
      </c>
      <c r="F451" s="611">
        <f t="shared" si="63"/>
        <v>0</v>
      </c>
    </row>
    <row r="452" spans="1:6" ht="15" customHeight="1" thickBot="1" x14ac:dyDescent="0.35">
      <c r="A452" s="235"/>
      <c r="B452" s="704" t="s">
        <v>418</v>
      </c>
      <c r="C452" s="414">
        <f>SUM(C432:C451)</f>
        <v>0</v>
      </c>
      <c r="D452" s="414">
        <f t="shared" ref="D452:F452" si="64">SUM(D432:D451)</f>
        <v>0</v>
      </c>
      <c r="E452" s="414">
        <f t="shared" si="64"/>
        <v>0</v>
      </c>
      <c r="F452" s="414">
        <f t="shared" si="64"/>
        <v>0</v>
      </c>
    </row>
    <row r="453" spans="1:6" ht="15" customHeight="1"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5">D88+D104+D118+D129+D147+D166+D200+D210+D220+D228+D235+D246+D255+D269+D280+D288+D303+D316+D323+D331+D345+D354+D362+D370+D380+D389+D402+D410+D414+D429+D452</f>
        <v>0</v>
      </c>
      <c r="E454" s="354">
        <f t="shared" si="65"/>
        <v>0</v>
      </c>
      <c r="F454" s="354">
        <f t="shared" si="65"/>
        <v>0</v>
      </c>
    </row>
    <row r="455" spans="1:6" ht="15" customHeight="1" x14ac:dyDescent="0.3">
      <c r="A455" s="235"/>
      <c r="B455" s="235"/>
      <c r="C455" s="1378"/>
      <c r="D455" s="1378"/>
      <c r="E455" s="1378"/>
      <c r="F455" s="307"/>
    </row>
    <row r="456" spans="1:6" ht="15" customHeight="1" x14ac:dyDescent="0.3">
      <c r="A456" s="245" t="s">
        <v>295</v>
      </c>
      <c r="B456" s="746"/>
      <c r="C456" s="308"/>
      <c r="D456" s="415"/>
      <c r="E456" s="415"/>
      <c r="F456" s="416"/>
    </row>
    <row r="457" spans="1:6" ht="15" customHeight="1" x14ac:dyDescent="0.3">
      <c r="A457" s="235" t="s">
        <v>531</v>
      </c>
      <c r="B457" s="618">
        <v>129900</v>
      </c>
      <c r="C457" s="356">
        <f>SUMIFS('Expenditures - all orgs'!$D$19:$D$3604,'Expenditures - all orgs'!$C$19:$C$3604, 'Budget Detail - BBBBBB'!$B457,'Expenditures - all orgs'!$B$19:$B$3604,'Budget Detail - BBBBBB'!$B$3)</f>
        <v>0</v>
      </c>
      <c r="D457" s="613">
        <f>SUMIFS('Expenditures - all orgs'!$E$19:$E$3604,'Expenditures - all orgs'!$C$19:$C$3604, 'Budget Detail - BBBBBB'!$B457,'Expenditures - all orgs'!$B$19:$B$3604,'Budget Detail - BBBBBB'!$B$3)</f>
        <v>0</v>
      </c>
      <c r="E457" s="313">
        <f>SUMIFS('Expenditures - all orgs'!$F$19:$F$3604,'Expenditures - all orgs'!$C$19:$C$3604, 'Budget Detail - BBBBBB'!$B457,'Expenditures - all orgs'!$B$19:$B$3604,'Budget Detail - BBBBBB'!$B$3)</f>
        <v>0</v>
      </c>
      <c r="F457" s="314">
        <f>C457-D457-E457</f>
        <v>0</v>
      </c>
    </row>
    <row r="458" spans="1:6" ht="15" customHeight="1" x14ac:dyDescent="0.3">
      <c r="A458" s="235" t="s">
        <v>532</v>
      </c>
      <c r="B458" s="619">
        <v>139900</v>
      </c>
      <c r="C458" s="356">
        <f>SUMIFS('Expenditures - all orgs'!$D$19:$D$3604,'Expenditures - all orgs'!$C$19:$C$3604, 'Budget Detail - BBBBBB'!$B458,'Expenditures - all orgs'!$B$19:$B$3604,'Budget Detail - BBBBBB'!$B$3)</f>
        <v>0</v>
      </c>
      <c r="D458" s="613">
        <f>SUMIFS('Expenditures - all orgs'!$E$19:$E$3604,'Expenditures - all orgs'!$C$19:$C$3604, 'Budget Detail - BBBBBB'!$B458,'Expenditures - all orgs'!$B$19:$B$3604,'Budget Detail - BBBBBB'!$B$3)</f>
        <v>0</v>
      </c>
      <c r="E458" s="313">
        <f>SUMIFS('Expenditures - all orgs'!$F$19:$F$3604,'Expenditures - all orgs'!$C$19:$C$3604, 'Budget Detail - BBBBBB'!$B458,'Expenditures - all orgs'!$B$19:$B$3604,'Budget Detail - BBBBBB'!$B$3)</f>
        <v>0</v>
      </c>
      <c r="F458" s="314">
        <f t="shared" ref="F458:F470" si="66">C458-D458-E458</f>
        <v>0</v>
      </c>
    </row>
    <row r="459" spans="1:6" ht="15" customHeight="1" x14ac:dyDescent="0.3">
      <c r="A459" s="235" t="s">
        <v>533</v>
      </c>
      <c r="B459" s="619">
        <v>149900</v>
      </c>
      <c r="C459" s="356">
        <f>SUMIFS('Expenditures - all orgs'!$D$19:$D$3604,'Expenditures - all orgs'!$C$19:$C$3604, 'Budget Detail - BBBBBB'!$B459,'Expenditures - all orgs'!$B$19:$B$3604,'Budget Detail - BBBBBB'!$B$3)</f>
        <v>0</v>
      </c>
      <c r="D459" s="613">
        <f>SUMIFS('Expenditures - all orgs'!$E$19:$E$3604,'Expenditures - all orgs'!$C$19:$C$3604, 'Budget Detail - BBBBBB'!$B459,'Expenditures - all orgs'!$B$19:$B$3604,'Budget Detail - BBBBBB'!$B$3)</f>
        <v>0</v>
      </c>
      <c r="E459" s="313">
        <f>SUMIFS('Expenditures - all orgs'!$F$19:$F$3604,'Expenditures - all orgs'!$C$19:$C$3604, 'Budget Detail - BBBBBB'!$B459,'Expenditures - all orgs'!$B$19:$B$3604,'Budget Detail - BBBBBB'!$B$3)</f>
        <v>0</v>
      </c>
      <c r="F459" s="314">
        <f t="shared" si="66"/>
        <v>0</v>
      </c>
    </row>
    <row r="460" spans="1:6" ht="15" customHeight="1" x14ac:dyDescent="0.3">
      <c r="A460" s="235" t="s">
        <v>534</v>
      </c>
      <c r="B460" s="619">
        <v>229900</v>
      </c>
      <c r="C460" s="356">
        <f>SUMIFS('Expenditures - all orgs'!$D$19:$D$3604,'Expenditures - all orgs'!$C$19:$C$3604, 'Budget Detail - BBBBBB'!$B460,'Expenditures - all orgs'!$B$19:$B$3604,'Budget Detail - BBBBBB'!$B$3)</f>
        <v>0</v>
      </c>
      <c r="D460" s="613">
        <f>SUMIFS('Expenditures - all orgs'!$E$19:$E$3604,'Expenditures - all orgs'!$C$19:$C$3604, 'Budget Detail - BBBBBB'!$B460,'Expenditures - all orgs'!$B$19:$B$3604,'Budget Detail - BBBBBB'!$B$3)</f>
        <v>0</v>
      </c>
      <c r="E460" s="313">
        <f>SUMIFS('Expenditures - all orgs'!$F$19:$F$3604,'Expenditures - all orgs'!$C$19:$C$3604, 'Budget Detail - BBBBBB'!$B460,'Expenditures - all orgs'!$B$19:$B$3604,'Budget Detail - BBBBBB'!$B$3)</f>
        <v>0</v>
      </c>
      <c r="F460" s="314">
        <f t="shared" si="66"/>
        <v>0</v>
      </c>
    </row>
    <row r="461" spans="1:6" ht="15" customHeight="1" x14ac:dyDescent="0.3">
      <c r="A461" s="235" t="s">
        <v>105</v>
      </c>
      <c r="B461" s="619" t="s">
        <v>52</v>
      </c>
      <c r="C461" s="356">
        <f>SUMIFS('Expenditures - all orgs'!$D$19:$D$3604,'Expenditures - all orgs'!$C$19:$C$3604, 'Budget Detail - BBBBBB'!$B461,'Expenditures - all orgs'!$B$19:$B$3604,'Budget Detail - BBBBBB'!$B$3)</f>
        <v>0</v>
      </c>
      <c r="D461" s="613">
        <f>SUMIFS('Expenditures - all orgs'!$E$19:$E$3604,'Expenditures - all orgs'!$C$19:$C$3604, 'Budget Detail - BBBBBB'!$B461,'Expenditures - all orgs'!$B$19:$B$3604,'Budget Detail - BBBBBB'!$B$3)</f>
        <v>0</v>
      </c>
      <c r="E461" s="313">
        <f>SUMIFS('Expenditures - all orgs'!$F$19:$F$3604,'Expenditures - all orgs'!$C$19:$C$3604, 'Budget Detail - BBBBBB'!$B461,'Expenditures - all orgs'!$B$19:$B$3604,'Budget Detail - BBBBBB'!$B$3)</f>
        <v>0</v>
      </c>
      <c r="F461" s="314">
        <f t="shared" si="66"/>
        <v>0</v>
      </c>
    </row>
    <row r="462" spans="1:6" ht="15" customHeight="1" x14ac:dyDescent="0.3">
      <c r="A462" s="235" t="s">
        <v>105</v>
      </c>
      <c r="B462" s="619" t="s">
        <v>52</v>
      </c>
      <c r="C462" s="356">
        <f>SUMIFS('Expenditures - all orgs'!$D$19:$D$3604,'Expenditures - all orgs'!$C$19:$C$3604, 'Budget Detail - BBBBBB'!$B462,'Expenditures - all orgs'!$B$19:$B$3604,'Budget Detail - BBBBBB'!$B$3)</f>
        <v>0</v>
      </c>
      <c r="D462" s="613">
        <f>SUMIFS('Expenditures - all orgs'!$E$19:$E$3604,'Expenditures - all orgs'!$C$19:$C$3604, 'Budget Detail - BBBBBB'!$B462,'Expenditures - all orgs'!$B$19:$B$3604,'Budget Detail - BBBBBB'!$B$3)</f>
        <v>0</v>
      </c>
      <c r="E462" s="313">
        <f>SUMIFS('Expenditures - all orgs'!$F$19:$F$3604,'Expenditures - all orgs'!$C$19:$C$3604, 'Budget Detail - BBBBBB'!$B462,'Expenditures - all orgs'!$B$19:$B$3604,'Budget Detail - BBBBBB'!$B$3)</f>
        <v>0</v>
      </c>
      <c r="F462" s="314">
        <f t="shared" ref="F462:F465" si="67">C462-D462-E462</f>
        <v>0</v>
      </c>
    </row>
    <row r="463" spans="1:6" ht="15" customHeight="1" x14ac:dyDescent="0.3">
      <c r="A463" s="235" t="s">
        <v>105</v>
      </c>
      <c r="B463" s="619" t="s">
        <v>52</v>
      </c>
      <c r="C463" s="356">
        <f>SUMIFS('Expenditures - all orgs'!$D$19:$D$3604,'Expenditures - all orgs'!$C$19:$C$3604, 'Budget Detail - BBBBBB'!$B463,'Expenditures - all orgs'!$B$19:$B$3604,'Budget Detail - BBBBBB'!$B$3)</f>
        <v>0</v>
      </c>
      <c r="D463" s="613">
        <f>SUMIFS('Expenditures - all orgs'!$E$19:$E$3604,'Expenditures - all orgs'!$C$19:$C$3604, 'Budget Detail - BBBBBB'!$B463,'Expenditures - all orgs'!$B$19:$B$3604,'Budget Detail - BBBBBB'!$B$3)</f>
        <v>0</v>
      </c>
      <c r="E463" s="313">
        <f>SUMIFS('Expenditures - all orgs'!$F$19:$F$3604,'Expenditures - all orgs'!$C$19:$C$3604, 'Budget Detail - BBBBBB'!$B463,'Expenditures - all orgs'!$B$19:$B$3604,'Budget Detail - BBBBBB'!$B$3)</f>
        <v>0</v>
      </c>
      <c r="F463" s="314">
        <f t="shared" si="67"/>
        <v>0</v>
      </c>
    </row>
    <row r="464" spans="1:6" ht="15" customHeight="1" x14ac:dyDescent="0.3">
      <c r="A464" s="235" t="s">
        <v>105</v>
      </c>
      <c r="B464" s="619" t="s">
        <v>52</v>
      </c>
      <c r="C464" s="356">
        <f>SUMIFS('Expenditures - all orgs'!$D$19:$D$3604,'Expenditures - all orgs'!$C$19:$C$3604, 'Budget Detail - BBBBBB'!$B464,'Expenditures - all orgs'!$B$19:$B$3604,'Budget Detail - BBBBBB'!$B$3)</f>
        <v>0</v>
      </c>
      <c r="D464" s="613">
        <f>SUMIFS('Expenditures - all orgs'!$E$19:$E$3604,'Expenditures - all orgs'!$C$19:$C$3604, 'Budget Detail - BBBBBB'!$B464,'Expenditures - all orgs'!$B$19:$B$3604,'Budget Detail - BBBBBB'!$B$3)</f>
        <v>0</v>
      </c>
      <c r="E464" s="313">
        <f>SUMIFS('Expenditures - all orgs'!$F$19:$F$3604,'Expenditures - all orgs'!$C$19:$C$3604, 'Budget Detail - BBBBBB'!$B464,'Expenditures - all orgs'!$B$19:$B$3604,'Budget Detail - BBBBBB'!$B$3)</f>
        <v>0</v>
      </c>
      <c r="F464" s="314">
        <f t="shared" si="67"/>
        <v>0</v>
      </c>
    </row>
    <row r="465" spans="1:37" ht="15" customHeight="1" x14ac:dyDescent="0.3">
      <c r="A465" s="235" t="s">
        <v>105</v>
      </c>
      <c r="B465" s="619" t="s">
        <v>52</v>
      </c>
      <c r="C465" s="356">
        <f>SUMIFS('Expenditures - all orgs'!$D$19:$D$3604,'Expenditures - all orgs'!$C$19:$C$3604, 'Budget Detail - BBBBBB'!$B465,'Expenditures - all orgs'!$B$19:$B$3604,'Budget Detail - BBBBBB'!$B$3)</f>
        <v>0</v>
      </c>
      <c r="D465" s="613">
        <f>SUMIFS('Expenditures - all orgs'!$E$19:$E$3604,'Expenditures - all orgs'!$C$19:$C$3604, 'Budget Detail - BBBBBB'!$B465,'Expenditures - all orgs'!$B$19:$B$3604,'Budget Detail - BBBBBB'!$B$3)</f>
        <v>0</v>
      </c>
      <c r="E465" s="313">
        <f>SUMIFS('Expenditures - all orgs'!$F$19:$F$3604,'Expenditures - all orgs'!$C$19:$C$3604, 'Budget Detail - BBBBBB'!$B465,'Expenditures - all orgs'!$B$19:$B$3604,'Budget Detail - BBBBBB'!$B$3)</f>
        <v>0</v>
      </c>
      <c r="F465" s="314">
        <f t="shared" si="67"/>
        <v>0</v>
      </c>
    </row>
    <row r="466" spans="1:37" ht="15" customHeight="1" x14ac:dyDescent="0.3">
      <c r="A466" s="235" t="s">
        <v>105</v>
      </c>
      <c r="B466" s="619" t="s">
        <v>52</v>
      </c>
      <c r="C466" s="356">
        <f>SUMIFS('Expenditures - all orgs'!$D$19:$D$3604,'Expenditures - all orgs'!$C$19:$C$3604, 'Budget Detail - BBBBBB'!$B466,'Expenditures - all orgs'!$B$19:$B$3604,'Budget Detail - BBBBBB'!$B$3)</f>
        <v>0</v>
      </c>
      <c r="D466" s="613">
        <f>SUMIFS('Expenditures - all orgs'!$E$19:$E$3604,'Expenditures - all orgs'!$C$19:$C$3604, 'Budget Detail - BBBBBB'!$B466,'Expenditures - all orgs'!$B$19:$B$3604,'Budget Detail - BBBBBB'!$B$3)</f>
        <v>0</v>
      </c>
      <c r="E466" s="313">
        <f>SUMIFS('Expenditures - all orgs'!$F$19:$F$3604,'Expenditures - all orgs'!$C$19:$C$3604, 'Budget Detail - BBBBBB'!$B466,'Expenditures - all orgs'!$B$19:$B$3604,'Budget Detail - BBBBBB'!$B$3)</f>
        <v>0</v>
      </c>
      <c r="F466" s="314">
        <f t="shared" si="66"/>
        <v>0</v>
      </c>
    </row>
    <row r="467" spans="1:37" ht="15" customHeight="1" x14ac:dyDescent="0.3">
      <c r="A467" s="235" t="s">
        <v>105</v>
      </c>
      <c r="B467" s="619" t="s">
        <v>52</v>
      </c>
      <c r="C467" s="356">
        <f>SUMIFS('Expenditures - all orgs'!$D$19:$D$3604,'Expenditures - all orgs'!$C$19:$C$3604, 'Budget Detail - BBBBBB'!$B467,'Expenditures - all orgs'!$B$19:$B$3604,'Budget Detail - BBBBBB'!$B$3)</f>
        <v>0</v>
      </c>
      <c r="D467" s="613">
        <f>SUMIFS('Expenditures - all orgs'!$E$19:$E$3604,'Expenditures - all orgs'!$C$19:$C$3604, 'Budget Detail - BBBBBB'!$B467,'Expenditures - all orgs'!$B$19:$B$3604,'Budget Detail - BBBBBB'!$B$3)</f>
        <v>0</v>
      </c>
      <c r="E467" s="313">
        <f>SUMIFS('Expenditures - all orgs'!$F$19:$F$3604,'Expenditures - all orgs'!$C$19:$C$3604, 'Budget Detail - BBBBBB'!$B467,'Expenditures - all orgs'!$B$19:$B$3604,'Budget Detail - BBBBBB'!$B$3)</f>
        <v>0</v>
      </c>
      <c r="F467" s="314">
        <f t="shared" si="66"/>
        <v>0</v>
      </c>
    </row>
    <row r="468" spans="1:37" ht="15" customHeight="1" x14ac:dyDescent="0.3">
      <c r="A468" s="235" t="s">
        <v>105</v>
      </c>
      <c r="B468" s="619" t="s">
        <v>52</v>
      </c>
      <c r="C468" s="356">
        <f>SUMIFS('Expenditures - all orgs'!$D$19:$D$3604,'Expenditures - all orgs'!$C$19:$C$3604, 'Budget Detail - BBBBBB'!$B468,'Expenditures - all orgs'!$B$19:$B$3604,'Budget Detail - BBBBBB'!$B$3)</f>
        <v>0</v>
      </c>
      <c r="D468" s="613">
        <f>SUMIFS('Expenditures - all orgs'!$E$19:$E$3604,'Expenditures - all orgs'!$C$19:$C$3604, 'Budget Detail - BBBBBB'!$B468,'Expenditures - all orgs'!$B$19:$B$3604,'Budget Detail - BBBBBB'!$B$3)</f>
        <v>0</v>
      </c>
      <c r="E468" s="313">
        <f>SUMIFS('Expenditures - all orgs'!$F$19:$F$3604,'Expenditures - all orgs'!$C$19:$C$3604, 'Budget Detail - BBBBBB'!$B468,'Expenditures - all orgs'!$B$19:$B$3604,'Budget Detail - BBBBBB'!$B$3)</f>
        <v>0</v>
      </c>
      <c r="F468" s="314">
        <f t="shared" si="66"/>
        <v>0</v>
      </c>
    </row>
    <row r="469" spans="1:37" ht="15" customHeight="1" x14ac:dyDescent="0.3">
      <c r="A469" s="235" t="s">
        <v>105</v>
      </c>
      <c r="B469" s="619" t="s">
        <v>52</v>
      </c>
      <c r="C469" s="356">
        <f>SUMIFS('Expenditures - all orgs'!$D$19:$D$3604,'Expenditures - all orgs'!$C$19:$C$3604, 'Budget Detail - BBBBBB'!$B469,'Expenditures - all orgs'!$B$19:$B$3604,'Budget Detail - BBBBBB'!$B$3)</f>
        <v>0</v>
      </c>
      <c r="D469" s="613">
        <f>SUMIFS('Expenditures - all orgs'!$E$19:$E$3604,'Expenditures - all orgs'!$C$19:$C$3604, 'Budget Detail - BBBBBB'!$B469,'Expenditures - all orgs'!$B$19:$B$3604,'Budget Detail - BBBBBB'!$B$3)</f>
        <v>0</v>
      </c>
      <c r="E469" s="313">
        <f>SUMIFS('Expenditures - all orgs'!$F$19:$F$3604,'Expenditures - all orgs'!$C$19:$C$3604, 'Budget Detail - BBBBBB'!$B469,'Expenditures - all orgs'!$B$19:$B$3604,'Budget Detail - BBBBBB'!$B$3)</f>
        <v>0</v>
      </c>
      <c r="F469" s="314">
        <f t="shared" si="66"/>
        <v>0</v>
      </c>
    </row>
    <row r="470" spans="1:37" ht="15" customHeight="1" thickBot="1" x14ac:dyDescent="0.35">
      <c r="A470" s="746" t="s">
        <v>105</v>
      </c>
      <c r="B470" s="619" t="s">
        <v>52</v>
      </c>
      <c r="C470" s="356">
        <f>SUMIFS('Expenditures - all orgs'!$D$19:$D$3604,'Expenditures - all orgs'!$C$19:$C$3604, 'Budget Detail - BBBBBB'!$B470,'Expenditures - all orgs'!$B$19:$B$3604,'Budget Detail - BBBBBB'!$B$3)</f>
        <v>0</v>
      </c>
      <c r="D470" s="613">
        <f>SUMIFS('Expenditures - all orgs'!$E$19:$E$3604,'Expenditures - all orgs'!$C$19:$C$3604, 'Budget Detail - BBBBBB'!$B470,'Expenditures - all orgs'!$B$19:$B$3604,'Budget Detail - BBBBBB'!$B$3)</f>
        <v>0</v>
      </c>
      <c r="E470" s="313">
        <f>SUMIFS('Expenditures - all orgs'!$F$19:$F$3604,'Expenditures - all orgs'!$C$19:$C$3604, 'Budget Detail - BBBBBB'!$B470,'Expenditures - all orgs'!$B$19:$B$3604,'Budget Detail - BBBBBB'!$B$3)</f>
        <v>0</v>
      </c>
      <c r="F470" s="314">
        <f t="shared" si="66"/>
        <v>0</v>
      </c>
    </row>
    <row r="471" spans="1:37" ht="15" customHeight="1" thickBot="1" x14ac:dyDescent="0.35">
      <c r="A471" s="1695" t="s">
        <v>296</v>
      </c>
      <c r="B471" s="1696"/>
      <c r="C471" s="1475">
        <f>SUM(C457:C470)</f>
        <v>0</v>
      </c>
      <c r="D471" s="1475">
        <f>SUM(D457:D470)</f>
        <v>0</v>
      </c>
      <c r="E471" s="1475">
        <f>SUM(E457:E470)</f>
        <v>0</v>
      </c>
      <c r="F471" s="1477">
        <f>SUM(F457:F470)</f>
        <v>0</v>
      </c>
    </row>
    <row r="472" spans="1:37" ht="15" customHeight="1" thickBot="1" x14ac:dyDescent="0.35">
      <c r="A472" s="746"/>
      <c r="B472" s="746"/>
      <c r="C472" s="415"/>
      <c r="D472" s="415"/>
      <c r="E472" s="415"/>
      <c r="F472" s="416"/>
    </row>
    <row r="473" spans="1:37" ht="15" customHeight="1" thickBot="1" x14ac:dyDescent="0.35">
      <c r="A473" s="1718" t="s">
        <v>313</v>
      </c>
      <c r="B473" s="1718"/>
      <c r="C473" s="357">
        <f>C454+C471</f>
        <v>0</v>
      </c>
      <c r="D473" s="357">
        <f>D454+D471</f>
        <v>0</v>
      </c>
      <c r="E473" s="357">
        <f>E454+E471</f>
        <v>0</v>
      </c>
      <c r="F473" s="357">
        <f>F454+F471</f>
        <v>0</v>
      </c>
    </row>
    <row r="474" spans="1:37" ht="15" customHeight="1" x14ac:dyDescent="0.3">
      <c r="A474" s="746"/>
      <c r="B474" s="746"/>
      <c r="C474" s="415"/>
      <c r="D474" s="415"/>
      <c r="E474" s="415"/>
      <c r="F474" s="416"/>
    </row>
    <row r="475" spans="1:37" s="752" customFormat="1" ht="15" customHeight="1" x14ac:dyDescent="0.3">
      <c r="A475" s="743" t="s">
        <v>423</v>
      </c>
      <c r="B475" s="757"/>
      <c r="C475" s="748"/>
      <c r="D475" s="748"/>
      <c r="E475" s="749"/>
      <c r="F475" s="753"/>
      <c r="G475" s="751"/>
      <c r="H475" s="750"/>
      <c r="I475" s="750"/>
      <c r="J475" s="750"/>
      <c r="K475" s="751"/>
      <c r="L475" s="751"/>
      <c r="M475" s="751"/>
      <c r="N475" s="751"/>
      <c r="O475" s="751"/>
      <c r="P475" s="751"/>
      <c r="Q475" s="751"/>
      <c r="R475" s="751"/>
      <c r="S475" s="751"/>
      <c r="T475" s="751"/>
      <c r="U475" s="751"/>
      <c r="V475" s="751"/>
      <c r="W475" s="751"/>
      <c r="X475" s="751"/>
      <c r="Y475" s="751"/>
      <c r="Z475" s="751"/>
      <c r="AA475" s="751"/>
      <c r="AB475" s="751"/>
      <c r="AC475" s="751"/>
      <c r="AD475" s="751"/>
      <c r="AE475" s="751"/>
      <c r="AF475" s="751"/>
      <c r="AG475" s="751"/>
      <c r="AH475" s="751"/>
      <c r="AI475" s="751"/>
      <c r="AJ475" s="751"/>
      <c r="AK475" s="751"/>
    </row>
    <row r="476" spans="1:37" s="752" customFormat="1" ht="15" customHeight="1" thickBot="1" x14ac:dyDescent="0.35">
      <c r="A476" s="746"/>
      <c r="B476" s="740">
        <v>154110</v>
      </c>
      <c r="C476" s="737">
        <f>SUMIFS('Expenditures - all orgs'!$D$19:$D$3604,'Expenditures - all orgs'!$C$19:$C$3604, 'Budget Detail - BBBBBB'!$B476,'Expenditures - all orgs'!$B$19:$B$3604,'Budget Detail - BBBBBB'!$B$3)</f>
        <v>0</v>
      </c>
      <c r="D476" s="765">
        <f>SUMIFS('Expenditures - all orgs'!$E$19:$E$3604,'Expenditures - all orgs'!$C$19:$C$3604, 'Budget Detail - BBBBBB'!$B476,'Expenditures - all orgs'!$B$19:$B$3604,'Budget Detail - BBBBBB'!$B$3)</f>
        <v>0</v>
      </c>
      <c r="E476" s="736">
        <f>SUMIFS('Expenditures - all orgs'!$F$19:$F$3604,'Expenditures - all orgs'!$C$19:$C$3604, 'Budget Detail - BBBBBB'!$B476,'Expenditures - all orgs'!$B$19:$B$3604,'Budget Detail - BBBBBB'!$B$3)</f>
        <v>0</v>
      </c>
      <c r="F476" s="735">
        <f t="shared" ref="F476" si="68">C476-D476-E476</f>
        <v>0</v>
      </c>
      <c r="G476" s="751"/>
      <c r="H476" s="750"/>
      <c r="I476" s="750"/>
      <c r="J476" s="750"/>
      <c r="K476" s="751"/>
      <c r="L476" s="751"/>
      <c r="M476" s="751"/>
      <c r="N476" s="751"/>
      <c r="O476" s="751"/>
      <c r="P476" s="751"/>
      <c r="Q476" s="751"/>
      <c r="R476" s="751"/>
      <c r="S476" s="751"/>
      <c r="T476" s="751"/>
      <c r="U476" s="751"/>
      <c r="V476" s="751"/>
      <c r="W476" s="751"/>
      <c r="X476" s="751"/>
      <c r="Y476" s="751"/>
      <c r="Z476" s="751"/>
      <c r="AA476" s="751"/>
      <c r="AB476" s="751"/>
      <c r="AC476" s="751"/>
      <c r="AD476" s="751"/>
      <c r="AE476" s="751"/>
      <c r="AF476" s="751"/>
      <c r="AG476" s="751"/>
      <c r="AH476" s="751"/>
      <c r="AI476" s="751"/>
      <c r="AJ476" s="751"/>
      <c r="AK476" s="751"/>
    </row>
    <row r="477" spans="1:37" s="752" customFormat="1" ht="15" customHeight="1" thickBot="1" x14ac:dyDescent="0.35">
      <c r="A477" s="746"/>
      <c r="B477" s="739" t="s">
        <v>418</v>
      </c>
      <c r="C477" s="731">
        <f>SUM(C476)</f>
        <v>0</v>
      </c>
      <c r="D477" s="731">
        <f t="shared" ref="D477:F477" si="69">SUM(D476)</f>
        <v>0</v>
      </c>
      <c r="E477" s="731">
        <f t="shared" si="69"/>
        <v>0</v>
      </c>
      <c r="F477" s="731">
        <f t="shared" si="69"/>
        <v>0</v>
      </c>
      <c r="G477" s="751"/>
      <c r="H477" s="750"/>
      <c r="I477" s="750"/>
      <c r="J477" s="750"/>
      <c r="K477" s="751"/>
      <c r="L477" s="751"/>
      <c r="M477" s="751"/>
      <c r="N477" s="751"/>
      <c r="O477" s="751"/>
      <c r="P477" s="751"/>
      <c r="Q477" s="751"/>
      <c r="R477" s="751"/>
      <c r="S477" s="751"/>
      <c r="T477" s="751"/>
      <c r="U477" s="751"/>
      <c r="V477" s="751"/>
      <c r="W477" s="751"/>
      <c r="X477" s="751"/>
      <c r="Y477" s="751"/>
      <c r="Z477" s="751"/>
      <c r="AA477" s="751"/>
      <c r="AB477" s="751"/>
      <c r="AC477" s="751"/>
      <c r="AD477" s="751"/>
      <c r="AE477" s="751"/>
      <c r="AF477" s="751"/>
      <c r="AG477" s="751"/>
      <c r="AH477" s="751"/>
      <c r="AI477" s="751"/>
      <c r="AJ477" s="751"/>
      <c r="AK477" s="751"/>
    </row>
    <row r="478" spans="1:37" s="752" customFormat="1" ht="15" customHeight="1" thickBot="1" x14ac:dyDescent="0.35">
      <c r="A478" s="746"/>
      <c r="B478" s="757"/>
      <c r="C478" s="748"/>
      <c r="D478" s="748"/>
      <c r="E478" s="749"/>
      <c r="F478" s="753"/>
      <c r="G478" s="751"/>
      <c r="H478" s="750"/>
      <c r="I478" s="750"/>
      <c r="J478" s="750"/>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751"/>
      <c r="AK478" s="751"/>
    </row>
    <row r="479" spans="1:37" ht="18.600000000000001" thickTop="1" thickBot="1" x14ac:dyDescent="0.35">
      <c r="A479" s="1730" t="s">
        <v>528</v>
      </c>
      <c r="B479" s="1731"/>
      <c r="C479" s="1379">
        <f>C83+C473+C477</f>
        <v>0</v>
      </c>
      <c r="D479" s="1380">
        <f>D83+D473+D477</f>
        <v>0</v>
      </c>
      <c r="E479" s="1381">
        <f>E83+E473+E477</f>
        <v>0</v>
      </c>
      <c r="F479" s="1382">
        <f>F83+F473+F477</f>
        <v>0</v>
      </c>
    </row>
    <row r="480" spans="1:37" ht="15" thickBot="1" x14ac:dyDescent="0.35">
      <c r="A480" s="746"/>
      <c r="B480" s="746"/>
      <c r="C480" s="415"/>
      <c r="D480" s="415"/>
      <c r="E480" s="415"/>
      <c r="F480" s="416"/>
    </row>
    <row r="481" spans="1:9" ht="18" customHeight="1" thickTop="1" thickBot="1" x14ac:dyDescent="0.35">
      <c r="A481" s="746"/>
      <c r="B481" s="746"/>
      <c r="C481" s="415"/>
      <c r="D481" s="415"/>
      <c r="E481" s="415"/>
      <c r="F481" s="732">
        <f>E479+F479</f>
        <v>0</v>
      </c>
      <c r="G481" s="1721" t="s">
        <v>422</v>
      </c>
      <c r="H481" s="1721"/>
      <c r="I481" s="1721"/>
    </row>
    <row r="482" spans="1:9" ht="15" thickTop="1" x14ac:dyDescent="0.3">
      <c r="A482" s="322"/>
      <c r="B482" s="322"/>
      <c r="C482" s="415"/>
      <c r="D482" s="415"/>
      <c r="E482" s="415"/>
      <c r="F482" s="416"/>
    </row>
    <row r="483" spans="1:9" x14ac:dyDescent="0.3">
      <c r="C483" s="1383"/>
      <c r="D483" s="1383"/>
      <c r="E483" s="1383"/>
      <c r="F483" s="1383"/>
    </row>
    <row r="484" spans="1:9" x14ac:dyDescent="0.3">
      <c r="C484" s="1383"/>
      <c r="D484" s="1383"/>
      <c r="E484" s="1383"/>
      <c r="F484" s="1383"/>
    </row>
    <row r="485" spans="1:9" x14ac:dyDescent="0.3">
      <c r="C485" s="1383"/>
      <c r="D485" s="1383"/>
      <c r="E485" s="1383"/>
      <c r="F485" s="1383"/>
    </row>
    <row r="486" spans="1:9" x14ac:dyDescent="0.3">
      <c r="C486" s="1383"/>
      <c r="D486" s="1383"/>
      <c r="E486" s="1383"/>
      <c r="F486" s="1383"/>
    </row>
    <row r="487" spans="1:9" x14ac:dyDescent="0.3">
      <c r="C487" s="1383"/>
      <c r="D487" s="1383"/>
      <c r="E487" s="1383"/>
      <c r="F487" s="1383"/>
    </row>
    <row r="488" spans="1:9" x14ac:dyDescent="0.3">
      <c r="C488" s="1383"/>
      <c r="D488" s="1383"/>
      <c r="E488" s="1383"/>
      <c r="F488" s="1383"/>
    </row>
    <row r="489" spans="1:9" x14ac:dyDescent="0.3">
      <c r="C489" s="1383"/>
      <c r="D489" s="1383"/>
      <c r="E489" s="1383"/>
      <c r="F489" s="1383"/>
    </row>
    <row r="490" spans="1:9" x14ac:dyDescent="0.3">
      <c r="C490" s="1383"/>
      <c r="D490" s="1383"/>
      <c r="E490" s="1383"/>
      <c r="F490" s="1383"/>
    </row>
    <row r="491" spans="1:9" x14ac:dyDescent="0.3">
      <c r="C491" s="1383"/>
      <c r="D491" s="1383"/>
      <c r="E491" s="1383"/>
      <c r="F491" s="1383"/>
    </row>
    <row r="492" spans="1:9" x14ac:dyDescent="0.3">
      <c r="C492" s="1383"/>
      <c r="D492" s="1383"/>
      <c r="E492" s="1383"/>
      <c r="F492" s="1383"/>
    </row>
    <row r="493" spans="1:9" x14ac:dyDescent="0.3">
      <c r="C493" s="1383"/>
      <c r="D493" s="1383"/>
      <c r="E493" s="1383"/>
      <c r="F493" s="1383"/>
    </row>
    <row r="494" spans="1:9" x14ac:dyDescent="0.3">
      <c r="C494" s="1383"/>
      <c r="D494" s="1383"/>
      <c r="E494" s="1383"/>
      <c r="F494" s="1383"/>
    </row>
    <row r="495" spans="1:9" x14ac:dyDescent="0.3">
      <c r="C495" s="1383"/>
      <c r="D495" s="1383"/>
      <c r="E495" s="1383"/>
      <c r="F495" s="1383"/>
    </row>
    <row r="496" spans="1:9" x14ac:dyDescent="0.3">
      <c r="C496" s="1383"/>
      <c r="D496" s="1383"/>
      <c r="E496" s="1383"/>
      <c r="F496" s="1383"/>
    </row>
    <row r="497" spans="3:6" x14ac:dyDescent="0.3">
      <c r="C497" s="1383"/>
      <c r="D497" s="1383"/>
      <c r="E497" s="1383"/>
      <c r="F497" s="1383"/>
    </row>
    <row r="498" spans="3:6" x14ac:dyDescent="0.3">
      <c r="C498" s="1383"/>
      <c r="D498" s="1383"/>
      <c r="E498" s="1383"/>
      <c r="F498" s="1383"/>
    </row>
    <row r="499" spans="3:6" x14ac:dyDescent="0.3">
      <c r="C499" s="1383"/>
      <c r="D499" s="1383"/>
      <c r="E499" s="1383"/>
      <c r="F499" s="1383"/>
    </row>
    <row r="500" spans="3:6" x14ac:dyDescent="0.3">
      <c r="C500" s="1383"/>
      <c r="D500" s="1383"/>
      <c r="E500" s="1383"/>
      <c r="F500" s="1383"/>
    </row>
    <row r="501" spans="3:6" x14ac:dyDescent="0.3">
      <c r="C501" s="1383"/>
      <c r="D501" s="1383"/>
      <c r="E501" s="1383"/>
      <c r="F501" s="1383"/>
    </row>
    <row r="502" spans="3:6" x14ac:dyDescent="0.3">
      <c r="C502" s="1383"/>
      <c r="D502" s="1383"/>
      <c r="E502" s="1383"/>
      <c r="F502" s="1383"/>
    </row>
    <row r="503" spans="3:6" x14ac:dyDescent="0.3">
      <c r="C503" s="1383"/>
      <c r="D503" s="1383"/>
      <c r="E503" s="1383"/>
      <c r="F503" s="1383"/>
    </row>
    <row r="504" spans="3:6" x14ac:dyDescent="0.3">
      <c r="C504" s="1383"/>
      <c r="D504" s="1383"/>
      <c r="E504" s="1383"/>
      <c r="F504" s="1383"/>
    </row>
    <row r="505" spans="3:6" x14ac:dyDescent="0.3">
      <c r="C505" s="1383"/>
      <c r="D505" s="1383"/>
      <c r="E505" s="1383"/>
      <c r="F505" s="1383"/>
    </row>
    <row r="506" spans="3:6" x14ac:dyDescent="0.3">
      <c r="C506" s="1383"/>
      <c r="D506" s="1383"/>
      <c r="E506" s="1383"/>
      <c r="F506" s="1383"/>
    </row>
    <row r="507" spans="3:6" x14ac:dyDescent="0.3">
      <c r="C507" s="1383"/>
      <c r="D507" s="1383"/>
      <c r="E507" s="1383"/>
      <c r="F507" s="1383"/>
    </row>
    <row r="508" spans="3:6" x14ac:dyDescent="0.3">
      <c r="C508" s="1383"/>
      <c r="D508" s="1383"/>
      <c r="E508" s="1383"/>
      <c r="F508" s="1383"/>
    </row>
    <row r="509" spans="3:6" x14ac:dyDescent="0.3">
      <c r="C509" s="1383"/>
      <c r="D509" s="1383"/>
      <c r="E509" s="1383"/>
      <c r="F509" s="1383"/>
    </row>
    <row r="510" spans="3:6" x14ac:dyDescent="0.3">
      <c r="C510" s="1383"/>
      <c r="D510" s="1383"/>
      <c r="E510" s="1383"/>
      <c r="F510" s="1383"/>
    </row>
    <row r="511" spans="3:6" x14ac:dyDescent="0.3">
      <c r="C511" s="1383"/>
      <c r="D511" s="1383"/>
      <c r="E511" s="1383"/>
      <c r="F511" s="1383"/>
    </row>
    <row r="512" spans="3:6" x14ac:dyDescent="0.3">
      <c r="C512" s="1383"/>
      <c r="D512" s="1383"/>
      <c r="E512" s="1383"/>
      <c r="F512" s="1383"/>
    </row>
    <row r="513" spans="3:6" x14ac:dyDescent="0.3">
      <c r="C513" s="1383"/>
      <c r="D513" s="1383"/>
      <c r="E513" s="1383"/>
      <c r="F513" s="1383"/>
    </row>
    <row r="514" spans="3:6" x14ac:dyDescent="0.3">
      <c r="C514" s="1383"/>
      <c r="D514" s="1383"/>
      <c r="E514" s="1383"/>
      <c r="F514" s="1383"/>
    </row>
    <row r="515" spans="3:6" x14ac:dyDescent="0.3">
      <c r="C515" s="1383"/>
      <c r="D515" s="1383"/>
      <c r="E515" s="1383"/>
      <c r="F515" s="1383"/>
    </row>
    <row r="516" spans="3:6" x14ac:dyDescent="0.3">
      <c r="C516" s="1383"/>
      <c r="D516" s="1383"/>
      <c r="E516" s="1383"/>
      <c r="F516" s="1383"/>
    </row>
    <row r="517" spans="3:6" x14ac:dyDescent="0.3">
      <c r="C517" s="1383"/>
      <c r="D517" s="1383"/>
      <c r="E517" s="1383"/>
      <c r="F517" s="1383"/>
    </row>
    <row r="518" spans="3:6" x14ac:dyDescent="0.3">
      <c r="C518" s="1383"/>
      <c r="D518" s="1383"/>
      <c r="E518" s="1383"/>
      <c r="F518" s="1383"/>
    </row>
    <row r="519" spans="3:6" x14ac:dyDescent="0.3">
      <c r="C519" s="1383"/>
      <c r="D519" s="1383"/>
      <c r="E519" s="1383"/>
      <c r="F519" s="1383"/>
    </row>
    <row r="520" spans="3:6" x14ac:dyDescent="0.3">
      <c r="C520" s="1383"/>
      <c r="D520" s="1383"/>
      <c r="E520" s="1383"/>
      <c r="F520" s="1383"/>
    </row>
    <row r="521" spans="3:6" x14ac:dyDescent="0.3">
      <c r="C521" s="1383"/>
      <c r="D521" s="1383"/>
      <c r="E521" s="1383"/>
      <c r="F521" s="1383"/>
    </row>
    <row r="522" spans="3:6" x14ac:dyDescent="0.3">
      <c r="C522" s="1383"/>
      <c r="D522" s="1383"/>
      <c r="E522" s="1383"/>
      <c r="F522" s="1383"/>
    </row>
    <row r="523" spans="3:6" x14ac:dyDescent="0.3">
      <c r="C523" s="1383"/>
      <c r="D523" s="1383"/>
      <c r="E523" s="1383"/>
      <c r="F523" s="1383"/>
    </row>
    <row r="524" spans="3:6" x14ac:dyDescent="0.3">
      <c r="C524" s="1383"/>
      <c r="D524" s="1383"/>
      <c r="E524" s="1383"/>
      <c r="F524" s="1383"/>
    </row>
    <row r="525" spans="3:6" x14ac:dyDescent="0.3">
      <c r="C525" s="1383"/>
      <c r="D525" s="1383"/>
      <c r="E525" s="1383"/>
      <c r="F525" s="1383"/>
    </row>
    <row r="526" spans="3:6" x14ac:dyDescent="0.3">
      <c r="C526" s="1383"/>
      <c r="D526" s="1383"/>
      <c r="E526" s="1383"/>
      <c r="F526" s="1383"/>
    </row>
    <row r="527" spans="3:6" x14ac:dyDescent="0.3">
      <c r="C527" s="1383"/>
      <c r="D527" s="1383"/>
      <c r="E527" s="1383"/>
      <c r="F527" s="1383"/>
    </row>
    <row r="528" spans="3:6" x14ac:dyDescent="0.3">
      <c r="C528" s="1383"/>
      <c r="D528" s="1383"/>
      <c r="E528" s="1383"/>
      <c r="F528" s="1383"/>
    </row>
    <row r="529" spans="3:6" x14ac:dyDescent="0.3">
      <c r="C529" s="1383"/>
      <c r="D529" s="1383"/>
      <c r="E529" s="1383"/>
      <c r="F529" s="1383"/>
    </row>
    <row r="530" spans="3:6" x14ac:dyDescent="0.3">
      <c r="C530" s="1383"/>
      <c r="D530" s="1383"/>
      <c r="E530" s="1383"/>
      <c r="F530" s="1383"/>
    </row>
    <row r="531" spans="3:6" x14ac:dyDescent="0.3">
      <c r="C531" s="1383"/>
      <c r="D531" s="1383"/>
      <c r="E531" s="1383"/>
      <c r="F531" s="1383"/>
    </row>
    <row r="532" spans="3:6" x14ac:dyDescent="0.3">
      <c r="C532" s="1383"/>
      <c r="D532" s="1383"/>
      <c r="E532" s="1383"/>
      <c r="F532" s="1383"/>
    </row>
    <row r="533" spans="3:6" x14ac:dyDescent="0.3">
      <c r="C533" s="1383"/>
      <c r="D533" s="1383"/>
      <c r="E533" s="1383"/>
      <c r="F533" s="1383"/>
    </row>
    <row r="534" spans="3:6" x14ac:dyDescent="0.3">
      <c r="C534" s="1383"/>
      <c r="D534" s="1383"/>
      <c r="E534" s="1383"/>
      <c r="F534" s="1383"/>
    </row>
    <row r="535" spans="3:6" x14ac:dyDescent="0.3">
      <c r="C535" s="1383"/>
      <c r="D535" s="1383"/>
      <c r="E535" s="1383"/>
      <c r="F535" s="1383"/>
    </row>
    <row r="536" spans="3:6" x14ac:dyDescent="0.3">
      <c r="C536" s="1383"/>
      <c r="D536" s="1383"/>
      <c r="E536" s="1383"/>
      <c r="F536" s="1383"/>
    </row>
    <row r="537" spans="3:6" x14ac:dyDescent="0.3">
      <c r="C537" s="1383"/>
      <c r="D537" s="1383"/>
      <c r="E537" s="1383"/>
      <c r="F537" s="1383"/>
    </row>
    <row r="538" spans="3:6" x14ac:dyDescent="0.3">
      <c r="C538" s="1383"/>
      <c r="D538" s="1383"/>
      <c r="E538" s="1383"/>
      <c r="F538" s="1383"/>
    </row>
    <row r="539" spans="3:6" x14ac:dyDescent="0.3">
      <c r="C539" s="1383"/>
      <c r="D539" s="1383"/>
      <c r="E539" s="1383"/>
      <c r="F539" s="1383"/>
    </row>
    <row r="540" spans="3:6" x14ac:dyDescent="0.3">
      <c r="C540" s="1383"/>
      <c r="D540" s="1383"/>
      <c r="E540" s="1383"/>
      <c r="F540" s="1383"/>
    </row>
    <row r="541" spans="3:6" x14ac:dyDescent="0.3">
      <c r="C541" s="1383"/>
      <c r="D541" s="1383"/>
      <c r="E541" s="1383"/>
      <c r="F541" s="1383"/>
    </row>
    <row r="542" spans="3:6" x14ac:dyDescent="0.3">
      <c r="C542" s="1383"/>
      <c r="D542" s="1383"/>
      <c r="E542" s="1383"/>
      <c r="F542" s="1383"/>
    </row>
    <row r="543" spans="3:6" x14ac:dyDescent="0.3">
      <c r="C543" s="1383"/>
      <c r="D543" s="1383"/>
      <c r="E543" s="1383"/>
      <c r="F543" s="1383"/>
    </row>
    <row r="544" spans="3:6" x14ac:dyDescent="0.3">
      <c r="C544" s="1383"/>
      <c r="D544" s="1383"/>
      <c r="E544" s="1383"/>
      <c r="F544" s="1383"/>
    </row>
    <row r="545" spans="3:6" x14ac:dyDescent="0.3">
      <c r="C545" s="1383"/>
      <c r="D545" s="1383"/>
      <c r="E545" s="1383"/>
      <c r="F545" s="1383"/>
    </row>
    <row r="546" spans="3:6" x14ac:dyDescent="0.3">
      <c r="C546" s="1383"/>
      <c r="D546" s="1383"/>
      <c r="E546" s="1383"/>
      <c r="F546" s="1383"/>
    </row>
    <row r="547" spans="3:6" x14ac:dyDescent="0.3">
      <c r="C547" s="1383"/>
      <c r="D547" s="1383"/>
      <c r="E547" s="1383"/>
      <c r="F547" s="1383"/>
    </row>
    <row r="548" spans="3:6" x14ac:dyDescent="0.3">
      <c r="C548" s="1383"/>
      <c r="D548" s="1383"/>
      <c r="E548" s="1383"/>
      <c r="F548" s="1383"/>
    </row>
    <row r="549" spans="3:6" x14ac:dyDescent="0.3">
      <c r="C549" s="1383"/>
      <c r="D549" s="1383"/>
      <c r="E549" s="1383"/>
      <c r="F549" s="1383"/>
    </row>
    <row r="550" spans="3:6" x14ac:dyDescent="0.3">
      <c r="C550" s="1383"/>
      <c r="D550" s="1383"/>
      <c r="E550" s="1383"/>
      <c r="F550" s="1383"/>
    </row>
    <row r="551" spans="3:6" x14ac:dyDescent="0.3">
      <c r="C551" s="1383"/>
      <c r="D551" s="1383"/>
      <c r="E551" s="1383"/>
      <c r="F551" s="1383"/>
    </row>
    <row r="552" spans="3:6" x14ac:dyDescent="0.3">
      <c r="C552" s="1383"/>
      <c r="D552" s="1383"/>
      <c r="E552" s="1383"/>
      <c r="F552" s="1383"/>
    </row>
    <row r="553" spans="3:6" x14ac:dyDescent="0.3">
      <c r="C553" s="1383"/>
      <c r="D553" s="1383"/>
      <c r="E553" s="1383"/>
      <c r="F553" s="1383"/>
    </row>
    <row r="554" spans="3:6" x14ac:dyDescent="0.3">
      <c r="C554" s="1383"/>
      <c r="D554" s="1383"/>
      <c r="E554" s="1383"/>
      <c r="F554" s="1383"/>
    </row>
    <row r="555" spans="3:6" x14ac:dyDescent="0.3">
      <c r="C555" s="1383"/>
      <c r="D555" s="1383"/>
      <c r="E555" s="1383"/>
      <c r="F555" s="1383"/>
    </row>
    <row r="556" spans="3:6" x14ac:dyDescent="0.3">
      <c r="C556" s="1383"/>
      <c r="D556" s="1383"/>
      <c r="E556" s="1383"/>
      <c r="F556" s="1383"/>
    </row>
    <row r="557" spans="3:6" x14ac:dyDescent="0.3">
      <c r="C557" s="1383"/>
      <c r="D557" s="1383"/>
      <c r="E557" s="1383"/>
      <c r="F557" s="1383"/>
    </row>
    <row r="558" spans="3:6" x14ac:dyDescent="0.3">
      <c r="C558" s="1383"/>
      <c r="D558" s="1383"/>
      <c r="E558" s="1383"/>
      <c r="F558" s="1383"/>
    </row>
    <row r="559" spans="3:6" x14ac:dyDescent="0.3">
      <c r="C559" s="1383"/>
      <c r="D559" s="1383"/>
      <c r="E559" s="1383"/>
      <c r="F559" s="1383"/>
    </row>
    <row r="560" spans="3:6" x14ac:dyDescent="0.3">
      <c r="C560" s="1383"/>
      <c r="D560" s="1383"/>
      <c r="E560" s="1383"/>
      <c r="F560" s="1383"/>
    </row>
    <row r="561" spans="3:6" x14ac:dyDescent="0.3">
      <c r="C561" s="1383"/>
      <c r="D561" s="1383"/>
      <c r="E561" s="1383"/>
      <c r="F561" s="1383"/>
    </row>
    <row r="562" spans="3:6" x14ac:dyDescent="0.3">
      <c r="C562" s="1383"/>
      <c r="D562" s="1383"/>
      <c r="E562" s="1383"/>
      <c r="F562" s="1383"/>
    </row>
    <row r="563" spans="3:6" x14ac:dyDescent="0.3">
      <c r="C563" s="1383"/>
      <c r="D563" s="1383"/>
      <c r="E563" s="1383"/>
      <c r="F563" s="1383"/>
    </row>
    <row r="564" spans="3:6" x14ac:dyDescent="0.3">
      <c r="C564" s="1383"/>
      <c r="D564" s="1383"/>
      <c r="E564" s="1383"/>
      <c r="F564" s="1383"/>
    </row>
    <row r="565" spans="3:6" x14ac:dyDescent="0.3">
      <c r="C565" s="1383"/>
      <c r="D565" s="1383"/>
      <c r="E565" s="1383"/>
      <c r="F565" s="1383"/>
    </row>
    <row r="566" spans="3:6" x14ac:dyDescent="0.3">
      <c r="C566" s="1383"/>
      <c r="D566" s="1383"/>
      <c r="E566" s="1383"/>
      <c r="F566" s="1383"/>
    </row>
    <row r="567" spans="3:6" x14ac:dyDescent="0.3">
      <c r="C567" s="1383"/>
      <c r="D567" s="1383"/>
      <c r="E567" s="1383"/>
      <c r="F567" s="1383"/>
    </row>
    <row r="568" spans="3:6" x14ac:dyDescent="0.3">
      <c r="C568" s="1383"/>
      <c r="D568" s="1383"/>
      <c r="E568" s="1383"/>
      <c r="F568" s="1383"/>
    </row>
    <row r="569" spans="3:6" x14ac:dyDescent="0.3">
      <c r="C569" s="1383"/>
      <c r="D569" s="1383"/>
      <c r="E569" s="1383"/>
      <c r="F569" s="1383"/>
    </row>
    <row r="570" spans="3:6" x14ac:dyDescent="0.3">
      <c r="C570" s="1383"/>
      <c r="D570" s="1383"/>
      <c r="E570" s="1383"/>
      <c r="F570" s="1383"/>
    </row>
    <row r="571" spans="3:6" x14ac:dyDescent="0.3">
      <c r="C571" s="1383"/>
      <c r="D571" s="1383"/>
      <c r="E571" s="1383"/>
      <c r="F571" s="1383"/>
    </row>
    <row r="572" spans="3:6" x14ac:dyDescent="0.3">
      <c r="C572" s="1383"/>
      <c r="D572" s="1383"/>
      <c r="E572" s="1383"/>
      <c r="F572" s="1383"/>
    </row>
    <row r="573" spans="3:6" x14ac:dyDescent="0.3">
      <c r="C573" s="1383"/>
      <c r="D573" s="1383"/>
      <c r="E573" s="1383"/>
      <c r="F573" s="1383"/>
    </row>
    <row r="574" spans="3:6" x14ac:dyDescent="0.3">
      <c r="C574" s="1383"/>
      <c r="D574" s="1383"/>
      <c r="E574" s="1383"/>
      <c r="F574" s="1383"/>
    </row>
    <row r="575" spans="3:6" x14ac:dyDescent="0.3">
      <c r="C575" s="1383"/>
      <c r="D575" s="1383"/>
      <c r="E575" s="1383"/>
      <c r="F575" s="1383"/>
    </row>
    <row r="576" spans="3:6" x14ac:dyDescent="0.3">
      <c r="C576" s="1383"/>
      <c r="D576" s="1383"/>
      <c r="E576" s="1383"/>
      <c r="F576" s="1383"/>
    </row>
    <row r="577" spans="3:6" x14ac:dyDescent="0.3">
      <c r="C577" s="1383"/>
      <c r="D577" s="1383"/>
      <c r="E577" s="1383"/>
      <c r="F577" s="1383"/>
    </row>
    <row r="578" spans="3:6" x14ac:dyDescent="0.3">
      <c r="C578" s="1383"/>
      <c r="D578" s="1383"/>
      <c r="E578" s="1383"/>
      <c r="F578" s="1383"/>
    </row>
    <row r="579" spans="3:6" x14ac:dyDescent="0.3">
      <c r="C579" s="1383"/>
      <c r="D579" s="1383"/>
      <c r="E579" s="1383"/>
      <c r="F579" s="1383"/>
    </row>
    <row r="580" spans="3:6" x14ac:dyDescent="0.3">
      <c r="C580" s="1383"/>
      <c r="D580" s="1383"/>
      <c r="E580" s="1383"/>
      <c r="F580" s="1383"/>
    </row>
    <row r="581" spans="3:6" x14ac:dyDescent="0.3">
      <c r="C581" s="1383"/>
      <c r="D581" s="1383"/>
      <c r="E581" s="1383"/>
      <c r="F581" s="1383"/>
    </row>
    <row r="582" spans="3:6" x14ac:dyDescent="0.3">
      <c r="C582" s="1383"/>
      <c r="D582" s="1383"/>
      <c r="E582" s="1383"/>
      <c r="F582" s="1383"/>
    </row>
    <row r="583" spans="3:6" x14ac:dyDescent="0.3">
      <c r="C583" s="1383"/>
      <c r="D583" s="1383"/>
      <c r="E583" s="1383"/>
      <c r="F583" s="1383"/>
    </row>
    <row r="584" spans="3:6" x14ac:dyDescent="0.3">
      <c r="C584" s="1383"/>
      <c r="D584" s="1383"/>
      <c r="E584" s="1383"/>
      <c r="F584" s="1383"/>
    </row>
    <row r="585" spans="3:6" x14ac:dyDescent="0.3">
      <c r="C585" s="1383"/>
      <c r="D585" s="1383"/>
      <c r="E585" s="1383"/>
      <c r="F585" s="1383"/>
    </row>
    <row r="586" spans="3:6" x14ac:dyDescent="0.3">
      <c r="C586" s="1383"/>
      <c r="D586" s="1383"/>
      <c r="E586" s="1383"/>
      <c r="F586" s="1383"/>
    </row>
    <row r="587" spans="3:6" x14ac:dyDescent="0.3">
      <c r="C587" s="1383"/>
      <c r="D587" s="1383"/>
      <c r="E587" s="1383"/>
      <c r="F587" s="1383"/>
    </row>
    <row r="588" spans="3:6" x14ac:dyDescent="0.3">
      <c r="C588" s="1383"/>
      <c r="D588" s="1383"/>
      <c r="E588" s="1383"/>
      <c r="F588" s="1383"/>
    </row>
    <row r="589" spans="3:6" x14ac:dyDescent="0.3">
      <c r="C589" s="1383"/>
      <c r="D589" s="1383"/>
      <c r="E589" s="1383"/>
      <c r="F589" s="1383"/>
    </row>
    <row r="590" spans="3:6" x14ac:dyDescent="0.3">
      <c r="C590" s="1383"/>
      <c r="D590" s="1383"/>
      <c r="E590" s="1383"/>
      <c r="F590" s="1383"/>
    </row>
    <row r="591" spans="3:6" x14ac:dyDescent="0.3">
      <c r="C591" s="1383"/>
      <c r="D591" s="1383"/>
      <c r="E591" s="1383"/>
      <c r="F591" s="1383"/>
    </row>
    <row r="592" spans="3:6" x14ac:dyDescent="0.3">
      <c r="C592" s="1383"/>
      <c r="D592" s="1383"/>
      <c r="E592" s="1383"/>
      <c r="F592" s="1383"/>
    </row>
    <row r="593" spans="3:6" x14ac:dyDescent="0.3">
      <c r="C593" s="1383"/>
      <c r="D593" s="1383"/>
      <c r="E593" s="1383"/>
      <c r="F593" s="1383"/>
    </row>
    <row r="594" spans="3:6" x14ac:dyDescent="0.3">
      <c r="C594" s="1383"/>
      <c r="D594" s="1383"/>
      <c r="E594" s="1383"/>
      <c r="F594" s="1383"/>
    </row>
    <row r="595" spans="3:6" x14ac:dyDescent="0.3">
      <c r="C595" s="1383"/>
      <c r="D595" s="1383"/>
      <c r="E595" s="1383"/>
      <c r="F595" s="1383"/>
    </row>
    <row r="596" spans="3:6" x14ac:dyDescent="0.3">
      <c r="C596" s="1383"/>
      <c r="D596" s="1383"/>
      <c r="E596" s="1383"/>
      <c r="F596" s="1383"/>
    </row>
    <row r="597" spans="3:6" x14ac:dyDescent="0.3">
      <c r="C597" s="1383"/>
      <c r="D597" s="1383"/>
      <c r="E597" s="1383"/>
      <c r="F597" s="1383"/>
    </row>
    <row r="598" spans="3:6" x14ac:dyDescent="0.3">
      <c r="C598" s="1383"/>
      <c r="D598" s="1383"/>
      <c r="E598" s="1383"/>
      <c r="F598" s="1383"/>
    </row>
    <row r="599" spans="3:6" x14ac:dyDescent="0.3">
      <c r="C599" s="1383"/>
      <c r="D599" s="1383"/>
      <c r="E599" s="1383"/>
      <c r="F599" s="1383"/>
    </row>
    <row r="600" spans="3:6" x14ac:dyDescent="0.3">
      <c r="C600" s="1383"/>
      <c r="D600" s="1383"/>
      <c r="E600" s="1383"/>
      <c r="F600" s="1383"/>
    </row>
    <row r="601" spans="3:6" x14ac:dyDescent="0.3">
      <c r="C601" s="1383"/>
      <c r="D601" s="1383"/>
      <c r="E601" s="1383"/>
      <c r="F601" s="1383"/>
    </row>
    <row r="602" spans="3:6" x14ac:dyDescent="0.3">
      <c r="C602" s="1383"/>
      <c r="D602" s="1383"/>
      <c r="E602" s="1383"/>
      <c r="F602" s="1383"/>
    </row>
    <row r="603" spans="3:6" x14ac:dyDescent="0.3">
      <c r="C603" s="1383"/>
      <c r="D603" s="1383"/>
      <c r="E603" s="1383"/>
      <c r="F603" s="1383"/>
    </row>
    <row r="604" spans="3:6" x14ac:dyDescent="0.3">
      <c r="C604" s="1383"/>
      <c r="D604" s="1383"/>
      <c r="E604" s="1383"/>
      <c r="F604" s="1383"/>
    </row>
    <row r="605" spans="3:6" x14ac:dyDescent="0.3">
      <c r="C605" s="1383"/>
      <c r="D605" s="1383"/>
      <c r="E605" s="1383"/>
      <c r="F605" s="1383"/>
    </row>
    <row r="606" spans="3:6" x14ac:dyDescent="0.3">
      <c r="C606" s="1383"/>
      <c r="D606" s="1383"/>
      <c r="E606" s="1383"/>
      <c r="F606" s="1383"/>
    </row>
    <row r="607" spans="3:6" x14ac:dyDescent="0.3">
      <c r="C607" s="1383"/>
      <c r="D607" s="1383"/>
      <c r="E607" s="1383"/>
      <c r="F607" s="1383"/>
    </row>
    <row r="608" spans="3:6" x14ac:dyDescent="0.3">
      <c r="C608" s="1383"/>
      <c r="D608" s="1383"/>
      <c r="E608" s="1383"/>
      <c r="F608" s="1383"/>
    </row>
    <row r="609" spans="3:6" x14ac:dyDescent="0.3">
      <c r="C609" s="1383"/>
      <c r="D609" s="1383"/>
      <c r="E609" s="1383"/>
      <c r="F609" s="1383"/>
    </row>
    <row r="610" spans="3:6" x14ac:dyDescent="0.3">
      <c r="C610" s="1383"/>
      <c r="D610" s="1383"/>
      <c r="E610" s="1383"/>
      <c r="F610" s="1383"/>
    </row>
    <row r="611" spans="3:6" x14ac:dyDescent="0.3">
      <c r="C611" s="1383"/>
      <c r="D611" s="1383"/>
      <c r="E611" s="1383"/>
      <c r="F611" s="1383"/>
    </row>
    <row r="612" spans="3:6" x14ac:dyDescent="0.3">
      <c r="C612" s="1383"/>
      <c r="D612" s="1383"/>
      <c r="E612" s="1383"/>
      <c r="F612" s="1383"/>
    </row>
    <row r="613" spans="3:6" x14ac:dyDescent="0.3">
      <c r="C613" s="1383"/>
      <c r="D613" s="1383"/>
      <c r="E613" s="1383"/>
      <c r="F613" s="1383"/>
    </row>
    <row r="614" spans="3:6" x14ac:dyDescent="0.3">
      <c r="C614" s="1383"/>
      <c r="D614" s="1383"/>
      <c r="E614" s="1383"/>
      <c r="F614" s="1383"/>
    </row>
    <row r="615" spans="3:6" x14ac:dyDescent="0.3">
      <c r="C615" s="1383"/>
      <c r="D615" s="1383"/>
      <c r="E615" s="1383"/>
      <c r="F615" s="1383"/>
    </row>
    <row r="616" spans="3:6" x14ac:dyDescent="0.3">
      <c r="C616" s="1383"/>
      <c r="D616" s="1383"/>
      <c r="E616" s="1383"/>
      <c r="F616" s="1383"/>
    </row>
    <row r="617" spans="3:6" x14ac:dyDescent="0.3">
      <c r="C617" s="1383"/>
      <c r="D617" s="1383"/>
      <c r="E617" s="1383"/>
      <c r="F617" s="1383"/>
    </row>
    <row r="618" spans="3:6" x14ac:dyDescent="0.3">
      <c r="C618" s="1383"/>
      <c r="D618" s="1383"/>
      <c r="E618" s="1383"/>
      <c r="F618" s="1383"/>
    </row>
    <row r="619" spans="3:6" x14ac:dyDescent="0.3">
      <c r="C619" s="1383"/>
      <c r="D619" s="1383"/>
      <c r="E619" s="1383"/>
      <c r="F619" s="1383"/>
    </row>
    <row r="620" spans="3:6" x14ac:dyDescent="0.3">
      <c r="C620" s="1383"/>
      <c r="D620" s="1383"/>
      <c r="E620" s="1383"/>
      <c r="F620" s="1383"/>
    </row>
    <row r="621" spans="3:6" x14ac:dyDescent="0.3">
      <c r="C621" s="1383"/>
      <c r="D621" s="1383"/>
      <c r="E621" s="1383"/>
      <c r="F621" s="1383"/>
    </row>
    <row r="622" spans="3:6" x14ac:dyDescent="0.3">
      <c r="C622" s="1383"/>
      <c r="D622" s="1383"/>
      <c r="E622" s="1383"/>
      <c r="F622" s="1383"/>
    </row>
    <row r="623" spans="3:6" x14ac:dyDescent="0.3">
      <c r="C623" s="1383"/>
      <c r="D623" s="1383"/>
      <c r="E623" s="1383"/>
      <c r="F623" s="1383"/>
    </row>
    <row r="624" spans="3:6" x14ac:dyDescent="0.3">
      <c r="C624" s="1383"/>
      <c r="D624" s="1383"/>
      <c r="E624" s="1383"/>
      <c r="F624" s="1383"/>
    </row>
    <row r="625" spans="3:6" x14ac:dyDescent="0.3">
      <c r="C625" s="1383"/>
      <c r="D625" s="1383"/>
      <c r="E625" s="1383"/>
      <c r="F625" s="1383"/>
    </row>
    <row r="626" spans="3:6" x14ac:dyDescent="0.3">
      <c r="C626" s="1383"/>
      <c r="D626" s="1383"/>
      <c r="E626" s="1383"/>
      <c r="F626" s="1383"/>
    </row>
    <row r="627" spans="3:6" x14ac:dyDescent="0.3">
      <c r="C627" s="1383"/>
      <c r="D627" s="1383"/>
      <c r="E627" s="1383"/>
      <c r="F627" s="1383"/>
    </row>
    <row r="628" spans="3:6" x14ac:dyDescent="0.3">
      <c r="C628" s="1383"/>
      <c r="D628" s="1383"/>
      <c r="E628" s="1383"/>
      <c r="F628" s="1383"/>
    </row>
    <row r="629" spans="3:6" x14ac:dyDescent="0.3">
      <c r="C629" s="1383"/>
      <c r="D629" s="1383"/>
      <c r="E629" s="1383"/>
      <c r="F629" s="1383"/>
    </row>
    <row r="630" spans="3:6" x14ac:dyDescent="0.3">
      <c r="C630" s="1383"/>
      <c r="D630" s="1383"/>
      <c r="E630" s="1383"/>
      <c r="F630" s="1383"/>
    </row>
    <row r="631" spans="3:6" x14ac:dyDescent="0.3">
      <c r="C631" s="1383"/>
      <c r="D631" s="1383"/>
      <c r="E631" s="1383"/>
      <c r="F631" s="1383"/>
    </row>
    <row r="632" spans="3:6" x14ac:dyDescent="0.3">
      <c r="C632" s="1383"/>
      <c r="D632" s="1383"/>
      <c r="E632" s="1383"/>
      <c r="F632" s="1383"/>
    </row>
    <row r="633" spans="3:6" x14ac:dyDescent="0.3">
      <c r="C633" s="1383"/>
      <c r="D633" s="1383"/>
      <c r="E633" s="1383"/>
      <c r="F633" s="1383"/>
    </row>
    <row r="634" spans="3:6" x14ac:dyDescent="0.3">
      <c r="C634" s="1383"/>
      <c r="D634" s="1383"/>
      <c r="E634" s="1383"/>
      <c r="F634" s="1383"/>
    </row>
    <row r="635" spans="3:6" x14ac:dyDescent="0.3">
      <c r="C635" s="1383"/>
      <c r="D635" s="1383"/>
      <c r="E635" s="1383"/>
      <c r="F635" s="1383"/>
    </row>
    <row r="636" spans="3:6" x14ac:dyDescent="0.3">
      <c r="C636" s="1383"/>
      <c r="D636" s="1383"/>
      <c r="E636" s="1383"/>
      <c r="F636" s="1383"/>
    </row>
    <row r="637" spans="3:6" x14ac:dyDescent="0.3">
      <c r="C637" s="1383"/>
      <c r="D637" s="1383"/>
      <c r="E637" s="1383"/>
      <c r="F637" s="1383"/>
    </row>
    <row r="638" spans="3:6" x14ac:dyDescent="0.3">
      <c r="C638" s="1383"/>
      <c r="D638" s="1383"/>
      <c r="E638" s="1383"/>
      <c r="F638" s="1383"/>
    </row>
    <row r="639" spans="3:6" x14ac:dyDescent="0.3">
      <c r="C639" s="1383"/>
      <c r="D639" s="1383"/>
      <c r="E639" s="1383"/>
      <c r="F639" s="1383"/>
    </row>
    <row r="640" spans="3:6" x14ac:dyDescent="0.3">
      <c r="C640" s="1383"/>
      <c r="D640" s="1383"/>
      <c r="E640" s="1383"/>
      <c r="F640" s="1383"/>
    </row>
    <row r="641" spans="3:6" x14ac:dyDescent="0.3">
      <c r="C641" s="1383"/>
      <c r="D641" s="1383"/>
      <c r="E641" s="1383"/>
      <c r="F641" s="1383"/>
    </row>
    <row r="642" spans="3:6" x14ac:dyDescent="0.3">
      <c r="C642" s="1383"/>
      <c r="D642" s="1383"/>
      <c r="E642" s="1383"/>
      <c r="F642" s="1383"/>
    </row>
    <row r="643" spans="3:6" x14ac:dyDescent="0.3">
      <c r="C643" s="1383"/>
      <c r="D643" s="1383"/>
      <c r="E643" s="1383"/>
      <c r="F643" s="1383"/>
    </row>
    <row r="644" spans="3:6" x14ac:dyDescent="0.3">
      <c r="C644" s="1383"/>
      <c r="D644" s="1383"/>
      <c r="E644" s="1383"/>
      <c r="F644" s="1383"/>
    </row>
    <row r="645" spans="3:6" x14ac:dyDescent="0.3">
      <c r="C645" s="1383"/>
      <c r="D645" s="1383"/>
      <c r="E645" s="1383"/>
      <c r="F645" s="1383"/>
    </row>
    <row r="646" spans="3:6" x14ac:dyDescent="0.3">
      <c r="C646" s="1383"/>
      <c r="D646" s="1383"/>
      <c r="E646" s="1383"/>
      <c r="F646" s="1383"/>
    </row>
    <row r="647" spans="3:6" x14ac:dyDescent="0.3">
      <c r="C647" s="1383"/>
      <c r="D647" s="1383"/>
      <c r="E647" s="1383"/>
      <c r="F647" s="1383"/>
    </row>
    <row r="648" spans="3:6" x14ac:dyDescent="0.3">
      <c r="C648" s="1383"/>
      <c r="D648" s="1383"/>
      <c r="E648" s="1383"/>
      <c r="F648" s="1383"/>
    </row>
    <row r="649" spans="3:6" x14ac:dyDescent="0.3">
      <c r="C649" s="1383"/>
      <c r="D649" s="1383"/>
      <c r="E649" s="1383"/>
      <c r="F649" s="1383"/>
    </row>
    <row r="650" spans="3:6" x14ac:dyDescent="0.3">
      <c r="C650" s="1383"/>
      <c r="D650" s="1383"/>
      <c r="E650" s="1383"/>
      <c r="F650" s="1383"/>
    </row>
    <row r="651" spans="3:6" x14ac:dyDescent="0.3">
      <c r="C651" s="1383"/>
      <c r="D651" s="1383"/>
      <c r="E651" s="1383"/>
      <c r="F651" s="1383"/>
    </row>
    <row r="652" spans="3:6" x14ac:dyDescent="0.3">
      <c r="C652" s="1383"/>
      <c r="D652" s="1383"/>
      <c r="E652" s="1383"/>
      <c r="F652" s="1383"/>
    </row>
    <row r="653" spans="3:6" x14ac:dyDescent="0.3">
      <c r="C653" s="1383"/>
      <c r="D653" s="1383"/>
      <c r="E653" s="1383"/>
      <c r="F653" s="1383"/>
    </row>
    <row r="654" spans="3:6" x14ac:dyDescent="0.3">
      <c r="C654" s="1383"/>
      <c r="D654" s="1383"/>
      <c r="E654" s="1383"/>
      <c r="F654" s="1383"/>
    </row>
    <row r="655" spans="3:6" x14ac:dyDescent="0.3">
      <c r="C655" s="1383"/>
      <c r="D655" s="1383"/>
      <c r="E655" s="1383"/>
      <c r="F655" s="1383"/>
    </row>
    <row r="656" spans="3:6" x14ac:dyDescent="0.3">
      <c r="C656" s="1383"/>
      <c r="D656" s="1383"/>
      <c r="E656" s="1383"/>
      <c r="F656" s="1383"/>
    </row>
    <row r="657" spans="3:6" x14ac:dyDescent="0.3">
      <c r="C657" s="1383"/>
      <c r="D657" s="1383"/>
      <c r="E657" s="1383"/>
      <c r="F657" s="1383"/>
    </row>
    <row r="658" spans="3:6" x14ac:dyDescent="0.3">
      <c r="C658" s="1383"/>
      <c r="D658" s="1383"/>
      <c r="E658" s="1383"/>
      <c r="F658" s="1383"/>
    </row>
    <row r="659" spans="3:6" x14ac:dyDescent="0.3">
      <c r="C659" s="1383"/>
      <c r="D659" s="1383"/>
      <c r="E659" s="1383"/>
      <c r="F659" s="1383"/>
    </row>
    <row r="660" spans="3:6" x14ac:dyDescent="0.3">
      <c r="C660" s="1383"/>
      <c r="D660" s="1383"/>
      <c r="E660" s="1383"/>
      <c r="F660" s="1383"/>
    </row>
    <row r="661" spans="3:6" x14ac:dyDescent="0.3">
      <c r="C661" s="1383"/>
      <c r="D661" s="1383"/>
      <c r="E661" s="1383"/>
      <c r="F661" s="1383"/>
    </row>
    <row r="662" spans="3:6" x14ac:dyDescent="0.3">
      <c r="C662" s="1383"/>
      <c r="D662" s="1383"/>
      <c r="E662" s="1383"/>
      <c r="F662" s="1383"/>
    </row>
    <row r="663" spans="3:6" x14ac:dyDescent="0.3">
      <c r="C663" s="1383"/>
      <c r="D663" s="1383"/>
      <c r="E663" s="1383"/>
      <c r="F663" s="1383"/>
    </row>
    <row r="664" spans="3:6" x14ac:dyDescent="0.3">
      <c r="C664" s="1383"/>
      <c r="D664" s="1383"/>
      <c r="E664" s="1383"/>
      <c r="F664" s="1383"/>
    </row>
    <row r="665" spans="3:6" x14ac:dyDescent="0.3">
      <c r="C665" s="1383"/>
      <c r="D665" s="1383"/>
      <c r="E665" s="1383"/>
      <c r="F665" s="1383"/>
    </row>
    <row r="666" spans="3:6" x14ac:dyDescent="0.3">
      <c r="C666" s="1383"/>
      <c r="D666" s="1383"/>
      <c r="E666" s="1383"/>
      <c r="F666" s="1383"/>
    </row>
    <row r="667" spans="3:6" x14ac:dyDescent="0.3">
      <c r="C667" s="1383"/>
      <c r="D667" s="1383"/>
      <c r="E667" s="1383"/>
      <c r="F667" s="1383"/>
    </row>
    <row r="668" spans="3:6" x14ac:dyDescent="0.3">
      <c r="C668" s="1383"/>
      <c r="D668" s="1383"/>
      <c r="E668" s="1383"/>
      <c r="F668" s="1383"/>
    </row>
    <row r="669" spans="3:6" x14ac:dyDescent="0.3">
      <c r="C669" s="1383"/>
      <c r="D669" s="1383"/>
      <c r="E669" s="1383"/>
      <c r="F669" s="1383"/>
    </row>
    <row r="670" spans="3:6" x14ac:dyDescent="0.3">
      <c r="C670" s="1383"/>
      <c r="D670" s="1383"/>
      <c r="E670" s="1383"/>
      <c r="F670" s="1383"/>
    </row>
    <row r="671" spans="3:6" x14ac:dyDescent="0.3">
      <c r="C671" s="1383"/>
      <c r="D671" s="1383"/>
      <c r="E671" s="1383"/>
      <c r="F671" s="1383"/>
    </row>
    <row r="672" spans="3:6" x14ac:dyDescent="0.3">
      <c r="C672" s="1383"/>
      <c r="D672" s="1383"/>
      <c r="E672" s="1383"/>
      <c r="F672" s="1383"/>
    </row>
    <row r="673" spans="3:6" x14ac:dyDescent="0.3">
      <c r="C673" s="1383"/>
      <c r="D673" s="1383"/>
      <c r="E673" s="1383"/>
      <c r="F673" s="1383"/>
    </row>
    <row r="674" spans="3:6" x14ac:dyDescent="0.3">
      <c r="C674" s="1383"/>
      <c r="D674" s="1383"/>
      <c r="E674" s="1383"/>
      <c r="F674" s="1383"/>
    </row>
    <row r="675" spans="3:6" x14ac:dyDescent="0.3">
      <c r="C675" s="1383"/>
      <c r="D675" s="1383"/>
      <c r="E675" s="1383"/>
      <c r="F675" s="1383"/>
    </row>
    <row r="676" spans="3:6" x14ac:dyDescent="0.3">
      <c r="C676" s="1383"/>
      <c r="D676" s="1383"/>
      <c r="E676" s="1383"/>
      <c r="F676" s="1383"/>
    </row>
    <row r="677" spans="3:6" x14ac:dyDescent="0.3">
      <c r="C677" s="1383"/>
      <c r="D677" s="1383"/>
      <c r="E677" s="1383"/>
      <c r="F677" s="1383"/>
    </row>
    <row r="678" spans="3:6" x14ac:dyDescent="0.3">
      <c r="C678" s="1383"/>
      <c r="D678" s="1383"/>
      <c r="E678" s="1383"/>
      <c r="F678" s="1383"/>
    </row>
    <row r="679" spans="3:6" x14ac:dyDescent="0.3">
      <c r="C679" s="1383"/>
      <c r="D679" s="1383"/>
      <c r="E679" s="1383"/>
      <c r="F679" s="1383"/>
    </row>
    <row r="680" spans="3:6" x14ac:dyDescent="0.3">
      <c r="C680" s="1383"/>
      <c r="D680" s="1383"/>
      <c r="E680" s="1383"/>
      <c r="F680" s="1383"/>
    </row>
    <row r="681" spans="3:6" x14ac:dyDescent="0.3">
      <c r="C681" s="1383"/>
      <c r="D681" s="1383"/>
      <c r="E681" s="1383"/>
      <c r="F681" s="1383"/>
    </row>
    <row r="682" spans="3:6" x14ac:dyDescent="0.3">
      <c r="C682" s="1383"/>
      <c r="D682" s="1383"/>
      <c r="E682" s="1383"/>
      <c r="F682" s="1383"/>
    </row>
    <row r="683" spans="3:6" x14ac:dyDescent="0.3">
      <c r="C683" s="1383"/>
      <c r="D683" s="1383"/>
      <c r="E683" s="1383"/>
      <c r="F683" s="1383"/>
    </row>
    <row r="684" spans="3:6" x14ac:dyDescent="0.3">
      <c r="C684" s="1383"/>
      <c r="D684" s="1383"/>
      <c r="E684" s="1383"/>
      <c r="F684" s="1383"/>
    </row>
    <row r="685" spans="3:6" x14ac:dyDescent="0.3">
      <c r="C685" s="1383"/>
      <c r="D685" s="1383"/>
      <c r="E685" s="1383"/>
      <c r="F685" s="1383"/>
    </row>
    <row r="686" spans="3:6" x14ac:dyDescent="0.3">
      <c r="C686" s="1383"/>
      <c r="D686" s="1383"/>
      <c r="E686" s="1383"/>
      <c r="F686" s="1383"/>
    </row>
    <row r="687" spans="3:6" x14ac:dyDescent="0.3">
      <c r="C687" s="1383"/>
      <c r="D687" s="1383"/>
      <c r="E687" s="1383"/>
      <c r="F687" s="1383"/>
    </row>
    <row r="688" spans="3:6" x14ac:dyDescent="0.3">
      <c r="C688" s="1383"/>
      <c r="D688" s="1383"/>
      <c r="E688" s="1383"/>
      <c r="F688" s="1383"/>
    </row>
    <row r="689" spans="3:6" x14ac:dyDescent="0.3">
      <c r="C689" s="1383"/>
      <c r="D689" s="1383"/>
      <c r="E689" s="1383"/>
      <c r="F689" s="1383"/>
    </row>
    <row r="690" spans="3:6" x14ac:dyDescent="0.3">
      <c r="C690" s="1383"/>
      <c r="D690" s="1383"/>
      <c r="E690" s="1383"/>
      <c r="F690" s="1383"/>
    </row>
    <row r="691" spans="3:6" x14ac:dyDescent="0.3">
      <c r="C691" s="1383"/>
      <c r="D691" s="1383"/>
      <c r="E691" s="1383"/>
      <c r="F691" s="1383"/>
    </row>
    <row r="692" spans="3:6" x14ac:dyDescent="0.3">
      <c r="C692" s="1383"/>
      <c r="D692" s="1383"/>
      <c r="E692" s="1383"/>
      <c r="F692" s="1383"/>
    </row>
    <row r="693" spans="3:6" x14ac:dyDescent="0.3">
      <c r="C693" s="1383"/>
      <c r="D693" s="1383"/>
      <c r="E693" s="1383"/>
      <c r="F693" s="1383"/>
    </row>
    <row r="694" spans="3:6" x14ac:dyDescent="0.3">
      <c r="C694" s="1383"/>
      <c r="D694" s="1383"/>
      <c r="E694" s="1383"/>
      <c r="F694" s="1383"/>
    </row>
    <row r="695" spans="3:6" x14ac:dyDescent="0.3">
      <c r="C695" s="1383"/>
      <c r="D695" s="1383"/>
      <c r="E695" s="1383"/>
      <c r="F695" s="1383"/>
    </row>
    <row r="696" spans="3:6" x14ac:dyDescent="0.3">
      <c r="C696" s="1383"/>
      <c r="D696" s="1383"/>
      <c r="E696" s="1383"/>
      <c r="F696" s="1383"/>
    </row>
    <row r="697" spans="3:6" x14ac:dyDescent="0.3">
      <c r="C697" s="1383"/>
      <c r="D697" s="1383"/>
      <c r="E697" s="1383"/>
      <c r="F697" s="1383"/>
    </row>
    <row r="698" spans="3:6" x14ac:dyDescent="0.3">
      <c r="C698" s="1383"/>
      <c r="D698" s="1383"/>
      <c r="E698" s="1383"/>
      <c r="F698" s="1383"/>
    </row>
    <row r="699" spans="3:6" x14ac:dyDescent="0.3">
      <c r="C699" s="1383"/>
      <c r="D699" s="1383"/>
      <c r="E699" s="1383"/>
      <c r="F699" s="1383"/>
    </row>
    <row r="700" spans="3:6" x14ac:dyDescent="0.3">
      <c r="C700" s="1383"/>
      <c r="D700" s="1383"/>
      <c r="E700" s="1383"/>
      <c r="F700" s="1383"/>
    </row>
    <row r="701" spans="3:6" x14ac:dyDescent="0.3">
      <c r="C701" s="1383"/>
      <c r="D701" s="1383"/>
      <c r="E701" s="1383"/>
      <c r="F701" s="1383"/>
    </row>
    <row r="702" spans="3:6" x14ac:dyDescent="0.3">
      <c r="C702" s="1383"/>
      <c r="D702" s="1383"/>
      <c r="E702" s="1383"/>
      <c r="F702" s="1383"/>
    </row>
    <row r="703" spans="3:6" x14ac:dyDescent="0.3">
      <c r="C703" s="1383"/>
      <c r="D703" s="1383"/>
      <c r="E703" s="1383"/>
      <c r="F703" s="1383"/>
    </row>
    <row r="704" spans="3:6" x14ac:dyDescent="0.3">
      <c r="C704" s="1383"/>
      <c r="D704" s="1383"/>
      <c r="E704" s="1383"/>
      <c r="F704" s="1383"/>
    </row>
    <row r="705" spans="3:6" x14ac:dyDescent="0.3">
      <c r="C705" s="1383"/>
      <c r="D705" s="1383"/>
      <c r="E705" s="1383"/>
      <c r="F705" s="1383"/>
    </row>
    <row r="706" spans="3:6" x14ac:dyDescent="0.3">
      <c r="C706" s="1383"/>
      <c r="D706" s="1383"/>
      <c r="E706" s="1383"/>
      <c r="F706" s="1383"/>
    </row>
    <row r="707" spans="3:6" x14ac:dyDescent="0.3">
      <c r="C707" s="1383"/>
      <c r="D707" s="1383"/>
      <c r="E707" s="1383"/>
      <c r="F707" s="1383"/>
    </row>
    <row r="708" spans="3:6" x14ac:dyDescent="0.3">
      <c r="C708" s="1383"/>
      <c r="D708" s="1383"/>
      <c r="E708" s="1383"/>
      <c r="F708" s="1383"/>
    </row>
    <row r="709" spans="3:6" x14ac:dyDescent="0.3">
      <c r="C709" s="1383"/>
      <c r="D709" s="1383"/>
      <c r="E709" s="1383"/>
      <c r="F709" s="1383"/>
    </row>
    <row r="710" spans="3:6" x14ac:dyDescent="0.3">
      <c r="C710" s="1383"/>
      <c r="D710" s="1383"/>
      <c r="E710" s="1383"/>
      <c r="F710" s="1383"/>
    </row>
    <row r="711" spans="3:6" x14ac:dyDescent="0.3">
      <c r="C711" s="1383"/>
      <c r="D711" s="1383"/>
      <c r="E711" s="1383"/>
      <c r="F711" s="1383"/>
    </row>
    <row r="712" spans="3:6" x14ac:dyDescent="0.3">
      <c r="C712" s="1383"/>
      <c r="D712" s="1383"/>
      <c r="E712" s="1383"/>
      <c r="F712" s="1383"/>
    </row>
    <row r="713" spans="3:6" x14ac:dyDescent="0.3">
      <c r="C713" s="1383"/>
      <c r="D713" s="1383"/>
      <c r="E713" s="1383"/>
      <c r="F713" s="1383"/>
    </row>
    <row r="714" spans="3:6" x14ac:dyDescent="0.3">
      <c r="C714" s="1383"/>
      <c r="D714" s="1383"/>
      <c r="E714" s="1383"/>
      <c r="F714" s="1383"/>
    </row>
    <row r="715" spans="3:6" x14ac:dyDescent="0.3">
      <c r="C715" s="1383"/>
      <c r="D715" s="1383"/>
      <c r="E715" s="1383"/>
      <c r="F715" s="1383"/>
    </row>
    <row r="716" spans="3:6" x14ac:dyDescent="0.3">
      <c r="C716" s="1383"/>
      <c r="D716" s="1383"/>
      <c r="E716" s="1383"/>
      <c r="F716" s="1383"/>
    </row>
    <row r="717" spans="3:6" x14ac:dyDescent="0.3">
      <c r="C717" s="1383"/>
      <c r="D717" s="1383"/>
      <c r="E717" s="1383"/>
      <c r="F717" s="1383"/>
    </row>
    <row r="718" spans="3:6" x14ac:dyDescent="0.3">
      <c r="C718" s="1383"/>
      <c r="D718" s="1383"/>
      <c r="E718" s="1383"/>
      <c r="F718" s="1383"/>
    </row>
    <row r="719" spans="3:6" x14ac:dyDescent="0.3">
      <c r="C719" s="1383"/>
      <c r="D719" s="1383"/>
      <c r="E719" s="1383"/>
      <c r="F719" s="1383"/>
    </row>
    <row r="720" spans="3:6" x14ac:dyDescent="0.3">
      <c r="C720" s="1383"/>
      <c r="D720" s="1383"/>
      <c r="E720" s="1383"/>
      <c r="F720" s="1383"/>
    </row>
    <row r="721" spans="3:6" x14ac:dyDescent="0.3">
      <c r="C721" s="1383"/>
      <c r="D721" s="1383"/>
      <c r="E721" s="1383"/>
      <c r="F721" s="1383"/>
    </row>
    <row r="722" spans="3:6" x14ac:dyDescent="0.3">
      <c r="C722" s="1383"/>
      <c r="D722" s="1383"/>
      <c r="E722" s="1383"/>
      <c r="F722" s="1383"/>
    </row>
    <row r="723" spans="3:6" x14ac:dyDescent="0.3">
      <c r="C723" s="1383"/>
      <c r="D723" s="1383"/>
      <c r="E723" s="1383"/>
      <c r="F723" s="1383"/>
    </row>
    <row r="724" spans="3:6" x14ac:dyDescent="0.3">
      <c r="C724" s="1383"/>
      <c r="D724" s="1383"/>
      <c r="E724" s="1383"/>
      <c r="F724" s="1383"/>
    </row>
    <row r="725" spans="3:6" x14ac:dyDescent="0.3">
      <c r="C725" s="1383"/>
      <c r="D725" s="1383"/>
      <c r="E725" s="1383"/>
      <c r="F725" s="1383"/>
    </row>
    <row r="726" spans="3:6" x14ac:dyDescent="0.3">
      <c r="C726" s="1383"/>
      <c r="D726" s="1383"/>
      <c r="E726" s="1383"/>
      <c r="F726" s="1383"/>
    </row>
    <row r="727" spans="3:6" x14ac:dyDescent="0.3">
      <c r="C727" s="1383"/>
      <c r="D727" s="1383"/>
      <c r="E727" s="1383"/>
      <c r="F727" s="1383"/>
    </row>
    <row r="728" spans="3:6" x14ac:dyDescent="0.3">
      <c r="C728" s="1383"/>
      <c r="D728" s="1383"/>
      <c r="E728" s="1383"/>
      <c r="F728" s="1383"/>
    </row>
    <row r="729" spans="3:6" x14ac:dyDescent="0.3">
      <c r="C729" s="1383"/>
      <c r="D729" s="1383"/>
      <c r="E729" s="1383"/>
      <c r="F729" s="1383"/>
    </row>
    <row r="730" spans="3:6" x14ac:dyDescent="0.3">
      <c r="C730" s="1383"/>
      <c r="D730" s="1383"/>
      <c r="E730" s="1383"/>
      <c r="F730" s="1383"/>
    </row>
    <row r="731" spans="3:6" x14ac:dyDescent="0.3">
      <c r="C731" s="1383"/>
      <c r="D731" s="1383"/>
      <c r="E731" s="1383"/>
      <c r="F731" s="1383"/>
    </row>
    <row r="732" spans="3:6" x14ac:dyDescent="0.3">
      <c r="C732" s="1383"/>
      <c r="D732" s="1383"/>
      <c r="E732" s="1383"/>
      <c r="F732" s="1383"/>
    </row>
    <row r="733" spans="3:6" x14ac:dyDescent="0.3">
      <c r="C733" s="1383"/>
      <c r="D733" s="1383"/>
      <c r="E733" s="1383"/>
      <c r="F733" s="1383"/>
    </row>
    <row r="734" spans="3:6" x14ac:dyDescent="0.3">
      <c r="C734" s="1383"/>
      <c r="D734" s="1383"/>
      <c r="E734" s="1383"/>
      <c r="F734" s="1383"/>
    </row>
    <row r="735" spans="3:6" x14ac:dyDescent="0.3">
      <c r="C735" s="1383"/>
      <c r="D735" s="1383"/>
      <c r="E735" s="1383"/>
      <c r="F735" s="1383"/>
    </row>
    <row r="736" spans="3:6" x14ac:dyDescent="0.3">
      <c r="C736" s="1383"/>
      <c r="D736" s="1383"/>
      <c r="E736" s="1383"/>
      <c r="F736" s="1383"/>
    </row>
    <row r="737" spans="3:6" x14ac:dyDescent="0.3">
      <c r="C737" s="1383"/>
      <c r="D737" s="1383"/>
      <c r="E737" s="1383"/>
      <c r="F737" s="1383"/>
    </row>
    <row r="738" spans="3:6" x14ac:dyDescent="0.3">
      <c r="C738" s="1383"/>
      <c r="D738" s="1383"/>
      <c r="E738" s="1383"/>
      <c r="F738" s="1383"/>
    </row>
    <row r="739" spans="3:6" x14ac:dyDescent="0.3">
      <c r="C739" s="1383"/>
      <c r="D739" s="1383"/>
      <c r="E739" s="1383"/>
      <c r="F739" s="1383"/>
    </row>
    <row r="740" spans="3:6" x14ac:dyDescent="0.3">
      <c r="C740" s="1383"/>
      <c r="D740" s="1383"/>
      <c r="E740" s="1383"/>
      <c r="F740" s="1383"/>
    </row>
    <row r="741" spans="3:6" x14ac:dyDescent="0.3">
      <c r="C741" s="1383"/>
      <c r="D741" s="1383"/>
      <c r="E741" s="1383"/>
      <c r="F741" s="1383"/>
    </row>
    <row r="742" spans="3:6" x14ac:dyDescent="0.3">
      <c r="C742" s="1383"/>
      <c r="D742" s="1383"/>
      <c r="E742" s="1383"/>
      <c r="F742" s="1383"/>
    </row>
    <row r="743" spans="3:6" x14ac:dyDescent="0.3">
      <c r="C743" s="1383"/>
      <c r="D743" s="1383"/>
      <c r="E743" s="1383"/>
      <c r="F743" s="1383"/>
    </row>
    <row r="744" spans="3:6" x14ac:dyDescent="0.3">
      <c r="C744" s="1383"/>
      <c r="D744" s="1383"/>
      <c r="E744" s="1383"/>
      <c r="F744" s="1383"/>
    </row>
    <row r="745" spans="3:6" x14ac:dyDescent="0.3">
      <c r="C745" s="1383"/>
      <c r="D745" s="1383"/>
      <c r="E745" s="1383"/>
      <c r="F745" s="1383"/>
    </row>
    <row r="746" spans="3:6" x14ac:dyDescent="0.3">
      <c r="C746" s="1383"/>
      <c r="D746" s="1383"/>
      <c r="E746" s="1383"/>
      <c r="F746" s="1383"/>
    </row>
    <row r="747" spans="3:6" x14ac:dyDescent="0.3">
      <c r="C747" s="1383"/>
      <c r="D747" s="1383"/>
      <c r="E747" s="1383"/>
      <c r="F747" s="1383"/>
    </row>
    <row r="748" spans="3:6" x14ac:dyDescent="0.3">
      <c r="C748" s="1383"/>
      <c r="D748" s="1383"/>
      <c r="E748" s="1383"/>
      <c r="F748" s="1383"/>
    </row>
    <row r="749" spans="3:6" x14ac:dyDescent="0.3">
      <c r="C749" s="1383"/>
      <c r="D749" s="1383"/>
      <c r="E749" s="1383"/>
      <c r="F749" s="1383"/>
    </row>
    <row r="750" spans="3:6" x14ac:dyDescent="0.3">
      <c r="C750" s="1383"/>
      <c r="D750" s="1383"/>
      <c r="E750" s="1383"/>
      <c r="F750" s="1383"/>
    </row>
    <row r="751" spans="3:6" x14ac:dyDescent="0.3">
      <c r="C751" s="1383"/>
      <c r="D751" s="1383"/>
      <c r="E751" s="1383"/>
      <c r="F751" s="1383"/>
    </row>
    <row r="752" spans="3:6" x14ac:dyDescent="0.3">
      <c r="C752" s="1383"/>
      <c r="D752" s="1383"/>
      <c r="E752" s="1383"/>
      <c r="F752" s="1383"/>
    </row>
    <row r="753" spans="3:6" x14ac:dyDescent="0.3">
      <c r="C753" s="1383"/>
      <c r="D753" s="1383"/>
      <c r="E753" s="1383"/>
      <c r="F753" s="1383"/>
    </row>
    <row r="754" spans="3:6" x14ac:dyDescent="0.3">
      <c r="C754" s="1383"/>
      <c r="D754" s="1383"/>
      <c r="E754" s="1383"/>
      <c r="F754" s="1383"/>
    </row>
    <row r="755" spans="3:6" x14ac:dyDescent="0.3">
      <c r="C755" s="1383"/>
      <c r="D755" s="1383"/>
      <c r="E755" s="1383"/>
      <c r="F755" s="1383"/>
    </row>
    <row r="756" spans="3:6" x14ac:dyDescent="0.3">
      <c r="C756" s="1383"/>
      <c r="D756" s="1383"/>
      <c r="E756" s="1383"/>
      <c r="F756" s="1383"/>
    </row>
    <row r="757" spans="3:6" x14ac:dyDescent="0.3">
      <c r="C757" s="1383"/>
      <c r="D757" s="1383"/>
      <c r="E757" s="1383"/>
      <c r="F757" s="1383"/>
    </row>
    <row r="758" spans="3:6" x14ac:dyDescent="0.3">
      <c r="C758" s="1383"/>
      <c r="D758" s="1383"/>
      <c r="E758" s="1383"/>
      <c r="F758" s="1383"/>
    </row>
    <row r="759" spans="3:6" x14ac:dyDescent="0.3">
      <c r="C759" s="1383"/>
      <c r="D759" s="1383"/>
      <c r="E759" s="1383"/>
      <c r="F759" s="1383"/>
    </row>
    <row r="760" spans="3:6" x14ac:dyDescent="0.3">
      <c r="C760" s="1383"/>
      <c r="D760" s="1383"/>
      <c r="E760" s="1383"/>
      <c r="F760" s="1383"/>
    </row>
    <row r="761" spans="3:6" x14ac:dyDescent="0.3">
      <c r="C761" s="1383"/>
      <c r="D761" s="1383"/>
      <c r="E761" s="1383"/>
      <c r="F761" s="1383"/>
    </row>
    <row r="762" spans="3:6" x14ac:dyDescent="0.3">
      <c r="C762" s="1383"/>
      <c r="D762" s="1383"/>
      <c r="E762" s="1383"/>
      <c r="F762" s="1383"/>
    </row>
    <row r="763" spans="3:6" x14ac:dyDescent="0.3">
      <c r="C763" s="1383"/>
      <c r="D763" s="1383"/>
      <c r="E763" s="1383"/>
      <c r="F763" s="1383"/>
    </row>
    <row r="764" spans="3:6" x14ac:dyDescent="0.3">
      <c r="C764" s="1383"/>
      <c r="D764" s="1383"/>
      <c r="E764" s="1383"/>
      <c r="F764" s="1383"/>
    </row>
    <row r="765" spans="3:6" x14ac:dyDescent="0.3">
      <c r="C765" s="1383"/>
      <c r="D765" s="1383"/>
      <c r="E765" s="1383"/>
      <c r="F765" s="1383"/>
    </row>
    <row r="766" spans="3:6" x14ac:dyDescent="0.3">
      <c r="C766" s="1383"/>
      <c r="D766" s="1383"/>
      <c r="E766" s="1383"/>
      <c r="F766" s="1383"/>
    </row>
    <row r="767" spans="3:6" x14ac:dyDescent="0.3">
      <c r="C767" s="1383"/>
      <c r="D767" s="1383"/>
      <c r="E767" s="1383"/>
      <c r="F767" s="1383"/>
    </row>
    <row r="768" spans="3:6" x14ac:dyDescent="0.3">
      <c r="C768" s="1383"/>
      <c r="D768" s="1383"/>
      <c r="E768" s="1383"/>
      <c r="F768" s="1383"/>
    </row>
    <row r="769" spans="3:6" x14ac:dyDescent="0.3">
      <c r="C769" s="1383"/>
      <c r="D769" s="1383"/>
      <c r="E769" s="1383"/>
      <c r="F769" s="1383"/>
    </row>
    <row r="770" spans="3:6" x14ac:dyDescent="0.3">
      <c r="C770" s="1383"/>
      <c r="D770" s="1383"/>
      <c r="E770" s="1383"/>
      <c r="F770" s="1383"/>
    </row>
    <row r="771" spans="3:6" x14ac:dyDescent="0.3">
      <c r="C771" s="1383"/>
      <c r="D771" s="1383"/>
      <c r="E771" s="1383"/>
      <c r="F771" s="1383"/>
    </row>
    <row r="772" spans="3:6" x14ac:dyDescent="0.3">
      <c r="C772" s="1383"/>
      <c r="D772" s="1383"/>
      <c r="E772" s="1383"/>
      <c r="F772" s="1383"/>
    </row>
    <row r="773" spans="3:6" x14ac:dyDescent="0.3">
      <c r="C773" s="1383"/>
      <c r="D773" s="1383"/>
      <c r="E773" s="1383"/>
      <c r="F773" s="1383"/>
    </row>
    <row r="774" spans="3:6" x14ac:dyDescent="0.3">
      <c r="C774" s="1383"/>
      <c r="D774" s="1383"/>
      <c r="E774" s="1383"/>
      <c r="F774" s="1383"/>
    </row>
    <row r="775" spans="3:6" x14ac:dyDescent="0.3">
      <c r="C775" s="1383"/>
      <c r="D775" s="1383"/>
      <c r="E775" s="1383"/>
      <c r="F775" s="1383"/>
    </row>
    <row r="776" spans="3:6" x14ac:dyDescent="0.3">
      <c r="C776" s="1383"/>
      <c r="D776" s="1383"/>
      <c r="E776" s="1383"/>
      <c r="F776" s="1383"/>
    </row>
    <row r="777" spans="3:6" x14ac:dyDescent="0.3">
      <c r="C777" s="1383"/>
      <c r="D777" s="1383"/>
      <c r="E777" s="1383"/>
      <c r="F777" s="1383"/>
    </row>
    <row r="778" spans="3:6" x14ac:dyDescent="0.3">
      <c r="C778" s="1383"/>
      <c r="D778" s="1383"/>
      <c r="E778" s="1383"/>
      <c r="F778" s="1383"/>
    </row>
    <row r="779" spans="3:6" x14ac:dyDescent="0.3">
      <c r="C779" s="1383"/>
      <c r="D779" s="1383"/>
      <c r="E779" s="1383"/>
      <c r="F779" s="1383"/>
    </row>
    <row r="780" spans="3:6" x14ac:dyDescent="0.3">
      <c r="C780" s="1383"/>
      <c r="D780" s="1383"/>
      <c r="E780" s="1383"/>
      <c r="F780" s="1383"/>
    </row>
    <row r="781" spans="3:6" x14ac:dyDescent="0.3">
      <c r="C781" s="1383"/>
      <c r="D781" s="1383"/>
      <c r="E781" s="1383"/>
      <c r="F781" s="1383"/>
    </row>
    <row r="782" spans="3:6" x14ac:dyDescent="0.3">
      <c r="C782" s="1383"/>
      <c r="D782" s="1383"/>
      <c r="E782" s="1383"/>
      <c r="F782" s="1383"/>
    </row>
    <row r="783" spans="3:6" x14ac:dyDescent="0.3">
      <c r="C783" s="1383"/>
      <c r="D783" s="1383"/>
      <c r="E783" s="1383"/>
      <c r="F783" s="1383"/>
    </row>
    <row r="784" spans="3:6" x14ac:dyDescent="0.3">
      <c r="C784" s="1383"/>
      <c r="D784" s="1383"/>
      <c r="E784" s="1383"/>
      <c r="F784" s="1383"/>
    </row>
    <row r="785" spans="3:6" x14ac:dyDescent="0.3">
      <c r="C785" s="1383"/>
      <c r="D785" s="1383"/>
      <c r="E785" s="1383"/>
      <c r="F785" s="1383"/>
    </row>
    <row r="786" spans="3:6" x14ac:dyDescent="0.3">
      <c r="C786" s="1383"/>
      <c r="D786" s="1383"/>
      <c r="E786" s="1383"/>
      <c r="F786" s="1383"/>
    </row>
    <row r="787" spans="3:6" x14ac:dyDescent="0.3">
      <c r="C787" s="1383"/>
      <c r="D787" s="1383"/>
      <c r="E787" s="1383"/>
      <c r="F787" s="1383"/>
    </row>
    <row r="788" spans="3:6" x14ac:dyDescent="0.3">
      <c r="C788" s="1383"/>
      <c r="D788" s="1383"/>
      <c r="E788" s="1383"/>
      <c r="F788" s="1383"/>
    </row>
    <row r="789" spans="3:6" x14ac:dyDescent="0.3">
      <c r="C789" s="1383"/>
      <c r="D789" s="1383"/>
      <c r="E789" s="1383"/>
      <c r="F789" s="1383"/>
    </row>
    <row r="790" spans="3:6" x14ac:dyDescent="0.3">
      <c r="C790" s="1383"/>
      <c r="D790" s="1383"/>
      <c r="E790" s="1383"/>
      <c r="F790" s="1383"/>
    </row>
    <row r="791" spans="3:6" x14ac:dyDescent="0.3">
      <c r="C791" s="1383"/>
      <c r="D791" s="1383"/>
      <c r="E791" s="1383"/>
      <c r="F791" s="1383"/>
    </row>
    <row r="792" spans="3:6" x14ac:dyDescent="0.3">
      <c r="C792" s="1383"/>
      <c r="D792" s="1383"/>
      <c r="E792" s="1383"/>
      <c r="F792" s="1383"/>
    </row>
    <row r="793" spans="3:6" x14ac:dyDescent="0.3">
      <c r="C793" s="1383"/>
      <c r="D793" s="1383"/>
      <c r="E793" s="1383"/>
      <c r="F793" s="1383"/>
    </row>
    <row r="794" spans="3:6" x14ac:dyDescent="0.3">
      <c r="C794" s="1383"/>
      <c r="D794" s="1383"/>
      <c r="E794" s="1383"/>
      <c r="F794" s="1383"/>
    </row>
    <row r="795" spans="3:6" x14ac:dyDescent="0.3">
      <c r="C795" s="1383"/>
      <c r="D795" s="1383"/>
      <c r="E795" s="1383"/>
      <c r="F795" s="1383"/>
    </row>
    <row r="796" spans="3:6" x14ac:dyDescent="0.3">
      <c r="C796" s="1383"/>
      <c r="D796" s="1383"/>
      <c r="E796" s="1383"/>
      <c r="F796" s="1383"/>
    </row>
    <row r="797" spans="3:6" x14ac:dyDescent="0.3">
      <c r="C797" s="1383"/>
      <c r="D797" s="1383"/>
      <c r="E797" s="1383"/>
      <c r="F797" s="1383"/>
    </row>
    <row r="798" spans="3:6" x14ac:dyDescent="0.3">
      <c r="C798" s="1383"/>
      <c r="D798" s="1383"/>
      <c r="E798" s="1383"/>
      <c r="F798" s="1383"/>
    </row>
    <row r="799" spans="3:6" x14ac:dyDescent="0.3">
      <c r="C799" s="1383"/>
      <c r="D799" s="1383"/>
      <c r="E799" s="1383"/>
      <c r="F799" s="1383"/>
    </row>
    <row r="800" spans="3:6" x14ac:dyDescent="0.3">
      <c r="C800" s="1383"/>
      <c r="D800" s="1383"/>
      <c r="E800" s="1383"/>
      <c r="F800" s="1383"/>
    </row>
    <row r="801" spans="3:6" x14ac:dyDescent="0.3">
      <c r="C801" s="1383"/>
      <c r="D801" s="1383"/>
      <c r="E801" s="1383"/>
      <c r="F801" s="1383"/>
    </row>
    <row r="802" spans="3:6" x14ac:dyDescent="0.3">
      <c r="C802" s="1383"/>
      <c r="D802" s="1383"/>
      <c r="E802" s="1383"/>
      <c r="F802" s="1383"/>
    </row>
    <row r="803" spans="3:6" x14ac:dyDescent="0.3">
      <c r="C803" s="1383"/>
      <c r="D803" s="1383"/>
      <c r="E803" s="1383"/>
      <c r="F803" s="1383"/>
    </row>
    <row r="804" spans="3:6" x14ac:dyDescent="0.3">
      <c r="C804" s="1383"/>
      <c r="D804" s="1383"/>
      <c r="E804" s="1383"/>
      <c r="F804" s="1383"/>
    </row>
    <row r="805" spans="3:6" x14ac:dyDescent="0.3">
      <c r="C805" s="1383"/>
      <c r="D805" s="1383"/>
      <c r="E805" s="1383"/>
      <c r="F805" s="1383"/>
    </row>
    <row r="806" spans="3:6" x14ac:dyDescent="0.3">
      <c r="C806" s="1383"/>
      <c r="D806" s="1383"/>
      <c r="E806" s="1383"/>
      <c r="F806" s="1383"/>
    </row>
    <row r="807" spans="3:6" x14ac:dyDescent="0.3">
      <c r="C807" s="1383"/>
      <c r="D807" s="1383"/>
      <c r="E807" s="1383"/>
      <c r="F807" s="1383"/>
    </row>
    <row r="808" spans="3:6" x14ac:dyDescent="0.3">
      <c r="C808" s="1383"/>
      <c r="D808" s="1383"/>
      <c r="E808" s="1383"/>
      <c r="F808" s="1383"/>
    </row>
    <row r="809" spans="3:6" x14ac:dyDescent="0.3">
      <c r="C809" s="1383"/>
      <c r="D809" s="1383"/>
      <c r="E809" s="1383"/>
      <c r="F809" s="1383"/>
    </row>
    <row r="810" spans="3:6" x14ac:dyDescent="0.3">
      <c r="C810" s="1383"/>
      <c r="D810" s="1383"/>
      <c r="E810" s="1383"/>
      <c r="F810" s="1383"/>
    </row>
    <row r="811" spans="3:6" x14ac:dyDescent="0.3">
      <c r="C811" s="1383"/>
      <c r="D811" s="1383"/>
      <c r="E811" s="1383"/>
      <c r="F811" s="1383"/>
    </row>
    <row r="812" spans="3:6" x14ac:dyDescent="0.3">
      <c r="C812" s="1383"/>
      <c r="D812" s="1383"/>
      <c r="E812" s="1383"/>
      <c r="F812" s="1383"/>
    </row>
    <row r="813" spans="3:6" x14ac:dyDescent="0.3">
      <c r="C813" s="1383"/>
      <c r="D813" s="1383"/>
      <c r="E813" s="1383"/>
      <c r="F813" s="1383"/>
    </row>
    <row r="814" spans="3:6" x14ac:dyDescent="0.3">
      <c r="C814" s="1383"/>
      <c r="D814" s="1383"/>
      <c r="E814" s="1383"/>
      <c r="F814" s="1383"/>
    </row>
    <row r="815" spans="3:6" x14ac:dyDescent="0.3">
      <c r="C815" s="1383"/>
      <c r="D815" s="1383"/>
      <c r="E815" s="1383"/>
      <c r="F815" s="1383"/>
    </row>
    <row r="816" spans="3:6" x14ac:dyDescent="0.3">
      <c r="C816" s="1383"/>
      <c r="D816" s="1383"/>
      <c r="E816" s="1383"/>
      <c r="F816" s="1383"/>
    </row>
    <row r="817" spans="3:6" x14ac:dyDescent="0.3">
      <c r="C817" s="1383"/>
      <c r="D817" s="1383"/>
      <c r="E817" s="1383"/>
      <c r="F817" s="1383"/>
    </row>
    <row r="818" spans="3:6" x14ac:dyDescent="0.3">
      <c r="C818" s="1383"/>
      <c r="D818" s="1383"/>
      <c r="E818" s="1383"/>
      <c r="F818" s="1383"/>
    </row>
    <row r="819" spans="3:6" x14ac:dyDescent="0.3">
      <c r="C819" s="1383"/>
      <c r="D819" s="1383"/>
      <c r="E819" s="1383"/>
      <c r="F819" s="1383"/>
    </row>
    <row r="820" spans="3:6" x14ac:dyDescent="0.3">
      <c r="C820" s="1383"/>
      <c r="D820" s="1383"/>
      <c r="E820" s="1383"/>
      <c r="F820" s="1383"/>
    </row>
    <row r="821" spans="3:6" x14ac:dyDescent="0.3">
      <c r="C821" s="1383"/>
      <c r="D821" s="1383"/>
      <c r="E821" s="1383"/>
      <c r="F821" s="1383"/>
    </row>
    <row r="822" spans="3:6" x14ac:dyDescent="0.3">
      <c r="C822" s="1383"/>
      <c r="D822" s="1383"/>
      <c r="E822" s="1383"/>
      <c r="F822" s="1383"/>
    </row>
    <row r="823" spans="3:6" x14ac:dyDescent="0.3">
      <c r="C823" s="1383"/>
      <c r="D823" s="1383"/>
      <c r="E823" s="1383"/>
      <c r="F823" s="1383"/>
    </row>
    <row r="824" spans="3:6" x14ac:dyDescent="0.3">
      <c r="C824" s="1383"/>
      <c r="D824" s="1383"/>
      <c r="E824" s="1383"/>
      <c r="F824" s="1383"/>
    </row>
    <row r="825" spans="3:6" x14ac:dyDescent="0.3">
      <c r="C825" s="1383"/>
      <c r="D825" s="1383"/>
      <c r="E825" s="1383"/>
      <c r="F825" s="1383"/>
    </row>
    <row r="826" spans="3:6" x14ac:dyDescent="0.3">
      <c r="C826" s="1383"/>
      <c r="D826" s="1383"/>
      <c r="E826" s="1383"/>
      <c r="F826" s="1383"/>
    </row>
    <row r="827" spans="3:6" x14ac:dyDescent="0.3">
      <c r="C827" s="1383"/>
      <c r="D827" s="1383"/>
      <c r="E827" s="1383"/>
      <c r="F827" s="1383"/>
    </row>
    <row r="828" spans="3:6" x14ac:dyDescent="0.3">
      <c r="C828" s="1383"/>
      <c r="D828" s="1383"/>
      <c r="E828" s="1383"/>
      <c r="F828" s="1383"/>
    </row>
    <row r="829" spans="3:6" x14ac:dyDescent="0.3">
      <c r="C829" s="1383"/>
      <c r="D829" s="1383"/>
      <c r="E829" s="1383"/>
      <c r="F829" s="1383"/>
    </row>
    <row r="830" spans="3:6" x14ac:dyDescent="0.3">
      <c r="C830" s="1383"/>
      <c r="D830" s="1383"/>
      <c r="E830" s="1383"/>
      <c r="F830" s="1383"/>
    </row>
    <row r="831" spans="3:6" x14ac:dyDescent="0.3">
      <c r="C831" s="1383"/>
      <c r="D831" s="1383"/>
      <c r="E831" s="1383"/>
      <c r="F831" s="1383"/>
    </row>
    <row r="832" spans="3:6" x14ac:dyDescent="0.3">
      <c r="C832" s="1383"/>
      <c r="D832" s="1383"/>
      <c r="E832" s="1383"/>
      <c r="F832" s="1383"/>
    </row>
    <row r="833" spans="3:6" x14ac:dyDescent="0.3">
      <c r="C833" s="1383"/>
      <c r="D833" s="1383"/>
      <c r="E833" s="1383"/>
      <c r="F833" s="1383"/>
    </row>
    <row r="834" spans="3:6" x14ac:dyDescent="0.3">
      <c r="C834" s="1383"/>
      <c r="D834" s="1383"/>
      <c r="E834" s="1383"/>
      <c r="F834" s="1383"/>
    </row>
    <row r="835" spans="3:6" x14ac:dyDescent="0.3">
      <c r="C835" s="1383"/>
      <c r="D835" s="1383"/>
      <c r="E835" s="1383"/>
      <c r="F835" s="1383"/>
    </row>
    <row r="836" spans="3:6" x14ac:dyDescent="0.3">
      <c r="C836" s="1383"/>
      <c r="D836" s="1383"/>
      <c r="E836" s="1383"/>
      <c r="F836" s="1383"/>
    </row>
    <row r="837" spans="3:6" x14ac:dyDescent="0.3">
      <c r="C837" s="1383"/>
      <c r="D837" s="1383"/>
      <c r="E837" s="1383"/>
      <c r="F837" s="1383"/>
    </row>
    <row r="838" spans="3:6" x14ac:dyDescent="0.3">
      <c r="C838" s="1383"/>
      <c r="D838" s="1383"/>
      <c r="E838" s="1383"/>
      <c r="F838" s="1383"/>
    </row>
    <row r="839" spans="3:6" x14ac:dyDescent="0.3">
      <c r="C839" s="1383"/>
      <c r="D839" s="1383"/>
      <c r="E839" s="1383"/>
      <c r="F839" s="1383"/>
    </row>
    <row r="840" spans="3:6" x14ac:dyDescent="0.3">
      <c r="C840" s="1383"/>
      <c r="D840" s="1383"/>
      <c r="E840" s="1383"/>
      <c r="F840" s="1383"/>
    </row>
    <row r="841" spans="3:6" x14ac:dyDescent="0.3">
      <c r="C841" s="1383"/>
      <c r="D841" s="1383"/>
      <c r="E841" s="1383"/>
      <c r="F841" s="1383"/>
    </row>
    <row r="842" spans="3:6" x14ac:dyDescent="0.3">
      <c r="C842" s="1383"/>
      <c r="D842" s="1383"/>
      <c r="E842" s="1383"/>
      <c r="F842" s="1383"/>
    </row>
    <row r="843" spans="3:6" x14ac:dyDescent="0.3">
      <c r="C843" s="1383"/>
      <c r="D843" s="1383"/>
      <c r="E843" s="1383"/>
      <c r="F843" s="1383"/>
    </row>
    <row r="844" spans="3:6" x14ac:dyDescent="0.3">
      <c r="C844" s="1383"/>
      <c r="D844" s="1383"/>
      <c r="E844" s="1383"/>
      <c r="F844" s="1383"/>
    </row>
    <row r="845" spans="3:6" x14ac:dyDescent="0.3">
      <c r="C845" s="1383"/>
      <c r="D845" s="1383"/>
      <c r="E845" s="1383"/>
      <c r="F845" s="1383"/>
    </row>
    <row r="846" spans="3:6" x14ac:dyDescent="0.3">
      <c r="C846" s="1383"/>
      <c r="D846" s="1383"/>
      <c r="E846" s="1383"/>
      <c r="F846" s="1383"/>
    </row>
    <row r="847" spans="3:6" x14ac:dyDescent="0.3">
      <c r="C847" s="1383"/>
      <c r="D847" s="1383"/>
      <c r="E847" s="1383"/>
      <c r="F847" s="1383"/>
    </row>
    <row r="848" spans="3:6" x14ac:dyDescent="0.3">
      <c r="C848" s="1383"/>
      <c r="D848" s="1383"/>
      <c r="E848" s="1383"/>
      <c r="F848" s="1383"/>
    </row>
    <row r="849" spans="3:6" x14ac:dyDescent="0.3">
      <c r="C849" s="1383"/>
      <c r="D849" s="1383"/>
      <c r="E849" s="1383"/>
      <c r="F849" s="1383"/>
    </row>
    <row r="850" spans="3:6" x14ac:dyDescent="0.3">
      <c r="C850" s="1383"/>
      <c r="D850" s="1383"/>
      <c r="E850" s="1383"/>
      <c r="F850" s="1383"/>
    </row>
    <row r="851" spans="3:6" x14ac:dyDescent="0.3">
      <c r="C851" s="1383"/>
      <c r="D851" s="1383"/>
      <c r="E851" s="1383"/>
      <c r="F851" s="1383"/>
    </row>
    <row r="852" spans="3:6" x14ac:dyDescent="0.3">
      <c r="C852" s="1383"/>
      <c r="D852" s="1383"/>
      <c r="E852" s="1383"/>
      <c r="F852" s="1383"/>
    </row>
    <row r="853" spans="3:6" x14ac:dyDescent="0.3">
      <c r="C853" s="1383"/>
      <c r="D853" s="1383"/>
      <c r="E853" s="1383"/>
      <c r="F853" s="1383"/>
    </row>
    <row r="854" spans="3:6" x14ac:dyDescent="0.3">
      <c r="C854" s="1383"/>
      <c r="D854" s="1383"/>
      <c r="E854" s="1383"/>
      <c r="F854" s="1383"/>
    </row>
    <row r="855" spans="3:6" x14ac:dyDescent="0.3">
      <c r="C855" s="1383"/>
      <c r="D855" s="1383"/>
      <c r="E855" s="1383"/>
      <c r="F855" s="1383"/>
    </row>
    <row r="856" spans="3:6" x14ac:dyDescent="0.3">
      <c r="C856" s="1383"/>
      <c r="D856" s="1383"/>
      <c r="E856" s="1383"/>
      <c r="F856" s="1383"/>
    </row>
    <row r="857" spans="3:6" x14ac:dyDescent="0.3">
      <c r="C857" s="1383"/>
      <c r="D857" s="1383"/>
      <c r="E857" s="1383"/>
      <c r="F857" s="1383"/>
    </row>
    <row r="858" spans="3:6" x14ac:dyDescent="0.3">
      <c r="C858" s="1383"/>
      <c r="D858" s="1383"/>
      <c r="E858" s="1383"/>
      <c r="F858" s="1383"/>
    </row>
    <row r="859" spans="3:6" x14ac:dyDescent="0.3">
      <c r="C859" s="1383"/>
      <c r="D859" s="1383"/>
      <c r="E859" s="1383"/>
      <c r="F859" s="1383"/>
    </row>
    <row r="860" spans="3:6" x14ac:dyDescent="0.3">
      <c r="C860" s="1383"/>
      <c r="D860" s="1383"/>
      <c r="E860" s="1383"/>
      <c r="F860" s="1383"/>
    </row>
    <row r="861" spans="3:6" x14ac:dyDescent="0.3">
      <c r="C861" s="1383"/>
      <c r="D861" s="1383"/>
      <c r="E861" s="1383"/>
      <c r="F861" s="1383"/>
    </row>
    <row r="862" spans="3:6" x14ac:dyDescent="0.3">
      <c r="C862" s="1383"/>
      <c r="D862" s="1383"/>
      <c r="E862" s="1383"/>
      <c r="F862" s="1383"/>
    </row>
    <row r="863" spans="3:6" x14ac:dyDescent="0.3">
      <c r="C863" s="1383"/>
      <c r="D863" s="1383"/>
      <c r="E863" s="1383"/>
      <c r="F863" s="1383"/>
    </row>
    <row r="864" spans="3:6" x14ac:dyDescent="0.3">
      <c r="C864" s="1383"/>
      <c r="D864" s="1383"/>
      <c r="E864" s="1383"/>
      <c r="F864" s="1383"/>
    </row>
    <row r="865" spans="3:6" x14ac:dyDescent="0.3">
      <c r="C865" s="1383"/>
      <c r="D865" s="1383"/>
      <c r="E865" s="1383"/>
      <c r="F865" s="1383"/>
    </row>
    <row r="866" spans="3:6" x14ac:dyDescent="0.3">
      <c r="C866" s="1383"/>
      <c r="D866" s="1383"/>
      <c r="E866" s="1383"/>
      <c r="F866" s="1383"/>
    </row>
    <row r="867" spans="3:6" x14ac:dyDescent="0.3">
      <c r="C867" s="1383"/>
      <c r="D867" s="1383"/>
      <c r="E867" s="1383"/>
      <c r="F867" s="1383"/>
    </row>
    <row r="868" spans="3:6" x14ac:dyDescent="0.3">
      <c r="C868" s="1383"/>
      <c r="D868" s="1383"/>
      <c r="E868" s="1383"/>
      <c r="F868" s="1383"/>
    </row>
    <row r="869" spans="3:6" x14ac:dyDescent="0.3">
      <c r="C869" s="1383"/>
      <c r="D869" s="1383"/>
      <c r="E869" s="1383"/>
      <c r="F869" s="1383"/>
    </row>
    <row r="870" spans="3:6" x14ac:dyDescent="0.3">
      <c r="C870" s="1383"/>
      <c r="D870" s="1383"/>
      <c r="E870" s="1383"/>
      <c r="F870" s="1383"/>
    </row>
    <row r="871" spans="3:6" x14ac:dyDescent="0.3">
      <c r="C871" s="1383"/>
      <c r="D871" s="1383"/>
      <c r="E871" s="1383"/>
      <c r="F871" s="1383"/>
    </row>
    <row r="872" spans="3:6" x14ac:dyDescent="0.3">
      <c r="C872" s="1383"/>
      <c r="D872" s="1383"/>
      <c r="E872" s="1383"/>
      <c r="F872" s="1383"/>
    </row>
    <row r="873" spans="3:6" x14ac:dyDescent="0.3">
      <c r="C873" s="1383"/>
      <c r="D873" s="1383"/>
      <c r="E873" s="1383"/>
      <c r="F873" s="1383"/>
    </row>
    <row r="874" spans="3:6" x14ac:dyDescent="0.3">
      <c r="C874" s="1383"/>
      <c r="D874" s="1383"/>
      <c r="E874" s="1383"/>
      <c r="F874" s="1383"/>
    </row>
    <row r="875" spans="3:6" x14ac:dyDescent="0.3">
      <c r="C875" s="1383"/>
      <c r="D875" s="1383"/>
      <c r="E875" s="1383"/>
      <c r="F875" s="1383"/>
    </row>
    <row r="876" spans="3:6" x14ac:dyDescent="0.3">
      <c r="C876" s="1383"/>
      <c r="D876" s="1383"/>
      <c r="E876" s="1383"/>
      <c r="F876" s="1383"/>
    </row>
    <row r="877" spans="3:6" x14ac:dyDescent="0.3">
      <c r="C877" s="1383"/>
      <c r="D877" s="1383"/>
      <c r="E877" s="1383"/>
      <c r="F877" s="1383"/>
    </row>
    <row r="878" spans="3:6" x14ac:dyDescent="0.3">
      <c r="C878" s="1383"/>
      <c r="D878" s="1383"/>
      <c r="E878" s="1383"/>
      <c r="F878" s="1383"/>
    </row>
    <row r="879" spans="3:6" x14ac:dyDescent="0.3">
      <c r="C879" s="1383"/>
      <c r="D879" s="1383"/>
      <c r="E879" s="1383"/>
      <c r="F879" s="1383"/>
    </row>
    <row r="880" spans="3:6" x14ac:dyDescent="0.3">
      <c r="C880" s="1383"/>
      <c r="D880" s="1383"/>
      <c r="E880" s="1383"/>
      <c r="F880" s="1383"/>
    </row>
    <row r="881" spans="3:6" x14ac:dyDescent="0.3">
      <c r="C881" s="1383"/>
      <c r="D881" s="1383"/>
      <c r="E881" s="1383"/>
      <c r="F881" s="1383"/>
    </row>
    <row r="882" spans="3:6" x14ac:dyDescent="0.3">
      <c r="C882" s="1383"/>
      <c r="D882" s="1383"/>
      <c r="E882" s="1383"/>
      <c r="F882" s="1383"/>
    </row>
    <row r="883" spans="3:6" x14ac:dyDescent="0.3">
      <c r="C883" s="1383"/>
      <c r="D883" s="1383"/>
      <c r="E883" s="1383"/>
      <c r="F883" s="1383"/>
    </row>
    <row r="884" spans="3:6" x14ac:dyDescent="0.3">
      <c r="C884" s="1383"/>
      <c r="D884" s="1383"/>
      <c r="E884" s="1383"/>
      <c r="F884" s="1383"/>
    </row>
    <row r="885" spans="3:6" x14ac:dyDescent="0.3">
      <c r="C885" s="1383"/>
      <c r="D885" s="1383"/>
      <c r="E885" s="1383"/>
      <c r="F885" s="1383"/>
    </row>
    <row r="886" spans="3:6" x14ac:dyDescent="0.3">
      <c r="C886" s="1383"/>
      <c r="D886" s="1383"/>
      <c r="E886" s="1383"/>
      <c r="F886" s="1383"/>
    </row>
    <row r="887" spans="3:6" x14ac:dyDescent="0.3">
      <c r="C887" s="1383"/>
      <c r="D887" s="1383"/>
      <c r="E887" s="1383"/>
      <c r="F887" s="1383"/>
    </row>
    <row r="888" spans="3:6" x14ac:dyDescent="0.3">
      <c r="C888" s="1383"/>
      <c r="D888" s="1383"/>
      <c r="E888" s="1383"/>
      <c r="F888" s="1383"/>
    </row>
    <row r="889" spans="3:6" x14ac:dyDescent="0.3">
      <c r="C889" s="1383"/>
      <c r="D889" s="1383"/>
      <c r="E889" s="1383"/>
      <c r="F889" s="1383"/>
    </row>
    <row r="890" spans="3:6" x14ac:dyDescent="0.3">
      <c r="C890" s="1383"/>
      <c r="D890" s="1383"/>
      <c r="E890" s="1383"/>
      <c r="F890" s="1383"/>
    </row>
    <row r="891" spans="3:6" x14ac:dyDescent="0.3">
      <c r="C891" s="1383"/>
      <c r="D891" s="1383"/>
      <c r="E891" s="1383"/>
      <c r="F891" s="1383"/>
    </row>
    <row r="892" spans="3:6" x14ac:dyDescent="0.3">
      <c r="C892" s="1383"/>
      <c r="D892" s="1383"/>
      <c r="E892" s="1383"/>
      <c r="F892" s="1383"/>
    </row>
    <row r="893" spans="3:6" x14ac:dyDescent="0.3">
      <c r="C893" s="1383"/>
      <c r="D893" s="1383"/>
      <c r="E893" s="1383"/>
      <c r="F893" s="1383"/>
    </row>
    <row r="894" spans="3:6" x14ac:dyDescent="0.3">
      <c r="C894" s="1383"/>
      <c r="D894" s="1383"/>
      <c r="E894" s="1383"/>
      <c r="F894" s="1383"/>
    </row>
    <row r="895" spans="3:6" x14ac:dyDescent="0.3">
      <c r="C895" s="1383"/>
      <c r="D895" s="1383"/>
      <c r="E895" s="1383"/>
      <c r="F895" s="1383"/>
    </row>
    <row r="896" spans="3:6" x14ac:dyDescent="0.3">
      <c r="C896" s="1383"/>
      <c r="D896" s="1383"/>
      <c r="E896" s="1383"/>
      <c r="F896" s="1383"/>
    </row>
    <row r="897" spans="3:6" x14ac:dyDescent="0.3">
      <c r="C897" s="1383"/>
      <c r="D897" s="1383"/>
      <c r="E897" s="1383"/>
      <c r="F897" s="1383"/>
    </row>
    <row r="898" spans="3:6" x14ac:dyDescent="0.3">
      <c r="C898" s="1383"/>
      <c r="D898" s="1383"/>
      <c r="E898" s="1383"/>
      <c r="F898" s="1383"/>
    </row>
    <row r="899" spans="3:6" x14ac:dyDescent="0.3">
      <c r="C899" s="1383"/>
      <c r="D899" s="1383"/>
      <c r="E899" s="1383"/>
      <c r="F899" s="1383"/>
    </row>
    <row r="900" spans="3:6" x14ac:dyDescent="0.3">
      <c r="C900" s="1383"/>
      <c r="D900" s="1383"/>
      <c r="E900" s="1383"/>
      <c r="F900" s="1383"/>
    </row>
    <row r="901" spans="3:6" x14ac:dyDescent="0.3">
      <c r="C901" s="1383"/>
      <c r="D901" s="1383"/>
      <c r="E901" s="1383"/>
      <c r="F901" s="1383"/>
    </row>
    <row r="902" spans="3:6" x14ac:dyDescent="0.3">
      <c r="C902" s="1383"/>
      <c r="D902" s="1383"/>
      <c r="E902" s="1383"/>
      <c r="F902" s="1383"/>
    </row>
    <row r="903" spans="3:6" x14ac:dyDescent="0.3">
      <c r="C903" s="1383"/>
      <c r="D903" s="1383"/>
      <c r="E903" s="1383"/>
      <c r="F903" s="1383"/>
    </row>
    <row r="904" spans="3:6" x14ac:dyDescent="0.3">
      <c r="C904" s="1383"/>
      <c r="D904" s="1383"/>
      <c r="E904" s="1383"/>
      <c r="F904" s="1383"/>
    </row>
    <row r="905" spans="3:6" x14ac:dyDescent="0.3">
      <c r="C905" s="1383"/>
      <c r="D905" s="1383"/>
      <c r="E905" s="1383"/>
      <c r="F905" s="1383"/>
    </row>
    <row r="906" spans="3:6" x14ac:dyDescent="0.3">
      <c r="C906" s="1383"/>
      <c r="D906" s="1383"/>
      <c r="E906" s="1383"/>
      <c r="F906" s="1383"/>
    </row>
    <row r="907" spans="3:6" x14ac:dyDescent="0.3">
      <c r="C907" s="1383"/>
      <c r="D907" s="1383"/>
      <c r="E907" s="1383"/>
      <c r="F907" s="1383"/>
    </row>
    <row r="908" spans="3:6" x14ac:dyDescent="0.3">
      <c r="C908" s="1383"/>
      <c r="D908" s="1383"/>
      <c r="E908" s="1383"/>
      <c r="F908" s="1383"/>
    </row>
    <row r="909" spans="3:6" x14ac:dyDescent="0.3">
      <c r="C909" s="1383"/>
      <c r="D909" s="1383"/>
      <c r="E909" s="1383"/>
      <c r="F909" s="1383"/>
    </row>
    <row r="910" spans="3:6" x14ac:dyDescent="0.3">
      <c r="C910" s="1383"/>
      <c r="D910" s="1383"/>
      <c r="E910" s="1383"/>
      <c r="F910" s="1383"/>
    </row>
    <row r="911" spans="3:6" x14ac:dyDescent="0.3">
      <c r="C911" s="1383"/>
      <c r="D911" s="1383"/>
      <c r="E911" s="1383"/>
      <c r="F911" s="1383"/>
    </row>
    <row r="912" spans="3:6" x14ac:dyDescent="0.3">
      <c r="C912" s="1383"/>
      <c r="D912" s="1383"/>
      <c r="E912" s="1383"/>
      <c r="F912" s="1383"/>
    </row>
    <row r="913" spans="3:6" x14ac:dyDescent="0.3">
      <c r="C913" s="1383"/>
      <c r="D913" s="1383"/>
      <c r="E913" s="1383"/>
      <c r="F913" s="1383"/>
    </row>
    <row r="914" spans="3:6" x14ac:dyDescent="0.3">
      <c r="C914" s="1383"/>
      <c r="D914" s="1383"/>
      <c r="E914" s="1383"/>
      <c r="F914" s="1383"/>
    </row>
    <row r="915" spans="3:6" x14ac:dyDescent="0.3">
      <c r="C915" s="1383"/>
      <c r="D915" s="1383"/>
      <c r="E915" s="1383"/>
      <c r="F915" s="1383"/>
    </row>
    <row r="916" spans="3:6" x14ac:dyDescent="0.3">
      <c r="C916" s="1383"/>
      <c r="D916" s="1383"/>
      <c r="E916" s="1383"/>
      <c r="F916" s="1383"/>
    </row>
    <row r="917" spans="3:6" x14ac:dyDescent="0.3">
      <c r="C917" s="1383"/>
      <c r="D917" s="1383"/>
      <c r="E917" s="1383"/>
      <c r="F917" s="1383"/>
    </row>
    <row r="918" spans="3:6" x14ac:dyDescent="0.3">
      <c r="C918" s="1383"/>
      <c r="D918" s="1383"/>
      <c r="E918" s="1383"/>
      <c r="F918" s="1383"/>
    </row>
    <row r="919" spans="3:6" x14ac:dyDescent="0.3">
      <c r="C919" s="1383"/>
      <c r="D919" s="1383"/>
      <c r="E919" s="1383"/>
      <c r="F919" s="1383"/>
    </row>
    <row r="920" spans="3:6" x14ac:dyDescent="0.3">
      <c r="C920" s="1383"/>
      <c r="D920" s="1383"/>
      <c r="E920" s="1383"/>
      <c r="F920" s="1383"/>
    </row>
    <row r="921" spans="3:6" x14ac:dyDescent="0.3">
      <c r="C921" s="1383"/>
      <c r="D921" s="1383"/>
      <c r="E921" s="1383"/>
      <c r="F921" s="1383"/>
    </row>
    <row r="922" spans="3:6" x14ac:dyDescent="0.3">
      <c r="C922" s="1383"/>
      <c r="D922" s="1383"/>
      <c r="E922" s="1383"/>
      <c r="F922" s="1383"/>
    </row>
    <row r="923" spans="3:6" x14ac:dyDescent="0.3">
      <c r="C923" s="1383"/>
      <c r="D923" s="1383"/>
      <c r="E923" s="1383"/>
      <c r="F923" s="1383"/>
    </row>
    <row r="924" spans="3:6" x14ac:dyDescent="0.3">
      <c r="C924" s="1383"/>
      <c r="D924" s="1383"/>
      <c r="E924" s="1383"/>
      <c r="F924" s="1383"/>
    </row>
    <row r="925" spans="3:6" x14ac:dyDescent="0.3">
      <c r="C925" s="1383"/>
      <c r="D925" s="1383"/>
      <c r="E925" s="1383"/>
      <c r="F925" s="1383"/>
    </row>
    <row r="926" spans="3:6" x14ac:dyDescent="0.3">
      <c r="C926" s="1383"/>
      <c r="D926" s="1383"/>
      <c r="E926" s="1383"/>
      <c r="F926" s="1383"/>
    </row>
    <row r="927" spans="3:6" x14ac:dyDescent="0.3">
      <c r="C927" s="1383"/>
      <c r="D927" s="1383"/>
      <c r="E927" s="1383"/>
      <c r="F927" s="1383"/>
    </row>
    <row r="928" spans="3:6" x14ac:dyDescent="0.3">
      <c r="C928" s="1383"/>
      <c r="D928" s="1383"/>
      <c r="E928" s="1383"/>
      <c r="F928" s="1383"/>
    </row>
    <row r="929" spans="3:6" x14ac:dyDescent="0.3">
      <c r="C929" s="1383"/>
      <c r="D929" s="1383"/>
      <c r="E929" s="1383"/>
      <c r="F929" s="1383"/>
    </row>
    <row r="930" spans="3:6" x14ac:dyDescent="0.3">
      <c r="C930" s="1383"/>
      <c r="D930" s="1383"/>
      <c r="E930" s="1383"/>
      <c r="F930" s="1383"/>
    </row>
    <row r="931" spans="3:6" x14ac:dyDescent="0.3">
      <c r="C931" s="1383"/>
      <c r="D931" s="1383"/>
      <c r="E931" s="1383"/>
      <c r="F931" s="1383"/>
    </row>
    <row r="932" spans="3:6" x14ac:dyDescent="0.3">
      <c r="C932" s="1383"/>
      <c r="D932" s="1383"/>
      <c r="E932" s="1383"/>
      <c r="F932" s="1383"/>
    </row>
    <row r="933" spans="3:6" x14ac:dyDescent="0.3">
      <c r="C933" s="1383"/>
      <c r="D933" s="1383"/>
      <c r="E933" s="1383"/>
      <c r="F933" s="1383"/>
    </row>
    <row r="934" spans="3:6" x14ac:dyDescent="0.3">
      <c r="C934" s="1383"/>
      <c r="D934" s="1383"/>
      <c r="E934" s="1383"/>
      <c r="F934" s="1383"/>
    </row>
    <row r="935" spans="3:6" x14ac:dyDescent="0.3">
      <c r="C935" s="1383"/>
      <c r="D935" s="1383"/>
      <c r="E935" s="1383"/>
      <c r="F935" s="1383"/>
    </row>
    <row r="936" spans="3:6" x14ac:dyDescent="0.3">
      <c r="C936" s="1383"/>
      <c r="D936" s="1383"/>
      <c r="E936" s="1383"/>
      <c r="F936" s="1383"/>
    </row>
    <row r="937" spans="3:6" x14ac:dyDescent="0.3">
      <c r="C937" s="1383"/>
      <c r="D937" s="1383"/>
      <c r="E937" s="1383"/>
      <c r="F937" s="1383"/>
    </row>
    <row r="938" spans="3:6" x14ac:dyDescent="0.3">
      <c r="C938" s="1383"/>
      <c r="D938" s="1383"/>
      <c r="E938" s="1383"/>
      <c r="F938" s="1383"/>
    </row>
    <row r="939" spans="3:6" x14ac:dyDescent="0.3">
      <c r="C939" s="1383"/>
      <c r="D939" s="1383"/>
      <c r="E939" s="1383"/>
      <c r="F939" s="1383"/>
    </row>
    <row r="940" spans="3:6" x14ac:dyDescent="0.3">
      <c r="C940" s="1383"/>
      <c r="D940" s="1383"/>
      <c r="E940" s="1383"/>
      <c r="F940" s="1383"/>
    </row>
    <row r="941" spans="3:6" x14ac:dyDescent="0.3">
      <c r="C941" s="1383"/>
      <c r="D941" s="1383"/>
      <c r="E941" s="1383"/>
      <c r="F941" s="1383"/>
    </row>
    <row r="942" spans="3:6" x14ac:dyDescent="0.3">
      <c r="C942" s="1383"/>
      <c r="D942" s="1383"/>
      <c r="E942" s="1383"/>
      <c r="F942" s="1383"/>
    </row>
    <row r="943" spans="3:6" x14ac:dyDescent="0.3">
      <c r="C943" s="1383"/>
      <c r="D943" s="1383"/>
      <c r="E943" s="1383"/>
      <c r="F943" s="1383"/>
    </row>
    <row r="944" spans="3:6" x14ac:dyDescent="0.3">
      <c r="C944" s="1383"/>
      <c r="D944" s="1383"/>
      <c r="E944" s="1383"/>
      <c r="F944" s="1383"/>
    </row>
    <row r="945" spans="3:6" x14ac:dyDescent="0.3">
      <c r="C945" s="1383"/>
      <c r="D945" s="1383"/>
      <c r="E945" s="1383"/>
      <c r="F945" s="1383"/>
    </row>
    <row r="946" spans="3:6" x14ac:dyDescent="0.3">
      <c r="C946" s="1383"/>
      <c r="D946" s="1383"/>
      <c r="E946" s="1383"/>
      <c r="F946" s="1383"/>
    </row>
    <row r="947" spans="3:6" x14ac:dyDescent="0.3">
      <c r="C947" s="1383"/>
      <c r="D947" s="1383"/>
      <c r="E947" s="1383"/>
      <c r="F947" s="1383"/>
    </row>
    <row r="948" spans="3:6" x14ac:dyDescent="0.3">
      <c r="C948" s="1383"/>
      <c r="D948" s="1383"/>
      <c r="E948" s="1383"/>
      <c r="F948" s="1383"/>
    </row>
    <row r="949" spans="3:6" x14ac:dyDescent="0.3">
      <c r="C949" s="1383"/>
      <c r="D949" s="1383"/>
      <c r="E949" s="1383"/>
      <c r="F949" s="1383"/>
    </row>
    <row r="950" spans="3:6" x14ac:dyDescent="0.3">
      <c r="C950" s="1383"/>
      <c r="D950" s="1383"/>
      <c r="E950" s="1383"/>
      <c r="F950" s="1383"/>
    </row>
    <row r="951" spans="3:6" x14ac:dyDescent="0.3">
      <c r="C951" s="1383"/>
      <c r="D951" s="1383"/>
      <c r="E951" s="1383"/>
      <c r="F951" s="1383"/>
    </row>
    <row r="952" spans="3:6" x14ac:dyDescent="0.3">
      <c r="C952" s="1383"/>
      <c r="D952" s="1383"/>
      <c r="E952" s="1383"/>
      <c r="F952" s="1383"/>
    </row>
    <row r="953" spans="3:6" x14ac:dyDescent="0.3">
      <c r="C953" s="1383"/>
      <c r="D953" s="1383"/>
      <c r="E953" s="1383"/>
      <c r="F953" s="1383"/>
    </row>
    <row r="954" spans="3:6" x14ac:dyDescent="0.3">
      <c r="C954" s="1383"/>
      <c r="D954" s="1383"/>
      <c r="E954" s="1383"/>
      <c r="F954" s="1383"/>
    </row>
    <row r="955" spans="3:6" x14ac:dyDescent="0.3">
      <c r="C955" s="1383"/>
      <c r="D955" s="1383"/>
      <c r="E955" s="1383"/>
      <c r="F955" s="1383"/>
    </row>
    <row r="956" spans="3:6" x14ac:dyDescent="0.3">
      <c r="C956" s="1383"/>
      <c r="D956" s="1383"/>
      <c r="E956" s="1383"/>
      <c r="F956" s="1383"/>
    </row>
    <row r="957" spans="3:6" x14ac:dyDescent="0.3">
      <c r="C957" s="1383"/>
      <c r="D957" s="1383"/>
      <c r="E957" s="1383"/>
      <c r="F957" s="1383"/>
    </row>
    <row r="958" spans="3:6" x14ac:dyDescent="0.3">
      <c r="C958" s="1383"/>
      <c r="D958" s="1383"/>
      <c r="E958" s="1383"/>
      <c r="F958" s="1383"/>
    </row>
    <row r="959" spans="3:6" x14ac:dyDescent="0.3">
      <c r="C959" s="1383"/>
      <c r="D959" s="1383"/>
      <c r="E959" s="1383"/>
      <c r="F959" s="1383"/>
    </row>
    <row r="960" spans="3:6" x14ac:dyDescent="0.3">
      <c r="C960" s="1383"/>
      <c r="D960" s="1383"/>
      <c r="E960" s="1383"/>
      <c r="F960" s="1383"/>
    </row>
    <row r="961" spans="3:6" x14ac:dyDescent="0.3">
      <c r="C961" s="1383"/>
      <c r="D961" s="1383"/>
      <c r="E961" s="1383"/>
      <c r="F961" s="1383"/>
    </row>
    <row r="962" spans="3:6" x14ac:dyDescent="0.3">
      <c r="C962" s="1383"/>
      <c r="D962" s="1383"/>
      <c r="E962" s="1383"/>
      <c r="F962" s="1383"/>
    </row>
    <row r="963" spans="3:6" x14ac:dyDescent="0.3">
      <c r="C963" s="1383"/>
      <c r="D963" s="1383"/>
      <c r="E963" s="1383"/>
      <c r="F963" s="1383"/>
    </row>
    <row r="964" spans="3:6" x14ac:dyDescent="0.3">
      <c r="C964" s="1383"/>
      <c r="D964" s="1383"/>
      <c r="E964" s="1383"/>
      <c r="F964" s="1383"/>
    </row>
    <row r="965" spans="3:6" x14ac:dyDescent="0.3">
      <c r="C965" s="1383"/>
      <c r="D965" s="1383"/>
      <c r="E965" s="1383"/>
      <c r="F965" s="1383"/>
    </row>
    <row r="966" spans="3:6" x14ac:dyDescent="0.3">
      <c r="C966" s="1383"/>
      <c r="D966" s="1383"/>
      <c r="E966" s="1383"/>
      <c r="F966" s="1383"/>
    </row>
    <row r="967" spans="3:6" x14ac:dyDescent="0.3">
      <c r="C967" s="1383"/>
      <c r="D967" s="1383"/>
      <c r="E967" s="1383"/>
      <c r="F967" s="1383"/>
    </row>
    <row r="968" spans="3:6" x14ac:dyDescent="0.3">
      <c r="C968" s="1383"/>
      <c r="D968" s="1383"/>
      <c r="E968" s="1383"/>
      <c r="F968" s="1383"/>
    </row>
    <row r="969" spans="3:6" x14ac:dyDescent="0.3">
      <c r="C969" s="1383"/>
      <c r="D969" s="1383"/>
      <c r="E969" s="1383"/>
      <c r="F969" s="1383"/>
    </row>
    <row r="970" spans="3:6" x14ac:dyDescent="0.3">
      <c r="C970" s="1383"/>
      <c r="D970" s="1383"/>
      <c r="E970" s="1383"/>
      <c r="F970" s="1383"/>
    </row>
    <row r="971" spans="3:6" x14ac:dyDescent="0.3">
      <c r="C971" s="1383"/>
      <c r="D971" s="1383"/>
      <c r="E971" s="1383"/>
      <c r="F971" s="1383"/>
    </row>
    <row r="972" spans="3:6" x14ac:dyDescent="0.3">
      <c r="C972" s="1383"/>
      <c r="D972" s="1383"/>
      <c r="E972" s="1383"/>
      <c r="F972" s="1383"/>
    </row>
    <row r="973" spans="3:6" x14ac:dyDescent="0.3">
      <c r="C973" s="1383"/>
      <c r="D973" s="1383"/>
      <c r="E973" s="1383"/>
      <c r="F973" s="1383"/>
    </row>
    <row r="974" spans="3:6" x14ac:dyDescent="0.3">
      <c r="C974" s="1383"/>
      <c r="D974" s="1383"/>
      <c r="E974" s="1383"/>
      <c r="F974" s="1383"/>
    </row>
    <row r="975" spans="3:6" x14ac:dyDescent="0.3">
      <c r="C975" s="1383"/>
      <c r="D975" s="1383"/>
      <c r="E975" s="1383"/>
      <c r="F975" s="1383"/>
    </row>
    <row r="976" spans="3:6" x14ac:dyDescent="0.3">
      <c r="C976" s="1383"/>
      <c r="D976" s="1383"/>
      <c r="E976" s="1383"/>
      <c r="F976" s="1383"/>
    </row>
    <row r="977" spans="3:6" x14ac:dyDescent="0.3">
      <c r="C977" s="1383"/>
      <c r="D977" s="1383"/>
      <c r="E977" s="1383"/>
      <c r="F977" s="1383"/>
    </row>
    <row r="978" spans="3:6" x14ac:dyDescent="0.3">
      <c r="C978" s="1383"/>
      <c r="D978" s="1383"/>
      <c r="E978" s="1383"/>
      <c r="F978" s="1383"/>
    </row>
    <row r="979" spans="3:6" x14ac:dyDescent="0.3">
      <c r="C979" s="1383"/>
      <c r="D979" s="1383"/>
      <c r="E979" s="1383"/>
      <c r="F979" s="1383"/>
    </row>
    <row r="980" spans="3:6" x14ac:dyDescent="0.3">
      <c r="C980" s="1383"/>
      <c r="D980" s="1383"/>
      <c r="E980" s="1383"/>
      <c r="F980" s="1383"/>
    </row>
    <row r="981" spans="3:6" x14ac:dyDescent="0.3">
      <c r="C981" s="1383"/>
      <c r="D981" s="1383"/>
      <c r="E981" s="1383"/>
      <c r="F981" s="1383"/>
    </row>
    <row r="982" spans="3:6" x14ac:dyDescent="0.3">
      <c r="C982" s="1383"/>
      <c r="D982" s="1383"/>
      <c r="E982" s="1383"/>
      <c r="F982" s="1383"/>
    </row>
    <row r="983" spans="3:6" x14ac:dyDescent="0.3">
      <c r="C983" s="1383"/>
      <c r="D983" s="1383"/>
      <c r="E983" s="1383"/>
      <c r="F983" s="1383"/>
    </row>
    <row r="984" spans="3:6" x14ac:dyDescent="0.3">
      <c r="C984" s="1383"/>
      <c r="D984" s="1383"/>
      <c r="E984" s="1383"/>
      <c r="F984" s="1383"/>
    </row>
    <row r="985" spans="3:6" x14ac:dyDescent="0.3">
      <c r="C985" s="1383"/>
      <c r="D985" s="1383"/>
      <c r="E985" s="1383"/>
      <c r="F985" s="1383"/>
    </row>
    <row r="986" spans="3:6" x14ac:dyDescent="0.3">
      <c r="C986" s="1383"/>
      <c r="D986" s="1383"/>
      <c r="E986" s="1383"/>
      <c r="F986" s="1383"/>
    </row>
    <row r="987" spans="3:6" x14ac:dyDescent="0.3">
      <c r="C987" s="1383"/>
      <c r="D987" s="1383"/>
      <c r="E987" s="1383"/>
      <c r="F987" s="1383"/>
    </row>
    <row r="988" spans="3:6" x14ac:dyDescent="0.3">
      <c r="C988" s="1383"/>
      <c r="D988" s="1383"/>
      <c r="E988" s="1383"/>
      <c r="F988" s="1383"/>
    </row>
    <row r="989" spans="3:6" x14ac:dyDescent="0.3">
      <c r="C989" s="1383"/>
      <c r="D989" s="1383"/>
      <c r="E989" s="1383"/>
      <c r="F989" s="1383"/>
    </row>
    <row r="990" spans="3:6" x14ac:dyDescent="0.3">
      <c r="C990" s="1383"/>
      <c r="D990" s="1383"/>
      <c r="E990" s="1383"/>
      <c r="F990" s="1383"/>
    </row>
    <row r="991" spans="3:6" x14ac:dyDescent="0.3">
      <c r="C991" s="1383"/>
      <c r="D991" s="1383"/>
      <c r="E991" s="1383"/>
      <c r="F991" s="1383"/>
    </row>
    <row r="992" spans="3:6" x14ac:dyDescent="0.3">
      <c r="C992" s="1383"/>
      <c r="D992" s="1383"/>
      <c r="E992" s="1383"/>
      <c r="F992" s="1383"/>
    </row>
    <row r="993" spans="3:6" x14ac:dyDescent="0.3">
      <c r="C993" s="1383"/>
      <c r="D993" s="1383"/>
      <c r="E993" s="1383"/>
      <c r="F993" s="1383"/>
    </row>
    <row r="994" spans="3:6" x14ac:dyDescent="0.3">
      <c r="C994" s="1383"/>
      <c r="D994" s="1383"/>
      <c r="E994" s="1383"/>
      <c r="F994" s="1383"/>
    </row>
    <row r="995" spans="3:6" x14ac:dyDescent="0.3">
      <c r="C995" s="1383"/>
      <c r="D995" s="1383"/>
      <c r="E995" s="1383"/>
      <c r="F995" s="1383"/>
    </row>
    <row r="996" spans="3:6" x14ac:dyDescent="0.3">
      <c r="C996" s="1383"/>
      <c r="D996" s="1383"/>
      <c r="E996" s="1383"/>
      <c r="F996" s="1383"/>
    </row>
    <row r="997" spans="3:6" x14ac:dyDescent="0.3">
      <c r="C997" s="1383"/>
      <c r="D997" s="1383"/>
      <c r="E997" s="1383"/>
      <c r="F997" s="1383"/>
    </row>
    <row r="998" spans="3:6" x14ac:dyDescent="0.3">
      <c r="C998" s="1383"/>
      <c r="D998" s="1383"/>
      <c r="E998" s="1383"/>
      <c r="F998" s="1383"/>
    </row>
    <row r="999" spans="3:6" x14ac:dyDescent="0.3">
      <c r="C999" s="1383"/>
      <c r="D999" s="1383"/>
      <c r="E999" s="1383"/>
      <c r="F999" s="1383"/>
    </row>
    <row r="1000" spans="3:6" x14ac:dyDescent="0.3">
      <c r="C1000" s="1383"/>
      <c r="D1000" s="1383"/>
      <c r="E1000" s="1383"/>
      <c r="F1000" s="1383"/>
    </row>
    <row r="1001" spans="3:6" x14ac:dyDescent="0.3">
      <c r="C1001" s="1383"/>
      <c r="D1001" s="1383"/>
      <c r="E1001" s="1383"/>
      <c r="F1001" s="1383"/>
    </row>
    <row r="1002" spans="3:6" x14ac:dyDescent="0.3">
      <c r="C1002" s="1383"/>
      <c r="D1002" s="1383"/>
      <c r="E1002" s="1383"/>
      <c r="F1002" s="1383"/>
    </row>
    <row r="1003" spans="3:6" x14ac:dyDescent="0.3">
      <c r="C1003" s="1383"/>
      <c r="D1003" s="1383"/>
      <c r="E1003" s="1383"/>
      <c r="F1003" s="1383"/>
    </row>
    <row r="1004" spans="3:6" x14ac:dyDescent="0.3">
      <c r="C1004" s="1383"/>
      <c r="D1004" s="1383"/>
      <c r="E1004" s="1383"/>
      <c r="F1004" s="1383"/>
    </row>
    <row r="1005" spans="3:6" x14ac:dyDescent="0.3">
      <c r="C1005" s="1383"/>
      <c r="D1005" s="1383"/>
      <c r="E1005" s="1383"/>
      <c r="F1005" s="1383"/>
    </row>
    <row r="1006" spans="3:6" x14ac:dyDescent="0.3">
      <c r="C1006" s="1383"/>
      <c r="D1006" s="1383"/>
      <c r="E1006" s="1383"/>
      <c r="F1006" s="1383"/>
    </row>
    <row r="1007" spans="3:6" x14ac:dyDescent="0.3">
      <c r="C1007" s="1383"/>
      <c r="D1007" s="1383"/>
      <c r="E1007" s="1383"/>
      <c r="F1007" s="1383"/>
    </row>
    <row r="1008" spans="3:6" x14ac:dyDescent="0.3">
      <c r="C1008" s="1383"/>
      <c r="D1008" s="1383"/>
      <c r="E1008" s="1383"/>
      <c r="F1008" s="1383"/>
    </row>
    <row r="1009" spans="3:6" x14ac:dyDescent="0.3">
      <c r="C1009" s="1383"/>
      <c r="D1009" s="1383"/>
      <c r="E1009" s="1383"/>
      <c r="F1009" s="1383"/>
    </row>
    <row r="1010" spans="3:6" x14ac:dyDescent="0.3">
      <c r="C1010" s="1383"/>
      <c r="D1010" s="1383"/>
      <c r="E1010" s="1383"/>
      <c r="F1010" s="1383"/>
    </row>
    <row r="1011" spans="3:6" x14ac:dyDescent="0.3">
      <c r="C1011" s="1383"/>
      <c r="D1011" s="1383"/>
      <c r="E1011" s="1383"/>
      <c r="F1011" s="1383"/>
    </row>
    <row r="1012" spans="3:6" x14ac:dyDescent="0.3">
      <c r="C1012" s="1383"/>
      <c r="D1012" s="1383"/>
      <c r="E1012" s="1383"/>
      <c r="F1012" s="1383"/>
    </row>
    <row r="1013" spans="3:6" x14ac:dyDescent="0.3">
      <c r="C1013" s="1383"/>
      <c r="D1013" s="1383"/>
      <c r="E1013" s="1383"/>
      <c r="F1013" s="1383"/>
    </row>
    <row r="1014" spans="3:6" x14ac:dyDescent="0.3">
      <c r="C1014" s="1383"/>
      <c r="D1014" s="1383"/>
      <c r="E1014" s="1383"/>
      <c r="F1014" s="1383"/>
    </row>
    <row r="1015" spans="3:6" x14ac:dyDescent="0.3">
      <c r="C1015" s="1383"/>
      <c r="D1015" s="1383"/>
      <c r="E1015" s="1383"/>
      <c r="F1015" s="1383"/>
    </row>
    <row r="1016" spans="3:6" x14ac:dyDescent="0.3">
      <c r="C1016" s="1383"/>
      <c r="D1016" s="1383"/>
      <c r="E1016" s="1383"/>
      <c r="F1016" s="1383"/>
    </row>
    <row r="1017" spans="3:6" x14ac:dyDescent="0.3">
      <c r="C1017" s="1383"/>
      <c r="D1017" s="1383"/>
      <c r="E1017" s="1383"/>
      <c r="F1017" s="1383"/>
    </row>
    <row r="1018" spans="3:6" x14ac:dyDescent="0.3">
      <c r="C1018" s="1383"/>
      <c r="D1018" s="1383"/>
      <c r="E1018" s="1383"/>
      <c r="F1018" s="1383"/>
    </row>
    <row r="1019" spans="3:6" x14ac:dyDescent="0.3">
      <c r="C1019" s="1383"/>
      <c r="D1019" s="1383"/>
      <c r="E1019" s="1383"/>
      <c r="F1019" s="1383"/>
    </row>
    <row r="1020" spans="3:6" x14ac:dyDescent="0.3">
      <c r="C1020" s="1383"/>
      <c r="D1020" s="1383"/>
      <c r="E1020" s="1383"/>
      <c r="F1020" s="1383"/>
    </row>
    <row r="1021" spans="3:6" x14ac:dyDescent="0.3">
      <c r="C1021" s="1383"/>
      <c r="D1021" s="1383"/>
      <c r="E1021" s="1383"/>
      <c r="F1021" s="1383"/>
    </row>
    <row r="1022" spans="3:6" x14ac:dyDescent="0.3">
      <c r="C1022" s="1383"/>
      <c r="D1022" s="1383"/>
      <c r="E1022" s="1383"/>
      <c r="F1022" s="1383"/>
    </row>
    <row r="1023" spans="3:6" x14ac:dyDescent="0.3">
      <c r="C1023" s="1383"/>
      <c r="D1023" s="1383"/>
      <c r="E1023" s="1383"/>
      <c r="F1023" s="1383"/>
    </row>
    <row r="1024" spans="3:6" x14ac:dyDescent="0.3">
      <c r="C1024" s="1383"/>
      <c r="D1024" s="1383"/>
      <c r="E1024" s="1383"/>
      <c r="F1024" s="1383"/>
    </row>
    <row r="1025" spans="3:6" x14ac:dyDescent="0.3">
      <c r="C1025" s="1383"/>
      <c r="D1025" s="1383"/>
      <c r="E1025" s="1383"/>
      <c r="F1025" s="1383"/>
    </row>
    <row r="1026" spans="3:6" x14ac:dyDescent="0.3">
      <c r="C1026" s="1383"/>
      <c r="D1026" s="1383"/>
      <c r="E1026" s="1383"/>
      <c r="F1026" s="1383"/>
    </row>
    <row r="1027" spans="3:6" x14ac:dyDescent="0.3">
      <c r="C1027" s="1383"/>
      <c r="D1027" s="1383"/>
      <c r="E1027" s="1383"/>
      <c r="F1027" s="1383"/>
    </row>
    <row r="1028" spans="3:6" x14ac:dyDescent="0.3">
      <c r="C1028" s="1383"/>
      <c r="D1028" s="1383"/>
      <c r="E1028" s="1383"/>
      <c r="F1028" s="1383"/>
    </row>
    <row r="1029" spans="3:6" x14ac:dyDescent="0.3">
      <c r="C1029" s="1383"/>
      <c r="D1029" s="1383"/>
      <c r="E1029" s="1383"/>
      <c r="F1029" s="1383"/>
    </row>
    <row r="1030" spans="3:6" x14ac:dyDescent="0.3">
      <c r="C1030" s="1383"/>
      <c r="D1030" s="1383"/>
      <c r="E1030" s="1383"/>
      <c r="F1030" s="1383"/>
    </row>
    <row r="1031" spans="3:6" x14ac:dyDescent="0.3">
      <c r="C1031" s="1383"/>
      <c r="D1031" s="1383"/>
      <c r="E1031" s="1383"/>
      <c r="F1031" s="1383"/>
    </row>
    <row r="1032" spans="3:6" x14ac:dyDescent="0.3">
      <c r="C1032" s="1383"/>
      <c r="D1032" s="1383"/>
      <c r="E1032" s="1383"/>
      <c r="F1032" s="1383"/>
    </row>
    <row r="1033" spans="3:6" x14ac:dyDescent="0.3">
      <c r="C1033" s="1383"/>
      <c r="D1033" s="1383"/>
      <c r="E1033" s="1383"/>
      <c r="F1033" s="1383"/>
    </row>
    <row r="1034" spans="3:6" x14ac:dyDescent="0.3">
      <c r="C1034" s="1383"/>
      <c r="D1034" s="1383"/>
      <c r="E1034" s="1383"/>
      <c r="F1034" s="1383"/>
    </row>
    <row r="1035" spans="3:6" x14ac:dyDescent="0.3">
      <c r="C1035" s="1383"/>
      <c r="D1035" s="1383"/>
      <c r="E1035" s="1383"/>
      <c r="F1035" s="1383"/>
    </row>
    <row r="1036" spans="3:6" x14ac:dyDescent="0.3">
      <c r="C1036" s="1383"/>
      <c r="D1036" s="1383"/>
      <c r="E1036" s="1383"/>
      <c r="F1036" s="1383"/>
    </row>
    <row r="1037" spans="3:6" x14ac:dyDescent="0.3">
      <c r="C1037" s="1383"/>
      <c r="D1037" s="1383"/>
      <c r="E1037" s="1383"/>
      <c r="F1037" s="1383"/>
    </row>
    <row r="1038" spans="3:6" x14ac:dyDescent="0.3">
      <c r="C1038" s="1383"/>
      <c r="D1038" s="1383"/>
      <c r="E1038" s="1383"/>
      <c r="F1038" s="1383"/>
    </row>
    <row r="1039" spans="3:6" x14ac:dyDescent="0.3">
      <c r="C1039" s="1383"/>
      <c r="D1039" s="1383"/>
      <c r="E1039" s="1383"/>
      <c r="F1039" s="1383"/>
    </row>
    <row r="1040" spans="3:6" x14ac:dyDescent="0.3">
      <c r="C1040" s="1383"/>
      <c r="D1040" s="1383"/>
      <c r="E1040" s="1383"/>
      <c r="F1040" s="1383"/>
    </row>
    <row r="1041" spans="3:6" x14ac:dyDescent="0.3">
      <c r="C1041" s="1383"/>
      <c r="D1041" s="1383"/>
      <c r="E1041" s="1383"/>
      <c r="F1041" s="1383"/>
    </row>
    <row r="1042" spans="3:6" x14ac:dyDescent="0.3">
      <c r="C1042" s="1383"/>
      <c r="D1042" s="1383"/>
      <c r="E1042" s="1383"/>
      <c r="F1042" s="1383"/>
    </row>
    <row r="1043" spans="3:6" x14ac:dyDescent="0.3">
      <c r="C1043" s="1383"/>
      <c r="D1043" s="1383"/>
      <c r="E1043" s="1383"/>
      <c r="F1043" s="1383"/>
    </row>
    <row r="1044" spans="3:6" x14ac:dyDescent="0.3">
      <c r="C1044" s="1383"/>
      <c r="D1044" s="1383"/>
      <c r="E1044" s="1383"/>
      <c r="F1044" s="1383"/>
    </row>
    <row r="1045" spans="3:6" x14ac:dyDescent="0.3">
      <c r="C1045" s="1383"/>
      <c r="D1045" s="1383"/>
      <c r="E1045" s="1383"/>
      <c r="F1045" s="1383"/>
    </row>
    <row r="1046" spans="3:6" x14ac:dyDescent="0.3">
      <c r="C1046" s="1383"/>
      <c r="D1046" s="1383"/>
      <c r="E1046" s="1383"/>
      <c r="F1046" s="1383"/>
    </row>
    <row r="1047" spans="3:6" x14ac:dyDescent="0.3">
      <c r="C1047" s="1383"/>
      <c r="D1047" s="1383"/>
      <c r="E1047" s="1383"/>
      <c r="F1047" s="1383"/>
    </row>
    <row r="1048" spans="3:6" x14ac:dyDescent="0.3">
      <c r="C1048" s="1383"/>
      <c r="D1048" s="1383"/>
      <c r="E1048" s="1383"/>
      <c r="F1048" s="1383"/>
    </row>
    <row r="1049" spans="3:6" x14ac:dyDescent="0.3">
      <c r="C1049" s="1383"/>
      <c r="D1049" s="1383"/>
      <c r="E1049" s="1383"/>
      <c r="F1049" s="1383"/>
    </row>
    <row r="1050" spans="3:6" x14ac:dyDescent="0.3">
      <c r="C1050" s="1383"/>
      <c r="D1050" s="1383"/>
      <c r="E1050" s="1383"/>
      <c r="F1050" s="1383"/>
    </row>
    <row r="1051" spans="3:6" x14ac:dyDescent="0.3">
      <c r="C1051" s="1383"/>
      <c r="D1051" s="1383"/>
      <c r="E1051" s="1383"/>
      <c r="F1051" s="1383"/>
    </row>
    <row r="1052" spans="3:6" x14ac:dyDescent="0.3">
      <c r="C1052" s="1383"/>
      <c r="D1052" s="1383"/>
      <c r="E1052" s="1383"/>
      <c r="F1052" s="1383"/>
    </row>
    <row r="1053" spans="3:6" x14ac:dyDescent="0.3">
      <c r="C1053" s="1383"/>
      <c r="D1053" s="1383"/>
      <c r="E1053" s="1383"/>
      <c r="F1053" s="1383"/>
    </row>
    <row r="1054" spans="3:6" x14ac:dyDescent="0.3">
      <c r="C1054" s="1383"/>
      <c r="D1054" s="1383"/>
      <c r="E1054" s="1383"/>
      <c r="F1054" s="1383"/>
    </row>
    <row r="1055" spans="3:6" x14ac:dyDescent="0.3">
      <c r="C1055" s="1383"/>
      <c r="D1055" s="1383"/>
      <c r="E1055" s="1383"/>
      <c r="F1055" s="1383"/>
    </row>
    <row r="1056" spans="3:6" x14ac:dyDescent="0.3">
      <c r="C1056" s="1383"/>
      <c r="D1056" s="1383"/>
      <c r="E1056" s="1383"/>
      <c r="F1056" s="1383"/>
    </row>
    <row r="1057" spans="3:6" x14ac:dyDescent="0.3">
      <c r="C1057" s="1383"/>
      <c r="D1057" s="1383"/>
      <c r="E1057" s="1383"/>
      <c r="F1057" s="1383"/>
    </row>
    <row r="1058" spans="3:6" x14ac:dyDescent="0.3">
      <c r="C1058" s="1383"/>
      <c r="D1058" s="1383"/>
      <c r="E1058" s="1383"/>
      <c r="F1058" s="1383"/>
    </row>
    <row r="1059" spans="3:6" x14ac:dyDescent="0.3">
      <c r="C1059" s="1383"/>
      <c r="D1059" s="1383"/>
      <c r="E1059" s="1383"/>
      <c r="F1059" s="1383"/>
    </row>
    <row r="1060" spans="3:6" x14ac:dyDescent="0.3">
      <c r="C1060" s="1383"/>
      <c r="D1060" s="1383"/>
      <c r="E1060" s="1383"/>
      <c r="F1060" s="1383"/>
    </row>
    <row r="1061" spans="3:6" x14ac:dyDescent="0.3">
      <c r="C1061" s="1383"/>
      <c r="D1061" s="1383"/>
      <c r="E1061" s="1383"/>
      <c r="F1061" s="1383"/>
    </row>
    <row r="1062" spans="3:6" x14ac:dyDescent="0.3">
      <c r="C1062" s="1383"/>
      <c r="D1062" s="1383"/>
      <c r="E1062" s="1383"/>
      <c r="F1062" s="1383"/>
    </row>
    <row r="1063" spans="3:6" x14ac:dyDescent="0.3">
      <c r="C1063" s="1383"/>
      <c r="D1063" s="1383"/>
      <c r="E1063" s="1383"/>
      <c r="F1063" s="1383"/>
    </row>
    <row r="1064" spans="3:6" x14ac:dyDescent="0.3">
      <c r="C1064" s="1383"/>
      <c r="D1064" s="1383"/>
      <c r="E1064" s="1383"/>
      <c r="F1064" s="1383"/>
    </row>
    <row r="1065" spans="3:6" x14ac:dyDescent="0.3">
      <c r="C1065" s="1383"/>
      <c r="D1065" s="1383"/>
      <c r="E1065" s="1383"/>
      <c r="F1065" s="1383"/>
    </row>
    <row r="1066" spans="3:6" x14ac:dyDescent="0.3">
      <c r="C1066" s="1383"/>
      <c r="D1066" s="1383"/>
      <c r="E1066" s="1383"/>
      <c r="F1066" s="1383"/>
    </row>
    <row r="1067" spans="3:6" x14ac:dyDescent="0.3">
      <c r="C1067" s="1383"/>
      <c r="D1067" s="1383"/>
      <c r="E1067" s="1383"/>
      <c r="F1067" s="1383"/>
    </row>
    <row r="1068" spans="3:6" x14ac:dyDescent="0.3">
      <c r="C1068" s="1383"/>
      <c r="D1068" s="1383"/>
      <c r="E1068" s="1383"/>
      <c r="F1068" s="1383"/>
    </row>
    <row r="1069" spans="3:6" x14ac:dyDescent="0.3">
      <c r="C1069" s="1383"/>
      <c r="D1069" s="1383"/>
      <c r="E1069" s="1383"/>
      <c r="F1069" s="1383"/>
    </row>
    <row r="1070" spans="3:6" x14ac:dyDescent="0.3">
      <c r="C1070" s="1383"/>
      <c r="D1070" s="1383"/>
      <c r="E1070" s="1383"/>
      <c r="F1070" s="1383"/>
    </row>
    <row r="1071" spans="3:6" x14ac:dyDescent="0.3">
      <c r="C1071" s="1383"/>
      <c r="D1071" s="1383"/>
      <c r="E1071" s="1383"/>
      <c r="F1071" s="1383"/>
    </row>
    <row r="1072" spans="3:6" x14ac:dyDescent="0.3">
      <c r="C1072" s="1383"/>
      <c r="D1072" s="1383"/>
      <c r="E1072" s="1383"/>
      <c r="F1072" s="1383"/>
    </row>
    <row r="1073" spans="3:6" x14ac:dyDescent="0.3">
      <c r="C1073" s="1383"/>
      <c r="D1073" s="1383"/>
      <c r="E1073" s="1383"/>
      <c r="F1073" s="1383"/>
    </row>
    <row r="1074" spans="3:6" x14ac:dyDescent="0.3">
      <c r="C1074" s="1383"/>
      <c r="D1074" s="1383"/>
      <c r="E1074" s="1383"/>
      <c r="F1074" s="1383"/>
    </row>
    <row r="1075" spans="3:6" x14ac:dyDescent="0.3">
      <c r="C1075" s="1383"/>
      <c r="D1075" s="1383"/>
      <c r="E1075" s="1383"/>
      <c r="F1075" s="1383"/>
    </row>
    <row r="1076" spans="3:6" x14ac:dyDescent="0.3">
      <c r="C1076" s="1383"/>
      <c r="D1076" s="1383"/>
      <c r="E1076" s="1383"/>
      <c r="F1076" s="1383"/>
    </row>
    <row r="1077" spans="3:6" x14ac:dyDescent="0.3">
      <c r="C1077" s="1383"/>
      <c r="D1077" s="1383"/>
      <c r="E1077" s="1383"/>
      <c r="F1077" s="1383"/>
    </row>
    <row r="1078" spans="3:6" x14ac:dyDescent="0.3">
      <c r="C1078" s="1383"/>
      <c r="D1078" s="1383"/>
      <c r="E1078" s="1383"/>
      <c r="F1078" s="1383"/>
    </row>
    <row r="1079" spans="3:6" x14ac:dyDescent="0.3">
      <c r="C1079" s="1383"/>
      <c r="D1079" s="1383"/>
      <c r="E1079" s="1383"/>
      <c r="F1079" s="1383"/>
    </row>
    <row r="1080" spans="3:6" x14ac:dyDescent="0.3">
      <c r="C1080" s="1383"/>
      <c r="D1080" s="1383"/>
      <c r="E1080" s="1383"/>
      <c r="F1080" s="1383"/>
    </row>
    <row r="1081" spans="3:6" x14ac:dyDescent="0.3">
      <c r="C1081" s="1383"/>
      <c r="D1081" s="1383"/>
      <c r="E1081" s="1383"/>
      <c r="F1081" s="1383"/>
    </row>
    <row r="1082" spans="3:6" x14ac:dyDescent="0.3">
      <c r="C1082" s="1383"/>
      <c r="D1082" s="1383"/>
      <c r="E1082" s="1383"/>
      <c r="F1082" s="1383"/>
    </row>
    <row r="1083" spans="3:6" x14ac:dyDescent="0.3">
      <c r="C1083" s="1383"/>
      <c r="D1083" s="1383"/>
      <c r="E1083" s="1383"/>
      <c r="F1083" s="1383"/>
    </row>
    <row r="1084" spans="3:6" x14ac:dyDescent="0.3">
      <c r="C1084" s="1383"/>
      <c r="D1084" s="1383"/>
      <c r="E1084" s="1383"/>
      <c r="F1084" s="1383"/>
    </row>
    <row r="1085" spans="3:6" x14ac:dyDescent="0.3">
      <c r="C1085" s="1383"/>
      <c r="D1085" s="1383"/>
      <c r="E1085" s="1383"/>
      <c r="F1085" s="1383"/>
    </row>
    <row r="1086" spans="3:6" x14ac:dyDescent="0.3">
      <c r="C1086" s="1383"/>
      <c r="D1086" s="1383"/>
      <c r="E1086" s="1383"/>
      <c r="F1086" s="1383"/>
    </row>
    <row r="1087" spans="3:6" x14ac:dyDescent="0.3">
      <c r="C1087" s="1383"/>
      <c r="D1087" s="1383"/>
      <c r="E1087" s="1383"/>
      <c r="F1087" s="1383"/>
    </row>
    <row r="1088" spans="3:6" x14ac:dyDescent="0.3">
      <c r="C1088" s="1383"/>
      <c r="D1088" s="1383"/>
      <c r="E1088" s="1383"/>
      <c r="F1088" s="1383"/>
    </row>
    <row r="1089" spans="3:6" x14ac:dyDescent="0.3">
      <c r="C1089" s="1383"/>
      <c r="D1089" s="1383"/>
      <c r="E1089" s="1383"/>
      <c r="F1089" s="1383"/>
    </row>
    <row r="1090" spans="3:6" x14ac:dyDescent="0.3">
      <c r="C1090" s="1383"/>
      <c r="D1090" s="1383"/>
      <c r="E1090" s="1383"/>
      <c r="F1090" s="1383"/>
    </row>
    <row r="1091" spans="3:6" x14ac:dyDescent="0.3">
      <c r="C1091" s="1383"/>
      <c r="D1091" s="1383"/>
      <c r="E1091" s="1383"/>
      <c r="F1091" s="1383"/>
    </row>
    <row r="1092" spans="3:6" x14ac:dyDescent="0.3">
      <c r="C1092" s="1383"/>
      <c r="D1092" s="1383"/>
      <c r="E1092" s="1383"/>
      <c r="F1092" s="1383"/>
    </row>
    <row r="1093" spans="3:6" x14ac:dyDescent="0.3">
      <c r="C1093" s="1383"/>
      <c r="D1093" s="1383"/>
      <c r="E1093" s="1383"/>
      <c r="F1093" s="1383"/>
    </row>
    <row r="1094" spans="3:6" x14ac:dyDescent="0.3">
      <c r="C1094" s="1383"/>
      <c r="D1094" s="1383"/>
      <c r="E1094" s="1383"/>
      <c r="F1094" s="1383"/>
    </row>
    <row r="1095" spans="3:6" x14ac:dyDescent="0.3">
      <c r="C1095" s="1383"/>
      <c r="D1095" s="1383"/>
      <c r="E1095" s="1383"/>
      <c r="F1095" s="1383"/>
    </row>
    <row r="1096" spans="3:6" x14ac:dyDescent="0.3">
      <c r="C1096" s="1383"/>
      <c r="D1096" s="1383"/>
      <c r="E1096" s="1383"/>
      <c r="F1096" s="1383"/>
    </row>
    <row r="1097" spans="3:6" x14ac:dyDescent="0.3">
      <c r="C1097" s="1383"/>
      <c r="D1097" s="1383"/>
      <c r="E1097" s="1383"/>
      <c r="F1097" s="1383"/>
    </row>
    <row r="1098" spans="3:6" x14ac:dyDescent="0.3">
      <c r="C1098" s="1383"/>
      <c r="D1098" s="1383"/>
      <c r="E1098" s="1383"/>
      <c r="F1098" s="1383"/>
    </row>
    <row r="1099" spans="3:6" x14ac:dyDescent="0.3">
      <c r="C1099" s="1383"/>
      <c r="D1099" s="1383"/>
      <c r="E1099" s="1383"/>
      <c r="F1099" s="1383"/>
    </row>
    <row r="1100" spans="3:6" x14ac:dyDescent="0.3">
      <c r="C1100" s="1383"/>
      <c r="D1100" s="1383"/>
      <c r="E1100" s="1383"/>
      <c r="F1100" s="1383"/>
    </row>
    <row r="1101" spans="3:6" x14ac:dyDescent="0.3">
      <c r="C1101" s="1383"/>
      <c r="D1101" s="1383"/>
      <c r="E1101" s="1383"/>
      <c r="F1101" s="1383"/>
    </row>
    <row r="1102" spans="3:6" x14ac:dyDescent="0.3">
      <c r="C1102" s="1383"/>
      <c r="D1102" s="1383"/>
      <c r="E1102" s="1383"/>
      <c r="F1102" s="1383"/>
    </row>
    <row r="1103" spans="3:6" x14ac:dyDescent="0.3">
      <c r="C1103" s="1383"/>
      <c r="D1103" s="1383"/>
      <c r="E1103" s="1383"/>
      <c r="F1103" s="1383"/>
    </row>
    <row r="1104" spans="3:6" x14ac:dyDescent="0.3">
      <c r="C1104" s="1383"/>
      <c r="D1104" s="1383"/>
      <c r="E1104" s="1383"/>
      <c r="F1104" s="1383"/>
    </row>
    <row r="1105" spans="3:6" x14ac:dyDescent="0.3">
      <c r="C1105" s="1383"/>
      <c r="D1105" s="1383"/>
      <c r="E1105" s="1383"/>
      <c r="F1105" s="1383"/>
    </row>
    <row r="1106" spans="3:6" x14ac:dyDescent="0.3">
      <c r="C1106" s="1383"/>
      <c r="D1106" s="1383"/>
      <c r="E1106" s="1383"/>
      <c r="F1106" s="1383"/>
    </row>
    <row r="1107" spans="3:6" x14ac:dyDescent="0.3">
      <c r="C1107" s="1383"/>
      <c r="D1107" s="1383"/>
      <c r="E1107" s="1383"/>
      <c r="F1107" s="1383"/>
    </row>
    <row r="1108" spans="3:6" x14ac:dyDescent="0.3">
      <c r="C1108" s="1383"/>
      <c r="D1108" s="1383"/>
      <c r="E1108" s="1383"/>
      <c r="F1108" s="1383"/>
    </row>
    <row r="1109" spans="3:6" x14ac:dyDescent="0.3">
      <c r="C1109" s="1383"/>
      <c r="D1109" s="1383"/>
      <c r="E1109" s="1383"/>
      <c r="F1109" s="1383"/>
    </row>
    <row r="1110" spans="3:6" x14ac:dyDescent="0.3">
      <c r="C1110" s="1383"/>
      <c r="D1110" s="1383"/>
      <c r="E1110" s="1383"/>
      <c r="F1110" s="1383"/>
    </row>
    <row r="1111" spans="3:6" x14ac:dyDescent="0.3">
      <c r="C1111" s="1383"/>
      <c r="D1111" s="1383"/>
      <c r="E1111" s="1383"/>
      <c r="F1111" s="1383"/>
    </row>
    <row r="1112" spans="3:6" x14ac:dyDescent="0.3">
      <c r="C1112" s="1383"/>
      <c r="D1112" s="1383"/>
      <c r="E1112" s="1383"/>
      <c r="F1112" s="1383"/>
    </row>
    <row r="1113" spans="3:6" x14ac:dyDescent="0.3">
      <c r="C1113" s="1383"/>
      <c r="D1113" s="1383"/>
      <c r="E1113" s="1383"/>
      <c r="F1113" s="1383"/>
    </row>
    <row r="1114" spans="3:6" x14ac:dyDescent="0.3">
      <c r="C1114" s="1383"/>
      <c r="D1114" s="1383"/>
      <c r="E1114" s="1383"/>
      <c r="F1114" s="1383"/>
    </row>
    <row r="1115" spans="3:6" x14ac:dyDescent="0.3">
      <c r="C1115" s="1383"/>
      <c r="D1115" s="1383"/>
      <c r="E1115" s="1383"/>
      <c r="F1115" s="1383"/>
    </row>
    <row r="1116" spans="3:6" x14ac:dyDescent="0.3">
      <c r="C1116" s="1383"/>
      <c r="D1116" s="1383"/>
      <c r="E1116" s="1383"/>
      <c r="F1116" s="1383"/>
    </row>
    <row r="1117" spans="3:6" x14ac:dyDescent="0.3">
      <c r="C1117" s="1383"/>
      <c r="D1117" s="1383"/>
      <c r="E1117" s="1383"/>
      <c r="F1117" s="1383"/>
    </row>
    <row r="1118" spans="3:6" x14ac:dyDescent="0.3">
      <c r="C1118" s="1383"/>
      <c r="D1118" s="1383"/>
      <c r="E1118" s="1383"/>
      <c r="F1118" s="1383"/>
    </row>
    <row r="1119" spans="3:6" x14ac:dyDescent="0.3">
      <c r="C1119" s="1383"/>
      <c r="D1119" s="1383"/>
      <c r="E1119" s="1383"/>
      <c r="F1119" s="1383"/>
    </row>
    <row r="1120" spans="3:6" x14ac:dyDescent="0.3">
      <c r="C1120" s="1383"/>
      <c r="D1120" s="1383"/>
      <c r="E1120" s="1383"/>
      <c r="F1120" s="1383"/>
    </row>
    <row r="1121" spans="3:6" x14ac:dyDescent="0.3">
      <c r="C1121" s="1383"/>
      <c r="D1121" s="1383"/>
      <c r="E1121" s="1383"/>
      <c r="F1121" s="1383"/>
    </row>
    <row r="1122" spans="3:6" x14ac:dyDescent="0.3">
      <c r="C1122" s="1383"/>
      <c r="D1122" s="1383"/>
      <c r="E1122" s="1383"/>
      <c r="F1122" s="1383"/>
    </row>
    <row r="1123" spans="3:6" x14ac:dyDescent="0.3">
      <c r="C1123" s="1383"/>
      <c r="D1123" s="1383"/>
      <c r="E1123" s="1383"/>
      <c r="F1123" s="1383"/>
    </row>
    <row r="1124" spans="3:6" x14ac:dyDescent="0.3">
      <c r="C1124" s="1383"/>
      <c r="D1124" s="1383"/>
      <c r="E1124" s="1383"/>
      <c r="F1124" s="1383"/>
    </row>
    <row r="1125" spans="3:6" x14ac:dyDescent="0.3">
      <c r="C1125" s="1383"/>
      <c r="D1125" s="1383"/>
      <c r="E1125" s="1383"/>
      <c r="F1125" s="1383"/>
    </row>
    <row r="1126" spans="3:6" x14ac:dyDescent="0.3">
      <c r="C1126" s="1383"/>
      <c r="D1126" s="1383"/>
      <c r="E1126" s="1383"/>
      <c r="F1126" s="1383"/>
    </row>
    <row r="1127" spans="3:6" x14ac:dyDescent="0.3">
      <c r="C1127" s="1383"/>
      <c r="D1127" s="1383"/>
      <c r="E1127" s="1383"/>
      <c r="F1127" s="1383"/>
    </row>
    <row r="1128" spans="3:6" x14ac:dyDescent="0.3">
      <c r="C1128" s="1383"/>
      <c r="D1128" s="1383"/>
      <c r="E1128" s="1383"/>
      <c r="F1128" s="1383"/>
    </row>
    <row r="1129" spans="3:6" x14ac:dyDescent="0.3">
      <c r="C1129" s="1383"/>
      <c r="D1129" s="1383"/>
      <c r="E1129" s="1383"/>
      <c r="F1129" s="1383"/>
    </row>
    <row r="1130" spans="3:6" x14ac:dyDescent="0.3">
      <c r="C1130" s="1383"/>
      <c r="D1130" s="1383"/>
      <c r="E1130" s="1383"/>
      <c r="F1130" s="1383"/>
    </row>
    <row r="1131" spans="3:6" x14ac:dyDescent="0.3">
      <c r="C1131" s="1383"/>
      <c r="D1131" s="1383"/>
      <c r="E1131" s="1383"/>
      <c r="F1131" s="1383"/>
    </row>
    <row r="1132" spans="3:6" x14ac:dyDescent="0.3">
      <c r="C1132" s="1383"/>
      <c r="D1132" s="1383"/>
      <c r="E1132" s="1383"/>
      <c r="F1132" s="1383"/>
    </row>
    <row r="1133" spans="3:6" x14ac:dyDescent="0.3">
      <c r="C1133" s="1383"/>
      <c r="D1133" s="1383"/>
      <c r="E1133" s="1383"/>
      <c r="F1133" s="1383"/>
    </row>
    <row r="1134" spans="3:6" x14ac:dyDescent="0.3">
      <c r="C1134" s="1383"/>
      <c r="D1134" s="1383"/>
      <c r="E1134" s="1383"/>
      <c r="F1134" s="1383"/>
    </row>
    <row r="1135" spans="3:6" x14ac:dyDescent="0.3">
      <c r="C1135" s="1383"/>
      <c r="D1135" s="1383"/>
      <c r="E1135" s="1383"/>
      <c r="F1135" s="1383"/>
    </row>
    <row r="1136" spans="3:6" x14ac:dyDescent="0.3">
      <c r="C1136" s="1383"/>
      <c r="D1136" s="1383"/>
      <c r="E1136" s="1383"/>
      <c r="F1136" s="1383"/>
    </row>
    <row r="1137" spans="3:6" x14ac:dyDescent="0.3">
      <c r="C1137" s="1383"/>
      <c r="D1137" s="1383"/>
      <c r="E1137" s="1383"/>
      <c r="F1137" s="1383"/>
    </row>
    <row r="1138" spans="3:6" x14ac:dyDescent="0.3">
      <c r="C1138" s="1383"/>
      <c r="D1138" s="1383"/>
      <c r="E1138" s="1383"/>
      <c r="F1138" s="1383"/>
    </row>
    <row r="1139" spans="3:6" x14ac:dyDescent="0.3">
      <c r="C1139" s="1383"/>
      <c r="D1139" s="1383"/>
      <c r="E1139" s="1383"/>
      <c r="F1139" s="1383"/>
    </row>
    <row r="1140" spans="3:6" x14ac:dyDescent="0.3">
      <c r="C1140" s="1383"/>
      <c r="D1140" s="1383"/>
      <c r="E1140" s="1383"/>
      <c r="F1140" s="1383"/>
    </row>
    <row r="1141" spans="3:6" x14ac:dyDescent="0.3">
      <c r="C1141" s="1383"/>
      <c r="D1141" s="1383"/>
      <c r="E1141" s="1383"/>
      <c r="F1141" s="1383"/>
    </row>
    <row r="1142" spans="3:6" x14ac:dyDescent="0.3">
      <c r="C1142" s="1383"/>
      <c r="D1142" s="1383"/>
      <c r="E1142" s="1383"/>
      <c r="F1142" s="1383"/>
    </row>
    <row r="1143" spans="3:6" x14ac:dyDescent="0.3">
      <c r="C1143" s="1383"/>
      <c r="D1143" s="1383"/>
      <c r="E1143" s="1383"/>
      <c r="F1143" s="1383"/>
    </row>
    <row r="1144" spans="3:6" x14ac:dyDescent="0.3">
      <c r="C1144" s="1383"/>
      <c r="D1144" s="1383"/>
      <c r="E1144" s="1383"/>
      <c r="F1144" s="1383"/>
    </row>
    <row r="1145" spans="3:6" x14ac:dyDescent="0.3">
      <c r="C1145" s="1383"/>
      <c r="D1145" s="1383"/>
      <c r="E1145" s="1383"/>
      <c r="F1145" s="1383"/>
    </row>
    <row r="1146" spans="3:6" x14ac:dyDescent="0.3">
      <c r="C1146" s="1383"/>
      <c r="D1146" s="1383"/>
      <c r="E1146" s="1383"/>
      <c r="F1146" s="1383"/>
    </row>
    <row r="1147" spans="3:6" x14ac:dyDescent="0.3">
      <c r="C1147" s="1383"/>
      <c r="D1147" s="1383"/>
      <c r="E1147" s="1383"/>
      <c r="F1147" s="1383"/>
    </row>
    <row r="1148" spans="3:6" x14ac:dyDescent="0.3">
      <c r="C1148" s="1383"/>
      <c r="D1148" s="1383"/>
      <c r="E1148" s="1383"/>
      <c r="F1148" s="1383"/>
    </row>
    <row r="1149" spans="3:6" x14ac:dyDescent="0.3">
      <c r="C1149" s="1383"/>
      <c r="D1149" s="1383"/>
      <c r="E1149" s="1383"/>
      <c r="F1149" s="1383"/>
    </row>
    <row r="1150" spans="3:6" x14ac:dyDescent="0.3">
      <c r="C1150" s="1383"/>
      <c r="D1150" s="1383"/>
      <c r="E1150" s="1383"/>
      <c r="F1150" s="1383"/>
    </row>
    <row r="1151" spans="3:6" x14ac:dyDescent="0.3">
      <c r="C1151" s="1383"/>
      <c r="D1151" s="1383"/>
      <c r="E1151" s="1383"/>
      <c r="F1151" s="1383"/>
    </row>
    <row r="1152" spans="3:6" x14ac:dyDescent="0.3">
      <c r="C1152" s="1383"/>
      <c r="D1152" s="1383"/>
      <c r="E1152" s="1383"/>
      <c r="F1152" s="1383"/>
    </row>
    <row r="1153" spans="3:6" x14ac:dyDescent="0.3">
      <c r="C1153" s="1383"/>
      <c r="D1153" s="1383"/>
      <c r="E1153" s="1383"/>
      <c r="F1153" s="1383"/>
    </row>
    <row r="1154" spans="3:6" x14ac:dyDescent="0.3">
      <c r="C1154" s="1383"/>
      <c r="D1154" s="1383"/>
      <c r="E1154" s="1383"/>
      <c r="F1154" s="1383"/>
    </row>
    <row r="1155" spans="3:6" x14ac:dyDescent="0.3">
      <c r="C1155" s="1383"/>
      <c r="D1155" s="1383"/>
      <c r="E1155" s="1383"/>
      <c r="F1155" s="1383"/>
    </row>
    <row r="1156" spans="3:6" x14ac:dyDescent="0.3">
      <c r="C1156" s="1383"/>
      <c r="D1156" s="1383"/>
      <c r="E1156" s="1383"/>
      <c r="F1156" s="1383"/>
    </row>
    <row r="1157" spans="3:6" x14ac:dyDescent="0.3">
      <c r="C1157" s="1383"/>
      <c r="D1157" s="1383"/>
      <c r="E1157" s="1383"/>
      <c r="F1157" s="1383"/>
    </row>
    <row r="1158" spans="3:6" x14ac:dyDescent="0.3">
      <c r="C1158" s="1383"/>
      <c r="D1158" s="1383"/>
      <c r="E1158" s="1383"/>
      <c r="F1158" s="1383"/>
    </row>
    <row r="1159" spans="3:6" x14ac:dyDescent="0.3">
      <c r="C1159" s="1383"/>
      <c r="D1159" s="1383"/>
      <c r="E1159" s="1383"/>
      <c r="F1159" s="1383"/>
    </row>
    <row r="1160" spans="3:6" x14ac:dyDescent="0.3">
      <c r="C1160" s="1383"/>
      <c r="D1160" s="1383"/>
      <c r="E1160" s="1383"/>
      <c r="F1160" s="1383"/>
    </row>
    <row r="1161" spans="3:6" x14ac:dyDescent="0.3">
      <c r="C1161" s="1383"/>
      <c r="D1161" s="1383"/>
      <c r="E1161" s="1383"/>
      <c r="F1161" s="1383"/>
    </row>
    <row r="1162" spans="3:6" x14ac:dyDescent="0.3">
      <c r="C1162" s="1383"/>
      <c r="D1162" s="1383"/>
      <c r="E1162" s="1383"/>
      <c r="F1162" s="1383"/>
    </row>
    <row r="1163" spans="3:6" x14ac:dyDescent="0.3">
      <c r="C1163" s="1383"/>
      <c r="D1163" s="1383"/>
      <c r="E1163" s="1383"/>
      <c r="F1163" s="1383"/>
    </row>
    <row r="1164" spans="3:6" x14ac:dyDescent="0.3">
      <c r="C1164" s="1383"/>
      <c r="D1164" s="1383"/>
      <c r="E1164" s="1383"/>
      <c r="F1164" s="1383"/>
    </row>
    <row r="1165" spans="3:6" x14ac:dyDescent="0.3">
      <c r="C1165" s="1383"/>
      <c r="D1165" s="1383"/>
      <c r="E1165" s="1383"/>
      <c r="F1165" s="1383"/>
    </row>
    <row r="1166" spans="3:6" x14ac:dyDescent="0.3">
      <c r="C1166" s="1383"/>
      <c r="D1166" s="1383"/>
      <c r="E1166" s="1383"/>
      <c r="F1166" s="1383"/>
    </row>
    <row r="1167" spans="3:6" x14ac:dyDescent="0.3">
      <c r="C1167" s="1383"/>
      <c r="D1167" s="1383"/>
      <c r="E1167" s="1383"/>
      <c r="F1167" s="1383"/>
    </row>
    <row r="1168" spans="3:6" x14ac:dyDescent="0.3">
      <c r="C1168" s="1383"/>
      <c r="D1168" s="1383"/>
      <c r="E1168" s="1383"/>
      <c r="F1168" s="1383"/>
    </row>
    <row r="1169" spans="3:6" x14ac:dyDescent="0.3">
      <c r="C1169" s="1383"/>
      <c r="D1169" s="1383"/>
      <c r="E1169" s="1383"/>
      <c r="F1169" s="1383"/>
    </row>
    <row r="1170" spans="3:6" x14ac:dyDescent="0.3">
      <c r="C1170" s="1383"/>
      <c r="D1170" s="1383"/>
      <c r="E1170" s="1383"/>
      <c r="F1170" s="1383"/>
    </row>
    <row r="1171" spans="3:6" x14ac:dyDescent="0.3">
      <c r="C1171" s="1383"/>
      <c r="D1171" s="1383"/>
      <c r="E1171" s="1383"/>
      <c r="F1171" s="1383"/>
    </row>
    <row r="1172" spans="3:6" x14ac:dyDescent="0.3">
      <c r="C1172" s="1383"/>
      <c r="D1172" s="1383"/>
      <c r="E1172" s="1383"/>
      <c r="F1172" s="1383"/>
    </row>
    <row r="1173" spans="3:6" x14ac:dyDescent="0.3">
      <c r="C1173" s="1383"/>
      <c r="D1173" s="1383"/>
      <c r="E1173" s="1383"/>
      <c r="F1173" s="1383"/>
    </row>
    <row r="1174" spans="3:6" x14ac:dyDescent="0.3">
      <c r="C1174" s="1383"/>
      <c r="D1174" s="1383"/>
      <c r="E1174" s="1383"/>
      <c r="F1174" s="1383"/>
    </row>
    <row r="1175" spans="3:6" x14ac:dyDescent="0.3">
      <c r="C1175" s="1383"/>
      <c r="D1175" s="1383"/>
      <c r="E1175" s="1383"/>
      <c r="F1175" s="1383"/>
    </row>
    <row r="1176" spans="3:6" x14ac:dyDescent="0.3">
      <c r="C1176" s="1383"/>
      <c r="D1176" s="1383"/>
      <c r="E1176" s="1383"/>
      <c r="F1176" s="1383"/>
    </row>
    <row r="1177" spans="3:6" x14ac:dyDescent="0.3">
      <c r="C1177" s="1383"/>
      <c r="D1177" s="1383"/>
      <c r="E1177" s="1383"/>
      <c r="F1177" s="1383"/>
    </row>
    <row r="1178" spans="3:6" x14ac:dyDescent="0.3">
      <c r="C1178" s="1383"/>
      <c r="D1178" s="1383"/>
      <c r="E1178" s="1383"/>
      <c r="F1178" s="1383"/>
    </row>
    <row r="1179" spans="3:6" x14ac:dyDescent="0.3">
      <c r="C1179" s="1383"/>
      <c r="D1179" s="1383"/>
      <c r="E1179" s="1383"/>
      <c r="F1179" s="1383"/>
    </row>
    <row r="1180" spans="3:6" x14ac:dyDescent="0.3">
      <c r="C1180" s="1383"/>
      <c r="D1180" s="1383"/>
      <c r="E1180" s="1383"/>
      <c r="F1180" s="1383"/>
    </row>
    <row r="1181" spans="3:6" x14ac:dyDescent="0.3">
      <c r="C1181" s="1383"/>
      <c r="D1181" s="1383"/>
      <c r="E1181" s="1383"/>
      <c r="F1181" s="1383"/>
    </row>
    <row r="1182" spans="3:6" x14ac:dyDescent="0.3">
      <c r="C1182" s="1383"/>
      <c r="D1182" s="1383"/>
      <c r="E1182" s="1383"/>
      <c r="F1182" s="1383"/>
    </row>
    <row r="1183" spans="3:6" x14ac:dyDescent="0.3">
      <c r="C1183" s="1383"/>
      <c r="D1183" s="1383"/>
      <c r="E1183" s="1383"/>
      <c r="F1183" s="1383"/>
    </row>
    <row r="1184" spans="3:6" x14ac:dyDescent="0.3">
      <c r="C1184" s="1383"/>
      <c r="D1184" s="1383"/>
      <c r="E1184" s="1383"/>
      <c r="F1184" s="1383"/>
    </row>
    <row r="1185" spans="3:6" x14ac:dyDescent="0.3">
      <c r="C1185" s="1383"/>
      <c r="D1185" s="1383"/>
      <c r="E1185" s="1383"/>
      <c r="F1185" s="1383"/>
    </row>
    <row r="1186" spans="3:6" x14ac:dyDescent="0.3">
      <c r="C1186" s="1383"/>
      <c r="D1186" s="1383"/>
      <c r="E1186" s="1383"/>
      <c r="F1186" s="1383"/>
    </row>
    <row r="1187" spans="3:6" x14ac:dyDescent="0.3">
      <c r="C1187" s="1383"/>
      <c r="D1187" s="1383"/>
      <c r="E1187" s="1383"/>
      <c r="F1187" s="1383"/>
    </row>
    <row r="1188" spans="3:6" x14ac:dyDescent="0.3">
      <c r="C1188" s="1383"/>
      <c r="D1188" s="1383"/>
      <c r="E1188" s="1383"/>
      <c r="F1188" s="1383"/>
    </row>
    <row r="1189" spans="3:6" x14ac:dyDescent="0.3">
      <c r="C1189" s="1383"/>
      <c r="D1189" s="1383"/>
      <c r="E1189" s="1383"/>
      <c r="F1189" s="1383"/>
    </row>
    <row r="1190" spans="3:6" x14ac:dyDescent="0.3">
      <c r="C1190" s="1383"/>
      <c r="D1190" s="1383"/>
      <c r="E1190" s="1383"/>
      <c r="F1190" s="1383"/>
    </row>
    <row r="1191" spans="3:6" x14ac:dyDescent="0.3">
      <c r="C1191" s="1383"/>
      <c r="D1191" s="1383"/>
      <c r="E1191" s="1383"/>
      <c r="F1191" s="1383"/>
    </row>
    <row r="1192" spans="3:6" x14ac:dyDescent="0.3">
      <c r="C1192" s="1383"/>
      <c r="D1192" s="1383"/>
      <c r="E1192" s="1383"/>
      <c r="F1192" s="1383"/>
    </row>
    <row r="1193" spans="3:6" x14ac:dyDescent="0.3">
      <c r="C1193" s="1383"/>
      <c r="D1193" s="1383"/>
      <c r="E1193" s="1383"/>
      <c r="F1193" s="1383"/>
    </row>
    <row r="1194" spans="3:6" x14ac:dyDescent="0.3">
      <c r="C1194" s="1383"/>
      <c r="D1194" s="1383"/>
      <c r="E1194" s="1383"/>
      <c r="F1194" s="1383"/>
    </row>
    <row r="1195" spans="3:6" x14ac:dyDescent="0.3">
      <c r="C1195" s="1383"/>
      <c r="D1195" s="1383"/>
      <c r="E1195" s="1383"/>
      <c r="F1195" s="1383"/>
    </row>
    <row r="1196" spans="3:6" x14ac:dyDescent="0.3">
      <c r="C1196" s="1383"/>
      <c r="D1196" s="1383"/>
      <c r="E1196" s="1383"/>
      <c r="F1196" s="1383"/>
    </row>
    <row r="1197" spans="3:6" x14ac:dyDescent="0.3">
      <c r="C1197" s="1383"/>
      <c r="D1197" s="1383"/>
      <c r="E1197" s="1383"/>
      <c r="F1197" s="1383"/>
    </row>
    <row r="1198" spans="3:6" x14ac:dyDescent="0.3">
      <c r="C1198" s="1383"/>
      <c r="D1198" s="1383"/>
      <c r="E1198" s="1383"/>
      <c r="F1198" s="1383"/>
    </row>
    <row r="1199" spans="3:6" x14ac:dyDescent="0.3">
      <c r="C1199" s="1383"/>
      <c r="D1199" s="1383"/>
      <c r="E1199" s="1383"/>
      <c r="F1199" s="1383"/>
    </row>
    <row r="1200" spans="3:6" x14ac:dyDescent="0.3">
      <c r="C1200" s="1383"/>
      <c r="D1200" s="1383"/>
      <c r="E1200" s="1383"/>
      <c r="F1200" s="1383"/>
    </row>
    <row r="1201" spans="3:6" x14ac:dyDescent="0.3">
      <c r="C1201" s="1383"/>
      <c r="D1201" s="1383"/>
      <c r="E1201" s="1383"/>
      <c r="F1201" s="1383"/>
    </row>
    <row r="1202" spans="3:6" x14ac:dyDescent="0.3">
      <c r="C1202" s="1383"/>
      <c r="D1202" s="1383"/>
      <c r="E1202" s="1383"/>
      <c r="F1202" s="1383"/>
    </row>
    <row r="1203" spans="3:6" x14ac:dyDescent="0.3">
      <c r="C1203" s="1383"/>
      <c r="D1203" s="1383"/>
      <c r="E1203" s="1383"/>
      <c r="F1203" s="1383"/>
    </row>
    <row r="1204" spans="3:6" x14ac:dyDescent="0.3">
      <c r="C1204" s="1383"/>
      <c r="D1204" s="1383"/>
      <c r="E1204" s="1383"/>
      <c r="F1204" s="1383"/>
    </row>
  </sheetData>
  <mergeCells count="15">
    <mergeCell ref="G481:I481"/>
    <mergeCell ref="E7:E8"/>
    <mergeCell ref="B2:D2"/>
    <mergeCell ref="B5:D5"/>
    <mergeCell ref="A7:A8"/>
    <mergeCell ref="B7:B8"/>
    <mergeCell ref="C7:C8"/>
    <mergeCell ref="A479:B479"/>
    <mergeCell ref="A71:B71"/>
    <mergeCell ref="A81:B81"/>
    <mergeCell ref="A83:B83"/>
    <mergeCell ref="A454:B454"/>
    <mergeCell ref="A471:B471"/>
    <mergeCell ref="A473:B473"/>
    <mergeCell ref="D7:D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249" bestFit="1"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733" t="str">
        <f>'Expenditures - all orgs'!B4</f>
        <v>Dept name</v>
      </c>
      <c r="C2" s="1734"/>
      <c r="D2" s="1735"/>
      <c r="E2" s="266" t="s">
        <v>314</v>
      </c>
      <c r="F2" s="1384">
        <f>C479</f>
        <v>0</v>
      </c>
    </row>
    <row r="3" spans="1:37" x14ac:dyDescent="0.3">
      <c r="A3" s="265" t="s">
        <v>41</v>
      </c>
      <c r="B3" s="1385" t="str">
        <f>'Expenditures - all orgs'!E4</f>
        <v>CCCCCC</v>
      </c>
      <c r="C3" s="273"/>
      <c r="D3" s="274"/>
      <c r="E3" s="1248" t="s">
        <v>361</v>
      </c>
      <c r="F3" s="1270"/>
    </row>
    <row r="4" spans="1:37" ht="15" thickBot="1" x14ac:dyDescent="0.35">
      <c r="A4" s="276"/>
      <c r="B4" s="277"/>
      <c r="C4" s="277"/>
      <c r="D4" s="277"/>
      <c r="E4" s="1248" t="s">
        <v>485</v>
      </c>
      <c r="F4" s="1270"/>
    </row>
    <row r="5" spans="1:37" ht="25.2" customHeight="1" thickBot="1" x14ac:dyDescent="0.35">
      <c r="A5" s="280"/>
      <c r="B5" s="1736" t="s">
        <v>154</v>
      </c>
      <c r="C5" s="1737"/>
      <c r="D5" s="1738"/>
      <c r="E5" s="281"/>
      <c r="F5" s="270"/>
    </row>
    <row r="6" spans="1:37" ht="15" thickBot="1" x14ac:dyDescent="0.35">
      <c r="A6" s="280"/>
      <c r="B6" s="1252"/>
      <c r="C6" s="748"/>
      <c r="D6" s="282"/>
      <c r="E6" s="281"/>
      <c r="F6" s="270"/>
    </row>
    <row r="7" spans="1:37" ht="28.2" customHeight="1" x14ac:dyDescent="0.3">
      <c r="A7" s="1708" t="s">
        <v>55</v>
      </c>
      <c r="B7" s="1728" t="s">
        <v>0</v>
      </c>
      <c r="C7" s="1701" t="s">
        <v>311</v>
      </c>
      <c r="D7" s="1719" t="s">
        <v>486</v>
      </c>
      <c r="E7" s="1699" t="s">
        <v>49</v>
      </c>
      <c r="F7" s="283" t="s">
        <v>42</v>
      </c>
    </row>
    <row r="8" spans="1:37" ht="14.4" customHeight="1" thickBot="1" x14ac:dyDescent="0.35">
      <c r="A8" s="1709"/>
      <c r="B8" s="1729"/>
      <c r="C8" s="1702"/>
      <c r="D8" s="1720"/>
      <c r="E8" s="1700"/>
      <c r="F8" s="1271" t="s">
        <v>298</v>
      </c>
    </row>
    <row r="9" spans="1:37" ht="17.399999999999999" customHeight="1" x14ac:dyDescent="0.3">
      <c r="A9" s="289" t="s">
        <v>155</v>
      </c>
      <c r="B9" s="1253"/>
      <c r="C9" s="290"/>
      <c r="D9" s="748"/>
      <c r="E9" s="749"/>
      <c r="F9" s="750"/>
    </row>
    <row r="10" spans="1:37" ht="15" customHeight="1" x14ac:dyDescent="0.3">
      <c r="A10" s="747" t="s">
        <v>5</v>
      </c>
      <c r="B10" s="1473">
        <v>111100</v>
      </c>
      <c r="C10" s="292">
        <f>SUMIFS('Expenditures - all orgs'!$D$19:$D$3604,'Expenditures - all orgs'!$C$19:$C$3604, 'Budget Detail - CCCCCC'!$B10,'Expenditures - all orgs'!$B$19:$B$3604,'Budget Detail - CCCCCC'!$B$3)</f>
        <v>0</v>
      </c>
      <c r="D10" s="293">
        <f>SUMIFS('Expenditures - all orgs'!$E$19:$E$3604,'Expenditures - all orgs'!$C$19:$C$3604, 'Budget Detail - CCCCCC'!$B10,'Expenditures - all orgs'!$B$19:$B$3604,'Budget Detail - CCCCCC'!$B$3)</f>
        <v>0</v>
      </c>
      <c r="E10" s="294">
        <f>SUMIFS('Expenditures - all orgs'!$F$19:$F$3604,'Expenditures - all orgs'!$C$19:$C$3604, 'Budget Detail - CCCCCC'!$B10,'Expenditures - all orgs'!$B$19:$B$3604,'Budget Detail - CCCCCC'!$B$3)</f>
        <v>0</v>
      </c>
      <c r="F10" s="295">
        <f>C10-D10-E10</f>
        <v>0</v>
      </c>
    </row>
    <row r="11" spans="1:37" ht="15" customHeight="1" x14ac:dyDescent="0.3">
      <c r="A11" s="233" t="s">
        <v>6</v>
      </c>
      <c r="B11" s="1472">
        <v>111200</v>
      </c>
      <c r="C11" s="292">
        <f>SUMIFS('Expenditures - all orgs'!$D$19:$D$3604,'Expenditures - all orgs'!$C$19:$C$3604, 'Budget Detail - CCCCCC'!$B11,'Expenditures - all orgs'!$B$19:$B$3604,'Budget Detail - CCCCCC'!$B$3)</f>
        <v>0</v>
      </c>
      <c r="D11" s="293">
        <f>SUMIFS('Expenditures - all orgs'!$E$19:$E$3604,'Expenditures - all orgs'!$C$19:$C$3604, 'Budget Detail - CCCCCC'!$B11,'Expenditures - all orgs'!$B$19:$B$3604,'Budget Detail - CCCCCC'!$B$3)</f>
        <v>0</v>
      </c>
      <c r="E11" s="294">
        <f>SUMIFS('Expenditures - all orgs'!$F$19:$F$3604,'Expenditures - all orgs'!$C$19:$C$3604, 'Budget Detail - CCCCCC'!$B11,'Expenditures - all orgs'!$B$19:$B$3604,'Budget Detail - CCCCCC'!$B$3)</f>
        <v>0</v>
      </c>
      <c r="F11" s="295">
        <f t="shared" ref="F11:F75" si="0">C11-D11-E11</f>
        <v>0</v>
      </c>
    </row>
    <row r="12" spans="1:37" ht="15" customHeight="1" x14ac:dyDescent="0.3">
      <c r="A12" s="233" t="s">
        <v>110</v>
      </c>
      <c r="B12" s="1472">
        <v>111210</v>
      </c>
      <c r="C12" s="292">
        <f>SUMIFS('Expenditures - all orgs'!$D$19:$D$3604,'Expenditures - all orgs'!$C$19:$C$3604, 'Budget Detail - CCCCCC'!$B12,'Expenditures - all orgs'!$B$19:$B$3604,'Budget Detail - CCCCCC'!$B$3)</f>
        <v>0</v>
      </c>
      <c r="D12" s="293">
        <f>SUMIFS('Expenditures - all orgs'!$E$19:$E$3604,'Expenditures - all orgs'!$C$19:$C$3604, 'Budget Detail - CCCCCC'!$B12,'Expenditures - all orgs'!$B$19:$B$3604,'Budget Detail - CCCCCC'!$B$3)</f>
        <v>0</v>
      </c>
      <c r="E12" s="294">
        <f>SUMIFS('Expenditures - all orgs'!$F$19:$F$3604,'Expenditures - all orgs'!$C$19:$C$3604, 'Budget Detail - CCCCCC'!$B12,'Expenditures - all orgs'!$B$19:$B$3604,'Budget Detail - CCCCCC'!$B$3)</f>
        <v>0</v>
      </c>
      <c r="F12" s="295">
        <f t="shared" si="0"/>
        <v>0</v>
      </c>
    </row>
    <row r="13" spans="1:37" ht="15" customHeight="1" x14ac:dyDescent="0.3">
      <c r="A13" s="233" t="s">
        <v>309</v>
      </c>
      <c r="B13" s="1472">
        <v>111220</v>
      </c>
      <c r="C13" s="292">
        <f>SUMIFS('Expenditures - all orgs'!$D$19:$D$3604,'Expenditures - all orgs'!$C$19:$C$3604, 'Budget Detail - CCCCCC'!$B13,'Expenditures - all orgs'!$B$19:$B$3604,'Budget Detail - CCCCCC'!$B$3)</f>
        <v>0</v>
      </c>
      <c r="D13" s="293">
        <f>SUMIFS('Expenditures - all orgs'!$E$19:$E$3604,'Expenditures - all orgs'!$C$19:$C$3604, 'Budget Detail - CCCCCC'!$B13,'Expenditures - all orgs'!$B$19:$B$3604,'Budget Detail - CCCCCC'!$B$3)</f>
        <v>0</v>
      </c>
      <c r="E13" s="294">
        <f>SUMIFS('Expenditures - all orgs'!$F$19:$F$3604,'Expenditures - all orgs'!$C$19:$C$3604, 'Budget Detail - CCCCCC'!$B13,'Expenditures - all orgs'!$B$19:$B$3604,'Budget Detail - CCCCCC'!$B$3)</f>
        <v>0</v>
      </c>
      <c r="F13" s="295">
        <f t="shared" si="0"/>
        <v>0</v>
      </c>
    </row>
    <row r="14" spans="1:37" ht="15" customHeight="1" x14ac:dyDescent="0.3">
      <c r="A14" s="233" t="s">
        <v>7</v>
      </c>
      <c r="B14" s="1472">
        <v>111300</v>
      </c>
      <c r="C14" s="292">
        <f>SUMIFS('Expenditures - all orgs'!$D$19:$D$3604,'Expenditures - all orgs'!$C$19:$C$3604, 'Budget Detail - CCCCCC'!$B14,'Expenditures - all orgs'!$B$19:$B$3604,'Budget Detail - CCCCCC'!$B$3)</f>
        <v>0</v>
      </c>
      <c r="D14" s="293">
        <f>SUMIFS('Expenditures - all orgs'!$E$19:$E$3604,'Expenditures - all orgs'!$C$19:$C$3604, 'Budget Detail - CCCCCC'!$B14,'Expenditures - all orgs'!$B$19:$B$3604,'Budget Detail - CCCCCC'!$B$3)</f>
        <v>0</v>
      </c>
      <c r="E14" s="294">
        <f>SUMIFS('Expenditures - all orgs'!$F$19:$F$3604,'Expenditures - all orgs'!$C$19:$C$3604, 'Budget Detail - CCCCCC'!$B14,'Expenditures - all orgs'!$B$19:$B$3604,'Budget Detail - CCCCCC'!$B$3)</f>
        <v>0</v>
      </c>
      <c r="F14" s="295">
        <f t="shared" si="0"/>
        <v>0</v>
      </c>
    </row>
    <row r="15" spans="1:37" s="752" customFormat="1" ht="15" customHeight="1" x14ac:dyDescent="0.3">
      <c r="A15" s="242" t="s">
        <v>529</v>
      </c>
      <c r="B15" s="1472">
        <v>111310</v>
      </c>
      <c r="C15" s="292">
        <f>SUMIFS('Expenditures - all orgs'!$D$19:$D$3604,'Expenditures - all orgs'!$C$19:$C$3604, 'Budget Detail - CCCCCC'!$B15,'Expenditures - all orgs'!$B$19:$B$3604,'Budget Detail - CCCCCC'!$B$3)</f>
        <v>0</v>
      </c>
      <c r="D15" s="293">
        <f>SUMIFS('Expenditures - all orgs'!$E$19:$E$3604,'Expenditures - all orgs'!$C$19:$C$3604, 'Budget Detail - CCCCCC'!$B15,'Expenditures - all orgs'!$B$19:$B$3604,'Budget Detail - CCCCCC'!$B$3)</f>
        <v>0</v>
      </c>
      <c r="E15" s="294">
        <f>SUMIFS('Expenditures - all orgs'!$F$19:$F$3604,'Expenditures - all orgs'!$C$19:$C$3604, 'Budget Detail - CCCCCC'!$B15,'Expenditures - all orgs'!$B$19:$B$3604,'Budget Detail - CCCCCC'!$B$3)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ht="15" customHeight="1" x14ac:dyDescent="0.3">
      <c r="A16" s="233" t="s">
        <v>8</v>
      </c>
      <c r="B16" s="1472">
        <v>111400</v>
      </c>
      <c r="C16" s="292">
        <f>SUMIFS('Expenditures - all orgs'!$D$19:$D$3604,'Expenditures - all orgs'!$C$19:$C$3604, 'Budget Detail - CCCCCC'!$B16,'Expenditures - all orgs'!$B$19:$B$3604,'Budget Detail - CCCCCC'!$B$3)</f>
        <v>0</v>
      </c>
      <c r="D16" s="293">
        <f>SUMIFS('Expenditures - all orgs'!$E$19:$E$3604,'Expenditures - all orgs'!$C$19:$C$3604, 'Budget Detail - CCCCCC'!$B16,'Expenditures - all orgs'!$B$19:$B$3604,'Budget Detail - CCCCCC'!$B$3)</f>
        <v>0</v>
      </c>
      <c r="E16" s="294">
        <f>SUMIFS('Expenditures - all orgs'!$F$19:$F$3604,'Expenditures - all orgs'!$C$19:$C$3604, 'Budget Detail - CCCCCC'!$B16,'Expenditures - all orgs'!$B$19:$B$3604,'Budget Detail - CCCCCC'!$B$3)</f>
        <v>0</v>
      </c>
      <c r="F16" s="295">
        <f t="shared" si="0"/>
        <v>0</v>
      </c>
    </row>
    <row r="17" spans="1:6" ht="15" customHeight="1" x14ac:dyDescent="0.3">
      <c r="A17" s="233" t="s">
        <v>9</v>
      </c>
      <c r="B17" s="1472">
        <v>111500</v>
      </c>
      <c r="C17" s="292">
        <f>SUMIFS('Expenditures - all orgs'!$D$19:$D$3604,'Expenditures - all orgs'!$C$19:$C$3604, 'Budget Detail - CCCCCC'!$B17,'Expenditures - all orgs'!$B$19:$B$3604,'Budget Detail - CCCCCC'!$B$3)</f>
        <v>0</v>
      </c>
      <c r="D17" s="293">
        <f>SUMIFS('Expenditures - all orgs'!$E$19:$E$3604,'Expenditures - all orgs'!$C$19:$C$3604, 'Budget Detail - CCCCCC'!$B17,'Expenditures - all orgs'!$B$19:$B$3604,'Budget Detail - CCCCCC'!$B$3)</f>
        <v>0</v>
      </c>
      <c r="E17" s="294">
        <f>SUMIFS('Expenditures - all orgs'!$F$19:$F$3604,'Expenditures - all orgs'!$C$19:$C$3604, 'Budget Detail - CCCCCC'!$B17,'Expenditures - all orgs'!$B$19:$B$3604,'Budget Detail - CCCCCC'!$B$3)</f>
        <v>0</v>
      </c>
      <c r="F17" s="295">
        <f t="shared" si="0"/>
        <v>0</v>
      </c>
    </row>
    <row r="18" spans="1:6" ht="15" customHeight="1" x14ac:dyDescent="0.3">
      <c r="A18" s="233" t="s">
        <v>10</v>
      </c>
      <c r="B18" s="1472">
        <v>111600</v>
      </c>
      <c r="C18" s="292">
        <f>SUMIFS('Expenditures - all orgs'!$D$19:$D$3604,'Expenditures - all orgs'!$C$19:$C$3604, 'Budget Detail - CCCCCC'!$B18,'Expenditures - all orgs'!$B$19:$B$3604,'Budget Detail - CCCCCC'!$B$3)</f>
        <v>0</v>
      </c>
      <c r="D18" s="293">
        <f>SUMIFS('Expenditures - all orgs'!$E$19:$E$3604,'Expenditures - all orgs'!$C$19:$C$3604, 'Budget Detail - CCCCCC'!$B18,'Expenditures - all orgs'!$B$19:$B$3604,'Budget Detail - CCCCCC'!$B$3)</f>
        <v>0</v>
      </c>
      <c r="E18" s="294">
        <f>SUMIFS('Expenditures - all orgs'!$F$19:$F$3604,'Expenditures - all orgs'!$C$19:$C$3604, 'Budget Detail - CCCCCC'!$B18,'Expenditures - all orgs'!$B$19:$B$3604,'Budget Detail - CCCCCC'!$B$3)</f>
        <v>0</v>
      </c>
      <c r="F18" s="295">
        <f t="shared" si="0"/>
        <v>0</v>
      </c>
    </row>
    <row r="19" spans="1:6" ht="15" customHeight="1" x14ac:dyDescent="0.3">
      <c r="A19" s="233" t="s">
        <v>11</v>
      </c>
      <c r="B19" s="1472">
        <v>111700</v>
      </c>
      <c r="C19" s="292">
        <f>SUMIFS('Expenditures - all orgs'!$D$19:$D$3604,'Expenditures - all orgs'!$C$19:$C$3604, 'Budget Detail - CCCCCC'!$B19,'Expenditures - all orgs'!$B$19:$B$3604,'Budget Detail - CCCCCC'!$B$3)</f>
        <v>0</v>
      </c>
      <c r="D19" s="293">
        <f>SUMIFS('Expenditures - all orgs'!$E$19:$E$3604,'Expenditures - all orgs'!$C$19:$C$3604, 'Budget Detail - CCCCCC'!$B19,'Expenditures - all orgs'!$B$19:$B$3604,'Budget Detail - CCCCCC'!$B$3)</f>
        <v>0</v>
      </c>
      <c r="E19" s="294">
        <f>SUMIFS('Expenditures - all orgs'!$F$19:$F$3604,'Expenditures - all orgs'!$C$19:$C$3604, 'Budget Detail - CCCCCC'!$B19,'Expenditures - all orgs'!$B$19:$B$3604,'Budget Detail - CCCCCC'!$B$3)</f>
        <v>0</v>
      </c>
      <c r="F19" s="295">
        <f t="shared" si="0"/>
        <v>0</v>
      </c>
    </row>
    <row r="20" spans="1:6" ht="15" customHeight="1" x14ac:dyDescent="0.3">
      <c r="A20" s="233" t="s">
        <v>12</v>
      </c>
      <c r="B20" s="1472">
        <v>111800</v>
      </c>
      <c r="C20" s="292">
        <f>SUMIFS('Expenditures - all orgs'!$D$19:$D$3604,'Expenditures - all orgs'!$C$19:$C$3604, 'Budget Detail - CCCCCC'!$B20,'Expenditures - all orgs'!$B$19:$B$3604,'Budget Detail - CCCCCC'!$B$3)</f>
        <v>0</v>
      </c>
      <c r="D20" s="293">
        <f>SUMIFS('Expenditures - all orgs'!$E$19:$E$3604,'Expenditures - all orgs'!$C$19:$C$3604, 'Budget Detail - CCCCCC'!$B20,'Expenditures - all orgs'!$B$19:$B$3604,'Budget Detail - CCCCCC'!$B$3)</f>
        <v>0</v>
      </c>
      <c r="E20" s="294">
        <f>SUMIFS('Expenditures - all orgs'!$F$19:$F$3604,'Expenditures - all orgs'!$C$19:$C$3604, 'Budget Detail - CCCCCC'!$B20,'Expenditures - all orgs'!$B$19:$B$3604,'Budget Detail - CCCCCC'!$B$3)</f>
        <v>0</v>
      </c>
      <c r="F20" s="295">
        <f t="shared" si="0"/>
        <v>0</v>
      </c>
    </row>
    <row r="21" spans="1:6" ht="15" customHeight="1" x14ac:dyDescent="0.3">
      <c r="A21" s="233" t="s">
        <v>109</v>
      </c>
      <c r="B21" s="1472">
        <v>111900</v>
      </c>
      <c r="C21" s="292">
        <f>SUMIFS('Expenditures - all orgs'!$D$19:$D$3604,'Expenditures - all orgs'!$C$19:$C$3604, 'Budget Detail - CCCCCC'!$B21,'Expenditures - all orgs'!$B$19:$B$3604,'Budget Detail - CCCCCC'!$B$3)</f>
        <v>0</v>
      </c>
      <c r="D21" s="293">
        <f>SUMIFS('Expenditures - all orgs'!$E$19:$E$3604,'Expenditures - all orgs'!$C$19:$C$3604, 'Budget Detail - CCCCCC'!$B21,'Expenditures - all orgs'!$B$19:$B$3604,'Budget Detail - CCCCCC'!$B$3)</f>
        <v>0</v>
      </c>
      <c r="E21" s="294">
        <f>SUMIFS('Expenditures - all orgs'!$F$19:$F$3604,'Expenditures - all orgs'!$C$19:$C$3604, 'Budget Detail - CCCCCC'!$B21,'Expenditures - all orgs'!$B$19:$B$3604,'Budget Detail - CCCCCC'!$B$3)</f>
        <v>0</v>
      </c>
      <c r="F21" s="295">
        <f t="shared" si="0"/>
        <v>0</v>
      </c>
    </row>
    <row r="22" spans="1:6" ht="15" customHeight="1" x14ac:dyDescent="0.3">
      <c r="A22" s="747" t="s">
        <v>1</v>
      </c>
      <c r="B22" s="1472">
        <v>112100</v>
      </c>
      <c r="C22" s="292">
        <f>SUMIFS('Expenditures - all orgs'!$D$19:$D$3604,'Expenditures - all orgs'!$C$19:$C$3604, 'Budget Detail - CCCCCC'!$B22,'Expenditures - all orgs'!$B$19:$B$3604,'Budget Detail - CCCCCC'!$B$3)</f>
        <v>0</v>
      </c>
      <c r="D22" s="293">
        <f>SUMIFS('Expenditures - all orgs'!$E$19:$E$3604,'Expenditures - all orgs'!$C$19:$C$3604, 'Budget Detail - CCCCCC'!$B22,'Expenditures - all orgs'!$B$19:$B$3604,'Budget Detail - CCCCCC'!$B$3)</f>
        <v>0</v>
      </c>
      <c r="E22" s="294">
        <f>SUMIFS('Expenditures - all orgs'!$F$19:$F$3604,'Expenditures - all orgs'!$C$19:$C$3604, 'Budget Detail - CCCCCC'!$B22,'Expenditures - all orgs'!$B$19:$B$3604,'Budget Detail - CCCCCC'!$B$3)</f>
        <v>0</v>
      </c>
      <c r="F22" s="295">
        <f t="shared" si="0"/>
        <v>0</v>
      </c>
    </row>
    <row r="23" spans="1:6" ht="15" customHeight="1" x14ac:dyDescent="0.3">
      <c r="A23" s="747" t="s">
        <v>89</v>
      </c>
      <c r="B23" s="1472">
        <v>112110</v>
      </c>
      <c r="C23" s="292">
        <f>SUMIFS('Expenditures - all orgs'!$D$19:$D$3604,'Expenditures - all orgs'!$C$19:$C$3604, 'Budget Detail - CCCCCC'!$B23,'Expenditures - all orgs'!$B$19:$B$3604,'Budget Detail - CCCCCC'!$B$3)</f>
        <v>0</v>
      </c>
      <c r="D23" s="293">
        <f>SUMIFS('Expenditures - all orgs'!$E$19:$E$3604,'Expenditures - all orgs'!$C$19:$C$3604, 'Budget Detail - CCCCCC'!$B23,'Expenditures - all orgs'!$B$19:$B$3604,'Budget Detail - CCCCCC'!$B$3)</f>
        <v>0</v>
      </c>
      <c r="E23" s="294">
        <f>SUMIFS('Expenditures - all orgs'!$F$19:$F$3604,'Expenditures - all orgs'!$C$19:$C$3604, 'Budget Detail - CCCCCC'!$B23,'Expenditures - all orgs'!$B$19:$B$3604,'Budget Detail - CCCCCC'!$B$3)</f>
        <v>0</v>
      </c>
      <c r="F23" s="295">
        <f t="shared" si="0"/>
        <v>0</v>
      </c>
    </row>
    <row r="24" spans="1:6" ht="15" customHeight="1" x14ac:dyDescent="0.3">
      <c r="A24" s="747" t="s">
        <v>174</v>
      </c>
      <c r="B24" s="1472">
        <v>112130</v>
      </c>
      <c r="C24" s="292">
        <f>SUMIFS('Expenditures - all orgs'!$D$19:$D$3604,'Expenditures - all orgs'!$C$19:$C$3604, 'Budget Detail - CCCCCC'!$B24,'Expenditures - all orgs'!$B$19:$B$3604,'Budget Detail - CCCCCC'!$B$3)</f>
        <v>0</v>
      </c>
      <c r="D24" s="293">
        <f>SUMIFS('Expenditures - all orgs'!$E$19:$E$3604,'Expenditures - all orgs'!$C$19:$C$3604, 'Budget Detail - CCCCCC'!$B24,'Expenditures - all orgs'!$B$19:$B$3604,'Budget Detail - CCCCCC'!$B$3)</f>
        <v>0</v>
      </c>
      <c r="E24" s="294">
        <f>SUMIFS('Expenditures - all orgs'!$F$19:$F$3604,'Expenditures - all orgs'!$C$19:$C$3604, 'Budget Detail - CCCCCC'!$B24,'Expenditures - all orgs'!$B$19:$B$3604,'Budget Detail - CCCCCC'!$B$3)</f>
        <v>0</v>
      </c>
      <c r="F24" s="295">
        <f>C24-D24-E24</f>
        <v>0</v>
      </c>
    </row>
    <row r="25" spans="1:6" ht="15" customHeight="1" x14ac:dyDescent="0.3">
      <c r="A25" s="233" t="s">
        <v>2</v>
      </c>
      <c r="B25" s="1472">
        <v>112300</v>
      </c>
      <c r="C25" s="292">
        <f>SUMIFS('Expenditures - all orgs'!$D$19:$D$3604,'Expenditures - all orgs'!$C$19:$C$3604, 'Budget Detail - CCCCCC'!$B25,'Expenditures - all orgs'!$B$19:$B$3604,'Budget Detail - CCCCCC'!$B$3)</f>
        <v>0</v>
      </c>
      <c r="D25" s="293">
        <f>SUMIFS('Expenditures - all orgs'!$E$19:$E$3604,'Expenditures - all orgs'!$C$19:$C$3604, 'Budget Detail - CCCCCC'!$B25,'Expenditures - all orgs'!$B$19:$B$3604,'Budget Detail - CCCCCC'!$B$3)</f>
        <v>0</v>
      </c>
      <c r="E25" s="294">
        <f>SUMIFS('Expenditures - all orgs'!$F$19:$F$3604,'Expenditures - all orgs'!$C$19:$C$3604, 'Budget Detail - CCCCCC'!$B25,'Expenditures - all orgs'!$B$19:$B$3604,'Budget Detail - CCCCCC'!$B$3)</f>
        <v>0</v>
      </c>
      <c r="F25" s="295">
        <f t="shared" si="0"/>
        <v>0</v>
      </c>
    </row>
    <row r="26" spans="1:6" ht="15" customHeight="1" x14ac:dyDescent="0.3">
      <c r="A26" s="233" t="s">
        <v>88</v>
      </c>
      <c r="B26" s="1472">
        <v>112310</v>
      </c>
      <c r="C26" s="292">
        <f>SUMIFS('Expenditures - all orgs'!$D$19:$D$3604,'Expenditures - all orgs'!$C$19:$C$3604, 'Budget Detail - CCCCCC'!$B26,'Expenditures - all orgs'!$B$19:$B$3604,'Budget Detail - CCCCCC'!$B$3)</f>
        <v>0</v>
      </c>
      <c r="D26" s="293">
        <f>SUMIFS('Expenditures - all orgs'!$E$19:$E$3604,'Expenditures - all orgs'!$C$19:$C$3604, 'Budget Detail - CCCCCC'!$B26,'Expenditures - all orgs'!$B$19:$B$3604,'Budget Detail - CCCCCC'!$B$3)</f>
        <v>0</v>
      </c>
      <c r="E26" s="294">
        <f>SUMIFS('Expenditures - all orgs'!$F$19:$F$3604,'Expenditures - all orgs'!$C$19:$C$3604, 'Budget Detail - CCCCCC'!$B26,'Expenditures - all orgs'!$B$19:$B$3604,'Budget Detail - CCCCCC'!$B$3)</f>
        <v>0</v>
      </c>
      <c r="F26" s="295">
        <f t="shared" si="0"/>
        <v>0</v>
      </c>
    </row>
    <row r="27" spans="1:6" ht="15" customHeight="1" x14ac:dyDescent="0.3">
      <c r="A27" s="233" t="s">
        <v>64</v>
      </c>
      <c r="B27" s="1472">
        <v>112500</v>
      </c>
      <c r="C27" s="292">
        <f>SUMIFS('Expenditures - all orgs'!$D$19:$D$3604,'Expenditures - all orgs'!$C$19:$C$3604, 'Budget Detail - CCCCCC'!$B27,'Expenditures - all orgs'!$B$19:$B$3604,'Budget Detail - CCCCCC'!$B$3)</f>
        <v>0</v>
      </c>
      <c r="D27" s="293">
        <f>SUMIFS('Expenditures - all orgs'!$E$19:$E$3604,'Expenditures - all orgs'!$C$19:$C$3604, 'Budget Detail - CCCCCC'!$B27,'Expenditures - all orgs'!$B$19:$B$3604,'Budget Detail - CCCCCC'!$B$3)</f>
        <v>0</v>
      </c>
      <c r="E27" s="294">
        <f>SUMIFS('Expenditures - all orgs'!$F$19:$F$3604,'Expenditures - all orgs'!$C$19:$C$3604, 'Budget Detail - CCCCCC'!$B27,'Expenditures - all orgs'!$B$19:$B$3604,'Budget Detail - CCCCCC'!$B$3)</f>
        <v>0</v>
      </c>
      <c r="F27" s="295">
        <f t="shared" si="0"/>
        <v>0</v>
      </c>
    </row>
    <row r="28" spans="1:6" ht="15" customHeight="1" x14ac:dyDescent="0.3">
      <c r="A28" s="233" t="s">
        <v>65</v>
      </c>
      <c r="B28" s="1472">
        <v>112600</v>
      </c>
      <c r="C28" s="292">
        <f>SUMIFS('Expenditures - all orgs'!$D$19:$D$3604,'Expenditures - all orgs'!$C$19:$C$3604, 'Budget Detail - CCCCCC'!$B28,'Expenditures - all orgs'!$B$19:$B$3604,'Budget Detail - CCCCCC'!$B$3)</f>
        <v>0</v>
      </c>
      <c r="D28" s="293">
        <f>SUMIFS('Expenditures - all orgs'!$E$19:$E$3604,'Expenditures - all orgs'!$C$19:$C$3604, 'Budget Detail - CCCCCC'!$B28,'Expenditures - all orgs'!$B$19:$B$3604,'Budget Detail - CCCCCC'!$B$3)</f>
        <v>0</v>
      </c>
      <c r="E28" s="294">
        <f>SUMIFS('Expenditures - all orgs'!$F$19:$F$3604,'Expenditures - all orgs'!$C$19:$C$3604, 'Budget Detail - CCCCCC'!$B28,'Expenditures - all orgs'!$B$19:$B$3604,'Budget Detail - CCCCCC'!$B$3)</f>
        <v>0</v>
      </c>
      <c r="F28" s="295">
        <f t="shared" si="0"/>
        <v>0</v>
      </c>
    </row>
    <row r="29" spans="1:6" ht="15" customHeight="1" x14ac:dyDescent="0.3">
      <c r="A29" s="233" t="s">
        <v>163</v>
      </c>
      <c r="B29" s="1472">
        <v>112610</v>
      </c>
      <c r="C29" s="292">
        <f>SUMIFS('Expenditures - all orgs'!$D$19:$D$3604,'Expenditures - all orgs'!$C$19:$C$3604, 'Budget Detail - CCCCCC'!$B29,'Expenditures - all orgs'!$B$19:$B$3604,'Budget Detail - CCCCCC'!$B$3)</f>
        <v>0</v>
      </c>
      <c r="D29" s="293">
        <f>SUMIFS('Expenditures - all orgs'!$E$19:$E$3604,'Expenditures - all orgs'!$C$19:$C$3604, 'Budget Detail - CCCCCC'!$B29,'Expenditures - all orgs'!$B$19:$B$3604,'Budget Detail - CCCCCC'!$B$3)</f>
        <v>0</v>
      </c>
      <c r="E29" s="294">
        <f>SUMIFS('Expenditures - all orgs'!$F$19:$F$3604,'Expenditures - all orgs'!$C$19:$C$3604, 'Budget Detail - CCCCCC'!$B29,'Expenditures - all orgs'!$B$19:$B$3604,'Budget Detail - CCCCCC'!$B$3)</f>
        <v>0</v>
      </c>
      <c r="F29" s="295">
        <f t="shared" si="0"/>
        <v>0</v>
      </c>
    </row>
    <row r="30" spans="1:6" ht="15" customHeight="1" x14ac:dyDescent="0.3">
      <c r="A30" s="233" t="s">
        <v>68</v>
      </c>
      <c r="B30" s="1472">
        <v>112620</v>
      </c>
      <c r="C30" s="292">
        <f>SUMIFS('Expenditures - all orgs'!$D$19:$D$3604,'Expenditures - all orgs'!$C$19:$C$3604, 'Budget Detail - CCCCCC'!$B30,'Expenditures - all orgs'!$B$19:$B$3604,'Budget Detail - CCCCCC'!$B$3)</f>
        <v>0</v>
      </c>
      <c r="D30" s="293">
        <f>SUMIFS('Expenditures - all orgs'!$E$19:$E$3604,'Expenditures - all orgs'!$C$19:$C$3604, 'Budget Detail - CCCCCC'!$B30,'Expenditures - all orgs'!$B$19:$B$3604,'Budget Detail - CCCCCC'!$B$3)</f>
        <v>0</v>
      </c>
      <c r="E30" s="294">
        <f>SUMIFS('Expenditures - all orgs'!$F$19:$F$3604,'Expenditures - all orgs'!$C$19:$C$3604, 'Budget Detail - CCCCCC'!$B30,'Expenditures - all orgs'!$B$19:$B$3604,'Budget Detail - CCCCCC'!$B$3)</f>
        <v>0</v>
      </c>
      <c r="F30" s="295">
        <f t="shared" si="0"/>
        <v>0</v>
      </c>
    </row>
    <row r="31" spans="1:6" ht="15" customHeight="1" x14ac:dyDescent="0.3">
      <c r="A31" s="233" t="s">
        <v>162</v>
      </c>
      <c r="B31" s="1472">
        <v>112800</v>
      </c>
      <c r="C31" s="292">
        <f>SUMIFS('Expenditures - all orgs'!$D$19:$D$3604,'Expenditures - all orgs'!$C$19:$C$3604, 'Budget Detail - CCCCCC'!$B31,'Expenditures - all orgs'!$B$19:$B$3604,'Budget Detail - CCCCCC'!$B$3)</f>
        <v>0</v>
      </c>
      <c r="D31" s="293">
        <f>SUMIFS('Expenditures - all orgs'!$E$19:$E$3604,'Expenditures - all orgs'!$C$19:$C$3604, 'Budget Detail - CCCCCC'!$B31,'Expenditures - all orgs'!$B$19:$B$3604,'Budget Detail - CCCCCC'!$B$3)</f>
        <v>0</v>
      </c>
      <c r="E31" s="294">
        <f>SUMIFS('Expenditures - all orgs'!$F$19:$F$3604,'Expenditures - all orgs'!$C$19:$C$3604, 'Budget Detail - CCCCCC'!$B31,'Expenditures - all orgs'!$B$19:$B$3604,'Budget Detail - CCCCCC'!$B$3)</f>
        <v>0</v>
      </c>
      <c r="F31" s="295">
        <f t="shared" si="0"/>
        <v>0</v>
      </c>
    </row>
    <row r="32" spans="1:6" ht="15" customHeight="1" x14ac:dyDescent="0.3">
      <c r="A32" s="233" t="s">
        <v>164</v>
      </c>
      <c r="B32" s="1472">
        <v>112810</v>
      </c>
      <c r="C32" s="292">
        <f>SUMIFS('Expenditures - all orgs'!$D$19:$D$3604,'Expenditures - all orgs'!$C$19:$C$3604, 'Budget Detail - CCCCCC'!$B32,'Expenditures - all orgs'!$B$19:$B$3604,'Budget Detail - CCCCCC'!$B$3)</f>
        <v>0</v>
      </c>
      <c r="D32" s="293">
        <f>SUMIFS('Expenditures - all orgs'!$E$19:$E$3604,'Expenditures - all orgs'!$C$19:$C$3604, 'Budget Detail - CCCCCC'!$B32,'Expenditures - all orgs'!$B$19:$B$3604,'Budget Detail - CCCCCC'!$B$3)</f>
        <v>0</v>
      </c>
      <c r="E32" s="294">
        <f>SUMIFS('Expenditures - all orgs'!$F$19:$F$3604,'Expenditures - all orgs'!$C$19:$C$3604, 'Budget Detail - CCCCCC'!$B32,'Expenditures - all orgs'!$B$19:$B$3604,'Budget Detail - CCCCCC'!$B$3)</f>
        <v>0</v>
      </c>
      <c r="F32" s="295">
        <f t="shared" si="0"/>
        <v>0</v>
      </c>
    </row>
    <row r="33" spans="1:6" ht="15" customHeight="1" x14ac:dyDescent="0.3">
      <c r="A33" s="233" t="s">
        <v>165</v>
      </c>
      <c r="B33" s="1472">
        <v>112820</v>
      </c>
      <c r="C33" s="292">
        <f>SUMIFS('Expenditures - all orgs'!$D$19:$D$3604,'Expenditures - all orgs'!$C$19:$C$3604, 'Budget Detail - CCCCCC'!$B33,'Expenditures - all orgs'!$B$19:$B$3604,'Budget Detail - CCCCCC'!$B$3)</f>
        <v>0</v>
      </c>
      <c r="D33" s="293">
        <f>SUMIFS('Expenditures - all orgs'!$E$19:$E$3604,'Expenditures - all orgs'!$C$19:$C$3604, 'Budget Detail - CCCCCC'!$B33,'Expenditures - all orgs'!$B$19:$B$3604,'Budget Detail - CCCCCC'!$B$3)</f>
        <v>0</v>
      </c>
      <c r="E33" s="294">
        <f>SUMIFS('Expenditures - all orgs'!$F$19:$F$3604,'Expenditures - all orgs'!$C$19:$C$3604, 'Budget Detail - CCCCCC'!$B33,'Expenditures - all orgs'!$B$19:$B$3604,'Budget Detail - CCCCCC'!$B$3)</f>
        <v>0</v>
      </c>
      <c r="F33" s="295">
        <f t="shared" si="0"/>
        <v>0</v>
      </c>
    </row>
    <row r="34" spans="1:6" ht="15" customHeight="1" x14ac:dyDescent="0.3">
      <c r="A34" s="233" t="s">
        <v>166</v>
      </c>
      <c r="B34" s="1472">
        <v>112900</v>
      </c>
      <c r="C34" s="292">
        <f>SUMIFS('Expenditures - all orgs'!$D$19:$D$3604,'Expenditures - all orgs'!$C$19:$C$3604, 'Budget Detail - CCCCCC'!$B34,'Expenditures - all orgs'!$B$19:$B$3604,'Budget Detail - CCCCCC'!$B$3)</f>
        <v>0</v>
      </c>
      <c r="D34" s="293">
        <f>SUMIFS('Expenditures - all orgs'!$E$19:$E$3604,'Expenditures - all orgs'!$C$19:$C$3604, 'Budget Detail - CCCCCC'!$B34,'Expenditures - all orgs'!$B$19:$B$3604,'Budget Detail - CCCCCC'!$B$3)</f>
        <v>0</v>
      </c>
      <c r="E34" s="294">
        <f>SUMIFS('Expenditures - all orgs'!$F$19:$F$3604,'Expenditures - all orgs'!$C$19:$C$3604, 'Budget Detail - CCCCCC'!$B34,'Expenditures - all orgs'!$B$19:$B$3604,'Budget Detail - CCCCCC'!$B$3)</f>
        <v>0</v>
      </c>
      <c r="F34" s="295">
        <f t="shared" si="0"/>
        <v>0</v>
      </c>
    </row>
    <row r="35" spans="1:6" ht="15" customHeight="1" x14ac:dyDescent="0.3">
      <c r="A35" s="233" t="s">
        <v>63</v>
      </c>
      <c r="B35" s="1472">
        <v>113100</v>
      </c>
      <c r="C35" s="292">
        <f>SUMIFS('Expenditures - all orgs'!$D$19:$D$3604,'Expenditures - all orgs'!$C$19:$C$3604, 'Budget Detail - CCCCCC'!$B35,'Expenditures - all orgs'!$B$19:$B$3604,'Budget Detail - CCCCCC'!$B$3)</f>
        <v>0</v>
      </c>
      <c r="D35" s="293">
        <f>SUMIFS('Expenditures - all orgs'!$E$19:$E$3604,'Expenditures - all orgs'!$C$19:$C$3604, 'Budget Detail - CCCCCC'!$B35,'Expenditures - all orgs'!$B$19:$B$3604,'Budget Detail - CCCCCC'!$B$3)</f>
        <v>0</v>
      </c>
      <c r="E35" s="294">
        <f>SUMIFS('Expenditures - all orgs'!$F$19:$F$3604,'Expenditures - all orgs'!$C$19:$C$3604, 'Budget Detail - CCCCCC'!$B35,'Expenditures - all orgs'!$B$19:$B$3604,'Budget Detail - CCCCCC'!$B$3)</f>
        <v>0</v>
      </c>
      <c r="F35" s="295">
        <f t="shared" si="0"/>
        <v>0</v>
      </c>
    </row>
    <row r="36" spans="1:6" ht="15" customHeight="1" x14ac:dyDescent="0.3">
      <c r="A36" s="233" t="s">
        <v>159</v>
      </c>
      <c r="B36" s="1472">
        <v>113115</v>
      </c>
      <c r="C36" s="292">
        <f>SUMIFS('Expenditures - all orgs'!$D$19:$D$3604,'Expenditures - all orgs'!$C$19:$C$3604, 'Budget Detail - CCCCCC'!$B36,'Expenditures - all orgs'!$B$19:$B$3604,'Budget Detail - CCCCCC'!$B$3)</f>
        <v>0</v>
      </c>
      <c r="D36" s="293">
        <f>SUMIFS('Expenditures - all orgs'!$E$19:$E$3604,'Expenditures - all orgs'!$C$19:$C$3604, 'Budget Detail - CCCCCC'!$B36,'Expenditures - all orgs'!$B$19:$B$3604,'Budget Detail - CCCCCC'!$B$3)</f>
        <v>0</v>
      </c>
      <c r="E36" s="294">
        <f>SUMIFS('Expenditures - all orgs'!$F$19:$F$3604,'Expenditures - all orgs'!$C$19:$C$3604, 'Budget Detail - CCCCCC'!$B36,'Expenditures - all orgs'!$B$19:$B$3604,'Budget Detail - CCCCCC'!$B$3)</f>
        <v>0</v>
      </c>
      <c r="F36" s="295">
        <f t="shared" si="0"/>
        <v>0</v>
      </c>
    </row>
    <row r="37" spans="1:6" ht="15" customHeight="1" x14ac:dyDescent="0.3">
      <c r="A37" s="233" t="s">
        <v>13</v>
      </c>
      <c r="B37" s="1472">
        <v>113800</v>
      </c>
      <c r="C37" s="292">
        <f>SUMIFS('Expenditures - all orgs'!$D$19:$D$3604,'Expenditures - all orgs'!$C$19:$C$3604, 'Budget Detail - CCCCCC'!$B37,'Expenditures - all orgs'!$B$19:$B$3604,'Budget Detail - CCCCCC'!$B$3)</f>
        <v>0</v>
      </c>
      <c r="D37" s="293">
        <f>SUMIFS('Expenditures - all orgs'!$E$19:$E$3604,'Expenditures - all orgs'!$C$19:$C$3604, 'Budget Detail - CCCCCC'!$B37,'Expenditures - all orgs'!$B$19:$B$3604,'Budget Detail - CCCCCC'!$B$3)</f>
        <v>0</v>
      </c>
      <c r="E37" s="294">
        <f>SUMIFS('Expenditures - all orgs'!$F$19:$F$3604,'Expenditures - all orgs'!$C$19:$C$3604, 'Budget Detail - CCCCCC'!$B37,'Expenditures - all orgs'!$B$19:$B$3604,'Budget Detail - CCCCCC'!$B$3)</f>
        <v>0</v>
      </c>
      <c r="F37" s="295">
        <f t="shared" si="0"/>
        <v>0</v>
      </c>
    </row>
    <row r="38" spans="1:6" ht="15" customHeight="1" x14ac:dyDescent="0.3">
      <c r="A38" s="233" t="s">
        <v>3</v>
      </c>
      <c r="B38" s="1472">
        <v>114100</v>
      </c>
      <c r="C38" s="292">
        <f>SUMIFS('Expenditures - all orgs'!$D$19:$D$3604,'Expenditures - all orgs'!$C$19:$C$3604, 'Budget Detail - CCCCCC'!$B38,'Expenditures - all orgs'!$B$19:$B$3604,'Budget Detail - CCCCCC'!$B$3)</f>
        <v>0</v>
      </c>
      <c r="D38" s="293">
        <f>SUMIFS('Expenditures - all orgs'!$E$19:$E$3604,'Expenditures - all orgs'!$C$19:$C$3604, 'Budget Detail - CCCCCC'!$B38,'Expenditures - all orgs'!$B$19:$B$3604,'Budget Detail - CCCCCC'!$B$3)</f>
        <v>0</v>
      </c>
      <c r="E38" s="294">
        <f>SUMIFS('Expenditures - all orgs'!$F$19:$F$3604,'Expenditures - all orgs'!$C$19:$C$3604, 'Budget Detail - CCCCCC'!$B38,'Expenditures - all orgs'!$B$19:$B$3604,'Budget Detail - CCCCCC'!$B$3)</f>
        <v>0</v>
      </c>
      <c r="F38" s="295">
        <f t="shared" si="0"/>
        <v>0</v>
      </c>
    </row>
    <row r="39" spans="1:6" ht="15" customHeight="1" x14ac:dyDescent="0.3">
      <c r="A39" s="233" t="s">
        <v>157</v>
      </c>
      <c r="B39" s="1472">
        <v>114200</v>
      </c>
      <c r="C39" s="292">
        <f>SUMIFS('Expenditures - all orgs'!$D$19:$D$3604,'Expenditures - all orgs'!$C$19:$C$3604, 'Budget Detail - CCCCCC'!$B39,'Expenditures - all orgs'!$B$19:$B$3604,'Budget Detail - CCCCCC'!$B$3)</f>
        <v>0</v>
      </c>
      <c r="D39" s="293">
        <f>SUMIFS('Expenditures - all orgs'!$E$19:$E$3604,'Expenditures - all orgs'!$C$19:$C$3604, 'Budget Detail - CCCCCC'!$B39,'Expenditures - all orgs'!$B$19:$B$3604,'Budget Detail - CCCCCC'!$B$3)</f>
        <v>0</v>
      </c>
      <c r="E39" s="294">
        <f>SUMIFS('Expenditures - all orgs'!$F$19:$F$3604,'Expenditures - all orgs'!$C$19:$C$3604, 'Budget Detail - CCCCCC'!$B39,'Expenditures - all orgs'!$B$19:$B$3604,'Budget Detail - CCCCCC'!$B$3)</f>
        <v>0</v>
      </c>
      <c r="F39" s="295">
        <f t="shared" si="0"/>
        <v>0</v>
      </c>
    </row>
    <row r="40" spans="1:6" ht="15" customHeight="1" x14ac:dyDescent="0.3">
      <c r="A40" s="233" t="s">
        <v>167</v>
      </c>
      <c r="B40" s="1472">
        <v>114300</v>
      </c>
      <c r="C40" s="292">
        <f>SUMIFS('Expenditures - all orgs'!$D$19:$D$3604,'Expenditures - all orgs'!$C$19:$C$3604, 'Budget Detail - CCCCCC'!$B40,'Expenditures - all orgs'!$B$19:$B$3604,'Budget Detail - CCCCCC'!$B$3)</f>
        <v>0</v>
      </c>
      <c r="D40" s="293">
        <f>SUMIFS('Expenditures - all orgs'!$E$19:$E$3604,'Expenditures - all orgs'!$C$19:$C$3604, 'Budget Detail - CCCCCC'!$B40,'Expenditures - all orgs'!$B$19:$B$3604,'Budget Detail - CCCCCC'!$B$3)</f>
        <v>0</v>
      </c>
      <c r="E40" s="294">
        <f>SUMIFS('Expenditures - all orgs'!$F$19:$F$3604,'Expenditures - all orgs'!$C$19:$C$3604, 'Budget Detail - CCCCCC'!$B40,'Expenditures - all orgs'!$B$19:$B$3604,'Budget Detail - CCCCCC'!$B$3)</f>
        <v>0</v>
      </c>
      <c r="F40" s="295">
        <f t="shared" si="0"/>
        <v>0</v>
      </c>
    </row>
    <row r="41" spans="1:6" ht="15" customHeight="1" x14ac:dyDescent="0.3">
      <c r="A41" s="233" t="s">
        <v>4</v>
      </c>
      <c r="B41" s="1472">
        <v>114400</v>
      </c>
      <c r="C41" s="292">
        <f>SUMIFS('Expenditures - all orgs'!$D$19:$D$3604,'Expenditures - all orgs'!$C$19:$C$3604, 'Budget Detail - CCCCCC'!$B41,'Expenditures - all orgs'!$B$19:$B$3604,'Budget Detail - CCCCCC'!$B$3)</f>
        <v>0</v>
      </c>
      <c r="D41" s="293">
        <f>SUMIFS('Expenditures - all orgs'!$E$19:$E$3604,'Expenditures - all orgs'!$C$19:$C$3604, 'Budget Detail - CCCCCC'!$B41,'Expenditures - all orgs'!$B$19:$B$3604,'Budget Detail - CCCCCC'!$B$3)</f>
        <v>0</v>
      </c>
      <c r="E41" s="294">
        <f>SUMIFS('Expenditures - all orgs'!$F$19:$F$3604,'Expenditures - all orgs'!$C$19:$C$3604, 'Budget Detail - CCCCCC'!$B41,'Expenditures - all orgs'!$B$19:$B$3604,'Budget Detail - CCCCCC'!$B$3)</f>
        <v>0</v>
      </c>
      <c r="F41" s="295">
        <f t="shared" si="0"/>
        <v>0</v>
      </c>
    </row>
    <row r="42" spans="1:6" ht="15" customHeight="1" x14ac:dyDescent="0.3">
      <c r="A42" s="233" t="s">
        <v>66</v>
      </c>
      <c r="B42" s="1472">
        <v>114500</v>
      </c>
      <c r="C42" s="292">
        <f>SUMIFS('Expenditures - all orgs'!$D$19:$D$3604,'Expenditures - all orgs'!$C$19:$C$3604, 'Budget Detail - CCCCCC'!$B42,'Expenditures - all orgs'!$B$19:$B$3604,'Budget Detail - CCCCCC'!$B$3)</f>
        <v>0</v>
      </c>
      <c r="D42" s="293">
        <f>SUMIFS('Expenditures - all orgs'!$E$19:$E$3604,'Expenditures - all orgs'!$C$19:$C$3604, 'Budget Detail - CCCCCC'!$B42,'Expenditures - all orgs'!$B$19:$B$3604,'Budget Detail - CCCCCC'!$B$3)</f>
        <v>0</v>
      </c>
      <c r="E42" s="294">
        <f>SUMIFS('Expenditures - all orgs'!$F$19:$F$3604,'Expenditures - all orgs'!$C$19:$C$3604, 'Budget Detail - CCCCCC'!$B42,'Expenditures - all orgs'!$B$19:$B$3604,'Budget Detail - CCCCCC'!$B$3)</f>
        <v>0</v>
      </c>
      <c r="F42" s="295">
        <f t="shared" si="0"/>
        <v>0</v>
      </c>
    </row>
    <row r="43" spans="1:6" ht="15" customHeight="1" x14ac:dyDescent="0.3">
      <c r="A43" s="233" t="s">
        <v>168</v>
      </c>
      <c r="B43" s="1472">
        <v>114510</v>
      </c>
      <c r="C43" s="292">
        <f>SUMIFS('Expenditures - all orgs'!$D$19:$D$3604,'Expenditures - all orgs'!$C$19:$C$3604, 'Budget Detail - CCCCCC'!$B43,'Expenditures - all orgs'!$B$19:$B$3604,'Budget Detail - CCCCCC'!$B$3)</f>
        <v>0</v>
      </c>
      <c r="D43" s="293">
        <f>SUMIFS('Expenditures - all orgs'!$E$19:$E$3604,'Expenditures - all orgs'!$C$19:$C$3604, 'Budget Detail - CCCCCC'!$B43,'Expenditures - all orgs'!$B$19:$B$3604,'Budget Detail - CCCCCC'!$B$3)</f>
        <v>0</v>
      </c>
      <c r="E43" s="294">
        <f>SUMIFS('Expenditures - all orgs'!$F$19:$F$3604,'Expenditures - all orgs'!$C$19:$C$3604, 'Budget Detail - CCCCCC'!$B43,'Expenditures - all orgs'!$B$19:$B$3604,'Budget Detail - CCCCCC'!$B$3)</f>
        <v>0</v>
      </c>
      <c r="F43" s="295">
        <f t="shared" si="0"/>
        <v>0</v>
      </c>
    </row>
    <row r="44" spans="1:6" ht="15" customHeight="1" x14ac:dyDescent="0.3">
      <c r="A44" s="233" t="s">
        <v>67</v>
      </c>
      <c r="B44" s="1472">
        <v>114530</v>
      </c>
      <c r="C44" s="292">
        <f>SUMIFS('Expenditures - all orgs'!$D$19:$D$3604,'Expenditures - all orgs'!$C$19:$C$3604, 'Budget Detail - CCCCCC'!$B44,'Expenditures - all orgs'!$B$19:$B$3604,'Budget Detail - CCCCCC'!$B$3)</f>
        <v>0</v>
      </c>
      <c r="D44" s="293">
        <f>SUMIFS('Expenditures - all orgs'!$E$19:$E$3604,'Expenditures - all orgs'!$C$19:$C$3604, 'Budget Detail - CCCCCC'!$B44,'Expenditures - all orgs'!$B$19:$B$3604,'Budget Detail - CCCCCC'!$B$3)</f>
        <v>0</v>
      </c>
      <c r="E44" s="294">
        <f>SUMIFS('Expenditures - all orgs'!$F$19:$F$3604,'Expenditures - all orgs'!$C$19:$C$3604, 'Budget Detail - CCCCCC'!$B44,'Expenditures - all orgs'!$B$19:$B$3604,'Budget Detail - CCCCCC'!$B$3)</f>
        <v>0</v>
      </c>
      <c r="F44" s="295">
        <f t="shared" si="0"/>
        <v>0</v>
      </c>
    </row>
    <row r="45" spans="1:6" ht="15" customHeight="1" x14ac:dyDescent="0.3">
      <c r="A45" s="233" t="s">
        <v>156</v>
      </c>
      <c r="B45" s="1472">
        <v>114540</v>
      </c>
      <c r="C45" s="292">
        <f>SUMIFS('Expenditures - all orgs'!$D$19:$D$3604,'Expenditures - all orgs'!$C$19:$C$3604, 'Budget Detail - CCCCCC'!$B45,'Expenditures - all orgs'!$B$19:$B$3604,'Budget Detail - CCCCCC'!$B$3)</f>
        <v>0</v>
      </c>
      <c r="D45" s="293">
        <f>SUMIFS('Expenditures - all orgs'!$E$19:$E$3604,'Expenditures - all orgs'!$C$19:$C$3604, 'Budget Detail - CCCCCC'!$B45,'Expenditures - all orgs'!$B$19:$B$3604,'Budget Detail - CCCCCC'!$B$3)</f>
        <v>0</v>
      </c>
      <c r="E45" s="294">
        <f>SUMIFS('Expenditures - all orgs'!$F$19:$F$3604,'Expenditures - all orgs'!$C$19:$C$3604, 'Budget Detail - CCCCCC'!$B45,'Expenditures - all orgs'!$B$19:$B$3604,'Budget Detail - CCCCCC'!$B$3)</f>
        <v>0</v>
      </c>
      <c r="F45" s="295">
        <f t="shared" si="0"/>
        <v>0</v>
      </c>
    </row>
    <row r="46" spans="1:6" ht="15" customHeight="1" x14ac:dyDescent="0.3">
      <c r="A46" s="233" t="s">
        <v>158</v>
      </c>
      <c r="B46" s="1472">
        <v>114600</v>
      </c>
      <c r="C46" s="292">
        <f>SUMIFS('Expenditures - all orgs'!$D$19:$D$3604,'Expenditures - all orgs'!$C$19:$C$3604, 'Budget Detail - CCCCCC'!$B46,'Expenditures - all orgs'!$B$19:$B$3604,'Budget Detail - CCCCCC'!$B$3)</f>
        <v>0</v>
      </c>
      <c r="D46" s="293">
        <f>SUMIFS('Expenditures - all orgs'!$E$19:$E$3604,'Expenditures - all orgs'!$C$19:$C$3604, 'Budget Detail - CCCCCC'!$B46,'Expenditures - all orgs'!$B$19:$B$3604,'Budget Detail - CCCCCC'!$B$3)</f>
        <v>0</v>
      </c>
      <c r="E46" s="294">
        <f>SUMIFS('Expenditures - all orgs'!$F$19:$F$3604,'Expenditures - all orgs'!$C$19:$C$3604, 'Budget Detail - CCCCCC'!$B46,'Expenditures - all orgs'!$B$19:$B$3604,'Budget Detail - CCCCCC'!$B$3)</f>
        <v>0</v>
      </c>
      <c r="F46" s="295">
        <f t="shared" si="0"/>
        <v>0</v>
      </c>
    </row>
    <row r="47" spans="1:6" ht="15" customHeight="1" x14ac:dyDescent="0.3">
      <c r="A47" s="233" t="s">
        <v>169</v>
      </c>
      <c r="B47" s="1472">
        <v>114900</v>
      </c>
      <c r="C47" s="292">
        <f>SUMIFS('Expenditures - all orgs'!$D$19:$D$3604,'Expenditures - all orgs'!$C$19:$C$3604, 'Budget Detail - CCCCCC'!$B47,'Expenditures - all orgs'!$B$19:$B$3604,'Budget Detail - CCCCCC'!$B$3)</f>
        <v>0</v>
      </c>
      <c r="D47" s="293">
        <f>SUMIFS('Expenditures - all orgs'!$E$19:$E$3604,'Expenditures - all orgs'!$C$19:$C$3604, 'Budget Detail - CCCCCC'!$B47,'Expenditures - all orgs'!$B$19:$B$3604,'Budget Detail - CCCCCC'!$B$3)</f>
        <v>0</v>
      </c>
      <c r="E47" s="294">
        <f>SUMIFS('Expenditures - all orgs'!$F$19:$F$3604,'Expenditures - all orgs'!$C$19:$C$3604, 'Budget Detail - CCCCCC'!$B47,'Expenditures - all orgs'!$B$19:$B$3604,'Budget Detail - CCCCCC'!$B$3)</f>
        <v>0</v>
      </c>
      <c r="F47" s="295">
        <f t="shared" si="0"/>
        <v>0</v>
      </c>
    </row>
    <row r="48" spans="1:6" ht="15" customHeight="1" x14ac:dyDescent="0.3">
      <c r="A48" s="233" t="s">
        <v>170</v>
      </c>
      <c r="B48" s="1472">
        <v>114910</v>
      </c>
      <c r="C48" s="292">
        <f>SUMIFS('Expenditures - all orgs'!$D$19:$D$3604,'Expenditures - all orgs'!$C$19:$C$3604, 'Budget Detail - CCCCCC'!$B48,'Expenditures - all orgs'!$B$19:$B$3604,'Budget Detail - CCCCCC'!$B$3)</f>
        <v>0</v>
      </c>
      <c r="D48" s="293">
        <f>SUMIFS('Expenditures - all orgs'!$E$19:$E$3604,'Expenditures - all orgs'!$C$19:$C$3604, 'Budget Detail - CCCCCC'!$B48,'Expenditures - all orgs'!$B$19:$B$3604,'Budget Detail - CCCCCC'!$B$3)</f>
        <v>0</v>
      </c>
      <c r="E48" s="294">
        <f>SUMIFS('Expenditures - all orgs'!$F$19:$F$3604,'Expenditures - all orgs'!$C$19:$C$3604, 'Budget Detail - CCCCCC'!$B48,'Expenditures - all orgs'!$B$19:$B$3604,'Budget Detail - CCCCCC'!$B$3)</f>
        <v>0</v>
      </c>
      <c r="F48" s="295">
        <f t="shared" si="0"/>
        <v>0</v>
      </c>
    </row>
    <row r="49" spans="1:6" ht="15" customHeight="1" x14ac:dyDescent="0.3">
      <c r="A49" s="233" t="s">
        <v>179</v>
      </c>
      <c r="B49" s="1472">
        <v>115100</v>
      </c>
      <c r="C49" s="292">
        <f>SUMIFS('Expenditures - all orgs'!$D$19:$D$3604,'Expenditures - all orgs'!$C$19:$C$3604, 'Budget Detail - CCCCCC'!$B49,'Expenditures - all orgs'!$B$19:$B$3604,'Budget Detail - CCCCCC'!$B$3)</f>
        <v>0</v>
      </c>
      <c r="D49" s="293">
        <f>SUMIFS('Expenditures - all orgs'!$E$19:$E$3604,'Expenditures - all orgs'!$C$19:$C$3604, 'Budget Detail - CCCCCC'!$B49,'Expenditures - all orgs'!$B$19:$B$3604,'Budget Detail - CCCCCC'!$B$3)</f>
        <v>0</v>
      </c>
      <c r="E49" s="294">
        <f>SUMIFS('Expenditures - all orgs'!$F$19:$F$3604,'Expenditures - all orgs'!$C$19:$C$3604, 'Budget Detail - CCCCCC'!$B49,'Expenditures - all orgs'!$B$19:$B$3604,'Budget Detail - CCCCCC'!$B$3)</f>
        <v>0</v>
      </c>
      <c r="F49" s="295">
        <f t="shared" si="0"/>
        <v>0</v>
      </c>
    </row>
    <row r="50" spans="1:6" ht="15" customHeight="1" x14ac:dyDescent="0.3">
      <c r="A50" s="233" t="s">
        <v>178</v>
      </c>
      <c r="B50" s="1472">
        <v>115200</v>
      </c>
      <c r="C50" s="292">
        <f>SUMIFS('Expenditures - all orgs'!$D$19:$D$3604,'Expenditures - all orgs'!$C$19:$C$3604, 'Budget Detail - CCCCCC'!$B50,'Expenditures - all orgs'!$B$19:$B$3604,'Budget Detail - CCCCCC'!$B$3)</f>
        <v>0</v>
      </c>
      <c r="D50" s="293">
        <f>SUMIFS('Expenditures - all orgs'!$E$19:$E$3604,'Expenditures - all orgs'!$C$19:$C$3604, 'Budget Detail - CCCCCC'!$B50,'Expenditures - all orgs'!$B$19:$B$3604,'Budget Detail - CCCCCC'!$B$3)</f>
        <v>0</v>
      </c>
      <c r="E50" s="294">
        <f>SUMIFS('Expenditures - all orgs'!$F$19:$F$3604,'Expenditures - all orgs'!$C$19:$C$3604, 'Budget Detail - CCCCCC'!$B50,'Expenditures - all orgs'!$B$19:$B$3604,'Budget Detail - CCCCCC'!$B$3)</f>
        <v>0</v>
      </c>
      <c r="F50" s="295">
        <f t="shared" si="0"/>
        <v>0</v>
      </c>
    </row>
    <row r="51" spans="1:6" ht="15" customHeight="1" x14ac:dyDescent="0.3">
      <c r="A51" s="233" t="s">
        <v>180</v>
      </c>
      <c r="B51" s="1472">
        <v>115300</v>
      </c>
      <c r="C51" s="292">
        <f>SUMIFS('Expenditures - all orgs'!$D$19:$D$3604,'Expenditures - all orgs'!$C$19:$C$3604, 'Budget Detail - CCCCCC'!$B51,'Expenditures - all orgs'!$B$19:$B$3604,'Budget Detail - CCCCCC'!$B$3)</f>
        <v>0</v>
      </c>
      <c r="D51" s="293">
        <f>SUMIFS('Expenditures - all orgs'!$E$19:$E$3604,'Expenditures - all orgs'!$C$19:$C$3604, 'Budget Detail - CCCCCC'!$B51,'Expenditures - all orgs'!$B$19:$B$3604,'Budget Detail - CCCCCC'!$B$3)</f>
        <v>0</v>
      </c>
      <c r="E51" s="294">
        <f>SUMIFS('Expenditures - all orgs'!$F$19:$F$3604,'Expenditures - all orgs'!$C$19:$C$3604, 'Budget Detail - CCCCCC'!$B51,'Expenditures - all orgs'!$B$19:$B$3604,'Budget Detail - CCCCCC'!$B$3)</f>
        <v>0</v>
      </c>
      <c r="F51" s="295">
        <f t="shared" si="0"/>
        <v>0</v>
      </c>
    </row>
    <row r="52" spans="1:6" ht="15" customHeight="1" x14ac:dyDescent="0.3">
      <c r="A52" s="233" t="s">
        <v>181</v>
      </c>
      <c r="B52" s="1472">
        <v>115400</v>
      </c>
      <c r="C52" s="292">
        <f>SUMIFS('Expenditures - all orgs'!$D$19:$D$3604,'Expenditures - all orgs'!$C$19:$C$3604, 'Budget Detail - CCCCCC'!$B52,'Expenditures - all orgs'!$B$19:$B$3604,'Budget Detail - CCCCCC'!$B$3)</f>
        <v>0</v>
      </c>
      <c r="D52" s="293">
        <f>SUMIFS('Expenditures - all orgs'!$E$19:$E$3604,'Expenditures - all orgs'!$C$19:$C$3604, 'Budget Detail - CCCCCC'!$B52,'Expenditures - all orgs'!$B$19:$B$3604,'Budget Detail - CCCCCC'!$B$3)</f>
        <v>0</v>
      </c>
      <c r="E52" s="294">
        <f>SUMIFS('Expenditures - all orgs'!$F$19:$F$3604,'Expenditures - all orgs'!$C$19:$C$3604, 'Budget Detail - CCCCCC'!$B52,'Expenditures - all orgs'!$B$19:$B$3604,'Budget Detail - CCCCCC'!$B$3)</f>
        <v>0</v>
      </c>
      <c r="F52" s="295">
        <f t="shared" si="0"/>
        <v>0</v>
      </c>
    </row>
    <row r="53" spans="1:6" ht="15" customHeight="1" x14ac:dyDescent="0.3">
      <c r="A53" s="233" t="s">
        <v>182</v>
      </c>
      <c r="B53" s="1472">
        <v>115800</v>
      </c>
      <c r="C53" s="292">
        <f>SUMIFS('Expenditures - all orgs'!$D$19:$D$3604,'Expenditures - all orgs'!$C$19:$C$3604, 'Budget Detail - CCCCCC'!$B53,'Expenditures - all orgs'!$B$19:$B$3604,'Budget Detail - CCCCCC'!$B$3)</f>
        <v>0</v>
      </c>
      <c r="D53" s="293">
        <f>SUMIFS('Expenditures - all orgs'!$E$19:$E$3604,'Expenditures - all orgs'!$C$19:$C$3604, 'Budget Detail - CCCCCC'!$B53,'Expenditures - all orgs'!$B$19:$B$3604,'Budget Detail - CCCCCC'!$B$3)</f>
        <v>0</v>
      </c>
      <c r="E53" s="294">
        <f>SUMIFS('Expenditures - all orgs'!$F$19:$F$3604,'Expenditures - all orgs'!$C$19:$C$3604, 'Budget Detail - CCCCCC'!$B53,'Expenditures - all orgs'!$B$19:$B$3604,'Budget Detail - CCCCCC'!$B$3)</f>
        <v>0</v>
      </c>
      <c r="F53" s="295">
        <f t="shared" si="0"/>
        <v>0</v>
      </c>
    </row>
    <row r="54" spans="1:6" ht="15" customHeight="1" x14ac:dyDescent="0.3">
      <c r="A54" s="233" t="s">
        <v>160</v>
      </c>
      <c r="B54" s="1472">
        <v>116200</v>
      </c>
      <c r="C54" s="292">
        <f>SUMIFS('Expenditures - all orgs'!$D$19:$D$3604,'Expenditures - all orgs'!$C$19:$C$3604, 'Budget Detail - CCCCCC'!$B54,'Expenditures - all orgs'!$B$19:$B$3604,'Budget Detail - CCCCCC'!$B$3)</f>
        <v>0</v>
      </c>
      <c r="D54" s="293">
        <f>SUMIFS('Expenditures - all orgs'!$E$19:$E$3604,'Expenditures - all orgs'!$C$19:$C$3604, 'Budget Detail - CCCCCC'!$B54,'Expenditures - all orgs'!$B$19:$B$3604,'Budget Detail - CCCCCC'!$B$3)</f>
        <v>0</v>
      </c>
      <c r="E54" s="294">
        <f>SUMIFS('Expenditures - all orgs'!$F$19:$F$3604,'Expenditures - all orgs'!$C$19:$C$3604, 'Budget Detail - CCCCCC'!$B54,'Expenditures - all orgs'!$B$19:$B$3604,'Budget Detail - CCCCCC'!$B$3)</f>
        <v>0</v>
      </c>
      <c r="F54" s="295">
        <f t="shared" si="0"/>
        <v>0</v>
      </c>
    </row>
    <row r="55" spans="1:6" ht="15" customHeight="1" x14ac:dyDescent="0.3">
      <c r="A55" s="233" t="s">
        <v>171</v>
      </c>
      <c r="B55" s="1472">
        <v>116300</v>
      </c>
      <c r="C55" s="292">
        <f>SUMIFS('Expenditures - all orgs'!$D$19:$D$3604,'Expenditures - all orgs'!$C$19:$C$3604, 'Budget Detail - CCCCCC'!$B55,'Expenditures - all orgs'!$B$19:$B$3604,'Budget Detail - CCCCCC'!$B$3)</f>
        <v>0</v>
      </c>
      <c r="D55" s="293">
        <f>SUMIFS('Expenditures - all orgs'!$E$19:$E$3604,'Expenditures - all orgs'!$C$19:$C$3604, 'Budget Detail - CCCCCC'!$B55,'Expenditures - all orgs'!$B$19:$B$3604,'Budget Detail - CCCCCC'!$B$3)</f>
        <v>0</v>
      </c>
      <c r="E55" s="294">
        <f>SUMIFS('Expenditures - all orgs'!$F$19:$F$3604,'Expenditures - all orgs'!$C$19:$C$3604, 'Budget Detail - CCCCCC'!$B55,'Expenditures - all orgs'!$B$19:$B$3604,'Budget Detail - CCCCCC'!$B$3)</f>
        <v>0</v>
      </c>
      <c r="F55" s="295">
        <f t="shared" si="0"/>
        <v>0</v>
      </c>
    </row>
    <row r="56" spans="1:6" ht="15" customHeight="1" x14ac:dyDescent="0.3">
      <c r="A56" s="233" t="s">
        <v>172</v>
      </c>
      <c r="B56" s="1472">
        <v>116400</v>
      </c>
      <c r="C56" s="292">
        <f>SUMIFS('Expenditures - all orgs'!$D$19:$D$3604,'Expenditures - all orgs'!$C$19:$C$3604, 'Budget Detail - CCCCCC'!$B56,'Expenditures - all orgs'!$B$19:$B$3604,'Budget Detail - CCCCCC'!$B$3)</f>
        <v>0</v>
      </c>
      <c r="D56" s="293">
        <f>SUMIFS('Expenditures - all orgs'!$E$19:$E$3604,'Expenditures - all orgs'!$C$19:$C$3604, 'Budget Detail - CCCCCC'!$B56,'Expenditures - all orgs'!$B$19:$B$3604,'Budget Detail - CCCCCC'!$B$3)</f>
        <v>0</v>
      </c>
      <c r="E56" s="294">
        <f>SUMIFS('Expenditures - all orgs'!$F$19:$F$3604,'Expenditures - all orgs'!$C$19:$C$3604, 'Budget Detail - CCCCCC'!$B56,'Expenditures - all orgs'!$B$19:$B$3604,'Budget Detail - CCCCCC'!$B$3)</f>
        <v>0</v>
      </c>
      <c r="F56" s="295">
        <f t="shared" si="0"/>
        <v>0</v>
      </c>
    </row>
    <row r="57" spans="1:6" ht="15" customHeight="1" x14ac:dyDescent="0.3">
      <c r="A57" s="233" t="s">
        <v>173</v>
      </c>
      <c r="B57" s="1472">
        <v>116500</v>
      </c>
      <c r="C57" s="292">
        <f>SUMIFS('Expenditures - all orgs'!$D$19:$D$3604,'Expenditures - all orgs'!$C$19:$C$3604, 'Budget Detail - CCCCCC'!$B57,'Expenditures - all orgs'!$B$19:$B$3604,'Budget Detail - CCCCCC'!$B$3)</f>
        <v>0</v>
      </c>
      <c r="D57" s="293">
        <f>SUMIFS('Expenditures - all orgs'!$E$19:$E$3604,'Expenditures - all orgs'!$C$19:$C$3604, 'Budget Detail - CCCCCC'!$B57,'Expenditures - all orgs'!$B$19:$B$3604,'Budget Detail - CCCCCC'!$B$3)</f>
        <v>0</v>
      </c>
      <c r="E57" s="294">
        <f>SUMIFS('Expenditures - all orgs'!$F$19:$F$3604,'Expenditures - all orgs'!$C$19:$C$3604, 'Budget Detail - CCCCCC'!$B57,'Expenditures - all orgs'!$B$19:$B$3604,'Budget Detail - CCCCCC'!$B$3)</f>
        <v>0</v>
      </c>
      <c r="F57" s="295">
        <f t="shared" si="0"/>
        <v>0</v>
      </c>
    </row>
    <row r="58" spans="1:6" ht="15" customHeight="1" x14ac:dyDescent="0.3">
      <c r="A58" s="233" t="s">
        <v>161</v>
      </c>
      <c r="B58" s="1472">
        <v>116600</v>
      </c>
      <c r="C58" s="292">
        <f>SUMIFS('Expenditures - all orgs'!$D$19:$D$3604,'Expenditures - all orgs'!$C$19:$C$3604, 'Budget Detail - CCCCCC'!$B58,'Expenditures - all orgs'!$B$19:$B$3604,'Budget Detail - CCCCCC'!$B$3)</f>
        <v>0</v>
      </c>
      <c r="D58" s="293">
        <f>SUMIFS('Expenditures - all orgs'!$E$19:$E$3604,'Expenditures - all orgs'!$C$19:$C$3604, 'Budget Detail - CCCCCC'!$B58,'Expenditures - all orgs'!$B$19:$B$3604,'Budget Detail - CCCCCC'!$B$3)</f>
        <v>0</v>
      </c>
      <c r="E58" s="294">
        <f>SUMIFS('Expenditures - all orgs'!$F$19:$F$3604,'Expenditures - all orgs'!$C$19:$C$3604, 'Budget Detail - CCCCCC'!$B58,'Expenditures - all orgs'!$B$19:$B$3604,'Budget Detail - CCCCCC'!$B$3)</f>
        <v>0</v>
      </c>
      <c r="F58" s="295">
        <f t="shared" si="0"/>
        <v>0</v>
      </c>
    </row>
    <row r="59" spans="1:6" ht="15" customHeight="1" x14ac:dyDescent="0.3">
      <c r="A59" s="233" t="s">
        <v>104</v>
      </c>
      <c r="B59" s="1474" t="s">
        <v>107</v>
      </c>
      <c r="C59" s="292">
        <f>SUMIFS('Expenditures - all orgs'!$D$19:$D$3604,'Expenditures - all orgs'!$C$19:$C$3604, 'Budget Detail - CCCCCC'!$B59,'Expenditures - all orgs'!$B$19:$B$3604,'Budget Detail - CCCCCC'!$B$3)</f>
        <v>0</v>
      </c>
      <c r="D59" s="293">
        <f>SUMIFS('Expenditures - all orgs'!$E$19:$E$3604,'Expenditures - all orgs'!$C$19:$C$3604, 'Budget Detail - CCCCCC'!$B59,'Expenditures - all orgs'!$B$19:$B$3604,'Budget Detail - CCCCCC'!$B$3)</f>
        <v>0</v>
      </c>
      <c r="E59" s="294">
        <f>SUMIFS('Expenditures - all orgs'!$F$19:$F$3604,'Expenditures - all orgs'!$C$19:$C$3604, 'Budget Detail - CCCCCC'!$B59,'Expenditures - all orgs'!$B$19:$B$3604,'Budget Detail - CCCCCC'!$B$3)</f>
        <v>0</v>
      </c>
      <c r="F59" s="295">
        <f t="shared" si="0"/>
        <v>0</v>
      </c>
    </row>
    <row r="60" spans="1:6" ht="15" customHeight="1" x14ac:dyDescent="0.3">
      <c r="A60" s="233" t="s">
        <v>104</v>
      </c>
      <c r="B60" s="1474" t="s">
        <v>107</v>
      </c>
      <c r="C60" s="292">
        <f>SUMIFS('Expenditures - all orgs'!$D$19:$D$3604,'Expenditures - all orgs'!$C$19:$C$3604, 'Budget Detail - CCCCCC'!$B60,'Expenditures - all orgs'!$B$19:$B$3604,'Budget Detail - CCCCCC'!$B$3)</f>
        <v>0</v>
      </c>
      <c r="D60" s="293">
        <f>SUMIFS('Expenditures - all orgs'!$E$19:$E$3604,'Expenditures - all orgs'!$C$19:$C$3604, 'Budget Detail - CCCCCC'!$B60,'Expenditures - all orgs'!$B$19:$B$3604,'Budget Detail - CCCCCC'!$B$3)</f>
        <v>0</v>
      </c>
      <c r="E60" s="294">
        <f>SUMIFS('Expenditures - all orgs'!$F$19:$F$3604,'Expenditures - all orgs'!$C$19:$C$3604, 'Budget Detail - CCCCCC'!$B60,'Expenditures - all orgs'!$B$19:$B$3604,'Budget Detail - CCCCCC'!$B$3)</f>
        <v>0</v>
      </c>
      <c r="F60" s="295">
        <f t="shared" si="0"/>
        <v>0</v>
      </c>
    </row>
    <row r="61" spans="1:6" ht="15" customHeight="1" x14ac:dyDescent="0.3">
      <c r="A61" s="233" t="s">
        <v>104</v>
      </c>
      <c r="B61" s="1474" t="s">
        <v>107</v>
      </c>
      <c r="C61" s="292">
        <f>SUMIFS('Expenditures - all orgs'!$D$19:$D$3604,'Expenditures - all orgs'!$C$19:$C$3604, 'Budget Detail - CCCCCC'!$B61,'Expenditures - all orgs'!$B$19:$B$3604,'Budget Detail - CCCCCC'!$B$3)</f>
        <v>0</v>
      </c>
      <c r="D61" s="293">
        <f>SUMIFS('Expenditures - all orgs'!$E$19:$E$3604,'Expenditures - all orgs'!$C$19:$C$3604, 'Budget Detail - CCCCCC'!$B61,'Expenditures - all orgs'!$B$19:$B$3604,'Budget Detail - CCCCCC'!$B$3)</f>
        <v>0</v>
      </c>
      <c r="E61" s="294">
        <f>SUMIFS('Expenditures - all orgs'!$F$19:$F$3604,'Expenditures - all orgs'!$C$19:$C$3604, 'Budget Detail - CCCCCC'!$B61,'Expenditures - all orgs'!$B$19:$B$3604,'Budget Detail - CCCCCC'!$B$3)</f>
        <v>0</v>
      </c>
      <c r="F61" s="295">
        <f t="shared" si="0"/>
        <v>0</v>
      </c>
    </row>
    <row r="62" spans="1:6" ht="15" customHeight="1" x14ac:dyDescent="0.3">
      <c r="A62" s="233" t="s">
        <v>104</v>
      </c>
      <c r="B62" s="1474" t="s">
        <v>107</v>
      </c>
      <c r="C62" s="292">
        <f>SUMIFS('Expenditures - all orgs'!$D$19:$D$3604,'Expenditures - all orgs'!$C$19:$C$3604, 'Budget Detail - CCCCCC'!$B62,'Expenditures - all orgs'!$B$19:$B$3604,'Budget Detail - CCCCCC'!$B$3)</f>
        <v>0</v>
      </c>
      <c r="D62" s="293">
        <f>SUMIFS('Expenditures - all orgs'!$E$19:$E$3604,'Expenditures - all orgs'!$C$19:$C$3604, 'Budget Detail - CCCCCC'!$B62,'Expenditures - all orgs'!$B$19:$B$3604,'Budget Detail - CCCCCC'!$B$3)</f>
        <v>0</v>
      </c>
      <c r="E62" s="294">
        <f>SUMIFS('Expenditures - all orgs'!$F$19:$F$3604,'Expenditures - all orgs'!$C$19:$C$3604, 'Budget Detail - CCCCCC'!$B62,'Expenditures - all orgs'!$B$19:$B$3604,'Budget Detail - CCCCCC'!$B$3)</f>
        <v>0</v>
      </c>
      <c r="F62" s="295">
        <f t="shared" si="0"/>
        <v>0</v>
      </c>
    </row>
    <row r="63" spans="1:6" ht="15" customHeight="1" x14ac:dyDescent="0.3">
      <c r="A63" s="233" t="s">
        <v>104</v>
      </c>
      <c r="B63" s="1474" t="s">
        <v>107</v>
      </c>
      <c r="C63" s="292">
        <f>SUMIFS('Expenditures - all orgs'!$D$19:$D$3604,'Expenditures - all orgs'!$C$19:$C$3604, 'Budget Detail - CCCCCC'!$B63,'Expenditures - all orgs'!$B$19:$B$3604,'Budget Detail - CCCCCC'!$B$3)</f>
        <v>0</v>
      </c>
      <c r="D63" s="293">
        <f>SUMIFS('Expenditures - all orgs'!$E$19:$E$3604,'Expenditures - all orgs'!$C$19:$C$3604, 'Budget Detail - CCCCCC'!$B63,'Expenditures - all orgs'!$B$19:$B$3604,'Budget Detail - CCCCCC'!$B$3)</f>
        <v>0</v>
      </c>
      <c r="E63" s="294">
        <f>SUMIFS('Expenditures - all orgs'!$F$19:$F$3604,'Expenditures - all orgs'!$C$19:$C$3604, 'Budget Detail - CCCCCC'!$B63,'Expenditures - all orgs'!$B$19:$B$3604,'Budget Detail - CCCCCC'!$B$3)</f>
        <v>0</v>
      </c>
      <c r="F63" s="295">
        <f t="shared" si="0"/>
        <v>0</v>
      </c>
    </row>
    <row r="64" spans="1:6" ht="15" customHeight="1" x14ac:dyDescent="0.3">
      <c r="A64" s="233" t="s">
        <v>104</v>
      </c>
      <c r="B64" s="1474" t="s">
        <v>107</v>
      </c>
      <c r="C64" s="292">
        <f>SUMIFS('Expenditures - all orgs'!$D$19:$D$3604,'Expenditures - all orgs'!$C$19:$C$3604, 'Budget Detail - CCCCCC'!$B64,'Expenditures - all orgs'!$B$19:$B$3604,'Budget Detail - CCCCCC'!$B$3)</f>
        <v>0</v>
      </c>
      <c r="D64" s="293">
        <f>SUMIFS('Expenditures - all orgs'!$E$19:$E$3604,'Expenditures - all orgs'!$C$19:$C$3604, 'Budget Detail - CCCCCC'!$B64,'Expenditures - all orgs'!$B$19:$B$3604,'Budget Detail - CCCCCC'!$B$3)</f>
        <v>0</v>
      </c>
      <c r="E64" s="294">
        <f>SUMIFS('Expenditures - all orgs'!$F$19:$F$3604,'Expenditures - all orgs'!$C$19:$C$3604, 'Budget Detail - CCCCCC'!$B64,'Expenditures - all orgs'!$B$19:$B$3604,'Budget Detail - CCCCCC'!$B$3)</f>
        <v>0</v>
      </c>
      <c r="F64" s="295">
        <f t="shared" si="0"/>
        <v>0</v>
      </c>
    </row>
    <row r="65" spans="1:6" ht="15" customHeight="1" x14ac:dyDescent="0.3">
      <c r="A65" s="233" t="s">
        <v>104</v>
      </c>
      <c r="B65" s="1474" t="s">
        <v>107</v>
      </c>
      <c r="C65" s="292">
        <f>SUMIFS('Expenditures - all orgs'!$D$19:$D$3604,'Expenditures - all orgs'!$C$19:$C$3604, 'Budget Detail - CCCCCC'!$B65,'Expenditures - all orgs'!$B$19:$B$3604,'Budget Detail - CCCCCC'!$B$3)</f>
        <v>0</v>
      </c>
      <c r="D65" s="293">
        <f>SUMIFS('Expenditures - all orgs'!$E$19:$E$3604,'Expenditures - all orgs'!$C$19:$C$3604, 'Budget Detail - CCCCCC'!$B65,'Expenditures - all orgs'!$B$19:$B$3604,'Budget Detail - CCCCCC'!$B$3)</f>
        <v>0</v>
      </c>
      <c r="E65" s="294">
        <f>SUMIFS('Expenditures - all orgs'!$F$19:$F$3604,'Expenditures - all orgs'!$C$19:$C$3604, 'Budget Detail - CCCCCC'!$B65,'Expenditures - all orgs'!$B$19:$B$3604,'Budget Detail - CCCCCC'!$B$3)</f>
        <v>0</v>
      </c>
      <c r="F65" s="295">
        <f t="shared" si="0"/>
        <v>0</v>
      </c>
    </row>
    <row r="66" spans="1:6" ht="15" customHeight="1" x14ac:dyDescent="0.3">
      <c r="A66" s="233" t="s">
        <v>104</v>
      </c>
      <c r="B66" s="1474" t="s">
        <v>107</v>
      </c>
      <c r="C66" s="292">
        <f>SUMIFS('Expenditures - all orgs'!$D$19:$D$3604,'Expenditures - all orgs'!$C$19:$C$3604, 'Budget Detail - CCCCCC'!$B66,'Expenditures - all orgs'!$B$19:$B$3604,'Budget Detail - CCCCCC'!$B$3)</f>
        <v>0</v>
      </c>
      <c r="D66" s="293">
        <f>SUMIFS('Expenditures - all orgs'!$E$19:$E$3604,'Expenditures - all orgs'!$C$19:$C$3604, 'Budget Detail - CCCCCC'!$B66,'Expenditures - all orgs'!$B$19:$B$3604,'Budget Detail - CCCCCC'!$B$3)</f>
        <v>0</v>
      </c>
      <c r="E66" s="294">
        <f>SUMIFS('Expenditures - all orgs'!$F$19:$F$3604,'Expenditures - all orgs'!$C$19:$C$3604, 'Budget Detail - CCCCCC'!$B66,'Expenditures - all orgs'!$B$19:$B$3604,'Budget Detail - CCCCCC'!$B$3)</f>
        <v>0</v>
      </c>
      <c r="F66" s="295">
        <f t="shared" si="0"/>
        <v>0</v>
      </c>
    </row>
    <row r="67" spans="1:6" ht="15" customHeight="1" x14ac:dyDescent="0.3">
      <c r="A67" s="233" t="s">
        <v>104</v>
      </c>
      <c r="B67" s="1474" t="s">
        <v>107</v>
      </c>
      <c r="C67" s="292">
        <f>SUMIFS('Expenditures - all orgs'!$D$19:$D$3604,'Expenditures - all orgs'!$C$19:$C$3604, 'Budget Detail - CCCCCC'!$B67,'Expenditures - all orgs'!$B$19:$B$3604,'Budget Detail - CCCCCC'!$B$3)</f>
        <v>0</v>
      </c>
      <c r="D67" s="293">
        <f>SUMIFS('Expenditures - all orgs'!$E$19:$E$3604,'Expenditures - all orgs'!$C$19:$C$3604, 'Budget Detail - CCCCCC'!$B67,'Expenditures - all orgs'!$B$19:$B$3604,'Budget Detail - CCCCCC'!$B$3)</f>
        <v>0</v>
      </c>
      <c r="E67" s="294">
        <f>SUMIFS('Expenditures - all orgs'!$F$19:$F$3604,'Expenditures - all orgs'!$C$19:$C$3604, 'Budget Detail - CCCCCC'!$B67,'Expenditures - all orgs'!$B$19:$B$3604,'Budget Detail - CCCCCC'!$B$3)</f>
        <v>0</v>
      </c>
      <c r="F67" s="295">
        <f t="shared" si="0"/>
        <v>0</v>
      </c>
    </row>
    <row r="68" spans="1:6" ht="15" customHeight="1" x14ac:dyDescent="0.3">
      <c r="A68" s="233" t="s">
        <v>104</v>
      </c>
      <c r="B68" s="1474" t="s">
        <v>107</v>
      </c>
      <c r="C68" s="292">
        <f>SUMIFS('Expenditures - all orgs'!$D$19:$D$3604,'Expenditures - all orgs'!$C$19:$C$3604, 'Budget Detail - CCCCCC'!$B68,'Expenditures - all orgs'!$B$19:$B$3604,'Budget Detail - CCCCCC'!$B$3)</f>
        <v>0</v>
      </c>
      <c r="D68" s="293">
        <f>SUMIFS('Expenditures - all orgs'!$E$19:$E$3604,'Expenditures - all orgs'!$C$19:$C$3604, 'Budget Detail - CCCCCC'!$B68,'Expenditures - all orgs'!$B$19:$B$3604,'Budget Detail - CCCCCC'!$B$3)</f>
        <v>0</v>
      </c>
      <c r="E68" s="294">
        <f>SUMIFS('Expenditures - all orgs'!$F$19:$F$3604,'Expenditures - all orgs'!$C$19:$C$3604, 'Budget Detail - CCCCCC'!$B68,'Expenditures - all orgs'!$B$19:$B$3604,'Budget Detail - CCCCCC'!$B$3)</f>
        <v>0</v>
      </c>
      <c r="F68" s="295">
        <f t="shared" si="0"/>
        <v>0</v>
      </c>
    </row>
    <row r="69" spans="1:6" ht="15" customHeight="1" x14ac:dyDescent="0.3">
      <c r="A69" s="233" t="s">
        <v>104</v>
      </c>
      <c r="B69" s="1474" t="s">
        <v>107</v>
      </c>
      <c r="C69" s="292">
        <f>SUMIFS('Expenditures - all orgs'!$D$19:$D$3604,'Expenditures - all orgs'!$C$19:$C$3604, 'Budget Detail - CCCCCC'!$B69,'Expenditures - all orgs'!$B$19:$B$3604,'Budget Detail - CCCCCC'!$B$3)</f>
        <v>0</v>
      </c>
      <c r="D69" s="293">
        <f>SUMIFS('Expenditures - all orgs'!$E$19:$E$3604,'Expenditures - all orgs'!$C$19:$C$3604, 'Budget Detail - CCCCCC'!$B69,'Expenditures - all orgs'!$B$19:$B$3604,'Budget Detail - CCCCCC'!$B$3)</f>
        <v>0</v>
      </c>
      <c r="E69" s="294">
        <f>SUMIFS('Expenditures - all orgs'!$F$19:$F$3604,'Expenditures - all orgs'!$C$19:$C$3604, 'Budget Detail - CCCCCC'!$B69,'Expenditures - all orgs'!$B$19:$B$3604,'Budget Detail - CCCCCC'!$B$3)</f>
        <v>0</v>
      </c>
      <c r="F69" s="295">
        <f t="shared" si="0"/>
        <v>0</v>
      </c>
    </row>
    <row r="70" spans="1:6" ht="15" customHeight="1" thickBot="1" x14ac:dyDescent="0.35">
      <c r="A70" s="233" t="s">
        <v>104</v>
      </c>
      <c r="B70" s="1474" t="s">
        <v>107</v>
      </c>
      <c r="C70" s="292">
        <f>SUMIFS('Expenditures - all orgs'!$D$19:$D$3604,'Expenditures - all orgs'!$C$19:$C$3604, 'Budget Detail - CCCCCC'!$B70,'Expenditures - all orgs'!$B$19:$B$3604,'Budget Detail - CCCCCC'!$B$3)</f>
        <v>0</v>
      </c>
      <c r="D70" s="293">
        <f>SUMIFS('Expenditures - all orgs'!$E$19:$E$3604,'Expenditures - all orgs'!$C$19:$C$3604, 'Budget Detail - CCCCCC'!$B70,'Expenditures - all orgs'!$B$19:$B$3604,'Budget Detail - CCCCCC'!$B$3)</f>
        <v>0</v>
      </c>
      <c r="E70" s="294">
        <f>SUMIFS('Expenditures - all orgs'!$F$19:$F$3604,'Expenditures - all orgs'!$C$19:$C$3604, 'Budget Detail - CCCCCC'!$B70,'Expenditures - all orgs'!$B$19:$B$3604,'Budget Detail - CCCCCC'!$B$3)</f>
        <v>0</v>
      </c>
      <c r="F70" s="303">
        <f t="shared" si="0"/>
        <v>0</v>
      </c>
    </row>
    <row r="71" spans="1:6" ht="15" customHeight="1" thickBot="1" x14ac:dyDescent="0.35">
      <c r="A71" s="1714" t="s">
        <v>211</v>
      </c>
      <c r="B71" s="1715"/>
      <c r="C71" s="1470">
        <f>SUM(C10:C70)</f>
        <v>0</v>
      </c>
      <c r="D71" s="1470">
        <f>SUM(D10:D70)</f>
        <v>0</v>
      </c>
      <c r="E71" s="1470">
        <f>SUM(E10:E70)</f>
        <v>0</v>
      </c>
      <c r="F71" s="1471">
        <f>SUM(F10:F70)</f>
        <v>0</v>
      </c>
    </row>
    <row r="72" spans="1:6" ht="15" customHeight="1" x14ac:dyDescent="0.3">
      <c r="A72" s="747"/>
      <c r="B72" s="747"/>
      <c r="C72" s="304"/>
      <c r="D72" s="305"/>
      <c r="E72" s="306"/>
      <c r="F72" s="307"/>
    </row>
    <row r="73" spans="1:6" ht="15" customHeight="1" x14ac:dyDescent="0.3">
      <c r="A73" s="234" t="s">
        <v>294</v>
      </c>
      <c r="B73" s="747"/>
      <c r="C73" s="308"/>
      <c r="D73" s="309"/>
      <c r="E73" s="309"/>
      <c r="F73" s="310"/>
    </row>
    <row r="74" spans="1:6" ht="15" customHeight="1" x14ac:dyDescent="0.3">
      <c r="A74" s="235" t="s">
        <v>183</v>
      </c>
      <c r="B74" s="618">
        <v>119600</v>
      </c>
      <c r="C74" s="311">
        <f>SUMIFS('Expenditures - all orgs'!$D$19:$D$3604,'Expenditures - all orgs'!$C$19:$C$3604, 'Budget Detail - CCCCCC'!$B74,'Expenditures - all orgs'!$B$19:$B$3604,'Budget Detail - CCCCCC'!$B$3)</f>
        <v>0</v>
      </c>
      <c r="D74" s="312">
        <f>SUMIFS('Expenditures - all orgs'!$E$19:$E$3604,'Expenditures - all orgs'!$C$19:$C$3604, 'Budget Detail - CCCCCC'!$B74,'Expenditures - all orgs'!$B$19:$B$3604,'Budget Detail - CCCCCC'!$B$3)</f>
        <v>0</v>
      </c>
      <c r="E74" s="313">
        <f>SUMIFS('Expenditures - all orgs'!$F$19:$F$3604,'Expenditures - all orgs'!$C$19:$C$3604, 'Budget Detail - CCCCCC'!$B74,'Expenditures - all orgs'!$B$19:$B$3604,'Budget Detail - CCCCCC'!$B$3)</f>
        <v>0</v>
      </c>
      <c r="F74" s="314">
        <f t="shared" si="0"/>
        <v>0</v>
      </c>
    </row>
    <row r="75" spans="1:6" ht="15" customHeight="1" x14ac:dyDescent="0.3">
      <c r="A75" s="235" t="s">
        <v>184</v>
      </c>
      <c r="B75" s="619">
        <v>119700</v>
      </c>
      <c r="C75" s="311">
        <f>SUMIFS('Expenditures - all orgs'!$D$19:$D$3604,'Expenditures - all orgs'!$C$19:$C$3604, 'Budget Detail - CCCCCC'!$B75,'Expenditures - all orgs'!$B$19:$B$3604,'Budget Detail - CCCCCC'!$B$3)</f>
        <v>0</v>
      </c>
      <c r="D75" s="312">
        <f>SUMIFS('Expenditures - all orgs'!$E$19:$E$3604,'Expenditures - all orgs'!$C$19:$C$3604, 'Budget Detail - CCCCCC'!$B75,'Expenditures - all orgs'!$B$19:$B$3604,'Budget Detail - CCCCCC'!$B$3)</f>
        <v>0</v>
      </c>
      <c r="E75" s="313">
        <f>SUMIFS('Expenditures - all orgs'!$F$19:$F$3604,'Expenditures - all orgs'!$C$19:$C$3604, 'Budget Detail - CCCCCC'!$B75,'Expenditures - all orgs'!$B$19:$B$3604,'Budget Detail - CCCCCC'!$B$3)</f>
        <v>0</v>
      </c>
      <c r="F75" s="314">
        <f t="shared" si="0"/>
        <v>0</v>
      </c>
    </row>
    <row r="76" spans="1:6" ht="15" customHeight="1" x14ac:dyDescent="0.3">
      <c r="A76" s="235" t="s">
        <v>185</v>
      </c>
      <c r="B76" s="619">
        <v>119800</v>
      </c>
      <c r="C76" s="311">
        <f>SUMIFS('Expenditures - all orgs'!$D$19:$D$3604,'Expenditures - all orgs'!$C$19:$C$3604, 'Budget Detail - CCCCCC'!$B76,'Expenditures - all orgs'!$B$19:$B$3604,'Budget Detail - CCCCCC'!$B$3)</f>
        <v>0</v>
      </c>
      <c r="D76" s="312">
        <f>SUMIFS('Expenditures - all orgs'!$E$19:$E$3604,'Expenditures - all orgs'!$C$19:$C$3604, 'Budget Detail - CCCCCC'!$B76,'Expenditures - all orgs'!$B$19:$B$3604,'Budget Detail - CCCCCC'!$B$3)</f>
        <v>0</v>
      </c>
      <c r="E76" s="313">
        <f>SUMIFS('Expenditures - all orgs'!$F$19:$F$3604,'Expenditures - all orgs'!$C$19:$C$3604, 'Budget Detail - CCCCCC'!$B76,'Expenditures - all orgs'!$B$19:$B$3604,'Budget Detail - CCCCCC'!$B$3)</f>
        <v>0</v>
      </c>
      <c r="F76" s="314">
        <f t="shared" ref="F76:F80" si="1">C76-D76-E76</f>
        <v>0</v>
      </c>
    </row>
    <row r="77" spans="1:6" ht="15" customHeight="1" x14ac:dyDescent="0.3">
      <c r="A77" s="235" t="s">
        <v>185</v>
      </c>
      <c r="B77" s="619">
        <v>119900</v>
      </c>
      <c r="C77" s="311">
        <f>SUMIFS('Expenditures - all orgs'!$D$19:$D$3604,'Expenditures - all orgs'!$C$19:$C$3604, 'Budget Detail - CCCCCC'!$B77,'Expenditures - all orgs'!$B$19:$B$3604,'Budget Detail - CCCCCC'!$B$3)</f>
        <v>0</v>
      </c>
      <c r="D77" s="312">
        <f>SUMIFS('Expenditures - all orgs'!$E$19:$E$3604,'Expenditures - all orgs'!$C$19:$C$3604, 'Budget Detail - CCCCCC'!$B77,'Expenditures - all orgs'!$B$19:$B$3604,'Budget Detail - CCCCCC'!$B$3)</f>
        <v>0</v>
      </c>
      <c r="E77" s="313">
        <f>SUMIFS('Expenditures - all orgs'!$F$19:$F$3604,'Expenditures - all orgs'!$C$19:$C$3604, 'Budget Detail - CCCCCC'!$B77,'Expenditures - all orgs'!$B$19:$B$3604,'Budget Detail - CCCCCC'!$B$3)</f>
        <v>0</v>
      </c>
      <c r="F77" s="314">
        <f t="shared" si="1"/>
        <v>0</v>
      </c>
    </row>
    <row r="78" spans="1:6" ht="15" customHeight="1" x14ac:dyDescent="0.3">
      <c r="A78" s="235" t="s">
        <v>185</v>
      </c>
      <c r="B78" s="619">
        <v>119940</v>
      </c>
      <c r="C78" s="311">
        <f>SUMIFS('Expenditures - all orgs'!$D$19:$D$3604,'Expenditures - all orgs'!$C$19:$C$3604, 'Budget Detail - CCCCCC'!$B78,'Expenditures - all orgs'!$B$19:$B$3604,'Budget Detail - CCCCCC'!$B$3)</f>
        <v>0</v>
      </c>
      <c r="D78" s="312">
        <f>SUMIFS('Expenditures - all orgs'!$E$19:$E$3604,'Expenditures - all orgs'!$C$19:$C$3604, 'Budget Detail - CCCCCC'!$B78,'Expenditures - all orgs'!$B$19:$B$3604,'Budget Detail - CCCCCC'!$B$3)</f>
        <v>0</v>
      </c>
      <c r="E78" s="313">
        <f>SUMIFS('Expenditures - all orgs'!$F$19:$F$3604,'Expenditures - all orgs'!$C$19:$C$3604, 'Budget Detail - CCCCCC'!$B78,'Expenditures - all orgs'!$B$19:$B$3604,'Budget Detail - CCCCCC'!$B$3)</f>
        <v>0</v>
      </c>
      <c r="F78" s="314">
        <f t="shared" si="1"/>
        <v>0</v>
      </c>
    </row>
    <row r="79" spans="1:6" ht="15" customHeight="1" x14ac:dyDescent="0.3">
      <c r="A79" s="235" t="s">
        <v>104</v>
      </c>
      <c r="B79" s="619" t="s">
        <v>107</v>
      </c>
      <c r="C79" s="311">
        <f>SUMIFS('Expenditures - all orgs'!$D$19:$D$3604,'Expenditures - all orgs'!$C$19:$C$3604, 'Budget Detail - CCCCCC'!$B79,'Expenditures - all orgs'!$B$19:$B$3604,'Budget Detail - CCCCCC'!$B$3)</f>
        <v>0</v>
      </c>
      <c r="D79" s="312">
        <f>SUMIFS('Expenditures - all orgs'!$E$19:$E$3604,'Expenditures - all orgs'!$C$19:$C$3604, 'Budget Detail - CCCCCC'!$B79,'Expenditures - all orgs'!$B$19:$B$3604,'Budget Detail - CCCCCC'!$B$3)</f>
        <v>0</v>
      </c>
      <c r="E79" s="313">
        <f>SUMIFS('Expenditures - all orgs'!$F$19:$F$3604,'Expenditures - all orgs'!$C$19:$C$3604, 'Budget Detail - CCCCCC'!$B79,'Expenditures - all orgs'!$B$19:$B$3604,'Budget Detail - CCCCCC'!$B$3)</f>
        <v>0</v>
      </c>
      <c r="F79" s="314">
        <f t="shared" si="1"/>
        <v>0</v>
      </c>
    </row>
    <row r="80" spans="1:6" ht="15" customHeight="1" thickBot="1" x14ac:dyDescent="0.35">
      <c r="A80" s="235" t="s">
        <v>104</v>
      </c>
      <c r="B80" s="619" t="s">
        <v>107</v>
      </c>
      <c r="C80" s="311">
        <f>SUMIFS('Expenditures - all orgs'!$D$19:$D$3604,'Expenditures - all orgs'!$C$19:$C$3604, 'Budget Detail - CCCCCC'!$B80,'Expenditures - all orgs'!$B$19:$B$3604,'Budget Detail - CCCCCC'!$B$3)</f>
        <v>0</v>
      </c>
      <c r="D80" s="312">
        <f>SUMIFS('Expenditures - all orgs'!$E$19:$E$3604,'Expenditures - all orgs'!$C$19:$C$3604, 'Budget Detail - CCCCCC'!$B80,'Expenditures - all orgs'!$B$19:$B$3604,'Budget Detail - CCCCCC'!$B$3)</f>
        <v>0</v>
      </c>
      <c r="E80" s="313">
        <f>SUMIFS('Expenditures - all orgs'!$F$19:$F$3604,'Expenditures - all orgs'!$C$19:$C$3604, 'Budget Detail - CCCCCC'!$B80,'Expenditures - all orgs'!$B$19:$B$3604,'Budget Detail - CCCCCC'!$B$3)</f>
        <v>0</v>
      </c>
      <c r="F80" s="315">
        <f t="shared" si="1"/>
        <v>0</v>
      </c>
    </row>
    <row r="81" spans="1:37" ht="15" customHeight="1" thickBot="1" x14ac:dyDescent="0.35">
      <c r="A81" s="1716" t="s">
        <v>212</v>
      </c>
      <c r="B81" s="1717"/>
      <c r="C81" s="1475">
        <f>SUM(C74:C80)</f>
        <v>0</v>
      </c>
      <c r="D81" s="1475">
        <f>SUM(D74:D80)</f>
        <v>0</v>
      </c>
      <c r="E81" s="1475">
        <f t="shared" ref="E81:F81" si="2">SUM(E74:E80)</f>
        <v>0</v>
      </c>
      <c r="F81" s="1476">
        <f t="shared" si="2"/>
        <v>0</v>
      </c>
    </row>
    <row r="82" spans="1:37" ht="15" customHeight="1" thickBot="1" x14ac:dyDescent="0.35">
      <c r="A82" s="235"/>
      <c r="B82" s="236"/>
      <c r="C82" s="317"/>
      <c r="D82" s="306"/>
      <c r="E82" s="306"/>
      <c r="F82" s="307"/>
    </row>
    <row r="83" spans="1:37" ht="18" customHeight="1" thickBot="1" x14ac:dyDescent="0.35">
      <c r="A83" s="1712" t="s">
        <v>312</v>
      </c>
      <c r="B83" s="1713"/>
      <c r="C83" s="318">
        <f>C71+C81</f>
        <v>0</v>
      </c>
      <c r="D83" s="318">
        <f>D71+D81</f>
        <v>0</v>
      </c>
      <c r="E83" s="318">
        <f>E71+E81</f>
        <v>0</v>
      </c>
      <c r="F83" s="319">
        <f>F71+F81</f>
        <v>0</v>
      </c>
    </row>
    <row r="84" spans="1:37" ht="15" customHeight="1" x14ac:dyDescent="0.3">
      <c r="A84" s="232"/>
      <c r="B84" s="232"/>
      <c r="C84" s="748"/>
      <c r="D84" s="748"/>
      <c r="E84" s="320"/>
      <c r="F84" s="301"/>
    </row>
    <row r="85" spans="1:37" ht="15" customHeight="1" x14ac:dyDescent="0.3">
      <c r="A85" s="233"/>
      <c r="B85" s="233"/>
      <c r="C85" s="748"/>
      <c r="D85" s="748"/>
      <c r="E85" s="749"/>
      <c r="F85" s="753"/>
    </row>
    <row r="86" spans="1:37" ht="15" customHeight="1" x14ac:dyDescent="0.3">
      <c r="A86" s="237" t="s">
        <v>14</v>
      </c>
      <c r="B86" s="238"/>
      <c r="C86" s="321"/>
      <c r="D86" s="748"/>
      <c r="E86" s="749"/>
      <c r="F86" s="753"/>
    </row>
    <row r="87" spans="1:37" ht="15" customHeight="1" thickBot="1" x14ac:dyDescent="0.35">
      <c r="A87" s="239" t="s">
        <v>86</v>
      </c>
      <c r="B87" s="624">
        <v>120010</v>
      </c>
      <c r="C87" s="364">
        <f>SUMIFS('Expenditures - all orgs'!$D$19:$D$3604,'Expenditures - all orgs'!$C$19:$C$3604, 'Budget Detail - CCCCCC'!$B87,'Expenditures - all orgs'!$B$19:$B$3604,'Budget Detail - CCCCCC'!$B$3)</f>
        <v>0</v>
      </c>
      <c r="D87" s="417">
        <f>SUMIFS('Expenditures - all orgs'!$E$19:$E$3604,'Expenditures - all orgs'!$C$19:$C$3604, 'Budget Detail - CCCCCC'!$B87,'Expenditures - all orgs'!$B$19:$B$3604,'Budget Detail - CCCCCC'!$B$3)</f>
        <v>0</v>
      </c>
      <c r="E87" s="418">
        <f>SUMIFS('Expenditures - all orgs'!$F$19:$F$3604,'Expenditures - all orgs'!$C$19:$C$3604, 'Budget Detail - CCCCCC'!$B87,'Expenditures - all orgs'!$B$19:$B$3604,'Budget Detail - CCCCCC'!$B$3)</f>
        <v>0</v>
      </c>
      <c r="F87" s="419">
        <f>C87-D87-E87</f>
        <v>0</v>
      </c>
    </row>
    <row r="88" spans="1:37" ht="15" customHeight="1" thickBot="1" x14ac:dyDescent="0.35">
      <c r="A88" s="235"/>
      <c r="B88" s="625" t="s">
        <v>418</v>
      </c>
      <c r="C88" s="366">
        <f>SUM(C87)</f>
        <v>0</v>
      </c>
      <c r="D88" s="366">
        <f t="shared" ref="D88:F88" si="3">SUM(D87)</f>
        <v>0</v>
      </c>
      <c r="E88" s="366">
        <f t="shared" si="3"/>
        <v>0</v>
      </c>
      <c r="F88" s="366">
        <f t="shared" si="3"/>
        <v>0</v>
      </c>
    </row>
    <row r="89" spans="1:37" ht="15" customHeight="1" x14ac:dyDescent="0.3">
      <c r="A89" s="747"/>
      <c r="B89" s="617"/>
      <c r="C89" s="305"/>
      <c r="D89" s="1255"/>
      <c r="E89" s="1255"/>
      <c r="F89" s="1256"/>
    </row>
    <row r="90" spans="1:37" ht="15" customHeight="1" x14ac:dyDescent="0.3">
      <c r="A90" s="248" t="s">
        <v>204</v>
      </c>
      <c r="B90" s="617"/>
      <c r="C90" s="308"/>
      <c r="D90" s="309"/>
      <c r="E90" s="309"/>
      <c r="F90" s="310"/>
    </row>
    <row r="91" spans="1:37" ht="15" customHeight="1" x14ac:dyDescent="0.3">
      <c r="A91" s="239" t="s">
        <v>91</v>
      </c>
      <c r="B91" s="626">
        <v>121100</v>
      </c>
      <c r="C91" s="325">
        <f>SUMIFS('Expenditures - all orgs'!$D$19:$D$3604,'Expenditures - all orgs'!$C$19:$C$3604, 'Budget Detail - CCCCCC'!$B91,'Expenditures - all orgs'!$B$19:$B$3604,'Budget Detail - CCCCCC'!$B$3)</f>
        <v>0</v>
      </c>
      <c r="D91" s="422">
        <f>SUMIFS('Expenditures - all orgs'!$E$19:$E$3604,'Expenditures - all orgs'!$C$19:$C$3604, 'Budget Detail - CCCCCC'!$B91,'Expenditures - all orgs'!$B$19:$B$3604,'Budget Detail - CCCCCC'!$B$3)</f>
        <v>0</v>
      </c>
      <c r="E91" s="423">
        <f>SUMIFS('Expenditures - all orgs'!$F$19:$F$3604,'Expenditures - all orgs'!$C$19:$C$3604, 'Budget Detail - CCCCCC'!$B91,'Expenditures - all orgs'!$B$19:$B$3604,'Budget Detail - CCCCCC'!$B$3)</f>
        <v>0</v>
      </c>
      <c r="F91" s="424">
        <f>C91-D91-E91</f>
        <v>0</v>
      </c>
    </row>
    <row r="92" spans="1:37" ht="15" customHeight="1" x14ac:dyDescent="0.3">
      <c r="A92" s="239" t="s">
        <v>300</v>
      </c>
      <c r="B92" s="627">
        <v>121110</v>
      </c>
      <c r="C92" s="325">
        <f>SUMIFS('Expenditures - all orgs'!$D$19:$D$3604,'Expenditures - all orgs'!$C$19:$C$3604, 'Budget Detail - CCCCCC'!$B92,'Expenditures - all orgs'!$B$19:$B$3604,'Budget Detail - CCCCCC'!$B$3)</f>
        <v>0</v>
      </c>
      <c r="D92" s="422">
        <f>SUMIFS('Expenditures - all orgs'!$E$19:$E$3604,'Expenditures - all orgs'!$C$19:$C$3604, 'Budget Detail - CCCCCC'!$B92,'Expenditures - all orgs'!$B$19:$B$3604,'Budget Detail - CCCCCC'!$B$3)</f>
        <v>0</v>
      </c>
      <c r="E92" s="423">
        <f>SUMIFS('Expenditures - all orgs'!$F$19:$F$3604,'Expenditures - all orgs'!$C$19:$C$3604, 'Budget Detail - CCCCCC'!$B92,'Expenditures - all orgs'!$B$19:$B$3604,'Budget Detail - CCCCCC'!$B$3)</f>
        <v>0</v>
      </c>
      <c r="F92" s="425">
        <f>C92-D92-E92</f>
        <v>0</v>
      </c>
    </row>
    <row r="93" spans="1:37" ht="15" customHeight="1" x14ac:dyDescent="0.3">
      <c r="A93" s="239" t="s">
        <v>186</v>
      </c>
      <c r="B93" s="627">
        <v>121200</v>
      </c>
      <c r="C93" s="325">
        <f>SUMIFS('Expenditures - all orgs'!$D$19:$D$3604,'Expenditures - all orgs'!$C$19:$C$3604, 'Budget Detail - CCCCCC'!$B93,'Expenditures - all orgs'!$B$19:$B$3604,'Budget Detail - CCCCCC'!$B$3)</f>
        <v>0</v>
      </c>
      <c r="D93" s="422">
        <f>SUMIFS('Expenditures - all orgs'!$E$19:$E$3604,'Expenditures - all orgs'!$C$19:$C$3604, 'Budget Detail - CCCCCC'!$B93,'Expenditures - all orgs'!$B$19:$B$3604,'Budget Detail - CCCCCC'!$B$3)</f>
        <v>0</v>
      </c>
      <c r="E93" s="423">
        <f>SUMIFS('Expenditures - all orgs'!$F$19:$F$3604,'Expenditures - all orgs'!$C$19:$C$3604, 'Budget Detail - CCCCCC'!$B93,'Expenditures - all orgs'!$B$19:$B$3604,'Budget Detail - CCCCCC'!$B$3)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CCCCCC'!$B94,'Expenditures - all orgs'!$B$19:$B$3604,'Budget Detail - CCCCCC'!$B$3)</f>
        <v>0</v>
      </c>
      <c r="D94" s="422">
        <f>SUMIFS('Expenditures - all orgs'!$E$19:$E$3604,'Expenditures - all orgs'!$C$19:$C$3604, 'Budget Detail - CCCCCC'!$B94,'Expenditures - all orgs'!$B$19:$B$3604,'Budget Detail - CCCCCC'!$B$3)</f>
        <v>0</v>
      </c>
      <c r="E94" s="423">
        <f>SUMIFS('Expenditures - all orgs'!$F$19:$F$3604,'Expenditures - all orgs'!$C$19:$C$3604, 'Budget Detail - CCCCCC'!$B94,'Expenditures - all orgs'!$B$19:$B$3604,'Budget Detail - CCCCCC'!$B$3)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ht="15" customHeight="1" x14ac:dyDescent="0.3">
      <c r="A95" s="239" t="s">
        <v>203</v>
      </c>
      <c r="B95" s="627">
        <v>121400</v>
      </c>
      <c r="C95" s="325">
        <f>SUMIFS('Expenditures - all orgs'!$D$19:$D$3604,'Expenditures - all orgs'!$C$19:$C$3604, 'Budget Detail - CCCCCC'!$B95,'Expenditures - all orgs'!$B$19:$B$3604,'Budget Detail - CCCCCC'!$B$3)</f>
        <v>0</v>
      </c>
      <c r="D95" s="422">
        <f>SUMIFS('Expenditures - all orgs'!$E$19:$E$3604,'Expenditures - all orgs'!$C$19:$C$3604, 'Budget Detail - CCCCCC'!$B95,'Expenditures - all orgs'!$B$19:$B$3604,'Budget Detail - CCCCCC'!$B$3)</f>
        <v>0</v>
      </c>
      <c r="E95" s="423">
        <f>SUMIFS('Expenditures - all orgs'!$F$19:$F$3604,'Expenditures - all orgs'!$C$19:$C$3604, 'Budget Detail - CCCCCC'!$B95,'Expenditures - all orgs'!$B$19:$B$3604,'Budget Detail - CCCCCC'!$B$3)</f>
        <v>0</v>
      </c>
      <c r="F95" s="425">
        <f t="shared" si="4"/>
        <v>0</v>
      </c>
    </row>
    <row r="96" spans="1:37" s="752" customFormat="1" ht="15" customHeight="1" x14ac:dyDescent="0.3">
      <c r="A96" s="239" t="s">
        <v>505</v>
      </c>
      <c r="B96" s="627">
        <v>121410</v>
      </c>
      <c r="C96" s="325">
        <f>SUMIFS('Expenditures - all orgs'!$D$19:$D$3604,'Expenditures - all orgs'!$C$19:$C$3604, 'Budget Detail - CCCCCC'!$B96,'Expenditures - all orgs'!$B$19:$B$3604,'Budget Detail - CCCCCC'!$B$3)</f>
        <v>0</v>
      </c>
      <c r="D96" s="422">
        <f>SUMIFS('Expenditures - all orgs'!$E$19:$E$3604,'Expenditures - all orgs'!$C$19:$C$3604, 'Budget Detail - CCCCCC'!$B96,'Expenditures - all orgs'!$B$19:$B$3604,'Budget Detail - CCCCCC'!$B$3)</f>
        <v>0</v>
      </c>
      <c r="E96" s="423">
        <f>SUMIFS('Expenditures - all orgs'!$F$19:$F$3604,'Expenditures - all orgs'!$C$19:$C$3604, 'Budget Detail - CCCCCC'!$B96,'Expenditures - all orgs'!$B$19:$B$3604,'Budget Detail - CCCCCC'!$B$3)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CCCCCC'!$B97,'Expenditures - all orgs'!$B$19:$B$3604,'Budget Detail - CCCCCC'!$B$3)</f>
        <v>0</v>
      </c>
      <c r="D97" s="422">
        <f>SUMIFS('Expenditures - all orgs'!$E$19:$E$3604,'Expenditures - all orgs'!$C$19:$C$3604, 'Budget Detail - CCCCCC'!$B97,'Expenditures - all orgs'!$B$19:$B$3604,'Budget Detail - CCCCCC'!$B$3)</f>
        <v>0</v>
      </c>
      <c r="E97" s="423">
        <f>SUMIFS('Expenditures - all orgs'!$F$19:$F$3604,'Expenditures - all orgs'!$C$19:$C$3604, 'Budget Detail - CCCCCC'!$B97,'Expenditures - all orgs'!$B$19:$B$3604,'Budget Detail - CCCCCC'!$B$3)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ht="15" customHeight="1" x14ac:dyDescent="0.3">
      <c r="A98" s="240" t="s">
        <v>82</v>
      </c>
      <c r="B98" s="627">
        <v>121500</v>
      </c>
      <c r="C98" s="325">
        <f>SUMIFS('Expenditures - all orgs'!$D$19:$D$3604,'Expenditures - all orgs'!$C$19:$C$3604, 'Budget Detail - CCCCCC'!$B98,'Expenditures - all orgs'!$B$19:$B$3604,'Budget Detail - CCCCCC'!$B$3)</f>
        <v>0</v>
      </c>
      <c r="D98" s="422">
        <f>SUMIFS('Expenditures - all orgs'!$E$19:$E$3604,'Expenditures - all orgs'!$C$19:$C$3604, 'Budget Detail - CCCCCC'!$B98,'Expenditures - all orgs'!$B$19:$B$3604,'Budget Detail - CCCCCC'!$B$3)</f>
        <v>0</v>
      </c>
      <c r="E98" s="423">
        <f>SUMIFS('Expenditures - all orgs'!$F$19:$F$3604,'Expenditures - all orgs'!$C$19:$C$3604, 'Budget Detail - CCCCCC'!$B98,'Expenditures - all orgs'!$B$19:$B$3604,'Budget Detail - CCCCCC'!$B$3)</f>
        <v>0</v>
      </c>
      <c r="F98" s="425">
        <f t="shared" si="4"/>
        <v>0</v>
      </c>
    </row>
    <row r="99" spans="1:37" ht="15" customHeight="1" x14ac:dyDescent="0.3">
      <c r="A99" s="240" t="s">
        <v>205</v>
      </c>
      <c r="B99" s="627">
        <v>121700</v>
      </c>
      <c r="C99" s="325">
        <f>SUMIFS('Expenditures - all orgs'!$D$19:$D$3604,'Expenditures - all orgs'!$C$19:$C$3604, 'Budget Detail - CCCCCC'!$B99,'Expenditures - all orgs'!$B$19:$B$3604,'Budget Detail - CCCCCC'!$B$3)</f>
        <v>0</v>
      </c>
      <c r="D99" s="422">
        <f>SUMIFS('Expenditures - all orgs'!$E$19:$E$3604,'Expenditures - all orgs'!$C$19:$C$3604, 'Budget Detail - CCCCCC'!$B99,'Expenditures - all orgs'!$B$19:$B$3604,'Budget Detail - CCCCCC'!$B$3)</f>
        <v>0</v>
      </c>
      <c r="E99" s="423">
        <f>SUMIFS('Expenditures - all orgs'!$F$19:$F$3604,'Expenditures - all orgs'!$C$19:$C$3604, 'Budget Detail - CCCCCC'!$B99,'Expenditures - all orgs'!$B$19:$B$3604,'Budget Detail - CCCCCC'!$B$3)</f>
        <v>0</v>
      </c>
      <c r="F99" s="425">
        <f t="shared" si="4"/>
        <v>0</v>
      </c>
    </row>
    <row r="100" spans="1:37" ht="15" customHeight="1" x14ac:dyDescent="0.3">
      <c r="A100" s="240" t="s">
        <v>206</v>
      </c>
      <c r="B100" s="627">
        <v>121800</v>
      </c>
      <c r="C100" s="325">
        <f>SUMIFS('Expenditures - all orgs'!$D$19:$D$3604,'Expenditures - all orgs'!$C$19:$C$3604, 'Budget Detail - CCCCCC'!$B100,'Expenditures - all orgs'!$B$19:$B$3604,'Budget Detail - CCCCCC'!$B$3)</f>
        <v>0</v>
      </c>
      <c r="D100" s="422">
        <f>SUMIFS('Expenditures - all orgs'!$E$19:$E$3604,'Expenditures - all orgs'!$C$19:$C$3604, 'Budget Detail - CCCCCC'!$B100,'Expenditures - all orgs'!$B$19:$B$3604,'Budget Detail - CCCCCC'!$B$3)</f>
        <v>0</v>
      </c>
      <c r="E100" s="423">
        <f>SUMIFS('Expenditures - all orgs'!$F$19:$F$3604,'Expenditures - all orgs'!$C$19:$C$3604, 'Budget Detail - CCCCCC'!$B100,'Expenditures - all orgs'!$B$19:$B$3604,'Budget Detail - CCCCCC'!$B$3)</f>
        <v>0</v>
      </c>
      <c r="F100" s="425">
        <f t="shared" si="4"/>
        <v>0</v>
      </c>
    </row>
    <row r="101" spans="1:37" ht="15" customHeight="1" x14ac:dyDescent="0.3">
      <c r="A101" s="240" t="s">
        <v>187</v>
      </c>
      <c r="B101" s="627">
        <v>121900</v>
      </c>
      <c r="C101" s="325">
        <f>SUMIFS('Expenditures - all orgs'!$D$19:$D$3604,'Expenditures - all orgs'!$C$19:$C$3604, 'Budget Detail - CCCCCC'!$B101,'Expenditures - all orgs'!$B$19:$B$3604,'Budget Detail - CCCCCC'!$B$3)</f>
        <v>0</v>
      </c>
      <c r="D101" s="422">
        <f>SUMIFS('Expenditures - all orgs'!$E$19:$E$3604,'Expenditures - all orgs'!$C$19:$C$3604, 'Budget Detail - CCCCCC'!$B101,'Expenditures - all orgs'!$B$19:$B$3604,'Budget Detail - CCCCCC'!$B$3)</f>
        <v>0</v>
      </c>
      <c r="E101" s="423">
        <f>SUMIFS('Expenditures - all orgs'!$F$19:$F$3604,'Expenditures - all orgs'!$C$19:$C$3604, 'Budget Detail - CCCCCC'!$B101,'Expenditures - all orgs'!$B$19:$B$3604,'Budget Detail - CCCCCC'!$B$3)</f>
        <v>0</v>
      </c>
      <c r="F101" s="426">
        <f t="shared" si="4"/>
        <v>0</v>
      </c>
    </row>
    <row r="102" spans="1:37" ht="15" customHeight="1" x14ac:dyDescent="0.3">
      <c r="A102" s="747" t="s">
        <v>104</v>
      </c>
      <c r="B102" s="628" t="s">
        <v>107</v>
      </c>
      <c r="C102" s="325">
        <f>SUMIFS('Expenditures - all orgs'!$D$19:$D$3604,'Expenditures - all orgs'!$C$19:$C$3604, 'Budget Detail - CCCCCC'!$B102,'Expenditures - all orgs'!$B$19:$B$3604,'Budget Detail - CCCCCC'!$B$3)</f>
        <v>0</v>
      </c>
      <c r="D102" s="422">
        <f>SUMIFS('Expenditures - all orgs'!$E$19:$E$3604,'Expenditures - all orgs'!$C$19:$C$3604, 'Budget Detail - CCCCCC'!$B102,'Expenditures - all orgs'!$B$19:$B$3604,'Budget Detail - CCCCCC'!$B$3)</f>
        <v>0</v>
      </c>
      <c r="E102" s="423">
        <f>SUMIFS('Expenditures - all orgs'!$F$19:$F$3604,'Expenditures - all orgs'!$C$19:$C$3604, 'Budget Detail - CCCCCC'!$B102,'Expenditures - all orgs'!$B$19:$B$3604,'Budget Detail - CCCCCC'!$B$3)</f>
        <v>0</v>
      </c>
      <c r="F102" s="426">
        <f t="shared" si="4"/>
        <v>0</v>
      </c>
    </row>
    <row r="103" spans="1:37" ht="15" customHeight="1" thickBot="1" x14ac:dyDescent="0.35">
      <c r="A103" s="747" t="s">
        <v>104</v>
      </c>
      <c r="B103" s="628" t="s">
        <v>107</v>
      </c>
      <c r="C103" s="325">
        <f>SUMIFS('Expenditures - all orgs'!$D$19:$D$3604,'Expenditures - all orgs'!$C$19:$C$3604, 'Budget Detail - CCCCCC'!$B103,'Expenditures - all orgs'!$B$19:$B$3604,'Budget Detail - CCCCCC'!$B$3)</f>
        <v>0</v>
      </c>
      <c r="D103" s="427">
        <f>SUMIFS('Expenditures - all orgs'!$E$19:$E$3604,'Expenditures - all orgs'!$C$19:$C$3604, 'Budget Detail - CCCCCC'!$B103,'Expenditures - all orgs'!$B$19:$B$3604,'Budget Detail - CCCCCC'!$B$3)</f>
        <v>0</v>
      </c>
      <c r="E103" s="428">
        <f>SUMIFS('Expenditures - all orgs'!$F$19:$F$3604,'Expenditures - all orgs'!$C$19:$C$3604, 'Budget Detail - CCCCCC'!$B103,'Expenditures - all orgs'!$B$19:$B$3604,'Budget Detail - CCCCCC'!$B$3)</f>
        <v>0</v>
      </c>
      <c r="F103" s="429">
        <f t="shared" si="4"/>
        <v>0</v>
      </c>
    </row>
    <row r="104" spans="1:37" ht="15" customHeight="1" thickBot="1" x14ac:dyDescent="0.35">
      <c r="A104" s="747"/>
      <c r="B104" s="629" t="s">
        <v>418</v>
      </c>
      <c r="C104" s="367">
        <f>SUM(C91:C103)</f>
        <v>0</v>
      </c>
      <c r="D104" s="367">
        <f t="shared" ref="D104:F104" si="5">SUM(D91:D103)</f>
        <v>0</v>
      </c>
      <c r="E104" s="367">
        <f t="shared" si="5"/>
        <v>0</v>
      </c>
      <c r="F104" s="367">
        <f t="shared" si="5"/>
        <v>0</v>
      </c>
    </row>
    <row r="105" spans="1:37" ht="15" customHeight="1" x14ac:dyDescent="0.3">
      <c r="A105" s="747"/>
      <c r="B105" s="617"/>
      <c r="C105" s="305"/>
      <c r="D105" s="1255"/>
      <c r="E105" s="1255"/>
      <c r="F105" s="1256"/>
    </row>
    <row r="106" spans="1:37" ht="15" customHeight="1" x14ac:dyDescent="0.3">
      <c r="A106" s="248" t="s">
        <v>207</v>
      </c>
      <c r="B106" s="617"/>
      <c r="C106" s="308"/>
      <c r="D106" s="309"/>
      <c r="E106" s="309"/>
      <c r="F106" s="310"/>
    </row>
    <row r="107" spans="1:37" ht="15" customHeight="1" x14ac:dyDescent="0.3">
      <c r="A107" s="240" t="s">
        <v>32</v>
      </c>
      <c r="B107" s="630">
        <v>122100</v>
      </c>
      <c r="C107" s="326">
        <f>SUMIFS('Expenditures - all orgs'!$D$19:$D$3604,'Expenditures - all orgs'!$C$19:$C$3604, 'Budget Detail - CCCCCC'!$B107,'Expenditures - all orgs'!$B$19:$B$3604,'Budget Detail - CCCCCC'!$B$3)</f>
        <v>0</v>
      </c>
      <c r="D107" s="432">
        <f>SUMIFS('Expenditures - all orgs'!$E$19:$E$3604,'Expenditures - all orgs'!$C$19:$C$3604, 'Budget Detail - CCCCCC'!$B107,'Expenditures - all orgs'!$B$19:$B$3604,'Budget Detail - CCCCCC'!$B$3)</f>
        <v>0</v>
      </c>
      <c r="E107" s="433">
        <f>SUMIFS('Expenditures - all orgs'!$F$19:$F$3604,'Expenditures - all orgs'!$C$19:$C$3604, 'Budget Detail - CCCCCC'!$B107,'Expenditures - all orgs'!$B$19:$B$3604,'Budget Detail - CCCCCC'!$B$3)</f>
        <v>0</v>
      </c>
      <c r="F107" s="434">
        <f t="shared" ref="F107:F365" si="6">C107-D107-E107</f>
        <v>0</v>
      </c>
    </row>
    <row r="108" spans="1:37" ht="15" customHeight="1" x14ac:dyDescent="0.3">
      <c r="A108" s="240" t="s">
        <v>188</v>
      </c>
      <c r="B108" s="631">
        <v>122200</v>
      </c>
      <c r="C108" s="326">
        <f>SUMIFS('Expenditures - all orgs'!$D$19:$D$3604,'Expenditures - all orgs'!$C$19:$C$3604, 'Budget Detail - CCCCCC'!$B108,'Expenditures - all orgs'!$B$19:$B$3604,'Budget Detail - CCCCCC'!$B$3)</f>
        <v>0</v>
      </c>
      <c r="D108" s="432">
        <f>SUMIFS('Expenditures - all orgs'!$E$19:$E$3604,'Expenditures - all orgs'!$C$19:$C$3604, 'Budget Detail - CCCCCC'!$B108,'Expenditures - all orgs'!$B$19:$B$3604,'Budget Detail - CCCCCC'!$B$3)</f>
        <v>0</v>
      </c>
      <c r="E108" s="433">
        <f>SUMIFS('Expenditures - all orgs'!$F$19:$F$3604,'Expenditures - all orgs'!$C$19:$C$3604, 'Budget Detail - CCCCCC'!$B108,'Expenditures - all orgs'!$B$19:$B$3604,'Budget Detail - CCCCCC'!$B$3)</f>
        <v>0</v>
      </c>
      <c r="F108" s="434">
        <f t="shared" si="6"/>
        <v>0</v>
      </c>
    </row>
    <row r="109" spans="1:37" ht="15" customHeight="1" x14ac:dyDescent="0.3">
      <c r="A109" s="240" t="s">
        <v>59</v>
      </c>
      <c r="B109" s="631">
        <v>122400</v>
      </c>
      <c r="C109" s="326">
        <f>SUMIFS('Expenditures - all orgs'!$D$19:$D$3604,'Expenditures - all orgs'!$C$19:$C$3604, 'Budget Detail - CCCCCC'!$B109,'Expenditures - all orgs'!$B$19:$B$3604,'Budget Detail - CCCCCC'!$B$3)</f>
        <v>0</v>
      </c>
      <c r="D109" s="432">
        <f>SUMIFS('Expenditures - all orgs'!$E$19:$E$3604,'Expenditures - all orgs'!$C$19:$C$3604, 'Budget Detail - CCCCCC'!$B109,'Expenditures - all orgs'!$B$19:$B$3604,'Budget Detail - CCCCCC'!$B$3)</f>
        <v>0</v>
      </c>
      <c r="E109" s="433">
        <f>SUMIFS('Expenditures - all orgs'!$F$19:$F$3604,'Expenditures - all orgs'!$C$19:$C$3604, 'Budget Detail - CCCCCC'!$B109,'Expenditures - all orgs'!$B$19:$B$3604,'Budget Detail - CCCCCC'!$B$3)</f>
        <v>0</v>
      </c>
      <c r="F109" s="434">
        <f t="shared" si="6"/>
        <v>0</v>
      </c>
    </row>
    <row r="110" spans="1:37" ht="15" customHeight="1" x14ac:dyDescent="0.3">
      <c r="A110" s="240" t="s">
        <v>108</v>
      </c>
      <c r="B110" s="631">
        <v>122430</v>
      </c>
      <c r="C110" s="326">
        <f>SUMIFS('Expenditures - all orgs'!$D$19:$D$3604,'Expenditures - all orgs'!$C$19:$C$3604, 'Budget Detail - CCCCCC'!$B110,'Expenditures - all orgs'!$B$19:$B$3604,'Budget Detail - CCCCCC'!$B$3)</f>
        <v>0</v>
      </c>
      <c r="D110" s="432">
        <f>SUMIFS('Expenditures - all orgs'!$E$19:$E$3604,'Expenditures - all orgs'!$C$19:$C$3604, 'Budget Detail - CCCCCC'!$B110,'Expenditures - all orgs'!$B$19:$B$3604,'Budget Detail - CCCCCC'!$B$3)</f>
        <v>0</v>
      </c>
      <c r="E110" s="433">
        <f>SUMIFS('Expenditures - all orgs'!$F$19:$F$3604,'Expenditures - all orgs'!$C$19:$C$3604, 'Budget Detail - CCCCCC'!$B110,'Expenditures - all orgs'!$B$19:$B$3604,'Budget Detail - CCCCCC'!$B$3)</f>
        <v>0</v>
      </c>
      <c r="F110" s="434">
        <f t="shared" si="6"/>
        <v>0</v>
      </c>
    </row>
    <row r="111" spans="1:37" ht="15" customHeight="1" x14ac:dyDescent="0.3">
      <c r="A111" s="241" t="s">
        <v>60</v>
      </c>
      <c r="B111" s="631">
        <v>122500</v>
      </c>
      <c r="C111" s="326">
        <f>SUMIFS('Expenditures - all orgs'!$D$19:$D$3604,'Expenditures - all orgs'!$C$19:$C$3604, 'Budget Detail - CCCCCC'!$B111,'Expenditures - all orgs'!$B$19:$B$3604,'Budget Detail - CCCCCC'!$B$3)</f>
        <v>0</v>
      </c>
      <c r="D111" s="432">
        <f>SUMIFS('Expenditures - all orgs'!$E$19:$E$3604,'Expenditures - all orgs'!$C$19:$C$3604, 'Budget Detail - CCCCCC'!$B111,'Expenditures - all orgs'!$B$19:$B$3604,'Budget Detail - CCCCCC'!$B$3)</f>
        <v>0</v>
      </c>
      <c r="E111" s="433">
        <f>SUMIFS('Expenditures - all orgs'!$F$19:$F$3604,'Expenditures - all orgs'!$C$19:$C$3604, 'Budget Detail - CCCCCC'!$B111,'Expenditures - all orgs'!$B$19:$B$3604,'Budget Detail - CCCCCC'!$B$3)</f>
        <v>0</v>
      </c>
      <c r="F111" s="434">
        <f t="shared" si="6"/>
        <v>0</v>
      </c>
    </row>
    <row r="112" spans="1:37" ht="15" customHeight="1" x14ac:dyDescent="0.3">
      <c r="A112" s="241" t="s">
        <v>61</v>
      </c>
      <c r="B112" s="631">
        <v>122600</v>
      </c>
      <c r="C112" s="326">
        <f>SUMIFS('Expenditures - all orgs'!$D$19:$D$3604,'Expenditures - all orgs'!$C$19:$C$3604, 'Budget Detail - CCCCCC'!$B112,'Expenditures - all orgs'!$B$19:$B$3604,'Budget Detail - CCCCCC'!$B$3)</f>
        <v>0</v>
      </c>
      <c r="D112" s="432">
        <f>SUMIFS('Expenditures - all orgs'!$E$19:$E$3604,'Expenditures - all orgs'!$C$19:$C$3604, 'Budget Detail - CCCCCC'!$B112,'Expenditures - all orgs'!$B$19:$B$3604,'Budget Detail - CCCCCC'!$B$3)</f>
        <v>0</v>
      </c>
      <c r="E112" s="433">
        <f>SUMIFS('Expenditures - all orgs'!$F$19:$F$3604,'Expenditures - all orgs'!$C$19:$C$3604, 'Budget Detail - CCCCCC'!$B112,'Expenditures - all orgs'!$B$19:$B$3604,'Budget Detail - CCCCCC'!$B$3)</f>
        <v>0</v>
      </c>
      <c r="F112" s="434">
        <f t="shared" si="6"/>
        <v>0</v>
      </c>
    </row>
    <row r="113" spans="1:6" ht="15" customHeight="1" x14ac:dyDescent="0.3">
      <c r="A113" s="240" t="s">
        <v>15</v>
      </c>
      <c r="B113" s="631">
        <v>122700</v>
      </c>
      <c r="C113" s="326">
        <f>SUMIFS('Expenditures - all orgs'!$D$19:$D$3604,'Expenditures - all orgs'!$C$19:$C$3604, 'Budget Detail - CCCCCC'!$B113,'Expenditures - all orgs'!$B$19:$B$3604,'Budget Detail - CCCCCC'!$B$3)</f>
        <v>0</v>
      </c>
      <c r="D113" s="432">
        <f>SUMIFS('Expenditures - all orgs'!$E$19:$E$3604,'Expenditures - all orgs'!$C$19:$C$3604, 'Budget Detail - CCCCCC'!$B113,'Expenditures - all orgs'!$B$19:$B$3604,'Budget Detail - CCCCCC'!$B$3)</f>
        <v>0</v>
      </c>
      <c r="E113" s="433">
        <f>SUMIFS('Expenditures - all orgs'!$F$19:$F$3604,'Expenditures - all orgs'!$C$19:$C$3604, 'Budget Detail - CCCCCC'!$B113,'Expenditures - all orgs'!$B$19:$B$3604,'Budget Detail - CCCCCC'!$B$3)</f>
        <v>0</v>
      </c>
      <c r="F113" s="434">
        <f t="shared" si="6"/>
        <v>0</v>
      </c>
    </row>
    <row r="114" spans="1:6" ht="15" customHeight="1" x14ac:dyDescent="0.3">
      <c r="A114" s="240" t="s">
        <v>114</v>
      </c>
      <c r="B114" s="631">
        <v>122730</v>
      </c>
      <c r="C114" s="326">
        <f>SUMIFS('Expenditures - all orgs'!$D$19:$D$3604,'Expenditures - all orgs'!$C$19:$C$3604, 'Budget Detail - CCCCCC'!$B114,'Expenditures - all orgs'!$B$19:$B$3604,'Budget Detail - CCCCCC'!$B$3)</f>
        <v>0</v>
      </c>
      <c r="D114" s="432">
        <f>SUMIFS('Expenditures - all orgs'!$E$19:$E$3604,'Expenditures - all orgs'!$C$19:$C$3604, 'Budget Detail - CCCCCC'!$B114,'Expenditures - all orgs'!$B$19:$B$3604,'Budget Detail - CCCCCC'!$B$3)</f>
        <v>0</v>
      </c>
      <c r="E114" s="433">
        <f>SUMIFS('Expenditures - all orgs'!$F$19:$F$3604,'Expenditures - all orgs'!$C$19:$C$3604, 'Budget Detail - CCCCCC'!$B114,'Expenditures - all orgs'!$B$19:$B$3604,'Budget Detail - CCCCCC'!$B$3)</f>
        <v>0</v>
      </c>
      <c r="F114" s="434">
        <f t="shared" si="6"/>
        <v>0</v>
      </c>
    </row>
    <row r="115" spans="1:6" ht="15" customHeight="1" x14ac:dyDescent="0.3">
      <c r="A115" s="240" t="s">
        <v>189</v>
      </c>
      <c r="B115" s="631">
        <v>122800</v>
      </c>
      <c r="C115" s="326">
        <f>SUMIFS('Expenditures - all orgs'!$D$19:$D$3604,'Expenditures - all orgs'!$C$19:$C$3604, 'Budget Detail - CCCCCC'!$B115,'Expenditures - all orgs'!$B$19:$B$3604,'Budget Detail - CCCCCC'!$B$3)</f>
        <v>0</v>
      </c>
      <c r="D115" s="432">
        <f>SUMIFS('Expenditures - all orgs'!$E$19:$E$3604,'Expenditures - all orgs'!$C$19:$C$3604, 'Budget Detail - CCCCCC'!$B115,'Expenditures - all orgs'!$B$19:$B$3604,'Budget Detail - CCCCCC'!$B$3)</f>
        <v>0</v>
      </c>
      <c r="E115" s="433">
        <f>SUMIFS('Expenditures - all orgs'!$F$19:$F$3604,'Expenditures - all orgs'!$C$19:$C$3604, 'Budget Detail - CCCCCC'!$B115,'Expenditures - all orgs'!$B$19:$B$3604,'Budget Detail - CCCCCC'!$B$3)</f>
        <v>0</v>
      </c>
      <c r="F115" s="434">
        <f t="shared" si="6"/>
        <v>0</v>
      </c>
    </row>
    <row r="116" spans="1:6" ht="15" customHeight="1" x14ac:dyDescent="0.3">
      <c r="A116" s="747" t="s">
        <v>104</v>
      </c>
      <c r="B116" s="631" t="s">
        <v>107</v>
      </c>
      <c r="C116" s="326">
        <f>SUMIFS('Expenditures - all orgs'!$D$19:$D$3604,'Expenditures - all orgs'!$C$19:$C$3604, 'Budget Detail - CCCCCC'!$B116,'Expenditures - all orgs'!$B$19:$B$3604,'Budget Detail - CCCCCC'!$B$3)</f>
        <v>0</v>
      </c>
      <c r="D116" s="432">
        <f>SUMIFS('Expenditures - all orgs'!$E$19:$E$3604,'Expenditures - all orgs'!$C$19:$C$3604, 'Budget Detail - CCCCCC'!$B116,'Expenditures - all orgs'!$B$19:$B$3604,'Budget Detail - CCCCCC'!$B$3)</f>
        <v>0</v>
      </c>
      <c r="E116" s="433">
        <f>SUMIFS('Expenditures - all orgs'!$F$19:$F$3604,'Expenditures - all orgs'!$C$19:$C$3604, 'Budget Detail - CCCCCC'!$B116,'Expenditures - all orgs'!$B$19:$B$3604,'Budget Detail - CCCCCC'!$B$3)</f>
        <v>0</v>
      </c>
      <c r="F116" s="434">
        <f t="shared" si="6"/>
        <v>0</v>
      </c>
    </row>
    <row r="117" spans="1:6" ht="15" customHeight="1" thickBot="1" x14ac:dyDescent="0.35">
      <c r="A117" s="747" t="s">
        <v>104</v>
      </c>
      <c r="B117" s="631" t="s">
        <v>107</v>
      </c>
      <c r="C117" s="368">
        <f>SUMIFS('Expenditures - all orgs'!$D$19:$D$3604,'Expenditures - all orgs'!$C$19:$C$3604, 'Budget Detail - CCCCCC'!$B117,'Expenditures - all orgs'!$B$19:$B$3604,'Budget Detail - CCCCCC'!$B$3)</f>
        <v>0</v>
      </c>
      <c r="D117" s="435">
        <f>SUMIFS('Expenditures - all orgs'!$E$19:$E$3604,'Expenditures - all orgs'!$C$19:$C$3604, 'Budget Detail - CCCCCC'!$B117,'Expenditures - all orgs'!$B$19:$B$3604,'Budget Detail - CCCCCC'!$B$3)</f>
        <v>0</v>
      </c>
      <c r="E117" s="436">
        <f>SUMIFS('Expenditures - all orgs'!$F$19:$F$3604,'Expenditures - all orgs'!$C$19:$C$3604, 'Budget Detail - CCCCCC'!$B117,'Expenditures - all orgs'!$B$19:$B$3604,'Budget Detail - CCCCCC'!$B$3)</f>
        <v>0</v>
      </c>
      <c r="F117" s="437">
        <f t="shared" si="6"/>
        <v>0</v>
      </c>
    </row>
    <row r="118" spans="1:6" ht="15" customHeight="1" thickBot="1" x14ac:dyDescent="0.35">
      <c r="A118" s="747"/>
      <c r="B118" s="632" t="s">
        <v>418</v>
      </c>
      <c r="C118" s="363">
        <f>SUM(C107:C117)</f>
        <v>0</v>
      </c>
      <c r="D118" s="363">
        <f t="shared" ref="D118:F118" si="7">SUM(D107:D117)</f>
        <v>0</v>
      </c>
      <c r="E118" s="363">
        <f t="shared" si="7"/>
        <v>0</v>
      </c>
      <c r="F118" s="363">
        <f t="shared" si="7"/>
        <v>0</v>
      </c>
    </row>
    <row r="119" spans="1:6" ht="15" customHeight="1" x14ac:dyDescent="0.3">
      <c r="A119" s="747"/>
      <c r="B119" s="617"/>
      <c r="C119" s="305"/>
      <c r="D119" s="1255"/>
      <c r="E119" s="1255"/>
      <c r="F119" s="1256"/>
    </row>
    <row r="120" spans="1:6" ht="15" customHeight="1" x14ac:dyDescent="0.3">
      <c r="A120" s="248" t="s">
        <v>202</v>
      </c>
      <c r="B120" s="617"/>
      <c r="C120" s="308"/>
      <c r="D120" s="309"/>
      <c r="E120" s="309"/>
      <c r="F120" s="310"/>
    </row>
    <row r="121" spans="1:6" ht="15" customHeight="1" x14ac:dyDescent="0.3">
      <c r="A121" s="240" t="s">
        <v>507</v>
      </c>
      <c r="B121" s="633">
        <v>124200</v>
      </c>
      <c r="C121" s="327">
        <f>SUMIFS('Expenditures - all orgs'!$D$19:$D$3604,'Expenditures - all orgs'!$C$19:$C$3604, 'Budget Detail - CCCCCC'!$B121,'Expenditures - all orgs'!$B$19:$B$3604,'Budget Detail - CCCCCC'!$B$3)</f>
        <v>0</v>
      </c>
      <c r="D121" s="439">
        <f>SUMIFS('Expenditures - all orgs'!$E$19:$E$3604,'Expenditures - all orgs'!$C$19:$C$3604, 'Budget Detail - CCCCCC'!$B121,'Expenditures - all orgs'!$B$19:$B$3604,'Budget Detail - CCCCCC'!$B$3)</f>
        <v>0</v>
      </c>
      <c r="E121" s="440">
        <f>SUMIFS('Expenditures - all orgs'!$F$19:$F$3604,'Expenditures - all orgs'!$C$19:$C$3604, 'Budget Detail - CCCCCC'!$B121,'Expenditures - all orgs'!$B$19:$B$3604,'Budget Detail - CCCCCC'!$B$3)</f>
        <v>0</v>
      </c>
      <c r="F121" s="441">
        <f t="shared" ref="F121" si="8">C121-D121-E121</f>
        <v>0</v>
      </c>
    </row>
    <row r="122" spans="1:6" ht="15" customHeight="1" x14ac:dyDescent="0.3">
      <c r="A122" s="240" t="s">
        <v>327</v>
      </c>
      <c r="B122" s="1435">
        <v>124400</v>
      </c>
      <c r="C122" s="327">
        <f>SUMIFS('Expenditures - all orgs'!$D$19:$D$3604,'Expenditures - all orgs'!$C$19:$C$3604, 'Budget Detail - CCCCCC'!$B122,'Expenditures - all orgs'!$B$19:$B$3604,'Budget Detail - CCCCCC'!$B$3)</f>
        <v>0</v>
      </c>
      <c r="D122" s="439">
        <f>SUMIFS('Expenditures - all orgs'!$E$19:$E$3604,'Expenditures - all orgs'!$C$19:$C$3604, 'Budget Detail - CCCCCC'!$B122,'Expenditures - all orgs'!$B$19:$B$3604,'Budget Detail - CCCCCC'!$B$3)</f>
        <v>0</v>
      </c>
      <c r="E122" s="440">
        <f>SUMIFS('Expenditures - all orgs'!$F$19:$F$3604,'Expenditures - all orgs'!$C$19:$C$3604, 'Budget Detail - CCCCCC'!$B122,'Expenditures - all orgs'!$B$19:$B$3604,'Budget Detail - CCCCCC'!$B$3)</f>
        <v>0</v>
      </c>
      <c r="F122" s="441">
        <f t="shared" ref="F122" si="9">C122-D122-E122</f>
        <v>0</v>
      </c>
    </row>
    <row r="123" spans="1:6" ht="15" customHeight="1" x14ac:dyDescent="0.3">
      <c r="A123" s="239" t="s">
        <v>92</v>
      </c>
      <c r="B123" s="634">
        <v>124600</v>
      </c>
      <c r="C123" s="327">
        <f>SUMIFS('Expenditures - all orgs'!$D$19:$D$3604,'Expenditures - all orgs'!$C$19:$C$3604, 'Budget Detail - CCCCCC'!$B123,'Expenditures - all orgs'!$B$19:$B$3604,'Budget Detail - CCCCCC'!$B$3)</f>
        <v>0</v>
      </c>
      <c r="D123" s="439">
        <f>SUMIFS('Expenditures - all orgs'!$E$19:$E$3604,'Expenditures - all orgs'!$C$19:$C$3604, 'Budget Detail - CCCCCC'!$B123,'Expenditures - all orgs'!$B$19:$B$3604,'Budget Detail - CCCCCC'!$B$3)</f>
        <v>0</v>
      </c>
      <c r="E123" s="440">
        <f>SUMIFS('Expenditures - all orgs'!$F$19:$F$3604,'Expenditures - all orgs'!$C$19:$C$3604, 'Budget Detail - CCCCCC'!$B123,'Expenditures - all orgs'!$B$19:$B$3604,'Budget Detail - CCCCCC'!$B$3)</f>
        <v>0</v>
      </c>
      <c r="F123" s="441">
        <f t="shared" si="6"/>
        <v>0</v>
      </c>
    </row>
    <row r="124" spans="1:6" ht="15" customHeight="1" x14ac:dyDescent="0.3">
      <c r="A124" s="239" t="s">
        <v>190</v>
      </c>
      <c r="B124" s="634">
        <v>124700</v>
      </c>
      <c r="C124" s="327">
        <f>SUMIFS('Expenditures - all orgs'!$D$19:$D$3604,'Expenditures - all orgs'!$C$19:$C$3604, 'Budget Detail - CCCCCC'!$B124,'Expenditures - all orgs'!$B$19:$B$3604,'Budget Detail - CCCCCC'!$B$3)</f>
        <v>0</v>
      </c>
      <c r="D124" s="439">
        <f>SUMIFS('Expenditures - all orgs'!$E$19:$E$3604,'Expenditures - all orgs'!$C$19:$C$3604, 'Budget Detail - CCCCCC'!$B124,'Expenditures - all orgs'!$B$19:$B$3604,'Budget Detail - CCCCCC'!$B$3)</f>
        <v>0</v>
      </c>
      <c r="E124" s="440">
        <f>SUMIFS('Expenditures - all orgs'!$F$19:$F$3604,'Expenditures - all orgs'!$C$19:$C$3604, 'Budget Detail - CCCCCC'!$B124,'Expenditures - all orgs'!$B$19:$B$3604,'Budget Detail - CCCCCC'!$B$3)</f>
        <v>0</v>
      </c>
      <c r="F124" s="441">
        <f t="shared" si="6"/>
        <v>0</v>
      </c>
    </row>
    <row r="125" spans="1:6" ht="15" customHeight="1" x14ac:dyDescent="0.3">
      <c r="A125" s="239" t="s">
        <v>177</v>
      </c>
      <c r="B125" s="634">
        <v>124800</v>
      </c>
      <c r="C125" s="327">
        <f>SUMIFS('Expenditures - all orgs'!$D$19:$D$3604,'Expenditures - all orgs'!$C$19:$C$3604, 'Budget Detail - CCCCCC'!$B125,'Expenditures - all orgs'!$B$19:$B$3604,'Budget Detail - CCCCCC'!$B$3)</f>
        <v>0</v>
      </c>
      <c r="D125" s="439">
        <f>SUMIFS('Expenditures - all orgs'!$E$19:$E$3604,'Expenditures - all orgs'!$C$19:$C$3604, 'Budget Detail - CCCCCC'!$B125,'Expenditures - all orgs'!$B$19:$B$3604,'Budget Detail - CCCCCC'!$B$3)</f>
        <v>0</v>
      </c>
      <c r="E125" s="440">
        <f>SUMIFS('Expenditures - all orgs'!$F$19:$F$3604,'Expenditures - all orgs'!$C$19:$C$3604, 'Budget Detail - CCCCCC'!$B125,'Expenditures - all orgs'!$B$19:$B$3604,'Budget Detail - CCCCCC'!$B$3)</f>
        <v>0</v>
      </c>
      <c r="F125" s="441">
        <f t="shared" si="6"/>
        <v>0</v>
      </c>
    </row>
    <row r="126" spans="1:6" ht="15" customHeight="1" x14ac:dyDescent="0.3">
      <c r="A126" s="239" t="s">
        <v>99</v>
      </c>
      <c r="B126" s="634">
        <v>124900</v>
      </c>
      <c r="C126" s="327">
        <f>SUMIFS('Expenditures - all orgs'!$D$19:$D$3604,'Expenditures - all orgs'!$C$19:$C$3604, 'Budget Detail - CCCCCC'!$B126,'Expenditures - all orgs'!$B$19:$B$3604,'Budget Detail - CCCCCC'!$B$3)</f>
        <v>0</v>
      </c>
      <c r="D126" s="439">
        <f>SUMIFS('Expenditures - all orgs'!$E$19:$E$3604,'Expenditures - all orgs'!$C$19:$C$3604, 'Budget Detail - CCCCCC'!$B126,'Expenditures - all orgs'!$B$19:$B$3604,'Budget Detail - CCCCCC'!$B$3)</f>
        <v>0</v>
      </c>
      <c r="E126" s="440">
        <f>SUMIFS('Expenditures - all orgs'!$F$19:$F$3604,'Expenditures - all orgs'!$C$19:$C$3604, 'Budget Detail - CCCCCC'!$B126,'Expenditures - all orgs'!$B$19:$B$3604,'Budget Detail - CCCCCC'!$B$3)</f>
        <v>0</v>
      </c>
      <c r="F126" s="441">
        <f t="shared" si="6"/>
        <v>0</v>
      </c>
    </row>
    <row r="127" spans="1:6" ht="15" customHeight="1" x14ac:dyDescent="0.3">
      <c r="A127" s="239" t="s">
        <v>104</v>
      </c>
      <c r="B127" s="634" t="s">
        <v>107</v>
      </c>
      <c r="C127" s="327">
        <f>SUMIFS('Expenditures - all orgs'!$D$19:$D$3604,'Expenditures - all orgs'!$C$19:$C$3604, 'Budget Detail - CCCCCC'!$B127,'Expenditures - all orgs'!$B$19:$B$3604,'Budget Detail - CCCCCC'!$B$3)</f>
        <v>0</v>
      </c>
      <c r="D127" s="439">
        <f>SUMIFS('Expenditures - all orgs'!$E$19:$E$3604,'Expenditures - all orgs'!$C$19:$C$3604, 'Budget Detail - CCCCCC'!$B127,'Expenditures - all orgs'!$B$19:$B$3604,'Budget Detail - CCCCCC'!$B$3)</f>
        <v>0</v>
      </c>
      <c r="E127" s="440">
        <f>SUMIFS('Expenditures - all orgs'!$F$19:$F$3604,'Expenditures - all orgs'!$C$19:$C$3604, 'Budget Detail - CCCCCC'!$B127,'Expenditures - all orgs'!$B$19:$B$3604,'Budget Detail - CCCCCC'!$B$3)</f>
        <v>0</v>
      </c>
      <c r="F127" s="441">
        <f t="shared" si="6"/>
        <v>0</v>
      </c>
    </row>
    <row r="128" spans="1:6" ht="15" customHeight="1" thickBot="1" x14ac:dyDescent="0.35">
      <c r="A128" s="239" t="s">
        <v>104</v>
      </c>
      <c r="B128" s="634" t="s">
        <v>107</v>
      </c>
      <c r="C128" s="327">
        <f>SUMIFS('Expenditures - all orgs'!$D$19:$D$3604,'Expenditures - all orgs'!$C$19:$C$3604, 'Budget Detail - CCCCCC'!$B128,'Expenditures - all orgs'!$B$19:$B$3604,'Budget Detail - CCCCCC'!$B$3)</f>
        <v>0</v>
      </c>
      <c r="D128" s="442">
        <f>SUMIFS('Expenditures - all orgs'!$E$19:$E$3604,'Expenditures - all orgs'!$C$19:$C$3604, 'Budget Detail - CCCCCC'!$B128,'Expenditures - all orgs'!$B$19:$B$3604,'Budget Detail - CCCCCC'!$B$3)</f>
        <v>0</v>
      </c>
      <c r="E128" s="443">
        <f>SUMIFS('Expenditures - all orgs'!$F$19:$F$3604,'Expenditures - all orgs'!$C$19:$C$3604, 'Budget Detail - CCCCCC'!$B128,'Expenditures - all orgs'!$B$19:$B$3604,'Budget Detail - CCCCCC'!$B$3)</f>
        <v>0</v>
      </c>
      <c r="F128" s="444">
        <f t="shared" si="6"/>
        <v>0</v>
      </c>
    </row>
    <row r="129" spans="1:37" ht="15" customHeight="1" thickBot="1" x14ac:dyDescent="0.35">
      <c r="A129" s="235"/>
      <c r="B129" s="635" t="s">
        <v>418</v>
      </c>
      <c r="C129" s="365">
        <f>SUM(C121:C128)</f>
        <v>0</v>
      </c>
      <c r="D129" s="365">
        <f t="shared" ref="D129:F129" si="10">SUM(D121:D128)</f>
        <v>0</v>
      </c>
      <c r="E129" s="365">
        <f t="shared" si="10"/>
        <v>0</v>
      </c>
      <c r="F129" s="365">
        <f t="shared" si="10"/>
        <v>0</v>
      </c>
    </row>
    <row r="130" spans="1:37" ht="15" customHeight="1" x14ac:dyDescent="0.3">
      <c r="A130" s="747"/>
      <c r="B130" s="617"/>
      <c r="C130" s="305"/>
      <c r="D130" s="1255"/>
      <c r="E130" s="1255"/>
      <c r="F130" s="1256"/>
    </row>
    <row r="131" spans="1:37" ht="15" customHeight="1" x14ac:dyDescent="0.3">
      <c r="A131" s="248" t="s">
        <v>208</v>
      </c>
      <c r="B131" s="617"/>
      <c r="C131" s="308"/>
      <c r="D131" s="309"/>
      <c r="E131" s="309"/>
      <c r="F131" s="310"/>
    </row>
    <row r="132" spans="1:37" ht="15" customHeight="1" x14ac:dyDescent="0.3">
      <c r="A132" s="239" t="s">
        <v>87</v>
      </c>
      <c r="B132" s="636">
        <v>125000</v>
      </c>
      <c r="C132" s="328">
        <f>SUMIFS('Expenditures - all orgs'!$D$19:$D$3604,'Expenditures - all orgs'!$C$19:$C$3604, 'Budget Detail - CCCCCC'!$B132,'Expenditures - all orgs'!$B$19:$B$3604,'Budget Detail - CCCCCC'!$B$3)</f>
        <v>0</v>
      </c>
      <c r="D132" s="446">
        <f>SUMIFS('Expenditures - all orgs'!$E$19:$E$3604,'Expenditures - all orgs'!$C$19:$C$3604, 'Budget Detail - CCCCCC'!$B132,'Expenditures - all orgs'!$B$19:$B$3604,'Budget Detail - CCCCCC'!$B$3)</f>
        <v>0</v>
      </c>
      <c r="E132" s="447">
        <f>SUMIFS('Expenditures - all orgs'!$F$19:$F$3604,'Expenditures - all orgs'!$C$19:$C$3604, 'Budget Detail - CCCCCC'!$B132,'Expenditures - all orgs'!$B$19:$B$3604,'Budget Detail - CCCCCC'!$B$3)</f>
        <v>0</v>
      </c>
      <c r="F132" s="448">
        <f t="shared" si="6"/>
        <v>0</v>
      </c>
    </row>
    <row r="133" spans="1:37" ht="15" customHeight="1" x14ac:dyDescent="0.3">
      <c r="A133" s="239" t="s">
        <v>191</v>
      </c>
      <c r="B133" s="637">
        <v>125100</v>
      </c>
      <c r="C133" s="328">
        <f>SUMIFS('Expenditures - all orgs'!$D$19:$D$3604,'Expenditures - all orgs'!$C$19:$C$3604, 'Budget Detail - CCCCCC'!$B133,'Expenditures - all orgs'!$B$19:$B$3604,'Budget Detail - CCCCCC'!$B$3)</f>
        <v>0</v>
      </c>
      <c r="D133" s="446">
        <f>SUMIFS('Expenditures - all orgs'!$E$19:$E$3604,'Expenditures - all orgs'!$C$19:$C$3604, 'Budget Detail - CCCCCC'!$B133,'Expenditures - all orgs'!$B$19:$B$3604,'Budget Detail - CCCCCC'!$B$3)</f>
        <v>0</v>
      </c>
      <c r="E133" s="447">
        <f>SUMIFS('Expenditures - all orgs'!$F$19:$F$3604,'Expenditures - all orgs'!$C$19:$C$3604, 'Budget Detail - CCCCCC'!$B133,'Expenditures - all orgs'!$B$19:$B$3604,'Budget Detail - CCCCCC'!$B$3)</f>
        <v>0</v>
      </c>
      <c r="F133" s="448">
        <f t="shared" si="6"/>
        <v>0</v>
      </c>
    </row>
    <row r="134" spans="1:37" ht="15" customHeight="1" x14ac:dyDescent="0.3">
      <c r="A134" s="239" t="s">
        <v>192</v>
      </c>
      <c r="B134" s="637">
        <v>125110</v>
      </c>
      <c r="C134" s="328">
        <f>SUMIFS('Expenditures - all orgs'!$D$19:$D$3604,'Expenditures - all orgs'!$C$19:$C$3604, 'Budget Detail - CCCCCC'!$B134,'Expenditures - all orgs'!$B$19:$B$3604,'Budget Detail - CCCCCC'!$B$3)</f>
        <v>0</v>
      </c>
      <c r="D134" s="446">
        <f>SUMIFS('Expenditures - all orgs'!$E$19:$E$3604,'Expenditures - all orgs'!$C$19:$C$3604, 'Budget Detail - CCCCCC'!$B134,'Expenditures - all orgs'!$B$19:$B$3604,'Budget Detail - CCCCCC'!$B$3)</f>
        <v>0</v>
      </c>
      <c r="E134" s="447">
        <f>SUMIFS('Expenditures - all orgs'!$F$19:$F$3604,'Expenditures - all orgs'!$C$19:$C$3604, 'Budget Detail - CCCCCC'!$B134,'Expenditures - all orgs'!$B$19:$B$3604,'Budget Detail - CCCCCC'!$B$3)</f>
        <v>0</v>
      </c>
      <c r="F134" s="448">
        <f t="shared" si="6"/>
        <v>0</v>
      </c>
    </row>
    <row r="135" spans="1:37" ht="15" customHeight="1" x14ac:dyDescent="0.3">
      <c r="A135" s="239" t="s">
        <v>193</v>
      </c>
      <c r="B135" s="637">
        <v>125200</v>
      </c>
      <c r="C135" s="328">
        <f>SUMIFS('Expenditures - all orgs'!$D$19:$D$3604,'Expenditures - all orgs'!$C$19:$C$3604, 'Budget Detail - CCCCCC'!$B135,'Expenditures - all orgs'!$B$19:$B$3604,'Budget Detail - CCCCCC'!$B$3)</f>
        <v>0</v>
      </c>
      <c r="D135" s="446">
        <f>SUMIFS('Expenditures - all orgs'!$E$19:$E$3604,'Expenditures - all orgs'!$C$19:$C$3604, 'Budget Detail - CCCCCC'!$B135,'Expenditures - all orgs'!$B$19:$B$3604,'Budget Detail - CCCCCC'!$B$3)</f>
        <v>0</v>
      </c>
      <c r="E135" s="447">
        <f>SUMIFS('Expenditures - all orgs'!$F$19:$F$3604,'Expenditures - all orgs'!$C$19:$C$3604, 'Budget Detail - CCCCCC'!$B135,'Expenditures - all orgs'!$B$19:$B$3604,'Budget Detail - CCCCCC'!$B$3)</f>
        <v>0</v>
      </c>
      <c r="F135" s="448">
        <f t="shared" si="6"/>
        <v>0</v>
      </c>
    </row>
    <row r="136" spans="1:37" ht="15" customHeight="1" x14ac:dyDescent="0.3">
      <c r="A136" s="239" t="s">
        <v>194</v>
      </c>
      <c r="B136" s="637">
        <v>125300</v>
      </c>
      <c r="C136" s="328">
        <f>SUMIFS('Expenditures - all orgs'!$D$19:$D$3604,'Expenditures - all orgs'!$C$19:$C$3604, 'Budget Detail - CCCCCC'!$B136,'Expenditures - all orgs'!$B$19:$B$3604,'Budget Detail - CCCCCC'!$B$3)</f>
        <v>0</v>
      </c>
      <c r="D136" s="446">
        <f>SUMIFS('Expenditures - all orgs'!$E$19:$E$3604,'Expenditures - all orgs'!$C$19:$C$3604, 'Budget Detail - CCCCCC'!$B136,'Expenditures - all orgs'!$B$19:$B$3604,'Budget Detail - CCCCCC'!$B$3)</f>
        <v>0</v>
      </c>
      <c r="E136" s="447">
        <f>SUMIFS('Expenditures - all orgs'!$F$19:$F$3604,'Expenditures - all orgs'!$C$19:$C$3604, 'Budget Detail - CCCCCC'!$B136,'Expenditures - all orgs'!$B$19:$B$3604,'Budget Detail - CCCCCC'!$B$3)</f>
        <v>0</v>
      </c>
      <c r="F136" s="448">
        <f t="shared" si="6"/>
        <v>0</v>
      </c>
    </row>
    <row r="137" spans="1:37" s="752" customFormat="1" ht="15" customHeight="1" x14ac:dyDescent="0.3">
      <c r="A137" s="239" t="s">
        <v>509</v>
      </c>
      <c r="B137" s="637">
        <v>125400</v>
      </c>
      <c r="C137" s="328">
        <f>SUMIFS('Expenditures - all orgs'!$D$19:$D$3604,'Expenditures - all orgs'!$C$19:$C$3604, 'Budget Detail - CCCCCC'!$B137,'Expenditures - all orgs'!$B$19:$B$3604,'Budget Detail - CCCCCC'!$B$3)</f>
        <v>0</v>
      </c>
      <c r="D137" s="446">
        <f>SUMIFS('Expenditures - all orgs'!$E$19:$E$3604,'Expenditures - all orgs'!$C$19:$C$3604, 'Budget Detail - CCCCCC'!$B137,'Expenditures - all orgs'!$B$19:$B$3604,'Budget Detail - CCCCCC'!$B$3)</f>
        <v>0</v>
      </c>
      <c r="E137" s="447">
        <f>SUMIFS('Expenditures - all orgs'!$F$19:$F$3604,'Expenditures - all orgs'!$C$19:$C$3604, 'Budget Detail - CCCCCC'!$B137,'Expenditures - all orgs'!$B$19:$B$3604,'Budget Detail - CCCCCC'!$B$3)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CCCCCC'!$B138,'Expenditures - all orgs'!$B$19:$B$3604,'Budget Detail - CCCCCC'!$B$3)</f>
        <v>0</v>
      </c>
      <c r="D138" s="446">
        <f>SUMIFS('Expenditures - all orgs'!$E$19:$E$3604,'Expenditures - all orgs'!$C$19:$C$3604, 'Budget Detail - CCCCCC'!$B138,'Expenditures - all orgs'!$B$19:$B$3604,'Budget Detail - CCCCCC'!$B$3)</f>
        <v>0</v>
      </c>
      <c r="E138" s="447">
        <f>SUMIFS('Expenditures - all orgs'!$F$19:$F$3604,'Expenditures - all orgs'!$C$19:$C$3604, 'Budget Detail - CCCCCC'!$B138,'Expenditures - all orgs'!$B$19:$B$3604,'Budget Detail - CCCCCC'!$B$3)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ht="15" customHeight="1" x14ac:dyDescent="0.3">
      <c r="A139" s="239" t="s">
        <v>195</v>
      </c>
      <c r="B139" s="637">
        <v>125600</v>
      </c>
      <c r="C139" s="328">
        <f>SUMIFS('Expenditures - all orgs'!$D$19:$D$3604,'Expenditures - all orgs'!$C$19:$C$3604, 'Budget Detail - CCCCCC'!$B139,'Expenditures - all orgs'!$B$19:$B$3604,'Budget Detail - CCCCCC'!$B$3)</f>
        <v>0</v>
      </c>
      <c r="D139" s="446">
        <f>SUMIFS('Expenditures - all orgs'!$E$19:$E$3604,'Expenditures - all orgs'!$C$19:$C$3604, 'Budget Detail - CCCCCC'!$B139,'Expenditures - all orgs'!$B$19:$B$3604,'Budget Detail - CCCCCC'!$B$3)</f>
        <v>0</v>
      </c>
      <c r="E139" s="447">
        <f>SUMIFS('Expenditures - all orgs'!$F$19:$F$3604,'Expenditures - all orgs'!$C$19:$C$3604, 'Budget Detail - CCCCCC'!$B139,'Expenditures - all orgs'!$B$19:$B$3604,'Budget Detail - CCCCCC'!$B$3)</f>
        <v>0</v>
      </c>
      <c r="F139" s="448">
        <f t="shared" si="6"/>
        <v>0</v>
      </c>
    </row>
    <row r="140" spans="1:37" ht="15" customHeight="1" x14ac:dyDescent="0.3">
      <c r="A140" s="239" t="s">
        <v>196</v>
      </c>
      <c r="B140" s="637">
        <v>125700</v>
      </c>
      <c r="C140" s="328">
        <f>SUMIFS('Expenditures - all orgs'!$D$19:$D$3604,'Expenditures - all orgs'!$C$19:$C$3604, 'Budget Detail - CCCCCC'!$B140,'Expenditures - all orgs'!$B$19:$B$3604,'Budget Detail - CCCCCC'!$B$3)</f>
        <v>0</v>
      </c>
      <c r="D140" s="446">
        <f>SUMIFS('Expenditures - all orgs'!$E$19:$E$3604,'Expenditures - all orgs'!$C$19:$C$3604, 'Budget Detail - CCCCCC'!$B140,'Expenditures - all orgs'!$B$19:$B$3604,'Budget Detail - CCCCCC'!$B$3)</f>
        <v>0</v>
      </c>
      <c r="E140" s="447">
        <f>SUMIFS('Expenditures - all orgs'!$F$19:$F$3604,'Expenditures - all orgs'!$C$19:$C$3604, 'Budget Detail - CCCCCC'!$B140,'Expenditures - all orgs'!$B$19:$B$3604,'Budget Detail - CCCCCC'!$B$3)</f>
        <v>0</v>
      </c>
      <c r="F140" s="448">
        <f t="shared" si="6"/>
        <v>0</v>
      </c>
    </row>
    <row r="141" spans="1:37" ht="15" customHeight="1" x14ac:dyDescent="0.3">
      <c r="A141" s="239" t="s">
        <v>197</v>
      </c>
      <c r="B141" s="637">
        <v>125710</v>
      </c>
      <c r="C141" s="328">
        <f>SUMIFS('Expenditures - all orgs'!$D$19:$D$3604,'Expenditures - all orgs'!$C$19:$C$3604, 'Budget Detail - CCCCCC'!$B141,'Expenditures - all orgs'!$B$19:$B$3604,'Budget Detail - CCCCCC'!$B$3)</f>
        <v>0</v>
      </c>
      <c r="D141" s="446">
        <f>SUMIFS('Expenditures - all orgs'!$E$19:$E$3604,'Expenditures - all orgs'!$C$19:$C$3604, 'Budget Detail - CCCCCC'!$B141,'Expenditures - all orgs'!$B$19:$B$3604,'Budget Detail - CCCCCC'!$B$3)</f>
        <v>0</v>
      </c>
      <c r="E141" s="447">
        <f>SUMIFS('Expenditures - all orgs'!$F$19:$F$3604,'Expenditures - all orgs'!$C$19:$C$3604, 'Budget Detail - CCCCCC'!$B141,'Expenditures - all orgs'!$B$19:$B$3604,'Budget Detail - CCCCCC'!$B$3)</f>
        <v>0</v>
      </c>
      <c r="F141" s="448">
        <f t="shared" si="6"/>
        <v>0</v>
      </c>
    </row>
    <row r="142" spans="1:37" ht="15" customHeight="1" x14ac:dyDescent="0.3">
      <c r="A142" s="239" t="s">
        <v>100</v>
      </c>
      <c r="B142" s="637">
        <v>125800</v>
      </c>
      <c r="C142" s="328">
        <f>SUMIFS('Expenditures - all orgs'!$D$19:$D$3604,'Expenditures - all orgs'!$C$19:$C$3604, 'Budget Detail - CCCCCC'!$B142,'Expenditures - all orgs'!$B$19:$B$3604,'Budget Detail - CCCCCC'!$B$3)</f>
        <v>0</v>
      </c>
      <c r="D142" s="446">
        <f>SUMIFS('Expenditures - all orgs'!$E$19:$E$3604,'Expenditures - all orgs'!$C$19:$C$3604, 'Budget Detail - CCCCCC'!$B142,'Expenditures - all orgs'!$B$19:$B$3604,'Budget Detail - CCCCCC'!$B$3)</f>
        <v>0</v>
      </c>
      <c r="E142" s="447">
        <f>SUMIFS('Expenditures - all orgs'!$F$19:$F$3604,'Expenditures - all orgs'!$C$19:$C$3604, 'Budget Detail - CCCCCC'!$B142,'Expenditures - all orgs'!$B$19:$B$3604,'Budget Detail - CCCCCC'!$B$3)</f>
        <v>0</v>
      </c>
      <c r="F142" s="448">
        <f t="shared" si="6"/>
        <v>0</v>
      </c>
    </row>
    <row r="143" spans="1:37" ht="15" customHeight="1" x14ac:dyDescent="0.3">
      <c r="A143" s="239" t="s">
        <v>198</v>
      </c>
      <c r="B143" s="637">
        <v>125900</v>
      </c>
      <c r="C143" s="328">
        <f>SUMIFS('Expenditures - all orgs'!$D$19:$D$3604,'Expenditures - all orgs'!$C$19:$C$3604, 'Budget Detail - CCCCCC'!$B143,'Expenditures - all orgs'!$B$19:$B$3604,'Budget Detail - CCCCCC'!$B$3)</f>
        <v>0</v>
      </c>
      <c r="D143" s="446">
        <f>SUMIFS('Expenditures - all orgs'!$E$19:$E$3604,'Expenditures - all orgs'!$C$19:$C$3604, 'Budget Detail - CCCCCC'!$B143,'Expenditures - all orgs'!$B$19:$B$3604,'Budget Detail - CCCCCC'!$B$3)</f>
        <v>0</v>
      </c>
      <c r="E143" s="447">
        <f>SUMIFS('Expenditures - all orgs'!$F$19:$F$3604,'Expenditures - all orgs'!$C$19:$C$3604, 'Budget Detail - CCCCCC'!$B143,'Expenditures - all orgs'!$B$19:$B$3604,'Budget Detail - CCCCCC'!$B$3)</f>
        <v>0</v>
      </c>
      <c r="F143" s="448">
        <f t="shared" si="6"/>
        <v>0</v>
      </c>
    </row>
    <row r="144" spans="1:37" ht="15" customHeight="1" x14ac:dyDescent="0.3">
      <c r="A144" s="239" t="s">
        <v>104</v>
      </c>
      <c r="B144" s="637" t="s">
        <v>107</v>
      </c>
      <c r="C144" s="328">
        <f>SUMIFS('Expenditures - all orgs'!$D$19:$D$3604,'Expenditures - all orgs'!$C$19:$C$3604, 'Budget Detail - CCCCCC'!$B144,'Expenditures - all orgs'!$B$19:$B$3604,'Budget Detail - CCCCCC'!$B$3)</f>
        <v>0</v>
      </c>
      <c r="D144" s="446">
        <f>SUMIFS('Expenditures - all orgs'!$E$19:$E$3604,'Expenditures - all orgs'!$C$19:$C$3604, 'Budget Detail - CCCCCC'!$B144,'Expenditures - all orgs'!$B$19:$B$3604,'Budget Detail - CCCCCC'!$B$3)</f>
        <v>0</v>
      </c>
      <c r="E144" s="447">
        <f>SUMIFS('Expenditures - all orgs'!$F$19:$F$3604,'Expenditures - all orgs'!$C$19:$C$3604, 'Budget Detail - CCCCCC'!$B144,'Expenditures - all orgs'!$B$19:$B$3604,'Budget Detail - CCCCCC'!$B$3)</f>
        <v>0</v>
      </c>
      <c r="F144" s="448">
        <f t="shared" si="6"/>
        <v>0</v>
      </c>
    </row>
    <row r="145" spans="1:6" ht="15" customHeight="1" x14ac:dyDescent="0.3">
      <c r="A145" s="239" t="s">
        <v>104</v>
      </c>
      <c r="B145" s="637" t="s">
        <v>107</v>
      </c>
      <c r="C145" s="328">
        <f>SUMIFS('Expenditures - all orgs'!$D$19:$D$3604,'Expenditures - all orgs'!$C$19:$C$3604, 'Budget Detail - CCCCCC'!$B145,'Expenditures - all orgs'!$B$19:$B$3604,'Budget Detail - CCCCCC'!$B$3)</f>
        <v>0</v>
      </c>
      <c r="D145" s="446">
        <f>SUMIFS('Expenditures - all orgs'!$E$19:$E$3604,'Expenditures - all orgs'!$C$19:$C$3604, 'Budget Detail - CCCCCC'!$B145,'Expenditures - all orgs'!$B$19:$B$3604,'Budget Detail - CCCCCC'!$B$3)</f>
        <v>0</v>
      </c>
      <c r="E145" s="447">
        <f>SUMIFS('Expenditures - all orgs'!$F$19:$F$3604,'Expenditures - all orgs'!$C$19:$C$3604, 'Budget Detail - CCCCCC'!$B145,'Expenditures - all orgs'!$B$19:$B$3604,'Budget Detail - CCCCCC'!$B$3)</f>
        <v>0</v>
      </c>
      <c r="F145" s="448">
        <f t="shared" si="6"/>
        <v>0</v>
      </c>
    </row>
    <row r="146" spans="1:6" ht="15" customHeight="1" thickBot="1" x14ac:dyDescent="0.35">
      <c r="A146" s="239" t="s">
        <v>104</v>
      </c>
      <c r="B146" s="637" t="s">
        <v>107</v>
      </c>
      <c r="C146" s="328">
        <f>SUMIFS('Expenditures - all orgs'!$D$19:$D$3604,'Expenditures - all orgs'!$C$19:$C$3604, 'Budget Detail - CCCCCC'!$B146,'Expenditures - all orgs'!$B$19:$B$3604,'Budget Detail - CCCCCC'!$B$3)</f>
        <v>0</v>
      </c>
      <c r="D146" s="449">
        <f>SUMIFS('Expenditures - all orgs'!$E$19:$E$3604,'Expenditures - all orgs'!$C$19:$C$3604, 'Budget Detail - CCCCCC'!$B146,'Expenditures - all orgs'!$B$19:$B$3604,'Budget Detail - CCCCCC'!$B$3)</f>
        <v>0</v>
      </c>
      <c r="E146" s="450">
        <f>SUMIFS('Expenditures - all orgs'!$F$19:$F$3604,'Expenditures - all orgs'!$C$19:$C$3604, 'Budget Detail - CCCCCC'!$B146,'Expenditures - all orgs'!$B$19:$B$3604,'Budget Detail - CCCCCC'!$B$3)</f>
        <v>0</v>
      </c>
      <c r="F146" s="451">
        <f t="shared" si="6"/>
        <v>0</v>
      </c>
    </row>
    <row r="147" spans="1:6" ht="15" customHeight="1" thickBot="1" x14ac:dyDescent="0.35">
      <c r="A147" s="235"/>
      <c r="B147" s="638" t="s">
        <v>418</v>
      </c>
      <c r="C147" s="383">
        <f>SUM(C132:C146)</f>
        <v>0</v>
      </c>
      <c r="D147" s="383">
        <f t="shared" ref="D147:F147" si="11">SUM(D132:D146)</f>
        <v>0</v>
      </c>
      <c r="E147" s="383">
        <f t="shared" si="11"/>
        <v>0</v>
      </c>
      <c r="F147" s="383">
        <f t="shared" si="11"/>
        <v>0</v>
      </c>
    </row>
    <row r="148" spans="1:6" ht="15" customHeight="1" x14ac:dyDescent="0.3">
      <c r="A148" s="747"/>
      <c r="B148" s="617"/>
      <c r="C148" s="305"/>
      <c r="D148" s="1255"/>
      <c r="E148" s="1255"/>
      <c r="F148" s="1256"/>
    </row>
    <row r="149" spans="1:6" ht="15" customHeight="1" x14ac:dyDescent="0.3">
      <c r="A149" s="248" t="s">
        <v>209</v>
      </c>
      <c r="B149" s="617"/>
      <c r="C149" s="308"/>
      <c r="D149" s="309"/>
      <c r="E149" s="309"/>
      <c r="F149" s="310"/>
    </row>
    <row r="150" spans="1:6" ht="15" customHeight="1" x14ac:dyDescent="0.3">
      <c r="A150" s="239" t="s">
        <v>510</v>
      </c>
      <c r="B150" s="639">
        <v>126100</v>
      </c>
      <c r="C150" s="329">
        <f>SUMIFS('Expenditures - all orgs'!$D$19:$D$3604,'Expenditures - all orgs'!$C$19:$C$3604, 'Budget Detail - CCCCCC'!$B150,'Expenditures - all orgs'!$B$19:$B$3604,'Budget Detail - CCCCCC'!$B$3)</f>
        <v>0</v>
      </c>
      <c r="D150" s="453">
        <f>SUMIFS('Expenditures - all orgs'!$E$19:$E$3604,'Expenditures - all orgs'!$C$19:$C$3604, 'Budget Detail - CCCCCC'!$B150,'Expenditures - all orgs'!$B$19:$B$3604,'Budget Detail - CCCCCC'!$B$3)</f>
        <v>0</v>
      </c>
      <c r="E150" s="454">
        <f>SUMIFS('Expenditures - all orgs'!$F$19:$F$3604,'Expenditures - all orgs'!$C$19:$C$3604, 'Budget Detail - CCCCCC'!$B150,'Expenditures - all orgs'!$B$19:$B$3604,'Budget Detail - CCCCCC'!$B$3)</f>
        <v>0</v>
      </c>
      <c r="F150" s="455">
        <f t="shared" si="6"/>
        <v>0</v>
      </c>
    </row>
    <row r="151" spans="1:6" ht="15" customHeight="1" x14ac:dyDescent="0.3">
      <c r="A151" s="239" t="s">
        <v>511</v>
      </c>
      <c r="B151" s="640">
        <v>126110</v>
      </c>
      <c r="C151" s="329">
        <f>SUMIFS('Expenditures - all orgs'!$D$19:$D$3604,'Expenditures - all orgs'!$C$19:$C$3604, 'Budget Detail - CCCCCC'!$B151,'Expenditures - all orgs'!$B$19:$B$3604,'Budget Detail - CCCCCC'!$B$3)</f>
        <v>0</v>
      </c>
      <c r="D151" s="453">
        <f>SUMIFS('Expenditures - all orgs'!$E$19:$E$3604,'Expenditures - all orgs'!$C$19:$C$3604, 'Budget Detail - CCCCCC'!$B151,'Expenditures - all orgs'!$B$19:$B$3604,'Budget Detail - CCCCCC'!$B$3)</f>
        <v>0</v>
      </c>
      <c r="E151" s="454">
        <f>SUMIFS('Expenditures - all orgs'!$F$19:$F$3604,'Expenditures - all orgs'!$C$19:$C$3604, 'Budget Detail - CCCCCC'!$B151,'Expenditures - all orgs'!$B$19:$B$3604,'Budget Detail - CCCCCC'!$B$3)</f>
        <v>0</v>
      </c>
      <c r="F151" s="455">
        <f t="shared" ref="F151:F157" si="12">C151-D151-E151</f>
        <v>0</v>
      </c>
    </row>
    <row r="152" spans="1:6" ht="15" customHeight="1" x14ac:dyDescent="0.3">
      <c r="A152" s="239" t="s">
        <v>512</v>
      </c>
      <c r="B152" s="640">
        <v>126130</v>
      </c>
      <c r="C152" s="329">
        <f>SUMIFS('Expenditures - all orgs'!$D$19:$D$3604,'Expenditures - all orgs'!$C$19:$C$3604, 'Budget Detail - CCCCCC'!$B152,'Expenditures - all orgs'!$B$19:$B$3604,'Budget Detail - CCCCCC'!$B$3)</f>
        <v>0</v>
      </c>
      <c r="D152" s="453">
        <f>SUMIFS('Expenditures - all orgs'!$E$19:$E$3604,'Expenditures - all orgs'!$C$19:$C$3604, 'Budget Detail - CCCCCC'!$B152,'Expenditures - all orgs'!$B$19:$B$3604,'Budget Detail - CCCCCC'!$B$3)</f>
        <v>0</v>
      </c>
      <c r="E152" s="454">
        <f>SUMIFS('Expenditures - all orgs'!$F$19:$F$3604,'Expenditures - all orgs'!$C$19:$C$3604, 'Budget Detail - CCCCCC'!$B152,'Expenditures - all orgs'!$B$19:$B$3604,'Budget Detail - CCCCCC'!$B$3)</f>
        <v>0</v>
      </c>
      <c r="F152" s="455">
        <f t="shared" si="12"/>
        <v>0</v>
      </c>
    </row>
    <row r="153" spans="1:6" ht="15" customHeight="1" x14ac:dyDescent="0.3">
      <c r="A153" s="239" t="s">
        <v>513</v>
      </c>
      <c r="B153" s="640">
        <v>126200</v>
      </c>
      <c r="C153" s="329">
        <f>SUMIFS('Expenditures - all orgs'!$D$19:$D$3604,'Expenditures - all orgs'!$C$19:$C$3604, 'Budget Detail - CCCCCC'!$B153,'Expenditures - all orgs'!$B$19:$B$3604,'Budget Detail - CCCCCC'!$B$3)</f>
        <v>0</v>
      </c>
      <c r="D153" s="453">
        <f>SUMIFS('Expenditures - all orgs'!$E$19:$E$3604,'Expenditures - all orgs'!$C$19:$C$3604, 'Budget Detail - CCCCCC'!$B153,'Expenditures - all orgs'!$B$19:$B$3604,'Budget Detail - CCCCCC'!$B$3)</f>
        <v>0</v>
      </c>
      <c r="E153" s="454">
        <f>SUMIFS('Expenditures - all orgs'!$F$19:$F$3604,'Expenditures - all orgs'!$C$19:$C$3604, 'Budget Detail - CCCCCC'!$B153,'Expenditures - all orgs'!$B$19:$B$3604,'Budget Detail - CCCCCC'!$B$3)</f>
        <v>0</v>
      </c>
      <c r="F153" s="455">
        <f t="shared" si="12"/>
        <v>0</v>
      </c>
    </row>
    <row r="154" spans="1:6" ht="15" customHeight="1" x14ac:dyDescent="0.3">
      <c r="A154" s="239" t="s">
        <v>514</v>
      </c>
      <c r="B154" s="640">
        <v>126300</v>
      </c>
      <c r="C154" s="329">
        <f>SUMIFS('Expenditures - all orgs'!$D$19:$D$3604,'Expenditures - all orgs'!$C$19:$C$3604, 'Budget Detail - CCCCCC'!$B154,'Expenditures - all orgs'!$B$19:$B$3604,'Budget Detail - CCCCCC'!$B$3)</f>
        <v>0</v>
      </c>
      <c r="D154" s="453">
        <f>SUMIFS('Expenditures - all orgs'!$E$19:$E$3604,'Expenditures - all orgs'!$C$19:$C$3604, 'Budget Detail - CCCCCC'!$B154,'Expenditures - all orgs'!$B$19:$B$3604,'Budget Detail - CCCCCC'!$B$3)</f>
        <v>0</v>
      </c>
      <c r="E154" s="454">
        <f>SUMIFS('Expenditures - all orgs'!$F$19:$F$3604,'Expenditures - all orgs'!$C$19:$C$3604, 'Budget Detail - CCCCCC'!$B154,'Expenditures - all orgs'!$B$19:$B$3604,'Budget Detail - CCCCCC'!$B$3)</f>
        <v>0</v>
      </c>
      <c r="F154" s="455">
        <f t="shared" si="12"/>
        <v>0</v>
      </c>
    </row>
    <row r="155" spans="1:6" ht="15" customHeight="1" x14ac:dyDescent="0.3">
      <c r="A155" s="239" t="s">
        <v>33</v>
      </c>
      <c r="B155" s="640">
        <v>126400</v>
      </c>
      <c r="C155" s="329">
        <f>SUMIFS('Expenditures - all orgs'!$D$19:$D$3604,'Expenditures - all orgs'!$C$19:$C$3604, 'Budget Detail - CCCCCC'!$B155,'Expenditures - all orgs'!$B$19:$B$3604,'Budget Detail - CCCCCC'!$B$3)</f>
        <v>0</v>
      </c>
      <c r="D155" s="453">
        <f>SUMIFS('Expenditures - all orgs'!$E$19:$E$3604,'Expenditures - all orgs'!$C$19:$C$3604, 'Budget Detail - CCCCCC'!$B155,'Expenditures - all orgs'!$B$19:$B$3604,'Budget Detail - CCCCCC'!$B$3)</f>
        <v>0</v>
      </c>
      <c r="E155" s="454">
        <f>SUMIFS('Expenditures - all orgs'!$F$19:$F$3604,'Expenditures - all orgs'!$C$19:$C$3604, 'Budget Detail - CCCCCC'!$B155,'Expenditures - all orgs'!$B$19:$B$3604,'Budget Detail - CCCCCC'!$B$3)</f>
        <v>0</v>
      </c>
      <c r="F155" s="455">
        <f t="shared" si="12"/>
        <v>0</v>
      </c>
    </row>
    <row r="156" spans="1:6" ht="15" customHeight="1" x14ac:dyDescent="0.3">
      <c r="A156" s="239" t="s">
        <v>515</v>
      </c>
      <c r="B156" s="640">
        <v>126500</v>
      </c>
      <c r="C156" s="329">
        <f>SUMIFS('Expenditures - all orgs'!$D$19:$D$3604,'Expenditures - all orgs'!$C$19:$C$3604, 'Budget Detail - CCCCCC'!$B156,'Expenditures - all orgs'!$B$19:$B$3604,'Budget Detail - CCCCCC'!$B$3)</f>
        <v>0</v>
      </c>
      <c r="D156" s="453">
        <f>SUMIFS('Expenditures - all orgs'!$E$19:$E$3604,'Expenditures - all orgs'!$C$19:$C$3604, 'Budget Detail - CCCCCC'!$B156,'Expenditures - all orgs'!$B$19:$B$3604,'Budget Detail - CCCCCC'!$B$3)</f>
        <v>0</v>
      </c>
      <c r="E156" s="454">
        <f>SUMIFS('Expenditures - all orgs'!$F$19:$F$3604,'Expenditures - all orgs'!$C$19:$C$3604, 'Budget Detail - CCCCCC'!$B156,'Expenditures - all orgs'!$B$19:$B$3604,'Budget Detail - CCCCCC'!$B$3)</f>
        <v>0</v>
      </c>
      <c r="F156" s="455">
        <f t="shared" si="12"/>
        <v>0</v>
      </c>
    </row>
    <row r="157" spans="1:6" ht="15" customHeight="1" x14ac:dyDescent="0.3">
      <c r="A157" s="239" t="s">
        <v>516</v>
      </c>
      <c r="B157" s="640">
        <v>126600</v>
      </c>
      <c r="C157" s="329">
        <f>SUMIFS('Expenditures - all orgs'!$D$19:$D$3604,'Expenditures - all orgs'!$C$19:$C$3604, 'Budget Detail - CCCCCC'!$B157,'Expenditures - all orgs'!$B$19:$B$3604,'Budget Detail - CCCCCC'!$B$3)</f>
        <v>0</v>
      </c>
      <c r="D157" s="453">
        <f>SUMIFS('Expenditures - all orgs'!$E$19:$E$3604,'Expenditures - all orgs'!$C$19:$C$3604, 'Budget Detail - CCCCCC'!$B157,'Expenditures - all orgs'!$B$19:$B$3604,'Budget Detail - CCCCCC'!$B$3)</f>
        <v>0</v>
      </c>
      <c r="E157" s="454">
        <f>SUMIFS('Expenditures - all orgs'!$F$19:$F$3604,'Expenditures - all orgs'!$C$19:$C$3604, 'Budget Detail - CCCCCC'!$B157,'Expenditures - all orgs'!$B$19:$B$3604,'Budget Detail - CCCCCC'!$B$3)</f>
        <v>0</v>
      </c>
      <c r="F157" s="455">
        <f t="shared" si="12"/>
        <v>0</v>
      </c>
    </row>
    <row r="158" spans="1:6" ht="15" customHeight="1" x14ac:dyDescent="0.3">
      <c r="A158" s="239" t="s">
        <v>34</v>
      </c>
      <c r="B158" s="640">
        <v>126700</v>
      </c>
      <c r="C158" s="329">
        <f>SUMIFS('Expenditures - all orgs'!$D$19:$D$3604,'Expenditures - all orgs'!$C$19:$C$3604, 'Budget Detail - CCCCCC'!$B158,'Expenditures - all orgs'!$B$19:$B$3604,'Budget Detail - CCCCCC'!$B$3)</f>
        <v>0</v>
      </c>
      <c r="D158" s="453">
        <f>SUMIFS('Expenditures - all orgs'!$E$19:$E$3604,'Expenditures - all orgs'!$C$19:$C$3604, 'Budget Detail - CCCCCC'!$B158,'Expenditures - all orgs'!$B$19:$B$3604,'Budget Detail - CCCCCC'!$B$3)</f>
        <v>0</v>
      </c>
      <c r="E158" s="454">
        <f>SUMIFS('Expenditures - all orgs'!$F$19:$F$3604,'Expenditures - all orgs'!$C$19:$C$3604, 'Budget Detail - CCCCCC'!$B158,'Expenditures - all orgs'!$B$19:$B$3604,'Budget Detail - CCCCCC'!$B$3)</f>
        <v>0</v>
      </c>
      <c r="F158" s="455">
        <f t="shared" si="6"/>
        <v>0</v>
      </c>
    </row>
    <row r="159" spans="1:6" ht="15" customHeight="1" x14ac:dyDescent="0.3">
      <c r="A159" s="239" t="s">
        <v>199</v>
      </c>
      <c r="B159" s="640">
        <v>126800</v>
      </c>
      <c r="C159" s="329">
        <f>SUMIFS('Expenditures - all orgs'!$D$19:$D$3604,'Expenditures - all orgs'!$C$19:$C$3604, 'Budget Detail - CCCCCC'!$B159,'Expenditures - all orgs'!$B$19:$B$3604,'Budget Detail - CCCCCC'!$B$3)</f>
        <v>0</v>
      </c>
      <c r="D159" s="453">
        <f>SUMIFS('Expenditures - all orgs'!$E$19:$E$3604,'Expenditures - all orgs'!$C$19:$C$3604, 'Budget Detail - CCCCCC'!$B159,'Expenditures - all orgs'!$B$19:$B$3604,'Budget Detail - CCCCCC'!$B$3)</f>
        <v>0</v>
      </c>
      <c r="E159" s="454">
        <f>SUMIFS('Expenditures - all orgs'!$F$19:$F$3604,'Expenditures - all orgs'!$C$19:$C$3604, 'Budget Detail - CCCCCC'!$B159,'Expenditures - all orgs'!$B$19:$B$3604,'Budget Detail - CCCCCC'!$B$3)</f>
        <v>0</v>
      </c>
      <c r="F159" s="455">
        <f t="shared" si="6"/>
        <v>0</v>
      </c>
    </row>
    <row r="160" spans="1:6" ht="15" customHeight="1" x14ac:dyDescent="0.3">
      <c r="A160" s="239" t="s">
        <v>331</v>
      </c>
      <c r="B160" s="640">
        <v>127400</v>
      </c>
      <c r="C160" s="329">
        <f>SUMIFS('Expenditures - all orgs'!$D$19:$D$3604,'Expenditures - all orgs'!$C$19:$C$3604, 'Budget Detail - CCCCCC'!$B160,'Expenditures - all orgs'!$B$19:$B$3604,'Budget Detail - CCCCCC'!$B$3)</f>
        <v>0</v>
      </c>
      <c r="D160" s="453">
        <f>SUMIFS('Expenditures - all orgs'!$E$19:$E$3604,'Expenditures - all orgs'!$C$19:$C$3604, 'Budget Detail - CCCCCC'!$B160,'Expenditures - all orgs'!$B$19:$B$3604,'Budget Detail - CCCCCC'!$B$3)</f>
        <v>0</v>
      </c>
      <c r="E160" s="454">
        <f>SUMIFS('Expenditures - all orgs'!$F$19:$F$3604,'Expenditures - all orgs'!$C$19:$C$3604, 'Budget Detail - CCCCCC'!$B160,'Expenditures - all orgs'!$B$19:$B$3604,'Budget Detail - CCCCCC'!$B$3)</f>
        <v>0</v>
      </c>
      <c r="F160" s="455">
        <f t="shared" si="6"/>
        <v>0</v>
      </c>
    </row>
    <row r="161" spans="1:6" ht="15" customHeight="1" x14ac:dyDescent="0.3">
      <c r="A161" s="239" t="s">
        <v>93</v>
      </c>
      <c r="B161" s="640">
        <v>127500</v>
      </c>
      <c r="C161" s="329">
        <f>SUMIFS('Expenditures - all orgs'!$D$19:$D$3604,'Expenditures - all orgs'!$C$19:$C$3604, 'Budget Detail - CCCCCC'!$B161,'Expenditures - all orgs'!$B$19:$B$3604,'Budget Detail - CCCCCC'!$B$3)</f>
        <v>0</v>
      </c>
      <c r="D161" s="453">
        <f>SUMIFS('Expenditures - all orgs'!$E$19:$E$3604,'Expenditures - all orgs'!$C$19:$C$3604, 'Budget Detail - CCCCCC'!$B161,'Expenditures - all orgs'!$B$19:$B$3604,'Budget Detail - CCCCCC'!$B$3)</f>
        <v>0</v>
      </c>
      <c r="E161" s="454">
        <f>SUMIFS('Expenditures - all orgs'!$F$19:$F$3604,'Expenditures - all orgs'!$C$19:$C$3604, 'Budget Detail - CCCCCC'!$B161,'Expenditures - all orgs'!$B$19:$B$3604,'Budget Detail - CCCCCC'!$B$3)</f>
        <v>0</v>
      </c>
      <c r="F161" s="455">
        <f t="shared" si="6"/>
        <v>0</v>
      </c>
    </row>
    <row r="162" spans="1:6" ht="15" customHeight="1" x14ac:dyDescent="0.3">
      <c r="A162" s="239" t="s">
        <v>200</v>
      </c>
      <c r="B162" s="640">
        <v>127900</v>
      </c>
      <c r="C162" s="329">
        <f>SUMIFS('Expenditures - all orgs'!$D$19:$D$3604,'Expenditures - all orgs'!$C$19:$C$3604, 'Budget Detail - CCCCCC'!$B162,'Expenditures - all orgs'!$B$19:$B$3604,'Budget Detail - CCCCCC'!$B$3)</f>
        <v>0</v>
      </c>
      <c r="D162" s="453">
        <f>SUMIFS('Expenditures - all orgs'!$E$19:$E$3604,'Expenditures - all orgs'!$C$19:$C$3604, 'Budget Detail - CCCCCC'!$B162,'Expenditures - all orgs'!$B$19:$B$3604,'Budget Detail - CCCCCC'!$B$3)</f>
        <v>0</v>
      </c>
      <c r="E162" s="454">
        <f>SUMIFS('Expenditures - all orgs'!$F$19:$F$3604,'Expenditures - all orgs'!$C$19:$C$3604, 'Budget Detail - CCCCCC'!$B162,'Expenditures - all orgs'!$B$19:$B$3604,'Budget Detail - CCCCCC'!$B$3)</f>
        <v>0</v>
      </c>
      <c r="F162" s="455">
        <f t="shared" si="6"/>
        <v>0</v>
      </c>
    </row>
    <row r="163" spans="1:6" ht="15" customHeight="1" x14ac:dyDescent="0.3">
      <c r="A163" s="239" t="s">
        <v>332</v>
      </c>
      <c r="B163" s="640">
        <v>127950</v>
      </c>
      <c r="C163" s="329">
        <f>SUMIFS('Expenditures - all orgs'!$D$19:$D$3604,'Expenditures - all orgs'!$C$19:$C$3604, 'Budget Detail - CCCCCC'!$B163,'Expenditures - all orgs'!$B$19:$B$3604,'Budget Detail - CCCCCC'!$B$3)</f>
        <v>0</v>
      </c>
      <c r="D163" s="453">
        <f>SUMIFS('Expenditures - all orgs'!$E$19:$E$3604,'Expenditures - all orgs'!$C$19:$C$3604, 'Budget Detail - CCCCCC'!$B163,'Expenditures - all orgs'!$B$19:$B$3604,'Budget Detail - CCCCCC'!$B$3)</f>
        <v>0</v>
      </c>
      <c r="E163" s="454">
        <f>SUMIFS('Expenditures - all orgs'!$F$19:$F$3604,'Expenditures - all orgs'!$C$19:$C$3604, 'Budget Detail - CCCCCC'!$B163,'Expenditures - all orgs'!$B$19:$B$3604,'Budget Detail - CCCCCC'!$B$3)</f>
        <v>0</v>
      </c>
      <c r="F163" s="455">
        <f t="shared" si="6"/>
        <v>0</v>
      </c>
    </row>
    <row r="164" spans="1:6" ht="15" customHeight="1" x14ac:dyDescent="0.3">
      <c r="A164" s="235" t="s">
        <v>104</v>
      </c>
      <c r="B164" s="640" t="s">
        <v>107</v>
      </c>
      <c r="C164" s="329">
        <f>SUMIFS('Expenditures - all orgs'!$D$19:$D$3604,'Expenditures - all orgs'!$C$19:$C$3604, 'Budget Detail - CCCCCC'!$B164,'Expenditures - all orgs'!$B$19:$B$3604,'Budget Detail - CCCCCC'!$B$3)</f>
        <v>0</v>
      </c>
      <c r="D164" s="453">
        <f>SUMIFS('Expenditures - all orgs'!$E$19:$E$3604,'Expenditures - all orgs'!$C$19:$C$3604, 'Budget Detail - CCCCCC'!$B164,'Expenditures - all orgs'!$B$19:$B$3604,'Budget Detail - CCCCCC'!$B$3)</f>
        <v>0</v>
      </c>
      <c r="E164" s="454">
        <f>SUMIFS('Expenditures - all orgs'!$F$19:$F$3604,'Expenditures - all orgs'!$C$19:$C$3604, 'Budget Detail - CCCCCC'!$B164,'Expenditures - all orgs'!$B$19:$B$3604,'Budget Detail - CCCCCC'!$B$3)</f>
        <v>0</v>
      </c>
      <c r="F164" s="455">
        <f t="shared" si="6"/>
        <v>0</v>
      </c>
    </row>
    <row r="165" spans="1:6" ht="15" customHeight="1" thickBot="1" x14ac:dyDescent="0.35">
      <c r="A165" s="235" t="s">
        <v>104</v>
      </c>
      <c r="B165" s="640" t="s">
        <v>107</v>
      </c>
      <c r="C165" s="329">
        <f>SUMIFS('Expenditures - all orgs'!$D$19:$D$3604,'Expenditures - all orgs'!$C$19:$C$3604, 'Budget Detail - CCCCCC'!$B165,'Expenditures - all orgs'!$B$19:$B$3604,'Budget Detail - CCCCCC'!$B$3)</f>
        <v>0</v>
      </c>
      <c r="D165" s="456">
        <f>SUMIFS('Expenditures - all orgs'!$E$19:$E$3604,'Expenditures - all orgs'!$C$19:$C$3604, 'Budget Detail - CCCCCC'!$B165,'Expenditures - all orgs'!$B$19:$B$3604,'Budget Detail - CCCCCC'!$B$3)</f>
        <v>0</v>
      </c>
      <c r="E165" s="457">
        <f>SUMIFS('Expenditures - all orgs'!$F$19:$F$3604,'Expenditures - all orgs'!$C$19:$C$3604, 'Budget Detail - CCCCCC'!$B165,'Expenditures - all orgs'!$B$19:$B$3604,'Budget Detail - CCCCCC'!$B$3)</f>
        <v>0</v>
      </c>
      <c r="F165" s="458">
        <f t="shared" si="6"/>
        <v>0</v>
      </c>
    </row>
    <row r="166" spans="1:6" ht="15" customHeight="1" thickBot="1" x14ac:dyDescent="0.35">
      <c r="A166" s="235"/>
      <c r="B166" s="641" t="s">
        <v>418</v>
      </c>
      <c r="C166" s="384">
        <f>SUM(C150:C165)</f>
        <v>0</v>
      </c>
      <c r="D166" s="384">
        <f t="shared" ref="D166:F166" si="13">SUM(D150:D165)</f>
        <v>0</v>
      </c>
      <c r="E166" s="384">
        <f t="shared" si="13"/>
        <v>0</v>
      </c>
      <c r="F166" s="384">
        <f t="shared" si="13"/>
        <v>0</v>
      </c>
    </row>
    <row r="167" spans="1:6" ht="15" customHeight="1" x14ac:dyDescent="0.3">
      <c r="A167" s="747"/>
      <c r="B167" s="617"/>
      <c r="C167" s="305"/>
      <c r="D167" s="1255"/>
      <c r="E167" s="1255"/>
      <c r="F167" s="1256"/>
    </row>
    <row r="168" spans="1:6" ht="15" customHeight="1" x14ac:dyDescent="0.3">
      <c r="A168" s="248" t="s">
        <v>210</v>
      </c>
      <c r="B168" s="617"/>
      <c r="C168" s="308"/>
      <c r="D168" s="309"/>
      <c r="E168" s="309"/>
      <c r="F168" s="310"/>
    </row>
    <row r="169" spans="1:6" ht="15" customHeight="1" x14ac:dyDescent="0.3">
      <c r="A169" s="239" t="s">
        <v>90</v>
      </c>
      <c r="B169" s="642">
        <v>128000</v>
      </c>
      <c r="C169" s="330">
        <f>SUMIFS('Expenditures - all orgs'!$D$19:$D$3604,'Expenditures - all orgs'!$C$19:$C$3604, 'Budget Detail - CCCCCC'!$B169,'Expenditures - all orgs'!$B$19:$B$3604,'Budget Detail - CCCCCC'!$B$3)</f>
        <v>0</v>
      </c>
      <c r="D169" s="460">
        <f>SUMIFS('Expenditures - all orgs'!$E$19:$E$3604,'Expenditures - all orgs'!$C$19:$C$3604, 'Budget Detail - CCCCCC'!$B169,'Expenditures - all orgs'!$B$19:$B$3604,'Budget Detail - CCCCCC'!$B$3)</f>
        <v>0</v>
      </c>
      <c r="E169" s="461">
        <f>SUMIFS('Expenditures - all orgs'!$F$19:$F$3604,'Expenditures - all orgs'!$C$19:$C$3604, 'Budget Detail - CCCCCC'!$B169,'Expenditures - all orgs'!$B$19:$B$3604,'Budget Detail - CCCCCC'!$B$3)</f>
        <v>0</v>
      </c>
      <c r="F169" s="462">
        <f t="shared" si="6"/>
        <v>0</v>
      </c>
    </row>
    <row r="170" spans="1:6" ht="15" customHeight="1" x14ac:dyDescent="0.3">
      <c r="A170" s="239" t="s">
        <v>201</v>
      </c>
      <c r="B170" s="643">
        <v>128100</v>
      </c>
      <c r="C170" s="330">
        <f>SUMIFS('Expenditures - all orgs'!$D$19:$D$3604,'Expenditures - all orgs'!$C$19:$C$3604, 'Budget Detail - CCCCCC'!$B170,'Expenditures - all orgs'!$B$19:$B$3604,'Budget Detail - CCCCCC'!$B$3)</f>
        <v>0</v>
      </c>
      <c r="D170" s="460">
        <f>SUMIFS('Expenditures - all orgs'!$E$19:$E$3604,'Expenditures - all orgs'!$C$19:$C$3604, 'Budget Detail - CCCCCC'!$B170,'Expenditures - all orgs'!$B$19:$B$3604,'Budget Detail - CCCCCC'!$B$3)</f>
        <v>0</v>
      </c>
      <c r="E170" s="461">
        <f>SUMIFS('Expenditures - all orgs'!$F$19:$F$3604,'Expenditures - all orgs'!$C$19:$C$3604, 'Budget Detail - CCCCCC'!$B170,'Expenditures - all orgs'!$B$19:$B$3604,'Budget Detail - CCCCCC'!$B$3)</f>
        <v>0</v>
      </c>
      <c r="F170" s="462">
        <f t="shared" ref="F170:F199" si="14">C170-D170-E170</f>
        <v>0</v>
      </c>
    </row>
    <row r="171" spans="1:6" ht="15" customHeight="1" x14ac:dyDescent="0.3">
      <c r="A171" s="239" t="s">
        <v>16</v>
      </c>
      <c r="B171" s="643">
        <v>128200</v>
      </c>
      <c r="C171" s="330">
        <f>SUMIFS('Expenditures - all orgs'!$D$19:$D$3604,'Expenditures - all orgs'!$C$19:$C$3604, 'Budget Detail - CCCCCC'!$B171,'Expenditures - all orgs'!$B$19:$B$3604,'Budget Detail - CCCCCC'!$B$3)</f>
        <v>0</v>
      </c>
      <c r="D171" s="460">
        <f>SUMIFS('Expenditures - all orgs'!$E$19:$E$3604,'Expenditures - all orgs'!$C$19:$C$3604, 'Budget Detail - CCCCCC'!$B171,'Expenditures - all orgs'!$B$19:$B$3604,'Budget Detail - CCCCCC'!$B$3)</f>
        <v>0</v>
      </c>
      <c r="E171" s="461">
        <f>SUMIFS('Expenditures - all orgs'!$F$19:$F$3604,'Expenditures - all orgs'!$C$19:$C$3604, 'Budget Detail - CCCCCC'!$B171,'Expenditures - all orgs'!$B$19:$B$3604,'Budget Detail - CCCCCC'!$B$3)</f>
        <v>0</v>
      </c>
      <c r="F171" s="462">
        <f t="shared" si="14"/>
        <v>0</v>
      </c>
    </row>
    <row r="172" spans="1:6" ht="15" customHeight="1" x14ac:dyDescent="0.3">
      <c r="A172" s="239" t="s">
        <v>335</v>
      </c>
      <c r="B172" s="643">
        <v>128210</v>
      </c>
      <c r="C172" s="330">
        <f>SUMIFS('Expenditures - all orgs'!$D$19:$D$3604,'Expenditures - all orgs'!$C$19:$C$3604, 'Budget Detail - CCCCCC'!$B172,'Expenditures - all orgs'!$B$19:$B$3604,'Budget Detail - CCCCCC'!$B$3)</f>
        <v>0</v>
      </c>
      <c r="D172" s="460">
        <f>SUMIFS('Expenditures - all orgs'!$E$19:$E$3604,'Expenditures - all orgs'!$C$19:$C$3604, 'Budget Detail - CCCCCC'!$B172,'Expenditures - all orgs'!$B$19:$B$3604,'Budget Detail - CCCCCC'!$B$3)</f>
        <v>0</v>
      </c>
      <c r="E172" s="461">
        <f>SUMIFS('Expenditures - all orgs'!$F$19:$F$3604,'Expenditures - all orgs'!$C$19:$C$3604, 'Budget Detail - CCCCCC'!$B172,'Expenditures - all orgs'!$B$19:$B$3604,'Budget Detail - CCCCCC'!$B$3)</f>
        <v>0</v>
      </c>
      <c r="F172" s="462">
        <f t="shared" si="14"/>
        <v>0</v>
      </c>
    </row>
    <row r="173" spans="1:6" ht="15" customHeight="1" x14ac:dyDescent="0.3">
      <c r="A173" s="239" t="s">
        <v>333</v>
      </c>
      <c r="B173" s="643">
        <v>128220</v>
      </c>
      <c r="C173" s="330">
        <f>SUMIFS('Expenditures - all orgs'!$D$19:$D$3604,'Expenditures - all orgs'!$C$19:$C$3604, 'Budget Detail - CCCCCC'!$B173,'Expenditures - all orgs'!$B$19:$B$3604,'Budget Detail - CCCCCC'!$B$3)</f>
        <v>0</v>
      </c>
      <c r="D173" s="460">
        <f>SUMIFS('Expenditures - all orgs'!$E$19:$E$3604,'Expenditures - all orgs'!$C$19:$C$3604, 'Budget Detail - CCCCCC'!$B173,'Expenditures - all orgs'!$B$19:$B$3604,'Budget Detail - CCCCCC'!$B$3)</f>
        <v>0</v>
      </c>
      <c r="E173" s="461">
        <f>SUMIFS('Expenditures - all orgs'!$F$19:$F$3604,'Expenditures - all orgs'!$C$19:$C$3604, 'Budget Detail - CCCCCC'!$B173,'Expenditures - all orgs'!$B$19:$B$3604,'Budget Detail - CCCCCC'!$B$3)</f>
        <v>0</v>
      </c>
      <c r="F173" s="462">
        <f t="shared" si="14"/>
        <v>0</v>
      </c>
    </row>
    <row r="174" spans="1:6" ht="15" customHeight="1" x14ac:dyDescent="0.3">
      <c r="A174" s="239" t="s">
        <v>56</v>
      </c>
      <c r="B174" s="643">
        <v>128230</v>
      </c>
      <c r="C174" s="330">
        <f>SUMIFS('Expenditures - all orgs'!$D$19:$D$3604,'Expenditures - all orgs'!$C$19:$C$3604, 'Budget Detail - CCCCCC'!$B174,'Expenditures - all orgs'!$B$19:$B$3604,'Budget Detail - CCCCCC'!$B$3)</f>
        <v>0</v>
      </c>
      <c r="D174" s="460">
        <f>SUMIFS('Expenditures - all orgs'!$E$19:$E$3604,'Expenditures - all orgs'!$C$19:$C$3604, 'Budget Detail - CCCCCC'!$B174,'Expenditures - all orgs'!$B$19:$B$3604,'Budget Detail - CCCCCC'!$B$3)</f>
        <v>0</v>
      </c>
      <c r="E174" s="461">
        <f>SUMIFS('Expenditures - all orgs'!$F$19:$F$3604,'Expenditures - all orgs'!$C$19:$C$3604, 'Budget Detail - CCCCCC'!$B174,'Expenditures - all orgs'!$B$19:$B$3604,'Budget Detail - CCCCCC'!$B$3)</f>
        <v>0</v>
      </c>
      <c r="F174" s="462">
        <f t="shared" si="14"/>
        <v>0</v>
      </c>
    </row>
    <row r="175" spans="1:6" ht="15" customHeight="1" x14ac:dyDescent="0.3">
      <c r="A175" s="239" t="s">
        <v>17</v>
      </c>
      <c r="B175" s="643">
        <v>128300</v>
      </c>
      <c r="C175" s="330">
        <f>SUMIFS('Expenditures - all orgs'!$D$19:$D$3604,'Expenditures - all orgs'!$C$19:$C$3604, 'Budget Detail - CCCCCC'!$B175,'Expenditures - all orgs'!$B$19:$B$3604,'Budget Detail - CCCCCC'!$B$3)</f>
        <v>0</v>
      </c>
      <c r="D175" s="460">
        <f>SUMIFS('Expenditures - all orgs'!$E$19:$E$3604,'Expenditures - all orgs'!$C$19:$C$3604, 'Budget Detail - CCCCCC'!$B175,'Expenditures - all orgs'!$B$19:$B$3604,'Budget Detail - CCCCCC'!$B$3)</f>
        <v>0</v>
      </c>
      <c r="E175" s="461">
        <f>SUMIFS('Expenditures - all orgs'!$F$19:$F$3604,'Expenditures - all orgs'!$C$19:$C$3604, 'Budget Detail - CCCCCC'!$B175,'Expenditures - all orgs'!$B$19:$B$3604,'Budget Detail - CCCCCC'!$B$3)</f>
        <v>0</v>
      </c>
      <c r="F175" s="462">
        <f t="shared" si="14"/>
        <v>0</v>
      </c>
    </row>
    <row r="176" spans="1:6" ht="15" customHeight="1" x14ac:dyDescent="0.3">
      <c r="A176" s="239" t="s">
        <v>334</v>
      </c>
      <c r="B176" s="643">
        <v>128310</v>
      </c>
      <c r="C176" s="330">
        <f>SUMIFS('Expenditures - all orgs'!$D$19:$D$3604,'Expenditures - all orgs'!$C$19:$C$3604, 'Budget Detail - CCCCCC'!$B176,'Expenditures - all orgs'!$B$19:$B$3604,'Budget Detail - CCCCCC'!$B$3)</f>
        <v>0</v>
      </c>
      <c r="D176" s="460">
        <f>SUMIFS('Expenditures - all orgs'!$E$19:$E$3604,'Expenditures - all orgs'!$C$19:$C$3604, 'Budget Detail - CCCCCC'!$B176,'Expenditures - all orgs'!$B$19:$B$3604,'Budget Detail - CCCCCC'!$B$3)</f>
        <v>0</v>
      </c>
      <c r="E176" s="461">
        <f>SUMIFS('Expenditures - all orgs'!$F$19:$F$3604,'Expenditures - all orgs'!$C$19:$C$3604, 'Budget Detail - CCCCCC'!$B176,'Expenditures - all orgs'!$B$19:$B$3604,'Budget Detail - CCCCCC'!$B$3)</f>
        <v>0</v>
      </c>
      <c r="F176" s="462">
        <f t="shared" si="14"/>
        <v>0</v>
      </c>
    </row>
    <row r="177" spans="1:6" ht="15" customHeight="1" x14ac:dyDescent="0.3">
      <c r="A177" s="239" t="s">
        <v>336</v>
      </c>
      <c r="B177" s="643">
        <v>128320</v>
      </c>
      <c r="C177" s="330">
        <f>SUMIFS('Expenditures - all orgs'!$D$19:$D$3604,'Expenditures - all orgs'!$C$19:$C$3604, 'Budget Detail - CCCCCC'!$B177,'Expenditures - all orgs'!$B$19:$B$3604,'Budget Detail - CCCCCC'!$B$3)</f>
        <v>0</v>
      </c>
      <c r="D177" s="460">
        <f>SUMIFS('Expenditures - all orgs'!$E$19:$E$3604,'Expenditures - all orgs'!$C$19:$C$3604, 'Budget Detail - CCCCCC'!$B177,'Expenditures - all orgs'!$B$19:$B$3604,'Budget Detail - CCCCCC'!$B$3)</f>
        <v>0</v>
      </c>
      <c r="E177" s="461">
        <f>SUMIFS('Expenditures - all orgs'!$F$19:$F$3604,'Expenditures - all orgs'!$C$19:$C$3604, 'Budget Detail - CCCCCC'!$B177,'Expenditures - all orgs'!$B$19:$B$3604,'Budget Detail - CCCCCC'!$B$3)</f>
        <v>0</v>
      </c>
      <c r="F177" s="462">
        <f t="shared" si="14"/>
        <v>0</v>
      </c>
    </row>
    <row r="178" spans="1:6" ht="15" customHeight="1" x14ac:dyDescent="0.3">
      <c r="A178" s="239" t="s">
        <v>57</v>
      </c>
      <c r="B178" s="643">
        <v>128330</v>
      </c>
      <c r="C178" s="330">
        <f>SUMIFS('Expenditures - all orgs'!$D$19:$D$3604,'Expenditures - all orgs'!$C$19:$C$3604, 'Budget Detail - CCCCCC'!$B178,'Expenditures - all orgs'!$B$19:$B$3604,'Budget Detail - CCCCCC'!$B$3)</f>
        <v>0</v>
      </c>
      <c r="D178" s="460">
        <f>SUMIFS('Expenditures - all orgs'!$E$19:$E$3604,'Expenditures - all orgs'!$C$19:$C$3604, 'Budget Detail - CCCCCC'!$B178,'Expenditures - all orgs'!$B$19:$B$3604,'Budget Detail - CCCCCC'!$B$3)</f>
        <v>0</v>
      </c>
      <c r="E178" s="461">
        <f>SUMIFS('Expenditures - all orgs'!$F$19:$F$3604,'Expenditures - all orgs'!$C$19:$C$3604, 'Budget Detail - CCCCCC'!$B178,'Expenditures - all orgs'!$B$19:$B$3604,'Budget Detail - CCCCCC'!$B$3)</f>
        <v>0</v>
      </c>
      <c r="F178" s="462">
        <f t="shared" si="14"/>
        <v>0</v>
      </c>
    </row>
    <row r="179" spans="1:6" ht="15" customHeight="1" x14ac:dyDescent="0.3">
      <c r="A179" s="239" t="s">
        <v>18</v>
      </c>
      <c r="B179" s="643">
        <v>128400</v>
      </c>
      <c r="C179" s="330">
        <f>SUMIFS('Expenditures - all orgs'!$D$19:$D$3604,'Expenditures - all orgs'!$C$19:$C$3604, 'Budget Detail - CCCCCC'!$B179,'Expenditures - all orgs'!$B$19:$B$3604,'Budget Detail - CCCCCC'!$B$3)</f>
        <v>0</v>
      </c>
      <c r="D179" s="460">
        <f>SUMIFS('Expenditures - all orgs'!$E$19:$E$3604,'Expenditures - all orgs'!$C$19:$C$3604, 'Budget Detail - CCCCCC'!$B179,'Expenditures - all orgs'!$B$19:$B$3604,'Budget Detail - CCCCCC'!$B$3)</f>
        <v>0</v>
      </c>
      <c r="E179" s="461">
        <f>SUMIFS('Expenditures - all orgs'!$F$19:$F$3604,'Expenditures - all orgs'!$C$19:$C$3604, 'Budget Detail - CCCCCC'!$B179,'Expenditures - all orgs'!$B$19:$B$3604,'Budget Detail - CCCCCC'!$B$3)</f>
        <v>0</v>
      </c>
      <c r="F179" s="462">
        <f t="shared" si="14"/>
        <v>0</v>
      </c>
    </row>
    <row r="180" spans="1:6" ht="15" customHeight="1" x14ac:dyDescent="0.3">
      <c r="A180" s="239" t="s">
        <v>337</v>
      </c>
      <c r="B180" s="643">
        <v>128410</v>
      </c>
      <c r="C180" s="330">
        <f>SUMIFS('Expenditures - all orgs'!$D$19:$D$3604,'Expenditures - all orgs'!$C$19:$C$3604, 'Budget Detail - CCCCCC'!$B180,'Expenditures - all orgs'!$B$19:$B$3604,'Budget Detail - CCCCCC'!$B$3)</f>
        <v>0</v>
      </c>
      <c r="D180" s="460">
        <f>SUMIFS('Expenditures - all orgs'!$E$19:$E$3604,'Expenditures - all orgs'!$C$19:$C$3604, 'Budget Detail - CCCCCC'!$B180,'Expenditures - all orgs'!$B$19:$B$3604,'Budget Detail - CCCCCC'!$B$3)</f>
        <v>0</v>
      </c>
      <c r="E180" s="461">
        <f>SUMIFS('Expenditures - all orgs'!$F$19:$F$3604,'Expenditures - all orgs'!$C$19:$C$3604, 'Budget Detail - CCCCCC'!$B180,'Expenditures - all orgs'!$B$19:$B$3604,'Budget Detail - CCCCCC'!$B$3)</f>
        <v>0</v>
      </c>
      <c r="F180" s="462">
        <f t="shared" si="14"/>
        <v>0</v>
      </c>
    </row>
    <row r="181" spans="1:6" ht="15" customHeight="1" x14ac:dyDescent="0.3">
      <c r="A181" s="239" t="s">
        <v>338</v>
      </c>
      <c r="B181" s="643">
        <v>128420</v>
      </c>
      <c r="C181" s="330">
        <f>SUMIFS('Expenditures - all orgs'!$D$19:$D$3604,'Expenditures - all orgs'!$C$19:$C$3604, 'Budget Detail - CCCCCC'!$B181,'Expenditures - all orgs'!$B$19:$B$3604,'Budget Detail - CCCCCC'!$B$3)</f>
        <v>0</v>
      </c>
      <c r="D181" s="460">
        <f>SUMIFS('Expenditures - all orgs'!$E$19:$E$3604,'Expenditures - all orgs'!$C$19:$C$3604, 'Budget Detail - CCCCCC'!$B181,'Expenditures - all orgs'!$B$19:$B$3604,'Budget Detail - CCCCCC'!$B$3)</f>
        <v>0</v>
      </c>
      <c r="E181" s="461">
        <f>SUMIFS('Expenditures - all orgs'!$F$19:$F$3604,'Expenditures - all orgs'!$C$19:$C$3604, 'Budget Detail - CCCCCC'!$B181,'Expenditures - all orgs'!$B$19:$B$3604,'Budget Detail - CCCCCC'!$B$3)</f>
        <v>0</v>
      </c>
      <c r="F181" s="462">
        <f t="shared" si="14"/>
        <v>0</v>
      </c>
    </row>
    <row r="182" spans="1:6" ht="15" customHeight="1" x14ac:dyDescent="0.3">
      <c r="A182" s="239" t="s">
        <v>112</v>
      </c>
      <c r="B182" s="643">
        <v>128430</v>
      </c>
      <c r="C182" s="330">
        <f>SUMIFS('Expenditures - all orgs'!$D$19:$D$3604,'Expenditures - all orgs'!$C$19:$C$3604, 'Budget Detail - CCCCCC'!$B182,'Expenditures - all orgs'!$B$19:$B$3604,'Budget Detail - CCCCCC'!$B$3)</f>
        <v>0</v>
      </c>
      <c r="D182" s="460">
        <f>SUMIFS('Expenditures - all orgs'!$E$19:$E$3604,'Expenditures - all orgs'!$C$19:$C$3604, 'Budget Detail - CCCCCC'!$B182,'Expenditures - all orgs'!$B$19:$B$3604,'Budget Detail - CCCCCC'!$B$3)</f>
        <v>0</v>
      </c>
      <c r="E182" s="461">
        <f>SUMIFS('Expenditures - all orgs'!$F$19:$F$3604,'Expenditures - all orgs'!$C$19:$C$3604, 'Budget Detail - CCCCCC'!$B182,'Expenditures - all orgs'!$B$19:$B$3604,'Budget Detail - CCCCCC'!$B$3)</f>
        <v>0</v>
      </c>
      <c r="F182" s="462">
        <f t="shared" si="14"/>
        <v>0</v>
      </c>
    </row>
    <row r="183" spans="1:6" ht="15" customHeight="1" x14ac:dyDescent="0.3">
      <c r="A183" s="239" t="s">
        <v>19</v>
      </c>
      <c r="B183" s="643">
        <v>128500</v>
      </c>
      <c r="C183" s="330">
        <f>SUMIFS('Expenditures - all orgs'!$D$19:$D$3604,'Expenditures - all orgs'!$C$19:$C$3604, 'Budget Detail - CCCCCC'!$B183,'Expenditures - all orgs'!$B$19:$B$3604,'Budget Detail - CCCCCC'!$B$3)</f>
        <v>0</v>
      </c>
      <c r="D183" s="460">
        <f>SUMIFS('Expenditures - all orgs'!$E$19:$E$3604,'Expenditures - all orgs'!$C$19:$C$3604, 'Budget Detail - CCCCCC'!$B183,'Expenditures - all orgs'!$B$19:$B$3604,'Budget Detail - CCCCCC'!$B$3)</f>
        <v>0</v>
      </c>
      <c r="E183" s="461">
        <f>SUMIFS('Expenditures - all orgs'!$F$19:$F$3604,'Expenditures - all orgs'!$C$19:$C$3604, 'Budget Detail - CCCCCC'!$B183,'Expenditures - all orgs'!$B$19:$B$3604,'Budget Detail - CCCCCC'!$B$3)</f>
        <v>0</v>
      </c>
      <c r="F183" s="462">
        <f t="shared" si="14"/>
        <v>0</v>
      </c>
    </row>
    <row r="184" spans="1:6" ht="15" customHeight="1" x14ac:dyDescent="0.3">
      <c r="A184" s="239" t="s">
        <v>339</v>
      </c>
      <c r="B184" s="643">
        <v>128510</v>
      </c>
      <c r="C184" s="330">
        <f>SUMIFS('Expenditures - all orgs'!$D$19:$D$3604,'Expenditures - all orgs'!$C$19:$C$3604, 'Budget Detail - CCCCCC'!$B184,'Expenditures - all orgs'!$B$19:$B$3604,'Budget Detail - CCCCCC'!$B$3)</f>
        <v>0</v>
      </c>
      <c r="D184" s="460">
        <f>SUMIFS('Expenditures - all orgs'!$E$19:$E$3604,'Expenditures - all orgs'!$C$19:$C$3604, 'Budget Detail - CCCCCC'!$B184,'Expenditures - all orgs'!$B$19:$B$3604,'Budget Detail - CCCCCC'!$B$3)</f>
        <v>0</v>
      </c>
      <c r="E184" s="461">
        <f>SUMIFS('Expenditures - all orgs'!$F$19:$F$3604,'Expenditures - all orgs'!$C$19:$C$3604, 'Budget Detail - CCCCCC'!$B184,'Expenditures - all orgs'!$B$19:$B$3604,'Budget Detail - CCCCCC'!$B$3)</f>
        <v>0</v>
      </c>
      <c r="F184" s="462">
        <f t="shared" si="14"/>
        <v>0</v>
      </c>
    </row>
    <row r="185" spans="1:6" ht="15" customHeight="1" x14ac:dyDescent="0.3">
      <c r="A185" s="239" t="s">
        <v>340</v>
      </c>
      <c r="B185" s="643">
        <v>128520</v>
      </c>
      <c r="C185" s="330">
        <f>SUMIFS('Expenditures - all orgs'!$D$19:$D$3604,'Expenditures - all orgs'!$C$19:$C$3604, 'Budget Detail - CCCCCC'!$B185,'Expenditures - all orgs'!$B$19:$B$3604,'Budget Detail - CCCCCC'!$B$3)</f>
        <v>0</v>
      </c>
      <c r="D185" s="460">
        <f>SUMIFS('Expenditures - all orgs'!$E$19:$E$3604,'Expenditures - all orgs'!$C$19:$C$3604, 'Budget Detail - CCCCCC'!$B185,'Expenditures - all orgs'!$B$19:$B$3604,'Budget Detail - CCCCCC'!$B$3)</f>
        <v>0</v>
      </c>
      <c r="E185" s="461">
        <f>SUMIFS('Expenditures - all orgs'!$F$19:$F$3604,'Expenditures - all orgs'!$C$19:$C$3604, 'Budget Detail - CCCCCC'!$B185,'Expenditures - all orgs'!$B$19:$B$3604,'Budget Detail - CCCCCC'!$B$3)</f>
        <v>0</v>
      </c>
      <c r="F185" s="462">
        <f t="shared" si="14"/>
        <v>0</v>
      </c>
    </row>
    <row r="186" spans="1:6" ht="15" customHeight="1" x14ac:dyDescent="0.3">
      <c r="A186" s="239" t="s">
        <v>113</v>
      </c>
      <c r="B186" s="643">
        <v>128530</v>
      </c>
      <c r="C186" s="330">
        <f>SUMIFS('Expenditures - all orgs'!$D$19:$D$3604,'Expenditures - all orgs'!$C$19:$C$3604, 'Budget Detail - CCCCCC'!$B186,'Expenditures - all orgs'!$B$19:$B$3604,'Budget Detail - CCCCCC'!$B$3)</f>
        <v>0</v>
      </c>
      <c r="D186" s="460">
        <f>SUMIFS('Expenditures - all orgs'!$E$19:$E$3604,'Expenditures - all orgs'!$C$19:$C$3604, 'Budget Detail - CCCCCC'!$B186,'Expenditures - all orgs'!$B$19:$B$3604,'Budget Detail - CCCCCC'!$B$3)</f>
        <v>0</v>
      </c>
      <c r="E186" s="461">
        <f>SUMIFS('Expenditures - all orgs'!$F$19:$F$3604,'Expenditures - all orgs'!$C$19:$C$3604, 'Budget Detail - CCCCCC'!$B186,'Expenditures - all orgs'!$B$19:$B$3604,'Budget Detail - CCCCCC'!$B$3)</f>
        <v>0</v>
      </c>
      <c r="F186" s="462">
        <f t="shared" si="14"/>
        <v>0</v>
      </c>
    </row>
    <row r="187" spans="1:6" ht="15" customHeight="1" x14ac:dyDescent="0.3">
      <c r="A187" s="239" t="s">
        <v>58</v>
      </c>
      <c r="B187" s="643">
        <v>128600</v>
      </c>
      <c r="C187" s="330">
        <f>SUMIFS('Expenditures - all orgs'!$D$19:$D$3604,'Expenditures - all orgs'!$C$19:$C$3604, 'Budget Detail - CCCCCC'!$B187,'Expenditures - all orgs'!$B$19:$B$3604,'Budget Detail - CCCCCC'!$B$3)</f>
        <v>0</v>
      </c>
      <c r="D187" s="460">
        <f>SUMIFS('Expenditures - all orgs'!$E$19:$E$3604,'Expenditures - all orgs'!$C$19:$C$3604, 'Budget Detail - CCCCCC'!$B187,'Expenditures - all orgs'!$B$19:$B$3604,'Budget Detail - CCCCCC'!$B$3)</f>
        <v>0</v>
      </c>
      <c r="E187" s="461">
        <f>SUMIFS('Expenditures - all orgs'!$F$19:$F$3604,'Expenditures - all orgs'!$C$19:$C$3604, 'Budget Detail - CCCCCC'!$B187,'Expenditures - all orgs'!$B$19:$B$3604,'Budget Detail - CCCCCC'!$B$3)</f>
        <v>0</v>
      </c>
      <c r="F187" s="462">
        <f t="shared" si="14"/>
        <v>0</v>
      </c>
    </row>
    <row r="188" spans="1:6" ht="15" customHeight="1" x14ac:dyDescent="0.3">
      <c r="A188" s="239" t="s">
        <v>341</v>
      </c>
      <c r="B188" s="643">
        <v>128610</v>
      </c>
      <c r="C188" s="330">
        <f>SUMIFS('Expenditures - all orgs'!$D$19:$D$3604,'Expenditures - all orgs'!$C$19:$C$3604, 'Budget Detail - CCCCCC'!$B188,'Expenditures - all orgs'!$B$19:$B$3604,'Budget Detail - CCCCCC'!$B$3)</f>
        <v>0</v>
      </c>
      <c r="D188" s="460">
        <f>SUMIFS('Expenditures - all orgs'!$E$19:$E$3604,'Expenditures - all orgs'!$C$19:$C$3604, 'Budget Detail - CCCCCC'!$B188,'Expenditures - all orgs'!$B$19:$B$3604,'Budget Detail - CCCCCC'!$B$3)</f>
        <v>0</v>
      </c>
      <c r="E188" s="461">
        <f>SUMIFS('Expenditures - all orgs'!$F$19:$F$3604,'Expenditures - all orgs'!$C$19:$C$3604, 'Budget Detail - CCCCCC'!$B188,'Expenditures - all orgs'!$B$19:$B$3604,'Budget Detail - CCCCCC'!$B$3)</f>
        <v>0</v>
      </c>
      <c r="F188" s="462">
        <f t="shared" si="14"/>
        <v>0</v>
      </c>
    </row>
    <row r="189" spans="1:6" ht="15" customHeight="1" x14ac:dyDescent="0.3">
      <c r="A189" s="239" t="s">
        <v>342</v>
      </c>
      <c r="B189" s="643">
        <v>128620</v>
      </c>
      <c r="C189" s="330">
        <f>SUMIFS('Expenditures - all orgs'!$D$19:$D$3604,'Expenditures - all orgs'!$C$19:$C$3604, 'Budget Detail - CCCCCC'!$B189,'Expenditures - all orgs'!$B$19:$B$3604,'Budget Detail - CCCCCC'!$B$3)</f>
        <v>0</v>
      </c>
      <c r="D189" s="460">
        <f>SUMIFS('Expenditures - all orgs'!$E$19:$E$3604,'Expenditures - all orgs'!$C$19:$C$3604, 'Budget Detail - CCCCCC'!$B189,'Expenditures - all orgs'!$B$19:$B$3604,'Budget Detail - CCCCCC'!$B$3)</f>
        <v>0</v>
      </c>
      <c r="E189" s="461">
        <f>SUMIFS('Expenditures - all orgs'!$F$19:$F$3604,'Expenditures - all orgs'!$C$19:$C$3604, 'Budget Detail - CCCCCC'!$B189,'Expenditures - all orgs'!$B$19:$B$3604,'Budget Detail - CCCCCC'!$B$3)</f>
        <v>0</v>
      </c>
      <c r="F189" s="462">
        <f t="shared" si="14"/>
        <v>0</v>
      </c>
    </row>
    <row r="190" spans="1:6" ht="15" customHeight="1" x14ac:dyDescent="0.3">
      <c r="A190" s="239" t="s">
        <v>175</v>
      </c>
      <c r="B190" s="643">
        <v>128630</v>
      </c>
      <c r="C190" s="330">
        <f>SUMIFS('Expenditures - all orgs'!$D$19:$D$3604,'Expenditures - all orgs'!$C$19:$C$3604, 'Budget Detail - CCCCCC'!$B190,'Expenditures - all orgs'!$B$19:$B$3604,'Budget Detail - CCCCCC'!$B$3)</f>
        <v>0</v>
      </c>
      <c r="D190" s="460">
        <f>SUMIFS('Expenditures - all orgs'!$E$19:$E$3604,'Expenditures - all orgs'!$C$19:$C$3604, 'Budget Detail - CCCCCC'!$B190,'Expenditures - all orgs'!$B$19:$B$3604,'Budget Detail - CCCCCC'!$B$3)</f>
        <v>0</v>
      </c>
      <c r="E190" s="461">
        <f>SUMIFS('Expenditures - all orgs'!$F$19:$F$3604,'Expenditures - all orgs'!$C$19:$C$3604, 'Budget Detail - CCCCCC'!$B190,'Expenditures - all orgs'!$B$19:$B$3604,'Budget Detail - CCCCCC'!$B$3)</f>
        <v>0</v>
      </c>
      <c r="F190" s="462">
        <f t="shared" si="14"/>
        <v>0</v>
      </c>
    </row>
    <row r="191" spans="1:6" ht="15" customHeight="1" x14ac:dyDescent="0.3">
      <c r="A191" s="239" t="s">
        <v>62</v>
      </c>
      <c r="B191" s="643">
        <v>128700</v>
      </c>
      <c r="C191" s="330">
        <f>SUMIFS('Expenditures - all orgs'!$D$19:$D$3604,'Expenditures - all orgs'!$C$19:$C$3604, 'Budget Detail - CCCCCC'!$B191,'Expenditures - all orgs'!$B$19:$B$3604,'Budget Detail - CCCCCC'!$B$3)</f>
        <v>0</v>
      </c>
      <c r="D191" s="460">
        <f>SUMIFS('Expenditures - all orgs'!$E$19:$E$3604,'Expenditures - all orgs'!$C$19:$C$3604, 'Budget Detail - CCCCCC'!$B191,'Expenditures - all orgs'!$B$19:$B$3604,'Budget Detail - CCCCCC'!$B$3)</f>
        <v>0</v>
      </c>
      <c r="E191" s="461">
        <f>SUMIFS('Expenditures - all orgs'!$F$19:$F$3604,'Expenditures - all orgs'!$C$19:$C$3604, 'Budget Detail - CCCCCC'!$B191,'Expenditures - all orgs'!$B$19:$B$3604,'Budget Detail - CCCCCC'!$B$3)</f>
        <v>0</v>
      </c>
      <c r="F191" s="462">
        <f t="shared" si="14"/>
        <v>0</v>
      </c>
    </row>
    <row r="192" spans="1:6" ht="15" customHeight="1" x14ac:dyDescent="0.3">
      <c r="A192" s="239" t="s">
        <v>111</v>
      </c>
      <c r="B192" s="643">
        <v>128730</v>
      </c>
      <c r="C192" s="330">
        <f>SUMIFS('Expenditures - all orgs'!$D$19:$D$3604,'Expenditures - all orgs'!$C$19:$C$3604, 'Budget Detail - CCCCCC'!$B192,'Expenditures - all orgs'!$B$19:$B$3604,'Budget Detail - CCCCCC'!$B$3)</f>
        <v>0</v>
      </c>
      <c r="D192" s="460">
        <f>SUMIFS('Expenditures - all orgs'!$E$19:$E$3604,'Expenditures - all orgs'!$C$19:$C$3604, 'Budget Detail - CCCCCC'!$B192,'Expenditures - all orgs'!$B$19:$B$3604,'Budget Detail - CCCCCC'!$B$3)</f>
        <v>0</v>
      </c>
      <c r="E192" s="461">
        <f>SUMIFS('Expenditures - all orgs'!$F$19:$F$3604,'Expenditures - all orgs'!$C$19:$C$3604, 'Budget Detail - CCCCCC'!$B192,'Expenditures - all orgs'!$B$19:$B$3604,'Budget Detail - CCCCCC'!$B$3)</f>
        <v>0</v>
      </c>
      <c r="F192" s="462">
        <f t="shared" si="14"/>
        <v>0</v>
      </c>
    </row>
    <row r="193" spans="1:6" ht="15" customHeight="1" x14ac:dyDescent="0.3">
      <c r="A193" s="239" t="s">
        <v>20</v>
      </c>
      <c r="B193" s="643">
        <v>128800</v>
      </c>
      <c r="C193" s="330">
        <f>SUMIFS('Expenditures - all orgs'!$D$19:$D$3604,'Expenditures - all orgs'!$C$19:$C$3604, 'Budget Detail - CCCCCC'!$B193,'Expenditures - all orgs'!$B$19:$B$3604,'Budget Detail - CCCCCC'!$B$3)</f>
        <v>0</v>
      </c>
      <c r="D193" s="460">
        <f>SUMIFS('Expenditures - all orgs'!$E$19:$E$3604,'Expenditures - all orgs'!$C$19:$C$3604, 'Budget Detail - CCCCCC'!$B193,'Expenditures - all orgs'!$B$19:$B$3604,'Budget Detail - CCCCCC'!$B$3)</f>
        <v>0</v>
      </c>
      <c r="E193" s="461">
        <f>SUMIFS('Expenditures - all orgs'!$F$19:$F$3604,'Expenditures - all orgs'!$C$19:$C$3604, 'Budget Detail - CCCCCC'!$B193,'Expenditures - all orgs'!$B$19:$B$3604,'Budget Detail - CCCCCC'!$B$3)</f>
        <v>0</v>
      </c>
      <c r="F193" s="462">
        <f t="shared" si="14"/>
        <v>0</v>
      </c>
    </row>
    <row r="194" spans="1:6" ht="15" customHeight="1" x14ac:dyDescent="0.3">
      <c r="A194" s="239" t="s">
        <v>343</v>
      </c>
      <c r="B194" s="643">
        <v>128810</v>
      </c>
      <c r="C194" s="330">
        <f>SUMIFS('Expenditures - all orgs'!$D$19:$D$3604,'Expenditures - all orgs'!$C$19:$C$3604, 'Budget Detail - CCCCCC'!$B194,'Expenditures - all orgs'!$B$19:$B$3604,'Budget Detail - CCCCCC'!$B$3)</f>
        <v>0</v>
      </c>
      <c r="D194" s="460">
        <f>SUMIFS('Expenditures - all orgs'!$E$19:$E$3604,'Expenditures - all orgs'!$C$19:$C$3604, 'Budget Detail - CCCCCC'!$B194,'Expenditures - all orgs'!$B$19:$B$3604,'Budget Detail - CCCCCC'!$B$3)</f>
        <v>0</v>
      </c>
      <c r="E194" s="461">
        <f>SUMIFS('Expenditures - all orgs'!$F$19:$F$3604,'Expenditures - all orgs'!$C$19:$C$3604, 'Budget Detail - CCCCCC'!$B194,'Expenditures - all orgs'!$B$19:$B$3604,'Budget Detail - CCCCCC'!$B$3)</f>
        <v>0</v>
      </c>
      <c r="F194" s="462">
        <f t="shared" si="14"/>
        <v>0</v>
      </c>
    </row>
    <row r="195" spans="1:6" ht="15" customHeight="1" x14ac:dyDescent="0.3">
      <c r="A195" s="239" t="s">
        <v>344</v>
      </c>
      <c r="B195" s="643">
        <v>128820</v>
      </c>
      <c r="C195" s="330">
        <f>SUMIFS('Expenditures - all orgs'!$D$19:$D$3604,'Expenditures - all orgs'!$C$19:$C$3604, 'Budget Detail - CCCCCC'!$B195,'Expenditures - all orgs'!$B$19:$B$3604,'Budget Detail - CCCCCC'!$B$3)</f>
        <v>0</v>
      </c>
      <c r="D195" s="460">
        <f>SUMIFS('Expenditures - all orgs'!$E$19:$E$3604,'Expenditures - all orgs'!$C$19:$C$3604, 'Budget Detail - CCCCCC'!$B195,'Expenditures - all orgs'!$B$19:$B$3604,'Budget Detail - CCCCCC'!$B$3)</f>
        <v>0</v>
      </c>
      <c r="E195" s="461">
        <f>SUMIFS('Expenditures - all orgs'!$F$19:$F$3604,'Expenditures - all orgs'!$C$19:$C$3604, 'Budget Detail - CCCCCC'!$B195,'Expenditures - all orgs'!$B$19:$B$3604,'Budget Detail - CCCCCC'!$B$3)</f>
        <v>0</v>
      </c>
      <c r="F195" s="462">
        <f t="shared" si="14"/>
        <v>0</v>
      </c>
    </row>
    <row r="196" spans="1:6" ht="15" customHeight="1" x14ac:dyDescent="0.3">
      <c r="A196" s="239" t="s">
        <v>176</v>
      </c>
      <c r="B196" s="643">
        <v>128830</v>
      </c>
      <c r="C196" s="330">
        <f>SUMIFS('Expenditures - all orgs'!$D$19:$D$3604,'Expenditures - all orgs'!$C$19:$C$3604, 'Budget Detail - CCCCCC'!$B196,'Expenditures - all orgs'!$B$19:$B$3604,'Budget Detail - CCCCCC'!$B$3)</f>
        <v>0</v>
      </c>
      <c r="D196" s="460">
        <f>SUMIFS('Expenditures - all orgs'!$E$19:$E$3604,'Expenditures - all orgs'!$C$19:$C$3604, 'Budget Detail - CCCCCC'!$B196,'Expenditures - all orgs'!$B$19:$B$3604,'Budget Detail - CCCCCC'!$B$3)</f>
        <v>0</v>
      </c>
      <c r="E196" s="461">
        <f>SUMIFS('Expenditures - all orgs'!$F$19:$F$3604,'Expenditures - all orgs'!$C$19:$C$3604, 'Budget Detail - CCCCCC'!$B196,'Expenditures - all orgs'!$B$19:$B$3604,'Budget Detail - CCCCCC'!$B$3)</f>
        <v>0</v>
      </c>
      <c r="F196" s="462">
        <f t="shared" si="14"/>
        <v>0</v>
      </c>
    </row>
    <row r="197" spans="1:6" ht="15" customHeight="1" x14ac:dyDescent="0.3">
      <c r="A197" s="239" t="s">
        <v>104</v>
      </c>
      <c r="B197" s="643" t="s">
        <v>107</v>
      </c>
      <c r="C197" s="330">
        <f>SUMIFS('Expenditures - all orgs'!$D$19:$D$3604,'Expenditures - all orgs'!$C$19:$C$3604, 'Budget Detail - CCCCCC'!$B197,'Expenditures - all orgs'!$B$19:$B$3604,'Budget Detail - CCCCCC'!$B$3)</f>
        <v>0</v>
      </c>
      <c r="D197" s="460">
        <f>SUMIFS('Expenditures - all orgs'!$E$19:$E$3604,'Expenditures - all orgs'!$C$19:$C$3604, 'Budget Detail - CCCCCC'!$B197,'Expenditures - all orgs'!$B$19:$B$3604,'Budget Detail - CCCCCC'!$B$3)</f>
        <v>0</v>
      </c>
      <c r="E197" s="461">
        <f>SUMIFS('Expenditures - all orgs'!$F$19:$F$3604,'Expenditures - all orgs'!$C$19:$C$3604, 'Budget Detail - CCCCCC'!$B197,'Expenditures - all orgs'!$B$19:$B$3604,'Budget Detail - CCCCCC'!$B$3)</f>
        <v>0</v>
      </c>
      <c r="F197" s="462">
        <f t="shared" si="14"/>
        <v>0</v>
      </c>
    </row>
    <row r="198" spans="1:6" ht="15" customHeight="1" x14ac:dyDescent="0.3">
      <c r="A198" s="239" t="s">
        <v>104</v>
      </c>
      <c r="B198" s="643" t="s">
        <v>107</v>
      </c>
      <c r="C198" s="330">
        <f>SUMIFS('Expenditures - all orgs'!$D$19:$D$3604,'Expenditures - all orgs'!$C$19:$C$3604, 'Budget Detail - CCCCCC'!$B198,'Expenditures - all orgs'!$B$19:$B$3604,'Budget Detail - CCCCCC'!$B$3)</f>
        <v>0</v>
      </c>
      <c r="D198" s="460">
        <f>SUMIFS('Expenditures - all orgs'!$E$19:$E$3604,'Expenditures - all orgs'!$C$19:$C$3604, 'Budget Detail - CCCCCC'!$B198,'Expenditures - all orgs'!$B$19:$B$3604,'Budget Detail - CCCCCC'!$B$3)</f>
        <v>0</v>
      </c>
      <c r="E198" s="461">
        <f>SUMIFS('Expenditures - all orgs'!$F$19:$F$3604,'Expenditures - all orgs'!$C$19:$C$3604, 'Budget Detail - CCCCCC'!$B198,'Expenditures - all orgs'!$B$19:$B$3604,'Budget Detail - CCCCCC'!$B$3)</f>
        <v>0</v>
      </c>
      <c r="F198" s="462">
        <f t="shared" si="14"/>
        <v>0</v>
      </c>
    </row>
    <row r="199" spans="1:6" ht="15" customHeight="1" thickBot="1" x14ac:dyDescent="0.35">
      <c r="A199" s="239" t="s">
        <v>104</v>
      </c>
      <c r="B199" s="643" t="s">
        <v>107</v>
      </c>
      <c r="C199" s="385">
        <f>SUMIFS('Expenditures - all orgs'!$D$19:$D$3604,'Expenditures - all orgs'!$C$19:$C$3604, 'Budget Detail - CCCCCC'!$B199,'Expenditures - all orgs'!$B$19:$B$3604,'Budget Detail - CCCCCC'!$B$3)</f>
        <v>0</v>
      </c>
      <c r="D199" s="463">
        <f>SUMIFS('Expenditures - all orgs'!$E$19:$E$3604,'Expenditures - all orgs'!$C$19:$C$3604, 'Budget Detail - CCCCCC'!$B199,'Expenditures - all orgs'!$B$19:$B$3604,'Budget Detail - CCCCCC'!$B$3)</f>
        <v>0</v>
      </c>
      <c r="E199" s="464">
        <f>SUMIFS('Expenditures - all orgs'!$F$19:$F$3604,'Expenditures - all orgs'!$C$19:$C$3604, 'Budget Detail - CCCCCC'!$B199,'Expenditures - all orgs'!$B$19:$B$3604,'Budget Detail - CCCCCC'!$B$3)</f>
        <v>0</v>
      </c>
      <c r="F199" s="465">
        <f t="shared" si="14"/>
        <v>0</v>
      </c>
    </row>
    <row r="200" spans="1:6" ht="15" customHeight="1" thickBot="1" x14ac:dyDescent="0.35">
      <c r="A200" s="235"/>
      <c r="B200" s="644" t="s">
        <v>418</v>
      </c>
      <c r="C200" s="386">
        <f>SUM(C169:C199)</f>
        <v>0</v>
      </c>
      <c r="D200" s="386">
        <f t="shared" ref="D200:F200" si="15">SUM(D169:D199)</f>
        <v>0</v>
      </c>
      <c r="E200" s="386">
        <f t="shared" si="15"/>
        <v>0</v>
      </c>
      <c r="F200" s="386">
        <f t="shared" si="15"/>
        <v>0</v>
      </c>
    </row>
    <row r="201" spans="1:6" ht="15" customHeight="1" x14ac:dyDescent="0.3">
      <c r="A201" s="747"/>
      <c r="B201" s="617"/>
      <c r="C201" s="305"/>
      <c r="D201" s="1255"/>
      <c r="E201" s="1255"/>
      <c r="F201" s="1256"/>
    </row>
    <row r="202" spans="1:6" ht="15" customHeight="1" x14ac:dyDescent="0.3">
      <c r="A202" s="248" t="s">
        <v>213</v>
      </c>
      <c r="B202" s="617"/>
      <c r="C202" s="305"/>
      <c r="D202" s="1255"/>
      <c r="E202" s="1255"/>
      <c r="F202" s="1256"/>
    </row>
    <row r="203" spans="1:6" ht="15" customHeight="1" x14ac:dyDescent="0.3">
      <c r="A203" s="747" t="s">
        <v>419</v>
      </c>
      <c r="B203" s="745">
        <v>130010</v>
      </c>
      <c r="C203" s="331">
        <f>SUMIFS('Expenditures - all orgs'!$D$19:$D$3604,'Expenditures - all orgs'!$C$19:$C$3604, 'Budget Detail - CCCCCC'!$B203,'Expenditures - all orgs'!$B$19:$B$3604,'Budget Detail - CCCCCC'!$B$3)</f>
        <v>0</v>
      </c>
      <c r="D203" s="467">
        <f>SUMIFS('Expenditures - all orgs'!$E$19:$E$3604,'Expenditures - all orgs'!$C$19:$C$3604, 'Budget Detail - CCCCCC'!$B203,'Expenditures - all orgs'!$B$19:$B$3604,'Budget Detail - CCCCCC'!$B$3)</f>
        <v>0</v>
      </c>
      <c r="E203" s="468">
        <f>SUMIFS('Expenditures - all orgs'!$F$19:$F$3604,'Expenditures - all orgs'!$C$19:$C$3604, 'Budget Detail - CCCCCC'!$B203,'Expenditures - all orgs'!$B$19:$B$3604,'Budget Detail - CCCCCC'!$B$3)</f>
        <v>0</v>
      </c>
      <c r="F203" s="469">
        <f t="shared" ref="F203" si="16">C203-D203-E203</f>
        <v>0</v>
      </c>
    </row>
    <row r="204" spans="1:6" ht="15" customHeight="1" x14ac:dyDescent="0.3">
      <c r="A204" s="747" t="s">
        <v>326</v>
      </c>
      <c r="B204" s="756">
        <v>130900</v>
      </c>
      <c r="C204" s="331">
        <f>SUMIFS('Expenditures - all orgs'!$D$19:$D$3604,'Expenditures - all orgs'!$C$19:$C$3604, 'Budget Detail - CCCCCC'!$B204,'Expenditures - all orgs'!$B$19:$B$3604,'Budget Detail - CCCCCC'!$B$3)</f>
        <v>0</v>
      </c>
      <c r="D204" s="467">
        <f>SUMIFS('Expenditures - all orgs'!$E$19:$E$3604,'Expenditures - all orgs'!$C$19:$C$3604, 'Budget Detail - CCCCCC'!$B204,'Expenditures - all orgs'!$B$19:$B$3604,'Budget Detail - CCCCCC'!$B$3)</f>
        <v>0</v>
      </c>
      <c r="E204" s="468">
        <f>SUMIFS('Expenditures - all orgs'!$F$19:$F$3604,'Expenditures - all orgs'!$C$19:$C$3604, 'Budget Detail - CCCCCC'!$B204,'Expenditures - all orgs'!$B$19:$B$3604,'Budget Detail - CCCCCC'!$B$3)</f>
        <v>0</v>
      </c>
      <c r="F204" s="469">
        <f t="shared" ref="F204" si="17">C204-D204-E204</f>
        <v>0</v>
      </c>
    </row>
    <row r="205" spans="1:6" ht="15" customHeight="1" x14ac:dyDescent="0.3">
      <c r="A205" s="747" t="s">
        <v>21</v>
      </c>
      <c r="B205" s="756">
        <v>131100</v>
      </c>
      <c r="C205" s="331">
        <f>SUMIFS('Expenditures - all orgs'!$D$19:$D$3604,'Expenditures - all orgs'!$C$19:$C$3604, 'Budget Detail - CCCCCC'!$B205,'Expenditures - all orgs'!$B$19:$B$3604,'Budget Detail - CCCCCC'!$B$3)</f>
        <v>0</v>
      </c>
      <c r="D205" s="467">
        <f>SUMIFS('Expenditures - all orgs'!$E$19:$E$3604,'Expenditures - all orgs'!$C$19:$C$3604, 'Budget Detail - CCCCCC'!$B205,'Expenditures - all orgs'!$B$19:$B$3604,'Budget Detail - CCCCCC'!$B$3)</f>
        <v>0</v>
      </c>
      <c r="E205" s="468">
        <f>SUMIFS('Expenditures - all orgs'!$F$19:$F$3604,'Expenditures - all orgs'!$C$19:$C$3604, 'Budget Detail - CCCCCC'!$B205,'Expenditures - all orgs'!$B$19:$B$3604,'Budget Detail - CCCCCC'!$B$3)</f>
        <v>0</v>
      </c>
      <c r="F205" s="469">
        <f t="shared" si="6"/>
        <v>0</v>
      </c>
    </row>
    <row r="206" spans="1:6" ht="15" customHeight="1" x14ac:dyDescent="0.3">
      <c r="A206" s="249" t="s">
        <v>22</v>
      </c>
      <c r="B206" s="756">
        <v>131200</v>
      </c>
      <c r="C206" s="331">
        <f>SUMIFS('Expenditures - all orgs'!$D$19:$D$3604,'Expenditures - all orgs'!$C$19:$C$3604, 'Budget Detail - CCCCCC'!$B206,'Expenditures - all orgs'!$B$19:$B$3604,'Budget Detail - CCCCCC'!$B$3)</f>
        <v>0</v>
      </c>
      <c r="D206" s="467">
        <f>SUMIFS('Expenditures - all orgs'!$E$19:$E$3604,'Expenditures - all orgs'!$C$19:$C$3604, 'Budget Detail - CCCCCC'!$B206,'Expenditures - all orgs'!$B$19:$B$3604,'Budget Detail - CCCCCC'!$B$3)</f>
        <v>0</v>
      </c>
      <c r="E206" s="468">
        <f>SUMIFS('Expenditures - all orgs'!$F$19:$F$3604,'Expenditures - all orgs'!$C$19:$C$3604, 'Budget Detail - CCCCCC'!$B206,'Expenditures - all orgs'!$B$19:$B$3604,'Budget Detail - CCCCCC'!$B$3)</f>
        <v>0</v>
      </c>
      <c r="F206" s="469">
        <f t="shared" si="6"/>
        <v>0</v>
      </c>
    </row>
    <row r="207" spans="1:6" ht="15" customHeight="1" x14ac:dyDescent="0.3">
      <c r="A207" s="249" t="s">
        <v>214</v>
      </c>
      <c r="B207" s="756">
        <v>131210</v>
      </c>
      <c r="C207" s="331">
        <f>SUMIFS('Expenditures - all orgs'!$D$19:$D$3604,'Expenditures - all orgs'!$C$19:$C$3604, 'Budget Detail - CCCCCC'!$B207,'Expenditures - all orgs'!$B$19:$B$3604,'Budget Detail - CCCCCC'!$B$3)</f>
        <v>0</v>
      </c>
      <c r="D207" s="467">
        <f>SUMIFS('Expenditures - all orgs'!$E$19:$E$3604,'Expenditures - all orgs'!$C$19:$C$3604, 'Budget Detail - CCCCCC'!$B207,'Expenditures - all orgs'!$B$19:$B$3604,'Budget Detail - CCCCCC'!$B$3)</f>
        <v>0</v>
      </c>
      <c r="E207" s="468">
        <f>SUMIFS('Expenditures - all orgs'!$F$19:$F$3604,'Expenditures - all orgs'!$C$19:$C$3604, 'Budget Detail - CCCCCC'!$B207,'Expenditures - all orgs'!$B$19:$B$3604,'Budget Detail - CCCCCC'!$B$3)</f>
        <v>0</v>
      </c>
      <c r="F207" s="469">
        <f t="shared" si="6"/>
        <v>0</v>
      </c>
    </row>
    <row r="208" spans="1:6" ht="15" customHeight="1" x14ac:dyDescent="0.3">
      <c r="A208" s="249" t="s">
        <v>23</v>
      </c>
      <c r="B208" s="756">
        <v>131300</v>
      </c>
      <c r="C208" s="331">
        <f>SUMIFS('Expenditures - all orgs'!$D$19:$D$3604,'Expenditures - all orgs'!$C$19:$C$3604, 'Budget Detail - CCCCCC'!$B208,'Expenditures - all orgs'!$B$19:$B$3604,'Budget Detail - CCCCCC'!$B$3)</f>
        <v>0</v>
      </c>
      <c r="D208" s="467">
        <f>SUMIFS('Expenditures - all orgs'!$E$19:$E$3604,'Expenditures - all orgs'!$C$19:$C$3604, 'Budget Detail - CCCCCC'!$B208,'Expenditures - all orgs'!$B$19:$B$3604,'Budget Detail - CCCCCC'!$B$3)</f>
        <v>0</v>
      </c>
      <c r="E208" s="468">
        <f>SUMIFS('Expenditures - all orgs'!$F$19:$F$3604,'Expenditures - all orgs'!$C$19:$C$3604, 'Budget Detail - CCCCCC'!$B208,'Expenditures - all orgs'!$B$19:$B$3604,'Budget Detail - CCCCCC'!$B$3)</f>
        <v>0</v>
      </c>
      <c r="F208" s="469">
        <f t="shared" si="6"/>
        <v>0</v>
      </c>
    </row>
    <row r="209" spans="1:37" ht="15" customHeight="1" thickBot="1" x14ac:dyDescent="0.35">
      <c r="A209" s="249" t="s">
        <v>104</v>
      </c>
      <c r="B209" s="756" t="s">
        <v>107</v>
      </c>
      <c r="C209" s="387">
        <f>SUMIFS('Expenditures - all orgs'!$D$19:$D$3604,'Expenditures - all orgs'!$C$19:$C$3604, 'Budget Detail - CCCCCC'!$B209,'Expenditures - all orgs'!$B$19:$B$3604,'Budget Detail - CCCCCC'!$B$3)</f>
        <v>0</v>
      </c>
      <c r="D209" s="470">
        <f>SUMIFS('Expenditures - all orgs'!$E$19:$E$3604,'Expenditures - all orgs'!$C$19:$C$3604, 'Budget Detail - CCCCCC'!$B209,'Expenditures - all orgs'!$B$19:$B$3604,'Budget Detail - CCCCCC'!$B$3)</f>
        <v>0</v>
      </c>
      <c r="E209" s="471">
        <f>SUMIFS('Expenditures - all orgs'!$F$19:$F$3604,'Expenditures - all orgs'!$C$19:$C$3604, 'Budget Detail - CCCCCC'!$B209,'Expenditures - all orgs'!$B$19:$B$3604,'Budget Detail - CCCCCC'!$B$3)</f>
        <v>0</v>
      </c>
      <c r="F209" s="472">
        <f t="shared" si="6"/>
        <v>0</v>
      </c>
    </row>
    <row r="210" spans="1:37" ht="15" customHeight="1" thickBot="1" x14ac:dyDescent="0.35">
      <c r="A210" s="249"/>
      <c r="B210" s="645" t="s">
        <v>418</v>
      </c>
      <c r="C210" s="755">
        <f>SUM(C203:C209)</f>
        <v>0</v>
      </c>
      <c r="D210" s="755">
        <f t="shared" ref="D210:F210" si="18">SUM(D203:D209)</f>
        <v>0</v>
      </c>
      <c r="E210" s="755">
        <f t="shared" si="18"/>
        <v>0</v>
      </c>
      <c r="F210" s="755">
        <f t="shared" si="18"/>
        <v>0</v>
      </c>
    </row>
    <row r="211" spans="1:37" ht="15" customHeight="1"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CCCCCC'!$B213,'Expenditures - all orgs'!$B$19:$B$3604,'Budget Detail - CCCCCC'!$B$3)</f>
        <v>0</v>
      </c>
      <c r="D213" s="1439">
        <f>SUMIFS('Expenditures - all orgs'!$E$19:$E$3604,'Expenditures - all orgs'!$C$19:$C$3604, 'Budget Detail - CCCCCC'!$B213,'Expenditures - all orgs'!$B$19:$B$3604,'Budget Detail - CCCCCC'!$B$3)</f>
        <v>0</v>
      </c>
      <c r="E213" s="1441">
        <f>SUMIFS('Expenditures - all orgs'!$F$19:$F$3604,'Expenditures - all orgs'!$C$19:$C$3604, 'Budget Detail - CCCCCC'!$B213,'Expenditures - all orgs'!$B$19:$B$3604,'Budget Detail - CCCCCC'!$B$3)</f>
        <v>0</v>
      </c>
      <c r="F213" s="1443">
        <f t="shared" ref="F213:F219" si="19">C213-D213-E213</f>
        <v>0</v>
      </c>
    </row>
    <row r="214" spans="1:37" s="291" customFormat="1" ht="15" customHeight="1" x14ac:dyDescent="0.3">
      <c r="A214" s="747" t="s">
        <v>499</v>
      </c>
      <c r="B214" s="1446">
        <v>132200</v>
      </c>
      <c r="C214" s="1437">
        <f>SUMIFS('Expenditures - all orgs'!$D$19:$D$3604,'Expenditures - all orgs'!$C$19:$C$3604, 'Budget Detail - CCCCCC'!$B214,'Expenditures - all orgs'!$B$19:$B$3604,'Budget Detail - CCCCCC'!$B$3)</f>
        <v>0</v>
      </c>
      <c r="D214" s="1439">
        <f>SUMIFS('Expenditures - all orgs'!$E$19:$E$3604,'Expenditures - all orgs'!$C$19:$C$3604, 'Budget Detail - CCCCCC'!$B214,'Expenditures - all orgs'!$B$19:$B$3604,'Budget Detail - CCCCCC'!$B$3)</f>
        <v>0</v>
      </c>
      <c r="E214" s="1441">
        <f>SUMIFS('Expenditures - all orgs'!$F$19:$F$3604,'Expenditures - all orgs'!$C$19:$C$3604, 'Budget Detail - CCCCCC'!$B214,'Expenditures - all orgs'!$B$19:$B$3604,'Budget Detail - CCCCCC'!$B$3)</f>
        <v>0</v>
      </c>
      <c r="F214" s="1443">
        <f t="shared" si="19"/>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CCCCCC'!$B215,'Expenditures - all orgs'!$B$19:$B$3604,'Budget Detail - CCCCCC'!$B$3)</f>
        <v>0</v>
      </c>
      <c r="D215" s="1439">
        <f>SUMIFS('Expenditures - all orgs'!$E$19:$E$3604,'Expenditures - all orgs'!$C$19:$C$3604, 'Budget Detail - CCCCCC'!$B215,'Expenditures - all orgs'!$B$19:$B$3604,'Budget Detail - CCCCCC'!$B$3)</f>
        <v>0</v>
      </c>
      <c r="E215" s="1441">
        <f>SUMIFS('Expenditures - all orgs'!$F$19:$F$3604,'Expenditures - all orgs'!$C$19:$C$3604, 'Budget Detail - CCCCCC'!$B215,'Expenditures - all orgs'!$B$19:$B$3604,'Budget Detail - CCCCCC'!$B$3)</f>
        <v>0</v>
      </c>
      <c r="F215" s="1443">
        <f t="shared" si="19"/>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CCCCCC'!$B216,'Expenditures - all orgs'!$B$19:$B$3604,'Budget Detail - CCCCCC'!$B$3)</f>
        <v>0</v>
      </c>
      <c r="D216" s="1439">
        <f>SUMIFS('Expenditures - all orgs'!$E$19:$E$3604,'Expenditures - all orgs'!$C$19:$C$3604, 'Budget Detail - CCCCCC'!$B216,'Expenditures - all orgs'!$B$19:$B$3604,'Budget Detail - CCCCCC'!$B$3)</f>
        <v>0</v>
      </c>
      <c r="E216" s="1441">
        <f>SUMIFS('Expenditures - all orgs'!$F$19:$F$3604,'Expenditures - all orgs'!$C$19:$C$3604, 'Budget Detail - CCCCCC'!$B216,'Expenditures - all orgs'!$B$19:$B$3604,'Budget Detail - CCCCCC'!$B$3)</f>
        <v>0</v>
      </c>
      <c r="F216" s="1443">
        <f t="shared" si="19"/>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CCCCCC'!$B217,'Expenditures - all orgs'!$B$19:$B$3604,'Budget Detail - CCCCCC'!$B$3)</f>
        <v>0</v>
      </c>
      <c r="D217" s="1439">
        <f>SUMIFS('Expenditures - all orgs'!$E$19:$E$3604,'Expenditures - all orgs'!$C$19:$C$3604, 'Budget Detail - CCCCCC'!$B217,'Expenditures - all orgs'!$B$19:$B$3604,'Budget Detail - CCCCCC'!$B$3)</f>
        <v>0</v>
      </c>
      <c r="E217" s="1441">
        <f>SUMIFS('Expenditures - all orgs'!$F$19:$F$3604,'Expenditures - all orgs'!$C$19:$C$3604, 'Budget Detail - CCCCCC'!$B217,'Expenditures - all orgs'!$B$19:$B$3604,'Budget Detail - CCCCCC'!$B$3)</f>
        <v>0</v>
      </c>
      <c r="F217" s="1443">
        <f t="shared" si="19"/>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CCCCCC'!$B218,'Expenditures - all orgs'!$B$19:$B$3604,'Budget Detail - CCCCCC'!$B$3)</f>
        <v>0</v>
      </c>
      <c r="D218" s="1439">
        <f>SUMIFS('Expenditures - all orgs'!$E$19:$E$3604,'Expenditures - all orgs'!$C$19:$C$3604, 'Budget Detail - CCCCCC'!$B218,'Expenditures - all orgs'!$B$19:$B$3604,'Budget Detail - CCCCCC'!$B$3)</f>
        <v>0</v>
      </c>
      <c r="E218" s="1441">
        <f>SUMIFS('Expenditures - all orgs'!$F$19:$F$3604,'Expenditures - all orgs'!$C$19:$C$3604, 'Budget Detail - CCCCCC'!$B218,'Expenditures - all orgs'!$B$19:$B$3604,'Budget Detail - CCCCCC'!$B$3)</f>
        <v>0</v>
      </c>
      <c r="F218" s="1443">
        <f t="shared" si="19"/>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CCCCCC'!$B219,'Expenditures - all orgs'!$B$19:$B$3604,'Budget Detail - CCCCCC'!$B$3)</f>
        <v>0</v>
      </c>
      <c r="D219" s="1440">
        <f>SUMIFS('Expenditures - all orgs'!$E$19:$E$3604,'Expenditures - all orgs'!$C$19:$C$3604, 'Budget Detail - CCCCCC'!$B219,'Expenditures - all orgs'!$B$19:$B$3604,'Budget Detail - CCCCCC'!$B$3)</f>
        <v>0</v>
      </c>
      <c r="E219" s="1442">
        <f>SUMIFS('Expenditures - all orgs'!$F$19:$F$3604,'Expenditures - all orgs'!$C$19:$C$3604, 'Budget Detail - CCCCCC'!$B219,'Expenditures - all orgs'!$B$19:$B$3604,'Budget Detail - CCCCCC'!$B$3)</f>
        <v>0</v>
      </c>
      <c r="F219" s="1444">
        <f t="shared" si="19"/>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ht="15" customHeight="1" x14ac:dyDescent="0.3">
      <c r="A222" s="248" t="s">
        <v>349</v>
      </c>
      <c r="B222" s="617"/>
      <c r="C222" s="308"/>
      <c r="D222" s="309"/>
      <c r="E222" s="309"/>
      <c r="F222" s="310"/>
    </row>
    <row r="223" spans="1:37" ht="15" customHeight="1" x14ac:dyDescent="0.3">
      <c r="A223" s="747" t="s">
        <v>517</v>
      </c>
      <c r="B223" s="649">
        <v>133200</v>
      </c>
      <c r="C223" s="334">
        <f>SUMIFS('Expenditures - all orgs'!$D$19:$D$3604,'Expenditures - all orgs'!$C$19:$C$3604, 'Budget Detail - CCCCCC'!$B223,'Expenditures - all orgs'!$B$19:$B$3604,'Budget Detail - CCCCCC'!$B$3)</f>
        <v>0</v>
      </c>
      <c r="D223" s="480">
        <f>SUMIFS('Expenditures - all orgs'!$E$19:$E$3604,'Expenditures - all orgs'!$C$19:$C$3604, 'Budget Detail - CCCCCC'!$B223,'Expenditures - all orgs'!$B$19:$B$3604,'Budget Detail - CCCCCC'!$B$3)</f>
        <v>0</v>
      </c>
      <c r="E223" s="481">
        <f>SUMIFS('Expenditures - all orgs'!$F$19:$F$3604,'Expenditures - all orgs'!$C$19:$C$3604, 'Budget Detail - CCCCCC'!$B223,'Expenditures - all orgs'!$B$19:$B$3604,'Budget Detail - CCCCCC'!$B$3)</f>
        <v>0</v>
      </c>
      <c r="F223" s="482">
        <f t="shared" ref="F223:F227" si="20">C223-D223-E223</f>
        <v>0</v>
      </c>
    </row>
    <row r="224" spans="1:37" ht="15" customHeight="1" x14ac:dyDescent="0.3">
      <c r="A224" s="249" t="s">
        <v>347</v>
      </c>
      <c r="B224" s="649">
        <v>133300</v>
      </c>
      <c r="C224" s="334">
        <f>SUMIFS('Expenditures - all orgs'!$D$19:$D$3604,'Expenditures - all orgs'!$C$19:$C$3604, 'Budget Detail - CCCCCC'!$B224,'Expenditures - all orgs'!$B$19:$B$3604,'Budget Detail - CCCCCC'!$B$3)</f>
        <v>0</v>
      </c>
      <c r="D224" s="480">
        <f>SUMIFS('Expenditures - all orgs'!$E$19:$E$3604,'Expenditures - all orgs'!$C$19:$C$3604, 'Budget Detail - CCCCCC'!$B224,'Expenditures - all orgs'!$B$19:$B$3604,'Budget Detail - CCCCCC'!$B$3)</f>
        <v>0</v>
      </c>
      <c r="E224" s="481">
        <f>SUMIFS('Expenditures - all orgs'!$F$19:$F$3604,'Expenditures - all orgs'!$C$19:$C$3604, 'Budget Detail - CCCCCC'!$B224,'Expenditures - all orgs'!$B$19:$B$3604,'Budget Detail - CCCCCC'!$B$3)</f>
        <v>0</v>
      </c>
      <c r="F224" s="482">
        <f t="shared" ref="F224" si="21">C224-D224-E224</f>
        <v>0</v>
      </c>
    </row>
    <row r="225" spans="1:6" ht="15" customHeight="1" x14ac:dyDescent="0.3">
      <c r="A225" s="249" t="s">
        <v>348</v>
      </c>
      <c r="B225" s="649">
        <v>133400</v>
      </c>
      <c r="C225" s="334">
        <f>SUMIFS('Expenditures - all orgs'!$D$19:$D$3604,'Expenditures - all orgs'!$C$19:$C$3604, 'Budget Detail - CCCCCC'!$B225,'Expenditures - all orgs'!$B$19:$B$3604,'Budget Detail - CCCCCC'!$B$3)</f>
        <v>0</v>
      </c>
      <c r="D225" s="480">
        <f>SUMIFS('Expenditures - all orgs'!$E$19:$E$3604,'Expenditures - all orgs'!$C$19:$C$3604, 'Budget Detail - CCCCCC'!$B225,'Expenditures - all orgs'!$B$19:$B$3604,'Budget Detail - CCCCCC'!$B$3)</f>
        <v>0</v>
      </c>
      <c r="E225" s="481">
        <f>SUMIFS('Expenditures - all orgs'!$F$19:$F$3604,'Expenditures - all orgs'!$C$19:$C$3604, 'Budget Detail - CCCCCC'!$B225,'Expenditures - all orgs'!$B$19:$B$3604,'Budget Detail - CCCCCC'!$B$3)</f>
        <v>0</v>
      </c>
      <c r="F225" s="482">
        <f t="shared" si="20"/>
        <v>0</v>
      </c>
    </row>
    <row r="226" spans="1:6" ht="15" customHeight="1" x14ac:dyDescent="0.3">
      <c r="A226" s="249" t="s">
        <v>346</v>
      </c>
      <c r="B226" s="649">
        <v>133500</v>
      </c>
      <c r="C226" s="334">
        <f>SUMIFS('Expenditures - all orgs'!$D$19:$D$3604,'Expenditures - all orgs'!$C$19:$C$3604, 'Budget Detail - CCCCCC'!$B226,'Expenditures - all orgs'!$B$19:$B$3604,'Budget Detail - CCCCCC'!$B$3)</f>
        <v>0</v>
      </c>
      <c r="D226" s="480">
        <f>SUMIFS('Expenditures - all orgs'!$E$19:$E$3604,'Expenditures - all orgs'!$C$19:$C$3604, 'Budget Detail - CCCCCC'!$B226,'Expenditures - all orgs'!$B$19:$B$3604,'Budget Detail - CCCCCC'!$B$3)</f>
        <v>0</v>
      </c>
      <c r="E226" s="481">
        <f>SUMIFS('Expenditures - all orgs'!$F$19:$F$3604,'Expenditures - all orgs'!$C$19:$C$3604, 'Budget Detail - CCCCCC'!$B226,'Expenditures - all orgs'!$B$19:$B$3604,'Budget Detail - CCCCCC'!$B$3)</f>
        <v>0</v>
      </c>
      <c r="F226" s="482">
        <f t="shared" si="20"/>
        <v>0</v>
      </c>
    </row>
    <row r="227" spans="1:6" ht="15" customHeight="1" thickBot="1" x14ac:dyDescent="0.35">
      <c r="A227" s="249" t="s">
        <v>104</v>
      </c>
      <c r="B227" s="649" t="s">
        <v>107</v>
      </c>
      <c r="C227" s="389">
        <f>SUMIFS('Expenditures - all orgs'!$D$19:$D$3604,'Expenditures - all orgs'!$C$19:$C$3604, 'Budget Detail - CCCCCC'!$B227,'Expenditures - all orgs'!$B$19:$B$3604,'Budget Detail - CCCCCC'!$B$3)</f>
        <v>0</v>
      </c>
      <c r="D227" s="483">
        <f>SUMIFS('Expenditures - all orgs'!$E$19:$E$3604,'Expenditures - all orgs'!$C$19:$C$3604, 'Budget Detail - CCCCCC'!$B227,'Expenditures - all orgs'!$B$19:$B$3604,'Budget Detail - CCCCCC'!$B$3)</f>
        <v>0</v>
      </c>
      <c r="E227" s="484">
        <f>SUMIFS('Expenditures - all orgs'!$F$19:$F$3604,'Expenditures - all orgs'!$C$19:$C$3604, 'Budget Detail - CCCCCC'!$B227,'Expenditures - all orgs'!$B$19:$B$3604,'Budget Detail - CCCCCC'!$B$3)</f>
        <v>0</v>
      </c>
      <c r="F227" s="485">
        <f t="shared" si="20"/>
        <v>0</v>
      </c>
    </row>
    <row r="228" spans="1:6" ht="15" customHeight="1" thickBot="1" x14ac:dyDescent="0.35">
      <c r="A228" s="249"/>
      <c r="B228" s="650" t="s">
        <v>418</v>
      </c>
      <c r="C228" s="390">
        <f>SUM(C223:C227)</f>
        <v>0</v>
      </c>
      <c r="D228" s="390">
        <f t="shared" ref="D228:F228" si="22">SUM(D223:D227)</f>
        <v>0</v>
      </c>
      <c r="E228" s="390">
        <f t="shared" si="22"/>
        <v>0</v>
      </c>
      <c r="F228" s="390">
        <f t="shared" si="22"/>
        <v>0</v>
      </c>
    </row>
    <row r="229" spans="1:6" ht="15" customHeight="1" x14ac:dyDescent="0.3">
      <c r="A229" s="747"/>
      <c r="B229" s="617"/>
      <c r="C229" s="305"/>
      <c r="D229" s="1255"/>
      <c r="E229" s="1255"/>
      <c r="F229" s="1256"/>
    </row>
    <row r="230" spans="1:6" ht="15" customHeight="1" x14ac:dyDescent="0.3">
      <c r="A230" s="248" t="s">
        <v>215</v>
      </c>
      <c r="B230" s="617"/>
      <c r="C230" s="308"/>
      <c r="D230" s="309"/>
      <c r="E230" s="309"/>
      <c r="F230" s="310"/>
    </row>
    <row r="231" spans="1:6" ht="15" customHeight="1" x14ac:dyDescent="0.3">
      <c r="A231" s="249" t="s">
        <v>24</v>
      </c>
      <c r="B231" s="646">
        <v>134100</v>
      </c>
      <c r="C231" s="332">
        <f>SUMIFS('Expenditures - all orgs'!$D$19:$D$3604,'Expenditures - all orgs'!$C$19:$C$3604, 'Budget Detail - CCCCCC'!$B231,'Expenditures - all orgs'!$B$19:$B$3604,'Budget Detail - CCCCCC'!$B$3)</f>
        <v>0</v>
      </c>
      <c r="D231" s="473">
        <f>SUMIFS('Expenditures - all orgs'!$E$19:$E$3604,'Expenditures - all orgs'!$C$19:$C$3604, 'Budget Detail - CCCCCC'!$B231,'Expenditures - all orgs'!$B$19:$B$3604,'Budget Detail - CCCCCC'!$B$3)</f>
        <v>0</v>
      </c>
      <c r="E231" s="474">
        <f>SUMIFS('Expenditures - all orgs'!$F$19:$F$3604,'Expenditures - all orgs'!$C$19:$C$3604, 'Budget Detail - CCCCCC'!$B231,'Expenditures - all orgs'!$B$19:$B$3604,'Budget Detail - CCCCCC'!$B$3)</f>
        <v>0</v>
      </c>
      <c r="F231" s="475">
        <f>C231-D231-E231</f>
        <v>0</v>
      </c>
    </row>
    <row r="232" spans="1:6" ht="15" customHeight="1" x14ac:dyDescent="0.3">
      <c r="A232" s="747" t="s">
        <v>496</v>
      </c>
      <c r="B232" s="647">
        <v>134200</v>
      </c>
      <c r="C232" s="332">
        <f>SUMIFS('Expenditures - all orgs'!$D$19:$D$3604,'Expenditures - all orgs'!$C$19:$C$3604, 'Budget Detail - CCCCCC'!$B232,'Expenditures - all orgs'!$B$19:$B$3604,'Budget Detail - CCCCCC'!$B$3)</f>
        <v>0</v>
      </c>
      <c r="D232" s="473">
        <f>SUMIFS('Expenditures - all orgs'!$E$19:$E$3604,'Expenditures - all orgs'!$C$19:$C$3604, 'Budget Detail - CCCCCC'!$B232,'Expenditures - all orgs'!$B$19:$B$3604,'Budget Detail - CCCCCC'!$B$3)</f>
        <v>0</v>
      </c>
      <c r="E232" s="474">
        <f>SUMIFS('Expenditures - all orgs'!$F$19:$F$3604,'Expenditures - all orgs'!$C$19:$C$3604, 'Budget Detail - CCCCCC'!$B232,'Expenditures - all orgs'!$B$19:$B$3604,'Budget Detail - CCCCCC'!$B$3)</f>
        <v>0</v>
      </c>
      <c r="F232" s="475">
        <f>C232-D232-E232</f>
        <v>0</v>
      </c>
    </row>
    <row r="233" spans="1:6" ht="15" customHeight="1" x14ac:dyDescent="0.3">
      <c r="A233" s="249" t="s">
        <v>25</v>
      </c>
      <c r="B233" s="647">
        <v>134300</v>
      </c>
      <c r="C233" s="332">
        <f>SUMIFS('Expenditures - all orgs'!$D$19:$D$3604,'Expenditures - all orgs'!$C$19:$C$3604, 'Budget Detail - CCCCCC'!$B233,'Expenditures - all orgs'!$B$19:$B$3604,'Budget Detail - CCCCCC'!$B$3)</f>
        <v>0</v>
      </c>
      <c r="D233" s="473">
        <f>SUMIFS('Expenditures - all orgs'!$E$19:$E$3604,'Expenditures - all orgs'!$C$19:$C$3604, 'Budget Detail - CCCCCC'!$B233,'Expenditures - all orgs'!$B$19:$B$3604,'Budget Detail - CCCCCC'!$B$3)</f>
        <v>0</v>
      </c>
      <c r="E233" s="474">
        <f>SUMIFS('Expenditures - all orgs'!$F$19:$F$3604,'Expenditures - all orgs'!$C$19:$C$3604, 'Budget Detail - CCCCCC'!$B233,'Expenditures - all orgs'!$B$19:$B$3604,'Budget Detail - CCCCCC'!$B$3)</f>
        <v>0</v>
      </c>
      <c r="F233" s="475">
        <f>C233-D233-E233</f>
        <v>0</v>
      </c>
    </row>
    <row r="234" spans="1:6" ht="15" customHeight="1" thickBot="1" x14ac:dyDescent="0.35">
      <c r="A234" s="249" t="s">
        <v>104</v>
      </c>
      <c r="B234" s="647" t="s">
        <v>107</v>
      </c>
      <c r="C234" s="333">
        <f>SUMIFS('Expenditures - all orgs'!$D$19:$D$3604,'Expenditures - all orgs'!$C$19:$C$3604, 'Budget Detail - CCCCCC'!$B234,'Expenditures - all orgs'!$B$19:$B$3604,'Budget Detail - CCCCCC'!$B$3)</f>
        <v>0</v>
      </c>
      <c r="D234" s="476">
        <f>SUMIFS('Expenditures - all orgs'!$E$19:$E$3604,'Expenditures - all orgs'!$C$19:$C$3604, 'Budget Detail - CCCCCC'!$B234,'Expenditures - all orgs'!$B$19:$B$3604,'Budget Detail - CCCCCC'!$B$3)</f>
        <v>0</v>
      </c>
      <c r="E234" s="477">
        <f>SUMIFS('Expenditures - all orgs'!$F$19:$F$3604,'Expenditures - all orgs'!$C$19:$C$3604, 'Budget Detail - CCCCCC'!$B234,'Expenditures - all orgs'!$B$19:$B$3604,'Budget Detail - CCCCCC'!$B$3)</f>
        <v>0</v>
      </c>
      <c r="F234" s="478">
        <f>C234-D234-E234</f>
        <v>0</v>
      </c>
    </row>
    <row r="235" spans="1:6" ht="15" customHeight="1" thickBot="1" x14ac:dyDescent="0.35">
      <c r="A235" s="249"/>
      <c r="B235" s="648" t="s">
        <v>418</v>
      </c>
      <c r="C235" s="388">
        <f>SUM(C231:C234)</f>
        <v>0</v>
      </c>
      <c r="D235" s="388">
        <f t="shared" ref="D235:F235" si="23">SUM(D231:D234)</f>
        <v>0</v>
      </c>
      <c r="E235" s="388">
        <f t="shared" si="23"/>
        <v>0</v>
      </c>
      <c r="F235" s="388">
        <f t="shared" si="23"/>
        <v>0</v>
      </c>
    </row>
    <row r="236" spans="1:6" ht="15" customHeight="1" x14ac:dyDescent="0.3">
      <c r="A236" s="747"/>
      <c r="B236" s="617"/>
      <c r="C236" s="305"/>
      <c r="D236" s="1255"/>
      <c r="E236" s="1255"/>
      <c r="F236" s="1256"/>
    </row>
    <row r="237" spans="1:6" ht="15" customHeight="1" x14ac:dyDescent="0.3">
      <c r="A237" s="248" t="s">
        <v>220</v>
      </c>
      <c r="B237" s="617"/>
      <c r="C237" s="308"/>
      <c r="D237" s="309"/>
      <c r="E237" s="309"/>
      <c r="F237" s="310"/>
    </row>
    <row r="238" spans="1:6" ht="15" customHeight="1" x14ac:dyDescent="0.3">
      <c r="A238" s="239" t="s">
        <v>101</v>
      </c>
      <c r="B238" s="1462">
        <v>135100</v>
      </c>
      <c r="C238" s="335">
        <f>SUMIFS('Expenditures - all orgs'!$D$19:$D$3604,'Expenditures - all orgs'!$C$19:$C$3604, 'Budget Detail - CCCCCC'!$B238,'Expenditures - all orgs'!$B$19:$B$3604,'Budget Detail - CCCCCC'!$B$3)</f>
        <v>0</v>
      </c>
      <c r="D238" s="487">
        <f>SUMIFS('Expenditures - all orgs'!$E$19:$E$3604,'Expenditures - all orgs'!$C$19:$C$3604, 'Budget Detail - CCCCCC'!$B238,'Expenditures - all orgs'!$B$19:$B$3604,'Budget Detail - CCCCCC'!$B$3)</f>
        <v>0</v>
      </c>
      <c r="E238" s="488">
        <f>SUMIFS('Expenditures - all orgs'!$F$19:$F$3604,'Expenditures - all orgs'!$C$19:$C$3604, 'Budget Detail - CCCCCC'!$B238,'Expenditures - all orgs'!$B$19:$B$3604,'Budget Detail - CCCCCC'!$B$3)</f>
        <v>0</v>
      </c>
      <c r="F238" s="489">
        <f t="shared" si="6"/>
        <v>0</v>
      </c>
    </row>
    <row r="239" spans="1:6" ht="15" customHeight="1" x14ac:dyDescent="0.3">
      <c r="A239" s="235" t="s">
        <v>216</v>
      </c>
      <c r="B239" s="1463">
        <v>135200</v>
      </c>
      <c r="C239" s="335">
        <f>SUMIFS('Expenditures - all orgs'!$D$19:$D$3604,'Expenditures - all orgs'!$C$19:$C$3604, 'Budget Detail - CCCCCC'!$B239,'Expenditures - all orgs'!$B$19:$B$3604,'Budget Detail - CCCCCC'!$B$3)</f>
        <v>0</v>
      </c>
      <c r="D239" s="487">
        <f>SUMIFS('Expenditures - all orgs'!$E$19:$E$3604,'Expenditures - all orgs'!$C$19:$C$3604, 'Budget Detail - CCCCCC'!$B239,'Expenditures - all orgs'!$B$19:$B$3604,'Budget Detail - CCCCCC'!$B$3)</f>
        <v>0</v>
      </c>
      <c r="E239" s="488">
        <f>SUMIFS('Expenditures - all orgs'!$F$19:$F$3604,'Expenditures - all orgs'!$C$19:$C$3604, 'Budget Detail - CCCCCC'!$B239,'Expenditures - all orgs'!$B$19:$B$3604,'Budget Detail - CCCCCC'!$B$3)</f>
        <v>0</v>
      </c>
      <c r="F239" s="489">
        <f t="shared" si="6"/>
        <v>0</v>
      </c>
    </row>
    <row r="240" spans="1:6" ht="15" customHeight="1" x14ac:dyDescent="0.3">
      <c r="A240" s="235" t="s">
        <v>217</v>
      </c>
      <c r="B240" s="1463">
        <v>135300</v>
      </c>
      <c r="C240" s="335">
        <f>SUMIFS('Expenditures - all orgs'!$D$19:$D$3604,'Expenditures - all orgs'!$C$19:$C$3604, 'Budget Detail - CCCCCC'!$B240,'Expenditures - all orgs'!$B$19:$B$3604,'Budget Detail - CCCCCC'!$B$3)</f>
        <v>0</v>
      </c>
      <c r="D240" s="487">
        <f>SUMIFS('Expenditures - all orgs'!$E$19:$E$3604,'Expenditures - all orgs'!$C$19:$C$3604, 'Budget Detail - CCCCCC'!$B240,'Expenditures - all orgs'!$B$19:$B$3604,'Budget Detail - CCCCCC'!$B$3)</f>
        <v>0</v>
      </c>
      <c r="E240" s="488">
        <f>SUMIFS('Expenditures - all orgs'!$F$19:$F$3604,'Expenditures - all orgs'!$C$19:$C$3604, 'Budget Detail - CCCCCC'!$B240,'Expenditures - all orgs'!$B$19:$B$3604,'Budget Detail - CCCCCC'!$B$3)</f>
        <v>0</v>
      </c>
      <c r="F240" s="489">
        <f t="shared" si="6"/>
        <v>0</v>
      </c>
    </row>
    <row r="241" spans="1:6" ht="15" customHeight="1" x14ac:dyDescent="0.3">
      <c r="A241" s="242" t="s">
        <v>26</v>
      </c>
      <c r="B241" s="1463">
        <v>135400</v>
      </c>
      <c r="C241" s="335">
        <f>SUMIFS('Expenditures - all orgs'!$D$19:$D$3604,'Expenditures - all orgs'!$C$19:$C$3604, 'Budget Detail - CCCCCC'!$B241,'Expenditures - all orgs'!$B$19:$B$3604,'Budget Detail - CCCCCC'!$B$3)</f>
        <v>0</v>
      </c>
      <c r="D241" s="487">
        <f>SUMIFS('Expenditures - all orgs'!$E$19:$E$3604,'Expenditures - all orgs'!$C$19:$C$3604, 'Budget Detail - CCCCCC'!$B241,'Expenditures - all orgs'!$B$19:$B$3604,'Budget Detail - CCCCCC'!$B$3)</f>
        <v>0</v>
      </c>
      <c r="E241" s="488">
        <f>SUMIFS('Expenditures - all orgs'!$F$19:$F$3604,'Expenditures - all orgs'!$C$19:$C$3604, 'Budget Detail - CCCCCC'!$B241,'Expenditures - all orgs'!$B$19:$B$3604,'Budget Detail - CCCCCC'!$B$3)</f>
        <v>0</v>
      </c>
      <c r="F241" s="489">
        <f t="shared" si="6"/>
        <v>0</v>
      </c>
    </row>
    <row r="242" spans="1:6" ht="15" customHeight="1" x14ac:dyDescent="0.3">
      <c r="A242" s="242" t="s">
        <v>218</v>
      </c>
      <c r="B242" s="1463">
        <v>135500</v>
      </c>
      <c r="C242" s="335">
        <f>SUMIFS('Expenditures - all orgs'!$D$19:$D$3604,'Expenditures - all orgs'!$C$19:$C$3604, 'Budget Detail - CCCCCC'!$B242,'Expenditures - all orgs'!$B$19:$B$3604,'Budget Detail - CCCCCC'!$B$3)</f>
        <v>0</v>
      </c>
      <c r="D242" s="487">
        <f>SUMIFS('Expenditures - all orgs'!$E$19:$E$3604,'Expenditures - all orgs'!$C$19:$C$3604, 'Budget Detail - CCCCCC'!$B242,'Expenditures - all orgs'!$B$19:$B$3604,'Budget Detail - CCCCCC'!$B$3)</f>
        <v>0</v>
      </c>
      <c r="E242" s="488">
        <f>SUMIFS('Expenditures - all orgs'!$F$19:$F$3604,'Expenditures - all orgs'!$C$19:$C$3604, 'Budget Detail - CCCCCC'!$B242,'Expenditures - all orgs'!$B$19:$B$3604,'Budget Detail - CCCCCC'!$B$3)</f>
        <v>0</v>
      </c>
      <c r="F242" s="489">
        <f t="shared" si="6"/>
        <v>0</v>
      </c>
    </row>
    <row r="243" spans="1:6" ht="15" customHeight="1" x14ac:dyDescent="0.3">
      <c r="A243" s="242" t="s">
        <v>495</v>
      </c>
      <c r="B243" s="1463">
        <v>135600</v>
      </c>
      <c r="C243" s="335">
        <f>SUMIFS('Expenditures - all orgs'!$D$19:$D$3604,'Expenditures - all orgs'!$C$19:$C$3604, 'Budget Detail - CCCCCC'!$B243,'Expenditures - all orgs'!$B$19:$B$3604,'Budget Detail - CCCCCC'!$B$3)</f>
        <v>0</v>
      </c>
      <c r="D243" s="487">
        <f>SUMIFS('Expenditures - all orgs'!$E$19:$E$3604,'Expenditures - all orgs'!$C$19:$C$3604, 'Budget Detail - CCCCCC'!$B243,'Expenditures - all orgs'!$B$19:$B$3604,'Budget Detail - CCCCCC'!$B$3)</f>
        <v>0</v>
      </c>
      <c r="E243" s="488">
        <f>SUMIFS('Expenditures - all orgs'!$F$19:$F$3604,'Expenditures - all orgs'!$C$19:$C$3604, 'Budget Detail - CCCCCC'!$B243,'Expenditures - all orgs'!$B$19:$B$3604,'Budget Detail - CCCCCC'!$B$3)</f>
        <v>0</v>
      </c>
      <c r="F243" s="489">
        <f t="shared" ref="F243" si="24">C243-D243-E243</f>
        <v>0</v>
      </c>
    </row>
    <row r="244" spans="1:6" ht="15" customHeight="1" x14ac:dyDescent="0.3">
      <c r="A244" s="233" t="s">
        <v>104</v>
      </c>
      <c r="B244" s="1463" t="s">
        <v>107</v>
      </c>
      <c r="C244" s="335">
        <f>SUMIFS('Expenditures - all orgs'!$D$19:$D$3604,'Expenditures - all orgs'!$C$19:$C$3604, 'Budget Detail - CCCCCC'!$B244,'Expenditures - all orgs'!$B$19:$B$3604,'Budget Detail - CCCCCC'!$B$3)</f>
        <v>0</v>
      </c>
      <c r="D244" s="487">
        <f>SUMIFS('Expenditures - all orgs'!$E$19:$E$3604,'Expenditures - all orgs'!$C$19:$C$3604, 'Budget Detail - CCCCCC'!$B244,'Expenditures - all orgs'!$B$19:$B$3604,'Budget Detail - CCCCCC'!$B$3)</f>
        <v>0</v>
      </c>
      <c r="E244" s="488">
        <f>SUMIFS('Expenditures - all orgs'!$F$19:$F$3604,'Expenditures - all orgs'!$C$19:$C$3604, 'Budget Detail - CCCCCC'!$B244,'Expenditures - all orgs'!$B$19:$B$3604,'Budget Detail - CCCCCC'!$B$3)</f>
        <v>0</v>
      </c>
      <c r="F244" s="489">
        <f t="shared" si="6"/>
        <v>0</v>
      </c>
    </row>
    <row r="245" spans="1:6" ht="15" customHeight="1" thickBot="1" x14ac:dyDescent="0.35">
      <c r="A245" s="233" t="s">
        <v>104</v>
      </c>
      <c r="B245" s="1463" t="s">
        <v>107</v>
      </c>
      <c r="C245" s="391">
        <f>SUMIFS('Expenditures - all orgs'!$D$19:$D$3604,'Expenditures - all orgs'!$C$19:$C$3604, 'Budget Detail - CCCCCC'!$B245,'Expenditures - all orgs'!$B$19:$B$3604,'Budget Detail - CCCCCC'!$B$3)</f>
        <v>0</v>
      </c>
      <c r="D245" s="490">
        <f>SUMIFS('Expenditures - all orgs'!$E$19:$E$3604,'Expenditures - all orgs'!$C$19:$C$3604, 'Budget Detail - CCCCCC'!$B245,'Expenditures - all orgs'!$B$19:$B$3604,'Budget Detail - CCCCCC'!$B$3)</f>
        <v>0</v>
      </c>
      <c r="E245" s="491">
        <f>SUMIFS('Expenditures - all orgs'!$F$19:$F$3604,'Expenditures - all orgs'!$C$19:$C$3604, 'Budget Detail - CCCCCC'!$B245,'Expenditures - all orgs'!$B$19:$B$3604,'Budget Detail - CCCCCC'!$B$3)</f>
        <v>0</v>
      </c>
      <c r="F245" s="492">
        <f t="shared" si="6"/>
        <v>0</v>
      </c>
    </row>
    <row r="246" spans="1:6" ht="15" customHeight="1" thickBot="1" x14ac:dyDescent="0.35">
      <c r="A246" s="233"/>
      <c r="B246" s="1464" t="s">
        <v>418</v>
      </c>
      <c r="C246" s="1393">
        <f>SUM(C238:C245)</f>
        <v>0</v>
      </c>
      <c r="D246" s="1393">
        <f t="shared" ref="D246:F246" si="25">SUM(D238:D245)</f>
        <v>0</v>
      </c>
      <c r="E246" s="1393">
        <f t="shared" si="25"/>
        <v>0</v>
      </c>
      <c r="F246" s="1393">
        <f t="shared" si="25"/>
        <v>0</v>
      </c>
    </row>
    <row r="247" spans="1:6" ht="15" customHeight="1" x14ac:dyDescent="0.3">
      <c r="A247" s="747"/>
      <c r="B247" s="617"/>
      <c r="C247" s="305"/>
      <c r="D247" s="1255"/>
      <c r="E247" s="1255"/>
      <c r="F247" s="1256"/>
    </row>
    <row r="248" spans="1:6" ht="15" customHeight="1" x14ac:dyDescent="0.3">
      <c r="A248" s="248" t="s">
        <v>219</v>
      </c>
      <c r="B248" s="617"/>
      <c r="C248" s="308"/>
      <c r="D248" s="309"/>
      <c r="E248" s="309"/>
      <c r="F248" s="310"/>
    </row>
    <row r="249" spans="1:6" ht="15" customHeight="1" x14ac:dyDescent="0.3">
      <c r="A249" s="747" t="s">
        <v>221</v>
      </c>
      <c r="B249" s="651">
        <v>136200</v>
      </c>
      <c r="C249" s="336">
        <f>SUMIFS('Expenditures - all orgs'!$D$19:$D$3604,'Expenditures - all orgs'!$C$19:$C$3604, 'Budget Detail - CCCCCC'!$B249,'Expenditures - all orgs'!$B$19:$B$3604,'Budget Detail - CCCCCC'!$B$3)</f>
        <v>0</v>
      </c>
      <c r="D249" s="493">
        <f>SUMIFS('Expenditures - all orgs'!$E$19:$E$3604,'Expenditures - all orgs'!$C$19:$C$3604, 'Budget Detail - CCCCCC'!$B249,'Expenditures - all orgs'!$B$19:$B$3604,'Budget Detail - CCCCCC'!$B$3)</f>
        <v>0</v>
      </c>
      <c r="E249" s="494">
        <f>SUMIFS('Expenditures - all orgs'!$F$19:$F$3604,'Expenditures - all orgs'!$C$19:$C$3604, 'Budget Detail - CCCCCC'!$B249,'Expenditures - all orgs'!$B$19:$B$3604,'Budget Detail - CCCCCC'!$B$3)</f>
        <v>0</v>
      </c>
      <c r="F249" s="495">
        <f t="shared" ref="F249:F254" si="26">C249-D249-E249</f>
        <v>0</v>
      </c>
    </row>
    <row r="250" spans="1:6" ht="15" customHeight="1" x14ac:dyDescent="0.3">
      <c r="A250" s="747" t="s">
        <v>223</v>
      </c>
      <c r="B250" s="652">
        <v>136300</v>
      </c>
      <c r="C250" s="336">
        <f>SUMIFS('Expenditures - all orgs'!$D$19:$D$3604,'Expenditures - all orgs'!$C$19:$C$3604, 'Budget Detail - CCCCCC'!$B250,'Expenditures - all orgs'!$B$19:$B$3604,'Budget Detail - CCCCCC'!$B$3)</f>
        <v>0</v>
      </c>
      <c r="D250" s="493">
        <f>SUMIFS('Expenditures - all orgs'!$E$19:$E$3604,'Expenditures - all orgs'!$C$19:$C$3604, 'Budget Detail - CCCCCC'!$B250,'Expenditures - all orgs'!$B$19:$B$3604,'Budget Detail - CCCCCC'!$B$3)</f>
        <v>0</v>
      </c>
      <c r="E250" s="494">
        <f>SUMIFS('Expenditures - all orgs'!$F$19:$F$3604,'Expenditures - all orgs'!$C$19:$C$3604, 'Budget Detail - CCCCCC'!$B250,'Expenditures - all orgs'!$B$19:$B$3604,'Budget Detail - CCCCCC'!$B$3)</f>
        <v>0</v>
      </c>
      <c r="F250" s="495">
        <f t="shared" si="26"/>
        <v>0</v>
      </c>
    </row>
    <row r="251" spans="1:6" ht="15" customHeight="1" x14ac:dyDescent="0.3">
      <c r="A251" s="747" t="s">
        <v>224</v>
      </c>
      <c r="B251" s="652">
        <v>136400</v>
      </c>
      <c r="C251" s="336">
        <f>SUMIFS('Expenditures - all orgs'!$D$19:$D$3604,'Expenditures - all orgs'!$C$19:$C$3604, 'Budget Detail - CCCCCC'!$B251,'Expenditures - all orgs'!$B$19:$B$3604,'Budget Detail - CCCCCC'!$B$3)</f>
        <v>0</v>
      </c>
      <c r="D251" s="493">
        <f>SUMIFS('Expenditures - all orgs'!$E$19:$E$3604,'Expenditures - all orgs'!$C$19:$C$3604, 'Budget Detail - CCCCCC'!$B251,'Expenditures - all orgs'!$B$19:$B$3604,'Budget Detail - CCCCCC'!$B$3)</f>
        <v>0</v>
      </c>
      <c r="E251" s="494">
        <f>SUMIFS('Expenditures - all orgs'!$F$19:$F$3604,'Expenditures - all orgs'!$C$19:$C$3604, 'Budget Detail - CCCCCC'!$B251,'Expenditures - all orgs'!$B$19:$B$3604,'Budget Detail - CCCCCC'!$B$3)</f>
        <v>0</v>
      </c>
      <c r="F251" s="495">
        <f t="shared" si="26"/>
        <v>0</v>
      </c>
    </row>
    <row r="252" spans="1:6" ht="15" customHeight="1" x14ac:dyDescent="0.3">
      <c r="A252" s="747" t="s">
        <v>225</v>
      </c>
      <c r="B252" s="652">
        <v>136500</v>
      </c>
      <c r="C252" s="336">
        <f>SUMIFS('Expenditures - all orgs'!$D$19:$D$3604,'Expenditures - all orgs'!$C$19:$C$3604, 'Budget Detail - CCCCCC'!$B252,'Expenditures - all orgs'!$B$19:$B$3604,'Budget Detail - CCCCCC'!$B$3)</f>
        <v>0</v>
      </c>
      <c r="D252" s="493">
        <f>SUMIFS('Expenditures - all orgs'!$E$19:$E$3604,'Expenditures - all orgs'!$C$19:$C$3604, 'Budget Detail - CCCCCC'!$B252,'Expenditures - all orgs'!$B$19:$B$3604,'Budget Detail - CCCCCC'!$B$3)</f>
        <v>0</v>
      </c>
      <c r="E252" s="494">
        <f>SUMIFS('Expenditures - all orgs'!$F$19:$F$3604,'Expenditures - all orgs'!$C$19:$C$3604, 'Budget Detail - CCCCCC'!$B252,'Expenditures - all orgs'!$B$19:$B$3604,'Budget Detail - CCCCCC'!$B$3)</f>
        <v>0</v>
      </c>
      <c r="F252" s="495">
        <f t="shared" si="26"/>
        <v>0</v>
      </c>
    </row>
    <row r="253" spans="1:6" ht="15" customHeight="1" x14ac:dyDescent="0.3">
      <c r="A253" s="747" t="s">
        <v>104</v>
      </c>
      <c r="B253" s="652" t="s">
        <v>107</v>
      </c>
      <c r="C253" s="336">
        <f>SUMIFS('Expenditures - all orgs'!$D$19:$D$3604,'Expenditures - all orgs'!$C$19:$C$3604, 'Budget Detail - CCCCCC'!$B253,'Expenditures - all orgs'!$B$19:$B$3604,'Budget Detail - CCCCCC'!$B$3)</f>
        <v>0</v>
      </c>
      <c r="D253" s="493">
        <f>SUMIFS('Expenditures - all orgs'!$E$19:$E$3604,'Expenditures - all orgs'!$C$19:$C$3604, 'Budget Detail - CCCCCC'!$B253,'Expenditures - all orgs'!$B$19:$B$3604,'Budget Detail - CCCCCC'!$B$3)</f>
        <v>0</v>
      </c>
      <c r="E253" s="494">
        <f>SUMIFS('Expenditures - all orgs'!$F$19:$F$3604,'Expenditures - all orgs'!$C$19:$C$3604, 'Budget Detail - CCCCCC'!$B253,'Expenditures - all orgs'!$B$19:$B$3604,'Budget Detail - CCCCCC'!$B$3)</f>
        <v>0</v>
      </c>
      <c r="F253" s="495">
        <f t="shared" si="26"/>
        <v>0</v>
      </c>
    </row>
    <row r="254" spans="1:6" ht="15" customHeight="1" thickBot="1" x14ac:dyDescent="0.35">
      <c r="A254" s="747" t="s">
        <v>104</v>
      </c>
      <c r="B254" s="652" t="s">
        <v>107</v>
      </c>
      <c r="C254" s="336">
        <f>SUMIFS('Expenditures - all orgs'!$D$19:$D$3604,'Expenditures - all orgs'!$C$19:$C$3604, 'Budget Detail - CCCCCC'!$B254,'Expenditures - all orgs'!$B$19:$B$3604,'Budget Detail - CCCCCC'!$B$3)</f>
        <v>0</v>
      </c>
      <c r="D254" s="496">
        <f>SUMIFS('Expenditures - all orgs'!$E$19:$E$3604,'Expenditures - all orgs'!$C$19:$C$3604, 'Budget Detail - CCCCCC'!$B254,'Expenditures - all orgs'!$B$19:$B$3604,'Budget Detail - CCCCCC'!$B$3)</f>
        <v>0</v>
      </c>
      <c r="E254" s="497">
        <f>SUMIFS('Expenditures - all orgs'!$F$19:$F$3604,'Expenditures - all orgs'!$C$19:$C$3604, 'Budget Detail - CCCCCC'!$B254,'Expenditures - all orgs'!$B$19:$B$3604,'Budget Detail - CCCCCC'!$B$3)</f>
        <v>0</v>
      </c>
      <c r="F254" s="498">
        <f t="shared" si="26"/>
        <v>0</v>
      </c>
    </row>
    <row r="255" spans="1:6" ht="15" customHeight="1" thickBot="1" x14ac:dyDescent="0.35">
      <c r="A255" s="747"/>
      <c r="B255" s="653" t="s">
        <v>418</v>
      </c>
      <c r="C255" s="1257">
        <f>SUM(C249:C254)</f>
        <v>0</v>
      </c>
      <c r="D255" s="1257">
        <f t="shared" ref="D255:F255" si="27">SUM(D249:D254)</f>
        <v>0</v>
      </c>
      <c r="E255" s="1257">
        <f t="shared" si="27"/>
        <v>0</v>
      </c>
      <c r="F255" s="1257">
        <f t="shared" si="27"/>
        <v>0</v>
      </c>
    </row>
    <row r="256" spans="1:6" ht="15" customHeight="1" x14ac:dyDescent="0.3">
      <c r="A256" s="747"/>
      <c r="B256" s="617"/>
      <c r="C256" s="305"/>
      <c r="D256" s="1255"/>
      <c r="E256" s="1255"/>
      <c r="F256" s="1256"/>
    </row>
    <row r="257" spans="1:6" ht="15" customHeight="1" x14ac:dyDescent="0.3">
      <c r="A257" s="248" t="s">
        <v>222</v>
      </c>
      <c r="B257" s="617"/>
      <c r="C257" s="305"/>
      <c r="D257" s="1255"/>
      <c r="E257" s="1255"/>
      <c r="F257" s="1256"/>
    </row>
    <row r="258" spans="1:6" ht="15" customHeight="1" x14ac:dyDescent="0.3">
      <c r="A258" s="235" t="s">
        <v>493</v>
      </c>
      <c r="B258" s="654">
        <v>137100</v>
      </c>
      <c r="C258" s="337">
        <f>SUMIFS('Expenditures - all orgs'!$D$19:$D$3604,'Expenditures - all orgs'!$C$19:$C$3604, 'Budget Detail - CCCCCC'!$B258,'Expenditures - all orgs'!$B$19:$B$3604,'Budget Detail - CCCCCC'!$B$3)</f>
        <v>0</v>
      </c>
      <c r="D258" s="500">
        <f>SUMIFS('Expenditures - all orgs'!$E$19:$E$3604,'Expenditures - all orgs'!$C$19:$C$3604, 'Budget Detail - CCCCCC'!$B258,'Expenditures - all orgs'!$B$19:$B$3604,'Budget Detail - CCCCCC'!$B$3)</f>
        <v>0</v>
      </c>
      <c r="E258" s="501">
        <f>SUMIFS('Expenditures - all orgs'!$F$19:$F$3604,'Expenditures - all orgs'!$C$19:$C$3604, 'Budget Detail - CCCCCC'!$B258,'Expenditures - all orgs'!$B$19:$B$3604,'Budget Detail - CCCCCC'!$B$3)</f>
        <v>0</v>
      </c>
      <c r="F258" s="502">
        <f t="shared" ref="F258" si="28">C258-D258-E258</f>
        <v>0</v>
      </c>
    </row>
    <row r="259" spans="1:6" ht="15" customHeight="1" x14ac:dyDescent="0.3">
      <c r="A259" s="235" t="s">
        <v>494</v>
      </c>
      <c r="B259" s="1436">
        <v>137200</v>
      </c>
      <c r="C259" s="337">
        <f>SUMIFS('Expenditures - all orgs'!$D$19:$D$3604,'Expenditures - all orgs'!$C$19:$C$3604, 'Budget Detail - CCCCCC'!$B259,'Expenditures - all orgs'!$B$19:$B$3604,'Budget Detail - CCCCCC'!$B$3)</f>
        <v>0</v>
      </c>
      <c r="D259" s="500">
        <f>SUMIFS('Expenditures - all orgs'!$E$19:$E$3604,'Expenditures - all orgs'!$C$19:$C$3604, 'Budget Detail - CCCCCC'!$B259,'Expenditures - all orgs'!$B$19:$B$3604,'Budget Detail - CCCCCC'!$B$3)</f>
        <v>0</v>
      </c>
      <c r="E259" s="501">
        <f>SUMIFS('Expenditures - all orgs'!$F$19:$F$3604,'Expenditures - all orgs'!$C$19:$C$3604, 'Budget Detail - CCCCCC'!$B259,'Expenditures - all orgs'!$B$19:$B$3604,'Budget Detail - CCCCCC'!$B$3)</f>
        <v>0</v>
      </c>
      <c r="F259" s="502">
        <f t="shared" ref="F259:F260" si="29">C259-D259-E259</f>
        <v>0</v>
      </c>
    </row>
    <row r="260" spans="1:6" ht="15" customHeight="1" x14ac:dyDescent="0.3">
      <c r="A260" s="235" t="s">
        <v>226</v>
      </c>
      <c r="B260" s="1436">
        <v>137300</v>
      </c>
      <c r="C260" s="337">
        <f>SUMIFS('Expenditures - all orgs'!$D$19:$D$3604,'Expenditures - all orgs'!$C$19:$C$3604, 'Budget Detail - CCCCCC'!$B260,'Expenditures - all orgs'!$B$19:$B$3604,'Budget Detail - CCCCCC'!$B$3)</f>
        <v>0</v>
      </c>
      <c r="D260" s="500">
        <f>SUMIFS('Expenditures - all orgs'!$E$19:$E$3604,'Expenditures - all orgs'!$C$19:$C$3604, 'Budget Detail - CCCCCC'!$B260,'Expenditures - all orgs'!$B$19:$B$3604,'Budget Detail - CCCCCC'!$B$3)</f>
        <v>0</v>
      </c>
      <c r="E260" s="501">
        <f>SUMIFS('Expenditures - all orgs'!$F$19:$F$3604,'Expenditures - all orgs'!$C$19:$C$3604, 'Budget Detail - CCCCCC'!$B260,'Expenditures - all orgs'!$B$19:$B$3604,'Budget Detail - CCCCCC'!$B$3)</f>
        <v>0</v>
      </c>
      <c r="F260" s="502">
        <f t="shared" si="29"/>
        <v>0</v>
      </c>
    </row>
    <row r="261" spans="1:6" ht="15" customHeight="1" x14ac:dyDescent="0.3">
      <c r="A261" s="233" t="s">
        <v>27</v>
      </c>
      <c r="B261" s="655">
        <v>137400</v>
      </c>
      <c r="C261" s="337">
        <f>SUMIFS('Expenditures - all orgs'!$D$19:$D$3604,'Expenditures - all orgs'!$C$19:$C$3604, 'Budget Detail - CCCCCC'!$B261,'Expenditures - all orgs'!$B$19:$B$3604,'Budget Detail - CCCCCC'!$B$3)</f>
        <v>0</v>
      </c>
      <c r="D261" s="500">
        <f>SUMIFS('Expenditures - all orgs'!$E$19:$E$3604,'Expenditures - all orgs'!$C$19:$C$3604, 'Budget Detail - CCCCCC'!$B261,'Expenditures - all orgs'!$B$19:$B$3604,'Budget Detail - CCCCCC'!$B$3)</f>
        <v>0</v>
      </c>
      <c r="E261" s="501">
        <f>SUMIFS('Expenditures - all orgs'!$F$19:$F$3604,'Expenditures - all orgs'!$C$19:$C$3604, 'Budget Detail - CCCCCC'!$B261,'Expenditures - all orgs'!$B$19:$B$3604,'Budget Detail - CCCCCC'!$B$3)</f>
        <v>0</v>
      </c>
      <c r="F261" s="503">
        <f t="shared" si="6"/>
        <v>0</v>
      </c>
    </row>
    <row r="262" spans="1:6" ht="15" customHeight="1" x14ac:dyDescent="0.3">
      <c r="A262" s="242" t="s">
        <v>227</v>
      </c>
      <c r="B262" s="655">
        <v>137500</v>
      </c>
      <c r="C262" s="337">
        <f>SUMIFS('Expenditures - all orgs'!$D$19:$D$3604,'Expenditures - all orgs'!$C$19:$C$3604, 'Budget Detail - CCCCCC'!$B262,'Expenditures - all orgs'!$B$19:$B$3604,'Budget Detail - CCCCCC'!$B$3)</f>
        <v>0</v>
      </c>
      <c r="D262" s="500">
        <f>SUMIFS('Expenditures - all orgs'!$E$19:$E$3604,'Expenditures - all orgs'!$C$19:$C$3604, 'Budget Detail - CCCCCC'!$B262,'Expenditures - all orgs'!$B$19:$B$3604,'Budget Detail - CCCCCC'!$B$3)</f>
        <v>0</v>
      </c>
      <c r="E262" s="501">
        <f>SUMIFS('Expenditures - all orgs'!$F$19:$F$3604,'Expenditures - all orgs'!$C$19:$C$3604, 'Budget Detail - CCCCCC'!$B262,'Expenditures - all orgs'!$B$19:$B$3604,'Budget Detail - CCCCCC'!$B$3)</f>
        <v>0</v>
      </c>
      <c r="F262" s="503">
        <f t="shared" si="6"/>
        <v>0</v>
      </c>
    </row>
    <row r="263" spans="1:6" ht="15" customHeight="1" x14ac:dyDescent="0.3">
      <c r="A263" s="242" t="s">
        <v>228</v>
      </c>
      <c r="B263" s="655">
        <v>137600</v>
      </c>
      <c r="C263" s="337">
        <f>SUMIFS('Expenditures - all orgs'!$D$19:$D$3604,'Expenditures - all orgs'!$C$19:$C$3604, 'Budget Detail - CCCCCC'!$B263,'Expenditures - all orgs'!$B$19:$B$3604,'Budget Detail - CCCCCC'!$B$3)</f>
        <v>0</v>
      </c>
      <c r="D263" s="500">
        <f>SUMIFS('Expenditures - all orgs'!$E$19:$E$3604,'Expenditures - all orgs'!$C$19:$C$3604, 'Budget Detail - CCCCCC'!$B263,'Expenditures - all orgs'!$B$19:$B$3604,'Budget Detail - CCCCCC'!$B$3)</f>
        <v>0</v>
      </c>
      <c r="E263" s="501">
        <f>SUMIFS('Expenditures - all orgs'!$F$19:$F$3604,'Expenditures - all orgs'!$C$19:$C$3604, 'Budget Detail - CCCCCC'!$B263,'Expenditures - all orgs'!$B$19:$B$3604,'Budget Detail - CCCCCC'!$B$3)</f>
        <v>0</v>
      </c>
      <c r="F263" s="503">
        <f t="shared" si="6"/>
        <v>0</v>
      </c>
    </row>
    <row r="264" spans="1:6" ht="15" customHeight="1" x14ac:dyDescent="0.3">
      <c r="A264" s="242" t="s">
        <v>229</v>
      </c>
      <c r="B264" s="655">
        <v>137700</v>
      </c>
      <c r="C264" s="337">
        <f>SUMIFS('Expenditures - all orgs'!$D$19:$D$3604,'Expenditures - all orgs'!$C$19:$C$3604, 'Budget Detail - CCCCCC'!$B264,'Expenditures - all orgs'!$B$19:$B$3604,'Budget Detail - CCCCCC'!$B$3)</f>
        <v>0</v>
      </c>
      <c r="D264" s="500">
        <f>SUMIFS('Expenditures - all orgs'!$E$19:$E$3604,'Expenditures - all orgs'!$C$19:$C$3604, 'Budget Detail - CCCCCC'!$B264,'Expenditures - all orgs'!$B$19:$B$3604,'Budget Detail - CCCCCC'!$B$3)</f>
        <v>0</v>
      </c>
      <c r="E264" s="501">
        <f>SUMIFS('Expenditures - all orgs'!$F$19:$F$3604,'Expenditures - all orgs'!$C$19:$C$3604, 'Budget Detail - CCCCCC'!$B264,'Expenditures - all orgs'!$B$19:$B$3604,'Budget Detail - CCCCCC'!$B$3)</f>
        <v>0</v>
      </c>
      <c r="F264" s="503">
        <f t="shared" si="6"/>
        <v>0</v>
      </c>
    </row>
    <row r="265" spans="1:6" ht="15" customHeight="1" x14ac:dyDescent="0.3">
      <c r="A265" s="242" t="s">
        <v>230</v>
      </c>
      <c r="B265" s="655">
        <v>137800</v>
      </c>
      <c r="C265" s="337">
        <f>SUMIFS('Expenditures - all orgs'!$D$19:$D$3604,'Expenditures - all orgs'!$C$19:$C$3604, 'Budget Detail - CCCCCC'!$B265,'Expenditures - all orgs'!$B$19:$B$3604,'Budget Detail - CCCCCC'!$B$3)</f>
        <v>0</v>
      </c>
      <c r="D265" s="500">
        <f>SUMIFS('Expenditures - all orgs'!$E$19:$E$3604,'Expenditures - all orgs'!$C$19:$C$3604, 'Budget Detail - CCCCCC'!$B265,'Expenditures - all orgs'!$B$19:$B$3604,'Budget Detail - CCCCCC'!$B$3)</f>
        <v>0</v>
      </c>
      <c r="E265" s="501">
        <f>SUMIFS('Expenditures - all orgs'!$F$19:$F$3604,'Expenditures - all orgs'!$C$19:$C$3604, 'Budget Detail - CCCCCC'!$B265,'Expenditures - all orgs'!$B$19:$B$3604,'Budget Detail - CCCCCC'!$B$3)</f>
        <v>0</v>
      </c>
      <c r="F265" s="503">
        <f t="shared" si="6"/>
        <v>0</v>
      </c>
    </row>
    <row r="266" spans="1:6" ht="15" customHeight="1" x14ac:dyDescent="0.3">
      <c r="A266" s="242" t="s">
        <v>231</v>
      </c>
      <c r="B266" s="655">
        <v>137900</v>
      </c>
      <c r="C266" s="337">
        <f>SUMIFS('Expenditures - all orgs'!$D$19:$D$3604,'Expenditures - all orgs'!$C$19:$C$3604, 'Budget Detail - CCCCCC'!$B266,'Expenditures - all orgs'!$B$19:$B$3604,'Budget Detail - CCCCCC'!$B$3)</f>
        <v>0</v>
      </c>
      <c r="D266" s="500">
        <f>SUMIFS('Expenditures - all orgs'!$E$19:$E$3604,'Expenditures - all orgs'!$C$19:$C$3604, 'Budget Detail - CCCCCC'!$B266,'Expenditures - all orgs'!$B$19:$B$3604,'Budget Detail - CCCCCC'!$B$3)</f>
        <v>0</v>
      </c>
      <c r="E266" s="501">
        <f>SUMIFS('Expenditures - all orgs'!$F$19:$F$3604,'Expenditures - all orgs'!$C$19:$C$3604, 'Budget Detail - CCCCCC'!$B266,'Expenditures - all orgs'!$B$19:$B$3604,'Budget Detail - CCCCCC'!$B$3)</f>
        <v>0</v>
      </c>
      <c r="F266" s="503">
        <f t="shared" si="6"/>
        <v>0</v>
      </c>
    </row>
    <row r="267" spans="1:6" ht="15" customHeight="1" x14ac:dyDescent="0.3">
      <c r="A267" s="242" t="s">
        <v>104</v>
      </c>
      <c r="B267" s="655" t="s">
        <v>107</v>
      </c>
      <c r="C267" s="337">
        <f>SUMIFS('Expenditures - all orgs'!$D$19:$D$3604,'Expenditures - all orgs'!$C$19:$C$3604, 'Budget Detail - CCCCCC'!$B267,'Expenditures - all orgs'!$B$19:$B$3604,'Budget Detail - CCCCCC'!$B$3)</f>
        <v>0</v>
      </c>
      <c r="D267" s="500">
        <f>SUMIFS('Expenditures - all orgs'!$E$19:$E$3604,'Expenditures - all orgs'!$C$19:$C$3604, 'Budget Detail - CCCCCC'!$B267,'Expenditures - all orgs'!$B$19:$B$3604,'Budget Detail - CCCCCC'!$B$3)</f>
        <v>0</v>
      </c>
      <c r="E267" s="501">
        <f>SUMIFS('Expenditures - all orgs'!$F$19:$F$3604,'Expenditures - all orgs'!$C$19:$C$3604, 'Budget Detail - CCCCCC'!$B267,'Expenditures - all orgs'!$B$19:$B$3604,'Budget Detail - CCCCCC'!$B$3)</f>
        <v>0</v>
      </c>
      <c r="F267" s="503">
        <f t="shared" si="6"/>
        <v>0</v>
      </c>
    </row>
    <row r="268" spans="1:6" ht="15" customHeight="1" thickBot="1" x14ac:dyDescent="0.35">
      <c r="A268" s="242" t="s">
        <v>104</v>
      </c>
      <c r="B268" s="655" t="s">
        <v>107</v>
      </c>
      <c r="C268" s="337">
        <f>SUMIFS('Expenditures - all orgs'!$D$19:$D$3604,'Expenditures - all orgs'!$C$19:$C$3604, 'Budget Detail - CCCCCC'!$B268,'Expenditures - all orgs'!$B$19:$B$3604,'Budget Detail - CCCCCC'!$B$3)</f>
        <v>0</v>
      </c>
      <c r="D268" s="504">
        <f>SUMIFS('Expenditures - all orgs'!$E$19:$E$3604,'Expenditures - all orgs'!$C$19:$C$3604, 'Budget Detail - CCCCCC'!$B268,'Expenditures - all orgs'!$B$19:$B$3604,'Budget Detail - CCCCCC'!$B$3)</f>
        <v>0</v>
      </c>
      <c r="E268" s="505">
        <f>SUMIFS('Expenditures - all orgs'!$F$19:$F$3604,'Expenditures - all orgs'!$C$19:$C$3604, 'Budget Detail - CCCCCC'!$B268,'Expenditures - all orgs'!$B$19:$B$3604,'Budget Detail - CCCCCC'!$B$3)</f>
        <v>0</v>
      </c>
      <c r="F268" s="506">
        <f t="shared" si="6"/>
        <v>0</v>
      </c>
    </row>
    <row r="269" spans="1:6" ht="15" customHeight="1" thickBot="1" x14ac:dyDescent="0.35">
      <c r="A269" s="242"/>
      <c r="B269" s="656" t="s">
        <v>418</v>
      </c>
      <c r="C269" s="393">
        <f>SUM(C258:C268)</f>
        <v>0</v>
      </c>
      <c r="D269" s="393">
        <f t="shared" ref="D269:F269" si="30">SUM(D258:D268)</f>
        <v>0</v>
      </c>
      <c r="E269" s="393">
        <f t="shared" si="30"/>
        <v>0</v>
      </c>
      <c r="F269" s="393">
        <f t="shared" si="30"/>
        <v>0</v>
      </c>
    </row>
    <row r="270" spans="1:6" ht="15" customHeight="1" x14ac:dyDescent="0.3">
      <c r="A270" s="747"/>
      <c r="B270" s="617"/>
      <c r="C270" s="305"/>
      <c r="D270" s="1255"/>
      <c r="E270" s="1255"/>
      <c r="F270" s="1256"/>
    </row>
    <row r="271" spans="1:6" ht="15" customHeight="1" x14ac:dyDescent="0.3">
      <c r="A271" s="248" t="s">
        <v>232</v>
      </c>
      <c r="B271" s="617"/>
      <c r="C271" s="305"/>
      <c r="D271" s="1255"/>
      <c r="E271" s="1255"/>
      <c r="F271" s="1256"/>
    </row>
    <row r="272" spans="1:6" ht="15" customHeight="1" x14ac:dyDescent="0.3">
      <c r="A272" s="239" t="s">
        <v>518</v>
      </c>
      <c r="B272" s="657">
        <v>141100</v>
      </c>
      <c r="C272" s="338">
        <f>SUMIFS('Expenditures - all orgs'!$D$19:$D$3604,'Expenditures - all orgs'!$C$19:$C$3604, 'Budget Detail - CCCCCC'!$B272,'Expenditures - all orgs'!$B$19:$B$3604,'Budget Detail - CCCCCC'!$B$3)</f>
        <v>0</v>
      </c>
      <c r="D272" s="1466">
        <f>SUMIFS('Expenditures - all orgs'!$E$19:$E$3604,'Expenditures - all orgs'!$C$19:$C$3604, 'Budget Detail - CCCCCC'!$B272,'Expenditures - all orgs'!$B$19:$B$3604,'Budget Detail - CCCCCC'!$B$3)</f>
        <v>0</v>
      </c>
      <c r="E272" s="509">
        <f>SUMIFS('Expenditures - all orgs'!$F$19:$F$3604,'Expenditures - all orgs'!$C$19:$C$3604, 'Budget Detail - CCCCCC'!$B272,'Expenditures - all orgs'!$B$19:$B$3604,'Budget Detail - CCCCCC'!$B$3)</f>
        <v>0</v>
      </c>
      <c r="F272" s="510">
        <f t="shared" si="6"/>
        <v>0</v>
      </c>
    </row>
    <row r="273" spans="1:6" ht="15" customHeight="1" x14ac:dyDescent="0.3">
      <c r="A273" s="239" t="s">
        <v>36</v>
      </c>
      <c r="B273" s="658">
        <v>141300</v>
      </c>
      <c r="C273" s="338">
        <f>SUMIFS('Expenditures - all orgs'!$D$19:$D$3604,'Expenditures - all orgs'!$C$19:$C$3604, 'Budget Detail - CCCCCC'!$B273,'Expenditures - all orgs'!$B$19:$B$3604,'Budget Detail - CCCCCC'!$B$3)</f>
        <v>0</v>
      </c>
      <c r="D273" s="1466">
        <f>SUMIFS('Expenditures - all orgs'!$E$19:$E$3604,'Expenditures - all orgs'!$C$19:$C$3604, 'Budget Detail - CCCCCC'!$B273,'Expenditures - all orgs'!$B$19:$B$3604,'Budget Detail - CCCCCC'!$B$3)</f>
        <v>0</v>
      </c>
      <c r="E273" s="509">
        <f>SUMIFS('Expenditures - all orgs'!$F$19:$F$3604,'Expenditures - all orgs'!$C$19:$C$3604, 'Budget Detail - CCCCCC'!$B273,'Expenditures - all orgs'!$B$19:$B$3604,'Budget Detail - CCCCCC'!$B$3)</f>
        <v>0</v>
      </c>
      <c r="F273" s="510">
        <f t="shared" ref="F273:F277" si="31">C273-D273-E273</f>
        <v>0</v>
      </c>
    </row>
    <row r="274" spans="1:6" ht="15" customHeight="1" x14ac:dyDescent="0.3">
      <c r="A274" s="239" t="s">
        <v>525</v>
      </c>
      <c r="B274" s="658">
        <v>141320</v>
      </c>
      <c r="C274" s="338">
        <f>SUMIFS('Expenditures - all orgs'!$D$19:$D$3604,'Expenditures - all orgs'!$C$19:$C$3604, 'Budget Detail - CCCCCC'!$B274,'Expenditures - all orgs'!$B$19:$B$3604,'Budget Detail - CCCCCC'!$B$3)</f>
        <v>0</v>
      </c>
      <c r="D274" s="1466">
        <f>SUMIFS('Expenditures - all orgs'!$E$19:$E$3604,'Expenditures - all orgs'!$C$19:$C$3604, 'Budget Detail - CCCCCC'!$B274,'Expenditures - all orgs'!$B$19:$B$3604,'Budget Detail - CCCCCC'!$B$3)</f>
        <v>0</v>
      </c>
      <c r="E274" s="509">
        <f>SUMIFS('Expenditures - all orgs'!$F$19:$F$3604,'Expenditures - all orgs'!$C$19:$C$3604, 'Budget Detail - CCCCCC'!$B274,'Expenditures - all orgs'!$B$19:$B$3604,'Budget Detail - CCCCCC'!$B$3)</f>
        <v>0</v>
      </c>
      <c r="F274" s="510">
        <f t="shared" si="31"/>
        <v>0</v>
      </c>
    </row>
    <row r="275" spans="1:6" ht="15" customHeight="1" x14ac:dyDescent="0.3">
      <c r="A275" s="239" t="s">
        <v>233</v>
      </c>
      <c r="B275" s="658">
        <v>141500</v>
      </c>
      <c r="C275" s="338">
        <f>SUMIFS('Expenditures - all orgs'!$D$19:$D$3604,'Expenditures - all orgs'!$C$19:$C$3604, 'Budget Detail - CCCCCC'!$B275,'Expenditures - all orgs'!$B$19:$B$3604,'Budget Detail - CCCCCC'!$B$3)</f>
        <v>0</v>
      </c>
      <c r="D275" s="1466">
        <f>SUMIFS('Expenditures - all orgs'!$E$19:$E$3604,'Expenditures - all orgs'!$C$19:$C$3604, 'Budget Detail - CCCCCC'!$B275,'Expenditures - all orgs'!$B$19:$B$3604,'Budget Detail - CCCCCC'!$B$3)</f>
        <v>0</v>
      </c>
      <c r="E275" s="509">
        <f>SUMIFS('Expenditures - all orgs'!$F$19:$F$3604,'Expenditures - all orgs'!$C$19:$C$3604, 'Budget Detail - CCCCCC'!$B275,'Expenditures - all orgs'!$B$19:$B$3604,'Budget Detail - CCCCCC'!$B$3)</f>
        <v>0</v>
      </c>
      <c r="F275" s="510">
        <f t="shared" si="31"/>
        <v>0</v>
      </c>
    </row>
    <row r="276" spans="1:6" ht="15" customHeight="1" x14ac:dyDescent="0.3">
      <c r="A276" s="239" t="s">
        <v>519</v>
      </c>
      <c r="B276" s="658">
        <v>141600</v>
      </c>
      <c r="C276" s="338">
        <f>SUMIFS('Expenditures - all orgs'!$D$19:$D$3604,'Expenditures - all orgs'!$C$19:$C$3604, 'Budget Detail - CCCCCC'!$B276,'Expenditures - all orgs'!$B$19:$B$3604,'Budget Detail - CCCCCC'!$B$3)</f>
        <v>0</v>
      </c>
      <c r="D276" s="1466">
        <f>SUMIFS('Expenditures - all orgs'!$E$19:$E$3604,'Expenditures - all orgs'!$C$19:$C$3604, 'Budget Detail - CCCCCC'!$B276,'Expenditures - all orgs'!$B$19:$B$3604,'Budget Detail - CCCCCC'!$B$3)</f>
        <v>0</v>
      </c>
      <c r="E276" s="509">
        <f>SUMIFS('Expenditures - all orgs'!$F$19:$F$3604,'Expenditures - all orgs'!$C$19:$C$3604, 'Budget Detail - CCCCCC'!$B276,'Expenditures - all orgs'!$B$19:$B$3604,'Budget Detail - CCCCCC'!$B$3)</f>
        <v>0</v>
      </c>
      <c r="F276" s="510">
        <f t="shared" si="31"/>
        <v>0</v>
      </c>
    </row>
    <row r="277" spans="1:6" ht="15" customHeight="1" x14ac:dyDescent="0.3">
      <c r="A277" s="239" t="s">
        <v>520</v>
      </c>
      <c r="B277" s="658">
        <v>141700</v>
      </c>
      <c r="C277" s="338">
        <f>SUMIFS('Expenditures - all orgs'!$D$19:$D$3604,'Expenditures - all orgs'!$C$19:$C$3604, 'Budget Detail - CCCCCC'!$B277,'Expenditures - all orgs'!$B$19:$B$3604,'Budget Detail - CCCCCC'!$B$3)</f>
        <v>0</v>
      </c>
      <c r="D277" s="1466">
        <f>SUMIFS('Expenditures - all orgs'!$E$19:$E$3604,'Expenditures - all orgs'!$C$19:$C$3604, 'Budget Detail - CCCCCC'!$B277,'Expenditures - all orgs'!$B$19:$B$3604,'Budget Detail - CCCCCC'!$B$3)</f>
        <v>0</v>
      </c>
      <c r="E277" s="509">
        <f>SUMIFS('Expenditures - all orgs'!$F$19:$F$3604,'Expenditures - all orgs'!$C$19:$C$3604, 'Budget Detail - CCCCCC'!$B277,'Expenditures - all orgs'!$B$19:$B$3604,'Budget Detail - CCCCCC'!$B$3)</f>
        <v>0</v>
      </c>
      <c r="F277" s="510">
        <f t="shared" si="31"/>
        <v>0</v>
      </c>
    </row>
    <row r="278" spans="1:6" ht="15" customHeight="1" x14ac:dyDescent="0.3">
      <c r="A278" s="239" t="s">
        <v>234</v>
      </c>
      <c r="B278" s="658">
        <v>141800</v>
      </c>
      <c r="C278" s="338">
        <f>SUMIFS('Expenditures - all orgs'!$D$19:$D$3604,'Expenditures - all orgs'!$C$19:$C$3604, 'Budget Detail - CCCCCC'!$B278,'Expenditures - all orgs'!$B$19:$B$3604,'Budget Detail - CCCCCC'!$B$3)</f>
        <v>0</v>
      </c>
      <c r="D278" s="1466">
        <f>SUMIFS('Expenditures - all orgs'!$E$19:$E$3604,'Expenditures - all orgs'!$C$19:$C$3604, 'Budget Detail - CCCCCC'!$B278,'Expenditures - all orgs'!$B$19:$B$3604,'Budget Detail - CCCCCC'!$B$3)</f>
        <v>0</v>
      </c>
      <c r="E278" s="509">
        <f>SUMIFS('Expenditures - all orgs'!$F$19:$F$3604,'Expenditures - all orgs'!$C$19:$C$3604, 'Budget Detail - CCCCCC'!$B278,'Expenditures - all orgs'!$B$19:$B$3604,'Budget Detail - CCCCCC'!$B$3)</f>
        <v>0</v>
      </c>
      <c r="F278" s="511">
        <f t="shared" si="6"/>
        <v>0</v>
      </c>
    </row>
    <row r="279" spans="1:6" ht="15" customHeight="1" thickBot="1" x14ac:dyDescent="0.35">
      <c r="A279" s="235" t="s">
        <v>104</v>
      </c>
      <c r="B279" s="658" t="s">
        <v>107</v>
      </c>
      <c r="C279" s="338">
        <f>SUMIFS('Expenditures - all orgs'!$D$19:$D$3604,'Expenditures - all orgs'!$C$19:$C$3604, 'Budget Detail - CCCCCC'!$B279,'Expenditures - all orgs'!$B$19:$B$3604,'Budget Detail - CCCCCC'!$B$3)</f>
        <v>0</v>
      </c>
      <c r="D279" s="1467">
        <f>SUMIFS('Expenditures - all orgs'!$E$19:$E$3604,'Expenditures - all orgs'!$C$19:$C$3604, 'Budget Detail - CCCCCC'!$B279,'Expenditures - all orgs'!$B$19:$B$3604,'Budget Detail - CCCCCC'!$B$3)</f>
        <v>0</v>
      </c>
      <c r="E279" s="512">
        <f>SUMIFS('Expenditures - all orgs'!$F$19:$F$3604,'Expenditures - all orgs'!$C$19:$C$3604, 'Budget Detail - CCCCCC'!$B279,'Expenditures - all orgs'!$B$19:$B$3604,'Budget Detail - CCCCCC'!$B$3)</f>
        <v>0</v>
      </c>
      <c r="F279" s="513">
        <f t="shared" si="6"/>
        <v>0</v>
      </c>
    </row>
    <row r="280" spans="1:6" ht="15" customHeight="1" thickBot="1" x14ac:dyDescent="0.35">
      <c r="A280" s="235"/>
      <c r="B280" s="659" t="s">
        <v>418</v>
      </c>
      <c r="C280" s="394">
        <f>SUM(C272:C279)</f>
        <v>0</v>
      </c>
      <c r="D280" s="394">
        <f t="shared" ref="D280:F280" si="32">SUM(D272:D279)</f>
        <v>0</v>
      </c>
      <c r="E280" s="394">
        <f t="shared" si="32"/>
        <v>0</v>
      </c>
      <c r="F280" s="394">
        <f t="shared" si="32"/>
        <v>0</v>
      </c>
    </row>
    <row r="281" spans="1:6" ht="15" customHeight="1" x14ac:dyDescent="0.3">
      <c r="A281" s="747"/>
      <c r="B281" s="617"/>
      <c r="C281" s="305"/>
      <c r="D281" s="1255"/>
      <c r="E281" s="1255"/>
      <c r="F281" s="1256"/>
    </row>
    <row r="282" spans="1:6" ht="15" customHeight="1" x14ac:dyDescent="0.3">
      <c r="A282" s="248" t="s">
        <v>235</v>
      </c>
      <c r="B282" s="617"/>
      <c r="C282" s="305"/>
      <c r="D282" s="1255"/>
      <c r="E282" s="1255"/>
      <c r="F282" s="1256"/>
    </row>
    <row r="283" spans="1:6" ht="15" customHeight="1" x14ac:dyDescent="0.3">
      <c r="A283" s="239" t="s">
        <v>37</v>
      </c>
      <c r="B283" s="660">
        <v>142100</v>
      </c>
      <c r="C283" s="339">
        <f>SUMIFS('Expenditures - all orgs'!$D$19:$D$3604,'Expenditures - all orgs'!$C$19:$C$3604, 'Budget Detail - CCCCCC'!$B283,'Expenditures - all orgs'!$B$19:$B$3604,'Budget Detail - CCCCCC'!$B$3)</f>
        <v>0</v>
      </c>
      <c r="D283" s="515">
        <f>SUMIFS('Expenditures - all orgs'!$E$19:$E$3604,'Expenditures - all orgs'!$C$19:$C$3604, 'Budget Detail - CCCCCC'!$B283,'Expenditures - all orgs'!$B$19:$B$3604,'Budget Detail - CCCCCC'!$B$3)</f>
        <v>0</v>
      </c>
      <c r="E283" s="516">
        <f>SUMIFS('Expenditures - all orgs'!$F$19:$F$3604,'Expenditures - all orgs'!$C$19:$C$3604, 'Budget Detail - CCCCCC'!$B283,'Expenditures - all orgs'!$B$19:$B$3604,'Budget Detail - CCCCCC'!$B$3)</f>
        <v>0</v>
      </c>
      <c r="F283" s="517">
        <f t="shared" si="6"/>
        <v>0</v>
      </c>
    </row>
    <row r="284" spans="1:6" ht="15" customHeight="1" x14ac:dyDescent="0.3">
      <c r="A284" s="239" t="s">
        <v>521</v>
      </c>
      <c r="B284" s="660">
        <v>142200</v>
      </c>
      <c r="C284" s="339">
        <f>SUMIFS('Expenditures - all orgs'!$D$19:$D$3604,'Expenditures - all orgs'!$C$19:$C$3604, 'Budget Detail - CCCCCC'!$B284,'Expenditures - all orgs'!$B$19:$B$3604,'Budget Detail - CCCCCC'!$B$3)</f>
        <v>0</v>
      </c>
      <c r="D284" s="515">
        <f>SUMIFS('Expenditures - all orgs'!$E$19:$E$3604,'Expenditures - all orgs'!$C$19:$C$3604, 'Budget Detail - CCCCCC'!$B284,'Expenditures - all orgs'!$B$19:$B$3604,'Budget Detail - CCCCCC'!$B$3)</f>
        <v>0</v>
      </c>
      <c r="E284" s="516">
        <f>SUMIFS('Expenditures - all orgs'!$F$19:$F$3604,'Expenditures - all orgs'!$C$19:$C$3604, 'Budget Detail - CCCCCC'!$B284,'Expenditures - all orgs'!$B$19:$B$3604,'Budget Detail - CCCCCC'!$B$3)</f>
        <v>0</v>
      </c>
      <c r="F284" s="517">
        <f t="shared" ref="F284" si="33">C284-D284-E284</f>
        <v>0</v>
      </c>
    </row>
    <row r="285" spans="1:6" ht="15" customHeight="1" x14ac:dyDescent="0.3">
      <c r="A285" s="239" t="s">
        <v>236</v>
      </c>
      <c r="B285" s="660">
        <v>142400</v>
      </c>
      <c r="C285" s="339">
        <f>SUMIFS('Expenditures - all orgs'!$D$19:$D$3604,'Expenditures - all orgs'!$C$19:$C$3604, 'Budget Detail - CCCCCC'!$B285,'Expenditures - all orgs'!$B$19:$B$3604,'Budget Detail - CCCCCC'!$B$3)</f>
        <v>0</v>
      </c>
      <c r="D285" s="515">
        <f>SUMIFS('Expenditures - all orgs'!$E$19:$E$3604,'Expenditures - all orgs'!$C$19:$C$3604, 'Budget Detail - CCCCCC'!$B285,'Expenditures - all orgs'!$B$19:$B$3604,'Budget Detail - CCCCCC'!$B$3)</f>
        <v>0</v>
      </c>
      <c r="E285" s="516">
        <f>SUMIFS('Expenditures - all orgs'!$F$19:$F$3604,'Expenditures - all orgs'!$C$19:$C$3604, 'Budget Detail - CCCCCC'!$B285,'Expenditures - all orgs'!$B$19:$B$3604,'Budget Detail - CCCCCC'!$B$3)</f>
        <v>0</v>
      </c>
      <c r="F285" s="517">
        <f t="shared" si="6"/>
        <v>0</v>
      </c>
    </row>
    <row r="286" spans="1:6" ht="15" customHeight="1" x14ac:dyDescent="0.3">
      <c r="A286" s="239" t="s">
        <v>38</v>
      </c>
      <c r="B286" s="660">
        <v>142500</v>
      </c>
      <c r="C286" s="339">
        <f>SUMIFS('Expenditures - all orgs'!$D$19:$D$3604,'Expenditures - all orgs'!$C$19:$C$3604, 'Budget Detail - CCCCCC'!$B286,'Expenditures - all orgs'!$B$19:$B$3604,'Budget Detail - CCCCCC'!$B$3)</f>
        <v>0</v>
      </c>
      <c r="D286" s="515">
        <f>SUMIFS('Expenditures - all orgs'!$E$19:$E$3604,'Expenditures - all orgs'!$C$19:$C$3604, 'Budget Detail - CCCCCC'!$B286,'Expenditures - all orgs'!$B$19:$B$3604,'Budget Detail - CCCCCC'!$B$3)</f>
        <v>0</v>
      </c>
      <c r="E286" s="516">
        <f>SUMIFS('Expenditures - all orgs'!$F$19:$F$3604,'Expenditures - all orgs'!$C$19:$C$3604, 'Budget Detail - CCCCCC'!$B286,'Expenditures - all orgs'!$B$19:$B$3604,'Budget Detail - CCCCCC'!$B$3)</f>
        <v>0</v>
      </c>
      <c r="F286" s="517">
        <f t="shared" si="6"/>
        <v>0</v>
      </c>
    </row>
    <row r="287" spans="1:6" ht="15" customHeight="1" thickBot="1" x14ac:dyDescent="0.35">
      <c r="A287" s="235" t="s">
        <v>104</v>
      </c>
      <c r="B287" s="660" t="s">
        <v>107</v>
      </c>
      <c r="C287" s="395">
        <f>SUMIFS('Expenditures - all orgs'!$D$19:$D$3604,'Expenditures - all orgs'!$C$19:$C$3604, 'Budget Detail - CCCCCC'!$B287,'Expenditures - all orgs'!$B$19:$B$3604,'Budget Detail - CCCCCC'!$B$3)</f>
        <v>0</v>
      </c>
      <c r="D287" s="518">
        <f>SUMIFS('Expenditures - all orgs'!$E$19:$E$3604,'Expenditures - all orgs'!$C$19:$C$3604, 'Budget Detail - CCCCCC'!$B287,'Expenditures - all orgs'!$B$19:$B$3604,'Budget Detail - CCCCCC'!$B$3)</f>
        <v>0</v>
      </c>
      <c r="E287" s="519">
        <f>SUMIFS('Expenditures - all orgs'!$F$19:$F$3604,'Expenditures - all orgs'!$C$19:$C$3604, 'Budget Detail - CCCCCC'!$B287,'Expenditures - all orgs'!$B$19:$B$3604,'Budget Detail - CCCCCC'!$B$3)</f>
        <v>0</v>
      </c>
      <c r="F287" s="520">
        <f t="shared" si="6"/>
        <v>0</v>
      </c>
    </row>
    <row r="288" spans="1:6" ht="15" customHeight="1" thickBot="1" x14ac:dyDescent="0.35">
      <c r="A288" s="235"/>
      <c r="B288" s="661" t="s">
        <v>418</v>
      </c>
      <c r="C288" s="396">
        <f>SUM(C283:C287)</f>
        <v>0</v>
      </c>
      <c r="D288" s="396">
        <f t="shared" ref="D288:F288" si="34">SUM(D283:D287)</f>
        <v>0</v>
      </c>
      <c r="E288" s="396">
        <f t="shared" si="34"/>
        <v>0</v>
      </c>
      <c r="F288" s="396">
        <f t="shared" si="34"/>
        <v>0</v>
      </c>
    </row>
    <row r="289" spans="1:6" ht="15" customHeight="1" x14ac:dyDescent="0.3">
      <c r="A289" s="747"/>
      <c r="B289" s="617"/>
      <c r="C289" s="305"/>
      <c r="D289" s="1255"/>
      <c r="E289" s="1255"/>
      <c r="F289" s="1256"/>
    </row>
    <row r="290" spans="1:6" ht="15" customHeight="1" x14ac:dyDescent="0.3">
      <c r="A290" s="248" t="s">
        <v>237</v>
      </c>
      <c r="B290" s="617"/>
      <c r="C290" s="305"/>
      <c r="D290" s="1255"/>
      <c r="E290" s="1255"/>
      <c r="F290" s="1256"/>
    </row>
    <row r="291" spans="1:6" ht="15" customHeight="1" x14ac:dyDescent="0.3">
      <c r="A291" s="240" t="s">
        <v>238</v>
      </c>
      <c r="B291" s="662">
        <v>153100</v>
      </c>
      <c r="C291" s="340">
        <f>SUMIFS('Expenditures - all orgs'!$D$19:$D$3604,'Expenditures - all orgs'!$C$19:$C$3604, 'Budget Detail - CCCCCC'!$B291,'Expenditures - all orgs'!$B$19:$B$3604,'Budget Detail - CCCCCC'!$B$3)</f>
        <v>0</v>
      </c>
      <c r="D291" s="522">
        <f>SUMIFS('Expenditures - all orgs'!$E$19:$E$3604,'Expenditures - all orgs'!$C$19:$C$3604, 'Budget Detail - CCCCCC'!$B291,'Expenditures - all orgs'!$B$19:$B$3604,'Budget Detail - CCCCCC'!$B$3)</f>
        <v>0</v>
      </c>
      <c r="E291" s="523">
        <f>SUMIFS('Expenditures - all orgs'!$F$19:$F$3604,'Expenditures - all orgs'!$C$19:$C$3604, 'Budget Detail - CCCCCC'!$B291,'Expenditures - all orgs'!$B$19:$B$3604,'Budget Detail - CCCCCC'!$B$3)</f>
        <v>0</v>
      </c>
      <c r="F291" s="524">
        <f t="shared" ref="F291:F293" si="35">C291-D291-E291</f>
        <v>0</v>
      </c>
    </row>
    <row r="292" spans="1:6" ht="15" customHeight="1" x14ac:dyDescent="0.3">
      <c r="A292" s="240" t="s">
        <v>239</v>
      </c>
      <c r="B292" s="663">
        <v>153200</v>
      </c>
      <c r="C292" s="340">
        <f>SUMIFS('Expenditures - all orgs'!$D$19:$D$3604,'Expenditures - all orgs'!$C$19:$C$3604, 'Budget Detail - CCCCCC'!$B292,'Expenditures - all orgs'!$B$19:$B$3604,'Budget Detail - CCCCCC'!$B$3)</f>
        <v>0</v>
      </c>
      <c r="D292" s="522">
        <f>SUMIFS('Expenditures - all orgs'!$E$19:$E$3604,'Expenditures - all orgs'!$C$19:$C$3604, 'Budget Detail - CCCCCC'!$B292,'Expenditures - all orgs'!$B$19:$B$3604,'Budget Detail - CCCCCC'!$B$3)</f>
        <v>0</v>
      </c>
      <c r="E292" s="523">
        <f>SUMIFS('Expenditures - all orgs'!$F$19:$F$3604,'Expenditures - all orgs'!$C$19:$C$3604, 'Budget Detail - CCCCCC'!$B292,'Expenditures - all orgs'!$B$19:$B$3604,'Budget Detail - CCCCCC'!$B$3)</f>
        <v>0</v>
      </c>
      <c r="F292" s="524">
        <f t="shared" si="35"/>
        <v>0</v>
      </c>
    </row>
    <row r="293" spans="1:6" ht="15" customHeight="1" x14ac:dyDescent="0.3">
      <c r="A293" s="240" t="s">
        <v>240</v>
      </c>
      <c r="B293" s="663">
        <v>153300</v>
      </c>
      <c r="C293" s="340">
        <f>SUMIFS('Expenditures - all orgs'!$D$19:$D$3604,'Expenditures - all orgs'!$C$19:$C$3604, 'Budget Detail - CCCCCC'!$B293,'Expenditures - all orgs'!$B$19:$B$3604,'Budget Detail - CCCCCC'!$B$3)</f>
        <v>0</v>
      </c>
      <c r="D293" s="522">
        <f>SUMIFS('Expenditures - all orgs'!$E$19:$E$3604,'Expenditures - all orgs'!$C$19:$C$3604, 'Budget Detail - CCCCCC'!$B293,'Expenditures - all orgs'!$B$19:$B$3604,'Budget Detail - CCCCCC'!$B$3)</f>
        <v>0</v>
      </c>
      <c r="E293" s="523">
        <f>SUMIFS('Expenditures - all orgs'!$F$19:$F$3604,'Expenditures - all orgs'!$C$19:$C$3604, 'Budget Detail - CCCCCC'!$B293,'Expenditures - all orgs'!$B$19:$B$3604,'Budget Detail - CCCCCC'!$B$3)</f>
        <v>0</v>
      </c>
      <c r="F293" s="524">
        <f t="shared" si="35"/>
        <v>0</v>
      </c>
    </row>
    <row r="294" spans="1:6" ht="15" customHeight="1" x14ac:dyDescent="0.3">
      <c r="A294" s="239" t="s">
        <v>241</v>
      </c>
      <c r="B294" s="664">
        <v>153400</v>
      </c>
      <c r="C294" s="340">
        <f>SUMIFS('Expenditures - all orgs'!$D$19:$D$3604,'Expenditures - all orgs'!$C$19:$C$3604, 'Budget Detail - CCCCCC'!$B294,'Expenditures - all orgs'!$B$19:$B$3604,'Budget Detail - CCCCCC'!$B$3)</f>
        <v>0</v>
      </c>
      <c r="D294" s="522">
        <f>SUMIFS('Expenditures - all orgs'!$E$19:$E$3604,'Expenditures - all orgs'!$C$19:$C$3604, 'Budget Detail - CCCCCC'!$B294,'Expenditures - all orgs'!$B$19:$B$3604,'Budget Detail - CCCCCC'!$B$3)</f>
        <v>0</v>
      </c>
      <c r="E294" s="523">
        <f>SUMIFS('Expenditures - all orgs'!$F$19:$F$3604,'Expenditures - all orgs'!$C$19:$C$3604, 'Budget Detail - CCCCCC'!$B294,'Expenditures - all orgs'!$B$19:$B$3604,'Budget Detail - CCCCCC'!$B$3)</f>
        <v>0</v>
      </c>
      <c r="F294" s="524">
        <f t="shared" si="6"/>
        <v>0</v>
      </c>
    </row>
    <row r="295" spans="1:6" ht="15" customHeight="1" x14ac:dyDescent="0.3">
      <c r="A295" s="239" t="s">
        <v>39</v>
      </c>
      <c r="B295" s="664">
        <v>153500</v>
      </c>
      <c r="C295" s="340">
        <f>SUMIFS('Expenditures - all orgs'!$D$19:$D$3604,'Expenditures - all orgs'!$C$19:$C$3604, 'Budget Detail - CCCCCC'!$B295,'Expenditures - all orgs'!$B$19:$B$3604,'Budget Detail - CCCCCC'!$B$3)</f>
        <v>0</v>
      </c>
      <c r="D295" s="522">
        <f>SUMIFS('Expenditures - all orgs'!$E$19:$E$3604,'Expenditures - all orgs'!$C$19:$C$3604, 'Budget Detail - CCCCCC'!$B295,'Expenditures - all orgs'!$B$19:$B$3604,'Budget Detail - CCCCCC'!$B$3)</f>
        <v>0</v>
      </c>
      <c r="E295" s="523">
        <f>SUMIFS('Expenditures - all orgs'!$F$19:$F$3604,'Expenditures - all orgs'!$C$19:$C$3604, 'Budget Detail - CCCCCC'!$B295,'Expenditures - all orgs'!$B$19:$B$3604,'Budget Detail - CCCCCC'!$B$3)</f>
        <v>0</v>
      </c>
      <c r="F295" s="524">
        <f t="shared" si="6"/>
        <v>0</v>
      </c>
    </row>
    <row r="296" spans="1:6" ht="15" customHeight="1" x14ac:dyDescent="0.3">
      <c r="A296" s="239" t="s">
        <v>242</v>
      </c>
      <c r="B296" s="664">
        <v>153510</v>
      </c>
      <c r="C296" s="340">
        <f>SUMIFS('Expenditures - all orgs'!$D$19:$D$3604,'Expenditures - all orgs'!$C$19:$C$3604, 'Budget Detail - CCCCCC'!$B296,'Expenditures - all orgs'!$B$19:$B$3604,'Budget Detail - CCCCCC'!$B$3)</f>
        <v>0</v>
      </c>
      <c r="D296" s="522">
        <f>SUMIFS('Expenditures - all orgs'!$E$19:$E$3604,'Expenditures - all orgs'!$C$19:$C$3604, 'Budget Detail - CCCCCC'!$B296,'Expenditures - all orgs'!$B$19:$B$3604,'Budget Detail - CCCCCC'!$B$3)</f>
        <v>0</v>
      </c>
      <c r="E296" s="523">
        <f>SUMIFS('Expenditures - all orgs'!$F$19:$F$3604,'Expenditures - all orgs'!$C$19:$C$3604, 'Budget Detail - CCCCCC'!$B296,'Expenditures - all orgs'!$B$19:$B$3604,'Budget Detail - CCCCCC'!$B$3)</f>
        <v>0</v>
      </c>
      <c r="F296" s="524">
        <f t="shared" si="6"/>
        <v>0</v>
      </c>
    </row>
    <row r="297" spans="1:6" ht="15" customHeight="1" x14ac:dyDescent="0.3">
      <c r="A297" s="239" t="s">
        <v>243</v>
      </c>
      <c r="B297" s="664">
        <v>153600</v>
      </c>
      <c r="C297" s="340">
        <f>SUMIFS('Expenditures - all orgs'!$D$19:$D$3604,'Expenditures - all orgs'!$C$19:$C$3604, 'Budget Detail - CCCCCC'!$B297,'Expenditures - all orgs'!$B$19:$B$3604,'Budget Detail - CCCCCC'!$B$3)</f>
        <v>0</v>
      </c>
      <c r="D297" s="522">
        <f>SUMIFS('Expenditures - all orgs'!$E$19:$E$3604,'Expenditures - all orgs'!$C$19:$C$3604, 'Budget Detail - CCCCCC'!$B297,'Expenditures - all orgs'!$B$19:$B$3604,'Budget Detail - CCCCCC'!$B$3)</f>
        <v>0</v>
      </c>
      <c r="E297" s="523">
        <f>SUMIFS('Expenditures - all orgs'!$F$19:$F$3604,'Expenditures - all orgs'!$C$19:$C$3604, 'Budget Detail - CCCCCC'!$B297,'Expenditures - all orgs'!$B$19:$B$3604,'Budget Detail - CCCCCC'!$B$3)</f>
        <v>0</v>
      </c>
      <c r="F297" s="524">
        <f t="shared" si="6"/>
        <v>0</v>
      </c>
    </row>
    <row r="298" spans="1:6" ht="15" customHeight="1" x14ac:dyDescent="0.3">
      <c r="A298" s="239" t="s">
        <v>244</v>
      </c>
      <c r="B298" s="664">
        <v>153700</v>
      </c>
      <c r="C298" s="340">
        <f>SUMIFS('Expenditures - all orgs'!$D$19:$D$3604,'Expenditures - all orgs'!$C$19:$C$3604, 'Budget Detail - CCCCCC'!$B298,'Expenditures - all orgs'!$B$19:$B$3604,'Budget Detail - CCCCCC'!$B$3)</f>
        <v>0</v>
      </c>
      <c r="D298" s="522">
        <f>SUMIFS('Expenditures - all orgs'!$E$19:$E$3604,'Expenditures - all orgs'!$C$19:$C$3604, 'Budget Detail - CCCCCC'!$B298,'Expenditures - all orgs'!$B$19:$B$3604,'Budget Detail - CCCCCC'!$B$3)</f>
        <v>0</v>
      </c>
      <c r="E298" s="523">
        <f>SUMIFS('Expenditures - all orgs'!$F$19:$F$3604,'Expenditures - all orgs'!$C$19:$C$3604, 'Budget Detail - CCCCCC'!$B298,'Expenditures - all orgs'!$B$19:$B$3604,'Budget Detail - CCCCCC'!$B$3)</f>
        <v>0</v>
      </c>
      <c r="F298" s="524">
        <f t="shared" si="6"/>
        <v>0</v>
      </c>
    </row>
    <row r="299" spans="1:6" ht="15" customHeight="1" x14ac:dyDescent="0.3">
      <c r="A299" s="239" t="s">
        <v>245</v>
      </c>
      <c r="B299" s="664">
        <v>153800</v>
      </c>
      <c r="C299" s="340">
        <f>SUMIFS('Expenditures - all orgs'!$D$19:$D$3604,'Expenditures - all orgs'!$C$19:$C$3604, 'Budget Detail - CCCCCC'!$B299,'Expenditures - all orgs'!$B$19:$B$3604,'Budget Detail - CCCCCC'!$B$3)</f>
        <v>0</v>
      </c>
      <c r="D299" s="522">
        <f>SUMIFS('Expenditures - all orgs'!$E$19:$E$3604,'Expenditures - all orgs'!$C$19:$C$3604, 'Budget Detail - CCCCCC'!$B299,'Expenditures - all orgs'!$B$19:$B$3604,'Budget Detail - CCCCCC'!$B$3)</f>
        <v>0</v>
      </c>
      <c r="E299" s="523">
        <f>SUMIFS('Expenditures - all orgs'!$F$19:$F$3604,'Expenditures - all orgs'!$C$19:$C$3604, 'Budget Detail - CCCCCC'!$B299,'Expenditures - all orgs'!$B$19:$B$3604,'Budget Detail - CCCCCC'!$B$3)</f>
        <v>0</v>
      </c>
      <c r="F299" s="524">
        <f t="shared" si="6"/>
        <v>0</v>
      </c>
    </row>
    <row r="300" spans="1:6" ht="15" customHeight="1" x14ac:dyDescent="0.3">
      <c r="A300" s="239" t="s">
        <v>246</v>
      </c>
      <c r="B300" s="664">
        <v>153900</v>
      </c>
      <c r="C300" s="340">
        <f>SUMIFS('Expenditures - all orgs'!$D$19:$D$3604,'Expenditures - all orgs'!$C$19:$C$3604, 'Budget Detail - CCCCCC'!$B300,'Expenditures - all orgs'!$B$19:$B$3604,'Budget Detail - CCCCCC'!$B$3)</f>
        <v>0</v>
      </c>
      <c r="D300" s="522">
        <f>SUMIFS('Expenditures - all orgs'!$E$19:$E$3604,'Expenditures - all orgs'!$C$19:$C$3604, 'Budget Detail - CCCCCC'!$B300,'Expenditures - all orgs'!$B$19:$B$3604,'Budget Detail - CCCCCC'!$B$3)</f>
        <v>0</v>
      </c>
      <c r="E300" s="523">
        <f>SUMIFS('Expenditures - all orgs'!$F$19:$F$3604,'Expenditures - all orgs'!$C$19:$C$3604, 'Budget Detail - CCCCCC'!$B300,'Expenditures - all orgs'!$B$19:$B$3604,'Budget Detail - CCCCCC'!$B$3)</f>
        <v>0</v>
      </c>
      <c r="F300" s="524">
        <f t="shared" si="6"/>
        <v>0</v>
      </c>
    </row>
    <row r="301" spans="1:6" ht="15" customHeight="1" x14ac:dyDescent="0.3">
      <c r="A301" s="235" t="s">
        <v>104</v>
      </c>
      <c r="B301" s="664" t="s">
        <v>107</v>
      </c>
      <c r="C301" s="340">
        <f>SUMIFS('Expenditures - all orgs'!$D$19:$D$3604,'Expenditures - all orgs'!$C$19:$C$3604, 'Budget Detail - CCCCCC'!$B301,'Expenditures - all orgs'!$B$19:$B$3604,'Budget Detail - CCCCCC'!$B$3)</f>
        <v>0</v>
      </c>
      <c r="D301" s="522">
        <f>SUMIFS('Expenditures - all orgs'!$E$19:$E$3604,'Expenditures - all orgs'!$C$19:$C$3604, 'Budget Detail - CCCCCC'!$B301,'Expenditures - all orgs'!$B$19:$B$3604,'Budget Detail - CCCCCC'!$B$3)</f>
        <v>0</v>
      </c>
      <c r="E301" s="523">
        <f>SUMIFS('Expenditures - all orgs'!$F$19:$F$3604,'Expenditures - all orgs'!$C$19:$C$3604, 'Budget Detail - CCCCCC'!$B301,'Expenditures - all orgs'!$B$19:$B$3604,'Budget Detail - CCCCCC'!$B$3)</f>
        <v>0</v>
      </c>
      <c r="F301" s="524">
        <f t="shared" si="6"/>
        <v>0</v>
      </c>
    </row>
    <row r="302" spans="1:6" ht="15" customHeight="1" thickBot="1" x14ac:dyDescent="0.35">
      <c r="A302" s="235" t="s">
        <v>104</v>
      </c>
      <c r="B302" s="664" t="s">
        <v>107</v>
      </c>
      <c r="C302" s="340">
        <f>SUMIFS('Expenditures - all orgs'!$D$19:$D$3604,'Expenditures - all orgs'!$C$19:$C$3604, 'Budget Detail - CCCCCC'!$B302,'Expenditures - all orgs'!$B$19:$B$3604,'Budget Detail - CCCCCC'!$B$3)</f>
        <v>0</v>
      </c>
      <c r="D302" s="525">
        <f>SUMIFS('Expenditures - all orgs'!$E$19:$E$3604,'Expenditures - all orgs'!$C$19:$C$3604, 'Budget Detail - CCCCCC'!$B302,'Expenditures - all orgs'!$B$19:$B$3604,'Budget Detail - CCCCCC'!$B$3)</f>
        <v>0</v>
      </c>
      <c r="E302" s="526">
        <f>SUMIFS('Expenditures - all orgs'!$F$19:$F$3604,'Expenditures - all orgs'!$C$19:$C$3604, 'Budget Detail - CCCCCC'!$B302,'Expenditures - all orgs'!$B$19:$B$3604,'Budget Detail - CCCCCC'!$B$3)</f>
        <v>0</v>
      </c>
      <c r="F302" s="527">
        <f t="shared" si="6"/>
        <v>0</v>
      </c>
    </row>
    <row r="303" spans="1:6" ht="15" customHeight="1" thickBot="1" x14ac:dyDescent="0.35">
      <c r="A303" s="235"/>
      <c r="B303" s="665" t="s">
        <v>418</v>
      </c>
      <c r="C303" s="397">
        <f>SUM(C291:C302)</f>
        <v>0</v>
      </c>
      <c r="D303" s="397">
        <f t="shared" ref="D303:F303" si="36">SUM(D291:D302)</f>
        <v>0</v>
      </c>
      <c r="E303" s="397">
        <f t="shared" si="36"/>
        <v>0</v>
      </c>
      <c r="F303" s="397">
        <f t="shared" si="36"/>
        <v>0</v>
      </c>
    </row>
    <row r="304" spans="1:6" ht="15" customHeight="1" x14ac:dyDescent="0.3">
      <c r="A304" s="747"/>
      <c r="B304" s="617"/>
      <c r="C304" s="305"/>
      <c r="D304" s="1255"/>
      <c r="E304" s="1255"/>
      <c r="F304" s="1256"/>
    </row>
    <row r="305" spans="1:6" ht="15" customHeight="1" x14ac:dyDescent="0.3">
      <c r="A305" s="248" t="s">
        <v>247</v>
      </c>
      <c r="B305" s="617"/>
      <c r="C305" s="305"/>
      <c r="D305" s="1255"/>
      <c r="E305" s="1255"/>
      <c r="F305" s="1256"/>
    </row>
    <row r="306" spans="1:6" ht="15" customHeight="1" x14ac:dyDescent="0.3">
      <c r="A306" s="239" t="s">
        <v>487</v>
      </c>
      <c r="B306" s="666">
        <v>154100</v>
      </c>
      <c r="C306" s="341">
        <f>SUMIFS('Expenditures - all orgs'!$D$19:$D$3604,'Expenditures - all orgs'!$C$19:$C$3604, 'Budget Detail - CCCCCC'!$B306,'Expenditures - all orgs'!$B$19:$B$3604,'Budget Detail - CCCCCC'!$B$3)</f>
        <v>0</v>
      </c>
      <c r="D306" s="528">
        <f>SUMIFS('Expenditures - all orgs'!$E$19:$E$3604,'Expenditures - all orgs'!$C$19:$C$3604, 'Budget Detail - CCCCCC'!$B306,'Expenditures - all orgs'!$B$19:$B$3604,'Budget Detail - CCCCCC'!$B$3)</f>
        <v>0</v>
      </c>
      <c r="E306" s="529">
        <f>SUMIFS('Expenditures - all orgs'!$F$19:$F$3604,'Expenditures - all orgs'!$C$19:$C$3604, 'Budget Detail - CCCCCC'!$B306,'Expenditures - all orgs'!$B$19:$B$3604,'Budget Detail - CCCCCC'!$B$3)</f>
        <v>0</v>
      </c>
      <c r="F306" s="530">
        <f t="shared" si="6"/>
        <v>0</v>
      </c>
    </row>
    <row r="307" spans="1:6" ht="15" customHeight="1" x14ac:dyDescent="0.3">
      <c r="A307" s="239" t="s">
        <v>527</v>
      </c>
      <c r="B307" s="667">
        <v>154120</v>
      </c>
      <c r="C307" s="341">
        <f>SUMIFS('Expenditures - all orgs'!$D$19:$D$3604,'Expenditures - all orgs'!$C$19:$C$3604, 'Budget Detail - CCCCCC'!$B307,'Expenditures - all orgs'!$B$19:$B$3604,'Budget Detail - CCCCCC'!$B$3)</f>
        <v>0</v>
      </c>
      <c r="D307" s="528">
        <f>SUMIFS('Expenditures - all orgs'!$E$19:$E$3604,'Expenditures - all orgs'!$C$19:$C$3604, 'Budget Detail - CCCCCC'!$B307,'Expenditures - all orgs'!$B$19:$B$3604,'Budget Detail - CCCCCC'!$B$3)</f>
        <v>0</v>
      </c>
      <c r="E307" s="529">
        <f>SUMIFS('Expenditures - all orgs'!$F$19:$F$3604,'Expenditures - all orgs'!$C$19:$C$3604, 'Budget Detail - CCCCCC'!$B307,'Expenditures - all orgs'!$B$19:$B$3604,'Budget Detail - CCCCCC'!$B$3)</f>
        <v>0</v>
      </c>
      <c r="F307" s="530">
        <f t="shared" ref="F307:F314" si="37">C307-D307-E307</f>
        <v>0</v>
      </c>
    </row>
    <row r="308" spans="1:6" ht="15" customHeight="1" x14ac:dyDescent="0.3">
      <c r="A308" s="235" t="s">
        <v>526</v>
      </c>
      <c r="B308" s="667">
        <v>154200</v>
      </c>
      <c r="C308" s="341">
        <f>SUMIFS('Expenditures - all orgs'!$D$19:$D$3604,'Expenditures - all orgs'!$C$19:$C$3604, 'Budget Detail - CCCCCC'!$B308,'Expenditures - all orgs'!$B$19:$B$3604,'Budget Detail - CCCCCC'!$B$3)</f>
        <v>0</v>
      </c>
      <c r="D308" s="528">
        <f>SUMIFS('Expenditures - all orgs'!$E$19:$E$3604,'Expenditures - all orgs'!$C$19:$C$3604, 'Budget Detail - CCCCCC'!$B308,'Expenditures - all orgs'!$B$19:$B$3604,'Budget Detail - CCCCCC'!$B$3)</f>
        <v>0</v>
      </c>
      <c r="E308" s="529">
        <f>SUMIFS('Expenditures - all orgs'!$F$19:$F$3604,'Expenditures - all orgs'!$C$19:$C$3604, 'Budget Detail - CCCCCC'!$B308,'Expenditures - all orgs'!$B$19:$B$3604,'Budget Detail - CCCCCC'!$B$3)</f>
        <v>0</v>
      </c>
      <c r="F308" s="530">
        <f t="shared" si="37"/>
        <v>0</v>
      </c>
    </row>
    <row r="309" spans="1:6" ht="15" customHeight="1" x14ac:dyDescent="0.3">
      <c r="A309" s="235" t="s">
        <v>489</v>
      </c>
      <c r="B309" s="667">
        <v>154300</v>
      </c>
      <c r="C309" s="341">
        <f>SUMIFS('Expenditures - all orgs'!$D$19:$D$3604,'Expenditures - all orgs'!$C$19:$C$3604, 'Budget Detail - CCCCCC'!$B309,'Expenditures - all orgs'!$B$19:$B$3604,'Budget Detail - CCCCCC'!$B$3)</f>
        <v>0</v>
      </c>
      <c r="D309" s="528">
        <f>SUMIFS('Expenditures - all orgs'!$E$19:$E$3604,'Expenditures - all orgs'!$C$19:$C$3604, 'Budget Detail - CCCCCC'!$B309,'Expenditures - all orgs'!$B$19:$B$3604,'Budget Detail - CCCCCC'!$B$3)</f>
        <v>0</v>
      </c>
      <c r="E309" s="529">
        <f>SUMIFS('Expenditures - all orgs'!$F$19:$F$3604,'Expenditures - all orgs'!$C$19:$C$3604, 'Budget Detail - CCCCCC'!$B309,'Expenditures - all orgs'!$B$19:$B$3604,'Budget Detail - CCCCCC'!$B$3)</f>
        <v>0</v>
      </c>
      <c r="F309" s="530">
        <f t="shared" si="37"/>
        <v>0</v>
      </c>
    </row>
    <row r="310" spans="1:6" ht="15" customHeight="1" x14ac:dyDescent="0.3">
      <c r="A310" s="235" t="s">
        <v>488</v>
      </c>
      <c r="B310" s="667">
        <v>154310</v>
      </c>
      <c r="C310" s="341">
        <f>SUMIFS('Expenditures - all orgs'!$D$19:$D$3604,'Expenditures - all orgs'!$C$19:$C$3604, 'Budget Detail - CCCCCC'!$B310,'Expenditures - all orgs'!$B$19:$B$3604,'Budget Detail - CCCCCC'!$B$3)</f>
        <v>0</v>
      </c>
      <c r="D310" s="528">
        <f>SUMIFS('Expenditures - all orgs'!$E$19:$E$3604,'Expenditures - all orgs'!$C$19:$C$3604, 'Budget Detail - CCCCCC'!$B310,'Expenditures - all orgs'!$B$19:$B$3604,'Budget Detail - CCCCCC'!$B$3)</f>
        <v>0</v>
      </c>
      <c r="E310" s="529">
        <f>SUMIFS('Expenditures - all orgs'!$F$19:$F$3604,'Expenditures - all orgs'!$C$19:$C$3604, 'Budget Detail - CCCCCC'!$B310,'Expenditures - all orgs'!$B$19:$B$3604,'Budget Detail - CCCCCC'!$B$3)</f>
        <v>0</v>
      </c>
      <c r="F310" s="530">
        <f t="shared" si="37"/>
        <v>0</v>
      </c>
    </row>
    <row r="311" spans="1:6" ht="15" customHeight="1" x14ac:dyDescent="0.3">
      <c r="A311" s="235" t="s">
        <v>490</v>
      </c>
      <c r="B311" s="667">
        <v>154320</v>
      </c>
      <c r="C311" s="341">
        <f>SUMIFS('Expenditures - all orgs'!$D$19:$D$3604,'Expenditures - all orgs'!$C$19:$C$3604, 'Budget Detail - CCCCCC'!$B311,'Expenditures - all orgs'!$B$19:$B$3604,'Budget Detail - CCCCCC'!$B$3)</f>
        <v>0</v>
      </c>
      <c r="D311" s="528">
        <f>SUMIFS('Expenditures - all orgs'!$E$19:$E$3604,'Expenditures - all orgs'!$C$19:$C$3604, 'Budget Detail - CCCCCC'!$B311,'Expenditures - all orgs'!$B$19:$B$3604,'Budget Detail - CCCCCC'!$B$3)</f>
        <v>0</v>
      </c>
      <c r="E311" s="529">
        <f>SUMIFS('Expenditures - all orgs'!$F$19:$F$3604,'Expenditures - all orgs'!$C$19:$C$3604, 'Budget Detail - CCCCCC'!$B311,'Expenditures - all orgs'!$B$19:$B$3604,'Budget Detail - CCCCCC'!$B$3)</f>
        <v>0</v>
      </c>
      <c r="F311" s="530">
        <f t="shared" si="37"/>
        <v>0</v>
      </c>
    </row>
    <row r="312" spans="1:6" ht="15" customHeight="1" x14ac:dyDescent="0.3">
      <c r="A312" s="235" t="s">
        <v>491</v>
      </c>
      <c r="B312" s="667">
        <v>154400</v>
      </c>
      <c r="C312" s="341">
        <f>SUMIFS('Expenditures - all orgs'!$D$19:$D$3604,'Expenditures - all orgs'!$C$19:$C$3604, 'Budget Detail - CCCCCC'!$B312,'Expenditures - all orgs'!$B$19:$B$3604,'Budget Detail - CCCCCC'!$B$3)</f>
        <v>0</v>
      </c>
      <c r="D312" s="528">
        <f>SUMIFS('Expenditures - all orgs'!$E$19:$E$3604,'Expenditures - all orgs'!$C$19:$C$3604, 'Budget Detail - CCCCCC'!$B312,'Expenditures - all orgs'!$B$19:$B$3604,'Budget Detail - CCCCCC'!$B$3)</f>
        <v>0</v>
      </c>
      <c r="E312" s="529">
        <f>SUMIFS('Expenditures - all orgs'!$F$19:$F$3604,'Expenditures - all orgs'!$C$19:$C$3604, 'Budget Detail - CCCCCC'!$B312,'Expenditures - all orgs'!$B$19:$B$3604,'Budget Detail - CCCCCC'!$B$3)</f>
        <v>0</v>
      </c>
      <c r="F312" s="530">
        <f t="shared" si="37"/>
        <v>0</v>
      </c>
    </row>
    <row r="313" spans="1:6" ht="15" customHeight="1" x14ac:dyDescent="0.3">
      <c r="A313" s="239" t="s">
        <v>40</v>
      </c>
      <c r="B313" s="667">
        <v>154600</v>
      </c>
      <c r="C313" s="341">
        <f>SUMIFS('Expenditures - all orgs'!$D$19:$D$3604,'Expenditures - all orgs'!$C$19:$C$3604, 'Budget Detail - CCCCCC'!$B313,'Expenditures - all orgs'!$B$19:$B$3604,'Budget Detail - CCCCCC'!$B$3)</f>
        <v>0</v>
      </c>
      <c r="D313" s="528">
        <f>SUMIFS('Expenditures - all orgs'!$E$19:$E$3604,'Expenditures - all orgs'!$C$19:$C$3604, 'Budget Detail - CCCCCC'!$B313,'Expenditures - all orgs'!$B$19:$B$3604,'Budget Detail - CCCCCC'!$B$3)</f>
        <v>0</v>
      </c>
      <c r="E313" s="529">
        <f>SUMIFS('Expenditures - all orgs'!$F$19:$F$3604,'Expenditures - all orgs'!$C$19:$C$3604, 'Budget Detail - CCCCCC'!$B313,'Expenditures - all orgs'!$B$19:$B$3604,'Budget Detail - CCCCCC'!$B$3)</f>
        <v>0</v>
      </c>
      <c r="F313" s="530">
        <f t="shared" si="37"/>
        <v>0</v>
      </c>
    </row>
    <row r="314" spans="1:6" ht="15" customHeight="1" x14ac:dyDescent="0.3">
      <c r="A314" s="235" t="s">
        <v>492</v>
      </c>
      <c r="B314" s="667">
        <v>154700</v>
      </c>
      <c r="C314" s="341">
        <f>SUMIFS('Expenditures - all orgs'!$D$19:$D$3604,'Expenditures - all orgs'!$C$19:$C$3604, 'Budget Detail - CCCCCC'!$B314,'Expenditures - all orgs'!$B$19:$B$3604,'Budget Detail - CCCCCC'!$B$3)</f>
        <v>0</v>
      </c>
      <c r="D314" s="528">
        <f>SUMIFS('Expenditures - all orgs'!$E$19:$E$3604,'Expenditures - all orgs'!$C$19:$C$3604, 'Budget Detail - CCCCCC'!$B314,'Expenditures - all orgs'!$B$19:$B$3604,'Budget Detail - CCCCCC'!$B$3)</f>
        <v>0</v>
      </c>
      <c r="E314" s="529">
        <f>SUMIFS('Expenditures - all orgs'!$F$19:$F$3604,'Expenditures - all orgs'!$C$19:$C$3604, 'Budget Detail - CCCCCC'!$B314,'Expenditures - all orgs'!$B$19:$B$3604,'Budget Detail - CCCCCC'!$B$3)</f>
        <v>0</v>
      </c>
      <c r="F314" s="530">
        <f t="shared" si="37"/>
        <v>0</v>
      </c>
    </row>
    <row r="315" spans="1:6" ht="15" customHeight="1" thickBot="1" x14ac:dyDescent="0.35">
      <c r="A315" s="235" t="s">
        <v>104</v>
      </c>
      <c r="B315" s="667" t="s">
        <v>107</v>
      </c>
      <c r="C315" s="398">
        <f>SUMIFS('Expenditures - all orgs'!$D$19:$D$3604,'Expenditures - all orgs'!$C$19:$C$3604, 'Budget Detail - CCCCCC'!$B315,'Expenditures - all orgs'!$B$19:$B$3604,'Budget Detail - CCCCCC'!$B$3)</f>
        <v>0</v>
      </c>
      <c r="D315" s="531">
        <f>SUMIFS('Expenditures - all orgs'!$E$19:$E$3604,'Expenditures - all orgs'!$C$19:$C$3604, 'Budget Detail - CCCCCC'!$B315,'Expenditures - all orgs'!$B$19:$B$3604,'Budget Detail - CCCCCC'!$B$3)</f>
        <v>0</v>
      </c>
      <c r="E315" s="532">
        <f>SUMIFS('Expenditures - all orgs'!$F$19:$F$3604,'Expenditures - all orgs'!$C$19:$C$3604, 'Budget Detail - CCCCCC'!$B315,'Expenditures - all orgs'!$B$19:$B$3604,'Budget Detail - CCCCCC'!$B$3)</f>
        <v>0</v>
      </c>
      <c r="F315" s="533">
        <f t="shared" si="6"/>
        <v>0</v>
      </c>
    </row>
    <row r="316" spans="1:6" ht="15" customHeight="1" thickBot="1" x14ac:dyDescent="0.35">
      <c r="A316" s="235"/>
      <c r="B316" s="668" t="s">
        <v>418</v>
      </c>
      <c r="C316" s="1259">
        <f>SUM(C306:C315)</f>
        <v>0</v>
      </c>
      <c r="D316" s="1259">
        <f t="shared" ref="D316:F316" si="38">SUM(D306:D315)</f>
        <v>0</v>
      </c>
      <c r="E316" s="1259">
        <f t="shared" si="38"/>
        <v>0</v>
      </c>
      <c r="F316" s="1259">
        <f t="shared" si="38"/>
        <v>0</v>
      </c>
    </row>
    <row r="317" spans="1:6" ht="15" customHeight="1" x14ac:dyDescent="0.3">
      <c r="A317" s="747"/>
      <c r="B317" s="617"/>
      <c r="C317" s="305"/>
      <c r="D317" s="1255"/>
      <c r="E317" s="1255"/>
      <c r="F317" s="1256"/>
    </row>
    <row r="318" spans="1:6" ht="15" customHeight="1" x14ac:dyDescent="0.3">
      <c r="A318" s="248" t="s">
        <v>248</v>
      </c>
      <c r="B318" s="617"/>
      <c r="C318" s="305"/>
      <c r="D318" s="1255"/>
      <c r="E318" s="1255"/>
      <c r="F318" s="1256"/>
    </row>
    <row r="319" spans="1:6" ht="15" customHeight="1" x14ac:dyDescent="0.3">
      <c r="A319" s="240" t="s">
        <v>249</v>
      </c>
      <c r="B319" s="669">
        <v>212100</v>
      </c>
      <c r="C319" s="342">
        <f>SUMIFS('Expenditures - all orgs'!$D$19:$D$3604,'Expenditures - all orgs'!$C$19:$C$3604, 'Budget Detail - CCCCCC'!$B319,'Expenditures - all orgs'!$B$19:$B$3604,'Budget Detail - CCCCCC'!$B$3)</f>
        <v>0</v>
      </c>
      <c r="D319" s="535">
        <f>SUMIFS('Expenditures - all orgs'!$E$19:$E$3604,'Expenditures - all orgs'!$C$19:$C$3604, 'Budget Detail - CCCCCC'!$B319,'Expenditures - all orgs'!$B$19:$B$3604,'Budget Detail - CCCCCC'!$B$3)</f>
        <v>0</v>
      </c>
      <c r="E319" s="536">
        <f>SUMIFS('Expenditures - all orgs'!$F$19:$F$3604,'Expenditures - all orgs'!$C$19:$C$3604, 'Budget Detail - CCCCCC'!$B319,'Expenditures - all orgs'!$B$19:$B$3604,'Budget Detail - CCCCCC'!$B$3)</f>
        <v>0</v>
      </c>
      <c r="F319" s="537">
        <f t="shared" ref="F319:F322" si="39">C319-D319-E319</f>
        <v>0</v>
      </c>
    </row>
    <row r="320" spans="1:6" ht="15" customHeight="1" x14ac:dyDescent="0.3">
      <c r="A320" s="240" t="s">
        <v>250</v>
      </c>
      <c r="B320" s="670">
        <v>212200</v>
      </c>
      <c r="C320" s="342">
        <f>SUMIFS('Expenditures - all orgs'!$D$19:$D$3604,'Expenditures - all orgs'!$C$19:$C$3604, 'Budget Detail - CCCCCC'!$B320,'Expenditures - all orgs'!$B$19:$B$3604,'Budget Detail - CCCCCC'!$B$3)</f>
        <v>0</v>
      </c>
      <c r="D320" s="535">
        <f>SUMIFS('Expenditures - all orgs'!$E$19:$E$3604,'Expenditures - all orgs'!$C$19:$C$3604, 'Budget Detail - CCCCCC'!$B320,'Expenditures - all orgs'!$B$19:$B$3604,'Budget Detail - CCCCCC'!$B$3)</f>
        <v>0</v>
      </c>
      <c r="E320" s="536">
        <f>SUMIFS('Expenditures - all orgs'!$F$19:$F$3604,'Expenditures - all orgs'!$C$19:$C$3604, 'Budget Detail - CCCCCC'!$B320,'Expenditures - all orgs'!$B$19:$B$3604,'Budget Detail - CCCCCC'!$B$3)</f>
        <v>0</v>
      </c>
      <c r="F320" s="537">
        <f t="shared" si="39"/>
        <v>0</v>
      </c>
    </row>
    <row r="321" spans="1:6" ht="15" customHeight="1" x14ac:dyDescent="0.3">
      <c r="A321" s="240" t="s">
        <v>251</v>
      </c>
      <c r="B321" s="670">
        <v>212300</v>
      </c>
      <c r="C321" s="342">
        <f>SUMIFS('Expenditures - all orgs'!$D$19:$D$3604,'Expenditures - all orgs'!$C$19:$C$3604, 'Budget Detail - CCCCCC'!$B321,'Expenditures - all orgs'!$B$19:$B$3604,'Budget Detail - CCCCCC'!$B$3)</f>
        <v>0</v>
      </c>
      <c r="D321" s="535">
        <f>SUMIFS('Expenditures - all orgs'!$E$19:$E$3604,'Expenditures - all orgs'!$C$19:$C$3604, 'Budget Detail - CCCCCC'!$B321,'Expenditures - all orgs'!$B$19:$B$3604,'Budget Detail - CCCCCC'!$B$3)</f>
        <v>0</v>
      </c>
      <c r="E321" s="536">
        <f>SUMIFS('Expenditures - all orgs'!$F$19:$F$3604,'Expenditures - all orgs'!$C$19:$C$3604, 'Budget Detail - CCCCCC'!$B321,'Expenditures - all orgs'!$B$19:$B$3604,'Budget Detail - CCCCCC'!$B$3)</f>
        <v>0</v>
      </c>
      <c r="F321" s="537">
        <f t="shared" si="39"/>
        <v>0</v>
      </c>
    </row>
    <row r="322" spans="1:6" ht="15" customHeight="1" thickBot="1" x14ac:dyDescent="0.35">
      <c r="A322" s="747" t="s">
        <v>104</v>
      </c>
      <c r="B322" s="670" t="s">
        <v>107</v>
      </c>
      <c r="C322" s="342">
        <f>SUMIFS('Expenditures - all orgs'!$D$19:$D$3604,'Expenditures - all orgs'!$C$19:$C$3604, 'Budget Detail - CCCCCC'!$B322,'Expenditures - all orgs'!$B$19:$B$3604,'Budget Detail - CCCCCC'!$B$3)</f>
        <v>0</v>
      </c>
      <c r="D322" s="538">
        <f>SUMIFS('Expenditures - all orgs'!$E$19:$E$3604,'Expenditures - all orgs'!$C$19:$C$3604, 'Budget Detail - CCCCCC'!$B322,'Expenditures - all orgs'!$B$19:$B$3604,'Budget Detail - CCCCCC'!$B$3)</f>
        <v>0</v>
      </c>
      <c r="E322" s="539">
        <f>SUMIFS('Expenditures - all orgs'!$F$19:$F$3604,'Expenditures - all orgs'!$C$19:$C$3604, 'Budget Detail - CCCCCC'!$B322,'Expenditures - all orgs'!$B$19:$B$3604,'Budget Detail - CCCCCC'!$B$3)</f>
        <v>0</v>
      </c>
      <c r="F322" s="540">
        <f t="shared" si="39"/>
        <v>0</v>
      </c>
    </row>
    <row r="323" spans="1:6" ht="15" customHeight="1" thickBot="1" x14ac:dyDescent="0.35">
      <c r="A323" s="747"/>
      <c r="B323" s="671" t="s">
        <v>418</v>
      </c>
      <c r="C323" s="400">
        <f>SUM(C319:C322)</f>
        <v>0</v>
      </c>
      <c r="D323" s="400">
        <f t="shared" ref="D323:F323" si="40">SUM(D319:D322)</f>
        <v>0</v>
      </c>
      <c r="E323" s="400">
        <f t="shared" si="40"/>
        <v>0</v>
      </c>
      <c r="F323" s="400">
        <f t="shared" si="40"/>
        <v>0</v>
      </c>
    </row>
    <row r="324" spans="1:6" ht="15" customHeight="1" x14ac:dyDescent="0.3">
      <c r="A324" s="747"/>
      <c r="B324" s="617"/>
      <c r="C324" s="305"/>
      <c r="D324" s="1255"/>
      <c r="E324" s="1255"/>
      <c r="F324" s="1256"/>
    </row>
    <row r="325" spans="1:6" ht="15" customHeight="1" x14ac:dyDescent="0.3">
      <c r="A325" s="248" t="s">
        <v>253</v>
      </c>
      <c r="B325" s="617"/>
      <c r="C325" s="305"/>
      <c r="D325" s="1255"/>
      <c r="E325" s="1255"/>
      <c r="F325" s="1256"/>
    </row>
    <row r="326" spans="1:6" ht="15" customHeight="1" x14ac:dyDescent="0.3">
      <c r="A326" s="747" t="s">
        <v>254</v>
      </c>
      <c r="B326" s="672">
        <v>213100</v>
      </c>
      <c r="C326" s="343">
        <f>SUMIFS('Expenditures - all orgs'!$D$19:$D$3604,'Expenditures - all orgs'!$C$19:$C$3604, 'Budget Detail - CCCCCC'!$B326,'Expenditures - all orgs'!$B$19:$B$3604,'Budget Detail - CCCCCC'!$B$3)</f>
        <v>0</v>
      </c>
      <c r="D326" s="541">
        <f>SUMIFS('Expenditures - all orgs'!$E$19:$E$3604,'Expenditures - all orgs'!$C$19:$C$3604, 'Budget Detail - CCCCCC'!$B326,'Expenditures - all orgs'!$B$19:$B$3604,'Budget Detail - CCCCCC'!$B$3)</f>
        <v>0</v>
      </c>
      <c r="E326" s="542">
        <f>SUMIFS('Expenditures - all orgs'!$F$19:$F$3604,'Expenditures - all orgs'!$C$19:$C$3604, 'Budget Detail - CCCCCC'!$B326,'Expenditures - all orgs'!$B$19:$B$3604,'Budget Detail - CCCCCC'!$B$3)</f>
        <v>0</v>
      </c>
      <c r="F326" s="543">
        <f t="shared" ref="F326:F330" si="41">C326-D326-E326</f>
        <v>0</v>
      </c>
    </row>
    <row r="327" spans="1:6" ht="15" customHeight="1" x14ac:dyDescent="0.3">
      <c r="A327" s="747" t="s">
        <v>255</v>
      </c>
      <c r="B327" s="673">
        <v>213200</v>
      </c>
      <c r="C327" s="343">
        <f>SUMIFS('Expenditures - all orgs'!$D$19:$D$3604,'Expenditures - all orgs'!$C$19:$C$3604, 'Budget Detail - CCCCCC'!$B327,'Expenditures - all orgs'!$B$19:$B$3604,'Budget Detail - CCCCCC'!$B$3)</f>
        <v>0</v>
      </c>
      <c r="D327" s="541">
        <f>SUMIFS('Expenditures - all orgs'!$E$19:$E$3604,'Expenditures - all orgs'!$C$19:$C$3604, 'Budget Detail - CCCCCC'!$B327,'Expenditures - all orgs'!$B$19:$B$3604,'Budget Detail - CCCCCC'!$B$3)</f>
        <v>0</v>
      </c>
      <c r="E327" s="542">
        <f>SUMIFS('Expenditures - all orgs'!$F$19:$F$3604,'Expenditures - all orgs'!$C$19:$C$3604, 'Budget Detail - CCCCCC'!$B327,'Expenditures - all orgs'!$B$19:$B$3604,'Budget Detail - CCCCCC'!$B$3)</f>
        <v>0</v>
      </c>
      <c r="F327" s="543">
        <f t="shared" si="41"/>
        <v>0</v>
      </c>
    </row>
    <row r="328" spans="1:6" ht="15" customHeight="1" x14ac:dyDescent="0.3">
      <c r="A328" s="747" t="s">
        <v>256</v>
      </c>
      <c r="B328" s="673">
        <v>213300</v>
      </c>
      <c r="C328" s="343">
        <f>SUMIFS('Expenditures - all orgs'!$D$19:$D$3604,'Expenditures - all orgs'!$C$19:$C$3604, 'Budget Detail - CCCCCC'!$B328,'Expenditures - all orgs'!$B$19:$B$3604,'Budget Detail - CCCCCC'!$B$3)</f>
        <v>0</v>
      </c>
      <c r="D328" s="541">
        <f>SUMIFS('Expenditures - all orgs'!$E$19:$E$3604,'Expenditures - all orgs'!$C$19:$C$3604, 'Budget Detail - CCCCCC'!$B328,'Expenditures - all orgs'!$B$19:$B$3604,'Budget Detail - CCCCCC'!$B$3)</f>
        <v>0</v>
      </c>
      <c r="E328" s="542">
        <f>SUMIFS('Expenditures - all orgs'!$F$19:$F$3604,'Expenditures - all orgs'!$C$19:$C$3604, 'Budget Detail - CCCCCC'!$B328,'Expenditures - all orgs'!$B$19:$B$3604,'Budget Detail - CCCCCC'!$B$3)</f>
        <v>0</v>
      </c>
      <c r="F328" s="543">
        <f t="shared" si="41"/>
        <v>0</v>
      </c>
    </row>
    <row r="329" spans="1:6" ht="15" customHeight="1" x14ac:dyDescent="0.3">
      <c r="A329" s="747" t="s">
        <v>104</v>
      </c>
      <c r="B329" s="673" t="s">
        <v>107</v>
      </c>
      <c r="C329" s="343">
        <f>SUMIFS('Expenditures - all orgs'!$D$19:$D$3604,'Expenditures - all orgs'!$C$19:$C$3604, 'Budget Detail - CCCCCC'!$B329,'Expenditures - all orgs'!$B$19:$B$3604,'Budget Detail - CCCCCC'!$B$3)</f>
        <v>0</v>
      </c>
      <c r="D329" s="541">
        <f>SUMIFS('Expenditures - all orgs'!$E$19:$E$3604,'Expenditures - all orgs'!$C$19:$C$3604, 'Budget Detail - CCCCCC'!$B329,'Expenditures - all orgs'!$B$19:$B$3604,'Budget Detail - CCCCCC'!$B$3)</f>
        <v>0</v>
      </c>
      <c r="E329" s="542">
        <f>SUMIFS('Expenditures - all orgs'!$F$19:$F$3604,'Expenditures - all orgs'!$C$19:$C$3604, 'Budget Detail - CCCCCC'!$B329,'Expenditures - all orgs'!$B$19:$B$3604,'Budget Detail - CCCCCC'!$B$3)</f>
        <v>0</v>
      </c>
      <c r="F329" s="543">
        <f t="shared" si="41"/>
        <v>0</v>
      </c>
    </row>
    <row r="330" spans="1:6" ht="15" customHeight="1" thickBot="1" x14ac:dyDescent="0.35">
      <c r="A330" s="747" t="s">
        <v>104</v>
      </c>
      <c r="B330" s="673" t="s">
        <v>107</v>
      </c>
      <c r="C330" s="343">
        <f>SUMIFS('Expenditures - all orgs'!$D$19:$D$3604,'Expenditures - all orgs'!$C$19:$C$3604, 'Budget Detail - CCCCCC'!$B330,'Expenditures - all orgs'!$B$19:$B$3604,'Budget Detail - CCCCCC'!$B$3)</f>
        <v>0</v>
      </c>
      <c r="D330" s="544">
        <f>SUMIFS('Expenditures - all orgs'!$E$19:$E$3604,'Expenditures - all orgs'!$C$19:$C$3604, 'Budget Detail - CCCCCC'!$B330,'Expenditures - all orgs'!$B$19:$B$3604,'Budget Detail - CCCCCC'!$B$3)</f>
        <v>0</v>
      </c>
      <c r="E330" s="545">
        <f>SUMIFS('Expenditures - all orgs'!$F$19:$F$3604,'Expenditures - all orgs'!$C$19:$C$3604, 'Budget Detail - CCCCCC'!$B330,'Expenditures - all orgs'!$B$19:$B$3604,'Budget Detail - CCCCCC'!$B$3)</f>
        <v>0</v>
      </c>
      <c r="F330" s="546">
        <f t="shared" si="41"/>
        <v>0</v>
      </c>
    </row>
    <row r="331" spans="1:6" ht="15" customHeight="1" thickBot="1" x14ac:dyDescent="0.35">
      <c r="A331" s="747"/>
      <c r="B331" s="674" t="s">
        <v>418</v>
      </c>
      <c r="C331" s="401">
        <f>SUM(C326:C330)</f>
        <v>0</v>
      </c>
      <c r="D331" s="401">
        <f t="shared" ref="D331:F331" si="42">SUM(D326:D330)</f>
        <v>0</v>
      </c>
      <c r="E331" s="401">
        <f t="shared" si="42"/>
        <v>0</v>
      </c>
      <c r="F331" s="401">
        <f t="shared" si="42"/>
        <v>0</v>
      </c>
    </row>
    <row r="332" spans="1:6" ht="15" customHeight="1" x14ac:dyDescent="0.3">
      <c r="A332" s="747"/>
      <c r="B332" s="617"/>
      <c r="C332" s="305"/>
      <c r="D332" s="1255"/>
      <c r="E332" s="1255"/>
      <c r="F332" s="1256"/>
    </row>
    <row r="333" spans="1:6" ht="15" customHeight="1" x14ac:dyDescent="0.3">
      <c r="A333" s="248" t="s">
        <v>252</v>
      </c>
      <c r="B333" s="617"/>
      <c r="C333" s="305"/>
      <c r="D333" s="1255"/>
      <c r="E333" s="1255"/>
      <c r="F333" s="1256"/>
    </row>
    <row r="334" spans="1:6" ht="15" customHeight="1" x14ac:dyDescent="0.3">
      <c r="A334" s="240" t="s">
        <v>325</v>
      </c>
      <c r="B334" s="675">
        <v>220010</v>
      </c>
      <c r="C334" s="344">
        <f>SUMIFS('Expenditures - all orgs'!$D$19:$D$3604,'Expenditures - all orgs'!$C$19:$C$3604, 'Budget Detail - CCCCCC'!$B334,'Expenditures - all orgs'!$B$19:$B$3604,'Budget Detail - CCCCCC'!$B$3)</f>
        <v>0</v>
      </c>
      <c r="D334" s="548">
        <f>SUMIFS('Expenditures - all orgs'!$E$19:$E$3604,'Expenditures - all orgs'!$C$19:$C$3604, 'Budget Detail - CCCCCC'!$B334,'Expenditures - all orgs'!$B$19:$B$3604,'Budget Detail - CCCCCC'!$B$3)</f>
        <v>0</v>
      </c>
      <c r="E334" s="549">
        <f>SUMIFS('Expenditures - all orgs'!$F$19:$F$3604,'Expenditures - all orgs'!$C$19:$C$3604, 'Budget Detail - CCCCCC'!$B334,'Expenditures - all orgs'!$B$19:$B$3604,'Budget Detail - CCCCCC'!$B$3)</f>
        <v>0</v>
      </c>
      <c r="F334" s="550">
        <f t="shared" ref="F334:F335" si="43">C334-D334-E334</f>
        <v>0</v>
      </c>
    </row>
    <row r="335" spans="1:6" ht="15" customHeight="1" x14ac:dyDescent="0.3">
      <c r="A335" s="240" t="s">
        <v>257</v>
      </c>
      <c r="B335" s="676">
        <v>221100</v>
      </c>
      <c r="C335" s="344">
        <f>SUMIFS('Expenditures - all orgs'!$D$19:$D$3604,'Expenditures - all orgs'!$C$19:$C$3604, 'Budget Detail - CCCCCC'!$B335,'Expenditures - all orgs'!$B$19:$B$3604,'Budget Detail - CCCCCC'!$B$3)</f>
        <v>0</v>
      </c>
      <c r="D335" s="548">
        <f>SUMIFS('Expenditures - all orgs'!$E$19:$E$3604,'Expenditures - all orgs'!$C$19:$C$3604, 'Budget Detail - CCCCCC'!$B335,'Expenditures - all orgs'!$B$19:$B$3604,'Budget Detail - CCCCCC'!$B$3)</f>
        <v>0</v>
      </c>
      <c r="E335" s="549">
        <f>SUMIFS('Expenditures - all orgs'!$F$19:$F$3604,'Expenditures - all orgs'!$C$19:$C$3604, 'Budget Detail - CCCCCC'!$B335,'Expenditures - all orgs'!$B$19:$B$3604,'Budget Detail - CCCCCC'!$B$3)</f>
        <v>0</v>
      </c>
      <c r="F335" s="550">
        <f t="shared" si="43"/>
        <v>0</v>
      </c>
    </row>
    <row r="336" spans="1:6" ht="15" customHeight="1" x14ac:dyDescent="0.3">
      <c r="A336" s="239" t="s">
        <v>257</v>
      </c>
      <c r="B336" s="677">
        <v>221200</v>
      </c>
      <c r="C336" s="344">
        <f>SUMIFS('Expenditures - all orgs'!$D$19:$D$3604,'Expenditures - all orgs'!$C$19:$C$3604, 'Budget Detail - CCCCCC'!$B336,'Expenditures - all orgs'!$B$19:$B$3604,'Budget Detail - CCCCCC'!$B$3)</f>
        <v>0</v>
      </c>
      <c r="D336" s="548">
        <f>SUMIFS('Expenditures - all orgs'!$E$19:$E$3604,'Expenditures - all orgs'!$C$19:$C$3604, 'Budget Detail - CCCCCC'!$B336,'Expenditures - all orgs'!$B$19:$B$3604,'Budget Detail - CCCCCC'!$B$3)</f>
        <v>0</v>
      </c>
      <c r="E336" s="549">
        <f>SUMIFS('Expenditures - all orgs'!$F$19:$F$3604,'Expenditures - all orgs'!$C$19:$C$3604, 'Budget Detail - CCCCCC'!$B336,'Expenditures - all orgs'!$B$19:$B$3604,'Budget Detail - CCCCCC'!$B$3)</f>
        <v>0</v>
      </c>
      <c r="F336" s="550">
        <f t="shared" si="6"/>
        <v>0</v>
      </c>
    </row>
    <row r="337" spans="1:6" ht="15" customHeight="1" x14ac:dyDescent="0.3">
      <c r="A337" s="239" t="s">
        <v>258</v>
      </c>
      <c r="B337" s="677">
        <v>221400</v>
      </c>
      <c r="C337" s="344">
        <f>SUMIFS('Expenditures - all orgs'!$D$19:$D$3604,'Expenditures - all orgs'!$C$19:$C$3604, 'Budget Detail - CCCCCC'!$B337,'Expenditures - all orgs'!$B$19:$B$3604,'Budget Detail - CCCCCC'!$B$3)</f>
        <v>0</v>
      </c>
      <c r="D337" s="548">
        <f>SUMIFS('Expenditures - all orgs'!$E$19:$E$3604,'Expenditures - all orgs'!$C$19:$C$3604, 'Budget Detail - CCCCCC'!$B337,'Expenditures - all orgs'!$B$19:$B$3604,'Budget Detail - CCCCCC'!$B$3)</f>
        <v>0</v>
      </c>
      <c r="E337" s="549">
        <f>SUMIFS('Expenditures - all orgs'!$F$19:$F$3604,'Expenditures - all orgs'!$C$19:$C$3604, 'Budget Detail - CCCCCC'!$B337,'Expenditures - all orgs'!$B$19:$B$3604,'Budget Detail - CCCCCC'!$B$3)</f>
        <v>0</v>
      </c>
      <c r="F337" s="550">
        <f t="shared" si="6"/>
        <v>0</v>
      </c>
    </row>
    <row r="338" spans="1:6" ht="15" customHeight="1" x14ac:dyDescent="0.3">
      <c r="A338" s="239" t="s">
        <v>102</v>
      </c>
      <c r="B338" s="677">
        <v>221500</v>
      </c>
      <c r="C338" s="344">
        <f>SUMIFS('Expenditures - all orgs'!$D$19:$D$3604,'Expenditures - all orgs'!$C$19:$C$3604, 'Budget Detail - CCCCCC'!$B338,'Expenditures - all orgs'!$B$19:$B$3604,'Budget Detail - CCCCCC'!$B$3)</f>
        <v>0</v>
      </c>
      <c r="D338" s="548">
        <f>SUMIFS('Expenditures - all orgs'!$E$19:$E$3604,'Expenditures - all orgs'!$C$19:$C$3604, 'Budget Detail - CCCCCC'!$B338,'Expenditures - all orgs'!$B$19:$B$3604,'Budget Detail - CCCCCC'!$B$3)</f>
        <v>0</v>
      </c>
      <c r="E338" s="549">
        <f>SUMIFS('Expenditures - all orgs'!$F$19:$F$3604,'Expenditures - all orgs'!$C$19:$C$3604, 'Budget Detail - CCCCCC'!$B338,'Expenditures - all orgs'!$B$19:$B$3604,'Budget Detail - CCCCCC'!$B$3)</f>
        <v>0</v>
      </c>
      <c r="F338" s="550">
        <f t="shared" si="6"/>
        <v>0</v>
      </c>
    </row>
    <row r="339" spans="1:6" ht="15" customHeight="1" x14ac:dyDescent="0.3">
      <c r="A339" s="235" t="s">
        <v>259</v>
      </c>
      <c r="B339" s="677">
        <v>221600</v>
      </c>
      <c r="C339" s="344">
        <f>SUMIFS('Expenditures - all orgs'!$D$19:$D$3604,'Expenditures - all orgs'!$C$19:$C$3604, 'Budget Detail - CCCCCC'!$B339,'Expenditures - all orgs'!$B$19:$B$3604,'Budget Detail - CCCCCC'!$B$3)</f>
        <v>0</v>
      </c>
      <c r="D339" s="548">
        <f>SUMIFS('Expenditures - all orgs'!$E$19:$E$3604,'Expenditures - all orgs'!$C$19:$C$3604, 'Budget Detail - CCCCCC'!$B339,'Expenditures - all orgs'!$B$19:$B$3604,'Budget Detail - CCCCCC'!$B$3)</f>
        <v>0</v>
      </c>
      <c r="E339" s="549">
        <f>SUMIFS('Expenditures - all orgs'!$F$19:$F$3604,'Expenditures - all orgs'!$C$19:$C$3604, 'Budget Detail - CCCCCC'!$B339,'Expenditures - all orgs'!$B$19:$B$3604,'Budget Detail - CCCCCC'!$B$3)</f>
        <v>0</v>
      </c>
      <c r="F339" s="550">
        <f t="shared" si="6"/>
        <v>0</v>
      </c>
    </row>
    <row r="340" spans="1:6" ht="15" customHeight="1" x14ac:dyDescent="0.3">
      <c r="A340" s="747" t="s">
        <v>260</v>
      </c>
      <c r="B340" s="676">
        <v>221700</v>
      </c>
      <c r="C340" s="344">
        <f>SUMIFS('Expenditures - all orgs'!$D$19:$D$3604,'Expenditures - all orgs'!$C$19:$C$3604, 'Budget Detail - CCCCCC'!$B340,'Expenditures - all orgs'!$B$19:$B$3604,'Budget Detail - CCCCCC'!$B$3)</f>
        <v>0</v>
      </c>
      <c r="D340" s="548">
        <f>SUMIFS('Expenditures - all orgs'!$E$19:$E$3604,'Expenditures - all orgs'!$C$19:$C$3604, 'Budget Detail - CCCCCC'!$B340,'Expenditures - all orgs'!$B$19:$B$3604,'Budget Detail - CCCCCC'!$B$3)</f>
        <v>0</v>
      </c>
      <c r="E340" s="549">
        <f>SUMIFS('Expenditures - all orgs'!$F$19:$F$3604,'Expenditures - all orgs'!$C$19:$C$3604, 'Budget Detail - CCCCCC'!$B340,'Expenditures - all orgs'!$B$19:$B$3604,'Budget Detail - CCCCCC'!$B$3)</f>
        <v>0</v>
      </c>
      <c r="F340" s="550">
        <f t="shared" si="6"/>
        <v>0</v>
      </c>
    </row>
    <row r="341" spans="1:6" ht="15" customHeight="1" x14ac:dyDescent="0.3">
      <c r="A341" s="233" t="s">
        <v>28</v>
      </c>
      <c r="B341" s="676">
        <v>221800</v>
      </c>
      <c r="C341" s="344">
        <f>SUMIFS('Expenditures - all orgs'!$D$19:$D$3604,'Expenditures - all orgs'!$C$19:$C$3604, 'Budget Detail - CCCCCC'!$B341,'Expenditures - all orgs'!$B$19:$B$3604,'Budget Detail - CCCCCC'!$B$3)</f>
        <v>0</v>
      </c>
      <c r="D341" s="548">
        <f>SUMIFS('Expenditures - all orgs'!$E$19:$E$3604,'Expenditures - all orgs'!$C$19:$C$3604, 'Budget Detail - CCCCCC'!$B341,'Expenditures - all orgs'!$B$19:$B$3604,'Budget Detail - CCCCCC'!$B$3)</f>
        <v>0</v>
      </c>
      <c r="E341" s="549">
        <f>SUMIFS('Expenditures - all orgs'!$F$19:$F$3604,'Expenditures - all orgs'!$C$19:$C$3604, 'Budget Detail - CCCCCC'!$B341,'Expenditures - all orgs'!$B$19:$B$3604,'Budget Detail - CCCCCC'!$B$3)</f>
        <v>0</v>
      </c>
      <c r="F341" s="550">
        <f t="shared" si="6"/>
        <v>0</v>
      </c>
    </row>
    <row r="342" spans="1:6" ht="15" customHeight="1" x14ac:dyDescent="0.3">
      <c r="A342" s="233" t="s">
        <v>261</v>
      </c>
      <c r="B342" s="676">
        <v>221900</v>
      </c>
      <c r="C342" s="344">
        <f>SUMIFS('Expenditures - all orgs'!$D$19:$D$3604,'Expenditures - all orgs'!$C$19:$C$3604, 'Budget Detail - CCCCCC'!$B342,'Expenditures - all orgs'!$B$19:$B$3604,'Budget Detail - CCCCCC'!$B$3)</f>
        <v>0</v>
      </c>
      <c r="D342" s="548">
        <f>SUMIFS('Expenditures - all orgs'!$E$19:$E$3604,'Expenditures - all orgs'!$C$19:$C$3604, 'Budget Detail - CCCCCC'!$B342,'Expenditures - all orgs'!$B$19:$B$3604,'Budget Detail - CCCCCC'!$B$3)</f>
        <v>0</v>
      </c>
      <c r="E342" s="549">
        <f>SUMIFS('Expenditures - all orgs'!$F$19:$F$3604,'Expenditures - all orgs'!$C$19:$C$3604, 'Budget Detail - CCCCCC'!$B342,'Expenditures - all orgs'!$B$19:$B$3604,'Budget Detail - CCCCCC'!$B$3)</f>
        <v>0</v>
      </c>
      <c r="F342" s="550">
        <f t="shared" si="6"/>
        <v>0</v>
      </c>
    </row>
    <row r="343" spans="1:6" ht="15" customHeight="1" x14ac:dyDescent="0.3">
      <c r="A343" s="233" t="s">
        <v>104</v>
      </c>
      <c r="B343" s="676" t="s">
        <v>107</v>
      </c>
      <c r="C343" s="344">
        <f>SUMIFS('Expenditures - all orgs'!$D$19:$D$3604,'Expenditures - all orgs'!$C$19:$C$3604, 'Budget Detail - CCCCCC'!$B343,'Expenditures - all orgs'!$B$19:$B$3604,'Budget Detail - CCCCCC'!$B$3)</f>
        <v>0</v>
      </c>
      <c r="D343" s="548">
        <f>SUMIFS('Expenditures - all orgs'!$E$19:$E$3604,'Expenditures - all orgs'!$C$19:$C$3604, 'Budget Detail - CCCCCC'!$B343,'Expenditures - all orgs'!$B$19:$B$3604,'Budget Detail - CCCCCC'!$B$3)</f>
        <v>0</v>
      </c>
      <c r="E343" s="549">
        <f>SUMIFS('Expenditures - all orgs'!$F$19:$F$3604,'Expenditures - all orgs'!$C$19:$C$3604, 'Budget Detail - CCCCCC'!$B343,'Expenditures - all orgs'!$B$19:$B$3604,'Budget Detail - CCCCCC'!$B$3)</f>
        <v>0</v>
      </c>
      <c r="F343" s="550">
        <f t="shared" si="6"/>
        <v>0</v>
      </c>
    </row>
    <row r="344" spans="1:6" ht="15" customHeight="1" thickBot="1" x14ac:dyDescent="0.35">
      <c r="A344" s="233" t="s">
        <v>104</v>
      </c>
      <c r="B344" s="676" t="s">
        <v>107</v>
      </c>
      <c r="C344" s="344">
        <f>SUMIFS('Expenditures - all orgs'!$D$19:$D$3604,'Expenditures - all orgs'!$C$19:$C$3604, 'Budget Detail - CCCCCC'!$B344,'Expenditures - all orgs'!$B$19:$B$3604,'Budget Detail - CCCCCC'!$B$3)</f>
        <v>0</v>
      </c>
      <c r="D344" s="1260">
        <f>SUMIFS('Expenditures - all orgs'!$E$19:$E$3604,'Expenditures - all orgs'!$C$19:$C$3604, 'Budget Detail - CCCCCC'!$B344,'Expenditures - all orgs'!$B$19:$B$3604,'Budget Detail - CCCCCC'!$B$3)</f>
        <v>0</v>
      </c>
      <c r="E344" s="553">
        <f>SUMIFS('Expenditures - all orgs'!$F$19:$F$3604,'Expenditures - all orgs'!$C$19:$C$3604, 'Budget Detail - CCCCCC'!$B344,'Expenditures - all orgs'!$B$19:$B$3604,'Budget Detail - CCCCCC'!$B$3)</f>
        <v>0</v>
      </c>
      <c r="F344" s="554">
        <f t="shared" si="6"/>
        <v>0</v>
      </c>
    </row>
    <row r="345" spans="1:6" ht="15" customHeight="1" thickBot="1" x14ac:dyDescent="0.35">
      <c r="A345" s="233"/>
      <c r="B345" s="678" t="s">
        <v>418</v>
      </c>
      <c r="C345" s="402">
        <f>SUM(C334:C344)</f>
        <v>0</v>
      </c>
      <c r="D345" s="402">
        <f t="shared" ref="D345:F345" si="44">SUM(D334:D344)</f>
        <v>0</v>
      </c>
      <c r="E345" s="402">
        <f t="shared" si="44"/>
        <v>0</v>
      </c>
      <c r="F345" s="402">
        <f t="shared" si="44"/>
        <v>0</v>
      </c>
    </row>
    <row r="346" spans="1:6" ht="15" customHeight="1" x14ac:dyDescent="0.3">
      <c r="A346" s="747"/>
      <c r="B346" s="617"/>
      <c r="C346" s="305"/>
      <c r="D346" s="1255"/>
      <c r="E346" s="1255"/>
      <c r="F346" s="1256"/>
    </row>
    <row r="347" spans="1:6" ht="15" customHeight="1" x14ac:dyDescent="0.3">
      <c r="A347" s="248" t="s">
        <v>267</v>
      </c>
      <c r="B347" s="617"/>
      <c r="C347" s="305"/>
      <c r="D347" s="1255"/>
      <c r="E347" s="1255"/>
      <c r="F347" s="1256"/>
    </row>
    <row r="348" spans="1:6" ht="15" customHeight="1" x14ac:dyDescent="0.3">
      <c r="A348" s="233" t="s">
        <v>262</v>
      </c>
      <c r="B348" s="679">
        <v>222100</v>
      </c>
      <c r="C348" s="345">
        <f>SUMIFS('Expenditures - all orgs'!$D$19:$D$3604,'Expenditures - all orgs'!$C$19:$C$3604, 'Budget Detail - CCCCCC'!$B348,'Expenditures - all orgs'!$B$19:$B$3604,'Budget Detail - CCCCCC'!$B$3)</f>
        <v>0</v>
      </c>
      <c r="D348" s="556">
        <f>SUMIFS('Expenditures - all orgs'!$E$19:$E$3604,'Expenditures - all orgs'!$C$19:$C$3604, 'Budget Detail - CCCCCC'!$B348,'Expenditures - all orgs'!$B$19:$B$3604,'Budget Detail - CCCCCC'!$B$3)</f>
        <v>0</v>
      </c>
      <c r="E348" s="557">
        <f>SUMIFS('Expenditures - all orgs'!$F$19:$F$3604,'Expenditures - all orgs'!$C$19:$C$3604, 'Budget Detail - CCCCCC'!$B348,'Expenditures - all orgs'!$B$19:$B$3604,'Budget Detail - CCCCCC'!$B$3)</f>
        <v>0</v>
      </c>
      <c r="F348" s="558">
        <f t="shared" ref="F348:F353" si="45">C348-D348-E348</f>
        <v>0</v>
      </c>
    </row>
    <row r="349" spans="1:6" ht="15" customHeight="1" x14ac:dyDescent="0.3">
      <c r="A349" s="233" t="s">
        <v>263</v>
      </c>
      <c r="B349" s="680">
        <v>222200</v>
      </c>
      <c r="C349" s="345">
        <f>SUMIFS('Expenditures - all orgs'!$D$19:$D$3604,'Expenditures - all orgs'!$C$19:$C$3604, 'Budget Detail - CCCCCC'!$B349,'Expenditures - all orgs'!$B$19:$B$3604,'Budget Detail - CCCCCC'!$B$3)</f>
        <v>0</v>
      </c>
      <c r="D349" s="556">
        <f>SUMIFS('Expenditures - all orgs'!$E$19:$E$3604,'Expenditures - all orgs'!$C$19:$C$3604, 'Budget Detail - CCCCCC'!$B349,'Expenditures - all orgs'!$B$19:$B$3604,'Budget Detail - CCCCCC'!$B$3)</f>
        <v>0</v>
      </c>
      <c r="E349" s="557">
        <f>SUMIFS('Expenditures - all orgs'!$F$19:$F$3604,'Expenditures - all orgs'!$C$19:$C$3604, 'Budget Detail - CCCCCC'!$B349,'Expenditures - all orgs'!$B$19:$B$3604,'Budget Detail - CCCCCC'!$B$3)</f>
        <v>0</v>
      </c>
      <c r="F349" s="558">
        <f t="shared" si="45"/>
        <v>0</v>
      </c>
    </row>
    <row r="350" spans="1:6" ht="15" customHeight="1" x14ac:dyDescent="0.3">
      <c r="A350" s="233" t="s">
        <v>264</v>
      </c>
      <c r="B350" s="680">
        <v>222300</v>
      </c>
      <c r="C350" s="345">
        <f>SUMIFS('Expenditures - all orgs'!$D$19:$D$3604,'Expenditures - all orgs'!$C$19:$C$3604, 'Budget Detail - CCCCCC'!$B350,'Expenditures - all orgs'!$B$19:$B$3604,'Budget Detail - CCCCCC'!$B$3)</f>
        <v>0</v>
      </c>
      <c r="D350" s="556">
        <f>SUMIFS('Expenditures - all orgs'!$E$19:$E$3604,'Expenditures - all orgs'!$C$19:$C$3604, 'Budget Detail - CCCCCC'!$B350,'Expenditures - all orgs'!$B$19:$B$3604,'Budget Detail - CCCCCC'!$B$3)</f>
        <v>0</v>
      </c>
      <c r="E350" s="557">
        <f>SUMIFS('Expenditures - all orgs'!$F$19:$F$3604,'Expenditures - all orgs'!$C$19:$C$3604, 'Budget Detail - CCCCCC'!$B350,'Expenditures - all orgs'!$B$19:$B$3604,'Budget Detail - CCCCCC'!$B$3)</f>
        <v>0</v>
      </c>
      <c r="F350" s="558">
        <f t="shared" si="45"/>
        <v>0</v>
      </c>
    </row>
    <row r="351" spans="1:6" ht="15" customHeight="1" x14ac:dyDescent="0.3">
      <c r="A351" s="233" t="s">
        <v>265</v>
      </c>
      <c r="B351" s="680">
        <v>222400</v>
      </c>
      <c r="C351" s="345">
        <f>SUMIFS('Expenditures - all orgs'!$D$19:$D$3604,'Expenditures - all orgs'!$C$19:$C$3604, 'Budget Detail - CCCCCC'!$B351,'Expenditures - all orgs'!$B$19:$B$3604,'Budget Detail - CCCCCC'!$B$3)</f>
        <v>0</v>
      </c>
      <c r="D351" s="556">
        <f>SUMIFS('Expenditures - all orgs'!$E$19:$E$3604,'Expenditures - all orgs'!$C$19:$C$3604, 'Budget Detail - CCCCCC'!$B351,'Expenditures - all orgs'!$B$19:$B$3604,'Budget Detail - CCCCCC'!$B$3)</f>
        <v>0</v>
      </c>
      <c r="E351" s="557">
        <f>SUMIFS('Expenditures - all orgs'!$F$19:$F$3604,'Expenditures - all orgs'!$C$19:$C$3604, 'Budget Detail - CCCCCC'!$B351,'Expenditures - all orgs'!$B$19:$B$3604,'Budget Detail - CCCCCC'!$B$3)</f>
        <v>0</v>
      </c>
      <c r="F351" s="558">
        <f t="shared" si="45"/>
        <v>0</v>
      </c>
    </row>
    <row r="352" spans="1:6" ht="15" customHeight="1" x14ac:dyDescent="0.3">
      <c r="A352" s="233" t="s">
        <v>266</v>
      </c>
      <c r="B352" s="680">
        <v>222800</v>
      </c>
      <c r="C352" s="345">
        <f>SUMIFS('Expenditures - all orgs'!$D$19:$D$3604,'Expenditures - all orgs'!$C$19:$C$3604, 'Budget Detail - CCCCCC'!$B352,'Expenditures - all orgs'!$B$19:$B$3604,'Budget Detail - CCCCCC'!$B$3)</f>
        <v>0</v>
      </c>
      <c r="D352" s="556">
        <f>SUMIFS('Expenditures - all orgs'!$E$19:$E$3604,'Expenditures - all orgs'!$C$19:$C$3604, 'Budget Detail - CCCCCC'!$B352,'Expenditures - all orgs'!$B$19:$B$3604,'Budget Detail - CCCCCC'!$B$3)</f>
        <v>0</v>
      </c>
      <c r="E352" s="557">
        <f>SUMIFS('Expenditures - all orgs'!$F$19:$F$3604,'Expenditures - all orgs'!$C$19:$C$3604, 'Budget Detail - CCCCCC'!$B352,'Expenditures - all orgs'!$B$19:$B$3604,'Budget Detail - CCCCCC'!$B$3)</f>
        <v>0</v>
      </c>
      <c r="F352" s="558">
        <f t="shared" si="45"/>
        <v>0</v>
      </c>
    </row>
    <row r="353" spans="1:6" ht="15" customHeight="1" thickBot="1" x14ac:dyDescent="0.35">
      <c r="A353" s="233" t="s">
        <v>104</v>
      </c>
      <c r="B353" s="680" t="s">
        <v>107</v>
      </c>
      <c r="C353" s="403">
        <f>SUMIFS('Expenditures - all orgs'!$D$19:$D$3604,'Expenditures - all orgs'!$C$19:$C$3604, 'Budget Detail - CCCCCC'!$B353,'Expenditures - all orgs'!$B$19:$B$3604,'Budget Detail - CCCCCC'!$B$3)</f>
        <v>0</v>
      </c>
      <c r="D353" s="559">
        <f>SUMIFS('Expenditures - all orgs'!$E$19:$E$3604,'Expenditures - all orgs'!$C$19:$C$3604, 'Budget Detail - CCCCCC'!$B353,'Expenditures - all orgs'!$B$19:$B$3604,'Budget Detail - CCCCCC'!$B$3)</f>
        <v>0</v>
      </c>
      <c r="E353" s="560">
        <f>SUMIFS('Expenditures - all orgs'!$F$19:$F$3604,'Expenditures - all orgs'!$C$19:$C$3604, 'Budget Detail - CCCCCC'!$B353,'Expenditures - all orgs'!$B$19:$B$3604,'Budget Detail - CCCCCC'!$B$3)</f>
        <v>0</v>
      </c>
      <c r="F353" s="561">
        <f t="shared" si="45"/>
        <v>0</v>
      </c>
    </row>
    <row r="354" spans="1:6" ht="15" customHeight="1" thickBot="1" x14ac:dyDescent="0.35">
      <c r="A354" s="233"/>
      <c r="B354" s="681" t="s">
        <v>418</v>
      </c>
      <c r="C354" s="404">
        <f>SUM(C348:C353)</f>
        <v>0</v>
      </c>
      <c r="D354" s="404">
        <f t="shared" ref="D354:F354" si="46">SUM(D348:D353)</f>
        <v>0</v>
      </c>
      <c r="E354" s="404">
        <f t="shared" si="46"/>
        <v>0</v>
      </c>
      <c r="F354" s="404">
        <f t="shared" si="46"/>
        <v>0</v>
      </c>
    </row>
    <row r="355" spans="1:6" ht="15" customHeight="1" x14ac:dyDescent="0.3">
      <c r="A355" s="747"/>
      <c r="B355" s="617"/>
      <c r="C355" s="305"/>
      <c r="D355" s="1255"/>
      <c r="E355" s="1255"/>
      <c r="F355" s="1256"/>
    </row>
    <row r="356" spans="1:6" ht="15" customHeight="1" x14ac:dyDescent="0.3">
      <c r="A356" s="248" t="s">
        <v>267</v>
      </c>
      <c r="B356" s="617"/>
      <c r="C356" s="305"/>
      <c r="D356" s="1255"/>
      <c r="E356" s="1255"/>
      <c r="F356" s="1256"/>
    </row>
    <row r="357" spans="1:6" ht="15" customHeight="1" x14ac:dyDescent="0.3">
      <c r="A357" s="747" t="s">
        <v>268</v>
      </c>
      <c r="B357" s="682">
        <v>223100</v>
      </c>
      <c r="C357" s="346">
        <f>SUMIFS('Expenditures - all orgs'!$D$19:$D$3604,'Expenditures - all orgs'!$C$19:$C$3604, 'Budget Detail - CCCCCC'!$B357,'Expenditures - all orgs'!$B$19:$B$3604,'Budget Detail - CCCCCC'!$B$3)</f>
        <v>0</v>
      </c>
      <c r="D357" s="563">
        <f>SUMIFS('Expenditures - all orgs'!$E$19:$E$3604,'Expenditures - all orgs'!$C$19:$C$3604, 'Budget Detail - CCCCCC'!$B357,'Expenditures - all orgs'!$B$19:$B$3604,'Budget Detail - CCCCCC'!$B$3)</f>
        <v>0</v>
      </c>
      <c r="E357" s="564">
        <f>SUMIFS('Expenditures - all orgs'!$F$19:$F$3604,'Expenditures - all orgs'!$C$19:$C$3604, 'Budget Detail - CCCCCC'!$B357,'Expenditures - all orgs'!$B$19:$B$3604,'Budget Detail - CCCCCC'!$B$3)</f>
        <v>0</v>
      </c>
      <c r="F357" s="565">
        <f t="shared" ref="F357" si="47">C357-D357-E357</f>
        <v>0</v>
      </c>
    </row>
    <row r="358" spans="1:6" ht="15" customHeight="1" x14ac:dyDescent="0.3">
      <c r="A358" s="233" t="s">
        <v>29</v>
      </c>
      <c r="B358" s="683">
        <v>223200</v>
      </c>
      <c r="C358" s="346">
        <f>SUMIFS('Expenditures - all orgs'!$D$19:$D$3604,'Expenditures - all orgs'!$C$19:$C$3604, 'Budget Detail - CCCCCC'!$B358,'Expenditures - all orgs'!$B$19:$B$3604,'Budget Detail - CCCCCC'!$B$3)</f>
        <v>0</v>
      </c>
      <c r="D358" s="563">
        <f>SUMIFS('Expenditures - all orgs'!$E$19:$E$3604,'Expenditures - all orgs'!$C$19:$C$3604, 'Budget Detail - CCCCCC'!$B358,'Expenditures - all orgs'!$B$19:$B$3604,'Budget Detail - CCCCCC'!$B$3)</f>
        <v>0</v>
      </c>
      <c r="E358" s="564">
        <f>SUMIFS('Expenditures - all orgs'!$F$19:$F$3604,'Expenditures - all orgs'!$C$19:$C$3604, 'Budget Detail - CCCCCC'!$B358,'Expenditures - all orgs'!$B$19:$B$3604,'Budget Detail - CCCCCC'!$B$3)</f>
        <v>0</v>
      </c>
      <c r="F358" s="565">
        <f t="shared" si="6"/>
        <v>0</v>
      </c>
    </row>
    <row r="359" spans="1:6" ht="15" customHeight="1" x14ac:dyDescent="0.3">
      <c r="A359" s="233" t="s">
        <v>269</v>
      </c>
      <c r="B359" s="683">
        <v>223300</v>
      </c>
      <c r="C359" s="346">
        <f>SUMIFS('Expenditures - all orgs'!$D$19:$D$3604,'Expenditures - all orgs'!$C$19:$C$3604, 'Budget Detail - CCCCCC'!$B359,'Expenditures - all orgs'!$B$19:$B$3604,'Budget Detail - CCCCCC'!$B$3)</f>
        <v>0</v>
      </c>
      <c r="D359" s="563">
        <f>SUMIFS('Expenditures - all orgs'!$E$19:$E$3604,'Expenditures - all orgs'!$C$19:$C$3604, 'Budget Detail - CCCCCC'!$B359,'Expenditures - all orgs'!$B$19:$B$3604,'Budget Detail - CCCCCC'!$B$3)</f>
        <v>0</v>
      </c>
      <c r="E359" s="564">
        <f>SUMIFS('Expenditures - all orgs'!$F$19:$F$3604,'Expenditures - all orgs'!$C$19:$C$3604, 'Budget Detail - CCCCCC'!$B359,'Expenditures - all orgs'!$B$19:$B$3604,'Budget Detail - CCCCCC'!$B$3)</f>
        <v>0</v>
      </c>
      <c r="F359" s="565">
        <f t="shared" si="6"/>
        <v>0</v>
      </c>
    </row>
    <row r="360" spans="1:6" ht="15" customHeight="1" x14ac:dyDescent="0.3">
      <c r="A360" s="233" t="s">
        <v>307</v>
      </c>
      <c r="B360" s="683">
        <v>223800</v>
      </c>
      <c r="C360" s="346">
        <f>SUMIFS('Expenditures - all orgs'!$D$19:$D$3604,'Expenditures - all orgs'!$C$19:$C$3604, 'Budget Detail - CCCCCC'!$B360,'Expenditures - all orgs'!$B$19:$B$3604,'Budget Detail - CCCCCC'!$B$3)</f>
        <v>0</v>
      </c>
      <c r="D360" s="563">
        <f>SUMIFS('Expenditures - all orgs'!$E$19:$E$3604,'Expenditures - all orgs'!$C$19:$C$3604, 'Budget Detail - CCCCCC'!$B360,'Expenditures - all orgs'!$B$19:$B$3604,'Budget Detail - CCCCCC'!$B$3)</f>
        <v>0</v>
      </c>
      <c r="E360" s="564">
        <f>SUMIFS('Expenditures - all orgs'!$F$19:$F$3604,'Expenditures - all orgs'!$C$19:$C$3604, 'Budget Detail - CCCCCC'!$B360,'Expenditures - all orgs'!$B$19:$B$3604,'Budget Detail - CCCCCC'!$B$3)</f>
        <v>0</v>
      </c>
      <c r="F360" s="565">
        <f t="shared" si="6"/>
        <v>0</v>
      </c>
    </row>
    <row r="361" spans="1:6" ht="15" customHeight="1" thickBot="1" x14ac:dyDescent="0.35">
      <c r="A361" s="233" t="s">
        <v>104</v>
      </c>
      <c r="B361" s="683" t="s">
        <v>107</v>
      </c>
      <c r="C361" s="346">
        <f>SUMIFS('Expenditures - all orgs'!$D$19:$D$3604,'Expenditures - all orgs'!$C$19:$C$3604, 'Budget Detail - CCCCCC'!$B361,'Expenditures - all orgs'!$B$19:$B$3604,'Budget Detail - CCCCCC'!$B$3)</f>
        <v>0</v>
      </c>
      <c r="D361" s="1261">
        <f>SUMIFS('Expenditures - all orgs'!$E$19:$E$3604,'Expenditures - all orgs'!$C$19:$C$3604, 'Budget Detail - CCCCCC'!$B361,'Expenditures - all orgs'!$B$19:$B$3604,'Budget Detail - CCCCCC'!$B$3)</f>
        <v>0</v>
      </c>
      <c r="E361" s="568">
        <f>SUMIFS('Expenditures - all orgs'!$F$19:$F$3604,'Expenditures - all orgs'!$C$19:$C$3604, 'Budget Detail - CCCCCC'!$B361,'Expenditures - all orgs'!$B$19:$B$3604,'Budget Detail - CCCCCC'!$B$3)</f>
        <v>0</v>
      </c>
      <c r="F361" s="569">
        <f t="shared" si="6"/>
        <v>0</v>
      </c>
    </row>
    <row r="362" spans="1:6" ht="15" customHeight="1" thickBot="1" x14ac:dyDescent="0.35">
      <c r="A362" s="233"/>
      <c r="B362" s="684" t="s">
        <v>418</v>
      </c>
      <c r="C362" s="405">
        <f>SUM(C357:C361)</f>
        <v>0</v>
      </c>
      <c r="D362" s="405">
        <f t="shared" ref="D362:F362" si="48">SUM(D357:D361)</f>
        <v>0</v>
      </c>
      <c r="E362" s="405">
        <f t="shared" si="48"/>
        <v>0</v>
      </c>
      <c r="F362" s="405">
        <f t="shared" si="48"/>
        <v>0</v>
      </c>
    </row>
    <row r="363" spans="1:6" ht="15" customHeight="1" x14ac:dyDescent="0.3">
      <c r="A363" s="747"/>
      <c r="B363" s="617"/>
      <c r="C363" s="305"/>
      <c r="D363" s="1255"/>
      <c r="E363" s="1255"/>
      <c r="F363" s="1256"/>
    </row>
    <row r="364" spans="1:6" ht="15" customHeight="1" x14ac:dyDescent="0.3">
      <c r="A364" s="248" t="s">
        <v>270</v>
      </c>
      <c r="B364" s="617"/>
      <c r="C364" s="305"/>
      <c r="D364" s="1255"/>
      <c r="E364" s="1255"/>
      <c r="F364" s="1256"/>
    </row>
    <row r="365" spans="1:6" ht="15" customHeight="1" x14ac:dyDescent="0.3">
      <c r="A365" s="233" t="s">
        <v>95</v>
      </c>
      <c r="B365" s="685">
        <v>224100</v>
      </c>
      <c r="C365" s="347">
        <f>SUMIFS('Expenditures - all orgs'!$D$19:$D$3604,'Expenditures - all orgs'!$C$19:$C$3604, 'Budget Detail - CCCCCC'!$B365,'Expenditures - all orgs'!$B$19:$B$3604,'Budget Detail - CCCCCC'!$B$3)</f>
        <v>0</v>
      </c>
      <c r="D365" s="571">
        <f>SUMIFS('Expenditures - all orgs'!$E$19:$E$3604,'Expenditures - all orgs'!$C$19:$C$3604, 'Budget Detail - CCCCCC'!$B365,'Expenditures - all orgs'!$B$19:$B$3604,'Budget Detail - CCCCCC'!$B$3)</f>
        <v>0</v>
      </c>
      <c r="E365" s="572">
        <f>SUMIFS('Expenditures - all orgs'!$F$19:$F$3604,'Expenditures - all orgs'!$C$19:$C$3604, 'Budget Detail - CCCCCC'!$B365,'Expenditures - all orgs'!$B$19:$B$3604,'Budget Detail - CCCCCC'!$B$3)</f>
        <v>0</v>
      </c>
      <c r="F365" s="573">
        <f t="shared" si="6"/>
        <v>0</v>
      </c>
    </row>
    <row r="366" spans="1:6" ht="15" customHeight="1" x14ac:dyDescent="0.3">
      <c r="A366" s="233" t="s">
        <v>271</v>
      </c>
      <c r="B366" s="686">
        <v>224200</v>
      </c>
      <c r="C366" s="347">
        <f>SUMIFS('Expenditures - all orgs'!$D$19:$D$3604,'Expenditures - all orgs'!$C$19:$C$3604, 'Budget Detail - CCCCCC'!$B366,'Expenditures - all orgs'!$B$19:$B$3604,'Budget Detail - CCCCCC'!$B$3)</f>
        <v>0</v>
      </c>
      <c r="D366" s="571">
        <f>SUMIFS('Expenditures - all orgs'!$E$19:$E$3604,'Expenditures - all orgs'!$C$19:$C$3604, 'Budget Detail - CCCCCC'!$B366,'Expenditures - all orgs'!$B$19:$B$3604,'Budget Detail - CCCCCC'!$B$3)</f>
        <v>0</v>
      </c>
      <c r="E366" s="572">
        <f>SUMIFS('Expenditures - all orgs'!$F$19:$F$3604,'Expenditures - all orgs'!$C$19:$C$3604, 'Budget Detail - CCCCCC'!$B366,'Expenditures - all orgs'!$B$19:$B$3604,'Budget Detail - CCCCCC'!$B$3)</f>
        <v>0</v>
      </c>
      <c r="F366" s="573">
        <f t="shared" ref="F366:F369" si="49">C366-D366-E366</f>
        <v>0</v>
      </c>
    </row>
    <row r="367" spans="1:6" ht="15" customHeight="1" x14ac:dyDescent="0.3">
      <c r="A367" s="233" t="s">
        <v>30</v>
      </c>
      <c r="B367" s="686">
        <v>224300</v>
      </c>
      <c r="C367" s="347">
        <f>SUMIFS('Expenditures - all orgs'!$D$19:$D$3604,'Expenditures - all orgs'!$C$19:$C$3604, 'Budget Detail - CCCCCC'!$B367,'Expenditures - all orgs'!$B$19:$B$3604,'Budget Detail - CCCCCC'!$B$3)</f>
        <v>0</v>
      </c>
      <c r="D367" s="571">
        <f>SUMIFS('Expenditures - all orgs'!$E$19:$E$3604,'Expenditures - all orgs'!$C$19:$C$3604, 'Budget Detail - CCCCCC'!$B367,'Expenditures - all orgs'!$B$19:$B$3604,'Budget Detail - CCCCCC'!$B$3)</f>
        <v>0</v>
      </c>
      <c r="E367" s="572">
        <f>SUMIFS('Expenditures - all orgs'!$F$19:$F$3604,'Expenditures - all orgs'!$C$19:$C$3604, 'Budget Detail - CCCCCC'!$B367,'Expenditures - all orgs'!$B$19:$B$3604,'Budget Detail - CCCCCC'!$B$3)</f>
        <v>0</v>
      </c>
      <c r="F367" s="573">
        <f t="shared" si="49"/>
        <v>0</v>
      </c>
    </row>
    <row r="368" spans="1:6" ht="15" customHeight="1" x14ac:dyDescent="0.3">
      <c r="A368" s="233" t="s">
        <v>272</v>
      </c>
      <c r="B368" s="686">
        <v>224800</v>
      </c>
      <c r="C368" s="347">
        <f>SUMIFS('Expenditures - all orgs'!$D$19:$D$3604,'Expenditures - all orgs'!$C$19:$C$3604, 'Budget Detail - CCCCCC'!$B368,'Expenditures - all orgs'!$B$19:$B$3604,'Budget Detail - CCCCCC'!$B$3)</f>
        <v>0</v>
      </c>
      <c r="D368" s="571">
        <f>SUMIFS('Expenditures - all orgs'!$E$19:$E$3604,'Expenditures - all orgs'!$C$19:$C$3604, 'Budget Detail - CCCCCC'!$B368,'Expenditures - all orgs'!$B$19:$B$3604,'Budget Detail - CCCCCC'!$B$3)</f>
        <v>0</v>
      </c>
      <c r="E368" s="572">
        <f>SUMIFS('Expenditures - all orgs'!$F$19:$F$3604,'Expenditures - all orgs'!$C$19:$C$3604, 'Budget Detail - CCCCCC'!$B368,'Expenditures - all orgs'!$B$19:$B$3604,'Budget Detail - CCCCCC'!$B$3)</f>
        <v>0</v>
      </c>
      <c r="F368" s="573">
        <f t="shared" si="49"/>
        <v>0</v>
      </c>
    </row>
    <row r="369" spans="1:6" ht="15" customHeight="1" thickBot="1" x14ac:dyDescent="0.35">
      <c r="A369" s="233" t="s">
        <v>104</v>
      </c>
      <c r="B369" s="686" t="s">
        <v>107</v>
      </c>
      <c r="C369" s="347">
        <f>SUMIFS('Expenditures - all orgs'!$D$19:$D$3604,'Expenditures - all orgs'!$C$19:$C$3604, 'Budget Detail - CCCCCC'!$B369,'Expenditures - all orgs'!$B$19:$B$3604,'Budget Detail - CCCCCC'!$B$3)</f>
        <v>0</v>
      </c>
      <c r="D369" s="574">
        <f>SUMIFS('Expenditures - all orgs'!$E$19:$E$3604,'Expenditures - all orgs'!$C$19:$C$3604, 'Budget Detail - CCCCCC'!$B369,'Expenditures - all orgs'!$B$19:$B$3604,'Budget Detail - CCCCCC'!$B$3)</f>
        <v>0</v>
      </c>
      <c r="E369" s="575">
        <f>SUMIFS('Expenditures - all orgs'!$F$19:$F$3604,'Expenditures - all orgs'!$C$19:$C$3604, 'Budget Detail - CCCCCC'!$B369,'Expenditures - all orgs'!$B$19:$B$3604,'Budget Detail - CCCCCC'!$B$3)</f>
        <v>0</v>
      </c>
      <c r="F369" s="576">
        <f t="shared" si="49"/>
        <v>0</v>
      </c>
    </row>
    <row r="370" spans="1:6" ht="15" customHeight="1" thickBot="1" x14ac:dyDescent="0.35">
      <c r="A370" s="233"/>
      <c r="B370" s="687" t="s">
        <v>418</v>
      </c>
      <c r="C370" s="1376">
        <f>SUM(C365:C369)</f>
        <v>0</v>
      </c>
      <c r="D370" s="1376">
        <f t="shared" ref="D370:F370" si="50">SUM(D365:D369)</f>
        <v>0</v>
      </c>
      <c r="E370" s="1376">
        <f t="shared" si="50"/>
        <v>0</v>
      </c>
      <c r="F370" s="1376">
        <f t="shared" si="50"/>
        <v>0</v>
      </c>
    </row>
    <row r="371" spans="1:6" ht="15" customHeight="1" x14ac:dyDescent="0.3">
      <c r="A371" s="747"/>
      <c r="B371" s="617"/>
      <c r="C371" s="305"/>
      <c r="D371" s="1255"/>
      <c r="E371" s="1255"/>
      <c r="F371" s="1256"/>
    </row>
    <row r="372" spans="1:6" ht="15" customHeight="1" x14ac:dyDescent="0.3">
      <c r="A372" s="248" t="s">
        <v>273</v>
      </c>
      <c r="B372" s="617"/>
      <c r="C372" s="305"/>
      <c r="D372" s="1255"/>
      <c r="E372" s="1255"/>
      <c r="F372" s="1256"/>
    </row>
    <row r="373" spans="1:6" ht="15" customHeight="1" x14ac:dyDescent="0.3">
      <c r="A373" s="242" t="s">
        <v>535</v>
      </c>
      <c r="B373" s="688">
        <v>225100</v>
      </c>
      <c r="C373" s="348">
        <f>SUMIFS('Expenditures - all orgs'!$D$19:$D$3604,'Expenditures - all orgs'!$C$19:$C$3604, 'Budget Detail - CCCCCC'!$B373,'Expenditures - all orgs'!$B$19:$B$3604,'Budget Detail - CCCCCC'!$B$3)</f>
        <v>0</v>
      </c>
      <c r="D373" s="578">
        <f>SUMIFS('Expenditures - all orgs'!$E$19:$E$3604,'Expenditures - all orgs'!$C$19:$C$3604, 'Budget Detail - CCCCCC'!$B373,'Expenditures - all orgs'!$B$19:$B$3604,'Budget Detail - CCCCCC'!$B$3)</f>
        <v>0</v>
      </c>
      <c r="E373" s="579">
        <f>SUMIFS('Expenditures - all orgs'!$F$19:$F$3604,'Expenditures - all orgs'!$C$19:$C$3604, 'Budget Detail - CCCCCC'!$B373,'Expenditures - all orgs'!$B$19:$B$3604,'Budget Detail - CCCCCC'!$B$3)</f>
        <v>0</v>
      </c>
      <c r="F373" s="580">
        <f t="shared" ref="F373:F388" si="51">C373-D373-E373</f>
        <v>0</v>
      </c>
    </row>
    <row r="374" spans="1:6" ht="15" customHeight="1" x14ac:dyDescent="0.3">
      <c r="A374" s="242" t="s">
        <v>31</v>
      </c>
      <c r="B374" s="689">
        <v>225300</v>
      </c>
      <c r="C374" s="348">
        <f>SUMIFS('Expenditures - all orgs'!$D$19:$D$3604,'Expenditures - all orgs'!$C$19:$C$3604, 'Budget Detail - CCCCCC'!$B374,'Expenditures - all orgs'!$B$19:$B$3604,'Budget Detail - CCCCCC'!$B$3)</f>
        <v>0</v>
      </c>
      <c r="D374" s="578">
        <f>SUMIFS('Expenditures - all orgs'!$E$19:$E$3604,'Expenditures - all orgs'!$C$19:$C$3604, 'Budget Detail - CCCCCC'!$B374,'Expenditures - all orgs'!$B$19:$B$3604,'Budget Detail - CCCCCC'!$B$3)</f>
        <v>0</v>
      </c>
      <c r="E374" s="579">
        <f>SUMIFS('Expenditures - all orgs'!$F$19:$F$3604,'Expenditures - all orgs'!$C$19:$C$3604, 'Budget Detail - CCCCCC'!$B374,'Expenditures - all orgs'!$B$19:$B$3604,'Budget Detail - CCCCCC'!$B$3)</f>
        <v>0</v>
      </c>
      <c r="F374" s="580">
        <f t="shared" ref="F374:F377" si="52">C374-D374-E374</f>
        <v>0</v>
      </c>
    </row>
    <row r="375" spans="1:6" ht="15" customHeight="1" x14ac:dyDescent="0.3">
      <c r="A375" s="242" t="s">
        <v>274</v>
      </c>
      <c r="B375" s="689">
        <v>225400</v>
      </c>
      <c r="C375" s="348">
        <f>SUMIFS('Expenditures - all orgs'!$D$19:$D$3604,'Expenditures - all orgs'!$C$19:$C$3604, 'Budget Detail - CCCCCC'!$B375,'Expenditures - all orgs'!$B$19:$B$3604,'Budget Detail - CCCCCC'!$B$3)</f>
        <v>0</v>
      </c>
      <c r="D375" s="578">
        <f>SUMIFS('Expenditures - all orgs'!$E$19:$E$3604,'Expenditures - all orgs'!$C$19:$C$3604, 'Budget Detail - CCCCCC'!$B375,'Expenditures - all orgs'!$B$19:$B$3604,'Budget Detail - CCCCCC'!$B$3)</f>
        <v>0</v>
      </c>
      <c r="E375" s="579">
        <f>SUMIFS('Expenditures - all orgs'!$F$19:$F$3604,'Expenditures - all orgs'!$C$19:$C$3604, 'Budget Detail - CCCCCC'!$B375,'Expenditures - all orgs'!$B$19:$B$3604,'Budget Detail - CCCCCC'!$B$3)</f>
        <v>0</v>
      </c>
      <c r="F375" s="580">
        <f t="shared" si="52"/>
        <v>0</v>
      </c>
    </row>
    <row r="376" spans="1:6" ht="15" customHeight="1" x14ac:dyDescent="0.3">
      <c r="A376" s="242" t="s">
        <v>275</v>
      </c>
      <c r="B376" s="689">
        <v>225500</v>
      </c>
      <c r="C376" s="348">
        <f>SUMIFS('Expenditures - all orgs'!$D$19:$D$3604,'Expenditures - all orgs'!$C$19:$C$3604, 'Budget Detail - CCCCCC'!$B376,'Expenditures - all orgs'!$B$19:$B$3604,'Budget Detail - CCCCCC'!$B$3)</f>
        <v>0</v>
      </c>
      <c r="D376" s="578">
        <f>SUMIFS('Expenditures - all orgs'!$E$19:$E$3604,'Expenditures - all orgs'!$C$19:$C$3604, 'Budget Detail - CCCCCC'!$B376,'Expenditures - all orgs'!$B$19:$B$3604,'Budget Detail - CCCCCC'!$B$3)</f>
        <v>0</v>
      </c>
      <c r="E376" s="579">
        <f>SUMIFS('Expenditures - all orgs'!$F$19:$F$3604,'Expenditures - all orgs'!$C$19:$C$3604, 'Budget Detail - CCCCCC'!$B376,'Expenditures - all orgs'!$B$19:$B$3604,'Budget Detail - CCCCCC'!$B$3)</f>
        <v>0</v>
      </c>
      <c r="F376" s="580">
        <f t="shared" si="52"/>
        <v>0</v>
      </c>
    </row>
    <row r="377" spans="1:6" ht="15" customHeight="1" x14ac:dyDescent="0.3">
      <c r="A377" s="242" t="s">
        <v>522</v>
      </c>
      <c r="B377" s="689">
        <v>225600</v>
      </c>
      <c r="C377" s="348">
        <f>SUMIFS('Expenditures - all orgs'!$D$19:$D$3604,'Expenditures - all orgs'!$C$19:$C$3604, 'Budget Detail - CCCCCC'!$B377,'Expenditures - all orgs'!$B$19:$B$3604,'Budget Detail - CCCCCC'!$B$3)</f>
        <v>0</v>
      </c>
      <c r="D377" s="578">
        <f>SUMIFS('Expenditures - all orgs'!$E$19:$E$3604,'Expenditures - all orgs'!$C$19:$C$3604, 'Budget Detail - CCCCCC'!$B377,'Expenditures - all orgs'!$B$19:$B$3604,'Budget Detail - CCCCCC'!$B$3)</f>
        <v>0</v>
      </c>
      <c r="E377" s="579">
        <f>SUMIFS('Expenditures - all orgs'!$F$19:$F$3604,'Expenditures - all orgs'!$C$19:$C$3604, 'Budget Detail - CCCCCC'!$B377,'Expenditures - all orgs'!$B$19:$B$3604,'Budget Detail - CCCCCC'!$B$3)</f>
        <v>0</v>
      </c>
      <c r="F377" s="580">
        <f t="shared" si="52"/>
        <v>0</v>
      </c>
    </row>
    <row r="378" spans="1:6" ht="15" customHeight="1" x14ac:dyDescent="0.3">
      <c r="A378" s="233" t="s">
        <v>276</v>
      </c>
      <c r="B378" s="689">
        <v>225800</v>
      </c>
      <c r="C378" s="348">
        <f>SUMIFS('Expenditures - all orgs'!$D$19:$D$3604,'Expenditures - all orgs'!$C$19:$C$3604, 'Budget Detail - CCCCCC'!$B378,'Expenditures - all orgs'!$B$19:$B$3604,'Budget Detail - CCCCCC'!$B$3)</f>
        <v>0</v>
      </c>
      <c r="D378" s="578">
        <f>SUMIFS('Expenditures - all orgs'!$E$19:$E$3604,'Expenditures - all orgs'!$C$19:$C$3604, 'Budget Detail - CCCCCC'!$B378,'Expenditures - all orgs'!$B$19:$B$3604,'Budget Detail - CCCCCC'!$B$3)</f>
        <v>0</v>
      </c>
      <c r="E378" s="579">
        <f>SUMIFS('Expenditures - all orgs'!$F$19:$F$3604,'Expenditures - all orgs'!$C$19:$C$3604, 'Budget Detail - CCCCCC'!$B378,'Expenditures - all orgs'!$B$19:$B$3604,'Budget Detail - CCCCCC'!$B$3)</f>
        <v>0</v>
      </c>
      <c r="F378" s="580">
        <f t="shared" si="51"/>
        <v>0</v>
      </c>
    </row>
    <row r="379" spans="1:6" ht="15" customHeight="1" thickBot="1" x14ac:dyDescent="0.35">
      <c r="A379" s="233" t="s">
        <v>104</v>
      </c>
      <c r="B379" s="689" t="s">
        <v>107</v>
      </c>
      <c r="C379" s="407">
        <f>SUMIFS('Expenditures - all orgs'!$D$19:$D$3604,'Expenditures - all orgs'!$C$19:$C$3604, 'Budget Detail - CCCCCC'!$B379,'Expenditures - all orgs'!$B$19:$B$3604,'Budget Detail - CCCCCC'!$B$3)</f>
        <v>0</v>
      </c>
      <c r="D379" s="581">
        <f>SUMIFS('Expenditures - all orgs'!$E$19:$E$3604,'Expenditures - all orgs'!$C$19:$C$3604, 'Budget Detail - CCCCCC'!$B379,'Expenditures - all orgs'!$B$19:$B$3604,'Budget Detail - CCCCCC'!$B$3)</f>
        <v>0</v>
      </c>
      <c r="E379" s="582">
        <f>SUMIFS('Expenditures - all orgs'!$F$19:$F$3604,'Expenditures - all orgs'!$C$19:$C$3604, 'Budget Detail - CCCCCC'!$B379,'Expenditures - all orgs'!$B$19:$B$3604,'Budget Detail - CCCCCC'!$B$3)</f>
        <v>0</v>
      </c>
      <c r="F379" s="583">
        <f t="shared" si="51"/>
        <v>0</v>
      </c>
    </row>
    <row r="380" spans="1:6" ht="15" customHeight="1" thickBot="1" x14ac:dyDescent="0.35">
      <c r="A380" s="233"/>
      <c r="B380" s="690" t="s">
        <v>418</v>
      </c>
      <c r="C380" s="1262">
        <f>SUM(C373:C379)</f>
        <v>0</v>
      </c>
      <c r="D380" s="1262">
        <f t="shared" ref="D380:F380" si="53">SUM(D373:D379)</f>
        <v>0</v>
      </c>
      <c r="E380" s="1262">
        <f t="shared" si="53"/>
        <v>0</v>
      </c>
      <c r="F380" s="1262">
        <f t="shared" si="53"/>
        <v>0</v>
      </c>
    </row>
    <row r="381" spans="1:6" ht="15" customHeight="1" x14ac:dyDescent="0.3">
      <c r="A381" s="747"/>
      <c r="B381" s="617"/>
      <c r="C381" s="305"/>
      <c r="D381" s="1255"/>
      <c r="E381" s="1255"/>
      <c r="F381" s="1256"/>
    </row>
    <row r="382" spans="1:6" ht="15" customHeight="1" x14ac:dyDescent="0.3">
      <c r="A382" s="248" t="s">
        <v>277</v>
      </c>
      <c r="B382" s="617"/>
      <c r="C382" s="305"/>
      <c r="D382" s="1255"/>
      <c r="E382" s="1255"/>
      <c r="F382" s="1256"/>
    </row>
    <row r="383" spans="1:6" ht="15" customHeight="1" x14ac:dyDescent="0.3">
      <c r="A383" s="233" t="s">
        <v>115</v>
      </c>
      <c r="B383" s="691">
        <v>226100</v>
      </c>
      <c r="C383" s="349">
        <f>SUMIFS('Expenditures - all orgs'!$D$19:$D$3604,'Expenditures - all orgs'!$C$19:$C$3604, 'Budget Detail - CCCCCC'!$B383,'Expenditures - all orgs'!$B$19:$B$3604,'Budget Detail - CCCCCC'!$B$3)</f>
        <v>0</v>
      </c>
      <c r="D383" s="585">
        <f>SUMIFS('Expenditures - all orgs'!$E$19:$E$3604,'Expenditures - all orgs'!$C$19:$C$3604, 'Budget Detail - CCCCCC'!$B383,'Expenditures - all orgs'!$B$19:$B$3604,'Budget Detail - CCCCCC'!$B$3)</f>
        <v>0</v>
      </c>
      <c r="E383" s="586">
        <f>SUMIFS('Expenditures - all orgs'!$F$19:$F$3604,'Expenditures - all orgs'!$C$19:$C$3604, 'Budget Detail - CCCCCC'!$B383,'Expenditures - all orgs'!$B$19:$B$3604,'Budget Detail - CCCCCC'!$B$3)</f>
        <v>0</v>
      </c>
      <c r="F383" s="587">
        <f t="shared" si="51"/>
        <v>0</v>
      </c>
    </row>
    <row r="384" spans="1:6" ht="15" customHeight="1" x14ac:dyDescent="0.3">
      <c r="A384" s="233" t="s">
        <v>537</v>
      </c>
      <c r="B384" s="692">
        <v>226200</v>
      </c>
      <c r="C384" s="349">
        <f>SUMIFS('Expenditures - all orgs'!$D$19:$D$3604,'Expenditures - all orgs'!$C$19:$C$3604, 'Budget Detail - CCCCCC'!$B384,'Expenditures - all orgs'!$B$19:$B$3604,'Budget Detail - CCCCCC'!$B$3)</f>
        <v>0</v>
      </c>
      <c r="D384" s="585">
        <f>SUMIFS('Expenditures - all orgs'!$E$19:$E$3604,'Expenditures - all orgs'!$C$19:$C$3604, 'Budget Detail - CCCCCC'!$B384,'Expenditures - all orgs'!$B$19:$B$3604,'Budget Detail - CCCCCC'!$B$3)</f>
        <v>0</v>
      </c>
      <c r="E384" s="586">
        <f>SUMIFS('Expenditures - all orgs'!$F$19:$F$3604,'Expenditures - all orgs'!$C$19:$C$3604, 'Budget Detail - CCCCCC'!$B384,'Expenditures - all orgs'!$B$19:$B$3604,'Budget Detail - CCCCCC'!$B$3)</f>
        <v>0</v>
      </c>
      <c r="F384" s="587">
        <f t="shared" si="51"/>
        <v>0</v>
      </c>
    </row>
    <row r="385" spans="1:6" ht="15" customHeight="1" x14ac:dyDescent="0.3">
      <c r="A385" s="233" t="s">
        <v>538</v>
      </c>
      <c r="B385" s="692">
        <v>226300</v>
      </c>
      <c r="C385" s="349">
        <f>SUMIFS('Expenditures - all orgs'!$D$19:$D$3604,'Expenditures - all orgs'!$C$19:$C$3604, 'Budget Detail - CCCCCC'!$B385,'Expenditures - all orgs'!$B$19:$B$3604,'Budget Detail - CCCCCC'!$B$3)</f>
        <v>0</v>
      </c>
      <c r="D385" s="585">
        <f>SUMIFS('Expenditures - all orgs'!$E$19:$E$3604,'Expenditures - all orgs'!$C$19:$C$3604, 'Budget Detail - CCCCCC'!$B385,'Expenditures - all orgs'!$B$19:$B$3604,'Budget Detail - CCCCCC'!$B$3)</f>
        <v>0</v>
      </c>
      <c r="E385" s="586">
        <f>SUMIFS('Expenditures - all orgs'!$F$19:$F$3604,'Expenditures - all orgs'!$C$19:$C$3604, 'Budget Detail - CCCCCC'!$B385,'Expenditures - all orgs'!$B$19:$B$3604,'Budget Detail - CCCCCC'!$B$3)</f>
        <v>0</v>
      </c>
      <c r="F385" s="587">
        <f t="shared" si="51"/>
        <v>0</v>
      </c>
    </row>
    <row r="386" spans="1:6" ht="15" customHeight="1" x14ac:dyDescent="0.3">
      <c r="A386" s="239" t="s">
        <v>103</v>
      </c>
      <c r="B386" s="693">
        <v>226400</v>
      </c>
      <c r="C386" s="349">
        <f>SUMIFS('Expenditures - all orgs'!$D$19:$D$3604,'Expenditures - all orgs'!$C$19:$C$3604, 'Budget Detail - CCCCCC'!$B386,'Expenditures - all orgs'!$B$19:$B$3604,'Budget Detail - CCCCCC'!$B$3)</f>
        <v>0</v>
      </c>
      <c r="D386" s="585">
        <f>SUMIFS('Expenditures - all orgs'!$E$19:$E$3604,'Expenditures - all orgs'!$C$19:$C$3604, 'Budget Detail - CCCCCC'!$B386,'Expenditures - all orgs'!$B$19:$B$3604,'Budget Detail - CCCCCC'!$B$3)</f>
        <v>0</v>
      </c>
      <c r="E386" s="586">
        <f>SUMIFS('Expenditures - all orgs'!$F$19:$F$3604,'Expenditures - all orgs'!$C$19:$C$3604, 'Budget Detail - CCCCCC'!$B386,'Expenditures - all orgs'!$B$19:$B$3604,'Budget Detail - CCCCCC'!$B$3)</f>
        <v>0</v>
      </c>
      <c r="F386" s="587">
        <f t="shared" si="51"/>
        <v>0</v>
      </c>
    </row>
    <row r="387" spans="1:6" ht="15" customHeight="1" x14ac:dyDescent="0.3">
      <c r="A387" s="239" t="s">
        <v>280</v>
      </c>
      <c r="B387" s="693">
        <v>226800</v>
      </c>
      <c r="C387" s="349">
        <f>SUMIFS('Expenditures - all orgs'!$D$19:$D$3604,'Expenditures - all orgs'!$C$19:$C$3604, 'Budget Detail - CCCCCC'!$B387,'Expenditures - all orgs'!$B$19:$B$3604,'Budget Detail - CCCCCC'!$B$3)</f>
        <v>0</v>
      </c>
      <c r="D387" s="585">
        <f>SUMIFS('Expenditures - all orgs'!$E$19:$E$3604,'Expenditures - all orgs'!$C$19:$C$3604, 'Budget Detail - CCCCCC'!$B387,'Expenditures - all orgs'!$B$19:$B$3604,'Budget Detail - CCCCCC'!$B$3)</f>
        <v>0</v>
      </c>
      <c r="E387" s="586">
        <f>SUMIFS('Expenditures - all orgs'!$F$19:$F$3604,'Expenditures - all orgs'!$C$19:$C$3604, 'Budget Detail - CCCCCC'!$B387,'Expenditures - all orgs'!$B$19:$B$3604,'Budget Detail - CCCCCC'!$B$3)</f>
        <v>0</v>
      </c>
      <c r="F387" s="587">
        <f t="shared" si="51"/>
        <v>0</v>
      </c>
    </row>
    <row r="388" spans="1:6" ht="15" customHeight="1" thickBot="1" x14ac:dyDescent="0.35">
      <c r="A388" s="235" t="s">
        <v>104</v>
      </c>
      <c r="B388" s="693" t="s">
        <v>107</v>
      </c>
      <c r="C388" s="349">
        <f>SUMIFS('Expenditures - all orgs'!$D$19:$D$3604,'Expenditures - all orgs'!$C$19:$C$3604, 'Budget Detail - CCCCCC'!$B388,'Expenditures - all orgs'!$B$19:$B$3604,'Budget Detail - CCCCCC'!$B$3)</f>
        <v>0</v>
      </c>
      <c r="D388" s="1263">
        <f>SUMIFS('Expenditures - all orgs'!$E$19:$E$3604,'Expenditures - all orgs'!$C$19:$C$3604, 'Budget Detail - CCCCCC'!$B388,'Expenditures - all orgs'!$B$19:$B$3604,'Budget Detail - CCCCCC'!$B$3)</f>
        <v>0</v>
      </c>
      <c r="E388" s="590">
        <f>SUMIFS('Expenditures - all orgs'!$F$19:$F$3604,'Expenditures - all orgs'!$C$19:$C$3604, 'Budget Detail - CCCCCC'!$B388,'Expenditures - all orgs'!$B$19:$B$3604,'Budget Detail - CCCCCC'!$B$3)</f>
        <v>0</v>
      </c>
      <c r="F388" s="591">
        <f t="shared" si="51"/>
        <v>0</v>
      </c>
    </row>
    <row r="389" spans="1:6" ht="15" customHeight="1" thickBot="1" x14ac:dyDescent="0.35">
      <c r="A389" s="235"/>
      <c r="B389" s="694" t="s">
        <v>418</v>
      </c>
      <c r="C389" s="409">
        <f>SUM(C383:C388)</f>
        <v>0</v>
      </c>
      <c r="D389" s="409">
        <f t="shared" ref="D389:F389" si="54">SUM(D383:D388)</f>
        <v>0</v>
      </c>
      <c r="E389" s="409">
        <f t="shared" si="54"/>
        <v>0</v>
      </c>
      <c r="F389" s="409">
        <f t="shared" si="54"/>
        <v>0</v>
      </c>
    </row>
    <row r="390" spans="1:6" ht="15" customHeight="1" x14ac:dyDescent="0.3">
      <c r="A390" s="747"/>
      <c r="B390" s="617"/>
      <c r="C390" s="305"/>
      <c r="D390" s="1255"/>
      <c r="E390" s="1255"/>
      <c r="F390" s="1256"/>
    </row>
    <row r="391" spans="1:6" ht="15" customHeight="1" x14ac:dyDescent="0.3">
      <c r="A391" s="248" t="s">
        <v>281</v>
      </c>
      <c r="B391" s="617"/>
      <c r="C391" s="305"/>
      <c r="D391" s="1255"/>
      <c r="E391" s="1255"/>
      <c r="F391" s="1256"/>
    </row>
    <row r="392" spans="1:6" ht="15" customHeight="1" x14ac:dyDescent="0.3">
      <c r="A392" s="239" t="s">
        <v>282</v>
      </c>
      <c r="B392" s="695">
        <v>227100</v>
      </c>
      <c r="C392" s="350">
        <f>SUMIFS('Expenditures - all orgs'!$D$19:$D$3604,'Expenditures - all orgs'!$C$19:$C$3604, 'Budget Detail - CCCCCC'!$B392,'Expenditures - all orgs'!$B$19:$B$3604,'Budget Detail - CCCCCC'!$B$3)</f>
        <v>0</v>
      </c>
      <c r="D392" s="593">
        <f>SUMIFS('Expenditures - all orgs'!$E$19:$E$3604,'Expenditures - all orgs'!$C$19:$C$3604, 'Budget Detail - CCCCCC'!$B392,'Expenditures - all orgs'!$B$19:$B$3604,'Budget Detail - CCCCCC'!$B$3)</f>
        <v>0</v>
      </c>
      <c r="E392" s="594">
        <f>SUMIFS('Expenditures - all orgs'!$F$19:$F$3604,'Expenditures - all orgs'!$C$19:$C$3604, 'Budget Detail - CCCCCC'!$B392,'Expenditures - all orgs'!$B$19:$B$3604,'Budget Detail - CCCCCC'!$B$3)</f>
        <v>0</v>
      </c>
      <c r="F392" s="595">
        <f t="shared" ref="F392:F401" si="55">C392-D392-E392</f>
        <v>0</v>
      </c>
    </row>
    <row r="393" spans="1:6" ht="15" customHeight="1" x14ac:dyDescent="0.3">
      <c r="A393" s="239" t="s">
        <v>283</v>
      </c>
      <c r="B393" s="696">
        <v>227200</v>
      </c>
      <c r="C393" s="350">
        <f>SUMIFS('Expenditures - all orgs'!$D$19:$D$3604,'Expenditures - all orgs'!$C$19:$C$3604, 'Budget Detail - CCCCCC'!$B393,'Expenditures - all orgs'!$B$19:$B$3604,'Budget Detail - CCCCCC'!$B$3)</f>
        <v>0</v>
      </c>
      <c r="D393" s="593">
        <f>SUMIFS('Expenditures - all orgs'!$E$19:$E$3604,'Expenditures - all orgs'!$C$19:$C$3604, 'Budget Detail - CCCCCC'!$B393,'Expenditures - all orgs'!$B$19:$B$3604,'Budget Detail - CCCCCC'!$B$3)</f>
        <v>0</v>
      </c>
      <c r="E393" s="594">
        <f>SUMIFS('Expenditures - all orgs'!$F$19:$F$3604,'Expenditures - all orgs'!$C$19:$C$3604, 'Budget Detail - CCCCCC'!$B393,'Expenditures - all orgs'!$B$19:$B$3604,'Budget Detail - CCCCCC'!$B$3)</f>
        <v>0</v>
      </c>
      <c r="F393" s="595">
        <f t="shared" si="55"/>
        <v>0</v>
      </c>
    </row>
    <row r="394" spans="1:6" ht="15" customHeight="1" x14ac:dyDescent="0.3">
      <c r="A394" s="239" t="s">
        <v>284</v>
      </c>
      <c r="B394" s="696">
        <v>227300</v>
      </c>
      <c r="C394" s="350">
        <f>SUMIFS('Expenditures - all orgs'!$D$19:$D$3604,'Expenditures - all orgs'!$C$19:$C$3604, 'Budget Detail - CCCCCC'!$B394,'Expenditures - all orgs'!$B$19:$B$3604,'Budget Detail - CCCCCC'!$B$3)</f>
        <v>0</v>
      </c>
      <c r="D394" s="593">
        <f>SUMIFS('Expenditures - all orgs'!$E$19:$E$3604,'Expenditures - all orgs'!$C$19:$C$3604, 'Budget Detail - CCCCCC'!$B394,'Expenditures - all orgs'!$B$19:$B$3604,'Budget Detail - CCCCCC'!$B$3)</f>
        <v>0</v>
      </c>
      <c r="E394" s="594">
        <f>SUMIFS('Expenditures - all orgs'!$F$19:$F$3604,'Expenditures - all orgs'!$C$19:$C$3604, 'Budget Detail - CCCCCC'!$B394,'Expenditures - all orgs'!$B$19:$B$3604,'Budget Detail - CCCCCC'!$B$3)</f>
        <v>0</v>
      </c>
      <c r="F394" s="595">
        <f t="shared" si="55"/>
        <v>0</v>
      </c>
    </row>
    <row r="395" spans="1:6" ht="15" customHeight="1" x14ac:dyDescent="0.3">
      <c r="A395" s="239" t="s">
        <v>285</v>
      </c>
      <c r="B395" s="696">
        <v>227400</v>
      </c>
      <c r="C395" s="350">
        <f>SUMIFS('Expenditures - all orgs'!$D$19:$D$3604,'Expenditures - all orgs'!$C$19:$C$3604, 'Budget Detail - CCCCCC'!$B395,'Expenditures - all orgs'!$B$19:$B$3604,'Budget Detail - CCCCCC'!$B$3)</f>
        <v>0</v>
      </c>
      <c r="D395" s="593">
        <f>SUMIFS('Expenditures - all orgs'!$E$19:$E$3604,'Expenditures - all orgs'!$C$19:$C$3604, 'Budget Detail - CCCCCC'!$B395,'Expenditures - all orgs'!$B$19:$B$3604,'Budget Detail - CCCCCC'!$B$3)</f>
        <v>0</v>
      </c>
      <c r="E395" s="594">
        <f>SUMIFS('Expenditures - all orgs'!$F$19:$F$3604,'Expenditures - all orgs'!$C$19:$C$3604, 'Budget Detail - CCCCCC'!$B395,'Expenditures - all orgs'!$B$19:$B$3604,'Budget Detail - CCCCCC'!$B$3)</f>
        <v>0</v>
      </c>
      <c r="F395" s="595">
        <f t="shared" si="55"/>
        <v>0</v>
      </c>
    </row>
    <row r="396" spans="1:6" ht="15" customHeight="1" x14ac:dyDescent="0.3">
      <c r="A396" s="239" t="s">
        <v>286</v>
      </c>
      <c r="B396" s="696">
        <v>227500</v>
      </c>
      <c r="C396" s="350">
        <f>SUMIFS('Expenditures - all orgs'!$D$19:$D$3604,'Expenditures - all orgs'!$C$19:$C$3604, 'Budget Detail - CCCCCC'!$B396,'Expenditures - all orgs'!$B$19:$B$3604,'Budget Detail - CCCCCC'!$B$3)</f>
        <v>0</v>
      </c>
      <c r="D396" s="593">
        <f>SUMIFS('Expenditures - all orgs'!$E$19:$E$3604,'Expenditures - all orgs'!$C$19:$C$3604, 'Budget Detail - CCCCCC'!$B396,'Expenditures - all orgs'!$B$19:$B$3604,'Budget Detail - CCCCCC'!$B$3)</f>
        <v>0</v>
      </c>
      <c r="E396" s="594">
        <f>SUMIFS('Expenditures - all orgs'!$F$19:$F$3604,'Expenditures - all orgs'!$C$19:$C$3604, 'Budget Detail - CCCCCC'!$B396,'Expenditures - all orgs'!$B$19:$B$3604,'Budget Detail - CCCCCC'!$B$3)</f>
        <v>0</v>
      </c>
      <c r="F396" s="595">
        <f t="shared" si="55"/>
        <v>0</v>
      </c>
    </row>
    <row r="397" spans="1:6" ht="15" customHeight="1" x14ac:dyDescent="0.3">
      <c r="A397" s="239" t="s">
        <v>287</v>
      </c>
      <c r="B397" s="696">
        <v>227600</v>
      </c>
      <c r="C397" s="350">
        <f>SUMIFS('Expenditures - all orgs'!$D$19:$D$3604,'Expenditures - all orgs'!$C$19:$C$3604, 'Budget Detail - CCCCCC'!$B397,'Expenditures - all orgs'!$B$19:$B$3604,'Budget Detail - CCCCCC'!$B$3)</f>
        <v>0</v>
      </c>
      <c r="D397" s="593">
        <f>SUMIFS('Expenditures - all orgs'!$E$19:$E$3604,'Expenditures - all orgs'!$C$19:$C$3604, 'Budget Detail - CCCCCC'!$B397,'Expenditures - all orgs'!$B$19:$B$3604,'Budget Detail - CCCCCC'!$B$3)</f>
        <v>0</v>
      </c>
      <c r="E397" s="594">
        <f>SUMIFS('Expenditures - all orgs'!$F$19:$F$3604,'Expenditures - all orgs'!$C$19:$C$3604, 'Budget Detail - CCCCCC'!$B397,'Expenditures - all orgs'!$B$19:$B$3604,'Budget Detail - CCCCCC'!$B$3)</f>
        <v>0</v>
      </c>
      <c r="F397" s="595">
        <f t="shared" si="55"/>
        <v>0</v>
      </c>
    </row>
    <row r="398" spans="1:6" ht="15" customHeight="1" x14ac:dyDescent="0.3">
      <c r="A398" s="239" t="s">
        <v>288</v>
      </c>
      <c r="B398" s="696">
        <v>227700</v>
      </c>
      <c r="C398" s="350">
        <f>SUMIFS('Expenditures - all orgs'!$D$19:$D$3604,'Expenditures - all orgs'!$C$19:$C$3604, 'Budget Detail - CCCCCC'!$B398,'Expenditures - all orgs'!$B$19:$B$3604,'Budget Detail - CCCCCC'!$B$3)</f>
        <v>0</v>
      </c>
      <c r="D398" s="593">
        <f>SUMIFS('Expenditures - all orgs'!$E$19:$E$3604,'Expenditures - all orgs'!$C$19:$C$3604, 'Budget Detail - CCCCCC'!$B398,'Expenditures - all orgs'!$B$19:$B$3604,'Budget Detail - CCCCCC'!$B$3)</f>
        <v>0</v>
      </c>
      <c r="E398" s="594">
        <f>SUMIFS('Expenditures - all orgs'!$F$19:$F$3604,'Expenditures - all orgs'!$C$19:$C$3604, 'Budget Detail - CCCCCC'!$B398,'Expenditures - all orgs'!$B$19:$B$3604,'Budget Detail - CCCCCC'!$B$3)</f>
        <v>0</v>
      </c>
      <c r="F398" s="595">
        <f t="shared" si="55"/>
        <v>0</v>
      </c>
    </row>
    <row r="399" spans="1:6" ht="15" customHeight="1" x14ac:dyDescent="0.3">
      <c r="A399" s="239" t="s">
        <v>289</v>
      </c>
      <c r="B399" s="696">
        <v>227800</v>
      </c>
      <c r="C399" s="350">
        <f>SUMIFS('Expenditures - all orgs'!$D$19:$D$3604,'Expenditures - all orgs'!$C$19:$C$3604, 'Budget Detail - CCCCCC'!$B399,'Expenditures - all orgs'!$B$19:$B$3604,'Budget Detail - CCCCCC'!$B$3)</f>
        <v>0</v>
      </c>
      <c r="D399" s="593">
        <f>SUMIFS('Expenditures - all orgs'!$E$19:$E$3604,'Expenditures - all orgs'!$C$19:$C$3604, 'Budget Detail - CCCCCC'!$B399,'Expenditures - all orgs'!$B$19:$B$3604,'Budget Detail - CCCCCC'!$B$3)</f>
        <v>0</v>
      </c>
      <c r="E399" s="594">
        <f>SUMIFS('Expenditures - all orgs'!$F$19:$F$3604,'Expenditures - all orgs'!$C$19:$C$3604, 'Budget Detail - CCCCCC'!$B399,'Expenditures - all orgs'!$B$19:$B$3604,'Budget Detail - CCCCCC'!$B$3)</f>
        <v>0</v>
      </c>
      <c r="F399" s="595">
        <f t="shared" si="55"/>
        <v>0</v>
      </c>
    </row>
    <row r="400" spans="1:6" ht="15" customHeight="1" x14ac:dyDescent="0.3">
      <c r="A400" s="235" t="s">
        <v>104</v>
      </c>
      <c r="B400" s="696" t="s">
        <v>107</v>
      </c>
      <c r="C400" s="350">
        <f>SUMIFS('Expenditures - all orgs'!$D$19:$D$3604,'Expenditures - all orgs'!$C$19:$C$3604, 'Budget Detail - CCCCCC'!$B400,'Expenditures - all orgs'!$B$19:$B$3604,'Budget Detail - CCCCCC'!$B$3)</f>
        <v>0</v>
      </c>
      <c r="D400" s="593">
        <f>SUMIFS('Expenditures - all orgs'!$E$19:$E$3604,'Expenditures - all orgs'!$C$19:$C$3604, 'Budget Detail - CCCCCC'!$B400,'Expenditures - all orgs'!$B$19:$B$3604,'Budget Detail - CCCCCC'!$B$3)</f>
        <v>0</v>
      </c>
      <c r="E400" s="594">
        <f>SUMIFS('Expenditures - all orgs'!$F$19:$F$3604,'Expenditures - all orgs'!$C$19:$C$3604, 'Budget Detail - CCCCCC'!$B400,'Expenditures - all orgs'!$B$19:$B$3604,'Budget Detail - CCCCCC'!$B$3)</f>
        <v>0</v>
      </c>
      <c r="F400" s="595">
        <f t="shared" si="55"/>
        <v>0</v>
      </c>
    </row>
    <row r="401" spans="1:37" ht="15" customHeight="1" thickBot="1" x14ac:dyDescent="0.35">
      <c r="A401" s="235" t="s">
        <v>104</v>
      </c>
      <c r="B401" s="696" t="s">
        <v>107</v>
      </c>
      <c r="C401" s="350">
        <f>SUMIFS('Expenditures - all orgs'!$D$19:$D$3604,'Expenditures - all orgs'!$C$19:$C$3604, 'Budget Detail - CCCCCC'!$B401,'Expenditures - all orgs'!$B$19:$B$3604,'Budget Detail - CCCCCC'!$B$3)</f>
        <v>0</v>
      </c>
      <c r="D401" s="596">
        <f>SUMIFS('Expenditures - all orgs'!$E$19:$E$3604,'Expenditures - all orgs'!$C$19:$C$3604, 'Budget Detail - CCCCCC'!$B401,'Expenditures - all orgs'!$B$19:$B$3604,'Budget Detail - CCCCCC'!$B$3)</f>
        <v>0</v>
      </c>
      <c r="E401" s="597">
        <f>SUMIFS('Expenditures - all orgs'!$F$19:$F$3604,'Expenditures - all orgs'!$C$19:$C$3604, 'Budget Detail - CCCCCC'!$B401,'Expenditures - all orgs'!$B$19:$B$3604,'Budget Detail - CCCCCC'!$B$3)</f>
        <v>0</v>
      </c>
      <c r="F401" s="598">
        <f t="shared" si="55"/>
        <v>0</v>
      </c>
    </row>
    <row r="402" spans="1:37" ht="15" customHeight="1" thickBot="1" x14ac:dyDescent="0.35">
      <c r="A402" s="235"/>
      <c r="B402" s="697" t="s">
        <v>418</v>
      </c>
      <c r="C402" s="410">
        <f>SUM(C392:C401)</f>
        <v>0</v>
      </c>
      <c r="D402" s="410">
        <f t="shared" ref="D402:F402" si="56">SUM(D392:D401)</f>
        <v>0</v>
      </c>
      <c r="E402" s="410">
        <f t="shared" si="56"/>
        <v>0</v>
      </c>
      <c r="F402" s="410">
        <f t="shared" si="56"/>
        <v>0</v>
      </c>
    </row>
    <row r="403" spans="1:37" ht="15" customHeight="1" x14ac:dyDescent="0.3">
      <c r="A403" s="747"/>
      <c r="B403" s="617"/>
      <c r="C403" s="305"/>
      <c r="D403" s="1255"/>
      <c r="E403" s="1255"/>
      <c r="F403" s="1256"/>
    </row>
    <row r="404" spans="1:37" ht="15" customHeight="1" x14ac:dyDescent="0.3">
      <c r="A404" s="248" t="s">
        <v>290</v>
      </c>
      <c r="B404" s="617"/>
      <c r="C404" s="305"/>
      <c r="D404" s="1255"/>
      <c r="E404" s="1255"/>
      <c r="F404" s="1256"/>
    </row>
    <row r="405" spans="1:37" ht="15" customHeight="1" x14ac:dyDescent="0.3">
      <c r="A405" s="747" t="s">
        <v>292</v>
      </c>
      <c r="B405" s="698">
        <v>228100</v>
      </c>
      <c r="C405" s="351">
        <f>SUMIFS('Expenditures - all orgs'!$D$19:$D$3604,'Expenditures - all orgs'!$C$19:$C$3604, 'Budget Detail - CCCCCC'!$B405,'Expenditures - all orgs'!$B$19:$B$3604,'Budget Detail - CCCCCC'!$B$3)</f>
        <v>0</v>
      </c>
      <c r="D405" s="600">
        <f>SUMIFS('Expenditures - all orgs'!$E$19:$E$3604,'Expenditures - all orgs'!$C$19:$C$3604, 'Budget Detail - CCCCCC'!$B405,'Expenditures - all orgs'!$B$19:$B$3604,'Budget Detail - CCCCCC'!$B$3)</f>
        <v>0</v>
      </c>
      <c r="E405" s="601">
        <f>SUMIFS('Expenditures - all orgs'!$F$19:$F$3604,'Expenditures - all orgs'!$C$19:$C$3604, 'Budget Detail - CCCCCC'!$B405,'Expenditures - all orgs'!$B$19:$B$3604,'Budget Detail - CCCCCC'!$B$3)</f>
        <v>0</v>
      </c>
      <c r="F405" s="602">
        <f t="shared" ref="F405:F409" si="57">C405-D405-E405</f>
        <v>0</v>
      </c>
    </row>
    <row r="406" spans="1:37" ht="15" customHeight="1" x14ac:dyDescent="0.3">
      <c r="A406" s="747" t="s">
        <v>291</v>
      </c>
      <c r="B406" s="699">
        <v>228200</v>
      </c>
      <c r="C406" s="351">
        <f>SUMIFS('Expenditures - all orgs'!$D$19:$D$3604,'Expenditures - all orgs'!$C$19:$C$3604, 'Budget Detail - CCCCCC'!$B406,'Expenditures - all orgs'!$B$19:$B$3604,'Budget Detail - CCCCCC'!$B$3)</f>
        <v>0</v>
      </c>
      <c r="D406" s="600">
        <f>SUMIFS('Expenditures - all orgs'!$E$19:$E$3604,'Expenditures - all orgs'!$C$19:$C$3604, 'Budget Detail - CCCCCC'!$B406,'Expenditures - all orgs'!$B$19:$B$3604,'Budget Detail - CCCCCC'!$B$3)</f>
        <v>0</v>
      </c>
      <c r="E406" s="601">
        <f>SUMIFS('Expenditures - all orgs'!$F$19:$F$3604,'Expenditures - all orgs'!$C$19:$C$3604, 'Budget Detail - CCCCCC'!$B406,'Expenditures - all orgs'!$B$19:$B$3604,'Budget Detail - CCCCCC'!$B$3)</f>
        <v>0</v>
      </c>
      <c r="F406" s="602">
        <f t="shared" si="57"/>
        <v>0</v>
      </c>
    </row>
    <row r="407" spans="1:37" ht="15" customHeight="1" x14ac:dyDescent="0.3">
      <c r="A407" s="747" t="s">
        <v>293</v>
      </c>
      <c r="B407" s="699">
        <v>228300</v>
      </c>
      <c r="C407" s="351">
        <f>SUMIFS('Expenditures - all orgs'!$D$19:$D$3604,'Expenditures - all orgs'!$C$19:$C$3604, 'Budget Detail - CCCCCC'!$B407,'Expenditures - all orgs'!$B$19:$B$3604,'Budget Detail - CCCCCC'!$B$3)</f>
        <v>0</v>
      </c>
      <c r="D407" s="600">
        <f>SUMIFS('Expenditures - all orgs'!$E$19:$E$3604,'Expenditures - all orgs'!$C$19:$C$3604, 'Budget Detail - CCCCCC'!$B407,'Expenditures - all orgs'!$B$19:$B$3604,'Budget Detail - CCCCCC'!$B$3)</f>
        <v>0</v>
      </c>
      <c r="E407" s="601">
        <f>SUMIFS('Expenditures - all orgs'!$F$19:$F$3604,'Expenditures - all orgs'!$C$19:$C$3604, 'Budget Detail - CCCCCC'!$B407,'Expenditures - all orgs'!$B$19:$B$3604,'Budget Detail - CCCCCC'!$B$3)</f>
        <v>0</v>
      </c>
      <c r="F407" s="602">
        <f t="shared" si="57"/>
        <v>0</v>
      </c>
    </row>
    <row r="408" spans="1:37" ht="15" customHeight="1" x14ac:dyDescent="0.3">
      <c r="A408" s="747" t="s">
        <v>530</v>
      </c>
      <c r="B408" s="699">
        <v>228800</v>
      </c>
      <c r="C408" s="351">
        <f>SUMIFS('Expenditures - all orgs'!$D$19:$D$3604,'Expenditures - all orgs'!$C$19:$C$3604, 'Budget Detail - CCCCCC'!$B408,'Expenditures - all orgs'!$B$19:$B$3604,'Budget Detail - CCCCCC'!$B$3)</f>
        <v>0</v>
      </c>
      <c r="D408" s="600">
        <f>SUMIFS('Expenditures - all orgs'!$E$19:$E$3604,'Expenditures - all orgs'!$C$19:$C$3604, 'Budget Detail - CCCCCC'!$B408,'Expenditures - all orgs'!$B$19:$B$3604,'Budget Detail - CCCCCC'!$B$3)</f>
        <v>0</v>
      </c>
      <c r="E408" s="601">
        <f>SUMIFS('Expenditures - all orgs'!$F$19:$F$3604,'Expenditures - all orgs'!$C$19:$C$3604, 'Budget Detail - CCCCCC'!$B408,'Expenditures - all orgs'!$B$19:$B$3604,'Budget Detail - CCCCCC'!$B$3)</f>
        <v>0</v>
      </c>
      <c r="F408" s="602">
        <f t="shared" si="57"/>
        <v>0</v>
      </c>
    </row>
    <row r="409" spans="1:37" ht="15" customHeight="1" thickBot="1" x14ac:dyDescent="0.35">
      <c r="A409" s="747" t="s">
        <v>104</v>
      </c>
      <c r="B409" s="699" t="s">
        <v>107</v>
      </c>
      <c r="C409" s="351">
        <f>SUMIFS('Expenditures - all orgs'!$D$19:$D$3604,'Expenditures - all orgs'!$C$19:$C$3604, 'Budget Detail - CCCCCC'!$B409,'Expenditures - all orgs'!$B$19:$B$3604,'Budget Detail - CCCCCC'!$B$3)</f>
        <v>0</v>
      </c>
      <c r="D409" s="603">
        <f>SUMIFS('Expenditures - all orgs'!$E$19:$E$3604,'Expenditures - all orgs'!$C$19:$C$3604, 'Budget Detail - CCCCCC'!$B409,'Expenditures - all orgs'!$B$19:$B$3604,'Budget Detail - CCCCCC'!$B$3)</f>
        <v>0</v>
      </c>
      <c r="E409" s="604">
        <f>SUMIFS('Expenditures - all orgs'!$F$19:$F$3604,'Expenditures - all orgs'!$C$19:$C$3604, 'Budget Detail - CCCCCC'!$B409,'Expenditures - all orgs'!$B$19:$B$3604,'Budget Detail - CCCCCC'!$B$3)</f>
        <v>0</v>
      </c>
      <c r="F409" s="605">
        <f t="shared" si="57"/>
        <v>0</v>
      </c>
    </row>
    <row r="410" spans="1:37" ht="15" customHeight="1" thickBot="1" x14ac:dyDescent="0.35">
      <c r="A410" s="747"/>
      <c r="B410" s="700" t="s">
        <v>418</v>
      </c>
      <c r="C410" s="411">
        <f>SUM(C405:C409)</f>
        <v>0</v>
      </c>
      <c r="D410" s="411">
        <f t="shared" ref="D410:F410" si="58">SUM(D405:D409)</f>
        <v>0</v>
      </c>
      <c r="E410" s="411">
        <f t="shared" si="58"/>
        <v>0</v>
      </c>
      <c r="F410" s="411">
        <f t="shared" si="58"/>
        <v>0</v>
      </c>
    </row>
    <row r="411" spans="1:37" ht="15" customHeight="1" x14ac:dyDescent="0.3">
      <c r="A411" s="747"/>
      <c r="B411" s="617"/>
      <c r="C411" s="305"/>
      <c r="D411" s="1255"/>
      <c r="E411" s="1255"/>
      <c r="F411" s="1256"/>
    </row>
    <row r="412" spans="1:37" ht="15" customHeight="1" x14ac:dyDescent="0.3">
      <c r="A412" s="248" t="s">
        <v>523</v>
      </c>
      <c r="B412" s="617"/>
      <c r="C412" s="305"/>
      <c r="D412" s="305"/>
      <c r="E412" s="305"/>
      <c r="F412" s="307"/>
    </row>
    <row r="413" spans="1:37" ht="15" customHeight="1" thickBot="1" x14ac:dyDescent="0.35">
      <c r="A413" s="239" t="s">
        <v>524</v>
      </c>
      <c r="B413" s="1452">
        <v>232000</v>
      </c>
      <c r="C413" s="1480">
        <f>SUMIFS('Expenditures - all orgs'!$D$19:$D$3604,'Expenditures - all orgs'!$C$19:$C$3604, 'Budget Detail - CCCCCC'!$B413,'Expenditures - all orgs'!$B$19:$B$3604,'Budget Detail - CCCCCC'!$B$3)</f>
        <v>0</v>
      </c>
      <c r="D413" s="1482">
        <f>SUMIFS('Expenditures - all orgs'!$E$19:$E$3604,'Expenditures - all orgs'!$C$19:$C$3604, 'Budget Detail - CCCCCC'!$B413,'Expenditures - all orgs'!$B$19:$B$3604,'Budget Detail - CCCCCC'!$B$3)</f>
        <v>0</v>
      </c>
      <c r="E413" s="1481">
        <f>SUMIFS('Expenditures - all orgs'!$F$19:$F$3604,'Expenditures - all orgs'!$C$19:$C$3604, 'Budget Detail - CCCCCC'!$B413,'Expenditures - all orgs'!$B$19:$B$3604,'Budget Detail - CCCCCC'!$B$3)</f>
        <v>0</v>
      </c>
      <c r="F413" s="1483">
        <f t="shared" ref="F413" si="59">C413-D413-E413</f>
        <v>0</v>
      </c>
    </row>
    <row r="414" spans="1:37" ht="15" customHeight="1" thickBot="1" x14ac:dyDescent="0.35">
      <c r="A414" s="747"/>
      <c r="B414" s="1453" t="s">
        <v>418</v>
      </c>
      <c r="C414" s="1454">
        <f>SUM(C413:C413)</f>
        <v>0</v>
      </c>
      <c r="D414" s="1454">
        <f>SUM(D413:D413)</f>
        <v>0</v>
      </c>
      <c r="E414" s="1454">
        <f>SUM(E413:E413)</f>
        <v>0</v>
      </c>
      <c r="F414" s="1454">
        <f>SUM(F413:F413)</f>
        <v>0</v>
      </c>
    </row>
    <row r="415" spans="1:37" ht="15" customHeight="1" x14ac:dyDescent="0.3">
      <c r="A415" s="747"/>
      <c r="B415" s="617"/>
      <c r="C415" s="305"/>
      <c r="D415" s="1255"/>
      <c r="E415" s="1255"/>
      <c r="F415" s="1256"/>
    </row>
    <row r="416" spans="1:37" s="324" customFormat="1" ht="15" customHeight="1" x14ac:dyDescent="0.3">
      <c r="A416" s="248" t="s">
        <v>420</v>
      </c>
      <c r="B416" s="617"/>
      <c r="C416" s="305"/>
      <c r="D416" s="305"/>
      <c r="E416" s="305"/>
      <c r="F416" s="307"/>
      <c r="G416" s="322"/>
      <c r="H416" s="323"/>
      <c r="I416" s="323"/>
      <c r="J416" s="323"/>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row>
    <row r="417" spans="1:37" s="324" customFormat="1" ht="15" customHeight="1" x14ac:dyDescent="0.3">
      <c r="A417" s="239" t="s">
        <v>105</v>
      </c>
      <c r="B417" s="728" t="s">
        <v>421</v>
      </c>
      <c r="C417" s="724">
        <v>0</v>
      </c>
      <c r="D417" s="725">
        <v>0</v>
      </c>
      <c r="E417" s="726">
        <v>0</v>
      </c>
      <c r="F417" s="727">
        <f>C417-D417-E417</f>
        <v>0</v>
      </c>
      <c r="G417" s="322"/>
      <c r="H417" s="323"/>
      <c r="I417" s="323"/>
      <c r="J417" s="323"/>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row>
    <row r="418" spans="1:37" s="324" customFormat="1" ht="15" customHeight="1" x14ac:dyDescent="0.3">
      <c r="A418" s="239" t="s">
        <v>105</v>
      </c>
      <c r="B418" s="729" t="s">
        <v>421</v>
      </c>
      <c r="C418" s="724">
        <v>0</v>
      </c>
      <c r="D418" s="725">
        <v>0</v>
      </c>
      <c r="E418" s="726">
        <v>0</v>
      </c>
      <c r="F418" s="727">
        <f t="shared" ref="F418:F427" si="60">C418-D418-E418</f>
        <v>0</v>
      </c>
      <c r="G418" s="322"/>
      <c r="H418" s="323"/>
      <c r="I418" s="323"/>
      <c r="J418" s="323"/>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row>
    <row r="419" spans="1:37" s="324" customFormat="1" ht="15" customHeight="1" x14ac:dyDescent="0.3">
      <c r="A419" s="239" t="s">
        <v>105</v>
      </c>
      <c r="B419" s="729" t="s">
        <v>421</v>
      </c>
      <c r="C419" s="724">
        <v>0</v>
      </c>
      <c r="D419" s="725">
        <v>0</v>
      </c>
      <c r="E419" s="726">
        <v>0</v>
      </c>
      <c r="F419" s="727">
        <f t="shared" si="60"/>
        <v>0</v>
      </c>
      <c r="G419" s="322"/>
      <c r="H419" s="323"/>
      <c r="I419" s="323"/>
      <c r="J419" s="323"/>
      <c r="K419" s="322"/>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row>
    <row r="420" spans="1:37" s="324" customFormat="1" ht="15" customHeight="1" x14ac:dyDescent="0.3">
      <c r="A420" s="239" t="s">
        <v>105</v>
      </c>
      <c r="B420" s="729" t="s">
        <v>421</v>
      </c>
      <c r="C420" s="724">
        <v>0</v>
      </c>
      <c r="D420" s="725">
        <v>0</v>
      </c>
      <c r="E420" s="726">
        <v>0</v>
      </c>
      <c r="F420" s="727">
        <f t="shared" si="60"/>
        <v>0</v>
      </c>
      <c r="G420" s="322"/>
      <c r="H420" s="323"/>
      <c r="I420" s="323"/>
      <c r="J420" s="323"/>
      <c r="K420" s="322"/>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row>
    <row r="421" spans="1:37" s="324" customFormat="1" ht="15" customHeight="1" x14ac:dyDescent="0.3">
      <c r="A421" s="239" t="s">
        <v>105</v>
      </c>
      <c r="B421" s="729" t="s">
        <v>421</v>
      </c>
      <c r="C421" s="724">
        <v>0</v>
      </c>
      <c r="D421" s="725">
        <v>0</v>
      </c>
      <c r="E421" s="726">
        <v>0</v>
      </c>
      <c r="F421" s="727">
        <f t="shared" si="60"/>
        <v>0</v>
      </c>
      <c r="G421" s="322"/>
      <c r="H421" s="323"/>
      <c r="I421" s="323"/>
      <c r="J421" s="323"/>
      <c r="K421" s="322"/>
      <c r="L421" s="322"/>
      <c r="M421" s="322"/>
      <c r="N421" s="322"/>
      <c r="O421" s="322"/>
      <c r="P421" s="322"/>
      <c r="Q421" s="322"/>
      <c r="R421" s="322"/>
      <c r="S421" s="322"/>
      <c r="T421" s="322"/>
      <c r="U421" s="322"/>
      <c r="V421" s="322"/>
      <c r="W421" s="322"/>
      <c r="X421" s="322"/>
      <c r="Y421" s="322"/>
      <c r="Z421" s="322"/>
      <c r="AA421" s="322"/>
      <c r="AB421" s="322"/>
      <c r="AC421" s="322"/>
      <c r="AD421" s="322"/>
      <c r="AE421" s="322"/>
      <c r="AF421" s="322"/>
      <c r="AG421" s="322"/>
      <c r="AH421" s="322"/>
      <c r="AI421" s="322"/>
      <c r="AJ421" s="322"/>
      <c r="AK421" s="322"/>
    </row>
    <row r="422" spans="1:37" s="324" customFormat="1" ht="15" customHeight="1" x14ac:dyDescent="0.3">
      <c r="A422" s="239" t="s">
        <v>105</v>
      </c>
      <c r="B422" s="729" t="s">
        <v>421</v>
      </c>
      <c r="C422" s="724">
        <v>0</v>
      </c>
      <c r="D422" s="725">
        <v>0</v>
      </c>
      <c r="E422" s="726">
        <v>0</v>
      </c>
      <c r="F422" s="727">
        <f t="shared" si="60"/>
        <v>0</v>
      </c>
      <c r="G422" s="322"/>
      <c r="H422" s="323"/>
      <c r="I422" s="323"/>
      <c r="J422" s="323"/>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row>
    <row r="423" spans="1:37" s="324" customFormat="1" ht="15" customHeight="1" x14ac:dyDescent="0.3">
      <c r="A423" s="239" t="s">
        <v>105</v>
      </c>
      <c r="B423" s="729" t="s">
        <v>421</v>
      </c>
      <c r="C423" s="724">
        <v>0</v>
      </c>
      <c r="D423" s="725">
        <v>0</v>
      </c>
      <c r="E423" s="726">
        <v>0</v>
      </c>
      <c r="F423" s="727">
        <f t="shared" si="60"/>
        <v>0</v>
      </c>
      <c r="G423" s="322"/>
      <c r="H423" s="323"/>
      <c r="I423" s="323"/>
      <c r="J423" s="323"/>
      <c r="K423" s="322"/>
      <c r="L423" s="322"/>
      <c r="M423" s="322"/>
      <c r="N423" s="322"/>
      <c r="O423" s="322"/>
      <c r="P423" s="322"/>
      <c r="Q423" s="322"/>
      <c r="R423" s="322"/>
      <c r="S423" s="322"/>
      <c r="T423" s="322"/>
      <c r="U423" s="322"/>
      <c r="V423" s="322"/>
      <c r="W423" s="322"/>
      <c r="X423" s="322"/>
      <c r="Y423" s="322"/>
      <c r="Z423" s="322"/>
      <c r="AA423" s="322"/>
      <c r="AB423" s="322"/>
      <c r="AC423" s="322"/>
      <c r="AD423" s="322"/>
      <c r="AE423" s="322"/>
      <c r="AF423" s="322"/>
      <c r="AG423" s="322"/>
      <c r="AH423" s="322"/>
      <c r="AI423" s="322"/>
      <c r="AJ423" s="322"/>
      <c r="AK423" s="322"/>
    </row>
    <row r="424" spans="1:37" s="324" customFormat="1" ht="15" customHeight="1" x14ac:dyDescent="0.3">
      <c r="A424" s="239" t="s">
        <v>105</v>
      </c>
      <c r="B424" s="729" t="s">
        <v>421</v>
      </c>
      <c r="C424" s="724">
        <v>0</v>
      </c>
      <c r="D424" s="725">
        <v>0</v>
      </c>
      <c r="E424" s="726">
        <v>0</v>
      </c>
      <c r="F424" s="727">
        <f t="shared" si="60"/>
        <v>0</v>
      </c>
      <c r="G424" s="322"/>
      <c r="H424" s="323"/>
      <c r="I424" s="323"/>
      <c r="J424" s="323"/>
      <c r="K424" s="322"/>
      <c r="L424" s="322"/>
      <c r="M424" s="322"/>
      <c r="N424" s="322"/>
      <c r="O424" s="322"/>
      <c r="P424" s="322"/>
      <c r="Q424" s="322"/>
      <c r="R424" s="322"/>
      <c r="S424" s="322"/>
      <c r="T424" s="322"/>
      <c r="U424" s="322"/>
      <c r="V424" s="322"/>
      <c r="W424" s="322"/>
      <c r="X424" s="322"/>
      <c r="Y424" s="322"/>
      <c r="Z424" s="322"/>
      <c r="AA424" s="322"/>
      <c r="AB424" s="322"/>
      <c r="AC424" s="322"/>
      <c r="AD424" s="322"/>
      <c r="AE424" s="322"/>
      <c r="AF424" s="322"/>
      <c r="AG424" s="322"/>
      <c r="AH424" s="322"/>
      <c r="AI424" s="322"/>
      <c r="AJ424" s="322"/>
      <c r="AK424" s="322"/>
    </row>
    <row r="425" spans="1:37" s="324" customFormat="1" ht="15" customHeight="1" x14ac:dyDescent="0.3">
      <c r="A425" s="239" t="s">
        <v>105</v>
      </c>
      <c r="B425" s="729" t="s">
        <v>421</v>
      </c>
      <c r="C425" s="724">
        <v>0</v>
      </c>
      <c r="D425" s="725">
        <v>0</v>
      </c>
      <c r="E425" s="726">
        <v>0</v>
      </c>
      <c r="F425" s="727">
        <f t="shared" si="60"/>
        <v>0</v>
      </c>
      <c r="G425" s="322"/>
      <c r="H425" s="323"/>
      <c r="I425" s="323"/>
      <c r="J425" s="323"/>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row>
    <row r="426" spans="1:37" s="324" customFormat="1" ht="15" customHeight="1" x14ac:dyDescent="0.3">
      <c r="A426" s="239" t="s">
        <v>105</v>
      </c>
      <c r="B426" s="729" t="s">
        <v>421</v>
      </c>
      <c r="C426" s="724">
        <v>0</v>
      </c>
      <c r="D426" s="725">
        <v>0</v>
      </c>
      <c r="E426" s="726">
        <v>0</v>
      </c>
      <c r="F426" s="727">
        <f t="shared" si="60"/>
        <v>0</v>
      </c>
      <c r="G426" s="322"/>
      <c r="H426" s="323"/>
      <c r="I426" s="323"/>
      <c r="J426" s="323"/>
      <c r="K426" s="322"/>
      <c r="L426" s="322"/>
      <c r="M426" s="322"/>
      <c r="N426" s="322"/>
      <c r="O426" s="322"/>
      <c r="P426" s="322"/>
      <c r="Q426" s="322"/>
      <c r="R426" s="322"/>
      <c r="S426" s="322"/>
      <c r="T426" s="322"/>
      <c r="U426" s="322"/>
      <c r="V426" s="322"/>
      <c r="W426" s="322"/>
      <c r="X426" s="322"/>
      <c r="Y426" s="322"/>
      <c r="Z426" s="322"/>
      <c r="AA426" s="322"/>
      <c r="AB426" s="322"/>
      <c r="AC426" s="322"/>
      <c r="AD426" s="322"/>
      <c r="AE426" s="322"/>
      <c r="AF426" s="322"/>
      <c r="AG426" s="322"/>
      <c r="AH426" s="322"/>
      <c r="AI426" s="322"/>
      <c r="AJ426" s="322"/>
      <c r="AK426" s="322"/>
    </row>
    <row r="427" spans="1:37" s="324" customFormat="1" ht="15" customHeight="1" x14ac:dyDescent="0.3">
      <c r="A427" s="239" t="s">
        <v>105</v>
      </c>
      <c r="B427" s="729" t="s">
        <v>421</v>
      </c>
      <c r="C427" s="724">
        <v>0</v>
      </c>
      <c r="D427" s="725">
        <v>0</v>
      </c>
      <c r="E427" s="726">
        <v>0</v>
      </c>
      <c r="F427" s="727">
        <f t="shared" si="60"/>
        <v>0</v>
      </c>
      <c r="G427" s="322"/>
      <c r="H427" s="323"/>
      <c r="I427" s="323"/>
      <c r="J427" s="323"/>
      <c r="K427" s="322"/>
      <c r="L427" s="322"/>
      <c r="M427" s="322"/>
      <c r="N427" s="322"/>
      <c r="O427" s="322"/>
      <c r="P427" s="322"/>
      <c r="Q427" s="322"/>
      <c r="R427" s="322"/>
      <c r="S427" s="322"/>
      <c r="T427" s="322"/>
      <c r="U427" s="322"/>
      <c r="V427" s="322"/>
      <c r="W427" s="322"/>
      <c r="X427" s="322"/>
      <c r="Y427" s="322"/>
      <c r="Z427" s="322"/>
      <c r="AA427" s="322"/>
      <c r="AB427" s="322"/>
      <c r="AC427" s="322"/>
      <c r="AD427" s="322"/>
      <c r="AE427" s="322"/>
      <c r="AF427" s="322"/>
      <c r="AG427" s="322"/>
      <c r="AH427" s="322"/>
      <c r="AI427" s="322"/>
      <c r="AJ427" s="322"/>
      <c r="AK427" s="322"/>
    </row>
    <row r="428" spans="1:37" s="324" customFormat="1" ht="15" customHeight="1" thickBot="1" x14ac:dyDescent="0.35">
      <c r="A428" s="239" t="s">
        <v>105</v>
      </c>
      <c r="B428" s="729" t="s">
        <v>421</v>
      </c>
      <c r="C428" s="724">
        <v>0</v>
      </c>
      <c r="D428" s="725">
        <v>0</v>
      </c>
      <c r="E428" s="726">
        <v>0</v>
      </c>
      <c r="F428" s="727">
        <f>C428-D428-E428</f>
        <v>0</v>
      </c>
      <c r="G428" s="322"/>
      <c r="H428" s="323"/>
      <c r="I428" s="323"/>
      <c r="J428" s="323"/>
      <c r="K428" s="322"/>
      <c r="L428" s="322"/>
      <c r="M428" s="322"/>
      <c r="N428" s="322"/>
      <c r="O428" s="322"/>
      <c r="P428" s="322"/>
      <c r="Q428" s="322"/>
      <c r="R428" s="322"/>
      <c r="S428" s="322"/>
      <c r="T428" s="322"/>
      <c r="U428" s="322"/>
      <c r="V428" s="322"/>
      <c r="W428" s="322"/>
      <c r="X428" s="322"/>
      <c r="Y428" s="322"/>
      <c r="Z428" s="322"/>
      <c r="AA428" s="322"/>
      <c r="AB428" s="322"/>
      <c r="AC428" s="322"/>
      <c r="AD428" s="322"/>
      <c r="AE428" s="322"/>
      <c r="AF428" s="322"/>
      <c r="AG428" s="322"/>
      <c r="AH428" s="322"/>
      <c r="AI428" s="322"/>
      <c r="AJ428" s="322"/>
      <c r="AK428" s="322"/>
    </row>
    <row r="429" spans="1:37" s="324" customFormat="1" ht="15" customHeight="1" thickBot="1" x14ac:dyDescent="0.35">
      <c r="A429" s="747"/>
      <c r="B429" s="730" t="s">
        <v>418</v>
      </c>
      <c r="C429" s="514">
        <f>SUM(C417:C428)</f>
        <v>0</v>
      </c>
      <c r="D429" s="514">
        <f t="shared" ref="D429:F429" si="61">SUM(D417:D428)</f>
        <v>0</v>
      </c>
      <c r="E429" s="514">
        <f t="shared" si="61"/>
        <v>0</v>
      </c>
      <c r="F429" s="514">
        <f t="shared" si="61"/>
        <v>0</v>
      </c>
      <c r="G429" s="322"/>
      <c r="H429" s="323"/>
      <c r="I429" s="323"/>
      <c r="J429" s="323"/>
      <c r="K429" s="322"/>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row>
    <row r="430" spans="1:37" s="324" customFormat="1" ht="15" customHeight="1" x14ac:dyDescent="0.3">
      <c r="A430" s="747"/>
      <c r="B430" s="617"/>
      <c r="C430" s="305"/>
      <c r="D430" s="305"/>
      <c r="E430" s="305"/>
      <c r="F430" s="307"/>
      <c r="G430" s="322"/>
      <c r="H430" s="323"/>
      <c r="I430" s="323"/>
      <c r="J430" s="323"/>
      <c r="K430" s="322"/>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row>
    <row r="431" spans="1:37" ht="15" customHeight="1" x14ac:dyDescent="0.3">
      <c r="A431" s="243" t="s">
        <v>106</v>
      </c>
      <c r="B431" s="701"/>
      <c r="C431" s="352"/>
      <c r="D431" s="1264"/>
      <c r="E431" s="1264"/>
      <c r="F431" s="1256"/>
    </row>
    <row r="432" spans="1:37" ht="15" customHeight="1" x14ac:dyDescent="0.3">
      <c r="A432" s="239" t="s">
        <v>105</v>
      </c>
      <c r="B432" s="702" t="s">
        <v>107</v>
      </c>
      <c r="C432" s="353">
        <f>SUMIFS('Expenditures - all orgs'!$D$19:$D$3604,'Expenditures - all orgs'!$C$19:$C$3604, 'Budget Detail - CCCCCC'!$B432,'Expenditures - all orgs'!$B$19:$B$3604,'Budget Detail - CCCCCC'!$B$3)</f>
        <v>0</v>
      </c>
      <c r="D432" s="606">
        <f>SUMIFS('Expenditures - all orgs'!$E$19:$E$3604,'Expenditures - all orgs'!$C$19:$C$3604, 'Budget Detail - CCCCCC'!$B432,'Expenditures - all orgs'!$B$19:$B$3604,'Budget Detail - CCCCCC'!$B$3)</f>
        <v>0</v>
      </c>
      <c r="E432" s="607">
        <f>SUMIFS('Expenditures - all orgs'!$F$19:$F$3604,'Expenditures - all orgs'!$C$19:$C$3604, 'Budget Detail - CCCCCC'!$B432,'Expenditures - all orgs'!$B$19:$B$3604,'Budget Detail - CCCCCC'!$B$3)</f>
        <v>0</v>
      </c>
      <c r="F432" s="608">
        <f>C432-D432-E432</f>
        <v>0</v>
      </c>
    </row>
    <row r="433" spans="1:6" ht="15" customHeight="1" x14ac:dyDescent="0.3">
      <c r="A433" s="239" t="s">
        <v>105</v>
      </c>
      <c r="B433" s="703" t="s">
        <v>107</v>
      </c>
      <c r="C433" s="353">
        <f>SUMIFS('Expenditures - all orgs'!$D$19:$D$3604,'Expenditures - all orgs'!$C$19:$C$3604, 'Budget Detail - CCCCCC'!$B433,'Expenditures - all orgs'!$B$19:$B$3604,'Budget Detail - CCCCCC'!$B$3)</f>
        <v>0</v>
      </c>
      <c r="D433" s="606">
        <f>SUMIFS('Expenditures - all orgs'!$E$19:$E$3604,'Expenditures - all orgs'!$C$19:$C$3604, 'Budget Detail - CCCCCC'!$B433,'Expenditures - all orgs'!$B$19:$B$3604,'Budget Detail - CCCCCC'!$B$3)</f>
        <v>0</v>
      </c>
      <c r="E433" s="607">
        <f>SUMIFS('Expenditures - all orgs'!$F$19:$F$3604,'Expenditures - all orgs'!$C$19:$C$3604, 'Budget Detail - CCCCCC'!$B433,'Expenditures - all orgs'!$B$19:$B$3604,'Budget Detail - CCCCCC'!$B$3)</f>
        <v>0</v>
      </c>
      <c r="F433" s="608">
        <f t="shared" ref="F433:F451" si="62">C433-D433-E433</f>
        <v>0</v>
      </c>
    </row>
    <row r="434" spans="1:6" ht="15" customHeight="1" x14ac:dyDescent="0.3">
      <c r="A434" s="239" t="s">
        <v>105</v>
      </c>
      <c r="B434" s="703" t="s">
        <v>107</v>
      </c>
      <c r="C434" s="353">
        <f>SUMIFS('Expenditures - all orgs'!$D$19:$D$3604,'Expenditures - all orgs'!$C$19:$C$3604, 'Budget Detail - CCCCCC'!$B434,'Expenditures - all orgs'!$B$19:$B$3604,'Budget Detail - CCCCCC'!$B$3)</f>
        <v>0</v>
      </c>
      <c r="D434" s="606">
        <f>SUMIFS('Expenditures - all orgs'!$E$19:$E$3604,'Expenditures - all orgs'!$C$19:$C$3604, 'Budget Detail - CCCCCC'!$B434,'Expenditures - all orgs'!$B$19:$B$3604,'Budget Detail - CCCCCC'!$B$3)</f>
        <v>0</v>
      </c>
      <c r="E434" s="607">
        <f>SUMIFS('Expenditures - all orgs'!$F$19:$F$3604,'Expenditures - all orgs'!$C$19:$C$3604, 'Budget Detail - CCCCCC'!$B434,'Expenditures - all orgs'!$B$19:$B$3604,'Budget Detail - CCCCCC'!$B$3)</f>
        <v>0</v>
      </c>
      <c r="F434" s="608">
        <f t="shared" si="62"/>
        <v>0</v>
      </c>
    </row>
    <row r="435" spans="1:6" ht="15" customHeight="1" x14ac:dyDescent="0.3">
      <c r="A435" s="239" t="s">
        <v>105</v>
      </c>
      <c r="B435" s="703" t="s">
        <v>107</v>
      </c>
      <c r="C435" s="353">
        <f>SUMIFS('Expenditures - all orgs'!$D$19:$D$3604,'Expenditures - all orgs'!$C$19:$C$3604, 'Budget Detail - CCCCCC'!$B435,'Expenditures - all orgs'!$B$19:$B$3604,'Budget Detail - CCCCCC'!$B$3)</f>
        <v>0</v>
      </c>
      <c r="D435" s="606">
        <f>SUMIFS('Expenditures - all orgs'!$E$19:$E$3604,'Expenditures - all orgs'!$C$19:$C$3604, 'Budget Detail - CCCCCC'!$B435,'Expenditures - all orgs'!$B$19:$B$3604,'Budget Detail - CCCCCC'!$B$3)</f>
        <v>0</v>
      </c>
      <c r="E435" s="607">
        <f>SUMIFS('Expenditures - all orgs'!$F$19:$F$3604,'Expenditures - all orgs'!$C$19:$C$3604, 'Budget Detail - CCCCCC'!$B435,'Expenditures - all orgs'!$B$19:$B$3604,'Budget Detail - CCCCCC'!$B$3)</f>
        <v>0</v>
      </c>
      <c r="F435" s="608">
        <f t="shared" si="62"/>
        <v>0</v>
      </c>
    </row>
    <row r="436" spans="1:6" ht="15" customHeight="1" x14ac:dyDescent="0.3">
      <c r="A436" s="239" t="s">
        <v>105</v>
      </c>
      <c r="B436" s="703" t="s">
        <v>107</v>
      </c>
      <c r="C436" s="353">
        <f>SUMIFS('Expenditures - all orgs'!$D$19:$D$3604,'Expenditures - all orgs'!$C$19:$C$3604, 'Budget Detail - CCCCCC'!$B436,'Expenditures - all orgs'!$B$19:$B$3604,'Budget Detail - CCCCCC'!$B$3)</f>
        <v>0</v>
      </c>
      <c r="D436" s="606">
        <f>SUMIFS('Expenditures - all orgs'!$E$19:$E$3604,'Expenditures - all orgs'!$C$19:$C$3604, 'Budget Detail - CCCCCC'!$B436,'Expenditures - all orgs'!$B$19:$B$3604,'Budget Detail - CCCCCC'!$B$3)</f>
        <v>0</v>
      </c>
      <c r="E436" s="607">
        <f>SUMIFS('Expenditures - all orgs'!$F$19:$F$3604,'Expenditures - all orgs'!$C$19:$C$3604, 'Budget Detail - CCCCCC'!$B436,'Expenditures - all orgs'!$B$19:$B$3604,'Budget Detail - CCCCCC'!$B$3)</f>
        <v>0</v>
      </c>
      <c r="F436" s="608">
        <f t="shared" si="62"/>
        <v>0</v>
      </c>
    </row>
    <row r="437" spans="1:6" ht="15" customHeight="1" x14ac:dyDescent="0.3">
      <c r="A437" s="239" t="s">
        <v>105</v>
      </c>
      <c r="B437" s="703" t="s">
        <v>107</v>
      </c>
      <c r="C437" s="353">
        <f>SUMIFS('Expenditures - all orgs'!$D$19:$D$3604,'Expenditures - all orgs'!$C$19:$C$3604, 'Budget Detail - CCCCCC'!$B437,'Expenditures - all orgs'!$B$19:$B$3604,'Budget Detail - CCCCCC'!$B$3)</f>
        <v>0</v>
      </c>
      <c r="D437" s="606">
        <f>SUMIFS('Expenditures - all orgs'!$E$19:$E$3604,'Expenditures - all orgs'!$C$19:$C$3604, 'Budget Detail - CCCCCC'!$B437,'Expenditures - all orgs'!$B$19:$B$3604,'Budget Detail - CCCCCC'!$B$3)</f>
        <v>0</v>
      </c>
      <c r="E437" s="607">
        <f>SUMIFS('Expenditures - all orgs'!$F$19:$F$3604,'Expenditures - all orgs'!$C$19:$C$3604, 'Budget Detail - CCCCCC'!$B437,'Expenditures - all orgs'!$B$19:$B$3604,'Budget Detail - CCCCCC'!$B$3)</f>
        <v>0</v>
      </c>
      <c r="F437" s="608">
        <f t="shared" si="62"/>
        <v>0</v>
      </c>
    </row>
    <row r="438" spans="1:6" ht="15" customHeight="1" x14ac:dyDescent="0.3">
      <c r="A438" s="239" t="s">
        <v>105</v>
      </c>
      <c r="B438" s="703" t="s">
        <v>107</v>
      </c>
      <c r="C438" s="353">
        <f>SUMIFS('Expenditures - all orgs'!$D$19:$D$3604,'Expenditures - all orgs'!$C$19:$C$3604, 'Budget Detail - CCCCCC'!$B438,'Expenditures - all orgs'!$B$19:$B$3604,'Budget Detail - CCCCCC'!$B$3)</f>
        <v>0</v>
      </c>
      <c r="D438" s="606">
        <f>SUMIFS('Expenditures - all orgs'!$E$19:$E$3604,'Expenditures - all orgs'!$C$19:$C$3604, 'Budget Detail - CCCCCC'!$B438,'Expenditures - all orgs'!$B$19:$B$3604,'Budget Detail - CCCCCC'!$B$3)</f>
        <v>0</v>
      </c>
      <c r="E438" s="607">
        <f>SUMIFS('Expenditures - all orgs'!$F$19:$F$3604,'Expenditures - all orgs'!$C$19:$C$3604, 'Budget Detail - CCCCCC'!$B438,'Expenditures - all orgs'!$B$19:$B$3604,'Budget Detail - CCCCCC'!$B$3)</f>
        <v>0</v>
      </c>
      <c r="F438" s="608">
        <f t="shared" si="62"/>
        <v>0</v>
      </c>
    </row>
    <row r="439" spans="1:6" ht="15" customHeight="1" x14ac:dyDescent="0.3">
      <c r="A439" s="239" t="s">
        <v>105</v>
      </c>
      <c r="B439" s="703" t="s">
        <v>107</v>
      </c>
      <c r="C439" s="353">
        <f>SUMIFS('Expenditures - all orgs'!$D$19:$D$3604,'Expenditures - all orgs'!$C$19:$C$3604, 'Budget Detail - CCCCCC'!$B439,'Expenditures - all orgs'!$B$19:$B$3604,'Budget Detail - CCCCCC'!$B$3)</f>
        <v>0</v>
      </c>
      <c r="D439" s="606">
        <f>SUMIFS('Expenditures - all orgs'!$E$19:$E$3604,'Expenditures - all orgs'!$C$19:$C$3604, 'Budget Detail - CCCCCC'!$B439,'Expenditures - all orgs'!$B$19:$B$3604,'Budget Detail - CCCCCC'!$B$3)</f>
        <v>0</v>
      </c>
      <c r="E439" s="607">
        <f>SUMIFS('Expenditures - all orgs'!$F$19:$F$3604,'Expenditures - all orgs'!$C$19:$C$3604, 'Budget Detail - CCCCCC'!$B439,'Expenditures - all orgs'!$B$19:$B$3604,'Budget Detail - CCCCCC'!$B$3)</f>
        <v>0</v>
      </c>
      <c r="F439" s="608">
        <f t="shared" si="62"/>
        <v>0</v>
      </c>
    </row>
    <row r="440" spans="1:6" ht="15" customHeight="1" x14ac:dyDescent="0.3">
      <c r="A440" s="239" t="s">
        <v>105</v>
      </c>
      <c r="B440" s="703" t="s">
        <v>107</v>
      </c>
      <c r="C440" s="353">
        <f>SUMIFS('Expenditures - all orgs'!$D$19:$D$3604,'Expenditures - all orgs'!$C$19:$C$3604, 'Budget Detail - CCCCCC'!$B440,'Expenditures - all orgs'!$B$19:$B$3604,'Budget Detail - CCCCCC'!$B$3)</f>
        <v>0</v>
      </c>
      <c r="D440" s="606">
        <f>SUMIFS('Expenditures - all orgs'!$E$19:$E$3604,'Expenditures - all orgs'!$C$19:$C$3604, 'Budget Detail - CCCCCC'!$B440,'Expenditures - all orgs'!$B$19:$B$3604,'Budget Detail - CCCCCC'!$B$3)</f>
        <v>0</v>
      </c>
      <c r="E440" s="607">
        <f>SUMIFS('Expenditures - all orgs'!$F$19:$F$3604,'Expenditures - all orgs'!$C$19:$C$3604, 'Budget Detail - CCCCCC'!$B440,'Expenditures - all orgs'!$B$19:$B$3604,'Budget Detail - CCCCCC'!$B$3)</f>
        <v>0</v>
      </c>
      <c r="F440" s="608">
        <f t="shared" si="62"/>
        <v>0</v>
      </c>
    </row>
    <row r="441" spans="1:6" ht="15" customHeight="1" x14ac:dyDescent="0.3">
      <c r="A441" s="239" t="s">
        <v>105</v>
      </c>
      <c r="B441" s="703" t="s">
        <v>107</v>
      </c>
      <c r="C441" s="353">
        <f>SUMIFS('Expenditures - all orgs'!$D$19:$D$3604,'Expenditures - all orgs'!$C$19:$C$3604, 'Budget Detail - CCCCCC'!$B441,'Expenditures - all orgs'!$B$19:$B$3604,'Budget Detail - CCCCCC'!$B$3)</f>
        <v>0</v>
      </c>
      <c r="D441" s="606">
        <f>SUMIFS('Expenditures - all orgs'!$E$19:$E$3604,'Expenditures - all orgs'!$C$19:$C$3604, 'Budget Detail - CCCCCC'!$B441,'Expenditures - all orgs'!$B$19:$B$3604,'Budget Detail - CCCCCC'!$B$3)</f>
        <v>0</v>
      </c>
      <c r="E441" s="607">
        <f>SUMIFS('Expenditures - all orgs'!$F$19:$F$3604,'Expenditures - all orgs'!$C$19:$C$3604, 'Budget Detail - CCCCCC'!$B441,'Expenditures - all orgs'!$B$19:$B$3604,'Budget Detail - CCCCCC'!$B$3)</f>
        <v>0</v>
      </c>
      <c r="F441" s="608">
        <f t="shared" si="62"/>
        <v>0</v>
      </c>
    </row>
    <row r="442" spans="1:6" ht="15" customHeight="1" x14ac:dyDescent="0.3">
      <c r="A442" s="239" t="s">
        <v>105</v>
      </c>
      <c r="B442" s="703" t="s">
        <v>107</v>
      </c>
      <c r="C442" s="353">
        <f>SUMIFS('Expenditures - all orgs'!$D$19:$D$3604,'Expenditures - all orgs'!$C$19:$C$3604, 'Budget Detail - CCCCCC'!$B442,'Expenditures - all orgs'!$B$19:$B$3604,'Budget Detail - CCCCCC'!$B$3)</f>
        <v>0</v>
      </c>
      <c r="D442" s="606">
        <f>SUMIFS('Expenditures - all orgs'!$E$19:$E$3604,'Expenditures - all orgs'!$C$19:$C$3604, 'Budget Detail - CCCCCC'!$B442,'Expenditures - all orgs'!$B$19:$B$3604,'Budget Detail - CCCCCC'!$B$3)</f>
        <v>0</v>
      </c>
      <c r="E442" s="607">
        <f>SUMIFS('Expenditures - all orgs'!$F$19:$F$3604,'Expenditures - all orgs'!$C$19:$C$3604, 'Budget Detail - CCCCCC'!$B442,'Expenditures - all orgs'!$B$19:$B$3604,'Budget Detail - CCCCCC'!$B$3)</f>
        <v>0</v>
      </c>
      <c r="F442" s="608">
        <f t="shared" si="62"/>
        <v>0</v>
      </c>
    </row>
    <row r="443" spans="1:6" ht="15" customHeight="1" x14ac:dyDescent="0.3">
      <c r="A443" s="239" t="s">
        <v>105</v>
      </c>
      <c r="B443" s="703" t="s">
        <v>107</v>
      </c>
      <c r="C443" s="353">
        <f>SUMIFS('Expenditures - all orgs'!$D$19:$D$3604,'Expenditures - all orgs'!$C$19:$C$3604, 'Budget Detail - CCCCCC'!$B443,'Expenditures - all orgs'!$B$19:$B$3604,'Budget Detail - CCCCCC'!$B$3)</f>
        <v>0</v>
      </c>
      <c r="D443" s="606">
        <f>SUMIFS('Expenditures - all orgs'!$E$19:$E$3604,'Expenditures - all orgs'!$C$19:$C$3604, 'Budget Detail - CCCCCC'!$B443,'Expenditures - all orgs'!$B$19:$B$3604,'Budget Detail - CCCCCC'!$B$3)</f>
        <v>0</v>
      </c>
      <c r="E443" s="607">
        <f>SUMIFS('Expenditures - all orgs'!$F$19:$F$3604,'Expenditures - all orgs'!$C$19:$C$3604, 'Budget Detail - CCCCCC'!$B443,'Expenditures - all orgs'!$B$19:$B$3604,'Budget Detail - CCCCCC'!$B$3)</f>
        <v>0</v>
      </c>
      <c r="F443" s="608">
        <f t="shared" si="62"/>
        <v>0</v>
      </c>
    </row>
    <row r="444" spans="1:6" ht="15" customHeight="1" x14ac:dyDescent="0.3">
      <c r="A444" s="239" t="s">
        <v>105</v>
      </c>
      <c r="B444" s="703" t="s">
        <v>107</v>
      </c>
      <c r="C444" s="353">
        <f>SUMIFS('Expenditures - all orgs'!$D$19:$D$3604,'Expenditures - all orgs'!$C$19:$C$3604, 'Budget Detail - CCCCCC'!$B444,'Expenditures - all orgs'!$B$19:$B$3604,'Budget Detail - CCCCCC'!$B$3)</f>
        <v>0</v>
      </c>
      <c r="D444" s="606">
        <f>SUMIFS('Expenditures - all orgs'!$E$19:$E$3604,'Expenditures - all orgs'!$C$19:$C$3604, 'Budget Detail - CCCCCC'!$B444,'Expenditures - all orgs'!$B$19:$B$3604,'Budget Detail - CCCCCC'!$B$3)</f>
        <v>0</v>
      </c>
      <c r="E444" s="607">
        <f>SUMIFS('Expenditures - all orgs'!$F$19:$F$3604,'Expenditures - all orgs'!$C$19:$C$3604, 'Budget Detail - CCCCCC'!$B444,'Expenditures - all orgs'!$B$19:$B$3604,'Budget Detail - CCCCCC'!$B$3)</f>
        <v>0</v>
      </c>
      <c r="F444" s="608">
        <f t="shared" si="62"/>
        <v>0</v>
      </c>
    </row>
    <row r="445" spans="1:6" ht="15" customHeight="1" x14ac:dyDescent="0.3">
      <c r="A445" s="239" t="s">
        <v>105</v>
      </c>
      <c r="B445" s="703" t="s">
        <v>107</v>
      </c>
      <c r="C445" s="353">
        <f>SUMIFS('Expenditures - all orgs'!$D$19:$D$3604,'Expenditures - all orgs'!$C$19:$C$3604, 'Budget Detail - CCCCCC'!$B445,'Expenditures - all orgs'!$B$19:$B$3604,'Budget Detail - CCCCCC'!$B$3)</f>
        <v>0</v>
      </c>
      <c r="D445" s="606">
        <f>SUMIFS('Expenditures - all orgs'!$E$19:$E$3604,'Expenditures - all orgs'!$C$19:$C$3604, 'Budget Detail - CCCCCC'!$B445,'Expenditures - all orgs'!$B$19:$B$3604,'Budget Detail - CCCCCC'!$B$3)</f>
        <v>0</v>
      </c>
      <c r="E445" s="607">
        <f>SUMIFS('Expenditures - all orgs'!$F$19:$F$3604,'Expenditures - all orgs'!$C$19:$C$3604, 'Budget Detail - CCCCCC'!$B445,'Expenditures - all orgs'!$B$19:$B$3604,'Budget Detail - CCCCCC'!$B$3)</f>
        <v>0</v>
      </c>
      <c r="F445" s="608">
        <f t="shared" si="62"/>
        <v>0</v>
      </c>
    </row>
    <row r="446" spans="1:6" ht="15" customHeight="1" x14ac:dyDescent="0.3">
      <c r="A446" s="239" t="s">
        <v>105</v>
      </c>
      <c r="B446" s="703" t="s">
        <v>107</v>
      </c>
      <c r="C446" s="353">
        <f>SUMIFS('Expenditures - all orgs'!$D$19:$D$3604,'Expenditures - all orgs'!$C$19:$C$3604, 'Budget Detail - CCCCCC'!$B446,'Expenditures - all orgs'!$B$19:$B$3604,'Budget Detail - CCCCCC'!$B$3)</f>
        <v>0</v>
      </c>
      <c r="D446" s="606">
        <f>SUMIFS('Expenditures - all orgs'!$E$19:$E$3604,'Expenditures - all orgs'!$C$19:$C$3604, 'Budget Detail - CCCCCC'!$B446,'Expenditures - all orgs'!$B$19:$B$3604,'Budget Detail - CCCCCC'!$B$3)</f>
        <v>0</v>
      </c>
      <c r="E446" s="607">
        <f>SUMIFS('Expenditures - all orgs'!$F$19:$F$3604,'Expenditures - all orgs'!$C$19:$C$3604, 'Budget Detail - CCCCCC'!$B446,'Expenditures - all orgs'!$B$19:$B$3604,'Budget Detail - CCCCCC'!$B$3)</f>
        <v>0</v>
      </c>
      <c r="F446" s="608">
        <f t="shared" si="62"/>
        <v>0</v>
      </c>
    </row>
    <row r="447" spans="1:6" ht="15" customHeight="1" x14ac:dyDescent="0.3">
      <c r="A447" s="239" t="s">
        <v>105</v>
      </c>
      <c r="B447" s="703" t="s">
        <v>107</v>
      </c>
      <c r="C447" s="353">
        <f>SUMIFS('Expenditures - all orgs'!$D$19:$D$3604,'Expenditures - all orgs'!$C$19:$C$3604, 'Budget Detail - CCCCCC'!$B447,'Expenditures - all orgs'!$B$19:$B$3604,'Budget Detail - CCCCCC'!$B$3)</f>
        <v>0</v>
      </c>
      <c r="D447" s="606">
        <f>SUMIFS('Expenditures - all orgs'!$E$19:$E$3604,'Expenditures - all orgs'!$C$19:$C$3604, 'Budget Detail - CCCCCC'!$B447,'Expenditures - all orgs'!$B$19:$B$3604,'Budget Detail - CCCCCC'!$B$3)</f>
        <v>0</v>
      </c>
      <c r="E447" s="607">
        <f>SUMIFS('Expenditures - all orgs'!$F$19:$F$3604,'Expenditures - all orgs'!$C$19:$C$3604, 'Budget Detail - CCCCCC'!$B447,'Expenditures - all orgs'!$B$19:$B$3604,'Budget Detail - CCCCCC'!$B$3)</f>
        <v>0</v>
      </c>
      <c r="F447" s="608">
        <f t="shared" si="62"/>
        <v>0</v>
      </c>
    </row>
    <row r="448" spans="1:6" ht="15" customHeight="1" x14ac:dyDescent="0.3">
      <c r="A448" s="239" t="s">
        <v>105</v>
      </c>
      <c r="B448" s="703" t="s">
        <v>107</v>
      </c>
      <c r="C448" s="353">
        <f>SUMIFS('Expenditures - all orgs'!$D$19:$D$3604,'Expenditures - all orgs'!$C$19:$C$3604, 'Budget Detail - CCCCCC'!$B448,'Expenditures - all orgs'!$B$19:$B$3604,'Budget Detail - CCCCCC'!$B$3)</f>
        <v>0</v>
      </c>
      <c r="D448" s="606">
        <f>SUMIFS('Expenditures - all orgs'!$E$19:$E$3604,'Expenditures - all orgs'!$C$19:$C$3604, 'Budget Detail - CCCCCC'!$B448,'Expenditures - all orgs'!$B$19:$B$3604,'Budget Detail - CCCCCC'!$B$3)</f>
        <v>0</v>
      </c>
      <c r="E448" s="607">
        <f>SUMIFS('Expenditures - all orgs'!$F$19:$F$3604,'Expenditures - all orgs'!$C$19:$C$3604, 'Budget Detail - CCCCCC'!$B448,'Expenditures - all orgs'!$B$19:$B$3604,'Budget Detail - CCCCCC'!$B$3)</f>
        <v>0</v>
      </c>
      <c r="F448" s="608">
        <f t="shared" si="62"/>
        <v>0</v>
      </c>
    </row>
    <row r="449" spans="1:6" ht="15" customHeight="1" x14ac:dyDescent="0.3">
      <c r="A449" s="239" t="s">
        <v>105</v>
      </c>
      <c r="B449" s="703" t="s">
        <v>107</v>
      </c>
      <c r="C449" s="353">
        <f>SUMIFS('Expenditures - all orgs'!$D$19:$D$3604,'Expenditures - all orgs'!$C$19:$C$3604, 'Budget Detail - CCCCCC'!$B449,'Expenditures - all orgs'!$B$19:$B$3604,'Budget Detail - CCCCCC'!$B$3)</f>
        <v>0</v>
      </c>
      <c r="D449" s="606">
        <f>SUMIFS('Expenditures - all orgs'!$E$19:$E$3604,'Expenditures - all orgs'!$C$19:$C$3604, 'Budget Detail - CCCCCC'!$B449,'Expenditures - all orgs'!$B$19:$B$3604,'Budget Detail - CCCCCC'!$B$3)</f>
        <v>0</v>
      </c>
      <c r="E449" s="607">
        <f>SUMIFS('Expenditures - all orgs'!$F$19:$F$3604,'Expenditures - all orgs'!$C$19:$C$3604, 'Budget Detail - CCCCCC'!$B449,'Expenditures - all orgs'!$B$19:$B$3604,'Budget Detail - CCCCCC'!$B$3)</f>
        <v>0</v>
      </c>
      <c r="F449" s="608">
        <f t="shared" si="62"/>
        <v>0</v>
      </c>
    </row>
    <row r="450" spans="1:6" ht="15" customHeight="1" x14ac:dyDescent="0.3">
      <c r="A450" s="239" t="s">
        <v>105</v>
      </c>
      <c r="B450" s="703" t="s">
        <v>107</v>
      </c>
      <c r="C450" s="353">
        <f>SUMIFS('Expenditures - all orgs'!$D$19:$D$3604,'Expenditures - all orgs'!$C$19:$C$3604, 'Budget Detail - CCCCCC'!$B450,'Expenditures - all orgs'!$B$19:$B$3604,'Budget Detail - CCCCCC'!$B$3)</f>
        <v>0</v>
      </c>
      <c r="D450" s="606">
        <f>SUMIFS('Expenditures - all orgs'!$E$19:$E$3604,'Expenditures - all orgs'!$C$19:$C$3604, 'Budget Detail - CCCCCC'!$B450,'Expenditures - all orgs'!$B$19:$B$3604,'Budget Detail - CCCCCC'!$B$3)</f>
        <v>0</v>
      </c>
      <c r="E450" s="607">
        <f>SUMIFS('Expenditures - all orgs'!$F$19:$F$3604,'Expenditures - all orgs'!$C$19:$C$3604, 'Budget Detail - CCCCCC'!$B450,'Expenditures - all orgs'!$B$19:$B$3604,'Budget Detail - CCCCCC'!$B$3)</f>
        <v>0</v>
      </c>
      <c r="F450" s="608">
        <f t="shared" si="62"/>
        <v>0</v>
      </c>
    </row>
    <row r="451" spans="1:6" ht="15" customHeight="1" thickBot="1" x14ac:dyDescent="0.35">
      <c r="A451" s="239" t="s">
        <v>105</v>
      </c>
      <c r="B451" s="703" t="s">
        <v>107</v>
      </c>
      <c r="C451" s="353">
        <f>SUMIFS('Expenditures - all orgs'!$D$19:$D$3604,'Expenditures - all orgs'!$C$19:$C$3604, 'Budget Detail - CCCCCC'!$B451,'Expenditures - all orgs'!$B$19:$B$3604,'Budget Detail - CCCCCC'!$B$3)</f>
        <v>0</v>
      </c>
      <c r="D451" s="609">
        <f>SUMIFS('Expenditures - all orgs'!$E$19:$E$3604,'Expenditures - all orgs'!$C$19:$C$3604, 'Budget Detail - CCCCCC'!$B451,'Expenditures - all orgs'!$B$19:$B$3604,'Budget Detail - CCCCCC'!$B$3)</f>
        <v>0</v>
      </c>
      <c r="E451" s="610">
        <f>SUMIFS('Expenditures - all orgs'!$F$19:$F$3604,'Expenditures - all orgs'!$C$19:$C$3604, 'Budget Detail - CCCCCC'!$B451,'Expenditures - all orgs'!$B$19:$B$3604,'Budget Detail - CCCCCC'!$B$3)</f>
        <v>0</v>
      </c>
      <c r="F451" s="611">
        <f t="shared" si="62"/>
        <v>0</v>
      </c>
    </row>
    <row r="452" spans="1:6" ht="15" customHeight="1" thickBot="1" x14ac:dyDescent="0.35">
      <c r="A452" s="235"/>
      <c r="B452" s="704" t="s">
        <v>418</v>
      </c>
      <c r="C452" s="414">
        <f>SUM(C432:C451)</f>
        <v>0</v>
      </c>
      <c r="D452" s="414">
        <f t="shared" ref="D452:F452" si="63">SUM(D432:D451)</f>
        <v>0</v>
      </c>
      <c r="E452" s="414">
        <f t="shared" si="63"/>
        <v>0</v>
      </c>
      <c r="F452" s="414">
        <f t="shared" si="63"/>
        <v>0</v>
      </c>
    </row>
    <row r="453" spans="1:6" ht="15" customHeight="1"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4">D88+D104+D118+D129+D147+D166+D200+D210+D220+D228+D235+D246+D255+D269+D280+D288+D303+D316+D323+D331+D345+D354+D362+D370+D380+D389+D402+D410+D414+D429+D452</f>
        <v>0</v>
      </c>
      <c r="E454" s="354">
        <f t="shared" si="64"/>
        <v>0</v>
      </c>
      <c r="F454" s="354">
        <f t="shared" si="64"/>
        <v>0</v>
      </c>
    </row>
    <row r="455" spans="1:6" ht="15" customHeight="1" x14ac:dyDescent="0.3">
      <c r="A455" s="235"/>
      <c r="B455" s="235"/>
      <c r="C455" s="355"/>
      <c r="D455" s="355"/>
      <c r="E455" s="355"/>
      <c r="F455" s="320"/>
    </row>
    <row r="456" spans="1:6" ht="15" customHeight="1" x14ac:dyDescent="0.3">
      <c r="A456" s="245" t="s">
        <v>295</v>
      </c>
      <c r="B456" s="746"/>
      <c r="C456" s="308"/>
      <c r="D456" s="748"/>
      <c r="E456" s="749"/>
      <c r="F456" s="753"/>
    </row>
    <row r="457" spans="1:6" ht="15" customHeight="1" x14ac:dyDescent="0.3">
      <c r="A457" s="235" t="s">
        <v>531</v>
      </c>
      <c r="B457" s="618">
        <v>129900</v>
      </c>
      <c r="C457" s="356">
        <f>SUMIFS('Expenditures - all orgs'!$D$19:$D$3604,'Expenditures - all orgs'!$C$19:$C$3604, 'Budget Detail - CCCCCC'!$B457,'Expenditures - all orgs'!$B$19:$B$3604,'Budget Detail - CCCCCC'!$B$3)</f>
        <v>0</v>
      </c>
      <c r="D457" s="613">
        <f>SUMIFS('Expenditures - all orgs'!$E$19:$E$3604,'Expenditures - all orgs'!$C$19:$C$3604, 'Budget Detail - CCCCCC'!$B457,'Expenditures - all orgs'!$B$19:$B$3604,'Budget Detail - CCCCCC'!$B$3)</f>
        <v>0</v>
      </c>
      <c r="E457" s="313">
        <f>SUMIFS('Expenditures - all orgs'!$F$19:$F$3604,'Expenditures - all orgs'!$C$19:$C$3604, 'Budget Detail - CCCCCC'!$B457,'Expenditures - all orgs'!$B$19:$B$3604,'Budget Detail - CCCCCC'!$B$3)</f>
        <v>0</v>
      </c>
      <c r="F457" s="314">
        <f>C457-D457-E457</f>
        <v>0</v>
      </c>
    </row>
    <row r="458" spans="1:6" ht="15" customHeight="1" x14ac:dyDescent="0.3">
      <c r="A458" s="235" t="s">
        <v>532</v>
      </c>
      <c r="B458" s="619">
        <v>139900</v>
      </c>
      <c r="C458" s="356">
        <f>SUMIFS('Expenditures - all orgs'!$D$19:$D$3604,'Expenditures - all orgs'!$C$19:$C$3604, 'Budget Detail - CCCCCC'!$B458,'Expenditures - all orgs'!$B$19:$B$3604,'Budget Detail - CCCCCC'!$B$3)</f>
        <v>0</v>
      </c>
      <c r="D458" s="613">
        <f>SUMIFS('Expenditures - all orgs'!$E$19:$E$3604,'Expenditures - all orgs'!$C$19:$C$3604, 'Budget Detail - CCCCCC'!$B458,'Expenditures - all orgs'!$B$19:$B$3604,'Budget Detail - CCCCCC'!$B$3)</f>
        <v>0</v>
      </c>
      <c r="E458" s="313">
        <f>SUMIFS('Expenditures - all orgs'!$F$19:$F$3604,'Expenditures - all orgs'!$C$19:$C$3604, 'Budget Detail - CCCCCC'!$B458,'Expenditures - all orgs'!$B$19:$B$3604,'Budget Detail - CCCCCC'!$B$3)</f>
        <v>0</v>
      </c>
      <c r="F458" s="314">
        <f t="shared" ref="F458:F470" si="65">C458-D458-E458</f>
        <v>0</v>
      </c>
    </row>
    <row r="459" spans="1:6" ht="15" customHeight="1" x14ac:dyDescent="0.3">
      <c r="A459" s="235" t="s">
        <v>533</v>
      </c>
      <c r="B459" s="619">
        <v>149900</v>
      </c>
      <c r="C459" s="356">
        <f>SUMIFS('Expenditures - all orgs'!$D$19:$D$3604,'Expenditures - all orgs'!$C$19:$C$3604, 'Budget Detail - CCCCCC'!$B459,'Expenditures - all orgs'!$B$19:$B$3604,'Budget Detail - CCCCCC'!$B$3)</f>
        <v>0</v>
      </c>
      <c r="D459" s="613">
        <f>SUMIFS('Expenditures - all orgs'!$E$19:$E$3604,'Expenditures - all orgs'!$C$19:$C$3604, 'Budget Detail - CCCCCC'!$B459,'Expenditures - all orgs'!$B$19:$B$3604,'Budget Detail - CCCCCC'!$B$3)</f>
        <v>0</v>
      </c>
      <c r="E459" s="313">
        <f>SUMIFS('Expenditures - all orgs'!$F$19:$F$3604,'Expenditures - all orgs'!$C$19:$C$3604, 'Budget Detail - CCCCCC'!$B459,'Expenditures - all orgs'!$B$19:$B$3604,'Budget Detail - CCCCCC'!$B$3)</f>
        <v>0</v>
      </c>
      <c r="F459" s="314">
        <f t="shared" si="65"/>
        <v>0</v>
      </c>
    </row>
    <row r="460" spans="1:6" ht="15" customHeight="1" x14ac:dyDescent="0.3">
      <c r="A460" s="235" t="s">
        <v>534</v>
      </c>
      <c r="B460" s="619">
        <v>229900</v>
      </c>
      <c r="C460" s="356">
        <f>SUMIFS('Expenditures - all orgs'!$D$19:$D$3604,'Expenditures - all orgs'!$C$19:$C$3604, 'Budget Detail - CCCCCC'!$B460,'Expenditures - all orgs'!$B$19:$B$3604,'Budget Detail - CCCCCC'!$B$3)</f>
        <v>0</v>
      </c>
      <c r="D460" s="613">
        <f>SUMIFS('Expenditures - all orgs'!$E$19:$E$3604,'Expenditures - all orgs'!$C$19:$C$3604, 'Budget Detail - CCCCCC'!$B460,'Expenditures - all orgs'!$B$19:$B$3604,'Budget Detail - CCCCCC'!$B$3)</f>
        <v>0</v>
      </c>
      <c r="E460" s="313">
        <f>SUMIFS('Expenditures - all orgs'!$F$19:$F$3604,'Expenditures - all orgs'!$C$19:$C$3604, 'Budget Detail - CCCCCC'!$B460,'Expenditures - all orgs'!$B$19:$B$3604,'Budget Detail - CCCCCC'!$B$3)</f>
        <v>0</v>
      </c>
      <c r="F460" s="314">
        <f t="shared" si="65"/>
        <v>0</v>
      </c>
    </row>
    <row r="461" spans="1:6" ht="15" customHeight="1" x14ac:dyDescent="0.3">
      <c r="A461" s="235" t="s">
        <v>105</v>
      </c>
      <c r="B461" s="619" t="s">
        <v>52</v>
      </c>
      <c r="C461" s="356">
        <f>SUMIFS('Expenditures - all orgs'!$D$19:$D$3604,'Expenditures - all orgs'!$C$19:$C$3604, 'Budget Detail - CCCCCC'!$B461,'Expenditures - all orgs'!$B$19:$B$3604,'Budget Detail - CCCCCC'!$B$3)</f>
        <v>0</v>
      </c>
      <c r="D461" s="613">
        <f>SUMIFS('Expenditures - all orgs'!$E$19:$E$3604,'Expenditures - all orgs'!$C$19:$C$3604, 'Budget Detail - CCCCCC'!$B461,'Expenditures - all orgs'!$B$19:$B$3604,'Budget Detail - CCCCCC'!$B$3)</f>
        <v>0</v>
      </c>
      <c r="E461" s="313">
        <f>SUMIFS('Expenditures - all orgs'!$F$19:$F$3604,'Expenditures - all orgs'!$C$19:$C$3604, 'Budget Detail - CCCCCC'!$B461,'Expenditures - all orgs'!$B$19:$B$3604,'Budget Detail - CCCCCC'!$B$3)</f>
        <v>0</v>
      </c>
      <c r="F461" s="314">
        <f t="shared" si="65"/>
        <v>0</v>
      </c>
    </row>
    <row r="462" spans="1:6" ht="15" customHeight="1" x14ac:dyDescent="0.3">
      <c r="A462" s="235" t="s">
        <v>105</v>
      </c>
      <c r="B462" s="619" t="s">
        <v>52</v>
      </c>
      <c r="C462" s="356">
        <f>SUMIFS('Expenditures - all orgs'!$D$19:$D$3604,'Expenditures - all orgs'!$C$19:$C$3604, 'Budget Detail - CCCCCC'!$B462,'Expenditures - all orgs'!$B$19:$B$3604,'Budget Detail - CCCCCC'!$B$3)</f>
        <v>0</v>
      </c>
      <c r="D462" s="613">
        <f>SUMIFS('Expenditures - all orgs'!$E$19:$E$3604,'Expenditures - all orgs'!$C$19:$C$3604, 'Budget Detail - CCCCCC'!$B462,'Expenditures - all orgs'!$B$19:$B$3604,'Budget Detail - CCCCCC'!$B$3)</f>
        <v>0</v>
      </c>
      <c r="E462" s="313">
        <f>SUMIFS('Expenditures - all orgs'!$F$19:$F$3604,'Expenditures - all orgs'!$C$19:$C$3604, 'Budget Detail - CCCCCC'!$B462,'Expenditures - all orgs'!$B$19:$B$3604,'Budget Detail - CCCCCC'!$B$3)</f>
        <v>0</v>
      </c>
      <c r="F462" s="314">
        <f t="shared" ref="F462:F465" si="66">C462-D462-E462</f>
        <v>0</v>
      </c>
    </row>
    <row r="463" spans="1:6" ht="15" customHeight="1" x14ac:dyDescent="0.3">
      <c r="A463" s="235" t="s">
        <v>105</v>
      </c>
      <c r="B463" s="619" t="s">
        <v>52</v>
      </c>
      <c r="C463" s="356">
        <f>SUMIFS('Expenditures - all orgs'!$D$19:$D$3604,'Expenditures - all orgs'!$C$19:$C$3604, 'Budget Detail - CCCCCC'!$B463,'Expenditures - all orgs'!$B$19:$B$3604,'Budget Detail - CCCCCC'!$B$3)</f>
        <v>0</v>
      </c>
      <c r="D463" s="613">
        <f>SUMIFS('Expenditures - all orgs'!$E$19:$E$3604,'Expenditures - all orgs'!$C$19:$C$3604, 'Budget Detail - CCCCCC'!$B463,'Expenditures - all orgs'!$B$19:$B$3604,'Budget Detail - CCCCCC'!$B$3)</f>
        <v>0</v>
      </c>
      <c r="E463" s="313">
        <f>SUMIFS('Expenditures - all orgs'!$F$19:$F$3604,'Expenditures - all orgs'!$C$19:$C$3604, 'Budget Detail - CCCCCC'!$B463,'Expenditures - all orgs'!$B$19:$B$3604,'Budget Detail - CCCCCC'!$B$3)</f>
        <v>0</v>
      </c>
      <c r="F463" s="314">
        <f t="shared" si="66"/>
        <v>0</v>
      </c>
    </row>
    <row r="464" spans="1:6" ht="15" customHeight="1" x14ac:dyDescent="0.3">
      <c r="A464" s="235" t="s">
        <v>105</v>
      </c>
      <c r="B464" s="619" t="s">
        <v>52</v>
      </c>
      <c r="C464" s="356">
        <f>SUMIFS('Expenditures - all orgs'!$D$19:$D$3604,'Expenditures - all orgs'!$C$19:$C$3604, 'Budget Detail - CCCCCC'!$B464,'Expenditures - all orgs'!$B$19:$B$3604,'Budget Detail - CCCCCC'!$B$3)</f>
        <v>0</v>
      </c>
      <c r="D464" s="613">
        <f>SUMIFS('Expenditures - all orgs'!$E$19:$E$3604,'Expenditures - all orgs'!$C$19:$C$3604, 'Budget Detail - CCCCCC'!$B464,'Expenditures - all orgs'!$B$19:$B$3604,'Budget Detail - CCCCCC'!$B$3)</f>
        <v>0</v>
      </c>
      <c r="E464" s="313">
        <f>SUMIFS('Expenditures - all orgs'!$F$19:$F$3604,'Expenditures - all orgs'!$C$19:$C$3604, 'Budget Detail - CCCCCC'!$B464,'Expenditures - all orgs'!$B$19:$B$3604,'Budget Detail - CCCCCC'!$B$3)</f>
        <v>0</v>
      </c>
      <c r="F464" s="314">
        <f t="shared" si="66"/>
        <v>0</v>
      </c>
    </row>
    <row r="465" spans="1:37" ht="15" customHeight="1" x14ac:dyDescent="0.3">
      <c r="A465" s="235" t="s">
        <v>105</v>
      </c>
      <c r="B465" s="619" t="s">
        <v>52</v>
      </c>
      <c r="C465" s="356">
        <f>SUMIFS('Expenditures - all orgs'!$D$19:$D$3604,'Expenditures - all orgs'!$C$19:$C$3604, 'Budget Detail - CCCCCC'!$B465,'Expenditures - all orgs'!$B$19:$B$3604,'Budget Detail - CCCCCC'!$B$3)</f>
        <v>0</v>
      </c>
      <c r="D465" s="613">
        <f>SUMIFS('Expenditures - all orgs'!$E$19:$E$3604,'Expenditures - all orgs'!$C$19:$C$3604, 'Budget Detail - CCCCCC'!$B465,'Expenditures - all orgs'!$B$19:$B$3604,'Budget Detail - CCCCCC'!$B$3)</f>
        <v>0</v>
      </c>
      <c r="E465" s="313">
        <f>SUMIFS('Expenditures - all orgs'!$F$19:$F$3604,'Expenditures - all orgs'!$C$19:$C$3604, 'Budget Detail - CCCCCC'!$B465,'Expenditures - all orgs'!$B$19:$B$3604,'Budget Detail - CCCCCC'!$B$3)</f>
        <v>0</v>
      </c>
      <c r="F465" s="314">
        <f t="shared" si="66"/>
        <v>0</v>
      </c>
    </row>
    <row r="466" spans="1:37" ht="15" customHeight="1" x14ac:dyDescent="0.3">
      <c r="A466" s="235" t="s">
        <v>105</v>
      </c>
      <c r="B466" s="619" t="s">
        <v>52</v>
      </c>
      <c r="C466" s="356">
        <f>SUMIFS('Expenditures - all orgs'!$D$19:$D$3604,'Expenditures - all orgs'!$C$19:$C$3604, 'Budget Detail - CCCCCC'!$B466,'Expenditures - all orgs'!$B$19:$B$3604,'Budget Detail - CCCCCC'!$B$3)</f>
        <v>0</v>
      </c>
      <c r="D466" s="613">
        <f>SUMIFS('Expenditures - all orgs'!$E$19:$E$3604,'Expenditures - all orgs'!$C$19:$C$3604, 'Budget Detail - CCCCCC'!$B466,'Expenditures - all orgs'!$B$19:$B$3604,'Budget Detail - CCCCCC'!$B$3)</f>
        <v>0</v>
      </c>
      <c r="E466" s="313">
        <f>SUMIFS('Expenditures - all orgs'!$F$19:$F$3604,'Expenditures - all orgs'!$C$19:$C$3604, 'Budget Detail - CCCCCC'!$B466,'Expenditures - all orgs'!$B$19:$B$3604,'Budget Detail - CCCCCC'!$B$3)</f>
        <v>0</v>
      </c>
      <c r="F466" s="314">
        <f t="shared" si="65"/>
        <v>0</v>
      </c>
    </row>
    <row r="467" spans="1:37" ht="15" customHeight="1" x14ac:dyDescent="0.3">
      <c r="A467" s="235" t="s">
        <v>105</v>
      </c>
      <c r="B467" s="619" t="s">
        <v>52</v>
      </c>
      <c r="C467" s="356">
        <f>SUMIFS('Expenditures - all orgs'!$D$19:$D$3604,'Expenditures - all orgs'!$C$19:$C$3604, 'Budget Detail - CCCCCC'!$B467,'Expenditures - all orgs'!$B$19:$B$3604,'Budget Detail - CCCCCC'!$B$3)</f>
        <v>0</v>
      </c>
      <c r="D467" s="613">
        <f>SUMIFS('Expenditures - all orgs'!$E$19:$E$3604,'Expenditures - all orgs'!$C$19:$C$3604, 'Budget Detail - CCCCCC'!$B467,'Expenditures - all orgs'!$B$19:$B$3604,'Budget Detail - CCCCCC'!$B$3)</f>
        <v>0</v>
      </c>
      <c r="E467" s="313">
        <f>SUMIFS('Expenditures - all orgs'!$F$19:$F$3604,'Expenditures - all orgs'!$C$19:$C$3604, 'Budget Detail - CCCCCC'!$B467,'Expenditures - all orgs'!$B$19:$B$3604,'Budget Detail - CCCCCC'!$B$3)</f>
        <v>0</v>
      </c>
      <c r="F467" s="314">
        <f t="shared" si="65"/>
        <v>0</v>
      </c>
    </row>
    <row r="468" spans="1:37" ht="15" customHeight="1" x14ac:dyDescent="0.3">
      <c r="A468" s="235" t="s">
        <v>105</v>
      </c>
      <c r="B468" s="619" t="s">
        <v>52</v>
      </c>
      <c r="C468" s="356">
        <f>SUMIFS('Expenditures - all orgs'!$D$19:$D$3604,'Expenditures - all orgs'!$C$19:$C$3604, 'Budget Detail - CCCCCC'!$B468,'Expenditures - all orgs'!$B$19:$B$3604,'Budget Detail - CCCCCC'!$B$3)</f>
        <v>0</v>
      </c>
      <c r="D468" s="613">
        <f>SUMIFS('Expenditures - all orgs'!$E$19:$E$3604,'Expenditures - all orgs'!$C$19:$C$3604, 'Budget Detail - CCCCCC'!$B468,'Expenditures - all orgs'!$B$19:$B$3604,'Budget Detail - CCCCCC'!$B$3)</f>
        <v>0</v>
      </c>
      <c r="E468" s="313">
        <f>SUMIFS('Expenditures - all orgs'!$F$19:$F$3604,'Expenditures - all orgs'!$C$19:$C$3604, 'Budget Detail - CCCCCC'!$B468,'Expenditures - all orgs'!$B$19:$B$3604,'Budget Detail - CCCCCC'!$B$3)</f>
        <v>0</v>
      </c>
      <c r="F468" s="314">
        <f t="shared" si="65"/>
        <v>0</v>
      </c>
    </row>
    <row r="469" spans="1:37" ht="15" customHeight="1" x14ac:dyDescent="0.3">
      <c r="A469" s="235" t="s">
        <v>105</v>
      </c>
      <c r="B469" s="619" t="s">
        <v>52</v>
      </c>
      <c r="C469" s="356">
        <f>SUMIFS('Expenditures - all orgs'!$D$19:$D$3604,'Expenditures - all orgs'!$C$19:$C$3604, 'Budget Detail - CCCCCC'!$B469,'Expenditures - all orgs'!$B$19:$B$3604,'Budget Detail - CCCCCC'!$B$3)</f>
        <v>0</v>
      </c>
      <c r="D469" s="613">
        <f>SUMIFS('Expenditures - all orgs'!$E$19:$E$3604,'Expenditures - all orgs'!$C$19:$C$3604, 'Budget Detail - CCCCCC'!$B469,'Expenditures - all orgs'!$B$19:$B$3604,'Budget Detail - CCCCCC'!$B$3)</f>
        <v>0</v>
      </c>
      <c r="E469" s="313">
        <f>SUMIFS('Expenditures - all orgs'!$F$19:$F$3604,'Expenditures - all orgs'!$C$19:$C$3604, 'Budget Detail - CCCCCC'!$B469,'Expenditures - all orgs'!$B$19:$B$3604,'Budget Detail - CCCCCC'!$B$3)</f>
        <v>0</v>
      </c>
      <c r="F469" s="314">
        <f t="shared" si="65"/>
        <v>0</v>
      </c>
    </row>
    <row r="470" spans="1:37" ht="15" customHeight="1" thickBot="1" x14ac:dyDescent="0.35">
      <c r="A470" s="746" t="s">
        <v>105</v>
      </c>
      <c r="B470" s="619" t="s">
        <v>52</v>
      </c>
      <c r="C470" s="356">
        <f>SUMIFS('Expenditures - all orgs'!$D$19:$D$3604,'Expenditures - all orgs'!$C$19:$C$3604, 'Budget Detail - CCCCCC'!$B470,'Expenditures - all orgs'!$B$19:$B$3604,'Budget Detail - CCCCCC'!$B$3)</f>
        <v>0</v>
      </c>
      <c r="D470" s="613">
        <f>SUMIFS('Expenditures - all orgs'!$E$19:$E$3604,'Expenditures - all orgs'!$C$19:$C$3604, 'Budget Detail - CCCCCC'!$B470,'Expenditures - all orgs'!$B$19:$B$3604,'Budget Detail - CCCCCC'!$B$3)</f>
        <v>0</v>
      </c>
      <c r="E470" s="313">
        <f>SUMIFS('Expenditures - all orgs'!$F$19:$F$3604,'Expenditures - all orgs'!$C$19:$C$3604, 'Budget Detail - CCCCCC'!$B470,'Expenditures - all orgs'!$B$19:$B$3604,'Budget Detail - CCCCCC'!$B$3)</f>
        <v>0</v>
      </c>
      <c r="F470" s="314">
        <f t="shared" si="65"/>
        <v>0</v>
      </c>
    </row>
    <row r="471" spans="1:37" ht="15" customHeight="1" thickBot="1" x14ac:dyDescent="0.35">
      <c r="A471" s="1695" t="s">
        <v>296</v>
      </c>
      <c r="B471" s="1696"/>
      <c r="C471" s="1475">
        <f>SUM(C457:C470)</f>
        <v>0</v>
      </c>
      <c r="D471" s="1475">
        <f>SUM(D457:D470)</f>
        <v>0</v>
      </c>
      <c r="E471" s="1475">
        <f>SUM(E457:E470)</f>
        <v>0</v>
      </c>
      <c r="F471" s="1477">
        <f>SUM(F457:F470)</f>
        <v>0</v>
      </c>
    </row>
    <row r="472" spans="1:37" ht="15" customHeight="1" thickBot="1" x14ac:dyDescent="0.35">
      <c r="A472" s="746"/>
      <c r="B472" s="746"/>
      <c r="C472" s="748"/>
      <c r="D472" s="748"/>
      <c r="E472" s="749"/>
      <c r="F472" s="753"/>
    </row>
    <row r="473" spans="1:37" ht="15" customHeight="1" thickBot="1" x14ac:dyDescent="0.35">
      <c r="A473" s="1718" t="s">
        <v>313</v>
      </c>
      <c r="B473" s="1718"/>
      <c r="C473" s="357">
        <f>C454+C471</f>
        <v>0</v>
      </c>
      <c r="D473" s="357">
        <f>D454+D471</f>
        <v>0</v>
      </c>
      <c r="E473" s="357">
        <f>E454+E471</f>
        <v>0</v>
      </c>
      <c r="F473" s="1265">
        <f>F454+F471</f>
        <v>0</v>
      </c>
    </row>
    <row r="474" spans="1:37" ht="15" customHeight="1" x14ac:dyDescent="0.3">
      <c r="A474" s="746"/>
      <c r="B474" s="746"/>
      <c r="C474" s="748"/>
      <c r="D474" s="748"/>
      <c r="E474" s="749"/>
      <c r="F474" s="753"/>
    </row>
    <row r="475" spans="1:37" s="752" customFormat="1" ht="15" customHeight="1" x14ac:dyDescent="0.3">
      <c r="A475" s="743" t="s">
        <v>423</v>
      </c>
      <c r="B475" s="757"/>
      <c r="C475" s="748"/>
      <c r="D475" s="748"/>
      <c r="E475" s="749"/>
      <c r="F475" s="753"/>
      <c r="G475" s="751"/>
      <c r="H475" s="750"/>
      <c r="I475" s="750"/>
      <c r="J475" s="750"/>
      <c r="K475" s="751"/>
      <c r="L475" s="751"/>
      <c r="M475" s="751"/>
      <c r="N475" s="751"/>
      <c r="O475" s="751"/>
      <c r="P475" s="751"/>
      <c r="Q475" s="751"/>
      <c r="R475" s="751"/>
      <c r="S475" s="751"/>
      <c r="T475" s="751"/>
      <c r="U475" s="751"/>
      <c r="V475" s="751"/>
      <c r="W475" s="751"/>
      <c r="X475" s="751"/>
      <c r="Y475" s="751"/>
      <c r="Z475" s="751"/>
      <c r="AA475" s="751"/>
      <c r="AB475" s="751"/>
      <c r="AC475" s="751"/>
      <c r="AD475" s="751"/>
      <c r="AE475" s="751"/>
      <c r="AF475" s="751"/>
      <c r="AG475" s="751"/>
      <c r="AH475" s="751"/>
      <c r="AI475" s="751"/>
      <c r="AJ475" s="751"/>
      <c r="AK475" s="751"/>
    </row>
    <row r="476" spans="1:37" s="752" customFormat="1" ht="15" customHeight="1" thickBot="1" x14ac:dyDescent="0.35">
      <c r="A476" s="746"/>
      <c r="B476" s="740">
        <v>154110</v>
      </c>
      <c r="C476" s="737">
        <f>SUMIFS('Expenditures - all orgs'!$D$19:$D$3604,'Expenditures - all orgs'!$C$19:$C$3604, 'Budget Detail - CCCCCC'!$B476,'Expenditures - all orgs'!$B$19:$B$3604,'Budget Detail - CCCCCC'!$B$3)</f>
        <v>0</v>
      </c>
      <c r="D476" s="765">
        <f>SUMIFS('Expenditures - all orgs'!$E$19:$E$3604,'Expenditures - all orgs'!$C$19:$C$3604, 'Budget Detail - CCCCCC'!$B476,'Expenditures - all orgs'!$B$19:$B$3604,'Budget Detail - CCCCCC'!$B$3)</f>
        <v>0</v>
      </c>
      <c r="E476" s="736">
        <f>SUMIFS('Expenditures - all orgs'!$F$19:$F$3604,'Expenditures - all orgs'!$C$19:$C$3604, 'Budget Detail - CCCCCC'!$B476,'Expenditures - all orgs'!$B$19:$B$3604,'Budget Detail - CCCCCC'!$B$3)</f>
        <v>0</v>
      </c>
      <c r="F476" s="735">
        <f t="shared" ref="F476" si="67">C476-D476-E476</f>
        <v>0</v>
      </c>
      <c r="G476" s="751"/>
      <c r="H476" s="750"/>
      <c r="I476" s="750"/>
      <c r="J476" s="750"/>
      <c r="K476" s="751"/>
      <c r="L476" s="751"/>
      <c r="M476" s="751"/>
      <c r="N476" s="751"/>
      <c r="O476" s="751"/>
      <c r="P476" s="751"/>
      <c r="Q476" s="751"/>
      <c r="R476" s="751"/>
      <c r="S476" s="751"/>
      <c r="T476" s="751"/>
      <c r="U476" s="751"/>
      <c r="V476" s="751"/>
      <c r="W476" s="751"/>
      <c r="X476" s="751"/>
      <c r="Y476" s="751"/>
      <c r="Z476" s="751"/>
      <c r="AA476" s="751"/>
      <c r="AB476" s="751"/>
      <c r="AC476" s="751"/>
      <c r="AD476" s="751"/>
      <c r="AE476" s="751"/>
      <c r="AF476" s="751"/>
      <c r="AG476" s="751"/>
      <c r="AH476" s="751"/>
      <c r="AI476" s="751"/>
      <c r="AJ476" s="751"/>
      <c r="AK476" s="751"/>
    </row>
    <row r="477" spans="1:37" s="752" customFormat="1" ht="15" customHeight="1" thickBot="1" x14ac:dyDescent="0.35">
      <c r="A477" s="746"/>
      <c r="B477" s="739" t="s">
        <v>418</v>
      </c>
      <c r="C477" s="731">
        <f>SUM(C476)</f>
        <v>0</v>
      </c>
      <c r="D477" s="731">
        <f t="shared" ref="D477:F477" si="68">SUM(D476)</f>
        <v>0</v>
      </c>
      <c r="E477" s="731">
        <f t="shared" si="68"/>
        <v>0</v>
      </c>
      <c r="F477" s="738">
        <f t="shared" si="68"/>
        <v>0</v>
      </c>
      <c r="G477" s="751"/>
      <c r="H477" s="750"/>
      <c r="I477" s="750"/>
      <c r="J477" s="750"/>
      <c r="K477" s="751"/>
      <c r="L477" s="751"/>
      <c r="M477" s="751"/>
      <c r="N477" s="751"/>
      <c r="O477" s="751"/>
      <c r="P477" s="751"/>
      <c r="Q477" s="751"/>
      <c r="R477" s="751"/>
      <c r="S477" s="751"/>
      <c r="T477" s="751"/>
      <c r="U477" s="751"/>
      <c r="V477" s="751"/>
      <c r="W477" s="751"/>
      <c r="X477" s="751"/>
      <c r="Y477" s="751"/>
      <c r="Z477" s="751"/>
      <c r="AA477" s="751"/>
      <c r="AB477" s="751"/>
      <c r="AC477" s="751"/>
      <c r="AD477" s="751"/>
      <c r="AE477" s="751"/>
      <c r="AF477" s="751"/>
      <c r="AG477" s="751"/>
      <c r="AH477" s="751"/>
      <c r="AI477" s="751"/>
      <c r="AJ477" s="751"/>
      <c r="AK477" s="751"/>
    </row>
    <row r="478" spans="1:37" s="752" customFormat="1" ht="15" customHeight="1" thickBot="1" x14ac:dyDescent="0.35">
      <c r="A478" s="746"/>
      <c r="B478" s="757"/>
      <c r="C478" s="748"/>
      <c r="D478" s="748"/>
      <c r="E478" s="749"/>
      <c r="F478" s="753"/>
      <c r="G478" s="751"/>
      <c r="H478" s="750"/>
      <c r="I478" s="750"/>
      <c r="J478" s="750"/>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751"/>
      <c r="AK478" s="751"/>
    </row>
    <row r="479" spans="1:37" ht="18.600000000000001" thickTop="1" thickBot="1" x14ac:dyDescent="0.35">
      <c r="A479" s="1739" t="s">
        <v>528</v>
      </c>
      <c r="B479" s="1740"/>
      <c r="C479" s="1386">
        <f>C83+C473+C477</f>
        <v>0</v>
      </c>
      <c r="D479" s="1387">
        <f>D83+D473+D477</f>
        <v>0</v>
      </c>
      <c r="E479" s="1388">
        <f>E83+E473+E477</f>
        <v>0</v>
      </c>
      <c r="F479" s="1389">
        <f>F83+F473+F477</f>
        <v>0</v>
      </c>
    </row>
    <row r="480" spans="1:37" ht="15" thickBot="1" x14ac:dyDescent="0.35">
      <c r="A480" s="746"/>
      <c r="B480" s="746"/>
      <c r="C480" s="748"/>
      <c r="D480" s="748"/>
      <c r="E480" s="749"/>
      <c r="F480" s="753"/>
    </row>
    <row r="481" spans="1:9" ht="18" customHeight="1" thickTop="1" thickBot="1" x14ac:dyDescent="0.35">
      <c r="A481" s="746"/>
      <c r="B481" s="746"/>
      <c r="C481" s="748"/>
      <c r="D481" s="748"/>
      <c r="E481" s="749"/>
      <c r="F481" s="734">
        <f>E479+F479</f>
        <v>0</v>
      </c>
      <c r="G481" s="1732" t="s">
        <v>422</v>
      </c>
      <c r="H481" s="1732"/>
      <c r="I481" s="1732"/>
    </row>
    <row r="482" spans="1:9" ht="15" thickTop="1" x14ac:dyDescent="0.3">
      <c r="A482" s="322"/>
      <c r="B482" s="322"/>
      <c r="C482" s="748"/>
      <c r="D482" s="748"/>
      <c r="E482" s="749"/>
      <c r="F482" s="753"/>
    </row>
  </sheetData>
  <sheetProtection algorithmName="SHA-512" hashValue="igutmIqHhFfs1ODOX7eOf+wsSy/aUNdh+1kqi/V8catTHihMyWmhuv6/Vob5hXIXd+Q7ogsLTXAYznugXiEctQ==" saltValue="shyzMO5lEFRUXBsluXWM7w==" spinCount="100000" sheet="1" objects="1" scenarios="1"/>
  <mergeCells count="15">
    <mergeCell ref="G481:I481"/>
    <mergeCell ref="E7:E8"/>
    <mergeCell ref="B2:D2"/>
    <mergeCell ref="B5:D5"/>
    <mergeCell ref="A7:A8"/>
    <mergeCell ref="B7:B8"/>
    <mergeCell ref="C7:C8"/>
    <mergeCell ref="A479:B479"/>
    <mergeCell ref="A71:B71"/>
    <mergeCell ref="A81:B81"/>
    <mergeCell ref="A83:B83"/>
    <mergeCell ref="A454:B454"/>
    <mergeCell ref="A471:B471"/>
    <mergeCell ref="A473:B473"/>
    <mergeCell ref="D7:D8"/>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249"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742" t="str">
        <f>'Expenditures - all orgs'!B5</f>
        <v>Dept name</v>
      </c>
      <c r="C2" s="1743"/>
      <c r="D2" s="1744"/>
      <c r="E2" s="266" t="s">
        <v>314</v>
      </c>
      <c r="F2" s="1390">
        <f>C479</f>
        <v>0</v>
      </c>
    </row>
    <row r="3" spans="1:37" x14ac:dyDescent="0.3">
      <c r="A3" s="265" t="s">
        <v>41</v>
      </c>
      <c r="B3" s="1391" t="str">
        <f>'Expenditures - all orgs'!E5</f>
        <v>DDDDDD</v>
      </c>
      <c r="C3" s="1354"/>
      <c r="D3" s="1355"/>
      <c r="E3" s="1248" t="s">
        <v>361</v>
      </c>
      <c r="F3" s="1270"/>
    </row>
    <row r="4" spans="1:37" ht="15" thickBot="1" x14ac:dyDescent="0.35">
      <c r="A4" s="276"/>
      <c r="B4" s="277"/>
      <c r="C4" s="277"/>
      <c r="D4" s="277"/>
      <c r="E4" s="1248" t="s">
        <v>485</v>
      </c>
      <c r="F4" s="1270"/>
    </row>
    <row r="5" spans="1:37" ht="25.2" customHeight="1" thickBot="1" x14ac:dyDescent="0.35">
      <c r="A5" s="280"/>
      <c r="B5" s="1745" t="s">
        <v>154</v>
      </c>
      <c r="C5" s="1746"/>
      <c r="D5" s="1747"/>
      <c r="E5" s="281"/>
      <c r="F5" s="270"/>
    </row>
    <row r="6" spans="1:37" ht="15" thickBot="1" x14ac:dyDescent="0.35">
      <c r="A6" s="280"/>
      <c r="B6" s="1252"/>
      <c r="C6" s="748"/>
      <c r="D6" s="282"/>
      <c r="E6" s="281"/>
      <c r="F6" s="270"/>
    </row>
    <row r="7" spans="1:37" ht="28.2" customHeight="1" x14ac:dyDescent="0.3">
      <c r="A7" s="1708" t="s">
        <v>55</v>
      </c>
      <c r="B7" s="1728" t="s">
        <v>0</v>
      </c>
      <c r="C7" s="1701" t="s">
        <v>311</v>
      </c>
      <c r="D7" s="1719" t="s">
        <v>486</v>
      </c>
      <c r="E7" s="1699" t="s">
        <v>49</v>
      </c>
      <c r="F7" s="283" t="s">
        <v>42</v>
      </c>
    </row>
    <row r="8" spans="1:37" ht="14.4" customHeight="1" thickBot="1" x14ac:dyDescent="0.35">
      <c r="A8" s="1709"/>
      <c r="B8" s="1729"/>
      <c r="C8" s="1702"/>
      <c r="D8" s="1720"/>
      <c r="E8" s="1700"/>
      <c r="F8" s="1271" t="s">
        <v>298</v>
      </c>
    </row>
    <row r="9" spans="1:37" ht="17.399999999999999" x14ac:dyDescent="0.3">
      <c r="A9" s="289" t="s">
        <v>155</v>
      </c>
      <c r="B9" s="1253"/>
      <c r="C9" s="290"/>
      <c r="D9" s="748"/>
      <c r="E9" s="749"/>
      <c r="F9" s="750"/>
    </row>
    <row r="10" spans="1:37" ht="15" customHeight="1" x14ac:dyDescent="0.3">
      <c r="A10" s="747" t="s">
        <v>5</v>
      </c>
      <c r="B10" s="1473">
        <v>111100</v>
      </c>
      <c r="C10" s="292">
        <f>SUMIFS('Expenditures - all orgs'!$D$19:$D$3604,'Expenditures - all orgs'!$C$19:$C$3604, 'Budget Detail - DDDDDD'!$B10,'Expenditures - all orgs'!$B$19:$B$3604,'Budget Detail - DDDDDD'!$B$3)</f>
        <v>0</v>
      </c>
      <c r="D10" s="293">
        <f>SUMIFS('Expenditures - all orgs'!$E$19:$E$3604,'Expenditures - all orgs'!$C$19:$C$3604, 'Budget Detail - DDDDDD'!$B10,'Expenditures - all orgs'!$B$19:$B$3604,'Budget Detail - DDDDDD'!$B$3)</f>
        <v>0</v>
      </c>
      <c r="E10" s="1254">
        <f>SUMIFS('Expenditures - all orgs'!$F$19:$F$3604,'Expenditures - all orgs'!$C$19:$C$3604, 'Budget Detail - DDDDDD'!$B10,'Expenditures - all orgs'!$B$19:$B$3604,'Budget Detail - DDDDDD'!$B$3)</f>
        <v>0</v>
      </c>
      <c r="F10" s="295">
        <f>C10-D10-E10</f>
        <v>0</v>
      </c>
    </row>
    <row r="11" spans="1:37" ht="15" customHeight="1" x14ac:dyDescent="0.3">
      <c r="A11" s="233" t="s">
        <v>6</v>
      </c>
      <c r="B11" s="1472">
        <v>111200</v>
      </c>
      <c r="C11" s="292">
        <f>SUMIFS('Expenditures - all orgs'!$D$19:$D$3604,'Expenditures - all orgs'!$C$19:$C$3604, 'Budget Detail - DDDDDD'!$B11,'Expenditures - all orgs'!$B$19:$B$3604,'Budget Detail - DDDDDD'!$B$3)</f>
        <v>0</v>
      </c>
      <c r="D11" s="293">
        <f>SUMIFS('Expenditures - all orgs'!$E$19:$E$3604,'Expenditures - all orgs'!$C$19:$C$3604, 'Budget Detail - DDDDDD'!$B11,'Expenditures - all orgs'!$B$19:$B$3604,'Budget Detail - DDDDDD'!$B$3)</f>
        <v>0</v>
      </c>
      <c r="E11" s="1254">
        <f>SUMIFS('Expenditures - all orgs'!$F$19:$F$3604,'Expenditures - all orgs'!$C$19:$C$3604, 'Budget Detail - DDDDDD'!$B11,'Expenditures - all orgs'!$B$19:$B$3604,'Budget Detail - DDDDDD'!$B$3)</f>
        <v>0</v>
      </c>
      <c r="F11" s="295">
        <f t="shared" ref="F11:F75" si="0">C11-D11-E11</f>
        <v>0</v>
      </c>
    </row>
    <row r="12" spans="1:37" ht="15" customHeight="1" x14ac:dyDescent="0.3">
      <c r="A12" s="233" t="s">
        <v>110</v>
      </c>
      <c r="B12" s="1472">
        <v>111210</v>
      </c>
      <c r="C12" s="292">
        <f>SUMIFS('Expenditures - all orgs'!$D$19:$D$3604,'Expenditures - all orgs'!$C$19:$C$3604, 'Budget Detail - DDDDDD'!$B12,'Expenditures - all orgs'!$B$19:$B$3604,'Budget Detail - DDDDDD'!$B$3)</f>
        <v>0</v>
      </c>
      <c r="D12" s="293">
        <f>SUMIFS('Expenditures - all orgs'!$E$19:$E$3604,'Expenditures - all orgs'!$C$19:$C$3604, 'Budget Detail - DDDDDD'!$B12,'Expenditures - all orgs'!$B$19:$B$3604,'Budget Detail - DDDDDD'!$B$3)</f>
        <v>0</v>
      </c>
      <c r="E12" s="1254">
        <f>SUMIFS('Expenditures - all orgs'!$F$19:$F$3604,'Expenditures - all orgs'!$C$19:$C$3604, 'Budget Detail - DDDDDD'!$B12,'Expenditures - all orgs'!$B$19:$B$3604,'Budget Detail - DDDDDD'!$B$3)</f>
        <v>0</v>
      </c>
      <c r="F12" s="295">
        <f t="shared" si="0"/>
        <v>0</v>
      </c>
    </row>
    <row r="13" spans="1:37" ht="15" customHeight="1" x14ac:dyDescent="0.3">
      <c r="A13" s="233" t="s">
        <v>309</v>
      </c>
      <c r="B13" s="1472">
        <v>111220</v>
      </c>
      <c r="C13" s="292">
        <f>SUMIFS('Expenditures - all orgs'!$D$19:$D$3604,'Expenditures - all orgs'!$C$19:$C$3604, 'Budget Detail - DDDDDD'!$B13,'Expenditures - all orgs'!$B$19:$B$3604,'Budget Detail - DDDDDD'!$B$3)</f>
        <v>0</v>
      </c>
      <c r="D13" s="293">
        <f>SUMIFS('Expenditures - all orgs'!$E$19:$E$3604,'Expenditures - all orgs'!$C$19:$C$3604, 'Budget Detail - DDDDDD'!$B13,'Expenditures - all orgs'!$B$19:$B$3604,'Budget Detail - DDDDDD'!$B$3)</f>
        <v>0</v>
      </c>
      <c r="E13" s="1254">
        <f>SUMIFS('Expenditures - all orgs'!$F$19:$F$3604,'Expenditures - all orgs'!$C$19:$C$3604, 'Budget Detail - DDDDDD'!$B13,'Expenditures - all orgs'!$B$19:$B$3604,'Budget Detail - DDDDDD'!$B$3)</f>
        <v>0</v>
      </c>
      <c r="F13" s="295">
        <f t="shared" si="0"/>
        <v>0</v>
      </c>
    </row>
    <row r="14" spans="1:37" ht="15" customHeight="1" x14ac:dyDescent="0.3">
      <c r="A14" s="233" t="s">
        <v>7</v>
      </c>
      <c r="B14" s="1472">
        <v>111300</v>
      </c>
      <c r="C14" s="292">
        <f>SUMIFS('Expenditures - all orgs'!$D$19:$D$3604,'Expenditures - all orgs'!$C$19:$C$3604, 'Budget Detail - DDDDDD'!$B14,'Expenditures - all orgs'!$B$19:$B$3604,'Budget Detail - DDDDDD'!$B$3)</f>
        <v>0</v>
      </c>
      <c r="D14" s="293">
        <f>SUMIFS('Expenditures - all orgs'!$E$19:$E$3604,'Expenditures - all orgs'!$C$19:$C$3604, 'Budget Detail - DDDDDD'!$B14,'Expenditures - all orgs'!$B$19:$B$3604,'Budget Detail - DDDDDD'!$B$3)</f>
        <v>0</v>
      </c>
      <c r="E14" s="1254">
        <f>SUMIFS('Expenditures - all orgs'!$F$19:$F$3604,'Expenditures - all orgs'!$C$19:$C$3604, 'Budget Detail - DDDDDD'!$B14,'Expenditures - all orgs'!$B$19:$B$3604,'Budget Detail - DDDDDD'!$B$3)</f>
        <v>0</v>
      </c>
      <c r="F14" s="295">
        <f t="shared" si="0"/>
        <v>0</v>
      </c>
    </row>
    <row r="15" spans="1:37" s="752" customFormat="1" ht="15" customHeight="1" x14ac:dyDescent="0.3">
      <c r="A15" s="242" t="s">
        <v>529</v>
      </c>
      <c r="B15" s="1472">
        <v>111310</v>
      </c>
      <c r="C15" s="292">
        <f>SUMIFS('Expenditures - all orgs'!$D$19:$D$3604,'Expenditures - all orgs'!$C$19:$C$3604, 'Budget Detail - DDDDDD'!$B15,'Expenditures - all orgs'!$B$19:$B$3604,'Budget Detail - DDDDDD'!$B$3)</f>
        <v>0</v>
      </c>
      <c r="D15" s="293">
        <f>SUMIFS('Expenditures - all orgs'!$E$19:$E$3604,'Expenditures - all orgs'!$C$19:$C$3604, 'Budget Detail - DDDDDD'!$B15,'Expenditures - all orgs'!$B$19:$B$3604,'Budget Detail - DDDDDD'!$B$3)</f>
        <v>0</v>
      </c>
      <c r="E15" s="294">
        <f>SUMIFS('Expenditures - all orgs'!$F$19:$F$3604,'Expenditures - all orgs'!$C$19:$C$3604, 'Budget Detail - DDDDDD'!$B15,'Expenditures - all orgs'!$B$19:$B$3604,'Budget Detail - DDDDDD'!$B$3)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ht="15" customHeight="1" x14ac:dyDescent="0.3">
      <c r="A16" s="233" t="s">
        <v>8</v>
      </c>
      <c r="B16" s="1472">
        <v>111400</v>
      </c>
      <c r="C16" s="292">
        <f>SUMIFS('Expenditures - all orgs'!$D$19:$D$3604,'Expenditures - all orgs'!$C$19:$C$3604, 'Budget Detail - DDDDDD'!$B16,'Expenditures - all orgs'!$B$19:$B$3604,'Budget Detail - DDDDDD'!$B$3)</f>
        <v>0</v>
      </c>
      <c r="D16" s="293">
        <f>SUMIFS('Expenditures - all orgs'!$E$19:$E$3604,'Expenditures - all orgs'!$C$19:$C$3604, 'Budget Detail - DDDDDD'!$B16,'Expenditures - all orgs'!$B$19:$B$3604,'Budget Detail - DDDDDD'!$B$3)</f>
        <v>0</v>
      </c>
      <c r="E16" s="1254">
        <f>SUMIFS('Expenditures - all orgs'!$F$19:$F$3604,'Expenditures - all orgs'!$C$19:$C$3604, 'Budget Detail - DDDDDD'!$B16,'Expenditures - all orgs'!$B$19:$B$3604,'Budget Detail - DDDDDD'!$B$3)</f>
        <v>0</v>
      </c>
      <c r="F16" s="295">
        <f t="shared" si="0"/>
        <v>0</v>
      </c>
    </row>
    <row r="17" spans="1:6" ht="15" customHeight="1" x14ac:dyDescent="0.3">
      <c r="A17" s="233" t="s">
        <v>9</v>
      </c>
      <c r="B17" s="1472">
        <v>111500</v>
      </c>
      <c r="C17" s="292">
        <f>SUMIFS('Expenditures - all orgs'!$D$19:$D$3604,'Expenditures - all orgs'!$C$19:$C$3604, 'Budget Detail - DDDDDD'!$B17,'Expenditures - all orgs'!$B$19:$B$3604,'Budget Detail - DDDDDD'!$B$3)</f>
        <v>0</v>
      </c>
      <c r="D17" s="293">
        <f>SUMIFS('Expenditures - all orgs'!$E$19:$E$3604,'Expenditures - all orgs'!$C$19:$C$3604, 'Budget Detail - DDDDDD'!$B17,'Expenditures - all orgs'!$B$19:$B$3604,'Budget Detail - DDDDDD'!$B$3)</f>
        <v>0</v>
      </c>
      <c r="E17" s="1254">
        <f>SUMIFS('Expenditures - all orgs'!$F$19:$F$3604,'Expenditures - all orgs'!$C$19:$C$3604, 'Budget Detail - DDDDDD'!$B17,'Expenditures - all orgs'!$B$19:$B$3604,'Budget Detail - DDDDDD'!$B$3)</f>
        <v>0</v>
      </c>
      <c r="F17" s="295">
        <f t="shared" si="0"/>
        <v>0</v>
      </c>
    </row>
    <row r="18" spans="1:6" ht="15" customHeight="1" x14ac:dyDescent="0.3">
      <c r="A18" s="233" t="s">
        <v>10</v>
      </c>
      <c r="B18" s="1472">
        <v>111600</v>
      </c>
      <c r="C18" s="292">
        <f>SUMIFS('Expenditures - all orgs'!$D$19:$D$3604,'Expenditures - all orgs'!$C$19:$C$3604, 'Budget Detail - DDDDDD'!$B18,'Expenditures - all orgs'!$B$19:$B$3604,'Budget Detail - DDDDDD'!$B$3)</f>
        <v>0</v>
      </c>
      <c r="D18" s="293">
        <f>SUMIFS('Expenditures - all orgs'!$E$19:$E$3604,'Expenditures - all orgs'!$C$19:$C$3604, 'Budget Detail - DDDDDD'!$B18,'Expenditures - all orgs'!$B$19:$B$3604,'Budget Detail - DDDDDD'!$B$3)</f>
        <v>0</v>
      </c>
      <c r="E18" s="1254">
        <f>SUMIFS('Expenditures - all orgs'!$F$19:$F$3604,'Expenditures - all orgs'!$C$19:$C$3604, 'Budget Detail - DDDDDD'!$B18,'Expenditures - all orgs'!$B$19:$B$3604,'Budget Detail - DDDDDD'!$B$3)</f>
        <v>0</v>
      </c>
      <c r="F18" s="295">
        <f t="shared" si="0"/>
        <v>0</v>
      </c>
    </row>
    <row r="19" spans="1:6" ht="15" customHeight="1" x14ac:dyDescent="0.3">
      <c r="A19" s="233" t="s">
        <v>11</v>
      </c>
      <c r="B19" s="1472">
        <v>111700</v>
      </c>
      <c r="C19" s="292">
        <f>SUMIFS('Expenditures - all orgs'!$D$19:$D$3604,'Expenditures - all orgs'!$C$19:$C$3604, 'Budget Detail - DDDDDD'!$B19,'Expenditures - all orgs'!$B$19:$B$3604,'Budget Detail - DDDDDD'!$B$3)</f>
        <v>0</v>
      </c>
      <c r="D19" s="293">
        <f>SUMIFS('Expenditures - all orgs'!$E$19:$E$3604,'Expenditures - all orgs'!$C$19:$C$3604, 'Budget Detail - DDDDDD'!$B19,'Expenditures - all orgs'!$B$19:$B$3604,'Budget Detail - DDDDDD'!$B$3)</f>
        <v>0</v>
      </c>
      <c r="E19" s="1254">
        <f>SUMIFS('Expenditures - all orgs'!$F$19:$F$3604,'Expenditures - all orgs'!$C$19:$C$3604, 'Budget Detail - DDDDDD'!$B19,'Expenditures - all orgs'!$B$19:$B$3604,'Budget Detail - DDDDDD'!$B$3)</f>
        <v>0</v>
      </c>
      <c r="F19" s="295">
        <f t="shared" si="0"/>
        <v>0</v>
      </c>
    </row>
    <row r="20" spans="1:6" ht="15" customHeight="1" x14ac:dyDescent="0.3">
      <c r="A20" s="233" t="s">
        <v>12</v>
      </c>
      <c r="B20" s="1472">
        <v>111800</v>
      </c>
      <c r="C20" s="292">
        <f>SUMIFS('Expenditures - all orgs'!$D$19:$D$3604,'Expenditures - all orgs'!$C$19:$C$3604, 'Budget Detail - DDDDDD'!$B20,'Expenditures - all orgs'!$B$19:$B$3604,'Budget Detail - DDDDDD'!$B$3)</f>
        <v>0</v>
      </c>
      <c r="D20" s="293">
        <f>SUMIFS('Expenditures - all orgs'!$E$19:$E$3604,'Expenditures - all orgs'!$C$19:$C$3604, 'Budget Detail - DDDDDD'!$B20,'Expenditures - all orgs'!$B$19:$B$3604,'Budget Detail - DDDDDD'!$B$3)</f>
        <v>0</v>
      </c>
      <c r="E20" s="1254">
        <f>SUMIFS('Expenditures - all orgs'!$F$19:$F$3604,'Expenditures - all orgs'!$C$19:$C$3604, 'Budget Detail - DDDDDD'!$B20,'Expenditures - all orgs'!$B$19:$B$3604,'Budget Detail - DDDDDD'!$B$3)</f>
        <v>0</v>
      </c>
      <c r="F20" s="295">
        <f t="shared" si="0"/>
        <v>0</v>
      </c>
    </row>
    <row r="21" spans="1:6" ht="15" customHeight="1" x14ac:dyDescent="0.3">
      <c r="A21" s="233" t="s">
        <v>109</v>
      </c>
      <c r="B21" s="1472">
        <v>111900</v>
      </c>
      <c r="C21" s="292">
        <f>SUMIFS('Expenditures - all orgs'!$D$19:$D$3604,'Expenditures - all orgs'!$C$19:$C$3604, 'Budget Detail - DDDDDD'!$B21,'Expenditures - all orgs'!$B$19:$B$3604,'Budget Detail - DDDDDD'!$B$3)</f>
        <v>0</v>
      </c>
      <c r="D21" s="293">
        <f>SUMIFS('Expenditures - all orgs'!$E$19:$E$3604,'Expenditures - all orgs'!$C$19:$C$3604, 'Budget Detail - DDDDDD'!$B21,'Expenditures - all orgs'!$B$19:$B$3604,'Budget Detail - DDDDDD'!$B$3)</f>
        <v>0</v>
      </c>
      <c r="E21" s="1254">
        <f>SUMIFS('Expenditures - all orgs'!$F$19:$F$3604,'Expenditures - all orgs'!$C$19:$C$3604, 'Budget Detail - DDDDDD'!$B21,'Expenditures - all orgs'!$B$19:$B$3604,'Budget Detail - DDDDDD'!$B$3)</f>
        <v>0</v>
      </c>
      <c r="F21" s="295">
        <f t="shared" si="0"/>
        <v>0</v>
      </c>
    </row>
    <row r="22" spans="1:6" ht="15" customHeight="1" x14ac:dyDescent="0.3">
      <c r="A22" s="747" t="s">
        <v>1</v>
      </c>
      <c r="B22" s="1472">
        <v>112100</v>
      </c>
      <c r="C22" s="292">
        <f>SUMIFS('Expenditures - all orgs'!$D$19:$D$3604,'Expenditures - all orgs'!$C$19:$C$3604, 'Budget Detail - DDDDDD'!$B22,'Expenditures - all orgs'!$B$19:$B$3604,'Budget Detail - DDDDDD'!$B$3)</f>
        <v>0</v>
      </c>
      <c r="D22" s="293">
        <f>SUMIFS('Expenditures - all orgs'!$E$19:$E$3604,'Expenditures - all orgs'!$C$19:$C$3604, 'Budget Detail - DDDDDD'!$B22,'Expenditures - all orgs'!$B$19:$B$3604,'Budget Detail - DDDDDD'!$B$3)</f>
        <v>0</v>
      </c>
      <c r="E22" s="1254">
        <f>SUMIFS('Expenditures - all orgs'!$F$19:$F$3604,'Expenditures - all orgs'!$C$19:$C$3604, 'Budget Detail - DDDDDD'!$B22,'Expenditures - all orgs'!$B$19:$B$3604,'Budget Detail - DDDDDD'!$B$3)</f>
        <v>0</v>
      </c>
      <c r="F22" s="295">
        <f t="shared" si="0"/>
        <v>0</v>
      </c>
    </row>
    <row r="23" spans="1:6" ht="15" customHeight="1" x14ac:dyDescent="0.3">
      <c r="A23" s="747" t="s">
        <v>89</v>
      </c>
      <c r="B23" s="1472">
        <v>112110</v>
      </c>
      <c r="C23" s="292">
        <f>SUMIFS('Expenditures - all orgs'!$D$19:$D$3604,'Expenditures - all orgs'!$C$19:$C$3604, 'Budget Detail - DDDDDD'!$B23,'Expenditures - all orgs'!$B$19:$B$3604,'Budget Detail - DDDDDD'!$B$3)</f>
        <v>0</v>
      </c>
      <c r="D23" s="293">
        <f>SUMIFS('Expenditures - all orgs'!$E$19:$E$3604,'Expenditures - all orgs'!$C$19:$C$3604, 'Budget Detail - DDDDDD'!$B23,'Expenditures - all orgs'!$B$19:$B$3604,'Budget Detail - DDDDDD'!$B$3)</f>
        <v>0</v>
      </c>
      <c r="E23" s="1254">
        <f>SUMIFS('Expenditures - all orgs'!$F$19:$F$3604,'Expenditures - all orgs'!$C$19:$C$3604, 'Budget Detail - DDDDDD'!$B23,'Expenditures - all orgs'!$B$19:$B$3604,'Budget Detail - DDDDDD'!$B$3)</f>
        <v>0</v>
      </c>
      <c r="F23" s="295">
        <f t="shared" si="0"/>
        <v>0</v>
      </c>
    </row>
    <row r="24" spans="1:6" ht="15" customHeight="1" x14ac:dyDescent="0.3">
      <c r="A24" s="747" t="s">
        <v>174</v>
      </c>
      <c r="B24" s="1472">
        <v>112130</v>
      </c>
      <c r="C24" s="292">
        <f>SUMIFS('Expenditures - all orgs'!$D$19:$D$3604,'Expenditures - all orgs'!$C$19:$C$3604, 'Budget Detail - DDDDDD'!$B24,'Expenditures - all orgs'!$B$19:$B$3604,'Budget Detail - DDDDDD'!$B$3)</f>
        <v>0</v>
      </c>
      <c r="D24" s="293">
        <f>SUMIFS('Expenditures - all orgs'!$E$19:$E$3604,'Expenditures - all orgs'!$C$19:$C$3604, 'Budget Detail - DDDDDD'!$B24,'Expenditures - all orgs'!$B$19:$B$3604,'Budget Detail - DDDDDD'!$B$3)</f>
        <v>0</v>
      </c>
      <c r="E24" s="1254">
        <f>SUMIFS('Expenditures - all orgs'!$F$19:$F$3604,'Expenditures - all orgs'!$C$19:$C$3604, 'Budget Detail - DDDDDD'!$B24,'Expenditures - all orgs'!$B$19:$B$3604,'Budget Detail - DDDDDD'!$B$3)</f>
        <v>0</v>
      </c>
      <c r="F24" s="295">
        <f>C24-D24-E24</f>
        <v>0</v>
      </c>
    </row>
    <row r="25" spans="1:6" ht="15" customHeight="1" x14ac:dyDescent="0.3">
      <c r="A25" s="233" t="s">
        <v>2</v>
      </c>
      <c r="B25" s="1472">
        <v>112300</v>
      </c>
      <c r="C25" s="292">
        <f>SUMIFS('Expenditures - all orgs'!$D$19:$D$3604,'Expenditures - all orgs'!$C$19:$C$3604, 'Budget Detail - DDDDDD'!$B25,'Expenditures - all orgs'!$B$19:$B$3604,'Budget Detail - DDDDDD'!$B$3)</f>
        <v>0</v>
      </c>
      <c r="D25" s="293">
        <f>SUMIFS('Expenditures - all orgs'!$E$19:$E$3604,'Expenditures - all orgs'!$C$19:$C$3604, 'Budget Detail - DDDDDD'!$B25,'Expenditures - all orgs'!$B$19:$B$3604,'Budget Detail - DDDDDD'!$B$3)</f>
        <v>0</v>
      </c>
      <c r="E25" s="1254">
        <f>SUMIFS('Expenditures - all orgs'!$F$19:$F$3604,'Expenditures - all orgs'!$C$19:$C$3604, 'Budget Detail - DDDDDD'!$B25,'Expenditures - all orgs'!$B$19:$B$3604,'Budget Detail - DDDDDD'!$B$3)</f>
        <v>0</v>
      </c>
      <c r="F25" s="295">
        <f t="shared" si="0"/>
        <v>0</v>
      </c>
    </row>
    <row r="26" spans="1:6" ht="15" customHeight="1" x14ac:dyDescent="0.3">
      <c r="A26" s="233" t="s">
        <v>88</v>
      </c>
      <c r="B26" s="1472">
        <v>112310</v>
      </c>
      <c r="C26" s="292">
        <f>SUMIFS('Expenditures - all orgs'!$D$19:$D$3604,'Expenditures - all orgs'!$C$19:$C$3604, 'Budget Detail - DDDDDD'!$B26,'Expenditures - all orgs'!$B$19:$B$3604,'Budget Detail - DDDDDD'!$B$3)</f>
        <v>0</v>
      </c>
      <c r="D26" s="293">
        <f>SUMIFS('Expenditures - all orgs'!$E$19:$E$3604,'Expenditures - all orgs'!$C$19:$C$3604, 'Budget Detail - DDDDDD'!$B26,'Expenditures - all orgs'!$B$19:$B$3604,'Budget Detail - DDDDDD'!$B$3)</f>
        <v>0</v>
      </c>
      <c r="E26" s="1254">
        <f>SUMIFS('Expenditures - all orgs'!$F$19:$F$3604,'Expenditures - all orgs'!$C$19:$C$3604, 'Budget Detail - DDDDDD'!$B26,'Expenditures - all orgs'!$B$19:$B$3604,'Budget Detail - DDDDDD'!$B$3)</f>
        <v>0</v>
      </c>
      <c r="F26" s="295">
        <f t="shared" si="0"/>
        <v>0</v>
      </c>
    </row>
    <row r="27" spans="1:6" ht="15" customHeight="1" x14ac:dyDescent="0.3">
      <c r="A27" s="233" t="s">
        <v>64</v>
      </c>
      <c r="B27" s="1472">
        <v>112500</v>
      </c>
      <c r="C27" s="292">
        <f>SUMIFS('Expenditures - all orgs'!$D$19:$D$3604,'Expenditures - all orgs'!$C$19:$C$3604, 'Budget Detail - DDDDDD'!$B27,'Expenditures - all orgs'!$B$19:$B$3604,'Budget Detail - DDDDDD'!$B$3)</f>
        <v>0</v>
      </c>
      <c r="D27" s="293">
        <f>SUMIFS('Expenditures - all orgs'!$E$19:$E$3604,'Expenditures - all orgs'!$C$19:$C$3604, 'Budget Detail - DDDDDD'!$B27,'Expenditures - all orgs'!$B$19:$B$3604,'Budget Detail - DDDDDD'!$B$3)</f>
        <v>0</v>
      </c>
      <c r="E27" s="1254">
        <f>SUMIFS('Expenditures - all orgs'!$F$19:$F$3604,'Expenditures - all orgs'!$C$19:$C$3604, 'Budget Detail - DDDDDD'!$B27,'Expenditures - all orgs'!$B$19:$B$3604,'Budget Detail - DDDDDD'!$B$3)</f>
        <v>0</v>
      </c>
      <c r="F27" s="295">
        <f t="shared" si="0"/>
        <v>0</v>
      </c>
    </row>
    <row r="28" spans="1:6" ht="15" customHeight="1" x14ac:dyDescent="0.3">
      <c r="A28" s="233" t="s">
        <v>65</v>
      </c>
      <c r="B28" s="1472">
        <v>112600</v>
      </c>
      <c r="C28" s="292">
        <f>SUMIFS('Expenditures - all orgs'!$D$19:$D$3604,'Expenditures - all orgs'!$C$19:$C$3604, 'Budget Detail - DDDDDD'!$B28,'Expenditures - all orgs'!$B$19:$B$3604,'Budget Detail - DDDDDD'!$B$3)</f>
        <v>0</v>
      </c>
      <c r="D28" s="293">
        <f>SUMIFS('Expenditures - all orgs'!$E$19:$E$3604,'Expenditures - all orgs'!$C$19:$C$3604, 'Budget Detail - DDDDDD'!$B28,'Expenditures - all orgs'!$B$19:$B$3604,'Budget Detail - DDDDDD'!$B$3)</f>
        <v>0</v>
      </c>
      <c r="E28" s="1254">
        <f>SUMIFS('Expenditures - all orgs'!$F$19:$F$3604,'Expenditures - all orgs'!$C$19:$C$3604, 'Budget Detail - DDDDDD'!$B28,'Expenditures - all orgs'!$B$19:$B$3604,'Budget Detail - DDDDDD'!$B$3)</f>
        <v>0</v>
      </c>
      <c r="F28" s="295">
        <f t="shared" si="0"/>
        <v>0</v>
      </c>
    </row>
    <row r="29" spans="1:6" ht="15" customHeight="1" x14ac:dyDescent="0.3">
      <c r="A29" s="233" t="s">
        <v>163</v>
      </c>
      <c r="B29" s="1472">
        <v>112610</v>
      </c>
      <c r="C29" s="292">
        <f>SUMIFS('Expenditures - all orgs'!$D$19:$D$3604,'Expenditures - all orgs'!$C$19:$C$3604, 'Budget Detail - DDDDDD'!$B29,'Expenditures - all orgs'!$B$19:$B$3604,'Budget Detail - DDDDDD'!$B$3)</f>
        <v>0</v>
      </c>
      <c r="D29" s="293">
        <f>SUMIFS('Expenditures - all orgs'!$E$19:$E$3604,'Expenditures - all orgs'!$C$19:$C$3604, 'Budget Detail - DDDDDD'!$B29,'Expenditures - all orgs'!$B$19:$B$3604,'Budget Detail - DDDDDD'!$B$3)</f>
        <v>0</v>
      </c>
      <c r="E29" s="1254">
        <f>SUMIFS('Expenditures - all orgs'!$F$19:$F$3604,'Expenditures - all orgs'!$C$19:$C$3604, 'Budget Detail - DDDDDD'!$B29,'Expenditures - all orgs'!$B$19:$B$3604,'Budget Detail - DDDDDD'!$B$3)</f>
        <v>0</v>
      </c>
      <c r="F29" s="295">
        <f t="shared" si="0"/>
        <v>0</v>
      </c>
    </row>
    <row r="30" spans="1:6" ht="15" customHeight="1" x14ac:dyDescent="0.3">
      <c r="A30" s="233" t="s">
        <v>68</v>
      </c>
      <c r="B30" s="1472">
        <v>112620</v>
      </c>
      <c r="C30" s="292">
        <f>SUMIFS('Expenditures - all orgs'!$D$19:$D$3604,'Expenditures - all orgs'!$C$19:$C$3604, 'Budget Detail - DDDDDD'!$B30,'Expenditures - all orgs'!$B$19:$B$3604,'Budget Detail - DDDDDD'!$B$3)</f>
        <v>0</v>
      </c>
      <c r="D30" s="293">
        <f>SUMIFS('Expenditures - all orgs'!$E$19:$E$3604,'Expenditures - all orgs'!$C$19:$C$3604, 'Budget Detail - DDDDDD'!$B30,'Expenditures - all orgs'!$B$19:$B$3604,'Budget Detail - DDDDDD'!$B$3)</f>
        <v>0</v>
      </c>
      <c r="E30" s="1254">
        <f>SUMIFS('Expenditures - all orgs'!$F$19:$F$3604,'Expenditures - all orgs'!$C$19:$C$3604, 'Budget Detail - DDDDDD'!$B30,'Expenditures - all orgs'!$B$19:$B$3604,'Budget Detail - DDDDDD'!$B$3)</f>
        <v>0</v>
      </c>
      <c r="F30" s="295">
        <f t="shared" si="0"/>
        <v>0</v>
      </c>
    </row>
    <row r="31" spans="1:6" ht="15" customHeight="1" x14ac:dyDescent="0.3">
      <c r="A31" s="233" t="s">
        <v>162</v>
      </c>
      <c r="B31" s="1472">
        <v>112800</v>
      </c>
      <c r="C31" s="292">
        <f>SUMIFS('Expenditures - all orgs'!$D$19:$D$3604,'Expenditures - all orgs'!$C$19:$C$3604, 'Budget Detail - DDDDDD'!$B31,'Expenditures - all orgs'!$B$19:$B$3604,'Budget Detail - DDDDDD'!$B$3)</f>
        <v>0</v>
      </c>
      <c r="D31" s="293">
        <f>SUMIFS('Expenditures - all orgs'!$E$19:$E$3604,'Expenditures - all orgs'!$C$19:$C$3604, 'Budget Detail - DDDDDD'!$B31,'Expenditures - all orgs'!$B$19:$B$3604,'Budget Detail - DDDDDD'!$B$3)</f>
        <v>0</v>
      </c>
      <c r="E31" s="1254">
        <f>SUMIFS('Expenditures - all orgs'!$F$19:$F$3604,'Expenditures - all orgs'!$C$19:$C$3604, 'Budget Detail - DDDDDD'!$B31,'Expenditures - all orgs'!$B$19:$B$3604,'Budget Detail - DDDDDD'!$B$3)</f>
        <v>0</v>
      </c>
      <c r="F31" s="295">
        <f t="shared" si="0"/>
        <v>0</v>
      </c>
    </row>
    <row r="32" spans="1:6" ht="15" customHeight="1" x14ac:dyDescent="0.3">
      <c r="A32" s="233" t="s">
        <v>164</v>
      </c>
      <c r="B32" s="1472">
        <v>112810</v>
      </c>
      <c r="C32" s="292">
        <f>SUMIFS('Expenditures - all orgs'!$D$19:$D$3604,'Expenditures - all orgs'!$C$19:$C$3604, 'Budget Detail - DDDDDD'!$B32,'Expenditures - all orgs'!$B$19:$B$3604,'Budget Detail - DDDDDD'!$B$3)</f>
        <v>0</v>
      </c>
      <c r="D32" s="293">
        <f>SUMIFS('Expenditures - all orgs'!$E$19:$E$3604,'Expenditures - all orgs'!$C$19:$C$3604, 'Budget Detail - DDDDDD'!$B32,'Expenditures - all orgs'!$B$19:$B$3604,'Budget Detail - DDDDDD'!$B$3)</f>
        <v>0</v>
      </c>
      <c r="E32" s="1254">
        <f>SUMIFS('Expenditures - all orgs'!$F$19:$F$3604,'Expenditures - all orgs'!$C$19:$C$3604, 'Budget Detail - DDDDDD'!$B32,'Expenditures - all orgs'!$B$19:$B$3604,'Budget Detail - DDDDDD'!$B$3)</f>
        <v>0</v>
      </c>
      <c r="F32" s="295">
        <f t="shared" si="0"/>
        <v>0</v>
      </c>
    </row>
    <row r="33" spans="1:6" ht="15" customHeight="1" x14ac:dyDescent="0.3">
      <c r="A33" s="233" t="s">
        <v>165</v>
      </c>
      <c r="B33" s="1472">
        <v>112820</v>
      </c>
      <c r="C33" s="292">
        <f>SUMIFS('Expenditures - all orgs'!$D$19:$D$3604,'Expenditures - all orgs'!$C$19:$C$3604, 'Budget Detail - DDDDDD'!$B33,'Expenditures - all orgs'!$B$19:$B$3604,'Budget Detail - DDDDDD'!$B$3)</f>
        <v>0</v>
      </c>
      <c r="D33" s="293">
        <f>SUMIFS('Expenditures - all orgs'!$E$19:$E$3604,'Expenditures - all orgs'!$C$19:$C$3604, 'Budget Detail - DDDDDD'!$B33,'Expenditures - all orgs'!$B$19:$B$3604,'Budget Detail - DDDDDD'!$B$3)</f>
        <v>0</v>
      </c>
      <c r="E33" s="1254">
        <f>SUMIFS('Expenditures - all orgs'!$F$19:$F$3604,'Expenditures - all orgs'!$C$19:$C$3604, 'Budget Detail - DDDDDD'!$B33,'Expenditures - all orgs'!$B$19:$B$3604,'Budget Detail - DDDDDD'!$B$3)</f>
        <v>0</v>
      </c>
      <c r="F33" s="295">
        <f t="shared" si="0"/>
        <v>0</v>
      </c>
    </row>
    <row r="34" spans="1:6" ht="15" customHeight="1" x14ac:dyDescent="0.3">
      <c r="A34" s="233" t="s">
        <v>166</v>
      </c>
      <c r="B34" s="1472">
        <v>112900</v>
      </c>
      <c r="C34" s="292">
        <f>SUMIFS('Expenditures - all orgs'!$D$19:$D$3604,'Expenditures - all orgs'!$C$19:$C$3604, 'Budget Detail - DDDDDD'!$B34,'Expenditures - all orgs'!$B$19:$B$3604,'Budget Detail - DDDDDD'!$B$3)</f>
        <v>0</v>
      </c>
      <c r="D34" s="293">
        <f>SUMIFS('Expenditures - all orgs'!$E$19:$E$3604,'Expenditures - all orgs'!$C$19:$C$3604, 'Budget Detail - DDDDDD'!$B34,'Expenditures - all orgs'!$B$19:$B$3604,'Budget Detail - DDDDDD'!$B$3)</f>
        <v>0</v>
      </c>
      <c r="E34" s="1254">
        <f>SUMIFS('Expenditures - all orgs'!$F$19:$F$3604,'Expenditures - all orgs'!$C$19:$C$3604, 'Budget Detail - DDDDDD'!$B34,'Expenditures - all orgs'!$B$19:$B$3604,'Budget Detail - DDDDDD'!$B$3)</f>
        <v>0</v>
      </c>
      <c r="F34" s="295">
        <f t="shared" si="0"/>
        <v>0</v>
      </c>
    </row>
    <row r="35" spans="1:6" ht="15" customHeight="1" x14ac:dyDescent="0.3">
      <c r="A35" s="233" t="s">
        <v>63</v>
      </c>
      <c r="B35" s="1472">
        <v>113100</v>
      </c>
      <c r="C35" s="292">
        <f>SUMIFS('Expenditures - all orgs'!$D$19:$D$3604,'Expenditures - all orgs'!$C$19:$C$3604, 'Budget Detail - DDDDDD'!$B35,'Expenditures - all orgs'!$B$19:$B$3604,'Budget Detail - DDDDDD'!$B$3)</f>
        <v>0</v>
      </c>
      <c r="D35" s="293">
        <f>SUMIFS('Expenditures - all orgs'!$E$19:$E$3604,'Expenditures - all orgs'!$C$19:$C$3604, 'Budget Detail - DDDDDD'!$B35,'Expenditures - all orgs'!$B$19:$B$3604,'Budget Detail - DDDDDD'!$B$3)</f>
        <v>0</v>
      </c>
      <c r="E35" s="1254">
        <f>SUMIFS('Expenditures - all orgs'!$F$19:$F$3604,'Expenditures - all orgs'!$C$19:$C$3604, 'Budget Detail - DDDDDD'!$B35,'Expenditures - all orgs'!$B$19:$B$3604,'Budget Detail - DDDDDD'!$B$3)</f>
        <v>0</v>
      </c>
      <c r="F35" s="295">
        <f t="shared" si="0"/>
        <v>0</v>
      </c>
    </row>
    <row r="36" spans="1:6" ht="15" customHeight="1" x14ac:dyDescent="0.3">
      <c r="A36" s="233" t="s">
        <v>159</v>
      </c>
      <c r="B36" s="1472">
        <v>113115</v>
      </c>
      <c r="C36" s="292">
        <f>SUMIFS('Expenditures - all orgs'!$D$19:$D$3604,'Expenditures - all orgs'!$C$19:$C$3604, 'Budget Detail - DDDDDD'!$B36,'Expenditures - all orgs'!$B$19:$B$3604,'Budget Detail - DDDDDD'!$B$3)</f>
        <v>0</v>
      </c>
      <c r="D36" s="293">
        <f>SUMIFS('Expenditures - all orgs'!$E$19:$E$3604,'Expenditures - all orgs'!$C$19:$C$3604, 'Budget Detail - DDDDDD'!$B36,'Expenditures - all orgs'!$B$19:$B$3604,'Budget Detail - DDDDDD'!$B$3)</f>
        <v>0</v>
      </c>
      <c r="E36" s="1254">
        <f>SUMIFS('Expenditures - all orgs'!$F$19:$F$3604,'Expenditures - all orgs'!$C$19:$C$3604, 'Budget Detail - DDDDDD'!$B36,'Expenditures - all orgs'!$B$19:$B$3604,'Budget Detail - DDDDDD'!$B$3)</f>
        <v>0</v>
      </c>
      <c r="F36" s="295">
        <f t="shared" si="0"/>
        <v>0</v>
      </c>
    </row>
    <row r="37" spans="1:6" ht="15" customHeight="1" x14ac:dyDescent="0.3">
      <c r="A37" s="233" t="s">
        <v>13</v>
      </c>
      <c r="B37" s="1472">
        <v>113800</v>
      </c>
      <c r="C37" s="292">
        <f>SUMIFS('Expenditures - all orgs'!$D$19:$D$3604,'Expenditures - all orgs'!$C$19:$C$3604, 'Budget Detail - DDDDDD'!$B37,'Expenditures - all orgs'!$B$19:$B$3604,'Budget Detail - DDDDDD'!$B$3)</f>
        <v>0</v>
      </c>
      <c r="D37" s="293">
        <f>SUMIFS('Expenditures - all orgs'!$E$19:$E$3604,'Expenditures - all orgs'!$C$19:$C$3604, 'Budget Detail - DDDDDD'!$B37,'Expenditures - all orgs'!$B$19:$B$3604,'Budget Detail - DDDDDD'!$B$3)</f>
        <v>0</v>
      </c>
      <c r="E37" s="1254">
        <f>SUMIFS('Expenditures - all orgs'!$F$19:$F$3604,'Expenditures - all orgs'!$C$19:$C$3604, 'Budget Detail - DDDDDD'!$B37,'Expenditures - all orgs'!$B$19:$B$3604,'Budget Detail - DDDDDD'!$B$3)</f>
        <v>0</v>
      </c>
      <c r="F37" s="295">
        <f t="shared" si="0"/>
        <v>0</v>
      </c>
    </row>
    <row r="38" spans="1:6" ht="15" customHeight="1" x14ac:dyDescent="0.3">
      <c r="A38" s="233" t="s">
        <v>3</v>
      </c>
      <c r="B38" s="1472">
        <v>114100</v>
      </c>
      <c r="C38" s="292">
        <f>SUMIFS('Expenditures - all orgs'!$D$19:$D$3604,'Expenditures - all orgs'!$C$19:$C$3604, 'Budget Detail - DDDDDD'!$B38,'Expenditures - all orgs'!$B$19:$B$3604,'Budget Detail - DDDDDD'!$B$3)</f>
        <v>0</v>
      </c>
      <c r="D38" s="293">
        <f>SUMIFS('Expenditures - all orgs'!$E$19:$E$3604,'Expenditures - all orgs'!$C$19:$C$3604, 'Budget Detail - DDDDDD'!$B38,'Expenditures - all orgs'!$B$19:$B$3604,'Budget Detail - DDDDDD'!$B$3)</f>
        <v>0</v>
      </c>
      <c r="E38" s="1254">
        <f>SUMIFS('Expenditures - all orgs'!$F$19:$F$3604,'Expenditures - all orgs'!$C$19:$C$3604, 'Budget Detail - DDDDDD'!$B38,'Expenditures - all orgs'!$B$19:$B$3604,'Budget Detail - DDDDDD'!$B$3)</f>
        <v>0</v>
      </c>
      <c r="F38" s="295">
        <f t="shared" si="0"/>
        <v>0</v>
      </c>
    </row>
    <row r="39" spans="1:6" ht="15" customHeight="1" x14ac:dyDescent="0.3">
      <c r="A39" s="233" t="s">
        <v>157</v>
      </c>
      <c r="B39" s="1472">
        <v>114200</v>
      </c>
      <c r="C39" s="292">
        <f>SUMIFS('Expenditures - all orgs'!$D$19:$D$3604,'Expenditures - all orgs'!$C$19:$C$3604, 'Budget Detail - DDDDDD'!$B39,'Expenditures - all orgs'!$B$19:$B$3604,'Budget Detail - DDDDDD'!$B$3)</f>
        <v>0</v>
      </c>
      <c r="D39" s="293">
        <f>SUMIFS('Expenditures - all orgs'!$E$19:$E$3604,'Expenditures - all orgs'!$C$19:$C$3604, 'Budget Detail - DDDDDD'!$B39,'Expenditures - all orgs'!$B$19:$B$3604,'Budget Detail - DDDDDD'!$B$3)</f>
        <v>0</v>
      </c>
      <c r="E39" s="1254">
        <f>SUMIFS('Expenditures - all orgs'!$F$19:$F$3604,'Expenditures - all orgs'!$C$19:$C$3604, 'Budget Detail - DDDDDD'!$B39,'Expenditures - all orgs'!$B$19:$B$3604,'Budget Detail - DDDDDD'!$B$3)</f>
        <v>0</v>
      </c>
      <c r="F39" s="295">
        <f t="shared" si="0"/>
        <v>0</v>
      </c>
    </row>
    <row r="40" spans="1:6" ht="15" customHeight="1" x14ac:dyDescent="0.3">
      <c r="A40" s="233" t="s">
        <v>167</v>
      </c>
      <c r="B40" s="1472">
        <v>114300</v>
      </c>
      <c r="C40" s="292">
        <f>SUMIFS('Expenditures - all orgs'!$D$19:$D$3604,'Expenditures - all orgs'!$C$19:$C$3604, 'Budget Detail - DDDDDD'!$B40,'Expenditures - all orgs'!$B$19:$B$3604,'Budget Detail - DDDDDD'!$B$3)</f>
        <v>0</v>
      </c>
      <c r="D40" s="293">
        <f>SUMIFS('Expenditures - all orgs'!$E$19:$E$3604,'Expenditures - all orgs'!$C$19:$C$3604, 'Budget Detail - DDDDDD'!$B40,'Expenditures - all orgs'!$B$19:$B$3604,'Budget Detail - DDDDDD'!$B$3)</f>
        <v>0</v>
      </c>
      <c r="E40" s="1254">
        <f>SUMIFS('Expenditures - all orgs'!$F$19:$F$3604,'Expenditures - all orgs'!$C$19:$C$3604, 'Budget Detail - DDDDDD'!$B40,'Expenditures - all orgs'!$B$19:$B$3604,'Budget Detail - DDDDDD'!$B$3)</f>
        <v>0</v>
      </c>
      <c r="F40" s="295">
        <f t="shared" si="0"/>
        <v>0</v>
      </c>
    </row>
    <row r="41" spans="1:6" ht="15" customHeight="1" x14ac:dyDescent="0.3">
      <c r="A41" s="233" t="s">
        <v>4</v>
      </c>
      <c r="B41" s="1472">
        <v>114400</v>
      </c>
      <c r="C41" s="292">
        <f>SUMIFS('Expenditures - all orgs'!$D$19:$D$3604,'Expenditures - all orgs'!$C$19:$C$3604, 'Budget Detail - DDDDDD'!$B41,'Expenditures - all orgs'!$B$19:$B$3604,'Budget Detail - DDDDDD'!$B$3)</f>
        <v>0</v>
      </c>
      <c r="D41" s="293">
        <f>SUMIFS('Expenditures - all orgs'!$E$19:$E$3604,'Expenditures - all orgs'!$C$19:$C$3604, 'Budget Detail - DDDDDD'!$B41,'Expenditures - all orgs'!$B$19:$B$3604,'Budget Detail - DDDDDD'!$B$3)</f>
        <v>0</v>
      </c>
      <c r="E41" s="1254">
        <f>SUMIFS('Expenditures - all orgs'!$F$19:$F$3604,'Expenditures - all orgs'!$C$19:$C$3604, 'Budget Detail - DDDDDD'!$B41,'Expenditures - all orgs'!$B$19:$B$3604,'Budget Detail - DDDDDD'!$B$3)</f>
        <v>0</v>
      </c>
      <c r="F41" s="295">
        <f t="shared" si="0"/>
        <v>0</v>
      </c>
    </row>
    <row r="42" spans="1:6" ht="15" customHeight="1" x14ac:dyDescent="0.3">
      <c r="A42" s="233" t="s">
        <v>66</v>
      </c>
      <c r="B42" s="1472">
        <v>114500</v>
      </c>
      <c r="C42" s="292">
        <f>SUMIFS('Expenditures - all orgs'!$D$19:$D$3604,'Expenditures - all orgs'!$C$19:$C$3604, 'Budget Detail - DDDDDD'!$B42,'Expenditures - all orgs'!$B$19:$B$3604,'Budget Detail - DDDDDD'!$B$3)</f>
        <v>0</v>
      </c>
      <c r="D42" s="293">
        <f>SUMIFS('Expenditures - all orgs'!$E$19:$E$3604,'Expenditures - all orgs'!$C$19:$C$3604, 'Budget Detail - DDDDDD'!$B42,'Expenditures - all orgs'!$B$19:$B$3604,'Budget Detail - DDDDDD'!$B$3)</f>
        <v>0</v>
      </c>
      <c r="E42" s="1254">
        <f>SUMIFS('Expenditures - all orgs'!$F$19:$F$3604,'Expenditures - all orgs'!$C$19:$C$3604, 'Budget Detail - DDDDDD'!$B42,'Expenditures - all orgs'!$B$19:$B$3604,'Budget Detail - DDDDDD'!$B$3)</f>
        <v>0</v>
      </c>
      <c r="F42" s="295">
        <f t="shared" si="0"/>
        <v>0</v>
      </c>
    </row>
    <row r="43" spans="1:6" ht="15" customHeight="1" x14ac:dyDescent="0.3">
      <c r="A43" s="233" t="s">
        <v>168</v>
      </c>
      <c r="B43" s="1472">
        <v>114510</v>
      </c>
      <c r="C43" s="292">
        <f>SUMIFS('Expenditures - all orgs'!$D$19:$D$3604,'Expenditures - all orgs'!$C$19:$C$3604, 'Budget Detail - DDDDDD'!$B43,'Expenditures - all orgs'!$B$19:$B$3604,'Budget Detail - DDDDDD'!$B$3)</f>
        <v>0</v>
      </c>
      <c r="D43" s="293">
        <f>SUMIFS('Expenditures - all orgs'!$E$19:$E$3604,'Expenditures - all orgs'!$C$19:$C$3604, 'Budget Detail - DDDDDD'!$B43,'Expenditures - all orgs'!$B$19:$B$3604,'Budget Detail - DDDDDD'!$B$3)</f>
        <v>0</v>
      </c>
      <c r="E43" s="1254">
        <f>SUMIFS('Expenditures - all orgs'!$F$19:$F$3604,'Expenditures - all orgs'!$C$19:$C$3604, 'Budget Detail - DDDDDD'!$B43,'Expenditures - all orgs'!$B$19:$B$3604,'Budget Detail - DDDDDD'!$B$3)</f>
        <v>0</v>
      </c>
      <c r="F43" s="295">
        <f t="shared" si="0"/>
        <v>0</v>
      </c>
    </row>
    <row r="44" spans="1:6" ht="15" customHeight="1" x14ac:dyDescent="0.3">
      <c r="A44" s="233" t="s">
        <v>67</v>
      </c>
      <c r="B44" s="1472">
        <v>114530</v>
      </c>
      <c r="C44" s="292">
        <f>SUMIFS('Expenditures - all orgs'!$D$19:$D$3604,'Expenditures - all orgs'!$C$19:$C$3604, 'Budget Detail - DDDDDD'!$B44,'Expenditures - all orgs'!$B$19:$B$3604,'Budget Detail - DDDDDD'!$B$3)</f>
        <v>0</v>
      </c>
      <c r="D44" s="293">
        <f>SUMIFS('Expenditures - all orgs'!$E$19:$E$3604,'Expenditures - all orgs'!$C$19:$C$3604, 'Budget Detail - DDDDDD'!$B44,'Expenditures - all orgs'!$B$19:$B$3604,'Budget Detail - DDDDDD'!$B$3)</f>
        <v>0</v>
      </c>
      <c r="E44" s="1254">
        <f>SUMIFS('Expenditures - all orgs'!$F$19:$F$3604,'Expenditures - all orgs'!$C$19:$C$3604, 'Budget Detail - DDDDDD'!$B44,'Expenditures - all orgs'!$B$19:$B$3604,'Budget Detail - DDDDDD'!$B$3)</f>
        <v>0</v>
      </c>
      <c r="F44" s="295">
        <f t="shared" si="0"/>
        <v>0</v>
      </c>
    </row>
    <row r="45" spans="1:6" ht="15" customHeight="1" x14ac:dyDescent="0.3">
      <c r="A45" s="233" t="s">
        <v>156</v>
      </c>
      <c r="B45" s="1472">
        <v>114540</v>
      </c>
      <c r="C45" s="292">
        <f>SUMIFS('Expenditures - all orgs'!$D$19:$D$3604,'Expenditures - all orgs'!$C$19:$C$3604, 'Budget Detail - DDDDDD'!$B45,'Expenditures - all orgs'!$B$19:$B$3604,'Budget Detail - DDDDDD'!$B$3)</f>
        <v>0</v>
      </c>
      <c r="D45" s="293">
        <f>SUMIFS('Expenditures - all orgs'!$E$19:$E$3604,'Expenditures - all orgs'!$C$19:$C$3604, 'Budget Detail - DDDDDD'!$B45,'Expenditures - all orgs'!$B$19:$B$3604,'Budget Detail - DDDDDD'!$B$3)</f>
        <v>0</v>
      </c>
      <c r="E45" s="1254">
        <f>SUMIFS('Expenditures - all orgs'!$F$19:$F$3604,'Expenditures - all orgs'!$C$19:$C$3604, 'Budget Detail - DDDDDD'!$B45,'Expenditures - all orgs'!$B$19:$B$3604,'Budget Detail - DDDDDD'!$B$3)</f>
        <v>0</v>
      </c>
      <c r="F45" s="295">
        <f t="shared" si="0"/>
        <v>0</v>
      </c>
    </row>
    <row r="46" spans="1:6" ht="15" customHeight="1" x14ac:dyDescent="0.3">
      <c r="A46" s="233" t="s">
        <v>158</v>
      </c>
      <c r="B46" s="1472">
        <v>114600</v>
      </c>
      <c r="C46" s="292">
        <f>SUMIFS('Expenditures - all orgs'!$D$19:$D$3604,'Expenditures - all orgs'!$C$19:$C$3604, 'Budget Detail - DDDDDD'!$B46,'Expenditures - all orgs'!$B$19:$B$3604,'Budget Detail - DDDDDD'!$B$3)</f>
        <v>0</v>
      </c>
      <c r="D46" s="293">
        <f>SUMIFS('Expenditures - all orgs'!$E$19:$E$3604,'Expenditures - all orgs'!$C$19:$C$3604, 'Budget Detail - DDDDDD'!$B46,'Expenditures - all orgs'!$B$19:$B$3604,'Budget Detail - DDDDDD'!$B$3)</f>
        <v>0</v>
      </c>
      <c r="E46" s="1254">
        <f>SUMIFS('Expenditures - all orgs'!$F$19:$F$3604,'Expenditures - all orgs'!$C$19:$C$3604, 'Budget Detail - DDDDDD'!$B46,'Expenditures - all orgs'!$B$19:$B$3604,'Budget Detail - DDDDDD'!$B$3)</f>
        <v>0</v>
      </c>
      <c r="F46" s="295">
        <f t="shared" si="0"/>
        <v>0</v>
      </c>
    </row>
    <row r="47" spans="1:6" ht="15" customHeight="1" x14ac:dyDescent="0.3">
      <c r="A47" s="233" t="s">
        <v>169</v>
      </c>
      <c r="B47" s="1472">
        <v>114900</v>
      </c>
      <c r="C47" s="292">
        <f>SUMIFS('Expenditures - all orgs'!$D$19:$D$3604,'Expenditures - all orgs'!$C$19:$C$3604, 'Budget Detail - DDDDDD'!$B47,'Expenditures - all orgs'!$B$19:$B$3604,'Budget Detail - DDDDDD'!$B$3)</f>
        <v>0</v>
      </c>
      <c r="D47" s="293">
        <f>SUMIFS('Expenditures - all orgs'!$E$19:$E$3604,'Expenditures - all orgs'!$C$19:$C$3604, 'Budget Detail - DDDDDD'!$B47,'Expenditures - all orgs'!$B$19:$B$3604,'Budget Detail - DDDDDD'!$B$3)</f>
        <v>0</v>
      </c>
      <c r="E47" s="1254">
        <f>SUMIFS('Expenditures - all orgs'!$F$19:$F$3604,'Expenditures - all orgs'!$C$19:$C$3604, 'Budget Detail - DDDDDD'!$B47,'Expenditures - all orgs'!$B$19:$B$3604,'Budget Detail - DDDDDD'!$B$3)</f>
        <v>0</v>
      </c>
      <c r="F47" s="295">
        <f t="shared" si="0"/>
        <v>0</v>
      </c>
    </row>
    <row r="48" spans="1:6" ht="15" customHeight="1" x14ac:dyDescent="0.3">
      <c r="A48" s="233" t="s">
        <v>170</v>
      </c>
      <c r="B48" s="1472">
        <v>114910</v>
      </c>
      <c r="C48" s="292">
        <f>SUMIFS('Expenditures - all orgs'!$D$19:$D$3604,'Expenditures - all orgs'!$C$19:$C$3604, 'Budget Detail - DDDDDD'!$B48,'Expenditures - all orgs'!$B$19:$B$3604,'Budget Detail - DDDDDD'!$B$3)</f>
        <v>0</v>
      </c>
      <c r="D48" s="293">
        <f>SUMIFS('Expenditures - all orgs'!$E$19:$E$3604,'Expenditures - all orgs'!$C$19:$C$3604, 'Budget Detail - DDDDDD'!$B48,'Expenditures - all orgs'!$B$19:$B$3604,'Budget Detail - DDDDDD'!$B$3)</f>
        <v>0</v>
      </c>
      <c r="E48" s="1254">
        <f>SUMIFS('Expenditures - all orgs'!$F$19:$F$3604,'Expenditures - all orgs'!$C$19:$C$3604, 'Budget Detail - DDDDDD'!$B48,'Expenditures - all orgs'!$B$19:$B$3604,'Budget Detail - DDDDDD'!$B$3)</f>
        <v>0</v>
      </c>
      <c r="F48" s="295">
        <f t="shared" si="0"/>
        <v>0</v>
      </c>
    </row>
    <row r="49" spans="1:6" ht="15" customHeight="1" x14ac:dyDescent="0.3">
      <c r="A49" s="233" t="s">
        <v>179</v>
      </c>
      <c r="B49" s="1472">
        <v>115100</v>
      </c>
      <c r="C49" s="292">
        <f>SUMIFS('Expenditures - all orgs'!$D$19:$D$3604,'Expenditures - all orgs'!$C$19:$C$3604, 'Budget Detail - DDDDDD'!$B49,'Expenditures - all orgs'!$B$19:$B$3604,'Budget Detail - DDDDDD'!$B$3)</f>
        <v>0</v>
      </c>
      <c r="D49" s="293">
        <f>SUMIFS('Expenditures - all orgs'!$E$19:$E$3604,'Expenditures - all orgs'!$C$19:$C$3604, 'Budget Detail - DDDDDD'!$B49,'Expenditures - all orgs'!$B$19:$B$3604,'Budget Detail - DDDDDD'!$B$3)</f>
        <v>0</v>
      </c>
      <c r="E49" s="1254">
        <f>SUMIFS('Expenditures - all orgs'!$F$19:$F$3604,'Expenditures - all orgs'!$C$19:$C$3604, 'Budget Detail - DDDDDD'!$B49,'Expenditures - all orgs'!$B$19:$B$3604,'Budget Detail - DDDDDD'!$B$3)</f>
        <v>0</v>
      </c>
      <c r="F49" s="295">
        <f t="shared" si="0"/>
        <v>0</v>
      </c>
    </row>
    <row r="50" spans="1:6" ht="15" customHeight="1" x14ac:dyDescent="0.3">
      <c r="A50" s="233" t="s">
        <v>178</v>
      </c>
      <c r="B50" s="1472">
        <v>115200</v>
      </c>
      <c r="C50" s="292">
        <f>SUMIFS('Expenditures - all orgs'!$D$19:$D$3604,'Expenditures - all orgs'!$C$19:$C$3604, 'Budget Detail - DDDDDD'!$B50,'Expenditures - all orgs'!$B$19:$B$3604,'Budget Detail - DDDDDD'!$B$3)</f>
        <v>0</v>
      </c>
      <c r="D50" s="293">
        <f>SUMIFS('Expenditures - all orgs'!$E$19:$E$3604,'Expenditures - all orgs'!$C$19:$C$3604, 'Budget Detail - DDDDDD'!$B50,'Expenditures - all orgs'!$B$19:$B$3604,'Budget Detail - DDDDDD'!$B$3)</f>
        <v>0</v>
      </c>
      <c r="E50" s="1254">
        <f>SUMIFS('Expenditures - all orgs'!$F$19:$F$3604,'Expenditures - all orgs'!$C$19:$C$3604, 'Budget Detail - DDDDDD'!$B50,'Expenditures - all orgs'!$B$19:$B$3604,'Budget Detail - DDDDDD'!$B$3)</f>
        <v>0</v>
      </c>
      <c r="F50" s="295">
        <f t="shared" si="0"/>
        <v>0</v>
      </c>
    </row>
    <row r="51" spans="1:6" ht="15" customHeight="1" x14ac:dyDescent="0.3">
      <c r="A51" s="233" t="s">
        <v>180</v>
      </c>
      <c r="B51" s="1472">
        <v>115300</v>
      </c>
      <c r="C51" s="292">
        <f>SUMIFS('Expenditures - all orgs'!$D$19:$D$3604,'Expenditures - all orgs'!$C$19:$C$3604, 'Budget Detail - DDDDDD'!$B51,'Expenditures - all orgs'!$B$19:$B$3604,'Budget Detail - DDDDDD'!$B$3)</f>
        <v>0</v>
      </c>
      <c r="D51" s="293">
        <f>SUMIFS('Expenditures - all orgs'!$E$19:$E$3604,'Expenditures - all orgs'!$C$19:$C$3604, 'Budget Detail - DDDDDD'!$B51,'Expenditures - all orgs'!$B$19:$B$3604,'Budget Detail - DDDDDD'!$B$3)</f>
        <v>0</v>
      </c>
      <c r="E51" s="1254">
        <f>SUMIFS('Expenditures - all orgs'!$F$19:$F$3604,'Expenditures - all orgs'!$C$19:$C$3604, 'Budget Detail - DDDDDD'!$B51,'Expenditures - all orgs'!$B$19:$B$3604,'Budget Detail - DDDDDD'!$B$3)</f>
        <v>0</v>
      </c>
      <c r="F51" s="295">
        <f t="shared" si="0"/>
        <v>0</v>
      </c>
    </row>
    <row r="52" spans="1:6" ht="15" customHeight="1" x14ac:dyDescent="0.3">
      <c r="A52" s="233" t="s">
        <v>181</v>
      </c>
      <c r="B52" s="1472">
        <v>115400</v>
      </c>
      <c r="C52" s="292">
        <f>SUMIFS('Expenditures - all orgs'!$D$19:$D$3604,'Expenditures - all orgs'!$C$19:$C$3604, 'Budget Detail - DDDDDD'!$B52,'Expenditures - all orgs'!$B$19:$B$3604,'Budget Detail - DDDDDD'!$B$3)</f>
        <v>0</v>
      </c>
      <c r="D52" s="293">
        <f>SUMIFS('Expenditures - all orgs'!$E$19:$E$3604,'Expenditures - all orgs'!$C$19:$C$3604, 'Budget Detail - DDDDDD'!$B52,'Expenditures - all orgs'!$B$19:$B$3604,'Budget Detail - DDDDDD'!$B$3)</f>
        <v>0</v>
      </c>
      <c r="E52" s="1254">
        <f>SUMIFS('Expenditures - all orgs'!$F$19:$F$3604,'Expenditures - all orgs'!$C$19:$C$3604, 'Budget Detail - DDDDDD'!$B52,'Expenditures - all orgs'!$B$19:$B$3604,'Budget Detail - DDDDDD'!$B$3)</f>
        <v>0</v>
      </c>
      <c r="F52" s="295">
        <f t="shared" si="0"/>
        <v>0</v>
      </c>
    </row>
    <row r="53" spans="1:6" ht="15" customHeight="1" x14ac:dyDescent="0.3">
      <c r="A53" s="233" t="s">
        <v>182</v>
      </c>
      <c r="B53" s="1472">
        <v>115800</v>
      </c>
      <c r="C53" s="292">
        <f>SUMIFS('Expenditures - all orgs'!$D$19:$D$3604,'Expenditures - all orgs'!$C$19:$C$3604, 'Budget Detail - DDDDDD'!$B53,'Expenditures - all orgs'!$B$19:$B$3604,'Budget Detail - DDDDDD'!$B$3)</f>
        <v>0</v>
      </c>
      <c r="D53" s="293">
        <f>SUMIFS('Expenditures - all orgs'!$E$19:$E$3604,'Expenditures - all orgs'!$C$19:$C$3604, 'Budget Detail - DDDDDD'!$B53,'Expenditures - all orgs'!$B$19:$B$3604,'Budget Detail - DDDDDD'!$B$3)</f>
        <v>0</v>
      </c>
      <c r="E53" s="1254">
        <f>SUMIFS('Expenditures - all orgs'!$F$19:$F$3604,'Expenditures - all orgs'!$C$19:$C$3604, 'Budget Detail - DDDDDD'!$B53,'Expenditures - all orgs'!$B$19:$B$3604,'Budget Detail - DDDDDD'!$B$3)</f>
        <v>0</v>
      </c>
      <c r="F53" s="295">
        <f t="shared" si="0"/>
        <v>0</v>
      </c>
    </row>
    <row r="54" spans="1:6" ht="15" customHeight="1" x14ac:dyDescent="0.3">
      <c r="A54" s="233" t="s">
        <v>160</v>
      </c>
      <c r="B54" s="1472">
        <v>116200</v>
      </c>
      <c r="C54" s="292">
        <f>SUMIFS('Expenditures - all orgs'!$D$19:$D$3604,'Expenditures - all orgs'!$C$19:$C$3604, 'Budget Detail - DDDDDD'!$B54,'Expenditures - all orgs'!$B$19:$B$3604,'Budget Detail - DDDDDD'!$B$3)</f>
        <v>0</v>
      </c>
      <c r="D54" s="293">
        <f>SUMIFS('Expenditures - all orgs'!$E$19:$E$3604,'Expenditures - all orgs'!$C$19:$C$3604, 'Budget Detail - DDDDDD'!$B54,'Expenditures - all orgs'!$B$19:$B$3604,'Budget Detail - DDDDDD'!$B$3)</f>
        <v>0</v>
      </c>
      <c r="E54" s="1254">
        <f>SUMIFS('Expenditures - all orgs'!$F$19:$F$3604,'Expenditures - all orgs'!$C$19:$C$3604, 'Budget Detail - DDDDDD'!$B54,'Expenditures - all orgs'!$B$19:$B$3604,'Budget Detail - DDDDDD'!$B$3)</f>
        <v>0</v>
      </c>
      <c r="F54" s="295">
        <f t="shared" si="0"/>
        <v>0</v>
      </c>
    </row>
    <row r="55" spans="1:6" ht="15" customHeight="1" x14ac:dyDescent="0.3">
      <c r="A55" s="233" t="s">
        <v>171</v>
      </c>
      <c r="B55" s="1472">
        <v>116300</v>
      </c>
      <c r="C55" s="292">
        <f>SUMIFS('Expenditures - all orgs'!$D$19:$D$3604,'Expenditures - all orgs'!$C$19:$C$3604, 'Budget Detail - DDDDDD'!$B55,'Expenditures - all orgs'!$B$19:$B$3604,'Budget Detail - DDDDDD'!$B$3)</f>
        <v>0</v>
      </c>
      <c r="D55" s="293">
        <f>SUMIFS('Expenditures - all orgs'!$E$19:$E$3604,'Expenditures - all orgs'!$C$19:$C$3604, 'Budget Detail - DDDDDD'!$B55,'Expenditures - all orgs'!$B$19:$B$3604,'Budget Detail - DDDDDD'!$B$3)</f>
        <v>0</v>
      </c>
      <c r="E55" s="1254">
        <f>SUMIFS('Expenditures - all orgs'!$F$19:$F$3604,'Expenditures - all orgs'!$C$19:$C$3604, 'Budget Detail - DDDDDD'!$B55,'Expenditures - all orgs'!$B$19:$B$3604,'Budget Detail - DDDDDD'!$B$3)</f>
        <v>0</v>
      </c>
      <c r="F55" s="295">
        <f t="shared" si="0"/>
        <v>0</v>
      </c>
    </row>
    <row r="56" spans="1:6" ht="15" customHeight="1" x14ac:dyDescent="0.3">
      <c r="A56" s="233" t="s">
        <v>172</v>
      </c>
      <c r="B56" s="1472">
        <v>116400</v>
      </c>
      <c r="C56" s="292">
        <f>SUMIFS('Expenditures - all orgs'!$D$19:$D$3604,'Expenditures - all orgs'!$C$19:$C$3604, 'Budget Detail - DDDDDD'!$B56,'Expenditures - all orgs'!$B$19:$B$3604,'Budget Detail - DDDDDD'!$B$3)</f>
        <v>0</v>
      </c>
      <c r="D56" s="293">
        <f>SUMIFS('Expenditures - all orgs'!$E$19:$E$3604,'Expenditures - all orgs'!$C$19:$C$3604, 'Budget Detail - DDDDDD'!$B56,'Expenditures - all orgs'!$B$19:$B$3604,'Budget Detail - DDDDDD'!$B$3)</f>
        <v>0</v>
      </c>
      <c r="E56" s="1254">
        <f>SUMIFS('Expenditures - all orgs'!$F$19:$F$3604,'Expenditures - all orgs'!$C$19:$C$3604, 'Budget Detail - DDDDDD'!$B56,'Expenditures - all orgs'!$B$19:$B$3604,'Budget Detail - DDDDDD'!$B$3)</f>
        <v>0</v>
      </c>
      <c r="F56" s="295">
        <f t="shared" si="0"/>
        <v>0</v>
      </c>
    </row>
    <row r="57" spans="1:6" ht="15" customHeight="1" x14ac:dyDescent="0.3">
      <c r="A57" s="233" t="s">
        <v>173</v>
      </c>
      <c r="B57" s="1472">
        <v>116500</v>
      </c>
      <c r="C57" s="292">
        <f>SUMIFS('Expenditures - all orgs'!$D$19:$D$3604,'Expenditures - all orgs'!$C$19:$C$3604, 'Budget Detail - DDDDDD'!$B57,'Expenditures - all orgs'!$B$19:$B$3604,'Budget Detail - DDDDDD'!$B$3)</f>
        <v>0</v>
      </c>
      <c r="D57" s="293">
        <f>SUMIFS('Expenditures - all orgs'!$E$19:$E$3604,'Expenditures - all orgs'!$C$19:$C$3604, 'Budget Detail - DDDDDD'!$B57,'Expenditures - all orgs'!$B$19:$B$3604,'Budget Detail - DDDDDD'!$B$3)</f>
        <v>0</v>
      </c>
      <c r="E57" s="1254">
        <f>SUMIFS('Expenditures - all orgs'!$F$19:$F$3604,'Expenditures - all orgs'!$C$19:$C$3604, 'Budget Detail - DDDDDD'!$B57,'Expenditures - all orgs'!$B$19:$B$3604,'Budget Detail - DDDDDD'!$B$3)</f>
        <v>0</v>
      </c>
      <c r="F57" s="295">
        <f t="shared" si="0"/>
        <v>0</v>
      </c>
    </row>
    <row r="58" spans="1:6" ht="15" customHeight="1" x14ac:dyDescent="0.3">
      <c r="A58" s="233" t="s">
        <v>161</v>
      </c>
      <c r="B58" s="1472">
        <v>116600</v>
      </c>
      <c r="C58" s="292">
        <f>SUMIFS('Expenditures - all orgs'!$D$19:$D$3604,'Expenditures - all orgs'!$C$19:$C$3604, 'Budget Detail - DDDDDD'!$B58,'Expenditures - all orgs'!$B$19:$B$3604,'Budget Detail - DDDDDD'!$B$3)</f>
        <v>0</v>
      </c>
      <c r="D58" s="293">
        <f>SUMIFS('Expenditures - all orgs'!$E$19:$E$3604,'Expenditures - all orgs'!$C$19:$C$3604, 'Budget Detail - DDDDDD'!$B58,'Expenditures - all orgs'!$B$19:$B$3604,'Budget Detail - DDDDDD'!$B$3)</f>
        <v>0</v>
      </c>
      <c r="E58" s="1254">
        <f>SUMIFS('Expenditures - all orgs'!$F$19:$F$3604,'Expenditures - all orgs'!$C$19:$C$3604, 'Budget Detail - DDDDDD'!$B58,'Expenditures - all orgs'!$B$19:$B$3604,'Budget Detail - DDDDDD'!$B$3)</f>
        <v>0</v>
      </c>
      <c r="F58" s="295">
        <f t="shared" si="0"/>
        <v>0</v>
      </c>
    </row>
    <row r="59" spans="1:6" ht="15" customHeight="1" x14ac:dyDescent="0.3">
      <c r="A59" s="233" t="s">
        <v>104</v>
      </c>
      <c r="B59" s="1474" t="s">
        <v>107</v>
      </c>
      <c r="C59" s="292">
        <f>SUMIFS('Expenditures - all orgs'!$D$19:$D$3604,'Expenditures - all orgs'!$C$19:$C$3604, 'Budget Detail - DDDDDD'!$B59,'Expenditures - all orgs'!$B$19:$B$3604,'Budget Detail - DDDDDD'!$B$3)</f>
        <v>0</v>
      </c>
      <c r="D59" s="293">
        <f>SUMIFS('Expenditures - all orgs'!$E$19:$E$3604,'Expenditures - all orgs'!$C$19:$C$3604, 'Budget Detail - DDDDDD'!$B59,'Expenditures - all orgs'!$B$19:$B$3604,'Budget Detail - DDDDDD'!$B$3)</f>
        <v>0</v>
      </c>
      <c r="E59" s="1254">
        <f>SUMIFS('Expenditures - all orgs'!$F$19:$F$3604,'Expenditures - all orgs'!$C$19:$C$3604, 'Budget Detail - DDDDDD'!$B59,'Expenditures - all orgs'!$B$19:$B$3604,'Budget Detail - DDDDDD'!$B$3)</f>
        <v>0</v>
      </c>
      <c r="F59" s="295">
        <f t="shared" si="0"/>
        <v>0</v>
      </c>
    </row>
    <row r="60" spans="1:6" ht="15" customHeight="1" x14ac:dyDescent="0.3">
      <c r="A60" s="233" t="s">
        <v>104</v>
      </c>
      <c r="B60" s="1474" t="s">
        <v>107</v>
      </c>
      <c r="C60" s="292">
        <f>SUMIFS('Expenditures - all orgs'!$D$19:$D$3604,'Expenditures - all orgs'!$C$19:$C$3604, 'Budget Detail - DDDDDD'!$B60,'Expenditures - all orgs'!$B$19:$B$3604,'Budget Detail - DDDDDD'!$B$3)</f>
        <v>0</v>
      </c>
      <c r="D60" s="293">
        <f>SUMIFS('Expenditures - all orgs'!$E$19:$E$3604,'Expenditures - all orgs'!$C$19:$C$3604, 'Budget Detail - DDDDDD'!$B60,'Expenditures - all orgs'!$B$19:$B$3604,'Budget Detail - DDDDDD'!$B$3)</f>
        <v>0</v>
      </c>
      <c r="E60" s="1254">
        <f>SUMIFS('Expenditures - all orgs'!$F$19:$F$3604,'Expenditures - all orgs'!$C$19:$C$3604, 'Budget Detail - DDDDDD'!$B60,'Expenditures - all orgs'!$B$19:$B$3604,'Budget Detail - DDDDDD'!$B$3)</f>
        <v>0</v>
      </c>
      <c r="F60" s="295">
        <f t="shared" si="0"/>
        <v>0</v>
      </c>
    </row>
    <row r="61" spans="1:6" ht="15" customHeight="1" x14ac:dyDescent="0.3">
      <c r="A61" s="233" t="s">
        <v>104</v>
      </c>
      <c r="B61" s="1474" t="s">
        <v>107</v>
      </c>
      <c r="C61" s="292">
        <f>SUMIFS('Expenditures - all orgs'!$D$19:$D$3604,'Expenditures - all orgs'!$C$19:$C$3604, 'Budget Detail - DDDDDD'!$B61,'Expenditures - all orgs'!$B$19:$B$3604,'Budget Detail - DDDDDD'!$B$3)</f>
        <v>0</v>
      </c>
      <c r="D61" s="293">
        <f>SUMIFS('Expenditures - all orgs'!$E$19:$E$3604,'Expenditures - all orgs'!$C$19:$C$3604, 'Budget Detail - DDDDDD'!$B61,'Expenditures - all orgs'!$B$19:$B$3604,'Budget Detail - DDDDDD'!$B$3)</f>
        <v>0</v>
      </c>
      <c r="E61" s="1254">
        <f>SUMIFS('Expenditures - all orgs'!$F$19:$F$3604,'Expenditures - all orgs'!$C$19:$C$3604, 'Budget Detail - DDDDDD'!$B61,'Expenditures - all orgs'!$B$19:$B$3604,'Budget Detail - DDDDDD'!$B$3)</f>
        <v>0</v>
      </c>
      <c r="F61" s="295">
        <f t="shared" si="0"/>
        <v>0</v>
      </c>
    </row>
    <row r="62" spans="1:6" ht="15" customHeight="1" x14ac:dyDescent="0.3">
      <c r="A62" s="233" t="s">
        <v>104</v>
      </c>
      <c r="B62" s="1474" t="s">
        <v>107</v>
      </c>
      <c r="C62" s="292">
        <f>SUMIFS('Expenditures - all orgs'!$D$19:$D$3604,'Expenditures - all orgs'!$C$19:$C$3604, 'Budget Detail - DDDDDD'!$B62,'Expenditures - all orgs'!$B$19:$B$3604,'Budget Detail - DDDDDD'!$B$3)</f>
        <v>0</v>
      </c>
      <c r="D62" s="293">
        <f>SUMIFS('Expenditures - all orgs'!$E$19:$E$3604,'Expenditures - all orgs'!$C$19:$C$3604, 'Budget Detail - DDDDDD'!$B62,'Expenditures - all orgs'!$B$19:$B$3604,'Budget Detail - DDDDDD'!$B$3)</f>
        <v>0</v>
      </c>
      <c r="E62" s="1254">
        <f>SUMIFS('Expenditures - all orgs'!$F$19:$F$3604,'Expenditures - all orgs'!$C$19:$C$3604, 'Budget Detail - DDDDDD'!$B62,'Expenditures - all orgs'!$B$19:$B$3604,'Budget Detail - DDDDDD'!$B$3)</f>
        <v>0</v>
      </c>
      <c r="F62" s="295">
        <f t="shared" si="0"/>
        <v>0</v>
      </c>
    </row>
    <row r="63" spans="1:6" ht="15" customHeight="1" x14ac:dyDescent="0.3">
      <c r="A63" s="233" t="s">
        <v>104</v>
      </c>
      <c r="B63" s="1474" t="s">
        <v>107</v>
      </c>
      <c r="C63" s="292">
        <f>SUMIFS('Expenditures - all orgs'!$D$19:$D$3604,'Expenditures - all orgs'!$C$19:$C$3604, 'Budget Detail - DDDDDD'!$B63,'Expenditures - all orgs'!$B$19:$B$3604,'Budget Detail - DDDDDD'!$B$3)</f>
        <v>0</v>
      </c>
      <c r="D63" s="293">
        <f>SUMIFS('Expenditures - all orgs'!$E$19:$E$3604,'Expenditures - all orgs'!$C$19:$C$3604, 'Budget Detail - DDDDDD'!$B63,'Expenditures - all orgs'!$B$19:$B$3604,'Budget Detail - DDDDDD'!$B$3)</f>
        <v>0</v>
      </c>
      <c r="E63" s="1254">
        <f>SUMIFS('Expenditures - all orgs'!$F$19:$F$3604,'Expenditures - all orgs'!$C$19:$C$3604, 'Budget Detail - DDDDDD'!$B63,'Expenditures - all orgs'!$B$19:$B$3604,'Budget Detail - DDDDDD'!$B$3)</f>
        <v>0</v>
      </c>
      <c r="F63" s="295">
        <f t="shared" si="0"/>
        <v>0</v>
      </c>
    </row>
    <row r="64" spans="1:6" ht="15" customHeight="1" x14ac:dyDescent="0.3">
      <c r="A64" s="233" t="s">
        <v>104</v>
      </c>
      <c r="B64" s="1474" t="s">
        <v>107</v>
      </c>
      <c r="C64" s="292">
        <f>SUMIFS('Expenditures - all orgs'!$D$19:$D$3604,'Expenditures - all orgs'!$C$19:$C$3604, 'Budget Detail - DDDDDD'!$B64,'Expenditures - all orgs'!$B$19:$B$3604,'Budget Detail - DDDDDD'!$B$3)</f>
        <v>0</v>
      </c>
      <c r="D64" s="293">
        <f>SUMIFS('Expenditures - all orgs'!$E$19:$E$3604,'Expenditures - all orgs'!$C$19:$C$3604, 'Budget Detail - DDDDDD'!$B64,'Expenditures - all orgs'!$B$19:$B$3604,'Budget Detail - DDDDDD'!$B$3)</f>
        <v>0</v>
      </c>
      <c r="E64" s="1254">
        <f>SUMIFS('Expenditures - all orgs'!$F$19:$F$3604,'Expenditures - all orgs'!$C$19:$C$3604, 'Budget Detail - DDDDDD'!$B64,'Expenditures - all orgs'!$B$19:$B$3604,'Budget Detail - DDDDDD'!$B$3)</f>
        <v>0</v>
      </c>
      <c r="F64" s="295">
        <f t="shared" si="0"/>
        <v>0</v>
      </c>
    </row>
    <row r="65" spans="1:6" ht="15" customHeight="1" x14ac:dyDescent="0.3">
      <c r="A65" s="233" t="s">
        <v>104</v>
      </c>
      <c r="B65" s="1474" t="s">
        <v>107</v>
      </c>
      <c r="C65" s="292">
        <f>SUMIFS('Expenditures - all orgs'!$D$19:$D$3604,'Expenditures - all orgs'!$C$19:$C$3604, 'Budget Detail - DDDDDD'!$B65,'Expenditures - all orgs'!$B$19:$B$3604,'Budget Detail - DDDDDD'!$B$3)</f>
        <v>0</v>
      </c>
      <c r="D65" s="293">
        <f>SUMIFS('Expenditures - all orgs'!$E$19:$E$3604,'Expenditures - all orgs'!$C$19:$C$3604, 'Budget Detail - DDDDDD'!$B65,'Expenditures - all orgs'!$B$19:$B$3604,'Budget Detail - DDDDDD'!$B$3)</f>
        <v>0</v>
      </c>
      <c r="E65" s="1254">
        <f>SUMIFS('Expenditures - all orgs'!$F$19:$F$3604,'Expenditures - all orgs'!$C$19:$C$3604, 'Budget Detail - DDDDDD'!$B65,'Expenditures - all orgs'!$B$19:$B$3604,'Budget Detail - DDDDDD'!$B$3)</f>
        <v>0</v>
      </c>
      <c r="F65" s="295">
        <f t="shared" si="0"/>
        <v>0</v>
      </c>
    </row>
    <row r="66" spans="1:6" ht="15" customHeight="1" x14ac:dyDescent="0.3">
      <c r="A66" s="233" t="s">
        <v>104</v>
      </c>
      <c r="B66" s="1474" t="s">
        <v>107</v>
      </c>
      <c r="C66" s="292">
        <f>SUMIFS('Expenditures - all orgs'!$D$19:$D$3604,'Expenditures - all orgs'!$C$19:$C$3604, 'Budget Detail - DDDDDD'!$B66,'Expenditures - all orgs'!$B$19:$B$3604,'Budget Detail - DDDDDD'!$B$3)</f>
        <v>0</v>
      </c>
      <c r="D66" s="293">
        <f>SUMIFS('Expenditures - all orgs'!$E$19:$E$3604,'Expenditures - all orgs'!$C$19:$C$3604, 'Budget Detail - DDDDDD'!$B66,'Expenditures - all orgs'!$B$19:$B$3604,'Budget Detail - DDDDDD'!$B$3)</f>
        <v>0</v>
      </c>
      <c r="E66" s="1254">
        <f>SUMIFS('Expenditures - all orgs'!$F$19:$F$3604,'Expenditures - all orgs'!$C$19:$C$3604, 'Budget Detail - DDDDDD'!$B66,'Expenditures - all orgs'!$B$19:$B$3604,'Budget Detail - DDDDDD'!$B$3)</f>
        <v>0</v>
      </c>
      <c r="F66" s="295">
        <f t="shared" si="0"/>
        <v>0</v>
      </c>
    </row>
    <row r="67" spans="1:6" ht="15" customHeight="1" x14ac:dyDescent="0.3">
      <c r="A67" s="233" t="s">
        <v>104</v>
      </c>
      <c r="B67" s="1474" t="s">
        <v>107</v>
      </c>
      <c r="C67" s="292">
        <f>SUMIFS('Expenditures - all orgs'!$D$19:$D$3604,'Expenditures - all orgs'!$C$19:$C$3604, 'Budget Detail - DDDDDD'!$B67,'Expenditures - all orgs'!$B$19:$B$3604,'Budget Detail - DDDDDD'!$B$3)</f>
        <v>0</v>
      </c>
      <c r="D67" s="293">
        <f>SUMIFS('Expenditures - all orgs'!$E$19:$E$3604,'Expenditures - all orgs'!$C$19:$C$3604, 'Budget Detail - DDDDDD'!$B67,'Expenditures - all orgs'!$B$19:$B$3604,'Budget Detail - DDDDDD'!$B$3)</f>
        <v>0</v>
      </c>
      <c r="E67" s="1254">
        <f>SUMIFS('Expenditures - all orgs'!$F$19:$F$3604,'Expenditures - all orgs'!$C$19:$C$3604, 'Budget Detail - DDDDDD'!$B67,'Expenditures - all orgs'!$B$19:$B$3604,'Budget Detail - DDDDDD'!$B$3)</f>
        <v>0</v>
      </c>
      <c r="F67" s="295">
        <f t="shared" si="0"/>
        <v>0</v>
      </c>
    </row>
    <row r="68" spans="1:6" ht="15" customHeight="1" x14ac:dyDescent="0.3">
      <c r="A68" s="233" t="s">
        <v>104</v>
      </c>
      <c r="B68" s="1474" t="s">
        <v>107</v>
      </c>
      <c r="C68" s="292">
        <f>SUMIFS('Expenditures - all orgs'!$D$19:$D$3604,'Expenditures - all orgs'!$C$19:$C$3604, 'Budget Detail - DDDDDD'!$B68,'Expenditures - all orgs'!$B$19:$B$3604,'Budget Detail - DDDDDD'!$B$3)</f>
        <v>0</v>
      </c>
      <c r="D68" s="293">
        <f>SUMIFS('Expenditures - all orgs'!$E$19:$E$3604,'Expenditures - all orgs'!$C$19:$C$3604, 'Budget Detail - DDDDDD'!$B68,'Expenditures - all orgs'!$B$19:$B$3604,'Budget Detail - DDDDDD'!$B$3)</f>
        <v>0</v>
      </c>
      <c r="E68" s="1254">
        <f>SUMIFS('Expenditures - all orgs'!$F$19:$F$3604,'Expenditures - all orgs'!$C$19:$C$3604, 'Budget Detail - DDDDDD'!$B68,'Expenditures - all orgs'!$B$19:$B$3604,'Budget Detail - DDDDDD'!$B$3)</f>
        <v>0</v>
      </c>
      <c r="F68" s="295">
        <f t="shared" si="0"/>
        <v>0</v>
      </c>
    </row>
    <row r="69" spans="1:6" ht="15" customHeight="1" x14ac:dyDescent="0.3">
      <c r="A69" s="233" t="s">
        <v>104</v>
      </c>
      <c r="B69" s="1474" t="s">
        <v>107</v>
      </c>
      <c r="C69" s="292">
        <f>SUMIFS('Expenditures - all orgs'!$D$19:$D$3604,'Expenditures - all orgs'!$C$19:$C$3604, 'Budget Detail - DDDDDD'!$B69,'Expenditures - all orgs'!$B$19:$B$3604,'Budget Detail - DDDDDD'!$B$3)</f>
        <v>0</v>
      </c>
      <c r="D69" s="293">
        <f>SUMIFS('Expenditures - all orgs'!$E$19:$E$3604,'Expenditures - all orgs'!$C$19:$C$3604, 'Budget Detail - DDDDDD'!$B69,'Expenditures - all orgs'!$B$19:$B$3604,'Budget Detail - DDDDDD'!$B$3)</f>
        <v>0</v>
      </c>
      <c r="E69" s="1254">
        <f>SUMIFS('Expenditures - all orgs'!$F$19:$F$3604,'Expenditures - all orgs'!$C$19:$C$3604, 'Budget Detail - DDDDDD'!$B69,'Expenditures - all orgs'!$B$19:$B$3604,'Budget Detail - DDDDDD'!$B$3)</f>
        <v>0</v>
      </c>
      <c r="F69" s="295">
        <f t="shared" si="0"/>
        <v>0</v>
      </c>
    </row>
    <row r="70" spans="1:6" ht="15" customHeight="1" thickBot="1" x14ac:dyDescent="0.35">
      <c r="A70" s="233" t="s">
        <v>104</v>
      </c>
      <c r="B70" s="1474" t="s">
        <v>107</v>
      </c>
      <c r="C70" s="292">
        <f>SUMIFS('Expenditures - all orgs'!$D$19:$D$3604,'Expenditures - all orgs'!$C$19:$C$3604, 'Budget Detail - DDDDDD'!$B70,'Expenditures - all orgs'!$B$19:$B$3604,'Budget Detail - DDDDDD'!$B$3)</f>
        <v>0</v>
      </c>
      <c r="D70" s="293">
        <f>SUMIFS('Expenditures - all orgs'!$E$19:$E$3604,'Expenditures - all orgs'!$C$19:$C$3604, 'Budget Detail - DDDDDD'!$B70,'Expenditures - all orgs'!$B$19:$B$3604,'Budget Detail - DDDDDD'!$B$3)</f>
        <v>0</v>
      </c>
      <c r="E70" s="1254">
        <f>SUMIFS('Expenditures - all orgs'!$F$19:$F$3604,'Expenditures - all orgs'!$C$19:$C$3604, 'Budget Detail - DDDDDD'!$B70,'Expenditures - all orgs'!$B$19:$B$3604,'Budget Detail - DDDDDD'!$B$3)</f>
        <v>0</v>
      </c>
      <c r="F70" s="303">
        <f t="shared" si="0"/>
        <v>0</v>
      </c>
    </row>
    <row r="71" spans="1:6" ht="15" customHeight="1" thickBot="1" x14ac:dyDescent="0.35">
      <c r="A71" s="1714" t="s">
        <v>211</v>
      </c>
      <c r="B71" s="1715"/>
      <c r="C71" s="1470">
        <f>SUM(C10:C70)</f>
        <v>0</v>
      </c>
      <c r="D71" s="1470">
        <f>SUM(D10:D70)</f>
        <v>0</v>
      </c>
      <c r="E71" s="1470">
        <f>SUM(E10:E70)</f>
        <v>0</v>
      </c>
      <c r="F71" s="1471">
        <f>SUM(F10:F70)</f>
        <v>0</v>
      </c>
    </row>
    <row r="72" spans="1:6" ht="15" customHeight="1" x14ac:dyDescent="0.3">
      <c r="A72" s="747"/>
      <c r="B72" s="747"/>
      <c r="C72" s="304"/>
      <c r="D72" s="305"/>
      <c r="E72" s="306"/>
      <c r="F72" s="307"/>
    </row>
    <row r="73" spans="1:6" ht="15" customHeight="1" x14ac:dyDescent="0.3">
      <c r="A73" s="234" t="s">
        <v>294</v>
      </c>
      <c r="B73" s="747"/>
      <c r="C73" s="308"/>
      <c r="D73" s="309"/>
      <c r="E73" s="309"/>
      <c r="F73" s="310"/>
    </row>
    <row r="74" spans="1:6" ht="15" customHeight="1" x14ac:dyDescent="0.3">
      <c r="A74" s="235" t="s">
        <v>183</v>
      </c>
      <c r="B74" s="618">
        <v>119600</v>
      </c>
      <c r="C74" s="311">
        <f>SUMIFS('Expenditures - all orgs'!$D$19:$D$3604,'Expenditures - all orgs'!$C$19:$C$3604, 'Budget Detail - DDDDDD'!$B74,'Expenditures - all orgs'!$B$19:$B$3604,'Budget Detail - DDDDDD'!$B$3)</f>
        <v>0</v>
      </c>
      <c r="D74" s="312">
        <f>SUMIFS('Expenditures - all orgs'!$E$19:$E$3604,'Expenditures - all orgs'!$C$19:$C$3604, 'Budget Detail - DDDDDD'!$B74,'Expenditures - all orgs'!$B$19:$B$3604,'Budget Detail - DDDDDD'!$B$3)</f>
        <v>0</v>
      </c>
      <c r="E74" s="313">
        <f>SUMIFS('Expenditures - all orgs'!$F$19:$F$3604,'Expenditures - all orgs'!$C$19:$C$3604, 'Budget Detail - DDDDDD'!$B74,'Expenditures - all orgs'!$B$19:$B$3604,'Budget Detail - DDDDDD'!$B$3)</f>
        <v>0</v>
      </c>
      <c r="F74" s="314">
        <f t="shared" si="0"/>
        <v>0</v>
      </c>
    </row>
    <row r="75" spans="1:6" ht="15" customHeight="1" x14ac:dyDescent="0.3">
      <c r="A75" s="235" t="s">
        <v>184</v>
      </c>
      <c r="B75" s="619">
        <v>119700</v>
      </c>
      <c r="C75" s="311">
        <f>SUMIFS('Expenditures - all orgs'!$D$19:$D$3604,'Expenditures - all orgs'!$C$19:$C$3604, 'Budget Detail - DDDDDD'!$B75,'Expenditures - all orgs'!$B$19:$B$3604,'Budget Detail - DDDDDD'!$B$3)</f>
        <v>0</v>
      </c>
      <c r="D75" s="312">
        <f>SUMIFS('Expenditures - all orgs'!$E$19:$E$3604,'Expenditures - all orgs'!$C$19:$C$3604, 'Budget Detail - DDDDDD'!$B75,'Expenditures - all orgs'!$B$19:$B$3604,'Budget Detail - DDDDDD'!$B$3)</f>
        <v>0</v>
      </c>
      <c r="E75" s="313">
        <f>SUMIFS('Expenditures - all orgs'!$F$19:$F$3604,'Expenditures - all orgs'!$C$19:$C$3604, 'Budget Detail - DDDDDD'!$B75,'Expenditures - all orgs'!$B$19:$B$3604,'Budget Detail - DDDDDD'!$B$3)</f>
        <v>0</v>
      </c>
      <c r="F75" s="314">
        <f t="shared" si="0"/>
        <v>0</v>
      </c>
    </row>
    <row r="76" spans="1:6" ht="15" customHeight="1" x14ac:dyDescent="0.3">
      <c r="A76" s="235" t="s">
        <v>185</v>
      </c>
      <c r="B76" s="619">
        <v>119800</v>
      </c>
      <c r="C76" s="311">
        <f>SUMIFS('Expenditures - all orgs'!$D$19:$D$3604,'Expenditures - all orgs'!$C$19:$C$3604, 'Budget Detail - DDDDDD'!$B76,'Expenditures - all orgs'!$B$19:$B$3604,'Budget Detail - DDDDDD'!$B$3)</f>
        <v>0</v>
      </c>
      <c r="D76" s="312">
        <f>SUMIFS('Expenditures - all orgs'!$E$19:$E$3604,'Expenditures - all orgs'!$C$19:$C$3604, 'Budget Detail - DDDDDD'!$B76,'Expenditures - all orgs'!$B$19:$B$3604,'Budget Detail - DDDDDD'!$B$3)</f>
        <v>0</v>
      </c>
      <c r="E76" s="313">
        <f>SUMIFS('Expenditures - all orgs'!$F$19:$F$3604,'Expenditures - all orgs'!$C$19:$C$3604, 'Budget Detail - DDDDDD'!$B76,'Expenditures - all orgs'!$B$19:$B$3604,'Budget Detail - DDDDDD'!$B$3)</f>
        <v>0</v>
      </c>
      <c r="F76" s="314">
        <f t="shared" ref="F76:F80" si="1">C76-D76-E76</f>
        <v>0</v>
      </c>
    </row>
    <row r="77" spans="1:6" ht="15" customHeight="1" x14ac:dyDescent="0.3">
      <c r="A77" s="235" t="s">
        <v>185</v>
      </c>
      <c r="B77" s="619">
        <v>119900</v>
      </c>
      <c r="C77" s="311">
        <f>SUMIFS('Expenditures - all orgs'!$D$19:$D$3604,'Expenditures - all orgs'!$C$19:$C$3604, 'Budget Detail - DDDDDD'!$B77,'Expenditures - all orgs'!$B$19:$B$3604,'Budget Detail - DDDDDD'!$B$3)</f>
        <v>0</v>
      </c>
      <c r="D77" s="312">
        <f>SUMIFS('Expenditures - all orgs'!$E$19:$E$3604,'Expenditures - all orgs'!$C$19:$C$3604, 'Budget Detail - DDDDDD'!$B77,'Expenditures - all orgs'!$B$19:$B$3604,'Budget Detail - DDDDDD'!$B$3)</f>
        <v>0</v>
      </c>
      <c r="E77" s="313">
        <f>SUMIFS('Expenditures - all orgs'!$F$19:$F$3604,'Expenditures - all orgs'!$C$19:$C$3604, 'Budget Detail - DDDDDD'!$B77,'Expenditures - all orgs'!$B$19:$B$3604,'Budget Detail - DDDDDD'!$B$3)</f>
        <v>0</v>
      </c>
      <c r="F77" s="314">
        <f t="shared" si="1"/>
        <v>0</v>
      </c>
    </row>
    <row r="78" spans="1:6" ht="15" customHeight="1" x14ac:dyDescent="0.3">
      <c r="A78" s="235" t="s">
        <v>185</v>
      </c>
      <c r="B78" s="619">
        <v>119940</v>
      </c>
      <c r="C78" s="311">
        <f>SUMIFS('Expenditures - all orgs'!$D$19:$D$3604,'Expenditures - all orgs'!$C$19:$C$3604, 'Budget Detail - DDDDDD'!$B78,'Expenditures - all orgs'!$B$19:$B$3604,'Budget Detail - DDDDDD'!$B$3)</f>
        <v>0</v>
      </c>
      <c r="D78" s="312">
        <f>SUMIFS('Expenditures - all orgs'!$E$19:$E$3604,'Expenditures - all orgs'!$C$19:$C$3604, 'Budget Detail - DDDDDD'!$B78,'Expenditures - all orgs'!$B$19:$B$3604,'Budget Detail - DDDDDD'!$B$3)</f>
        <v>0</v>
      </c>
      <c r="E78" s="313">
        <f>SUMIFS('Expenditures - all orgs'!$F$19:$F$3604,'Expenditures - all orgs'!$C$19:$C$3604, 'Budget Detail - DDDDDD'!$B78,'Expenditures - all orgs'!$B$19:$B$3604,'Budget Detail - DDDDDD'!$B$3)</f>
        <v>0</v>
      </c>
      <c r="F78" s="314">
        <f t="shared" si="1"/>
        <v>0</v>
      </c>
    </row>
    <row r="79" spans="1:6" ht="15" customHeight="1" x14ac:dyDescent="0.3">
      <c r="A79" s="235" t="s">
        <v>104</v>
      </c>
      <c r="B79" s="619" t="s">
        <v>107</v>
      </c>
      <c r="C79" s="311">
        <f>SUMIFS('Expenditures - all orgs'!$D$19:$D$3604,'Expenditures - all orgs'!$C$19:$C$3604, 'Budget Detail - DDDDDD'!$B79,'Expenditures - all orgs'!$B$19:$B$3604,'Budget Detail - DDDDDD'!$B$3)</f>
        <v>0</v>
      </c>
      <c r="D79" s="312">
        <f>SUMIFS('Expenditures - all orgs'!$E$19:$E$3604,'Expenditures - all orgs'!$C$19:$C$3604, 'Budget Detail - DDDDDD'!$B79,'Expenditures - all orgs'!$B$19:$B$3604,'Budget Detail - DDDDDD'!$B$3)</f>
        <v>0</v>
      </c>
      <c r="E79" s="313">
        <f>SUMIFS('Expenditures - all orgs'!$F$19:$F$3604,'Expenditures - all orgs'!$C$19:$C$3604, 'Budget Detail - DDDDDD'!$B79,'Expenditures - all orgs'!$B$19:$B$3604,'Budget Detail - DDDDDD'!$B$3)</f>
        <v>0</v>
      </c>
      <c r="F79" s="314">
        <f t="shared" si="1"/>
        <v>0</v>
      </c>
    </row>
    <row r="80" spans="1:6" ht="15" customHeight="1" thickBot="1" x14ac:dyDescent="0.35">
      <c r="A80" s="235" t="s">
        <v>104</v>
      </c>
      <c r="B80" s="619" t="s">
        <v>107</v>
      </c>
      <c r="C80" s="311">
        <f>SUMIFS('Expenditures - all orgs'!$D$19:$D$3604,'Expenditures - all orgs'!$C$19:$C$3604, 'Budget Detail - DDDDDD'!$B80,'Expenditures - all orgs'!$B$19:$B$3604,'Budget Detail - DDDDDD'!$B$3)</f>
        <v>0</v>
      </c>
      <c r="D80" s="312">
        <f>SUMIFS('Expenditures - all orgs'!$E$19:$E$3604,'Expenditures - all orgs'!$C$19:$C$3604, 'Budget Detail - DDDDDD'!$B80,'Expenditures - all orgs'!$B$19:$B$3604,'Budget Detail - DDDDDD'!$B$3)</f>
        <v>0</v>
      </c>
      <c r="E80" s="313">
        <f>SUMIFS('Expenditures - all orgs'!$F$19:$F$3604,'Expenditures - all orgs'!$C$19:$C$3604, 'Budget Detail - DDDDDD'!$B80,'Expenditures - all orgs'!$B$19:$B$3604,'Budget Detail - DDDDDD'!$B$3)</f>
        <v>0</v>
      </c>
      <c r="F80" s="315">
        <f t="shared" si="1"/>
        <v>0</v>
      </c>
    </row>
    <row r="81" spans="1:37" ht="15" customHeight="1" thickBot="1" x14ac:dyDescent="0.35">
      <c r="A81" s="1716" t="s">
        <v>212</v>
      </c>
      <c r="B81" s="1717"/>
      <c r="C81" s="1475">
        <f>SUM(C74:C80)</f>
        <v>0</v>
      </c>
      <c r="D81" s="1475">
        <f>SUM(D74:D80)</f>
        <v>0</v>
      </c>
      <c r="E81" s="1475">
        <f t="shared" ref="E81:F81" si="2">SUM(E74:E80)</f>
        <v>0</v>
      </c>
      <c r="F81" s="1476">
        <f t="shared" si="2"/>
        <v>0</v>
      </c>
    </row>
    <row r="82" spans="1:37" ht="15" customHeight="1"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ht="15" customHeight="1" x14ac:dyDescent="0.3">
      <c r="A84" s="232"/>
      <c r="B84" s="232"/>
      <c r="C84" s="748"/>
      <c r="D84" s="748"/>
      <c r="E84" s="320"/>
      <c r="F84" s="301"/>
    </row>
    <row r="85" spans="1:37" ht="15" customHeight="1" x14ac:dyDescent="0.3">
      <c r="A85" s="233"/>
      <c r="B85" s="233"/>
      <c r="C85" s="748"/>
      <c r="D85" s="748"/>
      <c r="E85" s="749"/>
      <c r="F85" s="753"/>
    </row>
    <row r="86" spans="1:37" ht="17.399999999999999" x14ac:dyDescent="0.3">
      <c r="A86" s="237" t="s">
        <v>14</v>
      </c>
      <c r="B86" s="238"/>
      <c r="C86" s="321"/>
      <c r="D86" s="748"/>
      <c r="E86" s="749"/>
      <c r="F86" s="753"/>
    </row>
    <row r="87" spans="1:37" ht="15" customHeight="1" thickBot="1" x14ac:dyDescent="0.35">
      <c r="A87" s="239" t="s">
        <v>86</v>
      </c>
      <c r="B87" s="624">
        <v>120010</v>
      </c>
      <c r="C87" s="364">
        <f>SUMIFS('Expenditures - all orgs'!$D$19:$D$3604,'Expenditures - all orgs'!$C$19:$C$3604, 'Budget Detail - DDDDDD'!$B87,'Expenditures - all orgs'!$B$19:$B$3604,'Budget Detail - DDDDDD'!$B$3)</f>
        <v>0</v>
      </c>
      <c r="D87" s="417">
        <f>SUMIFS('Expenditures - all orgs'!$E$19:$E$3604,'Expenditures - all orgs'!$C$19:$C$3604, 'Budget Detail - DDDDDD'!$B87,'Expenditures - all orgs'!$B$19:$B$3604,'Budget Detail - DDDDDD'!$B$3)</f>
        <v>0</v>
      </c>
      <c r="E87" s="418">
        <f>SUMIFS('Expenditures - all orgs'!$F$19:$F$3604,'Expenditures - all orgs'!$C$19:$C$3604, 'Budget Detail - DDDDDD'!$B87,'Expenditures - all orgs'!$B$19:$B$3604,'Budget Detail - DDDDDD'!$B$3)</f>
        <v>0</v>
      </c>
      <c r="F87" s="419">
        <f>C87-D87-E87</f>
        <v>0</v>
      </c>
    </row>
    <row r="88" spans="1:37" ht="15" customHeight="1" thickBot="1" x14ac:dyDescent="0.35">
      <c r="A88" s="235"/>
      <c r="B88" s="625" t="s">
        <v>418</v>
      </c>
      <c r="C88" s="366">
        <f>SUM(C87)</f>
        <v>0</v>
      </c>
      <c r="D88" s="366">
        <f t="shared" ref="D88:F88" si="3">SUM(D87)</f>
        <v>0</v>
      </c>
      <c r="E88" s="366">
        <f t="shared" si="3"/>
        <v>0</v>
      </c>
      <c r="F88" s="366">
        <f t="shared" si="3"/>
        <v>0</v>
      </c>
    </row>
    <row r="89" spans="1:37" ht="15" customHeight="1" x14ac:dyDescent="0.3">
      <c r="A89" s="747"/>
      <c r="B89" s="617"/>
      <c r="C89" s="305"/>
      <c r="D89" s="1255"/>
      <c r="E89" s="1255"/>
      <c r="F89" s="1256"/>
    </row>
    <row r="90" spans="1:37" ht="15" customHeight="1" x14ac:dyDescent="0.3">
      <c r="A90" s="248" t="s">
        <v>204</v>
      </c>
      <c r="B90" s="617"/>
      <c r="C90" s="308"/>
      <c r="D90" s="309"/>
      <c r="E90" s="309"/>
      <c r="F90" s="310"/>
    </row>
    <row r="91" spans="1:37" ht="15" customHeight="1" x14ac:dyDescent="0.3">
      <c r="A91" s="239" t="s">
        <v>91</v>
      </c>
      <c r="B91" s="626">
        <v>121100</v>
      </c>
      <c r="C91" s="325">
        <f>SUMIFS('Expenditures - all orgs'!$D$19:$D$3604,'Expenditures - all orgs'!$C$19:$C$3604, 'Budget Detail - DDDDDD'!$B91,'Expenditures - all orgs'!$B$19:$B$3604,'Budget Detail - DDDDDD'!$B$3)</f>
        <v>0</v>
      </c>
      <c r="D91" s="422">
        <f>SUMIFS('Expenditures - all orgs'!$E$19:$E$3604,'Expenditures - all orgs'!$C$19:$C$3604, 'Budget Detail - DDDDDD'!$B91,'Expenditures - all orgs'!$B$19:$B$3604,'Budget Detail - DDDDDD'!$B$3)</f>
        <v>0</v>
      </c>
      <c r="E91" s="423">
        <f>SUMIFS('Expenditures - all orgs'!$F$19:$F$3604,'Expenditures - all orgs'!$C$19:$C$3604, 'Budget Detail - DDDDDD'!$B91,'Expenditures - all orgs'!$B$19:$B$3604,'Budget Detail - DDDDDD'!$B$3)</f>
        <v>0</v>
      </c>
      <c r="F91" s="424">
        <f>C91-D91-E91</f>
        <v>0</v>
      </c>
    </row>
    <row r="92" spans="1:37" ht="15" customHeight="1" x14ac:dyDescent="0.3">
      <c r="A92" s="239" t="s">
        <v>300</v>
      </c>
      <c r="B92" s="627">
        <v>121110</v>
      </c>
      <c r="C92" s="325">
        <f>SUMIFS('Expenditures - all orgs'!$D$19:$D$3604,'Expenditures - all orgs'!$C$19:$C$3604, 'Budget Detail - DDDDDD'!$B92,'Expenditures - all orgs'!$B$19:$B$3604,'Budget Detail - DDDDDD'!$B$3)</f>
        <v>0</v>
      </c>
      <c r="D92" s="422">
        <f>SUMIFS('Expenditures - all orgs'!$E$19:$E$3604,'Expenditures - all orgs'!$C$19:$C$3604, 'Budget Detail - DDDDDD'!$B92,'Expenditures - all orgs'!$B$19:$B$3604,'Budget Detail - DDDDDD'!$B$3)</f>
        <v>0</v>
      </c>
      <c r="E92" s="423">
        <f>SUMIFS('Expenditures - all orgs'!$F$19:$F$3604,'Expenditures - all orgs'!$C$19:$C$3604, 'Budget Detail - DDDDDD'!$B92,'Expenditures - all orgs'!$B$19:$B$3604,'Budget Detail - DDDDDD'!$B$3)</f>
        <v>0</v>
      </c>
      <c r="F92" s="425">
        <f>C92-D92-E92</f>
        <v>0</v>
      </c>
    </row>
    <row r="93" spans="1:37" ht="15" customHeight="1" x14ac:dyDescent="0.3">
      <c r="A93" s="239" t="s">
        <v>186</v>
      </c>
      <c r="B93" s="627">
        <v>121200</v>
      </c>
      <c r="C93" s="325">
        <f>SUMIFS('Expenditures - all orgs'!$D$19:$D$3604,'Expenditures - all orgs'!$C$19:$C$3604, 'Budget Detail - DDDDDD'!$B93,'Expenditures - all orgs'!$B$19:$B$3604,'Budget Detail - DDDDDD'!$B$3)</f>
        <v>0</v>
      </c>
      <c r="D93" s="422">
        <f>SUMIFS('Expenditures - all orgs'!$E$19:$E$3604,'Expenditures - all orgs'!$C$19:$C$3604, 'Budget Detail - DDDDDD'!$B93,'Expenditures - all orgs'!$B$19:$B$3604,'Budget Detail - DDDDDD'!$B$3)</f>
        <v>0</v>
      </c>
      <c r="E93" s="423">
        <f>SUMIFS('Expenditures - all orgs'!$F$19:$F$3604,'Expenditures - all orgs'!$C$19:$C$3604, 'Budget Detail - DDDDDD'!$B93,'Expenditures - all orgs'!$B$19:$B$3604,'Budget Detail - DDDDDD'!$B$3)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DDDDDD'!$B94,'Expenditures - all orgs'!$B$19:$B$3604,'Budget Detail - DDDDDD'!$B$3)</f>
        <v>0</v>
      </c>
      <c r="D94" s="422">
        <f>SUMIFS('Expenditures - all orgs'!$E$19:$E$3604,'Expenditures - all orgs'!$C$19:$C$3604, 'Budget Detail - DDDDDD'!$B94,'Expenditures - all orgs'!$B$19:$B$3604,'Budget Detail - DDDDDD'!$B$3)</f>
        <v>0</v>
      </c>
      <c r="E94" s="423">
        <f>SUMIFS('Expenditures - all orgs'!$F$19:$F$3604,'Expenditures - all orgs'!$C$19:$C$3604, 'Budget Detail - DDDDDD'!$B94,'Expenditures - all orgs'!$B$19:$B$3604,'Budget Detail - DDDDDD'!$B$3)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ht="15" customHeight="1" x14ac:dyDescent="0.3">
      <c r="A95" s="239" t="s">
        <v>203</v>
      </c>
      <c r="B95" s="627">
        <v>121400</v>
      </c>
      <c r="C95" s="325">
        <f>SUMIFS('Expenditures - all orgs'!$D$19:$D$3604,'Expenditures - all orgs'!$C$19:$C$3604, 'Budget Detail - DDDDDD'!$B95,'Expenditures - all orgs'!$B$19:$B$3604,'Budget Detail - DDDDDD'!$B$3)</f>
        <v>0</v>
      </c>
      <c r="D95" s="422">
        <f>SUMIFS('Expenditures - all orgs'!$E$19:$E$3604,'Expenditures - all orgs'!$C$19:$C$3604, 'Budget Detail - DDDDDD'!$B95,'Expenditures - all orgs'!$B$19:$B$3604,'Budget Detail - DDDDDD'!$B$3)</f>
        <v>0</v>
      </c>
      <c r="E95" s="423">
        <f>SUMIFS('Expenditures - all orgs'!$F$19:$F$3604,'Expenditures - all orgs'!$C$19:$C$3604, 'Budget Detail - DDDDDD'!$B95,'Expenditures - all orgs'!$B$19:$B$3604,'Budget Detail - DDDDDD'!$B$3)</f>
        <v>0</v>
      </c>
      <c r="F95" s="425">
        <f t="shared" si="4"/>
        <v>0</v>
      </c>
    </row>
    <row r="96" spans="1:37" s="752" customFormat="1" ht="15" customHeight="1" x14ac:dyDescent="0.3">
      <c r="A96" s="239" t="s">
        <v>505</v>
      </c>
      <c r="B96" s="627">
        <v>121410</v>
      </c>
      <c r="C96" s="325">
        <f>SUMIFS('Expenditures - all orgs'!$D$19:$D$3604,'Expenditures - all orgs'!$C$19:$C$3604, 'Budget Detail - DDDDDD'!$B96,'Expenditures - all orgs'!$B$19:$B$3604,'Budget Detail - DDDDDD'!$B$3)</f>
        <v>0</v>
      </c>
      <c r="D96" s="422">
        <f>SUMIFS('Expenditures - all orgs'!$E$19:$E$3604,'Expenditures - all orgs'!$C$19:$C$3604, 'Budget Detail - DDDDDD'!$B96,'Expenditures - all orgs'!$B$19:$B$3604,'Budget Detail - DDDDDD'!$B$3)</f>
        <v>0</v>
      </c>
      <c r="E96" s="423">
        <f>SUMIFS('Expenditures - all orgs'!$F$19:$F$3604,'Expenditures - all orgs'!$C$19:$C$3604, 'Budget Detail - DDDDDD'!$B96,'Expenditures - all orgs'!$B$19:$B$3604,'Budget Detail - DDDDDD'!$B$3)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DDDDDD'!$B97,'Expenditures - all orgs'!$B$19:$B$3604,'Budget Detail - DDDDDD'!$B$3)</f>
        <v>0</v>
      </c>
      <c r="D97" s="422">
        <f>SUMIFS('Expenditures - all orgs'!$E$19:$E$3604,'Expenditures - all orgs'!$C$19:$C$3604, 'Budget Detail - DDDDDD'!$B97,'Expenditures - all orgs'!$B$19:$B$3604,'Budget Detail - DDDDDD'!$B$3)</f>
        <v>0</v>
      </c>
      <c r="E97" s="423">
        <f>SUMIFS('Expenditures - all orgs'!$F$19:$F$3604,'Expenditures - all orgs'!$C$19:$C$3604, 'Budget Detail - DDDDDD'!$B97,'Expenditures - all orgs'!$B$19:$B$3604,'Budget Detail - DDDDDD'!$B$3)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ht="15" customHeight="1" x14ac:dyDescent="0.3">
      <c r="A98" s="240" t="s">
        <v>82</v>
      </c>
      <c r="B98" s="627">
        <v>121500</v>
      </c>
      <c r="C98" s="325">
        <f>SUMIFS('Expenditures - all orgs'!$D$19:$D$3604,'Expenditures - all orgs'!$C$19:$C$3604, 'Budget Detail - DDDDDD'!$B98,'Expenditures - all orgs'!$B$19:$B$3604,'Budget Detail - DDDDDD'!$B$3)</f>
        <v>0</v>
      </c>
      <c r="D98" s="422">
        <f>SUMIFS('Expenditures - all orgs'!$E$19:$E$3604,'Expenditures - all orgs'!$C$19:$C$3604, 'Budget Detail - DDDDDD'!$B98,'Expenditures - all orgs'!$B$19:$B$3604,'Budget Detail - DDDDDD'!$B$3)</f>
        <v>0</v>
      </c>
      <c r="E98" s="423">
        <f>SUMIFS('Expenditures - all orgs'!$F$19:$F$3604,'Expenditures - all orgs'!$C$19:$C$3604, 'Budget Detail - DDDDDD'!$B98,'Expenditures - all orgs'!$B$19:$B$3604,'Budget Detail - DDDDDD'!$B$3)</f>
        <v>0</v>
      </c>
      <c r="F98" s="425">
        <f t="shared" si="4"/>
        <v>0</v>
      </c>
    </row>
    <row r="99" spans="1:37" ht="15" customHeight="1" x14ac:dyDescent="0.3">
      <c r="A99" s="240" t="s">
        <v>205</v>
      </c>
      <c r="B99" s="627">
        <v>121700</v>
      </c>
      <c r="C99" s="325">
        <f>SUMIFS('Expenditures - all orgs'!$D$19:$D$3604,'Expenditures - all orgs'!$C$19:$C$3604, 'Budget Detail - DDDDDD'!$B99,'Expenditures - all orgs'!$B$19:$B$3604,'Budget Detail - DDDDDD'!$B$3)</f>
        <v>0</v>
      </c>
      <c r="D99" s="422">
        <f>SUMIFS('Expenditures - all orgs'!$E$19:$E$3604,'Expenditures - all orgs'!$C$19:$C$3604, 'Budget Detail - DDDDDD'!$B99,'Expenditures - all orgs'!$B$19:$B$3604,'Budget Detail - DDDDDD'!$B$3)</f>
        <v>0</v>
      </c>
      <c r="E99" s="423">
        <f>SUMIFS('Expenditures - all orgs'!$F$19:$F$3604,'Expenditures - all orgs'!$C$19:$C$3604, 'Budget Detail - DDDDDD'!$B99,'Expenditures - all orgs'!$B$19:$B$3604,'Budget Detail - DDDDDD'!$B$3)</f>
        <v>0</v>
      </c>
      <c r="F99" s="425">
        <f t="shared" si="4"/>
        <v>0</v>
      </c>
    </row>
    <row r="100" spans="1:37" ht="15" customHeight="1" x14ac:dyDescent="0.3">
      <c r="A100" s="240" t="s">
        <v>206</v>
      </c>
      <c r="B100" s="627">
        <v>121800</v>
      </c>
      <c r="C100" s="325">
        <f>SUMIFS('Expenditures - all orgs'!$D$19:$D$3604,'Expenditures - all orgs'!$C$19:$C$3604, 'Budget Detail - DDDDDD'!$B100,'Expenditures - all orgs'!$B$19:$B$3604,'Budget Detail - DDDDDD'!$B$3)</f>
        <v>0</v>
      </c>
      <c r="D100" s="422">
        <f>SUMIFS('Expenditures - all orgs'!$E$19:$E$3604,'Expenditures - all orgs'!$C$19:$C$3604, 'Budget Detail - DDDDDD'!$B100,'Expenditures - all orgs'!$B$19:$B$3604,'Budget Detail - DDDDDD'!$B$3)</f>
        <v>0</v>
      </c>
      <c r="E100" s="423">
        <f>SUMIFS('Expenditures - all orgs'!$F$19:$F$3604,'Expenditures - all orgs'!$C$19:$C$3604, 'Budget Detail - DDDDDD'!$B100,'Expenditures - all orgs'!$B$19:$B$3604,'Budget Detail - DDDDDD'!$B$3)</f>
        <v>0</v>
      </c>
      <c r="F100" s="425">
        <f t="shared" si="4"/>
        <v>0</v>
      </c>
    </row>
    <row r="101" spans="1:37" ht="15" customHeight="1" x14ac:dyDescent="0.3">
      <c r="A101" s="240" t="s">
        <v>187</v>
      </c>
      <c r="B101" s="627">
        <v>121900</v>
      </c>
      <c r="C101" s="325">
        <f>SUMIFS('Expenditures - all orgs'!$D$19:$D$3604,'Expenditures - all orgs'!$C$19:$C$3604, 'Budget Detail - DDDDDD'!$B101,'Expenditures - all orgs'!$B$19:$B$3604,'Budget Detail - DDDDDD'!$B$3)</f>
        <v>0</v>
      </c>
      <c r="D101" s="422">
        <f>SUMIFS('Expenditures - all orgs'!$E$19:$E$3604,'Expenditures - all orgs'!$C$19:$C$3604, 'Budget Detail - DDDDDD'!$B101,'Expenditures - all orgs'!$B$19:$B$3604,'Budget Detail - DDDDDD'!$B$3)</f>
        <v>0</v>
      </c>
      <c r="E101" s="423">
        <f>SUMIFS('Expenditures - all orgs'!$F$19:$F$3604,'Expenditures - all orgs'!$C$19:$C$3604, 'Budget Detail - DDDDDD'!$B101,'Expenditures - all orgs'!$B$19:$B$3604,'Budget Detail - DDDDDD'!$B$3)</f>
        <v>0</v>
      </c>
      <c r="F101" s="426">
        <f t="shared" si="4"/>
        <v>0</v>
      </c>
    </row>
    <row r="102" spans="1:37" ht="15" customHeight="1" x14ac:dyDescent="0.3">
      <c r="A102" s="747" t="s">
        <v>104</v>
      </c>
      <c r="B102" s="628" t="s">
        <v>107</v>
      </c>
      <c r="C102" s="325">
        <f>SUMIFS('Expenditures - all orgs'!$D$19:$D$3604,'Expenditures - all orgs'!$C$19:$C$3604, 'Budget Detail - DDDDDD'!$B102,'Expenditures - all orgs'!$B$19:$B$3604,'Budget Detail - DDDDDD'!$B$3)</f>
        <v>0</v>
      </c>
      <c r="D102" s="422">
        <f>SUMIFS('Expenditures - all orgs'!$E$19:$E$3604,'Expenditures - all orgs'!$C$19:$C$3604, 'Budget Detail - DDDDDD'!$B102,'Expenditures - all orgs'!$B$19:$B$3604,'Budget Detail - DDDDDD'!$B$3)</f>
        <v>0</v>
      </c>
      <c r="E102" s="423">
        <f>SUMIFS('Expenditures - all orgs'!$F$19:$F$3604,'Expenditures - all orgs'!$C$19:$C$3604, 'Budget Detail - DDDDDD'!$B102,'Expenditures - all orgs'!$B$19:$B$3604,'Budget Detail - DDDDDD'!$B$3)</f>
        <v>0</v>
      </c>
      <c r="F102" s="426">
        <f t="shared" si="4"/>
        <v>0</v>
      </c>
    </row>
    <row r="103" spans="1:37" ht="15" customHeight="1" thickBot="1" x14ac:dyDescent="0.35">
      <c r="A103" s="747" t="s">
        <v>104</v>
      </c>
      <c r="B103" s="628" t="s">
        <v>107</v>
      </c>
      <c r="C103" s="325">
        <f>SUMIFS('Expenditures - all orgs'!$D$19:$D$3604,'Expenditures - all orgs'!$C$19:$C$3604, 'Budget Detail - DDDDDD'!$B103,'Expenditures - all orgs'!$B$19:$B$3604,'Budget Detail - DDDDDD'!$B$3)</f>
        <v>0</v>
      </c>
      <c r="D103" s="427">
        <f>SUMIFS('Expenditures - all orgs'!$E$19:$E$3604,'Expenditures - all orgs'!$C$19:$C$3604, 'Budget Detail - DDDDDD'!$B103,'Expenditures - all orgs'!$B$19:$B$3604,'Budget Detail - DDDDDD'!$B$3)</f>
        <v>0</v>
      </c>
      <c r="E103" s="428">
        <f>SUMIFS('Expenditures - all orgs'!$F$19:$F$3604,'Expenditures - all orgs'!$C$19:$C$3604, 'Budget Detail - DDDDDD'!$B103,'Expenditures - all orgs'!$B$19:$B$3604,'Budget Detail - DDDDDD'!$B$3)</f>
        <v>0</v>
      </c>
      <c r="F103" s="429">
        <f t="shared" si="4"/>
        <v>0</v>
      </c>
    </row>
    <row r="104" spans="1:37" ht="15" customHeight="1" thickBot="1" x14ac:dyDescent="0.35">
      <c r="A104" s="747"/>
      <c r="B104" s="629" t="s">
        <v>418</v>
      </c>
      <c r="C104" s="367">
        <f>SUM(C91:C103)</f>
        <v>0</v>
      </c>
      <c r="D104" s="367">
        <f t="shared" ref="D104:F104" si="5">SUM(D91:D103)</f>
        <v>0</v>
      </c>
      <c r="E104" s="367">
        <f t="shared" si="5"/>
        <v>0</v>
      </c>
      <c r="F104" s="367">
        <f t="shared" si="5"/>
        <v>0</v>
      </c>
    </row>
    <row r="105" spans="1:37" ht="15" customHeight="1" x14ac:dyDescent="0.3">
      <c r="A105" s="747"/>
      <c r="B105" s="617"/>
      <c r="C105" s="305"/>
      <c r="D105" s="1255"/>
      <c r="E105" s="1255"/>
      <c r="F105" s="1256"/>
    </row>
    <row r="106" spans="1:37" ht="15" customHeight="1" x14ac:dyDescent="0.3">
      <c r="A106" s="248" t="s">
        <v>207</v>
      </c>
      <c r="B106" s="617"/>
      <c r="C106" s="308"/>
      <c r="D106" s="309"/>
      <c r="E106" s="309"/>
      <c r="F106" s="310"/>
    </row>
    <row r="107" spans="1:37" ht="15" customHeight="1" x14ac:dyDescent="0.3">
      <c r="A107" s="240" t="s">
        <v>32</v>
      </c>
      <c r="B107" s="630">
        <v>122100</v>
      </c>
      <c r="C107" s="326">
        <f>SUMIFS('Expenditures - all orgs'!$D$19:$D$3604,'Expenditures - all orgs'!$C$19:$C$3604, 'Budget Detail - DDDDDD'!$B107,'Expenditures - all orgs'!$B$19:$B$3604,'Budget Detail - DDDDDD'!$B$3)</f>
        <v>0</v>
      </c>
      <c r="D107" s="432">
        <f>SUMIFS('Expenditures - all orgs'!$E$19:$E$3604,'Expenditures - all orgs'!$C$19:$C$3604, 'Budget Detail - DDDDDD'!$B107,'Expenditures - all orgs'!$B$19:$B$3604,'Budget Detail - DDDDDD'!$B$3)</f>
        <v>0</v>
      </c>
      <c r="E107" s="433">
        <f>SUMIFS('Expenditures - all orgs'!$F$19:$F$3604,'Expenditures - all orgs'!$C$19:$C$3604, 'Budget Detail - DDDDDD'!$B107,'Expenditures - all orgs'!$B$19:$B$3604,'Budget Detail - DDDDDD'!$B$3)</f>
        <v>0</v>
      </c>
      <c r="F107" s="434">
        <f t="shared" ref="F107:F365" si="6">C107-D107-E107</f>
        <v>0</v>
      </c>
    </row>
    <row r="108" spans="1:37" ht="15" customHeight="1" x14ac:dyDescent="0.3">
      <c r="A108" s="240" t="s">
        <v>188</v>
      </c>
      <c r="B108" s="631">
        <v>122200</v>
      </c>
      <c r="C108" s="326">
        <f>SUMIFS('Expenditures - all orgs'!$D$19:$D$3604,'Expenditures - all orgs'!$C$19:$C$3604, 'Budget Detail - DDDDDD'!$B108,'Expenditures - all orgs'!$B$19:$B$3604,'Budget Detail - DDDDDD'!$B$3)</f>
        <v>0</v>
      </c>
      <c r="D108" s="432">
        <f>SUMIFS('Expenditures - all orgs'!$E$19:$E$3604,'Expenditures - all orgs'!$C$19:$C$3604, 'Budget Detail - DDDDDD'!$B108,'Expenditures - all orgs'!$B$19:$B$3604,'Budget Detail - DDDDDD'!$B$3)</f>
        <v>0</v>
      </c>
      <c r="E108" s="433">
        <f>SUMIFS('Expenditures - all orgs'!$F$19:$F$3604,'Expenditures - all orgs'!$C$19:$C$3604, 'Budget Detail - DDDDDD'!$B108,'Expenditures - all orgs'!$B$19:$B$3604,'Budget Detail - DDDDDD'!$B$3)</f>
        <v>0</v>
      </c>
      <c r="F108" s="434">
        <f t="shared" si="6"/>
        <v>0</v>
      </c>
    </row>
    <row r="109" spans="1:37" ht="15" customHeight="1" x14ac:dyDescent="0.3">
      <c r="A109" s="240" t="s">
        <v>59</v>
      </c>
      <c r="B109" s="631">
        <v>122400</v>
      </c>
      <c r="C109" s="326">
        <f>SUMIFS('Expenditures - all orgs'!$D$19:$D$3604,'Expenditures - all orgs'!$C$19:$C$3604, 'Budget Detail - DDDDDD'!$B109,'Expenditures - all orgs'!$B$19:$B$3604,'Budget Detail - DDDDDD'!$B$3)</f>
        <v>0</v>
      </c>
      <c r="D109" s="432">
        <f>SUMIFS('Expenditures - all orgs'!$E$19:$E$3604,'Expenditures - all orgs'!$C$19:$C$3604, 'Budget Detail - DDDDDD'!$B109,'Expenditures - all orgs'!$B$19:$B$3604,'Budget Detail - DDDDDD'!$B$3)</f>
        <v>0</v>
      </c>
      <c r="E109" s="433">
        <f>SUMIFS('Expenditures - all orgs'!$F$19:$F$3604,'Expenditures - all orgs'!$C$19:$C$3604, 'Budget Detail - DDDDDD'!$B109,'Expenditures - all orgs'!$B$19:$B$3604,'Budget Detail - DDDDDD'!$B$3)</f>
        <v>0</v>
      </c>
      <c r="F109" s="434">
        <f t="shared" si="6"/>
        <v>0</v>
      </c>
    </row>
    <row r="110" spans="1:37" ht="15" customHeight="1" x14ac:dyDescent="0.3">
      <c r="A110" s="240" t="s">
        <v>108</v>
      </c>
      <c r="B110" s="631">
        <v>122430</v>
      </c>
      <c r="C110" s="326">
        <f>SUMIFS('Expenditures - all orgs'!$D$19:$D$3604,'Expenditures - all orgs'!$C$19:$C$3604, 'Budget Detail - DDDDDD'!$B110,'Expenditures - all orgs'!$B$19:$B$3604,'Budget Detail - DDDDDD'!$B$3)</f>
        <v>0</v>
      </c>
      <c r="D110" s="432">
        <f>SUMIFS('Expenditures - all orgs'!$E$19:$E$3604,'Expenditures - all orgs'!$C$19:$C$3604, 'Budget Detail - DDDDDD'!$B110,'Expenditures - all orgs'!$B$19:$B$3604,'Budget Detail - DDDDDD'!$B$3)</f>
        <v>0</v>
      </c>
      <c r="E110" s="433">
        <f>SUMIFS('Expenditures - all orgs'!$F$19:$F$3604,'Expenditures - all orgs'!$C$19:$C$3604, 'Budget Detail - DDDDDD'!$B110,'Expenditures - all orgs'!$B$19:$B$3604,'Budget Detail - DDDDDD'!$B$3)</f>
        <v>0</v>
      </c>
      <c r="F110" s="434">
        <f t="shared" si="6"/>
        <v>0</v>
      </c>
    </row>
    <row r="111" spans="1:37" ht="15" customHeight="1" x14ac:dyDescent="0.3">
      <c r="A111" s="241" t="s">
        <v>60</v>
      </c>
      <c r="B111" s="631">
        <v>122500</v>
      </c>
      <c r="C111" s="326">
        <f>SUMIFS('Expenditures - all orgs'!$D$19:$D$3604,'Expenditures - all orgs'!$C$19:$C$3604, 'Budget Detail - DDDDDD'!$B111,'Expenditures - all orgs'!$B$19:$B$3604,'Budget Detail - DDDDDD'!$B$3)</f>
        <v>0</v>
      </c>
      <c r="D111" s="432">
        <f>SUMIFS('Expenditures - all orgs'!$E$19:$E$3604,'Expenditures - all orgs'!$C$19:$C$3604, 'Budget Detail - DDDDDD'!$B111,'Expenditures - all orgs'!$B$19:$B$3604,'Budget Detail - DDDDDD'!$B$3)</f>
        <v>0</v>
      </c>
      <c r="E111" s="433">
        <f>SUMIFS('Expenditures - all orgs'!$F$19:$F$3604,'Expenditures - all orgs'!$C$19:$C$3604, 'Budget Detail - DDDDDD'!$B111,'Expenditures - all orgs'!$B$19:$B$3604,'Budget Detail - DDDDDD'!$B$3)</f>
        <v>0</v>
      </c>
      <c r="F111" s="434">
        <f t="shared" si="6"/>
        <v>0</v>
      </c>
    </row>
    <row r="112" spans="1:37" ht="15" customHeight="1" x14ac:dyDescent="0.3">
      <c r="A112" s="241" t="s">
        <v>61</v>
      </c>
      <c r="B112" s="631">
        <v>122600</v>
      </c>
      <c r="C112" s="326">
        <f>SUMIFS('Expenditures - all orgs'!$D$19:$D$3604,'Expenditures - all orgs'!$C$19:$C$3604, 'Budget Detail - DDDDDD'!$B112,'Expenditures - all orgs'!$B$19:$B$3604,'Budget Detail - DDDDDD'!$B$3)</f>
        <v>0</v>
      </c>
      <c r="D112" s="432">
        <f>SUMIFS('Expenditures - all orgs'!$E$19:$E$3604,'Expenditures - all orgs'!$C$19:$C$3604, 'Budget Detail - DDDDDD'!$B112,'Expenditures - all orgs'!$B$19:$B$3604,'Budget Detail - DDDDDD'!$B$3)</f>
        <v>0</v>
      </c>
      <c r="E112" s="433">
        <f>SUMIFS('Expenditures - all orgs'!$F$19:$F$3604,'Expenditures - all orgs'!$C$19:$C$3604, 'Budget Detail - DDDDDD'!$B112,'Expenditures - all orgs'!$B$19:$B$3604,'Budget Detail - DDDDDD'!$B$3)</f>
        <v>0</v>
      </c>
      <c r="F112" s="434">
        <f t="shared" si="6"/>
        <v>0</v>
      </c>
    </row>
    <row r="113" spans="1:6" ht="15" customHeight="1" x14ac:dyDescent="0.3">
      <c r="A113" s="240" t="s">
        <v>15</v>
      </c>
      <c r="B113" s="631">
        <v>122700</v>
      </c>
      <c r="C113" s="326">
        <f>SUMIFS('Expenditures - all orgs'!$D$19:$D$3604,'Expenditures - all orgs'!$C$19:$C$3604, 'Budget Detail - DDDDDD'!$B113,'Expenditures - all orgs'!$B$19:$B$3604,'Budget Detail - DDDDDD'!$B$3)</f>
        <v>0</v>
      </c>
      <c r="D113" s="432">
        <f>SUMIFS('Expenditures - all orgs'!$E$19:$E$3604,'Expenditures - all orgs'!$C$19:$C$3604, 'Budget Detail - DDDDDD'!$B113,'Expenditures - all orgs'!$B$19:$B$3604,'Budget Detail - DDDDDD'!$B$3)</f>
        <v>0</v>
      </c>
      <c r="E113" s="433">
        <f>SUMIFS('Expenditures - all orgs'!$F$19:$F$3604,'Expenditures - all orgs'!$C$19:$C$3604, 'Budget Detail - DDDDDD'!$B113,'Expenditures - all orgs'!$B$19:$B$3604,'Budget Detail - DDDDDD'!$B$3)</f>
        <v>0</v>
      </c>
      <c r="F113" s="434">
        <f t="shared" si="6"/>
        <v>0</v>
      </c>
    </row>
    <row r="114" spans="1:6" ht="15" customHeight="1" x14ac:dyDescent="0.3">
      <c r="A114" s="240" t="s">
        <v>114</v>
      </c>
      <c r="B114" s="631">
        <v>122730</v>
      </c>
      <c r="C114" s="326">
        <f>SUMIFS('Expenditures - all orgs'!$D$19:$D$3604,'Expenditures - all orgs'!$C$19:$C$3604, 'Budget Detail - DDDDDD'!$B114,'Expenditures - all orgs'!$B$19:$B$3604,'Budget Detail - DDDDDD'!$B$3)</f>
        <v>0</v>
      </c>
      <c r="D114" s="432">
        <f>SUMIFS('Expenditures - all orgs'!$E$19:$E$3604,'Expenditures - all orgs'!$C$19:$C$3604, 'Budget Detail - DDDDDD'!$B114,'Expenditures - all orgs'!$B$19:$B$3604,'Budget Detail - DDDDDD'!$B$3)</f>
        <v>0</v>
      </c>
      <c r="E114" s="433">
        <f>SUMIFS('Expenditures - all orgs'!$F$19:$F$3604,'Expenditures - all orgs'!$C$19:$C$3604, 'Budget Detail - DDDDDD'!$B114,'Expenditures - all orgs'!$B$19:$B$3604,'Budget Detail - DDDDDD'!$B$3)</f>
        <v>0</v>
      </c>
      <c r="F114" s="434">
        <f t="shared" si="6"/>
        <v>0</v>
      </c>
    </row>
    <row r="115" spans="1:6" ht="15" customHeight="1" x14ac:dyDescent="0.3">
      <c r="A115" s="240" t="s">
        <v>189</v>
      </c>
      <c r="B115" s="631">
        <v>122800</v>
      </c>
      <c r="C115" s="326">
        <f>SUMIFS('Expenditures - all orgs'!$D$19:$D$3604,'Expenditures - all orgs'!$C$19:$C$3604, 'Budget Detail - DDDDDD'!$B115,'Expenditures - all orgs'!$B$19:$B$3604,'Budget Detail - DDDDDD'!$B$3)</f>
        <v>0</v>
      </c>
      <c r="D115" s="432">
        <f>SUMIFS('Expenditures - all orgs'!$E$19:$E$3604,'Expenditures - all orgs'!$C$19:$C$3604, 'Budget Detail - DDDDDD'!$B115,'Expenditures - all orgs'!$B$19:$B$3604,'Budget Detail - DDDDDD'!$B$3)</f>
        <v>0</v>
      </c>
      <c r="E115" s="433">
        <f>SUMIFS('Expenditures - all orgs'!$F$19:$F$3604,'Expenditures - all orgs'!$C$19:$C$3604, 'Budget Detail - DDDDDD'!$B115,'Expenditures - all orgs'!$B$19:$B$3604,'Budget Detail - DDDDDD'!$B$3)</f>
        <v>0</v>
      </c>
      <c r="F115" s="434">
        <f t="shared" si="6"/>
        <v>0</v>
      </c>
    </row>
    <row r="116" spans="1:6" ht="15" customHeight="1" x14ac:dyDescent="0.3">
      <c r="A116" s="747" t="s">
        <v>104</v>
      </c>
      <c r="B116" s="631" t="s">
        <v>107</v>
      </c>
      <c r="C116" s="326">
        <f>SUMIFS('Expenditures - all orgs'!$D$19:$D$3604,'Expenditures - all orgs'!$C$19:$C$3604, 'Budget Detail - DDDDDD'!$B116,'Expenditures - all orgs'!$B$19:$B$3604,'Budget Detail - DDDDDD'!$B$3)</f>
        <v>0</v>
      </c>
      <c r="D116" s="432">
        <f>SUMIFS('Expenditures - all orgs'!$E$19:$E$3604,'Expenditures - all orgs'!$C$19:$C$3604, 'Budget Detail - DDDDDD'!$B116,'Expenditures - all orgs'!$B$19:$B$3604,'Budget Detail - DDDDDD'!$B$3)</f>
        <v>0</v>
      </c>
      <c r="E116" s="433">
        <f>SUMIFS('Expenditures - all orgs'!$F$19:$F$3604,'Expenditures - all orgs'!$C$19:$C$3604, 'Budget Detail - DDDDDD'!$B116,'Expenditures - all orgs'!$B$19:$B$3604,'Budget Detail - DDDDDD'!$B$3)</f>
        <v>0</v>
      </c>
      <c r="F116" s="434">
        <f t="shared" si="6"/>
        <v>0</v>
      </c>
    </row>
    <row r="117" spans="1:6" ht="15" customHeight="1" thickBot="1" x14ac:dyDescent="0.35">
      <c r="A117" s="747" t="s">
        <v>104</v>
      </c>
      <c r="B117" s="631" t="s">
        <v>107</v>
      </c>
      <c r="C117" s="368">
        <f>SUMIFS('Expenditures - all orgs'!$D$19:$D$3604,'Expenditures - all orgs'!$C$19:$C$3604, 'Budget Detail - DDDDDD'!$B117,'Expenditures - all orgs'!$B$19:$B$3604,'Budget Detail - DDDDDD'!$B$3)</f>
        <v>0</v>
      </c>
      <c r="D117" s="435">
        <f>SUMIFS('Expenditures - all orgs'!$E$19:$E$3604,'Expenditures - all orgs'!$C$19:$C$3604, 'Budget Detail - DDDDDD'!$B117,'Expenditures - all orgs'!$B$19:$B$3604,'Budget Detail - DDDDDD'!$B$3)</f>
        <v>0</v>
      </c>
      <c r="E117" s="436">
        <f>SUMIFS('Expenditures - all orgs'!$F$19:$F$3604,'Expenditures - all orgs'!$C$19:$C$3604, 'Budget Detail - DDDDDD'!$B117,'Expenditures - all orgs'!$B$19:$B$3604,'Budget Detail - DDDDDD'!$B$3)</f>
        <v>0</v>
      </c>
      <c r="F117" s="437">
        <f t="shared" si="6"/>
        <v>0</v>
      </c>
    </row>
    <row r="118" spans="1:6" ht="15" customHeight="1" thickBot="1" x14ac:dyDescent="0.35">
      <c r="A118" s="747"/>
      <c r="B118" s="632" t="s">
        <v>418</v>
      </c>
      <c r="C118" s="363">
        <f>SUM(C107:C117)</f>
        <v>0</v>
      </c>
      <c r="D118" s="363">
        <f t="shared" ref="D118:F118" si="7">SUM(D107:D117)</f>
        <v>0</v>
      </c>
      <c r="E118" s="363">
        <f t="shared" si="7"/>
        <v>0</v>
      </c>
      <c r="F118" s="363">
        <f t="shared" si="7"/>
        <v>0</v>
      </c>
    </row>
    <row r="119" spans="1:6" ht="15" customHeight="1" x14ac:dyDescent="0.3">
      <c r="A119" s="747"/>
      <c r="B119" s="617"/>
      <c r="C119" s="305"/>
      <c r="D119" s="1255"/>
      <c r="E119" s="1255"/>
      <c r="F119" s="1256"/>
    </row>
    <row r="120" spans="1:6" ht="15" customHeight="1" x14ac:dyDescent="0.3">
      <c r="A120" s="248" t="s">
        <v>202</v>
      </c>
      <c r="B120" s="617"/>
      <c r="C120" s="308"/>
      <c r="D120" s="309"/>
      <c r="E120" s="309"/>
      <c r="F120" s="310"/>
    </row>
    <row r="121" spans="1:6" ht="15" customHeight="1" x14ac:dyDescent="0.3">
      <c r="A121" s="240" t="s">
        <v>507</v>
      </c>
      <c r="B121" s="633">
        <v>124200</v>
      </c>
      <c r="C121" s="327">
        <f>SUMIFS('Expenditures - all orgs'!$D$19:$D$3604,'Expenditures - all orgs'!$C$19:$C$3604, 'Budget Detail - DDDDDD'!$B121,'Expenditures - all orgs'!$B$19:$B$3604,'Budget Detail - DDDDDD'!$B$3)</f>
        <v>0</v>
      </c>
      <c r="D121" s="439">
        <f>SUMIFS('Expenditures - all orgs'!$E$19:$E$3604,'Expenditures - all orgs'!$C$19:$C$3604, 'Budget Detail - DDDDDD'!$B121,'Expenditures - all orgs'!$B$19:$B$3604,'Budget Detail - DDDDDD'!$B$3)</f>
        <v>0</v>
      </c>
      <c r="E121" s="440">
        <f>SUMIFS('Expenditures - all orgs'!$F$19:$F$3604,'Expenditures - all orgs'!$C$19:$C$3604, 'Budget Detail - DDDDDD'!$B121,'Expenditures - all orgs'!$B$19:$B$3604,'Budget Detail - DDDDDD'!$B$3)</f>
        <v>0</v>
      </c>
      <c r="F121" s="441">
        <f t="shared" ref="F121" si="8">C121-D121-E121</f>
        <v>0</v>
      </c>
    </row>
    <row r="122" spans="1:6" ht="15" customHeight="1" x14ac:dyDescent="0.3">
      <c r="A122" s="240" t="s">
        <v>327</v>
      </c>
      <c r="B122" s="1435">
        <v>124400</v>
      </c>
      <c r="C122" s="327">
        <f>SUMIFS('Expenditures - all orgs'!$D$19:$D$3604,'Expenditures - all orgs'!$C$19:$C$3604, 'Budget Detail - DDDDDD'!$B122,'Expenditures - all orgs'!$B$19:$B$3604,'Budget Detail - DDDDDD'!$B$3)</f>
        <v>0</v>
      </c>
      <c r="D122" s="439">
        <f>SUMIFS('Expenditures - all orgs'!$E$19:$E$3604,'Expenditures - all orgs'!$C$19:$C$3604, 'Budget Detail - DDDDDD'!$B122,'Expenditures - all orgs'!$B$19:$B$3604,'Budget Detail - DDDDDD'!$B$3)</f>
        <v>0</v>
      </c>
      <c r="E122" s="440">
        <f>SUMIFS('Expenditures - all orgs'!$F$19:$F$3604,'Expenditures - all orgs'!$C$19:$C$3604, 'Budget Detail - DDDDDD'!$B122,'Expenditures - all orgs'!$B$19:$B$3604,'Budget Detail - DDDDDD'!$B$3)</f>
        <v>0</v>
      </c>
      <c r="F122" s="441">
        <f t="shared" ref="F122" si="9">C122-D122-E122</f>
        <v>0</v>
      </c>
    </row>
    <row r="123" spans="1:6" ht="15" customHeight="1" x14ac:dyDescent="0.3">
      <c r="A123" s="239" t="s">
        <v>92</v>
      </c>
      <c r="B123" s="634">
        <v>124600</v>
      </c>
      <c r="C123" s="327">
        <f>SUMIFS('Expenditures - all orgs'!$D$19:$D$3604,'Expenditures - all orgs'!$C$19:$C$3604, 'Budget Detail - DDDDDD'!$B123,'Expenditures - all orgs'!$B$19:$B$3604,'Budget Detail - DDDDDD'!$B$3)</f>
        <v>0</v>
      </c>
      <c r="D123" s="439">
        <f>SUMIFS('Expenditures - all orgs'!$E$19:$E$3604,'Expenditures - all orgs'!$C$19:$C$3604, 'Budget Detail - DDDDDD'!$B123,'Expenditures - all orgs'!$B$19:$B$3604,'Budget Detail - DDDDDD'!$B$3)</f>
        <v>0</v>
      </c>
      <c r="E123" s="440">
        <f>SUMIFS('Expenditures - all orgs'!$F$19:$F$3604,'Expenditures - all orgs'!$C$19:$C$3604, 'Budget Detail - DDDDDD'!$B123,'Expenditures - all orgs'!$B$19:$B$3604,'Budget Detail - DDDDDD'!$B$3)</f>
        <v>0</v>
      </c>
      <c r="F123" s="441">
        <f t="shared" si="6"/>
        <v>0</v>
      </c>
    </row>
    <row r="124" spans="1:6" ht="15" customHeight="1" x14ac:dyDescent="0.3">
      <c r="A124" s="239" t="s">
        <v>190</v>
      </c>
      <c r="B124" s="634">
        <v>124700</v>
      </c>
      <c r="C124" s="327">
        <f>SUMIFS('Expenditures - all orgs'!$D$19:$D$3604,'Expenditures - all orgs'!$C$19:$C$3604, 'Budget Detail - DDDDDD'!$B124,'Expenditures - all orgs'!$B$19:$B$3604,'Budget Detail - DDDDDD'!$B$3)</f>
        <v>0</v>
      </c>
      <c r="D124" s="439">
        <f>SUMIFS('Expenditures - all orgs'!$E$19:$E$3604,'Expenditures - all orgs'!$C$19:$C$3604, 'Budget Detail - DDDDDD'!$B124,'Expenditures - all orgs'!$B$19:$B$3604,'Budget Detail - DDDDDD'!$B$3)</f>
        <v>0</v>
      </c>
      <c r="E124" s="440">
        <f>SUMIFS('Expenditures - all orgs'!$F$19:$F$3604,'Expenditures - all orgs'!$C$19:$C$3604, 'Budget Detail - DDDDDD'!$B124,'Expenditures - all orgs'!$B$19:$B$3604,'Budget Detail - DDDDDD'!$B$3)</f>
        <v>0</v>
      </c>
      <c r="F124" s="441">
        <f t="shared" si="6"/>
        <v>0</v>
      </c>
    </row>
    <row r="125" spans="1:6" ht="15" customHeight="1" x14ac:dyDescent="0.3">
      <c r="A125" s="239" t="s">
        <v>177</v>
      </c>
      <c r="B125" s="634">
        <v>124800</v>
      </c>
      <c r="C125" s="327">
        <f>SUMIFS('Expenditures - all orgs'!$D$19:$D$3604,'Expenditures - all orgs'!$C$19:$C$3604, 'Budget Detail - DDDDDD'!$B125,'Expenditures - all orgs'!$B$19:$B$3604,'Budget Detail - DDDDDD'!$B$3)</f>
        <v>0</v>
      </c>
      <c r="D125" s="439">
        <f>SUMIFS('Expenditures - all orgs'!$E$19:$E$3604,'Expenditures - all orgs'!$C$19:$C$3604, 'Budget Detail - DDDDDD'!$B125,'Expenditures - all orgs'!$B$19:$B$3604,'Budget Detail - DDDDDD'!$B$3)</f>
        <v>0</v>
      </c>
      <c r="E125" s="440">
        <f>SUMIFS('Expenditures - all orgs'!$F$19:$F$3604,'Expenditures - all orgs'!$C$19:$C$3604, 'Budget Detail - DDDDDD'!$B125,'Expenditures - all orgs'!$B$19:$B$3604,'Budget Detail - DDDDDD'!$B$3)</f>
        <v>0</v>
      </c>
      <c r="F125" s="441">
        <f t="shared" si="6"/>
        <v>0</v>
      </c>
    </row>
    <row r="126" spans="1:6" ht="15" customHeight="1" x14ac:dyDescent="0.3">
      <c r="A126" s="239" t="s">
        <v>99</v>
      </c>
      <c r="B126" s="634">
        <v>124900</v>
      </c>
      <c r="C126" s="327">
        <f>SUMIFS('Expenditures - all orgs'!$D$19:$D$3604,'Expenditures - all orgs'!$C$19:$C$3604, 'Budget Detail - DDDDDD'!$B126,'Expenditures - all orgs'!$B$19:$B$3604,'Budget Detail - DDDDDD'!$B$3)</f>
        <v>0</v>
      </c>
      <c r="D126" s="439">
        <f>SUMIFS('Expenditures - all orgs'!$E$19:$E$3604,'Expenditures - all orgs'!$C$19:$C$3604, 'Budget Detail - DDDDDD'!$B126,'Expenditures - all orgs'!$B$19:$B$3604,'Budget Detail - DDDDDD'!$B$3)</f>
        <v>0</v>
      </c>
      <c r="E126" s="440">
        <f>SUMIFS('Expenditures - all orgs'!$F$19:$F$3604,'Expenditures - all orgs'!$C$19:$C$3604, 'Budget Detail - DDDDDD'!$B126,'Expenditures - all orgs'!$B$19:$B$3604,'Budget Detail - DDDDDD'!$B$3)</f>
        <v>0</v>
      </c>
      <c r="F126" s="441">
        <f t="shared" si="6"/>
        <v>0</v>
      </c>
    </row>
    <row r="127" spans="1:6" ht="15" customHeight="1" x14ac:dyDescent="0.3">
      <c r="A127" s="239" t="s">
        <v>104</v>
      </c>
      <c r="B127" s="634" t="s">
        <v>107</v>
      </c>
      <c r="C127" s="327">
        <f>SUMIFS('Expenditures - all orgs'!$D$19:$D$3604,'Expenditures - all orgs'!$C$19:$C$3604, 'Budget Detail - DDDDDD'!$B127,'Expenditures - all orgs'!$B$19:$B$3604,'Budget Detail - DDDDDD'!$B$3)</f>
        <v>0</v>
      </c>
      <c r="D127" s="439">
        <f>SUMIFS('Expenditures - all orgs'!$E$19:$E$3604,'Expenditures - all orgs'!$C$19:$C$3604, 'Budget Detail - DDDDDD'!$B127,'Expenditures - all orgs'!$B$19:$B$3604,'Budget Detail - DDDDDD'!$B$3)</f>
        <v>0</v>
      </c>
      <c r="E127" s="440">
        <f>SUMIFS('Expenditures - all orgs'!$F$19:$F$3604,'Expenditures - all orgs'!$C$19:$C$3604, 'Budget Detail - DDDDDD'!$B127,'Expenditures - all orgs'!$B$19:$B$3604,'Budget Detail - DDDDDD'!$B$3)</f>
        <v>0</v>
      </c>
      <c r="F127" s="441">
        <f t="shared" si="6"/>
        <v>0</v>
      </c>
    </row>
    <row r="128" spans="1:6" ht="15" customHeight="1" thickBot="1" x14ac:dyDescent="0.35">
      <c r="A128" s="239" t="s">
        <v>104</v>
      </c>
      <c r="B128" s="634" t="s">
        <v>107</v>
      </c>
      <c r="C128" s="327">
        <f>SUMIFS('Expenditures - all orgs'!$D$19:$D$3604,'Expenditures - all orgs'!$C$19:$C$3604, 'Budget Detail - DDDDDD'!$B128,'Expenditures - all orgs'!$B$19:$B$3604,'Budget Detail - DDDDDD'!$B$3)</f>
        <v>0</v>
      </c>
      <c r="D128" s="442">
        <f>SUMIFS('Expenditures - all orgs'!$E$19:$E$3604,'Expenditures - all orgs'!$C$19:$C$3604, 'Budget Detail - DDDDDD'!$B128,'Expenditures - all orgs'!$B$19:$B$3604,'Budget Detail - DDDDDD'!$B$3)</f>
        <v>0</v>
      </c>
      <c r="E128" s="443">
        <f>SUMIFS('Expenditures - all orgs'!$F$19:$F$3604,'Expenditures - all orgs'!$C$19:$C$3604, 'Budget Detail - DDDDDD'!$B128,'Expenditures - all orgs'!$B$19:$B$3604,'Budget Detail - DDDDDD'!$B$3)</f>
        <v>0</v>
      </c>
      <c r="F128" s="444">
        <f t="shared" si="6"/>
        <v>0</v>
      </c>
    </row>
    <row r="129" spans="1:37" ht="15" customHeight="1" thickBot="1" x14ac:dyDescent="0.35">
      <c r="A129" s="235"/>
      <c r="B129" s="635" t="s">
        <v>418</v>
      </c>
      <c r="C129" s="365">
        <f>SUM(C121:C128)</f>
        <v>0</v>
      </c>
      <c r="D129" s="365">
        <f t="shared" ref="D129:F129" si="10">SUM(D121:D128)</f>
        <v>0</v>
      </c>
      <c r="E129" s="365">
        <f t="shared" si="10"/>
        <v>0</v>
      </c>
      <c r="F129" s="365">
        <f t="shared" si="10"/>
        <v>0</v>
      </c>
    </row>
    <row r="130" spans="1:37" ht="15" customHeight="1" x14ac:dyDescent="0.3">
      <c r="A130" s="747"/>
      <c r="B130" s="617"/>
      <c r="C130" s="305"/>
      <c r="D130" s="1255"/>
      <c r="E130" s="1255"/>
      <c r="F130" s="1256"/>
    </row>
    <row r="131" spans="1:37" ht="15" customHeight="1" x14ac:dyDescent="0.3">
      <c r="A131" s="248" t="s">
        <v>208</v>
      </c>
      <c r="B131" s="617"/>
      <c r="C131" s="308"/>
      <c r="D131" s="309"/>
      <c r="E131" s="309"/>
      <c r="F131" s="310"/>
    </row>
    <row r="132" spans="1:37" ht="15" customHeight="1" x14ac:dyDescent="0.3">
      <c r="A132" s="239" t="s">
        <v>87</v>
      </c>
      <c r="B132" s="636">
        <v>125000</v>
      </c>
      <c r="C132" s="328">
        <f>SUMIFS('Expenditures - all orgs'!$D$19:$D$3604,'Expenditures - all orgs'!$C$19:$C$3604, 'Budget Detail - DDDDDD'!$B132,'Expenditures - all orgs'!$B$19:$B$3604,'Budget Detail - DDDDDD'!$B$3)</f>
        <v>0</v>
      </c>
      <c r="D132" s="446">
        <f>SUMIFS('Expenditures - all orgs'!$E$19:$E$3604,'Expenditures - all orgs'!$C$19:$C$3604, 'Budget Detail - DDDDDD'!$B132,'Expenditures - all orgs'!$B$19:$B$3604,'Budget Detail - DDDDDD'!$B$3)</f>
        <v>0</v>
      </c>
      <c r="E132" s="447">
        <f>SUMIFS('Expenditures - all orgs'!$F$19:$F$3604,'Expenditures - all orgs'!$C$19:$C$3604, 'Budget Detail - DDDDDD'!$B132,'Expenditures - all orgs'!$B$19:$B$3604,'Budget Detail - DDDDDD'!$B$3)</f>
        <v>0</v>
      </c>
      <c r="F132" s="448">
        <f t="shared" si="6"/>
        <v>0</v>
      </c>
    </row>
    <row r="133" spans="1:37" ht="15" customHeight="1" x14ac:dyDescent="0.3">
      <c r="A133" s="239" t="s">
        <v>191</v>
      </c>
      <c r="B133" s="637">
        <v>125100</v>
      </c>
      <c r="C133" s="328">
        <f>SUMIFS('Expenditures - all orgs'!$D$19:$D$3604,'Expenditures - all orgs'!$C$19:$C$3604, 'Budget Detail - DDDDDD'!$B133,'Expenditures - all orgs'!$B$19:$B$3604,'Budget Detail - DDDDDD'!$B$3)</f>
        <v>0</v>
      </c>
      <c r="D133" s="446">
        <f>SUMIFS('Expenditures - all orgs'!$E$19:$E$3604,'Expenditures - all orgs'!$C$19:$C$3604, 'Budget Detail - DDDDDD'!$B133,'Expenditures - all orgs'!$B$19:$B$3604,'Budget Detail - DDDDDD'!$B$3)</f>
        <v>0</v>
      </c>
      <c r="E133" s="447">
        <f>SUMIFS('Expenditures - all orgs'!$F$19:$F$3604,'Expenditures - all orgs'!$C$19:$C$3604, 'Budget Detail - DDDDDD'!$B133,'Expenditures - all orgs'!$B$19:$B$3604,'Budget Detail - DDDDDD'!$B$3)</f>
        <v>0</v>
      </c>
      <c r="F133" s="448">
        <f t="shared" si="6"/>
        <v>0</v>
      </c>
    </row>
    <row r="134" spans="1:37" ht="15" customHeight="1" x14ac:dyDescent="0.3">
      <c r="A134" s="239" t="s">
        <v>192</v>
      </c>
      <c r="B134" s="637">
        <v>125110</v>
      </c>
      <c r="C134" s="328">
        <f>SUMIFS('Expenditures - all orgs'!$D$19:$D$3604,'Expenditures - all orgs'!$C$19:$C$3604, 'Budget Detail - DDDDDD'!$B134,'Expenditures - all orgs'!$B$19:$B$3604,'Budget Detail - DDDDDD'!$B$3)</f>
        <v>0</v>
      </c>
      <c r="D134" s="446">
        <f>SUMIFS('Expenditures - all orgs'!$E$19:$E$3604,'Expenditures - all orgs'!$C$19:$C$3604, 'Budget Detail - DDDDDD'!$B134,'Expenditures - all orgs'!$B$19:$B$3604,'Budget Detail - DDDDDD'!$B$3)</f>
        <v>0</v>
      </c>
      <c r="E134" s="447">
        <f>SUMIFS('Expenditures - all orgs'!$F$19:$F$3604,'Expenditures - all orgs'!$C$19:$C$3604, 'Budget Detail - DDDDDD'!$B134,'Expenditures - all orgs'!$B$19:$B$3604,'Budget Detail - DDDDDD'!$B$3)</f>
        <v>0</v>
      </c>
      <c r="F134" s="448">
        <f t="shared" si="6"/>
        <v>0</v>
      </c>
    </row>
    <row r="135" spans="1:37" ht="15" customHeight="1" x14ac:dyDescent="0.3">
      <c r="A135" s="239" t="s">
        <v>193</v>
      </c>
      <c r="B135" s="637">
        <v>125200</v>
      </c>
      <c r="C135" s="328">
        <f>SUMIFS('Expenditures - all orgs'!$D$19:$D$3604,'Expenditures - all orgs'!$C$19:$C$3604, 'Budget Detail - DDDDDD'!$B135,'Expenditures - all orgs'!$B$19:$B$3604,'Budget Detail - DDDDDD'!$B$3)</f>
        <v>0</v>
      </c>
      <c r="D135" s="446">
        <f>SUMIFS('Expenditures - all orgs'!$E$19:$E$3604,'Expenditures - all orgs'!$C$19:$C$3604, 'Budget Detail - DDDDDD'!$B135,'Expenditures - all orgs'!$B$19:$B$3604,'Budget Detail - DDDDDD'!$B$3)</f>
        <v>0</v>
      </c>
      <c r="E135" s="447">
        <f>SUMIFS('Expenditures - all orgs'!$F$19:$F$3604,'Expenditures - all orgs'!$C$19:$C$3604, 'Budget Detail - DDDDDD'!$B135,'Expenditures - all orgs'!$B$19:$B$3604,'Budget Detail - DDDDDD'!$B$3)</f>
        <v>0</v>
      </c>
      <c r="F135" s="448">
        <f t="shared" si="6"/>
        <v>0</v>
      </c>
    </row>
    <row r="136" spans="1:37" ht="15" customHeight="1" x14ac:dyDescent="0.3">
      <c r="A136" s="239" t="s">
        <v>194</v>
      </c>
      <c r="B136" s="637">
        <v>125300</v>
      </c>
      <c r="C136" s="328">
        <f>SUMIFS('Expenditures - all orgs'!$D$19:$D$3604,'Expenditures - all orgs'!$C$19:$C$3604, 'Budget Detail - DDDDDD'!$B136,'Expenditures - all orgs'!$B$19:$B$3604,'Budget Detail - DDDDDD'!$B$3)</f>
        <v>0</v>
      </c>
      <c r="D136" s="446">
        <f>SUMIFS('Expenditures - all orgs'!$E$19:$E$3604,'Expenditures - all orgs'!$C$19:$C$3604, 'Budget Detail - DDDDDD'!$B136,'Expenditures - all orgs'!$B$19:$B$3604,'Budget Detail - DDDDDD'!$B$3)</f>
        <v>0</v>
      </c>
      <c r="E136" s="447">
        <f>SUMIFS('Expenditures - all orgs'!$F$19:$F$3604,'Expenditures - all orgs'!$C$19:$C$3604, 'Budget Detail - DDDDDD'!$B136,'Expenditures - all orgs'!$B$19:$B$3604,'Budget Detail - DDDDDD'!$B$3)</f>
        <v>0</v>
      </c>
      <c r="F136" s="448">
        <f t="shared" si="6"/>
        <v>0</v>
      </c>
    </row>
    <row r="137" spans="1:37" s="752" customFormat="1" ht="15" customHeight="1" x14ac:dyDescent="0.3">
      <c r="A137" s="239" t="s">
        <v>509</v>
      </c>
      <c r="B137" s="637">
        <v>125400</v>
      </c>
      <c r="C137" s="328">
        <f>SUMIFS('Expenditures - all orgs'!$D$19:$D$3604,'Expenditures - all orgs'!$C$19:$C$3604, 'Budget Detail - DDDDDD'!$B137,'Expenditures - all orgs'!$B$19:$B$3604,'Budget Detail - DDDDDD'!$B$3)</f>
        <v>0</v>
      </c>
      <c r="D137" s="446">
        <f>SUMIFS('Expenditures - all orgs'!$E$19:$E$3604,'Expenditures - all orgs'!$C$19:$C$3604, 'Budget Detail - DDDDDD'!$B137,'Expenditures - all orgs'!$B$19:$B$3604,'Budget Detail - DDDDDD'!$B$3)</f>
        <v>0</v>
      </c>
      <c r="E137" s="447">
        <f>SUMIFS('Expenditures - all orgs'!$F$19:$F$3604,'Expenditures - all orgs'!$C$19:$C$3604, 'Budget Detail - DDDDDD'!$B137,'Expenditures - all orgs'!$B$19:$B$3604,'Budget Detail - DDDDDD'!$B$3)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DDDDDD'!$B138,'Expenditures - all orgs'!$B$19:$B$3604,'Budget Detail - DDDDDD'!$B$3)</f>
        <v>0</v>
      </c>
      <c r="D138" s="446">
        <f>SUMIFS('Expenditures - all orgs'!$E$19:$E$3604,'Expenditures - all orgs'!$C$19:$C$3604, 'Budget Detail - DDDDDD'!$B138,'Expenditures - all orgs'!$B$19:$B$3604,'Budget Detail - DDDDDD'!$B$3)</f>
        <v>0</v>
      </c>
      <c r="E138" s="447">
        <f>SUMIFS('Expenditures - all orgs'!$F$19:$F$3604,'Expenditures - all orgs'!$C$19:$C$3604, 'Budget Detail - DDDDDD'!$B138,'Expenditures - all orgs'!$B$19:$B$3604,'Budget Detail - DDDDDD'!$B$3)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ht="15" customHeight="1" x14ac:dyDescent="0.3">
      <c r="A139" s="239" t="s">
        <v>195</v>
      </c>
      <c r="B139" s="637">
        <v>125600</v>
      </c>
      <c r="C139" s="328">
        <f>SUMIFS('Expenditures - all orgs'!$D$19:$D$3604,'Expenditures - all orgs'!$C$19:$C$3604, 'Budget Detail - DDDDDD'!$B139,'Expenditures - all orgs'!$B$19:$B$3604,'Budget Detail - DDDDDD'!$B$3)</f>
        <v>0</v>
      </c>
      <c r="D139" s="446">
        <f>SUMIFS('Expenditures - all orgs'!$E$19:$E$3604,'Expenditures - all orgs'!$C$19:$C$3604, 'Budget Detail - DDDDDD'!$B139,'Expenditures - all orgs'!$B$19:$B$3604,'Budget Detail - DDDDDD'!$B$3)</f>
        <v>0</v>
      </c>
      <c r="E139" s="447">
        <f>SUMIFS('Expenditures - all orgs'!$F$19:$F$3604,'Expenditures - all orgs'!$C$19:$C$3604, 'Budget Detail - DDDDDD'!$B139,'Expenditures - all orgs'!$B$19:$B$3604,'Budget Detail - DDDDDD'!$B$3)</f>
        <v>0</v>
      </c>
      <c r="F139" s="448">
        <f t="shared" si="6"/>
        <v>0</v>
      </c>
    </row>
    <row r="140" spans="1:37" ht="15" customHeight="1" x14ac:dyDescent="0.3">
      <c r="A140" s="239" t="s">
        <v>196</v>
      </c>
      <c r="B140" s="637">
        <v>125700</v>
      </c>
      <c r="C140" s="328">
        <f>SUMIFS('Expenditures - all orgs'!$D$19:$D$3604,'Expenditures - all orgs'!$C$19:$C$3604, 'Budget Detail - DDDDDD'!$B140,'Expenditures - all orgs'!$B$19:$B$3604,'Budget Detail - DDDDDD'!$B$3)</f>
        <v>0</v>
      </c>
      <c r="D140" s="446">
        <f>SUMIFS('Expenditures - all orgs'!$E$19:$E$3604,'Expenditures - all orgs'!$C$19:$C$3604, 'Budget Detail - DDDDDD'!$B140,'Expenditures - all orgs'!$B$19:$B$3604,'Budget Detail - DDDDDD'!$B$3)</f>
        <v>0</v>
      </c>
      <c r="E140" s="447">
        <f>SUMIFS('Expenditures - all orgs'!$F$19:$F$3604,'Expenditures - all orgs'!$C$19:$C$3604, 'Budget Detail - DDDDDD'!$B140,'Expenditures - all orgs'!$B$19:$B$3604,'Budget Detail - DDDDDD'!$B$3)</f>
        <v>0</v>
      </c>
      <c r="F140" s="448">
        <f t="shared" si="6"/>
        <v>0</v>
      </c>
    </row>
    <row r="141" spans="1:37" ht="15" customHeight="1" x14ac:dyDescent="0.3">
      <c r="A141" s="239" t="s">
        <v>197</v>
      </c>
      <c r="B141" s="637">
        <v>125710</v>
      </c>
      <c r="C141" s="328">
        <f>SUMIFS('Expenditures - all orgs'!$D$19:$D$3604,'Expenditures - all orgs'!$C$19:$C$3604, 'Budget Detail - DDDDDD'!$B141,'Expenditures - all orgs'!$B$19:$B$3604,'Budget Detail - DDDDDD'!$B$3)</f>
        <v>0</v>
      </c>
      <c r="D141" s="446">
        <f>SUMIFS('Expenditures - all orgs'!$E$19:$E$3604,'Expenditures - all orgs'!$C$19:$C$3604, 'Budget Detail - DDDDDD'!$B141,'Expenditures - all orgs'!$B$19:$B$3604,'Budget Detail - DDDDDD'!$B$3)</f>
        <v>0</v>
      </c>
      <c r="E141" s="447">
        <f>SUMIFS('Expenditures - all orgs'!$F$19:$F$3604,'Expenditures - all orgs'!$C$19:$C$3604, 'Budget Detail - DDDDDD'!$B141,'Expenditures - all orgs'!$B$19:$B$3604,'Budget Detail - DDDDDD'!$B$3)</f>
        <v>0</v>
      </c>
      <c r="F141" s="448">
        <f t="shared" si="6"/>
        <v>0</v>
      </c>
    </row>
    <row r="142" spans="1:37" ht="15" customHeight="1" x14ac:dyDescent="0.3">
      <c r="A142" s="239" t="s">
        <v>100</v>
      </c>
      <c r="B142" s="637">
        <v>125800</v>
      </c>
      <c r="C142" s="328">
        <f>SUMIFS('Expenditures - all orgs'!$D$19:$D$3604,'Expenditures - all orgs'!$C$19:$C$3604, 'Budget Detail - DDDDDD'!$B142,'Expenditures - all orgs'!$B$19:$B$3604,'Budget Detail - DDDDDD'!$B$3)</f>
        <v>0</v>
      </c>
      <c r="D142" s="446">
        <f>SUMIFS('Expenditures - all orgs'!$E$19:$E$3604,'Expenditures - all orgs'!$C$19:$C$3604, 'Budget Detail - DDDDDD'!$B142,'Expenditures - all orgs'!$B$19:$B$3604,'Budget Detail - DDDDDD'!$B$3)</f>
        <v>0</v>
      </c>
      <c r="E142" s="447">
        <f>SUMIFS('Expenditures - all orgs'!$F$19:$F$3604,'Expenditures - all orgs'!$C$19:$C$3604, 'Budget Detail - DDDDDD'!$B142,'Expenditures - all orgs'!$B$19:$B$3604,'Budget Detail - DDDDDD'!$B$3)</f>
        <v>0</v>
      </c>
      <c r="F142" s="448">
        <f t="shared" si="6"/>
        <v>0</v>
      </c>
    </row>
    <row r="143" spans="1:37" ht="15" customHeight="1" x14ac:dyDescent="0.3">
      <c r="A143" s="239" t="s">
        <v>198</v>
      </c>
      <c r="B143" s="637">
        <v>125900</v>
      </c>
      <c r="C143" s="328">
        <f>SUMIFS('Expenditures - all orgs'!$D$19:$D$3604,'Expenditures - all orgs'!$C$19:$C$3604, 'Budget Detail - DDDDDD'!$B143,'Expenditures - all orgs'!$B$19:$B$3604,'Budget Detail - DDDDDD'!$B$3)</f>
        <v>0</v>
      </c>
      <c r="D143" s="446">
        <f>SUMIFS('Expenditures - all orgs'!$E$19:$E$3604,'Expenditures - all orgs'!$C$19:$C$3604, 'Budget Detail - DDDDDD'!$B143,'Expenditures - all orgs'!$B$19:$B$3604,'Budget Detail - DDDDDD'!$B$3)</f>
        <v>0</v>
      </c>
      <c r="E143" s="447">
        <f>SUMIFS('Expenditures - all orgs'!$F$19:$F$3604,'Expenditures - all orgs'!$C$19:$C$3604, 'Budget Detail - DDDDDD'!$B143,'Expenditures - all orgs'!$B$19:$B$3604,'Budget Detail - DDDDDD'!$B$3)</f>
        <v>0</v>
      </c>
      <c r="F143" s="448">
        <f t="shared" si="6"/>
        <v>0</v>
      </c>
    </row>
    <row r="144" spans="1:37" ht="15" customHeight="1" x14ac:dyDescent="0.3">
      <c r="A144" s="239" t="s">
        <v>104</v>
      </c>
      <c r="B144" s="637" t="s">
        <v>107</v>
      </c>
      <c r="C144" s="328">
        <f>SUMIFS('Expenditures - all orgs'!$D$19:$D$3604,'Expenditures - all orgs'!$C$19:$C$3604, 'Budget Detail - DDDDDD'!$B144,'Expenditures - all orgs'!$B$19:$B$3604,'Budget Detail - DDDDDD'!$B$3)</f>
        <v>0</v>
      </c>
      <c r="D144" s="446">
        <f>SUMIFS('Expenditures - all orgs'!$E$19:$E$3604,'Expenditures - all orgs'!$C$19:$C$3604, 'Budget Detail - DDDDDD'!$B144,'Expenditures - all orgs'!$B$19:$B$3604,'Budget Detail - DDDDDD'!$B$3)</f>
        <v>0</v>
      </c>
      <c r="E144" s="447">
        <f>SUMIFS('Expenditures - all orgs'!$F$19:$F$3604,'Expenditures - all orgs'!$C$19:$C$3604, 'Budget Detail - DDDDDD'!$B144,'Expenditures - all orgs'!$B$19:$B$3604,'Budget Detail - DDDDDD'!$B$3)</f>
        <v>0</v>
      </c>
      <c r="F144" s="448">
        <f t="shared" si="6"/>
        <v>0</v>
      </c>
    </row>
    <row r="145" spans="1:6" ht="15" customHeight="1" x14ac:dyDescent="0.3">
      <c r="A145" s="239" t="s">
        <v>104</v>
      </c>
      <c r="B145" s="637" t="s">
        <v>107</v>
      </c>
      <c r="C145" s="328">
        <f>SUMIFS('Expenditures - all orgs'!$D$19:$D$3604,'Expenditures - all orgs'!$C$19:$C$3604, 'Budget Detail - DDDDDD'!$B145,'Expenditures - all orgs'!$B$19:$B$3604,'Budget Detail - DDDDDD'!$B$3)</f>
        <v>0</v>
      </c>
      <c r="D145" s="446">
        <f>SUMIFS('Expenditures - all orgs'!$E$19:$E$3604,'Expenditures - all orgs'!$C$19:$C$3604, 'Budget Detail - DDDDDD'!$B145,'Expenditures - all orgs'!$B$19:$B$3604,'Budget Detail - DDDDDD'!$B$3)</f>
        <v>0</v>
      </c>
      <c r="E145" s="447">
        <f>SUMIFS('Expenditures - all orgs'!$F$19:$F$3604,'Expenditures - all orgs'!$C$19:$C$3604, 'Budget Detail - DDDDDD'!$B145,'Expenditures - all orgs'!$B$19:$B$3604,'Budget Detail - DDDDDD'!$B$3)</f>
        <v>0</v>
      </c>
      <c r="F145" s="448">
        <f t="shared" si="6"/>
        <v>0</v>
      </c>
    </row>
    <row r="146" spans="1:6" ht="15" customHeight="1" thickBot="1" x14ac:dyDescent="0.35">
      <c r="A146" s="239" t="s">
        <v>104</v>
      </c>
      <c r="B146" s="637" t="s">
        <v>107</v>
      </c>
      <c r="C146" s="328">
        <f>SUMIFS('Expenditures - all orgs'!$D$19:$D$3604,'Expenditures - all orgs'!$C$19:$C$3604, 'Budget Detail - DDDDDD'!$B146,'Expenditures - all orgs'!$B$19:$B$3604,'Budget Detail - DDDDDD'!$B$3)</f>
        <v>0</v>
      </c>
      <c r="D146" s="449">
        <f>SUMIFS('Expenditures - all orgs'!$E$19:$E$3604,'Expenditures - all orgs'!$C$19:$C$3604, 'Budget Detail - DDDDDD'!$B146,'Expenditures - all orgs'!$B$19:$B$3604,'Budget Detail - DDDDDD'!$B$3)</f>
        <v>0</v>
      </c>
      <c r="E146" s="450">
        <f>SUMIFS('Expenditures - all orgs'!$F$19:$F$3604,'Expenditures - all orgs'!$C$19:$C$3604, 'Budget Detail - DDDDDD'!$B146,'Expenditures - all orgs'!$B$19:$B$3604,'Budget Detail - DDDDDD'!$B$3)</f>
        <v>0</v>
      </c>
      <c r="F146" s="451">
        <f t="shared" si="6"/>
        <v>0</v>
      </c>
    </row>
    <row r="147" spans="1:6" ht="15" customHeight="1" thickBot="1" x14ac:dyDescent="0.35">
      <c r="A147" s="235"/>
      <c r="B147" s="638" t="s">
        <v>418</v>
      </c>
      <c r="C147" s="383">
        <f>SUM(C132:C146)</f>
        <v>0</v>
      </c>
      <c r="D147" s="383">
        <f t="shared" ref="D147:F147" si="11">SUM(D132:D146)</f>
        <v>0</v>
      </c>
      <c r="E147" s="383">
        <f t="shared" si="11"/>
        <v>0</v>
      </c>
      <c r="F147" s="383">
        <f t="shared" si="11"/>
        <v>0</v>
      </c>
    </row>
    <row r="148" spans="1:6" ht="15" customHeight="1" x14ac:dyDescent="0.3">
      <c r="A148" s="747"/>
      <c r="B148" s="617"/>
      <c r="C148" s="305"/>
      <c r="D148" s="1255"/>
      <c r="E148" s="1255"/>
      <c r="F148" s="1256"/>
    </row>
    <row r="149" spans="1:6" ht="15" customHeight="1" x14ac:dyDescent="0.3">
      <c r="A149" s="248" t="s">
        <v>209</v>
      </c>
      <c r="B149" s="617"/>
      <c r="C149" s="308"/>
      <c r="D149" s="309"/>
      <c r="E149" s="309"/>
      <c r="F149" s="310"/>
    </row>
    <row r="150" spans="1:6" ht="15" customHeight="1" x14ac:dyDescent="0.3">
      <c r="A150" s="239" t="s">
        <v>510</v>
      </c>
      <c r="B150" s="639">
        <v>126100</v>
      </c>
      <c r="C150" s="329">
        <f>SUMIFS('Expenditures - all orgs'!$D$19:$D$3604,'Expenditures - all orgs'!$C$19:$C$3604, 'Budget Detail - DDDDDD'!$B150,'Expenditures - all orgs'!$B$19:$B$3604,'Budget Detail - DDDDDD'!$B$3)</f>
        <v>0</v>
      </c>
      <c r="D150" s="453">
        <f>SUMIFS('Expenditures - all orgs'!$E$19:$E$3604,'Expenditures - all orgs'!$C$19:$C$3604, 'Budget Detail - DDDDDD'!$B150,'Expenditures - all orgs'!$B$19:$B$3604,'Budget Detail - DDDDDD'!$B$3)</f>
        <v>0</v>
      </c>
      <c r="E150" s="454">
        <f>SUMIFS('Expenditures - all orgs'!$F$19:$F$3604,'Expenditures - all orgs'!$C$19:$C$3604, 'Budget Detail - DDDDDD'!$B150,'Expenditures - all orgs'!$B$19:$B$3604,'Budget Detail - DDDDDD'!$B$3)</f>
        <v>0</v>
      </c>
      <c r="F150" s="455">
        <f t="shared" si="6"/>
        <v>0</v>
      </c>
    </row>
    <row r="151" spans="1:6" ht="15" customHeight="1" x14ac:dyDescent="0.3">
      <c r="A151" s="239" t="s">
        <v>511</v>
      </c>
      <c r="B151" s="640">
        <v>126110</v>
      </c>
      <c r="C151" s="329">
        <f>SUMIFS('Expenditures - all orgs'!$D$19:$D$3604,'Expenditures - all orgs'!$C$19:$C$3604, 'Budget Detail - DDDDDD'!$B151,'Expenditures - all orgs'!$B$19:$B$3604,'Budget Detail - DDDDDD'!$B$3)</f>
        <v>0</v>
      </c>
      <c r="D151" s="453">
        <f>SUMIFS('Expenditures - all orgs'!$E$19:$E$3604,'Expenditures - all orgs'!$C$19:$C$3604, 'Budget Detail - DDDDDD'!$B151,'Expenditures - all orgs'!$B$19:$B$3604,'Budget Detail - DDDDDD'!$B$3)</f>
        <v>0</v>
      </c>
      <c r="E151" s="454">
        <f>SUMIFS('Expenditures - all orgs'!$F$19:$F$3604,'Expenditures - all orgs'!$C$19:$C$3604, 'Budget Detail - DDDDDD'!$B151,'Expenditures - all orgs'!$B$19:$B$3604,'Budget Detail - DDDDDD'!$B$3)</f>
        <v>0</v>
      </c>
      <c r="F151" s="455">
        <f t="shared" ref="F151:F157" si="12">C151-D151-E151</f>
        <v>0</v>
      </c>
    </row>
    <row r="152" spans="1:6" ht="15" customHeight="1" x14ac:dyDescent="0.3">
      <c r="A152" s="239" t="s">
        <v>512</v>
      </c>
      <c r="B152" s="640">
        <v>126130</v>
      </c>
      <c r="C152" s="329">
        <f>SUMIFS('Expenditures - all orgs'!$D$19:$D$3604,'Expenditures - all orgs'!$C$19:$C$3604, 'Budget Detail - DDDDDD'!$B152,'Expenditures - all orgs'!$B$19:$B$3604,'Budget Detail - DDDDDD'!$B$3)</f>
        <v>0</v>
      </c>
      <c r="D152" s="453">
        <f>SUMIFS('Expenditures - all orgs'!$E$19:$E$3604,'Expenditures - all orgs'!$C$19:$C$3604, 'Budget Detail - DDDDDD'!$B152,'Expenditures - all orgs'!$B$19:$B$3604,'Budget Detail - DDDDDD'!$B$3)</f>
        <v>0</v>
      </c>
      <c r="E152" s="454">
        <f>SUMIFS('Expenditures - all orgs'!$F$19:$F$3604,'Expenditures - all orgs'!$C$19:$C$3604, 'Budget Detail - DDDDDD'!$B152,'Expenditures - all orgs'!$B$19:$B$3604,'Budget Detail - DDDDDD'!$B$3)</f>
        <v>0</v>
      </c>
      <c r="F152" s="455">
        <f t="shared" si="12"/>
        <v>0</v>
      </c>
    </row>
    <row r="153" spans="1:6" ht="15" customHeight="1" x14ac:dyDescent="0.3">
      <c r="A153" s="239" t="s">
        <v>513</v>
      </c>
      <c r="B153" s="640">
        <v>126200</v>
      </c>
      <c r="C153" s="329">
        <f>SUMIFS('Expenditures - all orgs'!$D$19:$D$3604,'Expenditures - all orgs'!$C$19:$C$3604, 'Budget Detail - DDDDDD'!$B153,'Expenditures - all orgs'!$B$19:$B$3604,'Budget Detail - DDDDDD'!$B$3)</f>
        <v>0</v>
      </c>
      <c r="D153" s="453">
        <f>SUMIFS('Expenditures - all orgs'!$E$19:$E$3604,'Expenditures - all orgs'!$C$19:$C$3604, 'Budget Detail - DDDDDD'!$B153,'Expenditures - all orgs'!$B$19:$B$3604,'Budget Detail - DDDDDD'!$B$3)</f>
        <v>0</v>
      </c>
      <c r="E153" s="454">
        <f>SUMIFS('Expenditures - all orgs'!$F$19:$F$3604,'Expenditures - all orgs'!$C$19:$C$3604, 'Budget Detail - DDDDDD'!$B153,'Expenditures - all orgs'!$B$19:$B$3604,'Budget Detail - DDDDDD'!$B$3)</f>
        <v>0</v>
      </c>
      <c r="F153" s="455">
        <f t="shared" si="12"/>
        <v>0</v>
      </c>
    </row>
    <row r="154" spans="1:6" ht="15" customHeight="1" x14ac:dyDescent="0.3">
      <c r="A154" s="239" t="s">
        <v>514</v>
      </c>
      <c r="B154" s="640">
        <v>126300</v>
      </c>
      <c r="C154" s="329">
        <f>SUMIFS('Expenditures - all orgs'!$D$19:$D$3604,'Expenditures - all orgs'!$C$19:$C$3604, 'Budget Detail - DDDDDD'!$B154,'Expenditures - all orgs'!$B$19:$B$3604,'Budget Detail - DDDDDD'!$B$3)</f>
        <v>0</v>
      </c>
      <c r="D154" s="453">
        <f>SUMIFS('Expenditures - all orgs'!$E$19:$E$3604,'Expenditures - all orgs'!$C$19:$C$3604, 'Budget Detail - DDDDDD'!$B154,'Expenditures - all orgs'!$B$19:$B$3604,'Budget Detail - DDDDDD'!$B$3)</f>
        <v>0</v>
      </c>
      <c r="E154" s="454">
        <f>SUMIFS('Expenditures - all orgs'!$F$19:$F$3604,'Expenditures - all orgs'!$C$19:$C$3604, 'Budget Detail - DDDDDD'!$B154,'Expenditures - all orgs'!$B$19:$B$3604,'Budget Detail - DDDDDD'!$B$3)</f>
        <v>0</v>
      </c>
      <c r="F154" s="455">
        <f t="shared" si="12"/>
        <v>0</v>
      </c>
    </row>
    <row r="155" spans="1:6" ht="15" customHeight="1" x14ac:dyDescent="0.3">
      <c r="A155" s="239" t="s">
        <v>33</v>
      </c>
      <c r="B155" s="640">
        <v>126400</v>
      </c>
      <c r="C155" s="329">
        <f>SUMIFS('Expenditures - all orgs'!$D$19:$D$3604,'Expenditures - all orgs'!$C$19:$C$3604, 'Budget Detail - DDDDDD'!$B155,'Expenditures - all orgs'!$B$19:$B$3604,'Budget Detail - DDDDDD'!$B$3)</f>
        <v>0</v>
      </c>
      <c r="D155" s="453">
        <f>SUMIFS('Expenditures - all orgs'!$E$19:$E$3604,'Expenditures - all orgs'!$C$19:$C$3604, 'Budget Detail - DDDDDD'!$B155,'Expenditures - all orgs'!$B$19:$B$3604,'Budget Detail - DDDDDD'!$B$3)</f>
        <v>0</v>
      </c>
      <c r="E155" s="454">
        <f>SUMIFS('Expenditures - all orgs'!$F$19:$F$3604,'Expenditures - all orgs'!$C$19:$C$3604, 'Budget Detail - DDDDDD'!$B155,'Expenditures - all orgs'!$B$19:$B$3604,'Budget Detail - DDDDDD'!$B$3)</f>
        <v>0</v>
      </c>
      <c r="F155" s="455">
        <f t="shared" si="12"/>
        <v>0</v>
      </c>
    </row>
    <row r="156" spans="1:6" ht="15" customHeight="1" x14ac:dyDescent="0.3">
      <c r="A156" s="239" t="s">
        <v>515</v>
      </c>
      <c r="B156" s="640">
        <v>126500</v>
      </c>
      <c r="C156" s="329">
        <f>SUMIFS('Expenditures - all orgs'!$D$19:$D$3604,'Expenditures - all orgs'!$C$19:$C$3604, 'Budget Detail - DDDDDD'!$B156,'Expenditures - all orgs'!$B$19:$B$3604,'Budget Detail - DDDDDD'!$B$3)</f>
        <v>0</v>
      </c>
      <c r="D156" s="453">
        <f>SUMIFS('Expenditures - all orgs'!$E$19:$E$3604,'Expenditures - all orgs'!$C$19:$C$3604, 'Budget Detail - DDDDDD'!$B156,'Expenditures - all orgs'!$B$19:$B$3604,'Budget Detail - DDDDDD'!$B$3)</f>
        <v>0</v>
      </c>
      <c r="E156" s="454">
        <f>SUMIFS('Expenditures - all orgs'!$F$19:$F$3604,'Expenditures - all orgs'!$C$19:$C$3604, 'Budget Detail - DDDDDD'!$B156,'Expenditures - all orgs'!$B$19:$B$3604,'Budget Detail - DDDDDD'!$B$3)</f>
        <v>0</v>
      </c>
      <c r="F156" s="455">
        <f t="shared" si="12"/>
        <v>0</v>
      </c>
    </row>
    <row r="157" spans="1:6" ht="15" customHeight="1" x14ac:dyDescent="0.3">
      <c r="A157" s="239" t="s">
        <v>516</v>
      </c>
      <c r="B157" s="640">
        <v>126600</v>
      </c>
      <c r="C157" s="329">
        <f>SUMIFS('Expenditures - all orgs'!$D$19:$D$3604,'Expenditures - all orgs'!$C$19:$C$3604, 'Budget Detail - DDDDDD'!$B157,'Expenditures - all orgs'!$B$19:$B$3604,'Budget Detail - DDDDDD'!$B$3)</f>
        <v>0</v>
      </c>
      <c r="D157" s="453">
        <f>SUMIFS('Expenditures - all orgs'!$E$19:$E$3604,'Expenditures - all orgs'!$C$19:$C$3604, 'Budget Detail - DDDDDD'!$B157,'Expenditures - all orgs'!$B$19:$B$3604,'Budget Detail - DDDDDD'!$B$3)</f>
        <v>0</v>
      </c>
      <c r="E157" s="454">
        <f>SUMIFS('Expenditures - all orgs'!$F$19:$F$3604,'Expenditures - all orgs'!$C$19:$C$3604, 'Budget Detail - DDDDDD'!$B157,'Expenditures - all orgs'!$B$19:$B$3604,'Budget Detail - DDDDDD'!$B$3)</f>
        <v>0</v>
      </c>
      <c r="F157" s="455">
        <f t="shared" si="12"/>
        <v>0</v>
      </c>
    </row>
    <row r="158" spans="1:6" ht="15" customHeight="1" x14ac:dyDescent="0.3">
      <c r="A158" s="239" t="s">
        <v>34</v>
      </c>
      <c r="B158" s="640">
        <v>126700</v>
      </c>
      <c r="C158" s="329">
        <f>SUMIFS('Expenditures - all orgs'!$D$19:$D$3604,'Expenditures - all orgs'!$C$19:$C$3604, 'Budget Detail - DDDDDD'!$B158,'Expenditures - all orgs'!$B$19:$B$3604,'Budget Detail - DDDDDD'!$B$3)</f>
        <v>0</v>
      </c>
      <c r="D158" s="453">
        <f>SUMIFS('Expenditures - all orgs'!$E$19:$E$3604,'Expenditures - all orgs'!$C$19:$C$3604, 'Budget Detail - DDDDDD'!$B158,'Expenditures - all orgs'!$B$19:$B$3604,'Budget Detail - DDDDDD'!$B$3)</f>
        <v>0</v>
      </c>
      <c r="E158" s="454">
        <f>SUMIFS('Expenditures - all orgs'!$F$19:$F$3604,'Expenditures - all orgs'!$C$19:$C$3604, 'Budget Detail - DDDDDD'!$B158,'Expenditures - all orgs'!$B$19:$B$3604,'Budget Detail - DDDDDD'!$B$3)</f>
        <v>0</v>
      </c>
      <c r="F158" s="455">
        <f t="shared" si="6"/>
        <v>0</v>
      </c>
    </row>
    <row r="159" spans="1:6" ht="15" customHeight="1" x14ac:dyDescent="0.3">
      <c r="A159" s="239" t="s">
        <v>199</v>
      </c>
      <c r="B159" s="640">
        <v>126800</v>
      </c>
      <c r="C159" s="329">
        <f>SUMIFS('Expenditures - all orgs'!$D$19:$D$3604,'Expenditures - all orgs'!$C$19:$C$3604, 'Budget Detail - DDDDDD'!$B159,'Expenditures - all orgs'!$B$19:$B$3604,'Budget Detail - DDDDDD'!$B$3)</f>
        <v>0</v>
      </c>
      <c r="D159" s="453">
        <f>SUMIFS('Expenditures - all orgs'!$E$19:$E$3604,'Expenditures - all orgs'!$C$19:$C$3604, 'Budget Detail - DDDDDD'!$B159,'Expenditures - all orgs'!$B$19:$B$3604,'Budget Detail - DDDDDD'!$B$3)</f>
        <v>0</v>
      </c>
      <c r="E159" s="454">
        <f>SUMIFS('Expenditures - all orgs'!$F$19:$F$3604,'Expenditures - all orgs'!$C$19:$C$3604, 'Budget Detail - DDDDDD'!$B159,'Expenditures - all orgs'!$B$19:$B$3604,'Budget Detail - DDDDDD'!$B$3)</f>
        <v>0</v>
      </c>
      <c r="F159" s="455">
        <f t="shared" si="6"/>
        <v>0</v>
      </c>
    </row>
    <row r="160" spans="1:6" ht="15" customHeight="1" x14ac:dyDescent="0.3">
      <c r="A160" s="239" t="s">
        <v>331</v>
      </c>
      <c r="B160" s="640">
        <v>127400</v>
      </c>
      <c r="C160" s="329">
        <f>SUMIFS('Expenditures - all orgs'!$D$19:$D$3604,'Expenditures - all orgs'!$C$19:$C$3604, 'Budget Detail - DDDDDD'!$B160,'Expenditures - all orgs'!$B$19:$B$3604,'Budget Detail - DDDDDD'!$B$3)</f>
        <v>0</v>
      </c>
      <c r="D160" s="453">
        <f>SUMIFS('Expenditures - all orgs'!$E$19:$E$3604,'Expenditures - all orgs'!$C$19:$C$3604, 'Budget Detail - DDDDDD'!$B160,'Expenditures - all orgs'!$B$19:$B$3604,'Budget Detail - DDDDDD'!$B$3)</f>
        <v>0</v>
      </c>
      <c r="E160" s="454">
        <f>SUMIFS('Expenditures - all orgs'!$F$19:$F$3604,'Expenditures - all orgs'!$C$19:$C$3604, 'Budget Detail - DDDDDD'!$B160,'Expenditures - all orgs'!$B$19:$B$3604,'Budget Detail - DDDDDD'!$B$3)</f>
        <v>0</v>
      </c>
      <c r="F160" s="455">
        <f t="shared" si="6"/>
        <v>0</v>
      </c>
    </row>
    <row r="161" spans="1:6" ht="15" customHeight="1" x14ac:dyDescent="0.3">
      <c r="A161" s="239" t="s">
        <v>93</v>
      </c>
      <c r="B161" s="640">
        <v>127500</v>
      </c>
      <c r="C161" s="329">
        <f>SUMIFS('Expenditures - all orgs'!$D$19:$D$3604,'Expenditures - all orgs'!$C$19:$C$3604, 'Budget Detail - DDDDDD'!$B161,'Expenditures - all orgs'!$B$19:$B$3604,'Budget Detail - DDDDDD'!$B$3)</f>
        <v>0</v>
      </c>
      <c r="D161" s="453">
        <f>SUMIFS('Expenditures - all orgs'!$E$19:$E$3604,'Expenditures - all orgs'!$C$19:$C$3604, 'Budget Detail - DDDDDD'!$B161,'Expenditures - all orgs'!$B$19:$B$3604,'Budget Detail - DDDDDD'!$B$3)</f>
        <v>0</v>
      </c>
      <c r="E161" s="454">
        <f>SUMIFS('Expenditures - all orgs'!$F$19:$F$3604,'Expenditures - all orgs'!$C$19:$C$3604, 'Budget Detail - DDDDDD'!$B161,'Expenditures - all orgs'!$B$19:$B$3604,'Budget Detail - DDDDDD'!$B$3)</f>
        <v>0</v>
      </c>
      <c r="F161" s="455">
        <f t="shared" si="6"/>
        <v>0</v>
      </c>
    </row>
    <row r="162" spans="1:6" ht="15" customHeight="1" x14ac:dyDescent="0.3">
      <c r="A162" s="239" t="s">
        <v>200</v>
      </c>
      <c r="B162" s="640">
        <v>127900</v>
      </c>
      <c r="C162" s="329">
        <f>SUMIFS('Expenditures - all orgs'!$D$19:$D$3604,'Expenditures - all orgs'!$C$19:$C$3604, 'Budget Detail - DDDDDD'!$B162,'Expenditures - all orgs'!$B$19:$B$3604,'Budget Detail - DDDDDD'!$B$3)</f>
        <v>0</v>
      </c>
      <c r="D162" s="453">
        <f>SUMIFS('Expenditures - all orgs'!$E$19:$E$3604,'Expenditures - all orgs'!$C$19:$C$3604, 'Budget Detail - DDDDDD'!$B162,'Expenditures - all orgs'!$B$19:$B$3604,'Budget Detail - DDDDDD'!$B$3)</f>
        <v>0</v>
      </c>
      <c r="E162" s="454">
        <f>SUMIFS('Expenditures - all orgs'!$F$19:$F$3604,'Expenditures - all orgs'!$C$19:$C$3604, 'Budget Detail - DDDDDD'!$B162,'Expenditures - all orgs'!$B$19:$B$3604,'Budget Detail - DDDDDD'!$B$3)</f>
        <v>0</v>
      </c>
      <c r="F162" s="455">
        <f t="shared" si="6"/>
        <v>0</v>
      </c>
    </row>
    <row r="163" spans="1:6" ht="15" customHeight="1" x14ac:dyDescent="0.3">
      <c r="A163" s="239" t="s">
        <v>332</v>
      </c>
      <c r="B163" s="640">
        <v>127950</v>
      </c>
      <c r="C163" s="329">
        <f>SUMIFS('Expenditures - all orgs'!$D$19:$D$3604,'Expenditures - all orgs'!$C$19:$C$3604, 'Budget Detail - DDDDDD'!$B163,'Expenditures - all orgs'!$B$19:$B$3604,'Budget Detail - DDDDDD'!$B$3)</f>
        <v>0</v>
      </c>
      <c r="D163" s="453">
        <f>SUMIFS('Expenditures - all orgs'!$E$19:$E$3604,'Expenditures - all orgs'!$C$19:$C$3604, 'Budget Detail - DDDDDD'!$B163,'Expenditures - all orgs'!$B$19:$B$3604,'Budget Detail - DDDDDD'!$B$3)</f>
        <v>0</v>
      </c>
      <c r="E163" s="454">
        <f>SUMIFS('Expenditures - all orgs'!$F$19:$F$3604,'Expenditures - all orgs'!$C$19:$C$3604, 'Budget Detail - DDDDDD'!$B163,'Expenditures - all orgs'!$B$19:$B$3604,'Budget Detail - DDDDDD'!$B$3)</f>
        <v>0</v>
      </c>
      <c r="F163" s="455">
        <f t="shared" si="6"/>
        <v>0</v>
      </c>
    </row>
    <row r="164" spans="1:6" ht="15" customHeight="1" x14ac:dyDescent="0.3">
      <c r="A164" s="235" t="s">
        <v>104</v>
      </c>
      <c r="B164" s="640" t="s">
        <v>107</v>
      </c>
      <c r="C164" s="329">
        <f>SUMIFS('Expenditures - all orgs'!$D$19:$D$3604,'Expenditures - all orgs'!$C$19:$C$3604, 'Budget Detail - DDDDDD'!$B164,'Expenditures - all orgs'!$B$19:$B$3604,'Budget Detail - DDDDDD'!$B$3)</f>
        <v>0</v>
      </c>
      <c r="D164" s="453">
        <f>SUMIFS('Expenditures - all orgs'!$E$19:$E$3604,'Expenditures - all orgs'!$C$19:$C$3604, 'Budget Detail - DDDDDD'!$B164,'Expenditures - all orgs'!$B$19:$B$3604,'Budget Detail - DDDDDD'!$B$3)</f>
        <v>0</v>
      </c>
      <c r="E164" s="454">
        <f>SUMIFS('Expenditures - all orgs'!$F$19:$F$3604,'Expenditures - all orgs'!$C$19:$C$3604, 'Budget Detail - DDDDDD'!$B164,'Expenditures - all orgs'!$B$19:$B$3604,'Budget Detail - DDDDDD'!$B$3)</f>
        <v>0</v>
      </c>
      <c r="F164" s="455">
        <f t="shared" si="6"/>
        <v>0</v>
      </c>
    </row>
    <row r="165" spans="1:6" ht="15" customHeight="1" thickBot="1" x14ac:dyDescent="0.35">
      <c r="A165" s="235" t="s">
        <v>104</v>
      </c>
      <c r="B165" s="640" t="s">
        <v>107</v>
      </c>
      <c r="C165" s="329">
        <f>SUMIFS('Expenditures - all orgs'!$D$19:$D$3604,'Expenditures - all orgs'!$C$19:$C$3604, 'Budget Detail - DDDDDD'!$B165,'Expenditures - all orgs'!$B$19:$B$3604,'Budget Detail - DDDDDD'!$B$3)</f>
        <v>0</v>
      </c>
      <c r="D165" s="456">
        <f>SUMIFS('Expenditures - all orgs'!$E$19:$E$3604,'Expenditures - all orgs'!$C$19:$C$3604, 'Budget Detail - DDDDDD'!$B165,'Expenditures - all orgs'!$B$19:$B$3604,'Budget Detail - DDDDDD'!$B$3)</f>
        <v>0</v>
      </c>
      <c r="E165" s="457">
        <f>SUMIFS('Expenditures - all orgs'!$F$19:$F$3604,'Expenditures - all orgs'!$C$19:$C$3604, 'Budget Detail - DDDDDD'!$B165,'Expenditures - all orgs'!$B$19:$B$3604,'Budget Detail - DDDDDD'!$B$3)</f>
        <v>0</v>
      </c>
      <c r="F165" s="458">
        <f t="shared" si="6"/>
        <v>0</v>
      </c>
    </row>
    <row r="166" spans="1:6" ht="15" customHeight="1" thickBot="1" x14ac:dyDescent="0.35">
      <c r="A166" s="235"/>
      <c r="B166" s="641" t="s">
        <v>418</v>
      </c>
      <c r="C166" s="384">
        <f>SUM(C150:C165)</f>
        <v>0</v>
      </c>
      <c r="D166" s="384">
        <f t="shared" ref="D166:F166" si="13">SUM(D150:D165)</f>
        <v>0</v>
      </c>
      <c r="E166" s="384">
        <f t="shared" si="13"/>
        <v>0</v>
      </c>
      <c r="F166" s="384">
        <f t="shared" si="13"/>
        <v>0</v>
      </c>
    </row>
    <row r="167" spans="1:6" ht="15" customHeight="1" x14ac:dyDescent="0.3">
      <c r="A167" s="747"/>
      <c r="B167" s="617"/>
      <c r="C167" s="305"/>
      <c r="D167" s="1255"/>
      <c r="E167" s="1255"/>
      <c r="F167" s="1256"/>
    </row>
    <row r="168" spans="1:6" ht="15" customHeight="1" x14ac:dyDescent="0.3">
      <c r="A168" s="248" t="s">
        <v>210</v>
      </c>
      <c r="B168" s="617"/>
      <c r="C168" s="308"/>
      <c r="D168" s="309"/>
      <c r="E168" s="309"/>
      <c r="F168" s="310"/>
    </row>
    <row r="169" spans="1:6" ht="15" customHeight="1" x14ac:dyDescent="0.3">
      <c r="A169" s="239" t="s">
        <v>90</v>
      </c>
      <c r="B169" s="642">
        <v>128000</v>
      </c>
      <c r="C169" s="330">
        <f>SUMIFS('Expenditures - all orgs'!$D$19:$D$3604,'Expenditures - all orgs'!$C$19:$C$3604, 'Budget Detail - DDDDDD'!$B169,'Expenditures - all orgs'!$B$19:$B$3604,'Budget Detail - DDDDDD'!$B$3)</f>
        <v>0</v>
      </c>
      <c r="D169" s="460">
        <f>SUMIFS('Expenditures - all orgs'!$E$19:$E$3604,'Expenditures - all orgs'!$C$19:$C$3604, 'Budget Detail - DDDDDD'!$B169,'Expenditures - all orgs'!$B$19:$B$3604,'Budget Detail - DDDDDD'!$B$3)</f>
        <v>0</v>
      </c>
      <c r="E169" s="461">
        <f>SUMIFS('Expenditures - all orgs'!$F$19:$F$3604,'Expenditures - all orgs'!$C$19:$C$3604, 'Budget Detail - DDDDDD'!$B169,'Expenditures - all orgs'!$B$19:$B$3604,'Budget Detail - DDDDDD'!$B$3)</f>
        <v>0</v>
      </c>
      <c r="F169" s="462">
        <f t="shared" si="6"/>
        <v>0</v>
      </c>
    </row>
    <row r="170" spans="1:6" ht="15" customHeight="1" x14ac:dyDescent="0.3">
      <c r="A170" s="239" t="s">
        <v>201</v>
      </c>
      <c r="B170" s="643">
        <v>128100</v>
      </c>
      <c r="C170" s="330">
        <f>SUMIFS('Expenditures - all orgs'!$D$19:$D$3604,'Expenditures - all orgs'!$C$19:$C$3604, 'Budget Detail - DDDDDD'!$B170,'Expenditures - all orgs'!$B$19:$B$3604,'Budget Detail - DDDDDD'!$B$3)</f>
        <v>0</v>
      </c>
      <c r="D170" s="460">
        <f>SUMIFS('Expenditures - all orgs'!$E$19:$E$3604,'Expenditures - all orgs'!$C$19:$C$3604, 'Budget Detail - DDDDDD'!$B170,'Expenditures - all orgs'!$B$19:$B$3604,'Budget Detail - DDDDDD'!$B$3)</f>
        <v>0</v>
      </c>
      <c r="E170" s="461">
        <f>SUMIFS('Expenditures - all orgs'!$F$19:$F$3604,'Expenditures - all orgs'!$C$19:$C$3604, 'Budget Detail - DDDDDD'!$B170,'Expenditures - all orgs'!$B$19:$B$3604,'Budget Detail - DDDDDD'!$B$3)</f>
        <v>0</v>
      </c>
      <c r="F170" s="462">
        <f t="shared" ref="F170:F199" si="14">C170-D170-E170</f>
        <v>0</v>
      </c>
    </row>
    <row r="171" spans="1:6" ht="15" customHeight="1" x14ac:dyDescent="0.3">
      <c r="A171" s="239" t="s">
        <v>16</v>
      </c>
      <c r="B171" s="643">
        <v>128200</v>
      </c>
      <c r="C171" s="330">
        <f>SUMIFS('Expenditures - all orgs'!$D$19:$D$3604,'Expenditures - all orgs'!$C$19:$C$3604, 'Budget Detail - DDDDDD'!$B171,'Expenditures - all orgs'!$B$19:$B$3604,'Budget Detail - DDDDDD'!$B$3)</f>
        <v>0</v>
      </c>
      <c r="D171" s="460">
        <f>SUMIFS('Expenditures - all orgs'!$E$19:$E$3604,'Expenditures - all orgs'!$C$19:$C$3604, 'Budget Detail - DDDDDD'!$B171,'Expenditures - all orgs'!$B$19:$B$3604,'Budget Detail - DDDDDD'!$B$3)</f>
        <v>0</v>
      </c>
      <c r="E171" s="461">
        <f>SUMIFS('Expenditures - all orgs'!$F$19:$F$3604,'Expenditures - all orgs'!$C$19:$C$3604, 'Budget Detail - DDDDDD'!$B171,'Expenditures - all orgs'!$B$19:$B$3604,'Budget Detail - DDDDDD'!$B$3)</f>
        <v>0</v>
      </c>
      <c r="F171" s="462">
        <f t="shared" si="14"/>
        <v>0</v>
      </c>
    </row>
    <row r="172" spans="1:6" ht="15" customHeight="1" x14ac:dyDescent="0.3">
      <c r="A172" s="239" t="s">
        <v>335</v>
      </c>
      <c r="B172" s="643">
        <v>128210</v>
      </c>
      <c r="C172" s="330">
        <f>SUMIFS('Expenditures - all orgs'!$D$19:$D$3604,'Expenditures - all orgs'!$C$19:$C$3604, 'Budget Detail - DDDDDD'!$B172,'Expenditures - all orgs'!$B$19:$B$3604,'Budget Detail - DDDDDD'!$B$3)</f>
        <v>0</v>
      </c>
      <c r="D172" s="460">
        <f>SUMIFS('Expenditures - all orgs'!$E$19:$E$3604,'Expenditures - all orgs'!$C$19:$C$3604, 'Budget Detail - DDDDDD'!$B172,'Expenditures - all orgs'!$B$19:$B$3604,'Budget Detail - DDDDDD'!$B$3)</f>
        <v>0</v>
      </c>
      <c r="E172" s="461">
        <f>SUMIFS('Expenditures - all orgs'!$F$19:$F$3604,'Expenditures - all orgs'!$C$19:$C$3604, 'Budget Detail - DDDDDD'!$B172,'Expenditures - all orgs'!$B$19:$B$3604,'Budget Detail - DDDDDD'!$B$3)</f>
        <v>0</v>
      </c>
      <c r="F172" s="462">
        <f t="shared" si="14"/>
        <v>0</v>
      </c>
    </row>
    <row r="173" spans="1:6" ht="15" customHeight="1" x14ac:dyDescent="0.3">
      <c r="A173" s="239" t="s">
        <v>333</v>
      </c>
      <c r="B173" s="643">
        <v>128220</v>
      </c>
      <c r="C173" s="330">
        <f>SUMIFS('Expenditures - all orgs'!$D$19:$D$3604,'Expenditures - all orgs'!$C$19:$C$3604, 'Budget Detail - DDDDDD'!$B173,'Expenditures - all orgs'!$B$19:$B$3604,'Budget Detail - DDDDDD'!$B$3)</f>
        <v>0</v>
      </c>
      <c r="D173" s="460">
        <f>SUMIFS('Expenditures - all orgs'!$E$19:$E$3604,'Expenditures - all orgs'!$C$19:$C$3604, 'Budget Detail - DDDDDD'!$B173,'Expenditures - all orgs'!$B$19:$B$3604,'Budget Detail - DDDDDD'!$B$3)</f>
        <v>0</v>
      </c>
      <c r="E173" s="461">
        <f>SUMIFS('Expenditures - all orgs'!$F$19:$F$3604,'Expenditures - all orgs'!$C$19:$C$3604, 'Budget Detail - DDDDDD'!$B173,'Expenditures - all orgs'!$B$19:$B$3604,'Budget Detail - DDDDDD'!$B$3)</f>
        <v>0</v>
      </c>
      <c r="F173" s="462">
        <f t="shared" si="14"/>
        <v>0</v>
      </c>
    </row>
    <row r="174" spans="1:6" ht="15" customHeight="1" x14ac:dyDescent="0.3">
      <c r="A174" s="239" t="s">
        <v>56</v>
      </c>
      <c r="B174" s="643">
        <v>128230</v>
      </c>
      <c r="C174" s="330">
        <f>SUMIFS('Expenditures - all orgs'!$D$19:$D$3604,'Expenditures - all orgs'!$C$19:$C$3604, 'Budget Detail - DDDDDD'!$B174,'Expenditures - all orgs'!$B$19:$B$3604,'Budget Detail - DDDDDD'!$B$3)</f>
        <v>0</v>
      </c>
      <c r="D174" s="460">
        <f>SUMIFS('Expenditures - all orgs'!$E$19:$E$3604,'Expenditures - all orgs'!$C$19:$C$3604, 'Budget Detail - DDDDDD'!$B174,'Expenditures - all orgs'!$B$19:$B$3604,'Budget Detail - DDDDDD'!$B$3)</f>
        <v>0</v>
      </c>
      <c r="E174" s="461">
        <f>SUMIFS('Expenditures - all orgs'!$F$19:$F$3604,'Expenditures - all orgs'!$C$19:$C$3604, 'Budget Detail - DDDDDD'!$B174,'Expenditures - all orgs'!$B$19:$B$3604,'Budget Detail - DDDDDD'!$B$3)</f>
        <v>0</v>
      </c>
      <c r="F174" s="462">
        <f t="shared" si="14"/>
        <v>0</v>
      </c>
    </row>
    <row r="175" spans="1:6" ht="15" customHeight="1" x14ac:dyDescent="0.3">
      <c r="A175" s="239" t="s">
        <v>17</v>
      </c>
      <c r="B175" s="643">
        <v>128300</v>
      </c>
      <c r="C175" s="330">
        <f>SUMIFS('Expenditures - all orgs'!$D$19:$D$3604,'Expenditures - all orgs'!$C$19:$C$3604, 'Budget Detail - DDDDDD'!$B175,'Expenditures - all orgs'!$B$19:$B$3604,'Budget Detail - DDDDDD'!$B$3)</f>
        <v>0</v>
      </c>
      <c r="D175" s="460">
        <f>SUMIFS('Expenditures - all orgs'!$E$19:$E$3604,'Expenditures - all orgs'!$C$19:$C$3604, 'Budget Detail - DDDDDD'!$B175,'Expenditures - all orgs'!$B$19:$B$3604,'Budget Detail - DDDDDD'!$B$3)</f>
        <v>0</v>
      </c>
      <c r="E175" s="461">
        <f>SUMIFS('Expenditures - all orgs'!$F$19:$F$3604,'Expenditures - all orgs'!$C$19:$C$3604, 'Budget Detail - DDDDDD'!$B175,'Expenditures - all orgs'!$B$19:$B$3604,'Budget Detail - DDDDDD'!$B$3)</f>
        <v>0</v>
      </c>
      <c r="F175" s="462">
        <f t="shared" si="14"/>
        <v>0</v>
      </c>
    </row>
    <row r="176" spans="1:6" ht="15" customHeight="1" x14ac:dyDescent="0.3">
      <c r="A176" s="239" t="s">
        <v>334</v>
      </c>
      <c r="B176" s="643">
        <v>128310</v>
      </c>
      <c r="C176" s="330">
        <f>SUMIFS('Expenditures - all orgs'!$D$19:$D$3604,'Expenditures - all orgs'!$C$19:$C$3604, 'Budget Detail - DDDDDD'!$B176,'Expenditures - all orgs'!$B$19:$B$3604,'Budget Detail - DDDDDD'!$B$3)</f>
        <v>0</v>
      </c>
      <c r="D176" s="460">
        <f>SUMIFS('Expenditures - all orgs'!$E$19:$E$3604,'Expenditures - all orgs'!$C$19:$C$3604, 'Budget Detail - DDDDDD'!$B176,'Expenditures - all orgs'!$B$19:$B$3604,'Budget Detail - DDDDDD'!$B$3)</f>
        <v>0</v>
      </c>
      <c r="E176" s="461">
        <f>SUMIFS('Expenditures - all orgs'!$F$19:$F$3604,'Expenditures - all orgs'!$C$19:$C$3604, 'Budget Detail - DDDDDD'!$B176,'Expenditures - all orgs'!$B$19:$B$3604,'Budget Detail - DDDDDD'!$B$3)</f>
        <v>0</v>
      </c>
      <c r="F176" s="462">
        <f t="shared" si="14"/>
        <v>0</v>
      </c>
    </row>
    <row r="177" spans="1:6" ht="15" customHeight="1" x14ac:dyDescent="0.3">
      <c r="A177" s="239" t="s">
        <v>336</v>
      </c>
      <c r="B177" s="643">
        <v>128320</v>
      </c>
      <c r="C177" s="330">
        <f>SUMIFS('Expenditures - all orgs'!$D$19:$D$3604,'Expenditures - all orgs'!$C$19:$C$3604, 'Budget Detail - DDDDDD'!$B177,'Expenditures - all orgs'!$B$19:$B$3604,'Budget Detail - DDDDDD'!$B$3)</f>
        <v>0</v>
      </c>
      <c r="D177" s="460">
        <f>SUMIFS('Expenditures - all orgs'!$E$19:$E$3604,'Expenditures - all orgs'!$C$19:$C$3604, 'Budget Detail - DDDDDD'!$B177,'Expenditures - all orgs'!$B$19:$B$3604,'Budget Detail - DDDDDD'!$B$3)</f>
        <v>0</v>
      </c>
      <c r="E177" s="461">
        <f>SUMIFS('Expenditures - all orgs'!$F$19:$F$3604,'Expenditures - all orgs'!$C$19:$C$3604, 'Budget Detail - DDDDDD'!$B177,'Expenditures - all orgs'!$B$19:$B$3604,'Budget Detail - DDDDDD'!$B$3)</f>
        <v>0</v>
      </c>
      <c r="F177" s="462">
        <f t="shared" si="14"/>
        <v>0</v>
      </c>
    </row>
    <row r="178" spans="1:6" ht="15" customHeight="1" x14ac:dyDescent="0.3">
      <c r="A178" s="239" t="s">
        <v>57</v>
      </c>
      <c r="B178" s="643">
        <v>128330</v>
      </c>
      <c r="C178" s="330">
        <f>SUMIFS('Expenditures - all orgs'!$D$19:$D$3604,'Expenditures - all orgs'!$C$19:$C$3604, 'Budget Detail - DDDDDD'!$B178,'Expenditures - all orgs'!$B$19:$B$3604,'Budget Detail - DDDDDD'!$B$3)</f>
        <v>0</v>
      </c>
      <c r="D178" s="460">
        <f>SUMIFS('Expenditures - all orgs'!$E$19:$E$3604,'Expenditures - all orgs'!$C$19:$C$3604, 'Budget Detail - DDDDDD'!$B178,'Expenditures - all orgs'!$B$19:$B$3604,'Budget Detail - DDDDDD'!$B$3)</f>
        <v>0</v>
      </c>
      <c r="E178" s="461">
        <f>SUMIFS('Expenditures - all orgs'!$F$19:$F$3604,'Expenditures - all orgs'!$C$19:$C$3604, 'Budget Detail - DDDDDD'!$B178,'Expenditures - all orgs'!$B$19:$B$3604,'Budget Detail - DDDDDD'!$B$3)</f>
        <v>0</v>
      </c>
      <c r="F178" s="462">
        <f t="shared" si="14"/>
        <v>0</v>
      </c>
    </row>
    <row r="179" spans="1:6" ht="15" customHeight="1" x14ac:dyDescent="0.3">
      <c r="A179" s="239" t="s">
        <v>18</v>
      </c>
      <c r="B179" s="643">
        <v>128400</v>
      </c>
      <c r="C179" s="330">
        <f>SUMIFS('Expenditures - all orgs'!$D$19:$D$3604,'Expenditures - all orgs'!$C$19:$C$3604, 'Budget Detail - DDDDDD'!$B179,'Expenditures - all orgs'!$B$19:$B$3604,'Budget Detail - DDDDDD'!$B$3)</f>
        <v>0</v>
      </c>
      <c r="D179" s="460">
        <f>SUMIFS('Expenditures - all orgs'!$E$19:$E$3604,'Expenditures - all orgs'!$C$19:$C$3604, 'Budget Detail - DDDDDD'!$B179,'Expenditures - all orgs'!$B$19:$B$3604,'Budget Detail - DDDDDD'!$B$3)</f>
        <v>0</v>
      </c>
      <c r="E179" s="461">
        <f>SUMIFS('Expenditures - all orgs'!$F$19:$F$3604,'Expenditures - all orgs'!$C$19:$C$3604, 'Budget Detail - DDDDDD'!$B179,'Expenditures - all orgs'!$B$19:$B$3604,'Budget Detail - DDDDDD'!$B$3)</f>
        <v>0</v>
      </c>
      <c r="F179" s="462">
        <f t="shared" si="14"/>
        <v>0</v>
      </c>
    </row>
    <row r="180" spans="1:6" ht="15" customHeight="1" x14ac:dyDescent="0.3">
      <c r="A180" s="239" t="s">
        <v>337</v>
      </c>
      <c r="B180" s="643">
        <v>128410</v>
      </c>
      <c r="C180" s="330">
        <f>SUMIFS('Expenditures - all orgs'!$D$19:$D$3604,'Expenditures - all orgs'!$C$19:$C$3604, 'Budget Detail - DDDDDD'!$B180,'Expenditures - all orgs'!$B$19:$B$3604,'Budget Detail - DDDDDD'!$B$3)</f>
        <v>0</v>
      </c>
      <c r="D180" s="460">
        <f>SUMIFS('Expenditures - all orgs'!$E$19:$E$3604,'Expenditures - all orgs'!$C$19:$C$3604, 'Budget Detail - DDDDDD'!$B180,'Expenditures - all orgs'!$B$19:$B$3604,'Budget Detail - DDDDDD'!$B$3)</f>
        <v>0</v>
      </c>
      <c r="E180" s="461">
        <f>SUMIFS('Expenditures - all orgs'!$F$19:$F$3604,'Expenditures - all orgs'!$C$19:$C$3604, 'Budget Detail - DDDDDD'!$B180,'Expenditures - all orgs'!$B$19:$B$3604,'Budget Detail - DDDDDD'!$B$3)</f>
        <v>0</v>
      </c>
      <c r="F180" s="462">
        <f t="shared" si="14"/>
        <v>0</v>
      </c>
    </row>
    <row r="181" spans="1:6" ht="15" customHeight="1" x14ac:dyDescent="0.3">
      <c r="A181" s="239" t="s">
        <v>338</v>
      </c>
      <c r="B181" s="643">
        <v>128420</v>
      </c>
      <c r="C181" s="330">
        <f>SUMIFS('Expenditures - all orgs'!$D$19:$D$3604,'Expenditures - all orgs'!$C$19:$C$3604, 'Budget Detail - DDDDDD'!$B181,'Expenditures - all orgs'!$B$19:$B$3604,'Budget Detail - DDDDDD'!$B$3)</f>
        <v>0</v>
      </c>
      <c r="D181" s="460">
        <f>SUMIFS('Expenditures - all orgs'!$E$19:$E$3604,'Expenditures - all orgs'!$C$19:$C$3604, 'Budget Detail - DDDDDD'!$B181,'Expenditures - all orgs'!$B$19:$B$3604,'Budget Detail - DDDDDD'!$B$3)</f>
        <v>0</v>
      </c>
      <c r="E181" s="461">
        <f>SUMIFS('Expenditures - all orgs'!$F$19:$F$3604,'Expenditures - all orgs'!$C$19:$C$3604, 'Budget Detail - DDDDDD'!$B181,'Expenditures - all orgs'!$B$19:$B$3604,'Budget Detail - DDDDDD'!$B$3)</f>
        <v>0</v>
      </c>
      <c r="F181" s="462">
        <f t="shared" si="14"/>
        <v>0</v>
      </c>
    </row>
    <row r="182" spans="1:6" ht="15" customHeight="1" x14ac:dyDescent="0.3">
      <c r="A182" s="239" t="s">
        <v>112</v>
      </c>
      <c r="B182" s="643">
        <v>128430</v>
      </c>
      <c r="C182" s="330">
        <f>SUMIFS('Expenditures - all orgs'!$D$19:$D$3604,'Expenditures - all orgs'!$C$19:$C$3604, 'Budget Detail - DDDDDD'!$B182,'Expenditures - all orgs'!$B$19:$B$3604,'Budget Detail - DDDDDD'!$B$3)</f>
        <v>0</v>
      </c>
      <c r="D182" s="460">
        <f>SUMIFS('Expenditures - all orgs'!$E$19:$E$3604,'Expenditures - all orgs'!$C$19:$C$3604, 'Budget Detail - DDDDDD'!$B182,'Expenditures - all orgs'!$B$19:$B$3604,'Budget Detail - DDDDDD'!$B$3)</f>
        <v>0</v>
      </c>
      <c r="E182" s="461">
        <f>SUMIFS('Expenditures - all orgs'!$F$19:$F$3604,'Expenditures - all orgs'!$C$19:$C$3604, 'Budget Detail - DDDDDD'!$B182,'Expenditures - all orgs'!$B$19:$B$3604,'Budget Detail - DDDDDD'!$B$3)</f>
        <v>0</v>
      </c>
      <c r="F182" s="462">
        <f t="shared" si="14"/>
        <v>0</v>
      </c>
    </row>
    <row r="183" spans="1:6" ht="15" customHeight="1" x14ac:dyDescent="0.3">
      <c r="A183" s="239" t="s">
        <v>19</v>
      </c>
      <c r="B183" s="643">
        <v>128500</v>
      </c>
      <c r="C183" s="330">
        <f>SUMIFS('Expenditures - all orgs'!$D$19:$D$3604,'Expenditures - all orgs'!$C$19:$C$3604, 'Budget Detail - DDDDDD'!$B183,'Expenditures - all orgs'!$B$19:$B$3604,'Budget Detail - DDDDDD'!$B$3)</f>
        <v>0</v>
      </c>
      <c r="D183" s="460">
        <f>SUMIFS('Expenditures - all orgs'!$E$19:$E$3604,'Expenditures - all orgs'!$C$19:$C$3604, 'Budget Detail - DDDDDD'!$B183,'Expenditures - all orgs'!$B$19:$B$3604,'Budget Detail - DDDDDD'!$B$3)</f>
        <v>0</v>
      </c>
      <c r="E183" s="461">
        <f>SUMIFS('Expenditures - all orgs'!$F$19:$F$3604,'Expenditures - all orgs'!$C$19:$C$3604, 'Budget Detail - DDDDDD'!$B183,'Expenditures - all orgs'!$B$19:$B$3604,'Budget Detail - DDDDDD'!$B$3)</f>
        <v>0</v>
      </c>
      <c r="F183" s="462">
        <f t="shared" si="14"/>
        <v>0</v>
      </c>
    </row>
    <row r="184" spans="1:6" ht="15" customHeight="1" x14ac:dyDescent="0.3">
      <c r="A184" s="239" t="s">
        <v>339</v>
      </c>
      <c r="B184" s="643">
        <v>128510</v>
      </c>
      <c r="C184" s="330">
        <f>SUMIFS('Expenditures - all orgs'!$D$19:$D$3604,'Expenditures - all orgs'!$C$19:$C$3604, 'Budget Detail - DDDDDD'!$B184,'Expenditures - all orgs'!$B$19:$B$3604,'Budget Detail - DDDDDD'!$B$3)</f>
        <v>0</v>
      </c>
      <c r="D184" s="460">
        <f>SUMIFS('Expenditures - all orgs'!$E$19:$E$3604,'Expenditures - all orgs'!$C$19:$C$3604, 'Budget Detail - DDDDDD'!$B184,'Expenditures - all orgs'!$B$19:$B$3604,'Budget Detail - DDDDDD'!$B$3)</f>
        <v>0</v>
      </c>
      <c r="E184" s="461">
        <f>SUMIFS('Expenditures - all orgs'!$F$19:$F$3604,'Expenditures - all orgs'!$C$19:$C$3604, 'Budget Detail - DDDDDD'!$B184,'Expenditures - all orgs'!$B$19:$B$3604,'Budget Detail - DDDDDD'!$B$3)</f>
        <v>0</v>
      </c>
      <c r="F184" s="462">
        <f t="shared" si="14"/>
        <v>0</v>
      </c>
    </row>
    <row r="185" spans="1:6" ht="15" customHeight="1" x14ac:dyDescent="0.3">
      <c r="A185" s="239" t="s">
        <v>340</v>
      </c>
      <c r="B185" s="643">
        <v>128520</v>
      </c>
      <c r="C185" s="330">
        <f>SUMIFS('Expenditures - all orgs'!$D$19:$D$3604,'Expenditures - all orgs'!$C$19:$C$3604, 'Budget Detail - DDDDDD'!$B185,'Expenditures - all orgs'!$B$19:$B$3604,'Budget Detail - DDDDDD'!$B$3)</f>
        <v>0</v>
      </c>
      <c r="D185" s="460">
        <f>SUMIFS('Expenditures - all orgs'!$E$19:$E$3604,'Expenditures - all orgs'!$C$19:$C$3604, 'Budget Detail - DDDDDD'!$B185,'Expenditures - all orgs'!$B$19:$B$3604,'Budget Detail - DDDDDD'!$B$3)</f>
        <v>0</v>
      </c>
      <c r="E185" s="461">
        <f>SUMIFS('Expenditures - all orgs'!$F$19:$F$3604,'Expenditures - all orgs'!$C$19:$C$3604, 'Budget Detail - DDDDDD'!$B185,'Expenditures - all orgs'!$B$19:$B$3604,'Budget Detail - DDDDDD'!$B$3)</f>
        <v>0</v>
      </c>
      <c r="F185" s="462">
        <f t="shared" si="14"/>
        <v>0</v>
      </c>
    </row>
    <row r="186" spans="1:6" ht="15" customHeight="1" x14ac:dyDescent="0.3">
      <c r="A186" s="239" t="s">
        <v>113</v>
      </c>
      <c r="B186" s="643">
        <v>128530</v>
      </c>
      <c r="C186" s="330">
        <f>SUMIFS('Expenditures - all orgs'!$D$19:$D$3604,'Expenditures - all orgs'!$C$19:$C$3604, 'Budget Detail - DDDDDD'!$B186,'Expenditures - all orgs'!$B$19:$B$3604,'Budget Detail - DDDDDD'!$B$3)</f>
        <v>0</v>
      </c>
      <c r="D186" s="460">
        <f>SUMIFS('Expenditures - all orgs'!$E$19:$E$3604,'Expenditures - all orgs'!$C$19:$C$3604, 'Budget Detail - DDDDDD'!$B186,'Expenditures - all orgs'!$B$19:$B$3604,'Budget Detail - DDDDDD'!$B$3)</f>
        <v>0</v>
      </c>
      <c r="E186" s="461">
        <f>SUMIFS('Expenditures - all orgs'!$F$19:$F$3604,'Expenditures - all orgs'!$C$19:$C$3604, 'Budget Detail - DDDDDD'!$B186,'Expenditures - all orgs'!$B$19:$B$3604,'Budget Detail - DDDDDD'!$B$3)</f>
        <v>0</v>
      </c>
      <c r="F186" s="462">
        <f t="shared" si="14"/>
        <v>0</v>
      </c>
    </row>
    <row r="187" spans="1:6" ht="15" customHeight="1" x14ac:dyDescent="0.3">
      <c r="A187" s="239" t="s">
        <v>58</v>
      </c>
      <c r="B187" s="643">
        <v>128600</v>
      </c>
      <c r="C187" s="330">
        <f>SUMIFS('Expenditures - all orgs'!$D$19:$D$3604,'Expenditures - all orgs'!$C$19:$C$3604, 'Budget Detail - DDDDDD'!$B187,'Expenditures - all orgs'!$B$19:$B$3604,'Budget Detail - DDDDDD'!$B$3)</f>
        <v>0</v>
      </c>
      <c r="D187" s="460">
        <f>SUMIFS('Expenditures - all orgs'!$E$19:$E$3604,'Expenditures - all orgs'!$C$19:$C$3604, 'Budget Detail - DDDDDD'!$B187,'Expenditures - all orgs'!$B$19:$B$3604,'Budget Detail - DDDDDD'!$B$3)</f>
        <v>0</v>
      </c>
      <c r="E187" s="461">
        <f>SUMIFS('Expenditures - all orgs'!$F$19:$F$3604,'Expenditures - all orgs'!$C$19:$C$3604, 'Budget Detail - DDDDDD'!$B187,'Expenditures - all orgs'!$B$19:$B$3604,'Budget Detail - DDDDDD'!$B$3)</f>
        <v>0</v>
      </c>
      <c r="F187" s="462">
        <f t="shared" si="14"/>
        <v>0</v>
      </c>
    </row>
    <row r="188" spans="1:6" ht="15" customHeight="1" x14ac:dyDescent="0.3">
      <c r="A188" s="239" t="s">
        <v>341</v>
      </c>
      <c r="B188" s="643">
        <v>128610</v>
      </c>
      <c r="C188" s="330">
        <f>SUMIFS('Expenditures - all orgs'!$D$19:$D$3604,'Expenditures - all orgs'!$C$19:$C$3604, 'Budget Detail - DDDDDD'!$B188,'Expenditures - all orgs'!$B$19:$B$3604,'Budget Detail - DDDDDD'!$B$3)</f>
        <v>0</v>
      </c>
      <c r="D188" s="460">
        <f>SUMIFS('Expenditures - all orgs'!$E$19:$E$3604,'Expenditures - all orgs'!$C$19:$C$3604, 'Budget Detail - DDDDDD'!$B188,'Expenditures - all orgs'!$B$19:$B$3604,'Budget Detail - DDDDDD'!$B$3)</f>
        <v>0</v>
      </c>
      <c r="E188" s="461">
        <f>SUMIFS('Expenditures - all orgs'!$F$19:$F$3604,'Expenditures - all orgs'!$C$19:$C$3604, 'Budget Detail - DDDDDD'!$B188,'Expenditures - all orgs'!$B$19:$B$3604,'Budget Detail - DDDDDD'!$B$3)</f>
        <v>0</v>
      </c>
      <c r="F188" s="462">
        <f t="shared" si="14"/>
        <v>0</v>
      </c>
    </row>
    <row r="189" spans="1:6" ht="15" customHeight="1" x14ac:dyDescent="0.3">
      <c r="A189" s="239" t="s">
        <v>342</v>
      </c>
      <c r="B189" s="643">
        <v>128620</v>
      </c>
      <c r="C189" s="330">
        <f>SUMIFS('Expenditures - all orgs'!$D$19:$D$3604,'Expenditures - all orgs'!$C$19:$C$3604, 'Budget Detail - DDDDDD'!$B189,'Expenditures - all orgs'!$B$19:$B$3604,'Budget Detail - DDDDDD'!$B$3)</f>
        <v>0</v>
      </c>
      <c r="D189" s="460">
        <f>SUMIFS('Expenditures - all orgs'!$E$19:$E$3604,'Expenditures - all orgs'!$C$19:$C$3604, 'Budget Detail - DDDDDD'!$B189,'Expenditures - all orgs'!$B$19:$B$3604,'Budget Detail - DDDDDD'!$B$3)</f>
        <v>0</v>
      </c>
      <c r="E189" s="461">
        <f>SUMIFS('Expenditures - all orgs'!$F$19:$F$3604,'Expenditures - all orgs'!$C$19:$C$3604, 'Budget Detail - DDDDDD'!$B189,'Expenditures - all orgs'!$B$19:$B$3604,'Budget Detail - DDDDDD'!$B$3)</f>
        <v>0</v>
      </c>
      <c r="F189" s="462">
        <f t="shared" si="14"/>
        <v>0</v>
      </c>
    </row>
    <row r="190" spans="1:6" ht="15" customHeight="1" x14ac:dyDescent="0.3">
      <c r="A190" s="239" t="s">
        <v>175</v>
      </c>
      <c r="B190" s="643">
        <v>128630</v>
      </c>
      <c r="C190" s="330">
        <f>SUMIFS('Expenditures - all orgs'!$D$19:$D$3604,'Expenditures - all orgs'!$C$19:$C$3604, 'Budget Detail - DDDDDD'!$B190,'Expenditures - all orgs'!$B$19:$B$3604,'Budget Detail - DDDDDD'!$B$3)</f>
        <v>0</v>
      </c>
      <c r="D190" s="460">
        <f>SUMIFS('Expenditures - all orgs'!$E$19:$E$3604,'Expenditures - all orgs'!$C$19:$C$3604, 'Budget Detail - DDDDDD'!$B190,'Expenditures - all orgs'!$B$19:$B$3604,'Budget Detail - DDDDDD'!$B$3)</f>
        <v>0</v>
      </c>
      <c r="E190" s="461">
        <f>SUMIFS('Expenditures - all orgs'!$F$19:$F$3604,'Expenditures - all orgs'!$C$19:$C$3604, 'Budget Detail - DDDDDD'!$B190,'Expenditures - all orgs'!$B$19:$B$3604,'Budget Detail - DDDDDD'!$B$3)</f>
        <v>0</v>
      </c>
      <c r="F190" s="462">
        <f t="shared" si="14"/>
        <v>0</v>
      </c>
    </row>
    <row r="191" spans="1:6" ht="15" customHeight="1" x14ac:dyDescent="0.3">
      <c r="A191" s="239" t="s">
        <v>62</v>
      </c>
      <c r="B191" s="643">
        <v>128700</v>
      </c>
      <c r="C191" s="330">
        <f>SUMIFS('Expenditures - all orgs'!$D$19:$D$3604,'Expenditures - all orgs'!$C$19:$C$3604, 'Budget Detail - DDDDDD'!$B191,'Expenditures - all orgs'!$B$19:$B$3604,'Budget Detail - DDDDDD'!$B$3)</f>
        <v>0</v>
      </c>
      <c r="D191" s="460">
        <f>SUMIFS('Expenditures - all orgs'!$E$19:$E$3604,'Expenditures - all orgs'!$C$19:$C$3604, 'Budget Detail - DDDDDD'!$B191,'Expenditures - all orgs'!$B$19:$B$3604,'Budget Detail - DDDDDD'!$B$3)</f>
        <v>0</v>
      </c>
      <c r="E191" s="461">
        <f>SUMIFS('Expenditures - all orgs'!$F$19:$F$3604,'Expenditures - all orgs'!$C$19:$C$3604, 'Budget Detail - DDDDDD'!$B191,'Expenditures - all orgs'!$B$19:$B$3604,'Budget Detail - DDDDDD'!$B$3)</f>
        <v>0</v>
      </c>
      <c r="F191" s="462">
        <f t="shared" si="14"/>
        <v>0</v>
      </c>
    </row>
    <row r="192" spans="1:6" ht="15" customHeight="1" x14ac:dyDescent="0.3">
      <c r="A192" s="239" t="s">
        <v>111</v>
      </c>
      <c r="B192" s="643">
        <v>128730</v>
      </c>
      <c r="C192" s="330">
        <f>SUMIFS('Expenditures - all orgs'!$D$19:$D$3604,'Expenditures - all orgs'!$C$19:$C$3604, 'Budget Detail - DDDDDD'!$B192,'Expenditures - all orgs'!$B$19:$B$3604,'Budget Detail - DDDDDD'!$B$3)</f>
        <v>0</v>
      </c>
      <c r="D192" s="460">
        <f>SUMIFS('Expenditures - all orgs'!$E$19:$E$3604,'Expenditures - all orgs'!$C$19:$C$3604, 'Budget Detail - DDDDDD'!$B192,'Expenditures - all orgs'!$B$19:$B$3604,'Budget Detail - DDDDDD'!$B$3)</f>
        <v>0</v>
      </c>
      <c r="E192" s="461">
        <f>SUMIFS('Expenditures - all orgs'!$F$19:$F$3604,'Expenditures - all orgs'!$C$19:$C$3604, 'Budget Detail - DDDDDD'!$B192,'Expenditures - all orgs'!$B$19:$B$3604,'Budget Detail - DDDDDD'!$B$3)</f>
        <v>0</v>
      </c>
      <c r="F192" s="462">
        <f t="shared" si="14"/>
        <v>0</v>
      </c>
    </row>
    <row r="193" spans="1:6" ht="15" customHeight="1" x14ac:dyDescent="0.3">
      <c r="A193" s="239" t="s">
        <v>20</v>
      </c>
      <c r="B193" s="643">
        <v>128800</v>
      </c>
      <c r="C193" s="330">
        <f>SUMIFS('Expenditures - all orgs'!$D$19:$D$3604,'Expenditures - all orgs'!$C$19:$C$3604, 'Budget Detail - DDDDDD'!$B193,'Expenditures - all orgs'!$B$19:$B$3604,'Budget Detail - DDDDDD'!$B$3)</f>
        <v>0</v>
      </c>
      <c r="D193" s="460">
        <f>SUMIFS('Expenditures - all orgs'!$E$19:$E$3604,'Expenditures - all orgs'!$C$19:$C$3604, 'Budget Detail - DDDDDD'!$B193,'Expenditures - all orgs'!$B$19:$B$3604,'Budget Detail - DDDDDD'!$B$3)</f>
        <v>0</v>
      </c>
      <c r="E193" s="461">
        <f>SUMIFS('Expenditures - all orgs'!$F$19:$F$3604,'Expenditures - all orgs'!$C$19:$C$3604, 'Budget Detail - DDDDDD'!$B193,'Expenditures - all orgs'!$B$19:$B$3604,'Budget Detail - DDDDDD'!$B$3)</f>
        <v>0</v>
      </c>
      <c r="F193" s="462">
        <f t="shared" si="14"/>
        <v>0</v>
      </c>
    </row>
    <row r="194" spans="1:6" ht="15" customHeight="1" x14ac:dyDescent="0.3">
      <c r="A194" s="239" t="s">
        <v>343</v>
      </c>
      <c r="B194" s="643">
        <v>128810</v>
      </c>
      <c r="C194" s="330">
        <f>SUMIFS('Expenditures - all orgs'!$D$19:$D$3604,'Expenditures - all orgs'!$C$19:$C$3604, 'Budget Detail - DDDDDD'!$B194,'Expenditures - all orgs'!$B$19:$B$3604,'Budget Detail - DDDDDD'!$B$3)</f>
        <v>0</v>
      </c>
      <c r="D194" s="460">
        <f>SUMIFS('Expenditures - all orgs'!$E$19:$E$3604,'Expenditures - all orgs'!$C$19:$C$3604, 'Budget Detail - DDDDDD'!$B194,'Expenditures - all orgs'!$B$19:$B$3604,'Budget Detail - DDDDDD'!$B$3)</f>
        <v>0</v>
      </c>
      <c r="E194" s="461">
        <f>SUMIFS('Expenditures - all orgs'!$F$19:$F$3604,'Expenditures - all orgs'!$C$19:$C$3604, 'Budget Detail - DDDDDD'!$B194,'Expenditures - all orgs'!$B$19:$B$3604,'Budget Detail - DDDDDD'!$B$3)</f>
        <v>0</v>
      </c>
      <c r="F194" s="462">
        <f t="shared" si="14"/>
        <v>0</v>
      </c>
    </row>
    <row r="195" spans="1:6" ht="15" customHeight="1" x14ac:dyDescent="0.3">
      <c r="A195" s="239" t="s">
        <v>344</v>
      </c>
      <c r="B195" s="643">
        <v>128820</v>
      </c>
      <c r="C195" s="330">
        <f>SUMIFS('Expenditures - all orgs'!$D$19:$D$3604,'Expenditures - all orgs'!$C$19:$C$3604, 'Budget Detail - DDDDDD'!$B195,'Expenditures - all orgs'!$B$19:$B$3604,'Budget Detail - DDDDDD'!$B$3)</f>
        <v>0</v>
      </c>
      <c r="D195" s="460">
        <f>SUMIFS('Expenditures - all orgs'!$E$19:$E$3604,'Expenditures - all orgs'!$C$19:$C$3604, 'Budget Detail - DDDDDD'!$B195,'Expenditures - all orgs'!$B$19:$B$3604,'Budget Detail - DDDDDD'!$B$3)</f>
        <v>0</v>
      </c>
      <c r="E195" s="461">
        <f>SUMIFS('Expenditures - all orgs'!$F$19:$F$3604,'Expenditures - all orgs'!$C$19:$C$3604, 'Budget Detail - DDDDDD'!$B195,'Expenditures - all orgs'!$B$19:$B$3604,'Budget Detail - DDDDDD'!$B$3)</f>
        <v>0</v>
      </c>
      <c r="F195" s="462">
        <f t="shared" si="14"/>
        <v>0</v>
      </c>
    </row>
    <row r="196" spans="1:6" ht="15" customHeight="1" x14ac:dyDescent="0.3">
      <c r="A196" s="239" t="s">
        <v>176</v>
      </c>
      <c r="B196" s="643">
        <v>128830</v>
      </c>
      <c r="C196" s="330">
        <f>SUMIFS('Expenditures - all orgs'!$D$19:$D$3604,'Expenditures - all orgs'!$C$19:$C$3604, 'Budget Detail - DDDDDD'!$B196,'Expenditures - all orgs'!$B$19:$B$3604,'Budget Detail - DDDDDD'!$B$3)</f>
        <v>0</v>
      </c>
      <c r="D196" s="460">
        <f>SUMIFS('Expenditures - all orgs'!$E$19:$E$3604,'Expenditures - all orgs'!$C$19:$C$3604, 'Budget Detail - DDDDDD'!$B196,'Expenditures - all orgs'!$B$19:$B$3604,'Budget Detail - DDDDDD'!$B$3)</f>
        <v>0</v>
      </c>
      <c r="E196" s="461">
        <f>SUMIFS('Expenditures - all orgs'!$F$19:$F$3604,'Expenditures - all orgs'!$C$19:$C$3604, 'Budget Detail - DDDDDD'!$B196,'Expenditures - all orgs'!$B$19:$B$3604,'Budget Detail - DDDDDD'!$B$3)</f>
        <v>0</v>
      </c>
      <c r="F196" s="462">
        <f t="shared" si="14"/>
        <v>0</v>
      </c>
    </row>
    <row r="197" spans="1:6" ht="15" customHeight="1" x14ac:dyDescent="0.3">
      <c r="A197" s="239" t="s">
        <v>104</v>
      </c>
      <c r="B197" s="643" t="s">
        <v>107</v>
      </c>
      <c r="C197" s="330">
        <f>SUMIFS('Expenditures - all orgs'!$D$19:$D$3604,'Expenditures - all orgs'!$C$19:$C$3604, 'Budget Detail - DDDDDD'!$B197,'Expenditures - all orgs'!$B$19:$B$3604,'Budget Detail - DDDDDD'!$B$3)</f>
        <v>0</v>
      </c>
      <c r="D197" s="460">
        <f>SUMIFS('Expenditures - all orgs'!$E$19:$E$3604,'Expenditures - all orgs'!$C$19:$C$3604, 'Budget Detail - DDDDDD'!$B197,'Expenditures - all orgs'!$B$19:$B$3604,'Budget Detail - DDDDDD'!$B$3)</f>
        <v>0</v>
      </c>
      <c r="E197" s="461">
        <f>SUMIFS('Expenditures - all orgs'!$F$19:$F$3604,'Expenditures - all orgs'!$C$19:$C$3604, 'Budget Detail - DDDDDD'!$B197,'Expenditures - all orgs'!$B$19:$B$3604,'Budget Detail - DDDDDD'!$B$3)</f>
        <v>0</v>
      </c>
      <c r="F197" s="462">
        <f t="shared" si="14"/>
        <v>0</v>
      </c>
    </row>
    <row r="198" spans="1:6" ht="15" customHeight="1" x14ac:dyDescent="0.3">
      <c r="A198" s="239" t="s">
        <v>104</v>
      </c>
      <c r="B198" s="643" t="s">
        <v>107</v>
      </c>
      <c r="C198" s="330">
        <f>SUMIFS('Expenditures - all orgs'!$D$19:$D$3604,'Expenditures - all orgs'!$C$19:$C$3604, 'Budget Detail - DDDDDD'!$B198,'Expenditures - all orgs'!$B$19:$B$3604,'Budget Detail - DDDDDD'!$B$3)</f>
        <v>0</v>
      </c>
      <c r="D198" s="460">
        <f>SUMIFS('Expenditures - all orgs'!$E$19:$E$3604,'Expenditures - all orgs'!$C$19:$C$3604, 'Budget Detail - DDDDDD'!$B198,'Expenditures - all orgs'!$B$19:$B$3604,'Budget Detail - DDDDDD'!$B$3)</f>
        <v>0</v>
      </c>
      <c r="E198" s="461">
        <f>SUMIFS('Expenditures - all orgs'!$F$19:$F$3604,'Expenditures - all orgs'!$C$19:$C$3604, 'Budget Detail - DDDDDD'!$B198,'Expenditures - all orgs'!$B$19:$B$3604,'Budget Detail - DDDDDD'!$B$3)</f>
        <v>0</v>
      </c>
      <c r="F198" s="462">
        <f t="shared" si="14"/>
        <v>0</v>
      </c>
    </row>
    <row r="199" spans="1:6" ht="15" customHeight="1" thickBot="1" x14ac:dyDescent="0.35">
      <c r="A199" s="239" t="s">
        <v>104</v>
      </c>
      <c r="B199" s="643" t="s">
        <v>107</v>
      </c>
      <c r="C199" s="385">
        <f>SUMIFS('Expenditures - all orgs'!$D$19:$D$3604,'Expenditures - all orgs'!$C$19:$C$3604, 'Budget Detail - DDDDDD'!$B199,'Expenditures - all orgs'!$B$19:$B$3604,'Budget Detail - DDDDDD'!$B$3)</f>
        <v>0</v>
      </c>
      <c r="D199" s="463">
        <f>SUMIFS('Expenditures - all orgs'!$E$19:$E$3604,'Expenditures - all orgs'!$C$19:$C$3604, 'Budget Detail - DDDDDD'!$B199,'Expenditures - all orgs'!$B$19:$B$3604,'Budget Detail - DDDDDD'!$B$3)</f>
        <v>0</v>
      </c>
      <c r="E199" s="464">
        <f>SUMIFS('Expenditures - all orgs'!$F$19:$F$3604,'Expenditures - all orgs'!$C$19:$C$3604, 'Budget Detail - DDDDDD'!$B199,'Expenditures - all orgs'!$B$19:$B$3604,'Budget Detail - DDDDDD'!$B$3)</f>
        <v>0</v>
      </c>
      <c r="F199" s="465">
        <f t="shared" si="14"/>
        <v>0</v>
      </c>
    </row>
    <row r="200" spans="1:6" ht="15" customHeight="1" thickBot="1" x14ac:dyDescent="0.35">
      <c r="A200" s="235"/>
      <c r="B200" s="644" t="s">
        <v>418</v>
      </c>
      <c r="C200" s="386">
        <f>SUM(C169:C199)</f>
        <v>0</v>
      </c>
      <c r="D200" s="386">
        <f t="shared" ref="D200:F200" si="15">SUM(D169:D199)</f>
        <v>0</v>
      </c>
      <c r="E200" s="386">
        <f t="shared" si="15"/>
        <v>0</v>
      </c>
      <c r="F200" s="386">
        <f t="shared" si="15"/>
        <v>0</v>
      </c>
    </row>
    <row r="201" spans="1:6" ht="15" customHeight="1" x14ac:dyDescent="0.3">
      <c r="A201" s="747"/>
      <c r="B201" s="617"/>
      <c r="C201" s="305"/>
      <c r="D201" s="1255"/>
      <c r="E201" s="1255"/>
      <c r="F201" s="1256"/>
    </row>
    <row r="202" spans="1:6" ht="15" customHeight="1" x14ac:dyDescent="0.3">
      <c r="A202" s="248" t="s">
        <v>213</v>
      </c>
      <c r="B202" s="617"/>
      <c r="C202" s="305"/>
      <c r="D202" s="1255"/>
      <c r="E202" s="1255"/>
      <c r="F202" s="1256"/>
    </row>
    <row r="203" spans="1:6" ht="15" customHeight="1" x14ac:dyDescent="0.3">
      <c r="A203" s="747" t="s">
        <v>419</v>
      </c>
      <c r="B203" s="745">
        <v>130010</v>
      </c>
      <c r="C203" s="331">
        <f>SUMIFS('Expenditures - all orgs'!$D$19:$D$3604,'Expenditures - all orgs'!$C$19:$C$3604, 'Budget Detail - DDDDDD'!$B203,'Expenditures - all orgs'!$B$19:$B$3604,'Budget Detail - DDDDDD'!$B$3)</f>
        <v>0</v>
      </c>
      <c r="D203" s="467">
        <f>SUMIFS('Expenditures - all orgs'!$E$19:$E$3604,'Expenditures - all orgs'!$C$19:$C$3604, 'Budget Detail - DDDDDD'!$B203,'Expenditures - all orgs'!$B$19:$B$3604,'Budget Detail - DDDDDD'!$B$3)</f>
        <v>0</v>
      </c>
      <c r="E203" s="468">
        <f>SUMIFS('Expenditures - all orgs'!$F$19:$F$3604,'Expenditures - all orgs'!$C$19:$C$3604, 'Budget Detail - DDDDDD'!$B203,'Expenditures - all orgs'!$B$19:$B$3604,'Budget Detail - DDDDDD'!$B$3)</f>
        <v>0</v>
      </c>
      <c r="F203" s="469">
        <f t="shared" ref="F203" si="16">C203-D203-E203</f>
        <v>0</v>
      </c>
    </row>
    <row r="204" spans="1:6" ht="15" customHeight="1" x14ac:dyDescent="0.3">
      <c r="A204" s="747" t="s">
        <v>326</v>
      </c>
      <c r="B204" s="756">
        <v>130900</v>
      </c>
      <c r="C204" s="331">
        <f>SUMIFS('Expenditures - all orgs'!$D$19:$D$3604,'Expenditures - all orgs'!$C$19:$C$3604, 'Budget Detail - DDDDDD'!$B204,'Expenditures - all orgs'!$B$19:$B$3604,'Budget Detail - DDDDDD'!$B$3)</f>
        <v>0</v>
      </c>
      <c r="D204" s="467">
        <f>SUMIFS('Expenditures - all orgs'!$E$19:$E$3604,'Expenditures - all orgs'!$C$19:$C$3604, 'Budget Detail - DDDDDD'!$B204,'Expenditures - all orgs'!$B$19:$B$3604,'Budget Detail - DDDDDD'!$B$3)</f>
        <v>0</v>
      </c>
      <c r="E204" s="468">
        <f>SUMIFS('Expenditures - all orgs'!$F$19:$F$3604,'Expenditures - all orgs'!$C$19:$C$3604, 'Budget Detail - DDDDDD'!$B204,'Expenditures - all orgs'!$B$19:$B$3604,'Budget Detail - DDDDDD'!$B$3)</f>
        <v>0</v>
      </c>
      <c r="F204" s="469">
        <f t="shared" ref="F204" si="17">C204-D204-E204</f>
        <v>0</v>
      </c>
    </row>
    <row r="205" spans="1:6" ht="15" customHeight="1" x14ac:dyDescent="0.3">
      <c r="A205" s="747" t="s">
        <v>21</v>
      </c>
      <c r="B205" s="756">
        <v>131100</v>
      </c>
      <c r="C205" s="331">
        <f>SUMIFS('Expenditures - all orgs'!$D$19:$D$3604,'Expenditures - all orgs'!$C$19:$C$3604, 'Budget Detail - DDDDDD'!$B205,'Expenditures - all orgs'!$B$19:$B$3604,'Budget Detail - DDDDDD'!$B$3)</f>
        <v>0</v>
      </c>
      <c r="D205" s="467">
        <f>SUMIFS('Expenditures - all orgs'!$E$19:$E$3604,'Expenditures - all orgs'!$C$19:$C$3604, 'Budget Detail - DDDDDD'!$B205,'Expenditures - all orgs'!$B$19:$B$3604,'Budget Detail - DDDDDD'!$B$3)</f>
        <v>0</v>
      </c>
      <c r="E205" s="468">
        <f>SUMIFS('Expenditures - all orgs'!$F$19:$F$3604,'Expenditures - all orgs'!$C$19:$C$3604, 'Budget Detail - DDDDDD'!$B205,'Expenditures - all orgs'!$B$19:$B$3604,'Budget Detail - DDDDDD'!$B$3)</f>
        <v>0</v>
      </c>
      <c r="F205" s="469">
        <f t="shared" si="6"/>
        <v>0</v>
      </c>
    </row>
    <row r="206" spans="1:6" ht="15" customHeight="1" x14ac:dyDescent="0.3">
      <c r="A206" s="249" t="s">
        <v>22</v>
      </c>
      <c r="B206" s="756">
        <v>131200</v>
      </c>
      <c r="C206" s="331">
        <f>SUMIFS('Expenditures - all orgs'!$D$19:$D$3604,'Expenditures - all orgs'!$C$19:$C$3604, 'Budget Detail - DDDDDD'!$B206,'Expenditures - all orgs'!$B$19:$B$3604,'Budget Detail - DDDDDD'!$B$3)</f>
        <v>0</v>
      </c>
      <c r="D206" s="467">
        <f>SUMIFS('Expenditures - all orgs'!$E$19:$E$3604,'Expenditures - all orgs'!$C$19:$C$3604, 'Budget Detail - DDDDDD'!$B206,'Expenditures - all orgs'!$B$19:$B$3604,'Budget Detail - DDDDDD'!$B$3)</f>
        <v>0</v>
      </c>
      <c r="E206" s="468">
        <f>SUMIFS('Expenditures - all orgs'!$F$19:$F$3604,'Expenditures - all orgs'!$C$19:$C$3604, 'Budget Detail - DDDDDD'!$B206,'Expenditures - all orgs'!$B$19:$B$3604,'Budget Detail - DDDDDD'!$B$3)</f>
        <v>0</v>
      </c>
      <c r="F206" s="469">
        <f t="shared" si="6"/>
        <v>0</v>
      </c>
    </row>
    <row r="207" spans="1:6" ht="15" customHeight="1" x14ac:dyDescent="0.3">
      <c r="A207" s="249" t="s">
        <v>214</v>
      </c>
      <c r="B207" s="756">
        <v>131210</v>
      </c>
      <c r="C207" s="331">
        <f>SUMIFS('Expenditures - all orgs'!$D$19:$D$3604,'Expenditures - all orgs'!$C$19:$C$3604, 'Budget Detail - DDDDDD'!$B207,'Expenditures - all orgs'!$B$19:$B$3604,'Budget Detail - DDDDDD'!$B$3)</f>
        <v>0</v>
      </c>
      <c r="D207" s="467">
        <f>SUMIFS('Expenditures - all orgs'!$E$19:$E$3604,'Expenditures - all orgs'!$C$19:$C$3604, 'Budget Detail - DDDDDD'!$B207,'Expenditures - all orgs'!$B$19:$B$3604,'Budget Detail - DDDDDD'!$B$3)</f>
        <v>0</v>
      </c>
      <c r="E207" s="468">
        <f>SUMIFS('Expenditures - all orgs'!$F$19:$F$3604,'Expenditures - all orgs'!$C$19:$C$3604, 'Budget Detail - DDDDDD'!$B207,'Expenditures - all orgs'!$B$19:$B$3604,'Budget Detail - DDDDDD'!$B$3)</f>
        <v>0</v>
      </c>
      <c r="F207" s="469">
        <f t="shared" si="6"/>
        <v>0</v>
      </c>
    </row>
    <row r="208" spans="1:6" ht="15" customHeight="1" x14ac:dyDescent="0.3">
      <c r="A208" s="249" t="s">
        <v>23</v>
      </c>
      <c r="B208" s="756">
        <v>131300</v>
      </c>
      <c r="C208" s="331">
        <f>SUMIFS('Expenditures - all orgs'!$D$19:$D$3604,'Expenditures - all orgs'!$C$19:$C$3604, 'Budget Detail - DDDDDD'!$B208,'Expenditures - all orgs'!$B$19:$B$3604,'Budget Detail - DDDDDD'!$B$3)</f>
        <v>0</v>
      </c>
      <c r="D208" s="467">
        <f>SUMIFS('Expenditures - all orgs'!$E$19:$E$3604,'Expenditures - all orgs'!$C$19:$C$3604, 'Budget Detail - DDDDDD'!$B208,'Expenditures - all orgs'!$B$19:$B$3604,'Budget Detail - DDDDDD'!$B$3)</f>
        <v>0</v>
      </c>
      <c r="E208" s="468">
        <f>SUMIFS('Expenditures - all orgs'!$F$19:$F$3604,'Expenditures - all orgs'!$C$19:$C$3604, 'Budget Detail - DDDDDD'!$B208,'Expenditures - all orgs'!$B$19:$B$3604,'Budget Detail - DDDDDD'!$B$3)</f>
        <v>0</v>
      </c>
      <c r="F208" s="469">
        <f t="shared" si="6"/>
        <v>0</v>
      </c>
    </row>
    <row r="209" spans="1:37" ht="15" customHeight="1" thickBot="1" x14ac:dyDescent="0.35">
      <c r="A209" s="249" t="s">
        <v>104</v>
      </c>
      <c r="B209" s="756" t="s">
        <v>107</v>
      </c>
      <c r="C209" s="387">
        <f>SUMIFS('Expenditures - all orgs'!$D$19:$D$3604,'Expenditures - all orgs'!$C$19:$C$3604, 'Budget Detail - DDDDDD'!$B209,'Expenditures - all orgs'!$B$19:$B$3604,'Budget Detail - DDDDDD'!$B$3)</f>
        <v>0</v>
      </c>
      <c r="D209" s="470">
        <f>SUMIFS('Expenditures - all orgs'!$E$19:$E$3604,'Expenditures - all orgs'!$C$19:$C$3604, 'Budget Detail - DDDDDD'!$B209,'Expenditures - all orgs'!$B$19:$B$3604,'Budget Detail - DDDDDD'!$B$3)</f>
        <v>0</v>
      </c>
      <c r="E209" s="471">
        <f>SUMIFS('Expenditures - all orgs'!$F$19:$F$3604,'Expenditures - all orgs'!$C$19:$C$3604, 'Budget Detail - DDDDDD'!$B209,'Expenditures - all orgs'!$B$19:$B$3604,'Budget Detail - DDDDDD'!$B$3)</f>
        <v>0</v>
      </c>
      <c r="F209" s="472">
        <f t="shared" si="6"/>
        <v>0</v>
      </c>
    </row>
    <row r="210" spans="1:37" ht="15" customHeight="1" thickBot="1" x14ac:dyDescent="0.35">
      <c r="A210" s="249"/>
      <c r="B210" s="645" t="s">
        <v>418</v>
      </c>
      <c r="C210" s="755">
        <f>SUM(C203:C209)</f>
        <v>0</v>
      </c>
      <c r="D210" s="755">
        <f t="shared" ref="D210:F210" si="18">SUM(D203:D209)</f>
        <v>0</v>
      </c>
      <c r="E210" s="755">
        <f t="shared" si="18"/>
        <v>0</v>
      </c>
      <c r="F210" s="755">
        <f t="shared" si="18"/>
        <v>0</v>
      </c>
    </row>
    <row r="211" spans="1:37" ht="15" customHeight="1"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DDDDDD'!$B213,'Expenditures - all orgs'!$B$19:$B$3604,'Budget Detail - DDDDDD'!$B$3)</f>
        <v>0</v>
      </c>
      <c r="D213" s="1439">
        <f>SUMIFS('Expenditures - all orgs'!$E$19:$E$3604,'Expenditures - all orgs'!$C$19:$C$3604, 'Budget Detail - DDDDDD'!$B213,'Expenditures - all orgs'!$B$19:$B$3604,'Budget Detail - DDDDDD'!$B$3)</f>
        <v>0</v>
      </c>
      <c r="E213" s="1441">
        <f>SUMIFS('Expenditures - all orgs'!$F$19:$F$3604,'Expenditures - all orgs'!$C$19:$C$3604, 'Budget Detail - DDDDDD'!$B213,'Expenditures - all orgs'!$B$19:$B$3604,'Budget Detail - DDDDDD'!$B$3)</f>
        <v>0</v>
      </c>
      <c r="F213" s="1443">
        <f t="shared" ref="F213:F219" si="19">C213-D213-E213</f>
        <v>0</v>
      </c>
    </row>
    <row r="214" spans="1:37" s="291" customFormat="1" ht="15" customHeight="1" x14ac:dyDescent="0.3">
      <c r="A214" s="747" t="s">
        <v>499</v>
      </c>
      <c r="B214" s="1446">
        <v>132200</v>
      </c>
      <c r="C214" s="1437">
        <f>SUMIFS('Expenditures - all orgs'!$D$19:$D$3604,'Expenditures - all orgs'!$C$19:$C$3604, 'Budget Detail - DDDDDD'!$B214,'Expenditures - all orgs'!$B$19:$B$3604,'Budget Detail - DDDDDD'!$B$3)</f>
        <v>0</v>
      </c>
      <c r="D214" s="1439">
        <f>SUMIFS('Expenditures - all orgs'!$E$19:$E$3604,'Expenditures - all orgs'!$C$19:$C$3604, 'Budget Detail - DDDDDD'!$B214,'Expenditures - all orgs'!$B$19:$B$3604,'Budget Detail - DDDDDD'!$B$3)</f>
        <v>0</v>
      </c>
      <c r="E214" s="1441">
        <f>SUMIFS('Expenditures - all orgs'!$F$19:$F$3604,'Expenditures - all orgs'!$C$19:$C$3604, 'Budget Detail - DDDDDD'!$B214,'Expenditures - all orgs'!$B$19:$B$3604,'Budget Detail - DDDDDD'!$B$3)</f>
        <v>0</v>
      </c>
      <c r="F214" s="1443">
        <f t="shared" si="19"/>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DDDDDD'!$B215,'Expenditures - all orgs'!$B$19:$B$3604,'Budget Detail - DDDDDD'!$B$3)</f>
        <v>0</v>
      </c>
      <c r="D215" s="1439">
        <f>SUMIFS('Expenditures - all orgs'!$E$19:$E$3604,'Expenditures - all orgs'!$C$19:$C$3604, 'Budget Detail - DDDDDD'!$B215,'Expenditures - all orgs'!$B$19:$B$3604,'Budget Detail - DDDDDD'!$B$3)</f>
        <v>0</v>
      </c>
      <c r="E215" s="1441">
        <f>SUMIFS('Expenditures - all orgs'!$F$19:$F$3604,'Expenditures - all orgs'!$C$19:$C$3604, 'Budget Detail - DDDDDD'!$B215,'Expenditures - all orgs'!$B$19:$B$3604,'Budget Detail - DDDDDD'!$B$3)</f>
        <v>0</v>
      </c>
      <c r="F215" s="1443">
        <f t="shared" si="19"/>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DDDDDD'!$B216,'Expenditures - all orgs'!$B$19:$B$3604,'Budget Detail - DDDDDD'!$B$3)</f>
        <v>0</v>
      </c>
      <c r="D216" s="1439">
        <f>SUMIFS('Expenditures - all orgs'!$E$19:$E$3604,'Expenditures - all orgs'!$C$19:$C$3604, 'Budget Detail - DDDDDD'!$B216,'Expenditures - all orgs'!$B$19:$B$3604,'Budget Detail - DDDDDD'!$B$3)</f>
        <v>0</v>
      </c>
      <c r="E216" s="1441">
        <f>SUMIFS('Expenditures - all orgs'!$F$19:$F$3604,'Expenditures - all orgs'!$C$19:$C$3604, 'Budget Detail - DDDDDD'!$B216,'Expenditures - all orgs'!$B$19:$B$3604,'Budget Detail - DDDDDD'!$B$3)</f>
        <v>0</v>
      </c>
      <c r="F216" s="1443">
        <f t="shared" si="19"/>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DDDDDD'!$B217,'Expenditures - all orgs'!$B$19:$B$3604,'Budget Detail - DDDDDD'!$B$3)</f>
        <v>0</v>
      </c>
      <c r="D217" s="1439">
        <f>SUMIFS('Expenditures - all orgs'!$E$19:$E$3604,'Expenditures - all orgs'!$C$19:$C$3604, 'Budget Detail - DDDDDD'!$B217,'Expenditures - all orgs'!$B$19:$B$3604,'Budget Detail - DDDDDD'!$B$3)</f>
        <v>0</v>
      </c>
      <c r="E217" s="1441">
        <f>SUMIFS('Expenditures - all orgs'!$F$19:$F$3604,'Expenditures - all orgs'!$C$19:$C$3604, 'Budget Detail - DDDDDD'!$B217,'Expenditures - all orgs'!$B$19:$B$3604,'Budget Detail - DDDDDD'!$B$3)</f>
        <v>0</v>
      </c>
      <c r="F217" s="1443">
        <f t="shared" si="19"/>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DDDDDD'!$B218,'Expenditures - all orgs'!$B$19:$B$3604,'Budget Detail - DDDDDD'!$B$3)</f>
        <v>0</v>
      </c>
      <c r="D218" s="1439">
        <f>SUMIFS('Expenditures - all orgs'!$E$19:$E$3604,'Expenditures - all orgs'!$C$19:$C$3604, 'Budget Detail - DDDDDD'!$B218,'Expenditures - all orgs'!$B$19:$B$3604,'Budget Detail - DDDDDD'!$B$3)</f>
        <v>0</v>
      </c>
      <c r="E218" s="1441">
        <f>SUMIFS('Expenditures - all orgs'!$F$19:$F$3604,'Expenditures - all orgs'!$C$19:$C$3604, 'Budget Detail - DDDDDD'!$B218,'Expenditures - all orgs'!$B$19:$B$3604,'Budget Detail - DDDDDD'!$B$3)</f>
        <v>0</v>
      </c>
      <c r="F218" s="1443">
        <f t="shared" si="19"/>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DDDDDD'!$B219,'Expenditures - all orgs'!$B$19:$B$3604,'Budget Detail - DDDDDD'!$B$3)</f>
        <v>0</v>
      </c>
      <c r="D219" s="1440">
        <f>SUMIFS('Expenditures - all orgs'!$E$19:$E$3604,'Expenditures - all orgs'!$C$19:$C$3604, 'Budget Detail - DDDDDD'!$B219,'Expenditures - all orgs'!$B$19:$B$3604,'Budget Detail - DDDDDD'!$B$3)</f>
        <v>0</v>
      </c>
      <c r="E219" s="1442">
        <f>SUMIFS('Expenditures - all orgs'!$F$19:$F$3604,'Expenditures - all orgs'!$C$19:$C$3604, 'Budget Detail - DDDDDD'!$B219,'Expenditures - all orgs'!$B$19:$B$3604,'Budget Detail - DDDDDD'!$B$3)</f>
        <v>0</v>
      </c>
      <c r="F219" s="1444">
        <f t="shared" si="19"/>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ht="15" customHeight="1" x14ac:dyDescent="0.3">
      <c r="A222" s="248" t="s">
        <v>349</v>
      </c>
      <c r="B222" s="617"/>
      <c r="C222" s="308"/>
      <c r="D222" s="309"/>
      <c r="E222" s="309"/>
      <c r="F222" s="310"/>
    </row>
    <row r="223" spans="1:37" ht="15" customHeight="1" x14ac:dyDescent="0.3">
      <c r="A223" s="747" t="s">
        <v>517</v>
      </c>
      <c r="B223" s="649">
        <v>133200</v>
      </c>
      <c r="C223" s="334">
        <f>SUMIFS('Expenditures - all orgs'!$D$19:$D$3604,'Expenditures - all orgs'!$C$19:$C$3604, 'Budget Detail - DDDDDD'!$B223,'Expenditures - all orgs'!$B$19:$B$3604,'Budget Detail - DDDDDD'!$B$3)</f>
        <v>0</v>
      </c>
      <c r="D223" s="480">
        <f>SUMIFS('Expenditures - all orgs'!$E$19:$E$3604,'Expenditures - all orgs'!$C$19:$C$3604, 'Budget Detail - DDDDDD'!$B223,'Expenditures - all orgs'!$B$19:$B$3604,'Budget Detail - DDDDDD'!$B$3)</f>
        <v>0</v>
      </c>
      <c r="E223" s="481">
        <f>SUMIFS('Expenditures - all orgs'!$F$19:$F$3604,'Expenditures - all orgs'!$C$19:$C$3604, 'Budget Detail - DDDDDD'!$B223,'Expenditures - all orgs'!$B$19:$B$3604,'Budget Detail - DDDDDD'!$B$3)</f>
        <v>0</v>
      </c>
      <c r="F223" s="482">
        <f t="shared" ref="F223" si="20">C223-D223-E223</f>
        <v>0</v>
      </c>
    </row>
    <row r="224" spans="1:37" ht="15" customHeight="1" x14ac:dyDescent="0.3">
      <c r="A224" s="249" t="s">
        <v>347</v>
      </c>
      <c r="B224" s="649">
        <v>133300</v>
      </c>
      <c r="C224" s="334">
        <f>SUMIFS('Expenditures - all orgs'!$D$19:$D$3604,'Expenditures - all orgs'!$C$19:$C$3604, 'Budget Detail - DDDDDD'!$B224,'Expenditures - all orgs'!$B$19:$B$3604,'Budget Detail - DDDDDD'!$B$3)</f>
        <v>0</v>
      </c>
      <c r="D224" s="480">
        <f>SUMIFS('Expenditures - all orgs'!$E$19:$E$3604,'Expenditures - all orgs'!$C$19:$C$3604, 'Budget Detail - DDDDDD'!$B224,'Expenditures - all orgs'!$B$19:$B$3604,'Budget Detail - DDDDDD'!$B$3)</f>
        <v>0</v>
      </c>
      <c r="E224" s="481">
        <f>SUMIFS('Expenditures - all orgs'!$F$19:$F$3604,'Expenditures - all orgs'!$C$19:$C$3604, 'Budget Detail - DDDDDD'!$B224,'Expenditures - all orgs'!$B$19:$B$3604,'Budget Detail - DDDDDD'!$B$3)</f>
        <v>0</v>
      </c>
      <c r="F224" s="482">
        <f t="shared" ref="F224" si="21">C224-D224-E224</f>
        <v>0</v>
      </c>
    </row>
    <row r="225" spans="1:6" ht="15" customHeight="1" x14ac:dyDescent="0.3">
      <c r="A225" s="249" t="s">
        <v>348</v>
      </c>
      <c r="B225" s="649">
        <v>133400</v>
      </c>
      <c r="C225" s="334">
        <f>SUMIFS('Expenditures - all orgs'!$D$19:$D$3604,'Expenditures - all orgs'!$C$19:$C$3604, 'Budget Detail - DDDDDD'!$B225,'Expenditures - all orgs'!$B$19:$B$3604,'Budget Detail - DDDDDD'!$B$3)</f>
        <v>0</v>
      </c>
      <c r="D225" s="480">
        <f>SUMIFS('Expenditures - all orgs'!$E$19:$E$3604,'Expenditures - all orgs'!$C$19:$C$3604, 'Budget Detail - DDDDDD'!$B225,'Expenditures - all orgs'!$B$19:$B$3604,'Budget Detail - DDDDDD'!$B$3)</f>
        <v>0</v>
      </c>
      <c r="E225" s="481">
        <f>SUMIFS('Expenditures - all orgs'!$F$19:$F$3604,'Expenditures - all orgs'!$C$19:$C$3604, 'Budget Detail - DDDDDD'!$B225,'Expenditures - all orgs'!$B$19:$B$3604,'Budget Detail - DDDDDD'!$B$3)</f>
        <v>0</v>
      </c>
      <c r="F225" s="482">
        <f t="shared" ref="F225:F227" si="22">C225-D225-E225</f>
        <v>0</v>
      </c>
    </row>
    <row r="226" spans="1:6" ht="15" customHeight="1" x14ac:dyDescent="0.3">
      <c r="A226" s="249" t="s">
        <v>346</v>
      </c>
      <c r="B226" s="649">
        <v>133500</v>
      </c>
      <c r="C226" s="334">
        <f>SUMIFS('Expenditures - all orgs'!$D$19:$D$3604,'Expenditures - all orgs'!$C$19:$C$3604, 'Budget Detail - DDDDDD'!$B226,'Expenditures - all orgs'!$B$19:$B$3604,'Budget Detail - DDDDDD'!$B$3)</f>
        <v>0</v>
      </c>
      <c r="D226" s="480">
        <f>SUMIFS('Expenditures - all orgs'!$E$19:$E$3604,'Expenditures - all orgs'!$C$19:$C$3604, 'Budget Detail - DDDDDD'!$B226,'Expenditures - all orgs'!$B$19:$B$3604,'Budget Detail - DDDDDD'!$B$3)</f>
        <v>0</v>
      </c>
      <c r="E226" s="481">
        <f>SUMIFS('Expenditures - all orgs'!$F$19:$F$3604,'Expenditures - all orgs'!$C$19:$C$3604, 'Budget Detail - DDDDDD'!$B226,'Expenditures - all orgs'!$B$19:$B$3604,'Budget Detail - DDDDDD'!$B$3)</f>
        <v>0</v>
      </c>
      <c r="F226" s="482">
        <f t="shared" si="22"/>
        <v>0</v>
      </c>
    </row>
    <row r="227" spans="1:6" ht="15" customHeight="1" thickBot="1" x14ac:dyDescent="0.35">
      <c r="A227" s="249" t="s">
        <v>104</v>
      </c>
      <c r="B227" s="649" t="s">
        <v>107</v>
      </c>
      <c r="C227" s="389">
        <f>SUMIFS('Expenditures - all orgs'!$D$19:$D$3604,'Expenditures - all orgs'!$C$19:$C$3604, 'Budget Detail - DDDDDD'!$B227,'Expenditures - all orgs'!$B$19:$B$3604,'Budget Detail - DDDDDD'!$B$3)</f>
        <v>0</v>
      </c>
      <c r="D227" s="483">
        <f>SUMIFS('Expenditures - all orgs'!$E$19:$E$3604,'Expenditures - all orgs'!$C$19:$C$3604, 'Budget Detail - DDDDDD'!$B227,'Expenditures - all orgs'!$B$19:$B$3604,'Budget Detail - DDDDDD'!$B$3)</f>
        <v>0</v>
      </c>
      <c r="E227" s="484">
        <f>SUMIFS('Expenditures - all orgs'!$F$19:$F$3604,'Expenditures - all orgs'!$C$19:$C$3604, 'Budget Detail - DDDDDD'!$B227,'Expenditures - all orgs'!$B$19:$B$3604,'Budget Detail - DDDDDD'!$B$3)</f>
        <v>0</v>
      </c>
      <c r="F227" s="485">
        <f t="shared" si="22"/>
        <v>0</v>
      </c>
    </row>
    <row r="228" spans="1:6" ht="15" customHeight="1" thickBot="1" x14ac:dyDescent="0.35">
      <c r="A228" s="249"/>
      <c r="B228" s="650" t="s">
        <v>418</v>
      </c>
      <c r="C228" s="390">
        <f>SUM(C223:C227)</f>
        <v>0</v>
      </c>
      <c r="D228" s="390">
        <f t="shared" ref="D228:F228" si="23">SUM(D223:D227)</f>
        <v>0</v>
      </c>
      <c r="E228" s="390">
        <f t="shared" si="23"/>
        <v>0</v>
      </c>
      <c r="F228" s="390">
        <f t="shared" si="23"/>
        <v>0</v>
      </c>
    </row>
    <row r="229" spans="1:6" s="1392" customFormat="1" ht="15" customHeight="1" x14ac:dyDescent="0.3">
      <c r="A229" s="747"/>
      <c r="B229" s="617"/>
      <c r="C229" s="305"/>
      <c r="D229" s="305"/>
      <c r="E229" s="305"/>
      <c r="F229" s="305"/>
    </row>
    <row r="230" spans="1:6" ht="15" customHeight="1" x14ac:dyDescent="0.3">
      <c r="A230" s="248" t="s">
        <v>215</v>
      </c>
      <c r="B230" s="617"/>
      <c r="C230" s="308"/>
      <c r="D230" s="309"/>
      <c r="E230" s="309"/>
      <c r="F230" s="310"/>
    </row>
    <row r="231" spans="1:6" ht="15" customHeight="1" x14ac:dyDescent="0.3">
      <c r="A231" s="249" t="s">
        <v>24</v>
      </c>
      <c r="B231" s="646">
        <v>134100</v>
      </c>
      <c r="C231" s="332">
        <f>SUMIFS('Expenditures - all orgs'!$D$19:$D$3604,'Expenditures - all orgs'!$C$19:$C$3604, 'Budget Detail - DDDDDD'!$B231,'Expenditures - all orgs'!$B$19:$B$3604,'Budget Detail - DDDDDD'!$B$3)</f>
        <v>0</v>
      </c>
      <c r="D231" s="473">
        <f>SUMIFS('Expenditures - all orgs'!$E$19:$E$3604,'Expenditures - all orgs'!$C$19:$C$3604, 'Budget Detail - DDDDDD'!$B231,'Expenditures - all orgs'!$B$19:$B$3604,'Budget Detail - DDDDDD'!$B$3)</f>
        <v>0</v>
      </c>
      <c r="E231" s="474">
        <f>SUMIFS('Expenditures - all orgs'!$F$19:$F$3604,'Expenditures - all orgs'!$C$19:$C$3604, 'Budget Detail - DDDDDD'!$B231,'Expenditures - all orgs'!$B$19:$B$3604,'Budget Detail - DDDDDD'!$B$3)</f>
        <v>0</v>
      </c>
      <c r="F231" s="475">
        <f>C231-D231-E231</f>
        <v>0</v>
      </c>
    </row>
    <row r="232" spans="1:6" ht="15" customHeight="1" x14ac:dyDescent="0.3">
      <c r="A232" s="747" t="s">
        <v>496</v>
      </c>
      <c r="B232" s="647">
        <v>134200</v>
      </c>
      <c r="C232" s="332">
        <f>SUMIFS('Expenditures - all orgs'!$D$19:$D$3604,'Expenditures - all orgs'!$C$19:$C$3604, 'Budget Detail - DDDDDD'!$B232,'Expenditures - all orgs'!$B$19:$B$3604,'Budget Detail - DDDDDD'!$B$3)</f>
        <v>0</v>
      </c>
      <c r="D232" s="473">
        <f>SUMIFS('Expenditures - all orgs'!$E$19:$E$3604,'Expenditures - all orgs'!$C$19:$C$3604, 'Budget Detail - DDDDDD'!$B232,'Expenditures - all orgs'!$B$19:$B$3604,'Budget Detail - DDDDDD'!$B$3)</f>
        <v>0</v>
      </c>
      <c r="E232" s="474">
        <f>SUMIFS('Expenditures - all orgs'!$F$19:$F$3604,'Expenditures - all orgs'!$C$19:$C$3604, 'Budget Detail - DDDDDD'!$B232,'Expenditures - all orgs'!$B$19:$B$3604,'Budget Detail - DDDDDD'!$B$3)</f>
        <v>0</v>
      </c>
      <c r="F232" s="475">
        <f>C232-D232-E232</f>
        <v>0</v>
      </c>
    </row>
    <row r="233" spans="1:6" ht="15" customHeight="1" x14ac:dyDescent="0.3">
      <c r="A233" s="249" t="s">
        <v>25</v>
      </c>
      <c r="B233" s="647">
        <v>134300</v>
      </c>
      <c r="C233" s="332">
        <f>SUMIFS('Expenditures - all orgs'!$D$19:$D$3604,'Expenditures - all orgs'!$C$19:$C$3604, 'Budget Detail - DDDDDD'!$B233,'Expenditures - all orgs'!$B$19:$B$3604,'Budget Detail - DDDDDD'!$B$3)</f>
        <v>0</v>
      </c>
      <c r="D233" s="473">
        <f>SUMIFS('Expenditures - all orgs'!$E$19:$E$3604,'Expenditures - all orgs'!$C$19:$C$3604, 'Budget Detail - DDDDDD'!$B233,'Expenditures - all orgs'!$B$19:$B$3604,'Budget Detail - DDDDDD'!$B$3)</f>
        <v>0</v>
      </c>
      <c r="E233" s="474">
        <f>SUMIFS('Expenditures - all orgs'!$F$19:$F$3604,'Expenditures - all orgs'!$C$19:$C$3604, 'Budget Detail - DDDDDD'!$B233,'Expenditures - all orgs'!$B$19:$B$3604,'Budget Detail - DDDDDD'!$B$3)</f>
        <v>0</v>
      </c>
      <c r="F233" s="475">
        <f>C233-D233-E233</f>
        <v>0</v>
      </c>
    </row>
    <row r="234" spans="1:6" ht="15" customHeight="1" thickBot="1" x14ac:dyDescent="0.35">
      <c r="A234" s="249" t="s">
        <v>104</v>
      </c>
      <c r="B234" s="647" t="s">
        <v>107</v>
      </c>
      <c r="C234" s="333">
        <f>SUMIFS('Expenditures - all orgs'!$D$19:$D$3604,'Expenditures - all orgs'!$C$19:$C$3604, 'Budget Detail - DDDDDD'!$B234,'Expenditures - all orgs'!$B$19:$B$3604,'Budget Detail - DDDDDD'!$B$3)</f>
        <v>0</v>
      </c>
      <c r="D234" s="476">
        <f>SUMIFS('Expenditures - all orgs'!$E$19:$E$3604,'Expenditures - all orgs'!$C$19:$C$3604, 'Budget Detail - DDDDDD'!$B234,'Expenditures - all orgs'!$B$19:$B$3604,'Budget Detail - DDDDDD'!$B$3)</f>
        <v>0</v>
      </c>
      <c r="E234" s="477">
        <f>SUMIFS('Expenditures - all orgs'!$F$19:$F$3604,'Expenditures - all orgs'!$C$19:$C$3604, 'Budget Detail - DDDDDD'!$B234,'Expenditures - all orgs'!$B$19:$B$3604,'Budget Detail - DDDDDD'!$B$3)</f>
        <v>0</v>
      </c>
      <c r="F234" s="478">
        <f>C234-D234-E234</f>
        <v>0</v>
      </c>
    </row>
    <row r="235" spans="1:6" ht="15" customHeight="1" thickBot="1" x14ac:dyDescent="0.35">
      <c r="A235" s="249"/>
      <c r="B235" s="648" t="s">
        <v>418</v>
      </c>
      <c r="C235" s="388">
        <f>SUM(C231:C234)</f>
        <v>0</v>
      </c>
      <c r="D235" s="388">
        <f t="shared" ref="D235:F235" si="24">SUM(D231:D234)</f>
        <v>0</v>
      </c>
      <c r="E235" s="388">
        <f t="shared" si="24"/>
        <v>0</v>
      </c>
      <c r="F235" s="388">
        <f t="shared" si="24"/>
        <v>0</v>
      </c>
    </row>
    <row r="236" spans="1:6" ht="15" customHeight="1" x14ac:dyDescent="0.3">
      <c r="A236" s="747"/>
      <c r="B236" s="617"/>
      <c r="C236" s="305"/>
      <c r="D236" s="1255"/>
      <c r="E236" s="1255"/>
      <c r="F236" s="1256"/>
    </row>
    <row r="237" spans="1:6" ht="15" customHeight="1" x14ac:dyDescent="0.3">
      <c r="A237" s="248" t="s">
        <v>220</v>
      </c>
      <c r="B237" s="617"/>
      <c r="C237" s="308"/>
      <c r="D237" s="309"/>
      <c r="E237" s="309"/>
      <c r="F237" s="310"/>
    </row>
    <row r="238" spans="1:6" ht="15" customHeight="1" x14ac:dyDescent="0.3">
      <c r="A238" s="239" t="s">
        <v>101</v>
      </c>
      <c r="B238" s="1462">
        <v>135100</v>
      </c>
      <c r="C238" s="335">
        <f>SUMIFS('Expenditures - all orgs'!$D$19:$D$3604,'Expenditures - all orgs'!$C$19:$C$3604, 'Budget Detail - DDDDDD'!$B238,'Expenditures - all orgs'!$B$19:$B$3604,'Budget Detail - DDDDDD'!$B$3)</f>
        <v>0</v>
      </c>
      <c r="D238" s="487">
        <f>SUMIFS('Expenditures - all orgs'!$E$19:$E$3604,'Expenditures - all orgs'!$C$19:$C$3604, 'Budget Detail - DDDDDD'!$B238,'Expenditures - all orgs'!$B$19:$B$3604,'Budget Detail - DDDDDD'!$B$3)</f>
        <v>0</v>
      </c>
      <c r="E238" s="488">
        <f>SUMIFS('Expenditures - all orgs'!$F$19:$F$3604,'Expenditures - all orgs'!$C$19:$C$3604, 'Budget Detail - DDDDDD'!$B238,'Expenditures - all orgs'!$B$19:$B$3604,'Budget Detail - DDDDDD'!$B$3)</f>
        <v>0</v>
      </c>
      <c r="F238" s="489">
        <f t="shared" si="6"/>
        <v>0</v>
      </c>
    </row>
    <row r="239" spans="1:6" ht="15" customHeight="1" x14ac:dyDescent="0.3">
      <c r="A239" s="235" t="s">
        <v>216</v>
      </c>
      <c r="B239" s="1463">
        <v>135200</v>
      </c>
      <c r="C239" s="335">
        <f>SUMIFS('Expenditures - all orgs'!$D$19:$D$3604,'Expenditures - all orgs'!$C$19:$C$3604, 'Budget Detail - DDDDDD'!$B239,'Expenditures - all orgs'!$B$19:$B$3604,'Budget Detail - DDDDDD'!$B$3)</f>
        <v>0</v>
      </c>
      <c r="D239" s="487">
        <f>SUMIFS('Expenditures - all orgs'!$E$19:$E$3604,'Expenditures - all orgs'!$C$19:$C$3604, 'Budget Detail - DDDDDD'!$B239,'Expenditures - all orgs'!$B$19:$B$3604,'Budget Detail - DDDDDD'!$B$3)</f>
        <v>0</v>
      </c>
      <c r="E239" s="488">
        <f>SUMIFS('Expenditures - all orgs'!$F$19:$F$3604,'Expenditures - all orgs'!$C$19:$C$3604, 'Budget Detail - DDDDDD'!$B239,'Expenditures - all orgs'!$B$19:$B$3604,'Budget Detail - DDDDDD'!$B$3)</f>
        <v>0</v>
      </c>
      <c r="F239" s="489">
        <f t="shared" si="6"/>
        <v>0</v>
      </c>
    </row>
    <row r="240" spans="1:6" ht="15" customHeight="1" x14ac:dyDescent="0.3">
      <c r="A240" s="235" t="s">
        <v>217</v>
      </c>
      <c r="B240" s="1463">
        <v>135300</v>
      </c>
      <c r="C240" s="335">
        <f>SUMIFS('Expenditures - all orgs'!$D$19:$D$3604,'Expenditures - all orgs'!$C$19:$C$3604, 'Budget Detail - DDDDDD'!$B240,'Expenditures - all orgs'!$B$19:$B$3604,'Budget Detail - DDDDDD'!$B$3)</f>
        <v>0</v>
      </c>
      <c r="D240" s="487">
        <f>SUMIFS('Expenditures - all orgs'!$E$19:$E$3604,'Expenditures - all orgs'!$C$19:$C$3604, 'Budget Detail - DDDDDD'!$B240,'Expenditures - all orgs'!$B$19:$B$3604,'Budget Detail - DDDDDD'!$B$3)</f>
        <v>0</v>
      </c>
      <c r="E240" s="488">
        <f>SUMIFS('Expenditures - all orgs'!$F$19:$F$3604,'Expenditures - all orgs'!$C$19:$C$3604, 'Budget Detail - DDDDDD'!$B240,'Expenditures - all orgs'!$B$19:$B$3604,'Budget Detail - DDDDDD'!$B$3)</f>
        <v>0</v>
      </c>
      <c r="F240" s="489">
        <f t="shared" si="6"/>
        <v>0</v>
      </c>
    </row>
    <row r="241" spans="1:6" ht="15" customHeight="1" x14ac:dyDescent="0.3">
      <c r="A241" s="242" t="s">
        <v>26</v>
      </c>
      <c r="B241" s="1463">
        <v>135400</v>
      </c>
      <c r="C241" s="335">
        <f>SUMIFS('Expenditures - all orgs'!$D$19:$D$3604,'Expenditures - all orgs'!$C$19:$C$3604, 'Budget Detail - DDDDDD'!$B241,'Expenditures - all orgs'!$B$19:$B$3604,'Budget Detail - DDDDDD'!$B$3)</f>
        <v>0</v>
      </c>
      <c r="D241" s="487">
        <f>SUMIFS('Expenditures - all orgs'!$E$19:$E$3604,'Expenditures - all orgs'!$C$19:$C$3604, 'Budget Detail - DDDDDD'!$B241,'Expenditures - all orgs'!$B$19:$B$3604,'Budget Detail - DDDDDD'!$B$3)</f>
        <v>0</v>
      </c>
      <c r="E241" s="488">
        <f>SUMIFS('Expenditures - all orgs'!$F$19:$F$3604,'Expenditures - all orgs'!$C$19:$C$3604, 'Budget Detail - DDDDDD'!$B241,'Expenditures - all orgs'!$B$19:$B$3604,'Budget Detail - DDDDDD'!$B$3)</f>
        <v>0</v>
      </c>
      <c r="F241" s="489">
        <f t="shared" si="6"/>
        <v>0</v>
      </c>
    </row>
    <row r="242" spans="1:6" ht="15" customHeight="1" x14ac:dyDescent="0.3">
      <c r="A242" s="242" t="s">
        <v>218</v>
      </c>
      <c r="B242" s="1463">
        <v>135500</v>
      </c>
      <c r="C242" s="335">
        <f>SUMIFS('Expenditures - all orgs'!$D$19:$D$3604,'Expenditures - all orgs'!$C$19:$C$3604, 'Budget Detail - DDDDDD'!$B242,'Expenditures - all orgs'!$B$19:$B$3604,'Budget Detail - DDDDDD'!$B$3)</f>
        <v>0</v>
      </c>
      <c r="D242" s="487">
        <f>SUMIFS('Expenditures - all orgs'!$E$19:$E$3604,'Expenditures - all orgs'!$C$19:$C$3604, 'Budget Detail - DDDDDD'!$B242,'Expenditures - all orgs'!$B$19:$B$3604,'Budget Detail - DDDDDD'!$B$3)</f>
        <v>0</v>
      </c>
      <c r="E242" s="488">
        <f>SUMIFS('Expenditures - all orgs'!$F$19:$F$3604,'Expenditures - all orgs'!$C$19:$C$3604, 'Budget Detail - DDDDDD'!$B242,'Expenditures - all orgs'!$B$19:$B$3604,'Budget Detail - DDDDDD'!$B$3)</f>
        <v>0</v>
      </c>
      <c r="F242" s="489">
        <f t="shared" si="6"/>
        <v>0</v>
      </c>
    </row>
    <row r="243" spans="1:6" ht="15" customHeight="1" x14ac:dyDescent="0.3">
      <c r="A243" s="242" t="s">
        <v>495</v>
      </c>
      <c r="B243" s="1463">
        <v>135600</v>
      </c>
      <c r="C243" s="335">
        <f>SUMIFS('Expenditures - all orgs'!$D$19:$D$3604,'Expenditures - all orgs'!$C$19:$C$3604, 'Budget Detail - DDDDDD'!$B243,'Expenditures - all orgs'!$B$19:$B$3604,'Budget Detail - DDDDDD'!$B$3)</f>
        <v>0</v>
      </c>
      <c r="D243" s="487">
        <f>SUMIFS('Expenditures - all orgs'!$E$19:$E$3604,'Expenditures - all orgs'!$C$19:$C$3604, 'Budget Detail - DDDDDD'!$B243,'Expenditures - all orgs'!$B$19:$B$3604,'Budget Detail - DDDDDD'!$B$3)</f>
        <v>0</v>
      </c>
      <c r="E243" s="488">
        <f>SUMIFS('Expenditures - all orgs'!$F$19:$F$3604,'Expenditures - all orgs'!$C$19:$C$3604, 'Budget Detail - DDDDDD'!$B243,'Expenditures - all orgs'!$B$19:$B$3604,'Budget Detail - DDDDDD'!$B$3)</f>
        <v>0</v>
      </c>
      <c r="F243" s="489">
        <f t="shared" ref="F243" si="25">C243-D243-E243</f>
        <v>0</v>
      </c>
    </row>
    <row r="244" spans="1:6" ht="15" customHeight="1" x14ac:dyDescent="0.3">
      <c r="A244" s="233" t="s">
        <v>104</v>
      </c>
      <c r="B244" s="1463" t="s">
        <v>107</v>
      </c>
      <c r="C244" s="335">
        <f>SUMIFS('Expenditures - all orgs'!$D$19:$D$3604,'Expenditures - all orgs'!$C$19:$C$3604, 'Budget Detail - DDDDDD'!$B244,'Expenditures - all orgs'!$B$19:$B$3604,'Budget Detail - DDDDDD'!$B$3)</f>
        <v>0</v>
      </c>
      <c r="D244" s="487">
        <f>SUMIFS('Expenditures - all orgs'!$E$19:$E$3604,'Expenditures - all orgs'!$C$19:$C$3604, 'Budget Detail - DDDDDD'!$B244,'Expenditures - all orgs'!$B$19:$B$3604,'Budget Detail - DDDDDD'!$B$3)</f>
        <v>0</v>
      </c>
      <c r="E244" s="488">
        <f>SUMIFS('Expenditures - all orgs'!$F$19:$F$3604,'Expenditures - all orgs'!$C$19:$C$3604, 'Budget Detail - DDDDDD'!$B244,'Expenditures - all orgs'!$B$19:$B$3604,'Budget Detail - DDDDDD'!$B$3)</f>
        <v>0</v>
      </c>
      <c r="F244" s="489">
        <f t="shared" si="6"/>
        <v>0</v>
      </c>
    </row>
    <row r="245" spans="1:6" ht="15" customHeight="1" thickBot="1" x14ac:dyDescent="0.35">
      <c r="A245" s="233" t="s">
        <v>104</v>
      </c>
      <c r="B245" s="1463" t="s">
        <v>107</v>
      </c>
      <c r="C245" s="391">
        <f>SUMIFS('Expenditures - all orgs'!$D$19:$D$3604,'Expenditures - all orgs'!$C$19:$C$3604, 'Budget Detail - DDDDDD'!$B245,'Expenditures - all orgs'!$B$19:$B$3604,'Budget Detail - DDDDDD'!$B$3)</f>
        <v>0</v>
      </c>
      <c r="D245" s="490">
        <f>SUMIFS('Expenditures - all orgs'!$E$19:$E$3604,'Expenditures - all orgs'!$C$19:$C$3604, 'Budget Detail - DDDDDD'!$B245,'Expenditures - all orgs'!$B$19:$B$3604,'Budget Detail - DDDDDD'!$B$3)</f>
        <v>0</v>
      </c>
      <c r="E245" s="491">
        <f>SUMIFS('Expenditures - all orgs'!$F$19:$F$3604,'Expenditures - all orgs'!$C$19:$C$3604, 'Budget Detail - DDDDDD'!$B245,'Expenditures - all orgs'!$B$19:$B$3604,'Budget Detail - DDDDDD'!$B$3)</f>
        <v>0</v>
      </c>
      <c r="F245" s="492">
        <f t="shared" si="6"/>
        <v>0</v>
      </c>
    </row>
    <row r="246" spans="1:6" ht="15" customHeight="1" thickBot="1" x14ac:dyDescent="0.35">
      <c r="A246" s="233"/>
      <c r="B246" s="1464" t="s">
        <v>418</v>
      </c>
      <c r="C246" s="1393">
        <f>SUM(C238:C245)</f>
        <v>0</v>
      </c>
      <c r="D246" s="1393">
        <f t="shared" ref="D246:F246" si="26">SUM(D238:D245)</f>
        <v>0</v>
      </c>
      <c r="E246" s="1393">
        <f t="shared" si="26"/>
        <v>0</v>
      </c>
      <c r="F246" s="1393">
        <f t="shared" si="26"/>
        <v>0</v>
      </c>
    </row>
    <row r="247" spans="1:6" ht="15" customHeight="1" x14ac:dyDescent="0.3">
      <c r="A247" s="747"/>
      <c r="B247" s="617"/>
      <c r="C247" s="305"/>
      <c r="D247" s="1255"/>
      <c r="E247" s="1255"/>
      <c r="F247" s="1256"/>
    </row>
    <row r="248" spans="1:6" ht="15" customHeight="1" x14ac:dyDescent="0.3">
      <c r="A248" s="248" t="s">
        <v>219</v>
      </c>
      <c r="B248" s="617"/>
      <c r="C248" s="308"/>
      <c r="D248" s="309"/>
      <c r="E248" s="309"/>
      <c r="F248" s="310"/>
    </row>
    <row r="249" spans="1:6" ht="15" customHeight="1" x14ac:dyDescent="0.3">
      <c r="A249" s="747" t="s">
        <v>221</v>
      </c>
      <c r="B249" s="651">
        <v>136200</v>
      </c>
      <c r="C249" s="336">
        <f>SUMIFS('Expenditures - all orgs'!$D$19:$D$3604,'Expenditures - all orgs'!$C$19:$C$3604, 'Budget Detail - DDDDDD'!$B249,'Expenditures - all orgs'!$B$19:$B$3604,'Budget Detail - DDDDDD'!$B$3)</f>
        <v>0</v>
      </c>
      <c r="D249" s="493">
        <f>SUMIFS('Expenditures - all orgs'!$E$19:$E$3604,'Expenditures - all orgs'!$C$19:$C$3604, 'Budget Detail - DDDDDD'!$B249,'Expenditures - all orgs'!$B$19:$B$3604,'Budget Detail - DDDDDD'!$B$3)</f>
        <v>0</v>
      </c>
      <c r="E249" s="494">
        <f>SUMIFS('Expenditures - all orgs'!$F$19:$F$3604,'Expenditures - all orgs'!$C$19:$C$3604, 'Budget Detail - DDDDDD'!$B249,'Expenditures - all orgs'!$B$19:$B$3604,'Budget Detail - DDDDDD'!$B$3)</f>
        <v>0</v>
      </c>
      <c r="F249" s="495">
        <f t="shared" ref="F249:F254" si="27">C249-D249-E249</f>
        <v>0</v>
      </c>
    </row>
    <row r="250" spans="1:6" ht="15" customHeight="1" x14ac:dyDescent="0.3">
      <c r="A250" s="747" t="s">
        <v>223</v>
      </c>
      <c r="B250" s="652">
        <v>136300</v>
      </c>
      <c r="C250" s="336">
        <f>SUMIFS('Expenditures - all orgs'!$D$19:$D$3604,'Expenditures - all orgs'!$C$19:$C$3604, 'Budget Detail - DDDDDD'!$B250,'Expenditures - all orgs'!$B$19:$B$3604,'Budget Detail - DDDDDD'!$B$3)</f>
        <v>0</v>
      </c>
      <c r="D250" s="493">
        <f>SUMIFS('Expenditures - all orgs'!$E$19:$E$3604,'Expenditures - all orgs'!$C$19:$C$3604, 'Budget Detail - DDDDDD'!$B250,'Expenditures - all orgs'!$B$19:$B$3604,'Budget Detail - DDDDDD'!$B$3)</f>
        <v>0</v>
      </c>
      <c r="E250" s="494">
        <f>SUMIFS('Expenditures - all orgs'!$F$19:$F$3604,'Expenditures - all orgs'!$C$19:$C$3604, 'Budget Detail - DDDDDD'!$B250,'Expenditures - all orgs'!$B$19:$B$3604,'Budget Detail - DDDDDD'!$B$3)</f>
        <v>0</v>
      </c>
      <c r="F250" s="495">
        <f t="shared" si="27"/>
        <v>0</v>
      </c>
    </row>
    <row r="251" spans="1:6" ht="15" customHeight="1" x14ac:dyDescent="0.3">
      <c r="A251" s="747" t="s">
        <v>224</v>
      </c>
      <c r="B251" s="652">
        <v>136400</v>
      </c>
      <c r="C251" s="336">
        <f>SUMIFS('Expenditures - all orgs'!$D$19:$D$3604,'Expenditures - all orgs'!$C$19:$C$3604, 'Budget Detail - DDDDDD'!$B251,'Expenditures - all orgs'!$B$19:$B$3604,'Budget Detail - DDDDDD'!$B$3)</f>
        <v>0</v>
      </c>
      <c r="D251" s="493">
        <f>SUMIFS('Expenditures - all orgs'!$E$19:$E$3604,'Expenditures - all orgs'!$C$19:$C$3604, 'Budget Detail - DDDDDD'!$B251,'Expenditures - all orgs'!$B$19:$B$3604,'Budget Detail - DDDDDD'!$B$3)</f>
        <v>0</v>
      </c>
      <c r="E251" s="494">
        <f>SUMIFS('Expenditures - all orgs'!$F$19:$F$3604,'Expenditures - all orgs'!$C$19:$C$3604, 'Budget Detail - DDDDDD'!$B251,'Expenditures - all orgs'!$B$19:$B$3604,'Budget Detail - DDDDDD'!$B$3)</f>
        <v>0</v>
      </c>
      <c r="F251" s="495">
        <f t="shared" si="27"/>
        <v>0</v>
      </c>
    </row>
    <row r="252" spans="1:6" ht="15" customHeight="1" x14ac:dyDescent="0.3">
      <c r="A252" s="747" t="s">
        <v>225</v>
      </c>
      <c r="B252" s="652">
        <v>136500</v>
      </c>
      <c r="C252" s="336">
        <f>SUMIFS('Expenditures - all orgs'!$D$19:$D$3604,'Expenditures - all orgs'!$C$19:$C$3604, 'Budget Detail - DDDDDD'!$B252,'Expenditures - all orgs'!$B$19:$B$3604,'Budget Detail - DDDDDD'!$B$3)</f>
        <v>0</v>
      </c>
      <c r="D252" s="493">
        <f>SUMIFS('Expenditures - all orgs'!$E$19:$E$3604,'Expenditures - all orgs'!$C$19:$C$3604, 'Budget Detail - DDDDDD'!$B252,'Expenditures - all orgs'!$B$19:$B$3604,'Budget Detail - DDDDDD'!$B$3)</f>
        <v>0</v>
      </c>
      <c r="E252" s="494">
        <f>SUMIFS('Expenditures - all orgs'!$F$19:$F$3604,'Expenditures - all orgs'!$C$19:$C$3604, 'Budget Detail - DDDDDD'!$B252,'Expenditures - all orgs'!$B$19:$B$3604,'Budget Detail - DDDDDD'!$B$3)</f>
        <v>0</v>
      </c>
      <c r="F252" s="495">
        <f t="shared" si="27"/>
        <v>0</v>
      </c>
    </row>
    <row r="253" spans="1:6" ht="15" customHeight="1" x14ac:dyDescent="0.3">
      <c r="A253" s="747" t="s">
        <v>104</v>
      </c>
      <c r="B253" s="652" t="s">
        <v>107</v>
      </c>
      <c r="C253" s="336">
        <f>SUMIFS('Expenditures - all orgs'!$D$19:$D$3604,'Expenditures - all orgs'!$C$19:$C$3604, 'Budget Detail - DDDDDD'!$B253,'Expenditures - all orgs'!$B$19:$B$3604,'Budget Detail - DDDDDD'!$B$3)</f>
        <v>0</v>
      </c>
      <c r="D253" s="493">
        <f>SUMIFS('Expenditures - all orgs'!$E$19:$E$3604,'Expenditures - all orgs'!$C$19:$C$3604, 'Budget Detail - DDDDDD'!$B253,'Expenditures - all orgs'!$B$19:$B$3604,'Budget Detail - DDDDDD'!$B$3)</f>
        <v>0</v>
      </c>
      <c r="E253" s="494">
        <f>SUMIFS('Expenditures - all orgs'!$F$19:$F$3604,'Expenditures - all orgs'!$C$19:$C$3604, 'Budget Detail - DDDDDD'!$B253,'Expenditures - all orgs'!$B$19:$B$3604,'Budget Detail - DDDDDD'!$B$3)</f>
        <v>0</v>
      </c>
      <c r="F253" s="495">
        <f t="shared" si="27"/>
        <v>0</v>
      </c>
    </row>
    <row r="254" spans="1:6" ht="15" customHeight="1" thickBot="1" x14ac:dyDescent="0.35">
      <c r="A254" s="747" t="s">
        <v>104</v>
      </c>
      <c r="B254" s="652" t="s">
        <v>107</v>
      </c>
      <c r="C254" s="336">
        <f>SUMIFS('Expenditures - all orgs'!$D$19:$D$3604,'Expenditures - all orgs'!$C$19:$C$3604, 'Budget Detail - DDDDDD'!$B254,'Expenditures - all orgs'!$B$19:$B$3604,'Budget Detail - DDDDDD'!$B$3)</f>
        <v>0</v>
      </c>
      <c r="D254" s="496">
        <f>SUMIFS('Expenditures - all orgs'!$E$19:$E$3604,'Expenditures - all orgs'!$C$19:$C$3604, 'Budget Detail - DDDDDD'!$B254,'Expenditures - all orgs'!$B$19:$B$3604,'Budget Detail - DDDDDD'!$B$3)</f>
        <v>0</v>
      </c>
      <c r="E254" s="497">
        <f>SUMIFS('Expenditures - all orgs'!$F$19:$F$3604,'Expenditures - all orgs'!$C$19:$C$3604, 'Budget Detail - DDDDDD'!$B254,'Expenditures - all orgs'!$B$19:$B$3604,'Budget Detail - DDDDDD'!$B$3)</f>
        <v>0</v>
      </c>
      <c r="F254" s="498">
        <f t="shared" si="27"/>
        <v>0</v>
      </c>
    </row>
    <row r="255" spans="1:6" ht="15" customHeight="1" thickBot="1" x14ac:dyDescent="0.35">
      <c r="A255" s="747"/>
      <c r="B255" s="653" t="s">
        <v>418</v>
      </c>
      <c r="C255" s="1257">
        <f>SUM(C249:C254)</f>
        <v>0</v>
      </c>
      <c r="D255" s="1257">
        <f t="shared" ref="D255:F255" si="28">SUM(D249:D254)</f>
        <v>0</v>
      </c>
      <c r="E255" s="1257">
        <f t="shared" si="28"/>
        <v>0</v>
      </c>
      <c r="F255" s="1257">
        <f t="shared" si="28"/>
        <v>0</v>
      </c>
    </row>
    <row r="256" spans="1:6" ht="15" customHeight="1" x14ac:dyDescent="0.3">
      <c r="A256" s="747"/>
      <c r="B256" s="617"/>
      <c r="C256" s="305"/>
      <c r="D256" s="1255"/>
      <c r="E256" s="1255"/>
      <c r="F256" s="1256"/>
    </row>
    <row r="257" spans="1:6" ht="15" customHeight="1" x14ac:dyDescent="0.3">
      <c r="A257" s="248" t="s">
        <v>222</v>
      </c>
      <c r="B257" s="617"/>
      <c r="C257" s="305"/>
      <c r="D257" s="1255"/>
      <c r="E257" s="1255"/>
      <c r="F257" s="1256"/>
    </row>
    <row r="258" spans="1:6" ht="15" customHeight="1" x14ac:dyDescent="0.3">
      <c r="A258" s="235" t="s">
        <v>493</v>
      </c>
      <c r="B258" s="654">
        <v>137100</v>
      </c>
      <c r="C258" s="337">
        <f>SUMIFS('Expenditures - all orgs'!$D$19:$D$3604,'Expenditures - all orgs'!$C$19:$C$3604, 'Budget Detail - DDDDDD'!$B258,'Expenditures - all orgs'!$B$19:$B$3604,'Budget Detail - DDDDDD'!$B$3)</f>
        <v>0</v>
      </c>
      <c r="D258" s="500">
        <f>SUMIFS('Expenditures - all orgs'!$E$19:$E$3604,'Expenditures - all orgs'!$C$19:$C$3604, 'Budget Detail - DDDDDD'!$B258,'Expenditures - all orgs'!$B$19:$B$3604,'Budget Detail - DDDDDD'!$B$3)</f>
        <v>0</v>
      </c>
      <c r="E258" s="501">
        <f>SUMIFS('Expenditures - all orgs'!$F$19:$F$3604,'Expenditures - all orgs'!$C$19:$C$3604, 'Budget Detail - DDDDDD'!$B258,'Expenditures - all orgs'!$B$19:$B$3604,'Budget Detail - DDDDDD'!$B$3)</f>
        <v>0</v>
      </c>
      <c r="F258" s="502">
        <f t="shared" ref="F258" si="29">C258-D258-E258</f>
        <v>0</v>
      </c>
    </row>
    <row r="259" spans="1:6" ht="15" customHeight="1" x14ac:dyDescent="0.3">
      <c r="A259" s="235" t="s">
        <v>494</v>
      </c>
      <c r="B259" s="1436">
        <v>137200</v>
      </c>
      <c r="C259" s="337">
        <f>SUMIFS('Expenditures - all orgs'!$D$19:$D$3604,'Expenditures - all orgs'!$C$19:$C$3604, 'Budget Detail - DDDDDD'!$B259,'Expenditures - all orgs'!$B$19:$B$3604,'Budget Detail - DDDDDD'!$B$3)</f>
        <v>0</v>
      </c>
      <c r="D259" s="500">
        <f>SUMIFS('Expenditures - all orgs'!$E$19:$E$3604,'Expenditures - all orgs'!$C$19:$C$3604, 'Budget Detail - DDDDDD'!$B259,'Expenditures - all orgs'!$B$19:$B$3604,'Budget Detail - DDDDDD'!$B$3)</f>
        <v>0</v>
      </c>
      <c r="E259" s="501">
        <f>SUMIFS('Expenditures - all orgs'!$F$19:$F$3604,'Expenditures - all orgs'!$C$19:$C$3604, 'Budget Detail - DDDDDD'!$B259,'Expenditures - all orgs'!$B$19:$B$3604,'Budget Detail - DDDDDD'!$B$3)</f>
        <v>0</v>
      </c>
      <c r="F259" s="502">
        <f t="shared" ref="F259:F260" si="30">C259-D259-E259</f>
        <v>0</v>
      </c>
    </row>
    <row r="260" spans="1:6" ht="15" customHeight="1" x14ac:dyDescent="0.3">
      <c r="A260" s="235" t="s">
        <v>226</v>
      </c>
      <c r="B260" s="1436">
        <v>137300</v>
      </c>
      <c r="C260" s="337">
        <f>SUMIFS('Expenditures - all orgs'!$D$19:$D$3604,'Expenditures - all orgs'!$C$19:$C$3604, 'Budget Detail - DDDDDD'!$B260,'Expenditures - all orgs'!$B$19:$B$3604,'Budget Detail - DDDDDD'!$B$3)</f>
        <v>0</v>
      </c>
      <c r="D260" s="500">
        <f>SUMIFS('Expenditures - all orgs'!$E$19:$E$3604,'Expenditures - all orgs'!$C$19:$C$3604, 'Budget Detail - DDDDDD'!$B260,'Expenditures - all orgs'!$B$19:$B$3604,'Budget Detail - DDDDDD'!$B$3)</f>
        <v>0</v>
      </c>
      <c r="E260" s="501">
        <f>SUMIFS('Expenditures - all orgs'!$F$19:$F$3604,'Expenditures - all orgs'!$C$19:$C$3604, 'Budget Detail - DDDDDD'!$B260,'Expenditures - all orgs'!$B$19:$B$3604,'Budget Detail - DDDDDD'!$B$3)</f>
        <v>0</v>
      </c>
      <c r="F260" s="502">
        <f t="shared" si="30"/>
        <v>0</v>
      </c>
    </row>
    <row r="261" spans="1:6" ht="15" customHeight="1" x14ac:dyDescent="0.3">
      <c r="A261" s="233" t="s">
        <v>27</v>
      </c>
      <c r="B261" s="655">
        <v>137400</v>
      </c>
      <c r="C261" s="337">
        <f>SUMIFS('Expenditures - all orgs'!$D$19:$D$3604,'Expenditures - all orgs'!$C$19:$C$3604, 'Budget Detail - DDDDDD'!$B261,'Expenditures - all orgs'!$B$19:$B$3604,'Budget Detail - DDDDDD'!$B$3)</f>
        <v>0</v>
      </c>
      <c r="D261" s="500">
        <f>SUMIFS('Expenditures - all orgs'!$E$19:$E$3604,'Expenditures - all orgs'!$C$19:$C$3604, 'Budget Detail - DDDDDD'!$B261,'Expenditures - all orgs'!$B$19:$B$3604,'Budget Detail - DDDDDD'!$B$3)</f>
        <v>0</v>
      </c>
      <c r="E261" s="501">
        <f>SUMIFS('Expenditures - all orgs'!$F$19:$F$3604,'Expenditures - all orgs'!$C$19:$C$3604, 'Budget Detail - DDDDDD'!$B261,'Expenditures - all orgs'!$B$19:$B$3604,'Budget Detail - DDDDDD'!$B$3)</f>
        <v>0</v>
      </c>
      <c r="F261" s="503">
        <f t="shared" si="6"/>
        <v>0</v>
      </c>
    </row>
    <row r="262" spans="1:6" ht="15" customHeight="1" x14ac:dyDescent="0.3">
      <c r="A262" s="242" t="s">
        <v>227</v>
      </c>
      <c r="B262" s="655">
        <v>137500</v>
      </c>
      <c r="C262" s="337">
        <f>SUMIFS('Expenditures - all orgs'!$D$19:$D$3604,'Expenditures - all orgs'!$C$19:$C$3604, 'Budget Detail - DDDDDD'!$B262,'Expenditures - all orgs'!$B$19:$B$3604,'Budget Detail - DDDDDD'!$B$3)</f>
        <v>0</v>
      </c>
      <c r="D262" s="500">
        <f>SUMIFS('Expenditures - all orgs'!$E$19:$E$3604,'Expenditures - all orgs'!$C$19:$C$3604, 'Budget Detail - DDDDDD'!$B262,'Expenditures - all orgs'!$B$19:$B$3604,'Budget Detail - DDDDDD'!$B$3)</f>
        <v>0</v>
      </c>
      <c r="E262" s="501">
        <f>SUMIFS('Expenditures - all orgs'!$F$19:$F$3604,'Expenditures - all orgs'!$C$19:$C$3604, 'Budget Detail - DDDDDD'!$B262,'Expenditures - all orgs'!$B$19:$B$3604,'Budget Detail - DDDDDD'!$B$3)</f>
        <v>0</v>
      </c>
      <c r="F262" s="503">
        <f t="shared" si="6"/>
        <v>0</v>
      </c>
    </row>
    <row r="263" spans="1:6" ht="15" customHeight="1" x14ac:dyDescent="0.3">
      <c r="A263" s="242" t="s">
        <v>228</v>
      </c>
      <c r="B263" s="655">
        <v>137600</v>
      </c>
      <c r="C263" s="337">
        <f>SUMIFS('Expenditures - all orgs'!$D$19:$D$3604,'Expenditures - all orgs'!$C$19:$C$3604, 'Budget Detail - DDDDDD'!$B263,'Expenditures - all orgs'!$B$19:$B$3604,'Budget Detail - DDDDDD'!$B$3)</f>
        <v>0</v>
      </c>
      <c r="D263" s="500">
        <f>SUMIFS('Expenditures - all orgs'!$E$19:$E$3604,'Expenditures - all orgs'!$C$19:$C$3604, 'Budget Detail - DDDDDD'!$B263,'Expenditures - all orgs'!$B$19:$B$3604,'Budget Detail - DDDDDD'!$B$3)</f>
        <v>0</v>
      </c>
      <c r="E263" s="501">
        <f>SUMIFS('Expenditures - all orgs'!$F$19:$F$3604,'Expenditures - all orgs'!$C$19:$C$3604, 'Budget Detail - DDDDDD'!$B263,'Expenditures - all orgs'!$B$19:$B$3604,'Budget Detail - DDDDDD'!$B$3)</f>
        <v>0</v>
      </c>
      <c r="F263" s="503">
        <f t="shared" si="6"/>
        <v>0</v>
      </c>
    </row>
    <row r="264" spans="1:6" ht="15" customHeight="1" x14ac:dyDescent="0.3">
      <c r="A264" s="242" t="s">
        <v>229</v>
      </c>
      <c r="B264" s="655">
        <v>137700</v>
      </c>
      <c r="C264" s="337">
        <f>SUMIFS('Expenditures - all orgs'!$D$19:$D$3604,'Expenditures - all orgs'!$C$19:$C$3604, 'Budget Detail - DDDDDD'!$B264,'Expenditures - all orgs'!$B$19:$B$3604,'Budget Detail - DDDDDD'!$B$3)</f>
        <v>0</v>
      </c>
      <c r="D264" s="500">
        <f>SUMIFS('Expenditures - all orgs'!$E$19:$E$3604,'Expenditures - all orgs'!$C$19:$C$3604, 'Budget Detail - DDDDDD'!$B264,'Expenditures - all orgs'!$B$19:$B$3604,'Budget Detail - DDDDDD'!$B$3)</f>
        <v>0</v>
      </c>
      <c r="E264" s="501">
        <f>SUMIFS('Expenditures - all orgs'!$F$19:$F$3604,'Expenditures - all orgs'!$C$19:$C$3604, 'Budget Detail - DDDDDD'!$B264,'Expenditures - all orgs'!$B$19:$B$3604,'Budget Detail - DDDDDD'!$B$3)</f>
        <v>0</v>
      </c>
      <c r="F264" s="503">
        <f t="shared" si="6"/>
        <v>0</v>
      </c>
    </row>
    <row r="265" spans="1:6" ht="15" customHeight="1" x14ac:dyDescent="0.3">
      <c r="A265" s="242" t="s">
        <v>230</v>
      </c>
      <c r="B265" s="655">
        <v>137800</v>
      </c>
      <c r="C265" s="337">
        <f>SUMIFS('Expenditures - all orgs'!$D$19:$D$3604,'Expenditures - all orgs'!$C$19:$C$3604, 'Budget Detail - DDDDDD'!$B265,'Expenditures - all orgs'!$B$19:$B$3604,'Budget Detail - DDDDDD'!$B$3)</f>
        <v>0</v>
      </c>
      <c r="D265" s="500">
        <f>SUMIFS('Expenditures - all orgs'!$E$19:$E$3604,'Expenditures - all orgs'!$C$19:$C$3604, 'Budget Detail - DDDDDD'!$B265,'Expenditures - all orgs'!$B$19:$B$3604,'Budget Detail - DDDDDD'!$B$3)</f>
        <v>0</v>
      </c>
      <c r="E265" s="501">
        <f>SUMIFS('Expenditures - all orgs'!$F$19:$F$3604,'Expenditures - all orgs'!$C$19:$C$3604, 'Budget Detail - DDDDDD'!$B265,'Expenditures - all orgs'!$B$19:$B$3604,'Budget Detail - DDDDDD'!$B$3)</f>
        <v>0</v>
      </c>
      <c r="F265" s="503">
        <f t="shared" si="6"/>
        <v>0</v>
      </c>
    </row>
    <row r="266" spans="1:6" ht="15" customHeight="1" x14ac:dyDescent="0.3">
      <c r="A266" s="242" t="s">
        <v>231</v>
      </c>
      <c r="B266" s="655">
        <v>137900</v>
      </c>
      <c r="C266" s="337">
        <f>SUMIFS('Expenditures - all orgs'!$D$19:$D$3604,'Expenditures - all orgs'!$C$19:$C$3604, 'Budget Detail - DDDDDD'!$B266,'Expenditures - all orgs'!$B$19:$B$3604,'Budget Detail - DDDDDD'!$B$3)</f>
        <v>0</v>
      </c>
      <c r="D266" s="500">
        <f>SUMIFS('Expenditures - all orgs'!$E$19:$E$3604,'Expenditures - all orgs'!$C$19:$C$3604, 'Budget Detail - DDDDDD'!$B266,'Expenditures - all orgs'!$B$19:$B$3604,'Budget Detail - DDDDDD'!$B$3)</f>
        <v>0</v>
      </c>
      <c r="E266" s="501">
        <f>SUMIFS('Expenditures - all orgs'!$F$19:$F$3604,'Expenditures - all orgs'!$C$19:$C$3604, 'Budget Detail - DDDDDD'!$B266,'Expenditures - all orgs'!$B$19:$B$3604,'Budget Detail - DDDDDD'!$B$3)</f>
        <v>0</v>
      </c>
      <c r="F266" s="503">
        <f t="shared" si="6"/>
        <v>0</v>
      </c>
    </row>
    <row r="267" spans="1:6" ht="15" customHeight="1" x14ac:dyDescent="0.3">
      <c r="A267" s="242" t="s">
        <v>104</v>
      </c>
      <c r="B267" s="655" t="s">
        <v>107</v>
      </c>
      <c r="C267" s="337">
        <f>SUMIFS('Expenditures - all orgs'!$D$19:$D$3604,'Expenditures - all orgs'!$C$19:$C$3604, 'Budget Detail - DDDDDD'!$B267,'Expenditures - all orgs'!$B$19:$B$3604,'Budget Detail - DDDDDD'!$B$3)</f>
        <v>0</v>
      </c>
      <c r="D267" s="500">
        <f>SUMIFS('Expenditures - all orgs'!$E$19:$E$3604,'Expenditures - all orgs'!$C$19:$C$3604, 'Budget Detail - DDDDDD'!$B267,'Expenditures - all orgs'!$B$19:$B$3604,'Budget Detail - DDDDDD'!$B$3)</f>
        <v>0</v>
      </c>
      <c r="E267" s="501">
        <f>SUMIFS('Expenditures - all orgs'!$F$19:$F$3604,'Expenditures - all orgs'!$C$19:$C$3604, 'Budget Detail - DDDDDD'!$B267,'Expenditures - all orgs'!$B$19:$B$3604,'Budget Detail - DDDDDD'!$B$3)</f>
        <v>0</v>
      </c>
      <c r="F267" s="503">
        <f t="shared" si="6"/>
        <v>0</v>
      </c>
    </row>
    <row r="268" spans="1:6" ht="15" customHeight="1" thickBot="1" x14ac:dyDescent="0.35">
      <c r="A268" s="242" t="s">
        <v>104</v>
      </c>
      <c r="B268" s="655" t="s">
        <v>107</v>
      </c>
      <c r="C268" s="337">
        <f>SUMIFS('Expenditures - all orgs'!$D$19:$D$3604,'Expenditures - all orgs'!$C$19:$C$3604, 'Budget Detail - DDDDDD'!$B268,'Expenditures - all orgs'!$B$19:$B$3604,'Budget Detail - DDDDDD'!$B$3)</f>
        <v>0</v>
      </c>
      <c r="D268" s="504">
        <f>SUMIFS('Expenditures - all orgs'!$E$19:$E$3604,'Expenditures - all orgs'!$C$19:$C$3604, 'Budget Detail - DDDDDD'!$B268,'Expenditures - all orgs'!$B$19:$B$3604,'Budget Detail - DDDDDD'!$B$3)</f>
        <v>0</v>
      </c>
      <c r="E268" s="505">
        <f>SUMIFS('Expenditures - all orgs'!$F$19:$F$3604,'Expenditures - all orgs'!$C$19:$C$3604, 'Budget Detail - DDDDDD'!$B268,'Expenditures - all orgs'!$B$19:$B$3604,'Budget Detail - DDDDDD'!$B$3)</f>
        <v>0</v>
      </c>
      <c r="F268" s="506">
        <f t="shared" si="6"/>
        <v>0</v>
      </c>
    </row>
    <row r="269" spans="1:6" ht="15" customHeight="1" thickBot="1" x14ac:dyDescent="0.35">
      <c r="A269" s="242"/>
      <c r="B269" s="656" t="s">
        <v>418</v>
      </c>
      <c r="C269" s="393">
        <f>SUM(C258:C268)</f>
        <v>0</v>
      </c>
      <c r="D269" s="393">
        <f t="shared" ref="D269:F269" si="31">SUM(D258:D268)</f>
        <v>0</v>
      </c>
      <c r="E269" s="393">
        <f t="shared" si="31"/>
        <v>0</v>
      </c>
      <c r="F269" s="393">
        <f t="shared" si="31"/>
        <v>0</v>
      </c>
    </row>
    <row r="270" spans="1:6" ht="15" customHeight="1" x14ac:dyDescent="0.3">
      <c r="A270" s="747"/>
      <c r="B270" s="617"/>
      <c r="C270" s="305"/>
      <c r="D270" s="1255"/>
      <c r="E270" s="1255"/>
      <c r="F270" s="1256"/>
    </row>
    <row r="271" spans="1:6" ht="15" customHeight="1" x14ac:dyDescent="0.3">
      <c r="A271" s="248" t="s">
        <v>232</v>
      </c>
      <c r="B271" s="617"/>
      <c r="C271" s="305"/>
      <c r="D271" s="1255"/>
      <c r="E271" s="1255"/>
      <c r="F271" s="1256"/>
    </row>
    <row r="272" spans="1:6" ht="15" customHeight="1" x14ac:dyDescent="0.3">
      <c r="A272" s="239" t="s">
        <v>518</v>
      </c>
      <c r="B272" s="657">
        <v>141100</v>
      </c>
      <c r="C272" s="338">
        <f>SUMIFS('Expenditures - all orgs'!$D$19:$D$3604,'Expenditures - all orgs'!$C$19:$C$3604, 'Budget Detail - DDDDDD'!$B272,'Expenditures - all orgs'!$B$19:$B$3604,'Budget Detail - DDDDDD'!$B$3)</f>
        <v>0</v>
      </c>
      <c r="D272" s="1466">
        <f>SUMIFS('Expenditures - all orgs'!$E$19:$E$3604,'Expenditures - all orgs'!$C$19:$C$3604, 'Budget Detail - DDDDDD'!$B272,'Expenditures - all orgs'!$B$19:$B$3604,'Budget Detail - DDDDDD'!$B$3)</f>
        <v>0</v>
      </c>
      <c r="E272" s="509">
        <f>SUMIFS('Expenditures - all orgs'!$F$19:$F$3604,'Expenditures - all orgs'!$C$19:$C$3604, 'Budget Detail - DDDDDD'!$B272,'Expenditures - all orgs'!$B$19:$B$3604,'Budget Detail - DDDDDD'!$B$3)</f>
        <v>0</v>
      </c>
      <c r="F272" s="510">
        <f t="shared" si="6"/>
        <v>0</v>
      </c>
    </row>
    <row r="273" spans="1:6" ht="15" customHeight="1" x14ac:dyDescent="0.3">
      <c r="A273" s="239" t="s">
        <v>36</v>
      </c>
      <c r="B273" s="658">
        <v>141300</v>
      </c>
      <c r="C273" s="338">
        <f>SUMIFS('Expenditures - all orgs'!$D$19:$D$3604,'Expenditures - all orgs'!$C$19:$C$3604, 'Budget Detail - DDDDDD'!$B273,'Expenditures - all orgs'!$B$19:$B$3604,'Budget Detail - DDDDDD'!$B$3)</f>
        <v>0</v>
      </c>
      <c r="D273" s="1466">
        <f>SUMIFS('Expenditures - all orgs'!$E$19:$E$3604,'Expenditures - all orgs'!$C$19:$C$3604, 'Budget Detail - DDDDDD'!$B273,'Expenditures - all orgs'!$B$19:$B$3604,'Budget Detail - DDDDDD'!$B$3)</f>
        <v>0</v>
      </c>
      <c r="E273" s="509">
        <f>SUMIFS('Expenditures - all orgs'!$F$19:$F$3604,'Expenditures - all orgs'!$C$19:$C$3604, 'Budget Detail - DDDDDD'!$B273,'Expenditures - all orgs'!$B$19:$B$3604,'Budget Detail - DDDDDD'!$B$3)</f>
        <v>0</v>
      </c>
      <c r="F273" s="510">
        <f t="shared" ref="F273:F277" si="32">C273-D273-E273</f>
        <v>0</v>
      </c>
    </row>
    <row r="274" spans="1:6" ht="15" customHeight="1" x14ac:dyDescent="0.3">
      <c r="A274" s="239" t="s">
        <v>525</v>
      </c>
      <c r="B274" s="658">
        <v>141320</v>
      </c>
      <c r="C274" s="338">
        <f>SUMIFS('Expenditures - all orgs'!$D$19:$D$3604,'Expenditures - all orgs'!$C$19:$C$3604, 'Budget Detail - DDDDDD'!$B274,'Expenditures - all orgs'!$B$19:$B$3604,'Budget Detail - DDDDDD'!$B$3)</f>
        <v>0</v>
      </c>
      <c r="D274" s="1466">
        <f>SUMIFS('Expenditures - all orgs'!$E$19:$E$3604,'Expenditures - all orgs'!$C$19:$C$3604, 'Budget Detail - DDDDDD'!$B274,'Expenditures - all orgs'!$B$19:$B$3604,'Budget Detail - DDDDDD'!$B$3)</f>
        <v>0</v>
      </c>
      <c r="E274" s="509">
        <f>SUMIFS('Expenditures - all orgs'!$F$19:$F$3604,'Expenditures - all orgs'!$C$19:$C$3604, 'Budget Detail - DDDDDD'!$B274,'Expenditures - all orgs'!$B$19:$B$3604,'Budget Detail - DDDDDD'!$B$3)</f>
        <v>0</v>
      </c>
      <c r="F274" s="510">
        <f t="shared" si="32"/>
        <v>0</v>
      </c>
    </row>
    <row r="275" spans="1:6" ht="15" customHeight="1" x14ac:dyDescent="0.3">
      <c r="A275" s="239" t="s">
        <v>233</v>
      </c>
      <c r="B275" s="658">
        <v>141500</v>
      </c>
      <c r="C275" s="338">
        <f>SUMIFS('Expenditures - all orgs'!$D$19:$D$3604,'Expenditures - all orgs'!$C$19:$C$3604, 'Budget Detail - DDDDDD'!$B275,'Expenditures - all orgs'!$B$19:$B$3604,'Budget Detail - DDDDDD'!$B$3)</f>
        <v>0</v>
      </c>
      <c r="D275" s="1466">
        <f>SUMIFS('Expenditures - all orgs'!$E$19:$E$3604,'Expenditures - all orgs'!$C$19:$C$3604, 'Budget Detail - DDDDDD'!$B275,'Expenditures - all orgs'!$B$19:$B$3604,'Budget Detail - DDDDDD'!$B$3)</f>
        <v>0</v>
      </c>
      <c r="E275" s="509">
        <f>SUMIFS('Expenditures - all orgs'!$F$19:$F$3604,'Expenditures - all orgs'!$C$19:$C$3604, 'Budget Detail - DDDDDD'!$B275,'Expenditures - all orgs'!$B$19:$B$3604,'Budget Detail - DDDDDD'!$B$3)</f>
        <v>0</v>
      </c>
      <c r="F275" s="510">
        <f t="shared" si="32"/>
        <v>0</v>
      </c>
    </row>
    <row r="276" spans="1:6" ht="15" customHeight="1" x14ac:dyDescent="0.3">
      <c r="A276" s="239" t="s">
        <v>519</v>
      </c>
      <c r="B276" s="658">
        <v>141600</v>
      </c>
      <c r="C276" s="338">
        <f>SUMIFS('Expenditures - all orgs'!$D$19:$D$3604,'Expenditures - all orgs'!$C$19:$C$3604, 'Budget Detail - DDDDDD'!$B276,'Expenditures - all orgs'!$B$19:$B$3604,'Budget Detail - DDDDDD'!$B$3)</f>
        <v>0</v>
      </c>
      <c r="D276" s="1466">
        <f>SUMIFS('Expenditures - all orgs'!$E$19:$E$3604,'Expenditures - all orgs'!$C$19:$C$3604, 'Budget Detail - DDDDDD'!$B276,'Expenditures - all orgs'!$B$19:$B$3604,'Budget Detail - DDDDDD'!$B$3)</f>
        <v>0</v>
      </c>
      <c r="E276" s="509">
        <f>SUMIFS('Expenditures - all orgs'!$F$19:$F$3604,'Expenditures - all orgs'!$C$19:$C$3604, 'Budget Detail - DDDDDD'!$B276,'Expenditures - all orgs'!$B$19:$B$3604,'Budget Detail - DDDDDD'!$B$3)</f>
        <v>0</v>
      </c>
      <c r="F276" s="510">
        <f t="shared" si="32"/>
        <v>0</v>
      </c>
    </row>
    <row r="277" spans="1:6" ht="15" customHeight="1" x14ac:dyDescent="0.3">
      <c r="A277" s="239" t="s">
        <v>520</v>
      </c>
      <c r="B277" s="658">
        <v>141700</v>
      </c>
      <c r="C277" s="338">
        <f>SUMIFS('Expenditures - all orgs'!$D$19:$D$3604,'Expenditures - all orgs'!$C$19:$C$3604, 'Budget Detail - DDDDDD'!$B277,'Expenditures - all orgs'!$B$19:$B$3604,'Budget Detail - DDDDDD'!$B$3)</f>
        <v>0</v>
      </c>
      <c r="D277" s="1466">
        <f>SUMIFS('Expenditures - all orgs'!$E$19:$E$3604,'Expenditures - all orgs'!$C$19:$C$3604, 'Budget Detail - DDDDDD'!$B277,'Expenditures - all orgs'!$B$19:$B$3604,'Budget Detail - DDDDDD'!$B$3)</f>
        <v>0</v>
      </c>
      <c r="E277" s="509">
        <f>SUMIFS('Expenditures - all orgs'!$F$19:$F$3604,'Expenditures - all orgs'!$C$19:$C$3604, 'Budget Detail - DDDDDD'!$B277,'Expenditures - all orgs'!$B$19:$B$3604,'Budget Detail - DDDDDD'!$B$3)</f>
        <v>0</v>
      </c>
      <c r="F277" s="510">
        <f t="shared" si="32"/>
        <v>0</v>
      </c>
    </row>
    <row r="278" spans="1:6" ht="15" customHeight="1" x14ac:dyDescent="0.3">
      <c r="A278" s="239" t="s">
        <v>234</v>
      </c>
      <c r="B278" s="658">
        <v>141800</v>
      </c>
      <c r="C278" s="338">
        <f>SUMIFS('Expenditures - all orgs'!$D$19:$D$3604,'Expenditures - all orgs'!$C$19:$C$3604, 'Budget Detail - DDDDDD'!$B278,'Expenditures - all orgs'!$B$19:$B$3604,'Budget Detail - DDDDDD'!$B$3)</f>
        <v>0</v>
      </c>
      <c r="D278" s="1466">
        <f>SUMIFS('Expenditures - all orgs'!$E$19:$E$3604,'Expenditures - all orgs'!$C$19:$C$3604, 'Budget Detail - DDDDDD'!$B278,'Expenditures - all orgs'!$B$19:$B$3604,'Budget Detail - DDDDDD'!$B$3)</f>
        <v>0</v>
      </c>
      <c r="E278" s="509">
        <f>SUMIFS('Expenditures - all orgs'!$F$19:$F$3604,'Expenditures - all orgs'!$C$19:$C$3604, 'Budget Detail - DDDDDD'!$B278,'Expenditures - all orgs'!$B$19:$B$3604,'Budget Detail - DDDDDD'!$B$3)</f>
        <v>0</v>
      </c>
      <c r="F278" s="511">
        <f t="shared" si="6"/>
        <v>0</v>
      </c>
    </row>
    <row r="279" spans="1:6" ht="15" customHeight="1" thickBot="1" x14ac:dyDescent="0.35">
      <c r="A279" s="235" t="s">
        <v>104</v>
      </c>
      <c r="B279" s="658" t="s">
        <v>107</v>
      </c>
      <c r="C279" s="338">
        <f>SUMIFS('Expenditures - all orgs'!$D$19:$D$3604,'Expenditures - all orgs'!$C$19:$C$3604, 'Budget Detail - DDDDDD'!$B279,'Expenditures - all orgs'!$B$19:$B$3604,'Budget Detail - DDDDDD'!$B$3)</f>
        <v>0</v>
      </c>
      <c r="D279" s="1467">
        <f>SUMIFS('Expenditures - all orgs'!$E$19:$E$3604,'Expenditures - all orgs'!$C$19:$C$3604, 'Budget Detail - DDDDDD'!$B279,'Expenditures - all orgs'!$B$19:$B$3604,'Budget Detail - DDDDDD'!$B$3)</f>
        <v>0</v>
      </c>
      <c r="E279" s="512">
        <f>SUMIFS('Expenditures - all orgs'!$F$19:$F$3604,'Expenditures - all orgs'!$C$19:$C$3604, 'Budget Detail - DDDDDD'!$B279,'Expenditures - all orgs'!$B$19:$B$3604,'Budget Detail - DDDDDD'!$B$3)</f>
        <v>0</v>
      </c>
      <c r="F279" s="513">
        <f t="shared" si="6"/>
        <v>0</v>
      </c>
    </row>
    <row r="280" spans="1:6" ht="15" customHeight="1" thickBot="1" x14ac:dyDescent="0.35">
      <c r="A280" s="235"/>
      <c r="B280" s="659" t="s">
        <v>418</v>
      </c>
      <c r="C280" s="394">
        <f>SUM(C272:C279)</f>
        <v>0</v>
      </c>
      <c r="D280" s="394">
        <f t="shared" ref="D280:F280" si="33">SUM(D272:D279)</f>
        <v>0</v>
      </c>
      <c r="E280" s="394">
        <f t="shared" si="33"/>
        <v>0</v>
      </c>
      <c r="F280" s="394">
        <f t="shared" si="33"/>
        <v>0</v>
      </c>
    </row>
    <row r="281" spans="1:6" ht="15" customHeight="1" x14ac:dyDescent="0.3">
      <c r="A281" s="747"/>
      <c r="B281" s="617"/>
      <c r="C281" s="305"/>
      <c r="D281" s="1255"/>
      <c r="E281" s="1255"/>
      <c r="F281" s="1256"/>
    </row>
    <row r="282" spans="1:6" ht="15" customHeight="1" x14ac:dyDescent="0.3">
      <c r="A282" s="248" t="s">
        <v>235</v>
      </c>
      <c r="B282" s="617"/>
      <c r="C282" s="305"/>
      <c r="D282" s="1255"/>
      <c r="E282" s="1255"/>
      <c r="F282" s="1256"/>
    </row>
    <row r="283" spans="1:6" ht="15" customHeight="1" x14ac:dyDescent="0.3">
      <c r="A283" s="239" t="s">
        <v>37</v>
      </c>
      <c r="B283" s="660">
        <v>142100</v>
      </c>
      <c r="C283" s="339">
        <f>SUMIFS('Expenditures - all orgs'!$D$19:$D$3604,'Expenditures - all orgs'!$C$19:$C$3604, 'Budget Detail - DDDDDD'!$B283,'Expenditures - all orgs'!$B$19:$B$3604,'Budget Detail - DDDDDD'!$B$3)</f>
        <v>0</v>
      </c>
      <c r="D283" s="515">
        <f>SUMIFS('Expenditures - all orgs'!$E$19:$E$3604,'Expenditures - all orgs'!$C$19:$C$3604, 'Budget Detail - DDDDDD'!$B283,'Expenditures - all orgs'!$B$19:$B$3604,'Budget Detail - DDDDDD'!$B$3)</f>
        <v>0</v>
      </c>
      <c r="E283" s="516">
        <f>SUMIFS('Expenditures - all orgs'!$F$19:$F$3604,'Expenditures - all orgs'!$C$19:$C$3604, 'Budget Detail - DDDDDD'!$B283,'Expenditures - all orgs'!$B$19:$B$3604,'Budget Detail - DDDDDD'!$B$3)</f>
        <v>0</v>
      </c>
      <c r="F283" s="517">
        <f t="shared" si="6"/>
        <v>0</v>
      </c>
    </row>
    <row r="284" spans="1:6" ht="15" customHeight="1" x14ac:dyDescent="0.3">
      <c r="A284" s="239" t="s">
        <v>521</v>
      </c>
      <c r="B284" s="660">
        <v>142200</v>
      </c>
      <c r="C284" s="339">
        <f>SUMIFS('Expenditures - all orgs'!$D$19:$D$3604,'Expenditures - all orgs'!$C$19:$C$3604, 'Budget Detail - DDDDDD'!$B284,'Expenditures - all orgs'!$B$19:$B$3604,'Budget Detail - DDDDDD'!$B$3)</f>
        <v>0</v>
      </c>
      <c r="D284" s="515">
        <f>SUMIFS('Expenditures - all orgs'!$E$19:$E$3604,'Expenditures - all orgs'!$C$19:$C$3604, 'Budget Detail - DDDDDD'!$B284,'Expenditures - all orgs'!$B$19:$B$3604,'Budget Detail - DDDDDD'!$B$3)</f>
        <v>0</v>
      </c>
      <c r="E284" s="516">
        <f>SUMIFS('Expenditures - all orgs'!$F$19:$F$3604,'Expenditures - all orgs'!$C$19:$C$3604, 'Budget Detail - DDDDDD'!$B284,'Expenditures - all orgs'!$B$19:$B$3604,'Budget Detail - DDDDDD'!$B$3)</f>
        <v>0</v>
      </c>
      <c r="F284" s="517">
        <f t="shared" ref="F284" si="34">C284-D284-E284</f>
        <v>0</v>
      </c>
    </row>
    <row r="285" spans="1:6" ht="15" customHeight="1" x14ac:dyDescent="0.3">
      <c r="A285" s="239" t="s">
        <v>236</v>
      </c>
      <c r="B285" s="660">
        <v>142400</v>
      </c>
      <c r="C285" s="339">
        <f>SUMIFS('Expenditures - all orgs'!$D$19:$D$3604,'Expenditures - all orgs'!$C$19:$C$3604, 'Budget Detail - DDDDDD'!$B285,'Expenditures - all orgs'!$B$19:$B$3604,'Budget Detail - DDDDDD'!$B$3)</f>
        <v>0</v>
      </c>
      <c r="D285" s="515">
        <f>SUMIFS('Expenditures - all orgs'!$E$19:$E$3604,'Expenditures - all orgs'!$C$19:$C$3604, 'Budget Detail - DDDDDD'!$B285,'Expenditures - all orgs'!$B$19:$B$3604,'Budget Detail - DDDDDD'!$B$3)</f>
        <v>0</v>
      </c>
      <c r="E285" s="516">
        <f>SUMIFS('Expenditures - all orgs'!$F$19:$F$3604,'Expenditures - all orgs'!$C$19:$C$3604, 'Budget Detail - DDDDDD'!$B285,'Expenditures - all orgs'!$B$19:$B$3604,'Budget Detail - DDDDDD'!$B$3)</f>
        <v>0</v>
      </c>
      <c r="F285" s="517">
        <f t="shared" si="6"/>
        <v>0</v>
      </c>
    </row>
    <row r="286" spans="1:6" ht="15" customHeight="1" x14ac:dyDescent="0.3">
      <c r="A286" s="239" t="s">
        <v>38</v>
      </c>
      <c r="B286" s="660">
        <v>142500</v>
      </c>
      <c r="C286" s="339">
        <f>SUMIFS('Expenditures - all orgs'!$D$19:$D$3604,'Expenditures - all orgs'!$C$19:$C$3604, 'Budget Detail - DDDDDD'!$B286,'Expenditures - all orgs'!$B$19:$B$3604,'Budget Detail - DDDDDD'!$B$3)</f>
        <v>0</v>
      </c>
      <c r="D286" s="515">
        <f>SUMIFS('Expenditures - all orgs'!$E$19:$E$3604,'Expenditures - all orgs'!$C$19:$C$3604, 'Budget Detail - DDDDDD'!$B286,'Expenditures - all orgs'!$B$19:$B$3604,'Budget Detail - DDDDDD'!$B$3)</f>
        <v>0</v>
      </c>
      <c r="E286" s="516">
        <f>SUMIFS('Expenditures - all orgs'!$F$19:$F$3604,'Expenditures - all orgs'!$C$19:$C$3604, 'Budget Detail - DDDDDD'!$B286,'Expenditures - all orgs'!$B$19:$B$3604,'Budget Detail - DDDDDD'!$B$3)</f>
        <v>0</v>
      </c>
      <c r="F286" s="517">
        <f t="shared" si="6"/>
        <v>0</v>
      </c>
    </row>
    <row r="287" spans="1:6" ht="15" customHeight="1" thickBot="1" x14ac:dyDescent="0.35">
      <c r="A287" s="235" t="s">
        <v>104</v>
      </c>
      <c r="B287" s="660" t="s">
        <v>107</v>
      </c>
      <c r="C287" s="395">
        <f>SUMIFS('Expenditures - all orgs'!$D$19:$D$3604,'Expenditures - all orgs'!$C$19:$C$3604, 'Budget Detail - DDDDDD'!$B287,'Expenditures - all orgs'!$B$19:$B$3604,'Budget Detail - DDDDDD'!$B$3)</f>
        <v>0</v>
      </c>
      <c r="D287" s="518">
        <f>SUMIFS('Expenditures - all orgs'!$E$19:$E$3604,'Expenditures - all orgs'!$C$19:$C$3604, 'Budget Detail - DDDDDD'!$B287,'Expenditures - all orgs'!$B$19:$B$3604,'Budget Detail - DDDDDD'!$B$3)</f>
        <v>0</v>
      </c>
      <c r="E287" s="519">
        <f>SUMIFS('Expenditures - all orgs'!$F$19:$F$3604,'Expenditures - all orgs'!$C$19:$C$3604, 'Budget Detail - DDDDDD'!$B287,'Expenditures - all orgs'!$B$19:$B$3604,'Budget Detail - DDDDDD'!$B$3)</f>
        <v>0</v>
      </c>
      <c r="F287" s="520">
        <f t="shared" si="6"/>
        <v>0</v>
      </c>
    </row>
    <row r="288" spans="1:6" ht="15" customHeight="1" thickBot="1" x14ac:dyDescent="0.35">
      <c r="A288" s="235"/>
      <c r="B288" s="661" t="s">
        <v>418</v>
      </c>
      <c r="C288" s="396">
        <f>SUM(C283:C287)</f>
        <v>0</v>
      </c>
      <c r="D288" s="396">
        <f t="shared" ref="D288:F288" si="35">SUM(D283:D287)</f>
        <v>0</v>
      </c>
      <c r="E288" s="396">
        <f t="shared" si="35"/>
        <v>0</v>
      </c>
      <c r="F288" s="396">
        <f t="shared" si="35"/>
        <v>0</v>
      </c>
    </row>
    <row r="289" spans="1:6" ht="15" customHeight="1" x14ac:dyDescent="0.3">
      <c r="A289" s="747"/>
      <c r="B289" s="617"/>
      <c r="C289" s="305"/>
      <c r="D289" s="1255"/>
      <c r="E289" s="1255"/>
      <c r="F289" s="1256"/>
    </row>
    <row r="290" spans="1:6" ht="15" customHeight="1" x14ac:dyDescent="0.3">
      <c r="A290" s="248" t="s">
        <v>237</v>
      </c>
      <c r="B290" s="617"/>
      <c r="C290" s="305"/>
      <c r="D290" s="1255"/>
      <c r="E290" s="1255"/>
      <c r="F290" s="1256"/>
    </row>
    <row r="291" spans="1:6" ht="15" customHeight="1" x14ac:dyDescent="0.3">
      <c r="A291" s="240" t="s">
        <v>238</v>
      </c>
      <c r="B291" s="662">
        <v>153100</v>
      </c>
      <c r="C291" s="340">
        <f>SUMIFS('Expenditures - all orgs'!$D$19:$D$3604,'Expenditures - all orgs'!$C$19:$C$3604, 'Budget Detail - DDDDDD'!$B291,'Expenditures - all orgs'!$B$19:$B$3604,'Budget Detail - DDDDDD'!$B$3)</f>
        <v>0</v>
      </c>
      <c r="D291" s="522">
        <f>SUMIFS('Expenditures - all orgs'!$E$19:$E$3604,'Expenditures - all orgs'!$C$19:$C$3604, 'Budget Detail - DDDDDD'!$B291,'Expenditures - all orgs'!$B$19:$B$3604,'Budget Detail - DDDDDD'!$B$3)</f>
        <v>0</v>
      </c>
      <c r="E291" s="523">
        <f>SUMIFS('Expenditures - all orgs'!$F$19:$F$3604,'Expenditures - all orgs'!$C$19:$C$3604, 'Budget Detail - DDDDDD'!$B291,'Expenditures - all orgs'!$B$19:$B$3604,'Budget Detail - DDDDDD'!$B$3)</f>
        <v>0</v>
      </c>
      <c r="F291" s="524">
        <f t="shared" ref="F291:F293" si="36">C291-D291-E291</f>
        <v>0</v>
      </c>
    </row>
    <row r="292" spans="1:6" ht="15" customHeight="1" x14ac:dyDescent="0.3">
      <c r="A292" s="240" t="s">
        <v>239</v>
      </c>
      <c r="B292" s="663">
        <v>153200</v>
      </c>
      <c r="C292" s="340">
        <f>SUMIFS('Expenditures - all orgs'!$D$19:$D$3604,'Expenditures - all orgs'!$C$19:$C$3604, 'Budget Detail - DDDDDD'!$B292,'Expenditures - all orgs'!$B$19:$B$3604,'Budget Detail - DDDDDD'!$B$3)</f>
        <v>0</v>
      </c>
      <c r="D292" s="522">
        <f>SUMIFS('Expenditures - all orgs'!$E$19:$E$3604,'Expenditures - all orgs'!$C$19:$C$3604, 'Budget Detail - DDDDDD'!$B292,'Expenditures - all orgs'!$B$19:$B$3604,'Budget Detail - DDDDDD'!$B$3)</f>
        <v>0</v>
      </c>
      <c r="E292" s="523">
        <f>SUMIFS('Expenditures - all orgs'!$F$19:$F$3604,'Expenditures - all orgs'!$C$19:$C$3604, 'Budget Detail - DDDDDD'!$B292,'Expenditures - all orgs'!$B$19:$B$3604,'Budget Detail - DDDDDD'!$B$3)</f>
        <v>0</v>
      </c>
      <c r="F292" s="524">
        <f t="shared" si="36"/>
        <v>0</v>
      </c>
    </row>
    <row r="293" spans="1:6" ht="15" customHeight="1" x14ac:dyDescent="0.3">
      <c r="A293" s="240" t="s">
        <v>240</v>
      </c>
      <c r="B293" s="663">
        <v>153300</v>
      </c>
      <c r="C293" s="340">
        <f>SUMIFS('Expenditures - all orgs'!$D$19:$D$3604,'Expenditures - all orgs'!$C$19:$C$3604, 'Budget Detail - DDDDDD'!$B293,'Expenditures - all orgs'!$B$19:$B$3604,'Budget Detail - DDDDDD'!$B$3)</f>
        <v>0</v>
      </c>
      <c r="D293" s="522">
        <f>SUMIFS('Expenditures - all orgs'!$E$19:$E$3604,'Expenditures - all orgs'!$C$19:$C$3604, 'Budget Detail - DDDDDD'!$B293,'Expenditures - all orgs'!$B$19:$B$3604,'Budget Detail - DDDDDD'!$B$3)</f>
        <v>0</v>
      </c>
      <c r="E293" s="523">
        <f>SUMIFS('Expenditures - all orgs'!$F$19:$F$3604,'Expenditures - all orgs'!$C$19:$C$3604, 'Budget Detail - DDDDDD'!$B293,'Expenditures - all orgs'!$B$19:$B$3604,'Budget Detail - DDDDDD'!$B$3)</f>
        <v>0</v>
      </c>
      <c r="F293" s="524">
        <f t="shared" si="36"/>
        <v>0</v>
      </c>
    </row>
    <row r="294" spans="1:6" ht="15" customHeight="1" x14ac:dyDescent="0.3">
      <c r="A294" s="239" t="s">
        <v>241</v>
      </c>
      <c r="B294" s="664">
        <v>153400</v>
      </c>
      <c r="C294" s="340">
        <f>SUMIFS('Expenditures - all orgs'!$D$19:$D$3604,'Expenditures - all orgs'!$C$19:$C$3604, 'Budget Detail - DDDDDD'!$B294,'Expenditures - all orgs'!$B$19:$B$3604,'Budget Detail - DDDDDD'!$B$3)</f>
        <v>0</v>
      </c>
      <c r="D294" s="522">
        <f>SUMIFS('Expenditures - all orgs'!$E$19:$E$3604,'Expenditures - all orgs'!$C$19:$C$3604, 'Budget Detail - DDDDDD'!$B294,'Expenditures - all orgs'!$B$19:$B$3604,'Budget Detail - DDDDDD'!$B$3)</f>
        <v>0</v>
      </c>
      <c r="E294" s="523">
        <f>SUMIFS('Expenditures - all orgs'!$F$19:$F$3604,'Expenditures - all orgs'!$C$19:$C$3604, 'Budget Detail - DDDDDD'!$B294,'Expenditures - all orgs'!$B$19:$B$3604,'Budget Detail - DDDDDD'!$B$3)</f>
        <v>0</v>
      </c>
      <c r="F294" s="524">
        <f t="shared" si="6"/>
        <v>0</v>
      </c>
    </row>
    <row r="295" spans="1:6" ht="15" customHeight="1" x14ac:dyDescent="0.3">
      <c r="A295" s="239" t="s">
        <v>39</v>
      </c>
      <c r="B295" s="664">
        <v>153500</v>
      </c>
      <c r="C295" s="340">
        <f>SUMIFS('Expenditures - all orgs'!$D$19:$D$3604,'Expenditures - all orgs'!$C$19:$C$3604, 'Budget Detail - DDDDDD'!$B295,'Expenditures - all orgs'!$B$19:$B$3604,'Budget Detail - DDDDDD'!$B$3)</f>
        <v>0</v>
      </c>
      <c r="D295" s="522">
        <f>SUMIFS('Expenditures - all orgs'!$E$19:$E$3604,'Expenditures - all orgs'!$C$19:$C$3604, 'Budget Detail - DDDDDD'!$B295,'Expenditures - all orgs'!$B$19:$B$3604,'Budget Detail - DDDDDD'!$B$3)</f>
        <v>0</v>
      </c>
      <c r="E295" s="523">
        <f>SUMIFS('Expenditures - all orgs'!$F$19:$F$3604,'Expenditures - all orgs'!$C$19:$C$3604, 'Budget Detail - DDDDDD'!$B295,'Expenditures - all orgs'!$B$19:$B$3604,'Budget Detail - DDDDDD'!$B$3)</f>
        <v>0</v>
      </c>
      <c r="F295" s="524">
        <f t="shared" si="6"/>
        <v>0</v>
      </c>
    </row>
    <row r="296" spans="1:6" ht="15" customHeight="1" x14ac:dyDescent="0.3">
      <c r="A296" s="239" t="s">
        <v>242</v>
      </c>
      <c r="B296" s="664">
        <v>153510</v>
      </c>
      <c r="C296" s="340">
        <f>SUMIFS('Expenditures - all orgs'!$D$19:$D$3604,'Expenditures - all orgs'!$C$19:$C$3604, 'Budget Detail - DDDDDD'!$B296,'Expenditures - all orgs'!$B$19:$B$3604,'Budget Detail - DDDDDD'!$B$3)</f>
        <v>0</v>
      </c>
      <c r="D296" s="522">
        <f>SUMIFS('Expenditures - all orgs'!$E$19:$E$3604,'Expenditures - all orgs'!$C$19:$C$3604, 'Budget Detail - DDDDDD'!$B296,'Expenditures - all orgs'!$B$19:$B$3604,'Budget Detail - DDDDDD'!$B$3)</f>
        <v>0</v>
      </c>
      <c r="E296" s="523">
        <f>SUMIFS('Expenditures - all orgs'!$F$19:$F$3604,'Expenditures - all orgs'!$C$19:$C$3604, 'Budget Detail - DDDDDD'!$B296,'Expenditures - all orgs'!$B$19:$B$3604,'Budget Detail - DDDDDD'!$B$3)</f>
        <v>0</v>
      </c>
      <c r="F296" s="524">
        <f t="shared" si="6"/>
        <v>0</v>
      </c>
    </row>
    <row r="297" spans="1:6" ht="15" customHeight="1" x14ac:dyDescent="0.3">
      <c r="A297" s="239" t="s">
        <v>243</v>
      </c>
      <c r="B297" s="664">
        <v>153600</v>
      </c>
      <c r="C297" s="340">
        <f>SUMIFS('Expenditures - all orgs'!$D$19:$D$3604,'Expenditures - all orgs'!$C$19:$C$3604, 'Budget Detail - DDDDDD'!$B297,'Expenditures - all orgs'!$B$19:$B$3604,'Budget Detail - DDDDDD'!$B$3)</f>
        <v>0</v>
      </c>
      <c r="D297" s="522">
        <f>SUMIFS('Expenditures - all orgs'!$E$19:$E$3604,'Expenditures - all orgs'!$C$19:$C$3604, 'Budget Detail - DDDDDD'!$B297,'Expenditures - all orgs'!$B$19:$B$3604,'Budget Detail - DDDDDD'!$B$3)</f>
        <v>0</v>
      </c>
      <c r="E297" s="523">
        <f>SUMIFS('Expenditures - all orgs'!$F$19:$F$3604,'Expenditures - all orgs'!$C$19:$C$3604, 'Budget Detail - DDDDDD'!$B297,'Expenditures - all orgs'!$B$19:$B$3604,'Budget Detail - DDDDDD'!$B$3)</f>
        <v>0</v>
      </c>
      <c r="F297" s="524">
        <f t="shared" si="6"/>
        <v>0</v>
      </c>
    </row>
    <row r="298" spans="1:6" ht="15" customHeight="1" x14ac:dyDescent="0.3">
      <c r="A298" s="239" t="s">
        <v>244</v>
      </c>
      <c r="B298" s="664">
        <v>153700</v>
      </c>
      <c r="C298" s="340">
        <f>SUMIFS('Expenditures - all orgs'!$D$19:$D$3604,'Expenditures - all orgs'!$C$19:$C$3604, 'Budget Detail - DDDDDD'!$B298,'Expenditures - all orgs'!$B$19:$B$3604,'Budget Detail - DDDDDD'!$B$3)</f>
        <v>0</v>
      </c>
      <c r="D298" s="522">
        <f>SUMIFS('Expenditures - all orgs'!$E$19:$E$3604,'Expenditures - all orgs'!$C$19:$C$3604, 'Budget Detail - DDDDDD'!$B298,'Expenditures - all orgs'!$B$19:$B$3604,'Budget Detail - DDDDDD'!$B$3)</f>
        <v>0</v>
      </c>
      <c r="E298" s="523">
        <f>SUMIFS('Expenditures - all orgs'!$F$19:$F$3604,'Expenditures - all orgs'!$C$19:$C$3604, 'Budget Detail - DDDDDD'!$B298,'Expenditures - all orgs'!$B$19:$B$3604,'Budget Detail - DDDDDD'!$B$3)</f>
        <v>0</v>
      </c>
      <c r="F298" s="524">
        <f t="shared" si="6"/>
        <v>0</v>
      </c>
    </row>
    <row r="299" spans="1:6" ht="15" customHeight="1" x14ac:dyDescent="0.3">
      <c r="A299" s="239" t="s">
        <v>245</v>
      </c>
      <c r="B299" s="664">
        <v>153800</v>
      </c>
      <c r="C299" s="340">
        <f>SUMIFS('Expenditures - all orgs'!$D$19:$D$3604,'Expenditures - all orgs'!$C$19:$C$3604, 'Budget Detail - DDDDDD'!$B299,'Expenditures - all orgs'!$B$19:$B$3604,'Budget Detail - DDDDDD'!$B$3)</f>
        <v>0</v>
      </c>
      <c r="D299" s="522">
        <f>SUMIFS('Expenditures - all orgs'!$E$19:$E$3604,'Expenditures - all orgs'!$C$19:$C$3604, 'Budget Detail - DDDDDD'!$B299,'Expenditures - all orgs'!$B$19:$B$3604,'Budget Detail - DDDDDD'!$B$3)</f>
        <v>0</v>
      </c>
      <c r="E299" s="523">
        <f>SUMIFS('Expenditures - all orgs'!$F$19:$F$3604,'Expenditures - all orgs'!$C$19:$C$3604, 'Budget Detail - DDDDDD'!$B299,'Expenditures - all orgs'!$B$19:$B$3604,'Budget Detail - DDDDDD'!$B$3)</f>
        <v>0</v>
      </c>
      <c r="F299" s="524">
        <f t="shared" si="6"/>
        <v>0</v>
      </c>
    </row>
    <row r="300" spans="1:6" ht="15" customHeight="1" x14ac:dyDescent="0.3">
      <c r="A300" s="239" t="s">
        <v>246</v>
      </c>
      <c r="B300" s="664">
        <v>153900</v>
      </c>
      <c r="C300" s="340">
        <f>SUMIFS('Expenditures - all orgs'!$D$19:$D$3604,'Expenditures - all orgs'!$C$19:$C$3604, 'Budget Detail - DDDDDD'!$B300,'Expenditures - all orgs'!$B$19:$B$3604,'Budget Detail - DDDDDD'!$B$3)</f>
        <v>0</v>
      </c>
      <c r="D300" s="522">
        <f>SUMIFS('Expenditures - all orgs'!$E$19:$E$3604,'Expenditures - all orgs'!$C$19:$C$3604, 'Budget Detail - DDDDDD'!$B300,'Expenditures - all orgs'!$B$19:$B$3604,'Budget Detail - DDDDDD'!$B$3)</f>
        <v>0</v>
      </c>
      <c r="E300" s="523">
        <f>SUMIFS('Expenditures - all orgs'!$F$19:$F$3604,'Expenditures - all orgs'!$C$19:$C$3604, 'Budget Detail - DDDDDD'!$B300,'Expenditures - all orgs'!$B$19:$B$3604,'Budget Detail - DDDDDD'!$B$3)</f>
        <v>0</v>
      </c>
      <c r="F300" s="524">
        <f t="shared" si="6"/>
        <v>0</v>
      </c>
    </row>
    <row r="301" spans="1:6" ht="15" customHeight="1" x14ac:dyDescent="0.3">
      <c r="A301" s="235" t="s">
        <v>104</v>
      </c>
      <c r="B301" s="664" t="s">
        <v>107</v>
      </c>
      <c r="C301" s="340">
        <f>SUMIFS('Expenditures - all orgs'!$D$19:$D$3604,'Expenditures - all orgs'!$C$19:$C$3604, 'Budget Detail - DDDDDD'!$B301,'Expenditures - all orgs'!$B$19:$B$3604,'Budget Detail - DDDDDD'!$B$3)</f>
        <v>0</v>
      </c>
      <c r="D301" s="522">
        <f>SUMIFS('Expenditures - all orgs'!$E$19:$E$3604,'Expenditures - all orgs'!$C$19:$C$3604, 'Budget Detail - DDDDDD'!$B301,'Expenditures - all orgs'!$B$19:$B$3604,'Budget Detail - DDDDDD'!$B$3)</f>
        <v>0</v>
      </c>
      <c r="E301" s="523">
        <f>SUMIFS('Expenditures - all orgs'!$F$19:$F$3604,'Expenditures - all orgs'!$C$19:$C$3604, 'Budget Detail - DDDDDD'!$B301,'Expenditures - all orgs'!$B$19:$B$3604,'Budget Detail - DDDDDD'!$B$3)</f>
        <v>0</v>
      </c>
      <c r="F301" s="524">
        <f t="shared" si="6"/>
        <v>0</v>
      </c>
    </row>
    <row r="302" spans="1:6" ht="15" customHeight="1" thickBot="1" x14ac:dyDescent="0.35">
      <c r="A302" s="235" t="s">
        <v>104</v>
      </c>
      <c r="B302" s="664" t="s">
        <v>107</v>
      </c>
      <c r="C302" s="340">
        <f>SUMIFS('Expenditures - all orgs'!$D$19:$D$3604,'Expenditures - all orgs'!$C$19:$C$3604, 'Budget Detail - DDDDDD'!$B302,'Expenditures - all orgs'!$B$19:$B$3604,'Budget Detail - DDDDDD'!$B$3)</f>
        <v>0</v>
      </c>
      <c r="D302" s="525">
        <f>SUMIFS('Expenditures - all orgs'!$E$19:$E$3604,'Expenditures - all orgs'!$C$19:$C$3604, 'Budget Detail - DDDDDD'!$B302,'Expenditures - all orgs'!$B$19:$B$3604,'Budget Detail - DDDDDD'!$B$3)</f>
        <v>0</v>
      </c>
      <c r="E302" s="526">
        <f>SUMIFS('Expenditures - all orgs'!$F$19:$F$3604,'Expenditures - all orgs'!$C$19:$C$3604, 'Budget Detail - DDDDDD'!$B302,'Expenditures - all orgs'!$B$19:$B$3604,'Budget Detail - DDDDDD'!$B$3)</f>
        <v>0</v>
      </c>
      <c r="F302" s="527">
        <f t="shared" si="6"/>
        <v>0</v>
      </c>
    </row>
    <row r="303" spans="1:6" ht="15" customHeight="1" thickBot="1" x14ac:dyDescent="0.35">
      <c r="A303" s="235"/>
      <c r="B303" s="665" t="s">
        <v>418</v>
      </c>
      <c r="C303" s="397">
        <f>SUM(C291:C302)</f>
        <v>0</v>
      </c>
      <c r="D303" s="397">
        <f t="shared" ref="D303:F303" si="37">SUM(D291:D302)</f>
        <v>0</v>
      </c>
      <c r="E303" s="397">
        <f t="shared" si="37"/>
        <v>0</v>
      </c>
      <c r="F303" s="397">
        <f t="shared" si="37"/>
        <v>0</v>
      </c>
    </row>
    <row r="304" spans="1:6" ht="15" customHeight="1" x14ac:dyDescent="0.3">
      <c r="A304" s="747"/>
      <c r="B304" s="617"/>
      <c r="C304" s="305"/>
      <c r="D304" s="1255"/>
      <c r="E304" s="1255"/>
      <c r="F304" s="1256"/>
    </row>
    <row r="305" spans="1:6" ht="15" customHeight="1" x14ac:dyDescent="0.3">
      <c r="A305" s="248" t="s">
        <v>247</v>
      </c>
      <c r="B305" s="617"/>
      <c r="C305" s="305"/>
      <c r="D305" s="1255"/>
      <c r="E305" s="1255"/>
      <c r="F305" s="1256"/>
    </row>
    <row r="306" spans="1:6" ht="15" customHeight="1" x14ac:dyDescent="0.3">
      <c r="A306" s="239" t="s">
        <v>487</v>
      </c>
      <c r="B306" s="666">
        <v>154100</v>
      </c>
      <c r="C306" s="341">
        <f>SUMIFS('Expenditures - all orgs'!$D$19:$D$3604,'Expenditures - all orgs'!$C$19:$C$3604, 'Budget Detail - DDDDDD'!$B306,'Expenditures - all orgs'!$B$19:$B$3604,'Budget Detail - DDDDDD'!$B$3)</f>
        <v>0</v>
      </c>
      <c r="D306" s="528">
        <f>SUMIFS('Expenditures - all orgs'!$E$19:$E$3604,'Expenditures - all orgs'!$C$19:$C$3604, 'Budget Detail - DDDDDD'!$B306,'Expenditures - all orgs'!$B$19:$B$3604,'Budget Detail - DDDDDD'!$B$3)</f>
        <v>0</v>
      </c>
      <c r="E306" s="529">
        <f>SUMIFS('Expenditures - all orgs'!$F$19:$F$3604,'Expenditures - all orgs'!$C$19:$C$3604, 'Budget Detail - DDDDDD'!$B306,'Expenditures - all orgs'!$B$19:$B$3604,'Budget Detail - DDDDDD'!$B$3)</f>
        <v>0</v>
      </c>
      <c r="F306" s="530">
        <f t="shared" si="6"/>
        <v>0</v>
      </c>
    </row>
    <row r="307" spans="1:6" ht="15" customHeight="1" x14ac:dyDescent="0.3">
      <c r="A307" s="239" t="s">
        <v>527</v>
      </c>
      <c r="B307" s="667">
        <v>154120</v>
      </c>
      <c r="C307" s="341">
        <f>SUMIFS('Expenditures - all orgs'!$D$19:$D$3604,'Expenditures - all orgs'!$C$19:$C$3604, 'Budget Detail - DDDDDD'!$B307,'Expenditures - all orgs'!$B$19:$B$3604,'Budget Detail - DDDDDD'!$B$3)</f>
        <v>0</v>
      </c>
      <c r="D307" s="528">
        <f>SUMIFS('Expenditures - all orgs'!$E$19:$E$3604,'Expenditures - all orgs'!$C$19:$C$3604, 'Budget Detail - DDDDDD'!$B307,'Expenditures - all orgs'!$B$19:$B$3604,'Budget Detail - DDDDDD'!$B$3)</f>
        <v>0</v>
      </c>
      <c r="E307" s="529">
        <f>SUMIFS('Expenditures - all orgs'!$F$19:$F$3604,'Expenditures - all orgs'!$C$19:$C$3604, 'Budget Detail - DDDDDD'!$B307,'Expenditures - all orgs'!$B$19:$B$3604,'Budget Detail - DDDDDD'!$B$3)</f>
        <v>0</v>
      </c>
      <c r="F307" s="530">
        <f t="shared" ref="F307:F314" si="38">C307-D307-E307</f>
        <v>0</v>
      </c>
    </row>
    <row r="308" spans="1:6" ht="15" customHeight="1" x14ac:dyDescent="0.3">
      <c r="A308" s="235" t="s">
        <v>526</v>
      </c>
      <c r="B308" s="667">
        <v>154200</v>
      </c>
      <c r="C308" s="341">
        <f>SUMIFS('Expenditures - all orgs'!$D$19:$D$3604,'Expenditures - all orgs'!$C$19:$C$3604, 'Budget Detail - DDDDDD'!$B308,'Expenditures - all orgs'!$B$19:$B$3604,'Budget Detail - DDDDDD'!$B$3)</f>
        <v>0</v>
      </c>
      <c r="D308" s="528">
        <f>SUMIFS('Expenditures - all orgs'!$E$19:$E$3604,'Expenditures - all orgs'!$C$19:$C$3604, 'Budget Detail - DDDDDD'!$B308,'Expenditures - all orgs'!$B$19:$B$3604,'Budget Detail - DDDDDD'!$B$3)</f>
        <v>0</v>
      </c>
      <c r="E308" s="529">
        <f>SUMIFS('Expenditures - all orgs'!$F$19:$F$3604,'Expenditures - all orgs'!$C$19:$C$3604, 'Budget Detail - DDDDDD'!$B308,'Expenditures - all orgs'!$B$19:$B$3604,'Budget Detail - DDDDDD'!$B$3)</f>
        <v>0</v>
      </c>
      <c r="F308" s="530">
        <f t="shared" si="38"/>
        <v>0</v>
      </c>
    </row>
    <row r="309" spans="1:6" ht="15" customHeight="1" x14ac:dyDescent="0.3">
      <c r="A309" s="235" t="s">
        <v>489</v>
      </c>
      <c r="B309" s="667">
        <v>154300</v>
      </c>
      <c r="C309" s="341">
        <f>SUMIFS('Expenditures - all orgs'!$D$19:$D$3604,'Expenditures - all orgs'!$C$19:$C$3604, 'Budget Detail - DDDDDD'!$B309,'Expenditures - all orgs'!$B$19:$B$3604,'Budget Detail - DDDDDD'!$B$3)</f>
        <v>0</v>
      </c>
      <c r="D309" s="528">
        <f>SUMIFS('Expenditures - all orgs'!$E$19:$E$3604,'Expenditures - all orgs'!$C$19:$C$3604, 'Budget Detail - DDDDDD'!$B309,'Expenditures - all orgs'!$B$19:$B$3604,'Budget Detail - DDDDDD'!$B$3)</f>
        <v>0</v>
      </c>
      <c r="E309" s="529">
        <f>SUMIFS('Expenditures - all orgs'!$F$19:$F$3604,'Expenditures - all orgs'!$C$19:$C$3604, 'Budget Detail - DDDDDD'!$B309,'Expenditures - all orgs'!$B$19:$B$3604,'Budget Detail - DDDDDD'!$B$3)</f>
        <v>0</v>
      </c>
      <c r="F309" s="530">
        <f t="shared" si="38"/>
        <v>0</v>
      </c>
    </row>
    <row r="310" spans="1:6" ht="15" customHeight="1" x14ac:dyDescent="0.3">
      <c r="A310" s="235" t="s">
        <v>488</v>
      </c>
      <c r="B310" s="667">
        <v>154310</v>
      </c>
      <c r="C310" s="341">
        <f>SUMIFS('Expenditures - all orgs'!$D$19:$D$3604,'Expenditures - all orgs'!$C$19:$C$3604, 'Budget Detail - DDDDDD'!$B310,'Expenditures - all orgs'!$B$19:$B$3604,'Budget Detail - DDDDDD'!$B$3)</f>
        <v>0</v>
      </c>
      <c r="D310" s="528">
        <f>SUMIFS('Expenditures - all orgs'!$E$19:$E$3604,'Expenditures - all orgs'!$C$19:$C$3604, 'Budget Detail - DDDDDD'!$B310,'Expenditures - all orgs'!$B$19:$B$3604,'Budget Detail - DDDDDD'!$B$3)</f>
        <v>0</v>
      </c>
      <c r="E310" s="529">
        <f>SUMIFS('Expenditures - all orgs'!$F$19:$F$3604,'Expenditures - all orgs'!$C$19:$C$3604, 'Budget Detail - DDDDDD'!$B310,'Expenditures - all orgs'!$B$19:$B$3604,'Budget Detail - DDDDDD'!$B$3)</f>
        <v>0</v>
      </c>
      <c r="F310" s="530">
        <f t="shared" si="38"/>
        <v>0</v>
      </c>
    </row>
    <row r="311" spans="1:6" ht="15" customHeight="1" x14ac:dyDescent="0.3">
      <c r="A311" s="235" t="s">
        <v>490</v>
      </c>
      <c r="B311" s="667">
        <v>154320</v>
      </c>
      <c r="C311" s="341">
        <f>SUMIFS('Expenditures - all orgs'!$D$19:$D$3604,'Expenditures - all orgs'!$C$19:$C$3604, 'Budget Detail - DDDDDD'!$B311,'Expenditures - all orgs'!$B$19:$B$3604,'Budget Detail - DDDDDD'!$B$3)</f>
        <v>0</v>
      </c>
      <c r="D311" s="528">
        <f>SUMIFS('Expenditures - all orgs'!$E$19:$E$3604,'Expenditures - all orgs'!$C$19:$C$3604, 'Budget Detail - DDDDDD'!$B311,'Expenditures - all orgs'!$B$19:$B$3604,'Budget Detail - DDDDDD'!$B$3)</f>
        <v>0</v>
      </c>
      <c r="E311" s="529">
        <f>SUMIFS('Expenditures - all orgs'!$F$19:$F$3604,'Expenditures - all orgs'!$C$19:$C$3604, 'Budget Detail - DDDDDD'!$B311,'Expenditures - all orgs'!$B$19:$B$3604,'Budget Detail - DDDDDD'!$B$3)</f>
        <v>0</v>
      </c>
      <c r="F311" s="530">
        <f t="shared" si="38"/>
        <v>0</v>
      </c>
    </row>
    <row r="312" spans="1:6" ht="15" customHeight="1" x14ac:dyDescent="0.3">
      <c r="A312" s="235" t="s">
        <v>491</v>
      </c>
      <c r="B312" s="667">
        <v>154400</v>
      </c>
      <c r="C312" s="341">
        <f>SUMIFS('Expenditures - all orgs'!$D$19:$D$3604,'Expenditures - all orgs'!$C$19:$C$3604, 'Budget Detail - DDDDDD'!$B312,'Expenditures - all orgs'!$B$19:$B$3604,'Budget Detail - DDDDDD'!$B$3)</f>
        <v>0</v>
      </c>
      <c r="D312" s="528">
        <f>SUMIFS('Expenditures - all orgs'!$E$19:$E$3604,'Expenditures - all orgs'!$C$19:$C$3604, 'Budget Detail - DDDDDD'!$B312,'Expenditures - all orgs'!$B$19:$B$3604,'Budget Detail - DDDDDD'!$B$3)</f>
        <v>0</v>
      </c>
      <c r="E312" s="529">
        <f>SUMIFS('Expenditures - all orgs'!$F$19:$F$3604,'Expenditures - all orgs'!$C$19:$C$3604, 'Budget Detail - DDDDDD'!$B312,'Expenditures - all orgs'!$B$19:$B$3604,'Budget Detail - DDDDDD'!$B$3)</f>
        <v>0</v>
      </c>
      <c r="F312" s="530">
        <f t="shared" si="38"/>
        <v>0</v>
      </c>
    </row>
    <row r="313" spans="1:6" ht="15" customHeight="1" x14ac:dyDescent="0.3">
      <c r="A313" s="239" t="s">
        <v>40</v>
      </c>
      <c r="B313" s="667">
        <v>154600</v>
      </c>
      <c r="C313" s="341">
        <f>SUMIFS('Expenditures - all orgs'!$D$19:$D$3604,'Expenditures - all orgs'!$C$19:$C$3604, 'Budget Detail - DDDDDD'!$B313,'Expenditures - all orgs'!$B$19:$B$3604,'Budget Detail - DDDDDD'!$B$3)</f>
        <v>0</v>
      </c>
      <c r="D313" s="528">
        <f>SUMIFS('Expenditures - all orgs'!$E$19:$E$3604,'Expenditures - all orgs'!$C$19:$C$3604, 'Budget Detail - DDDDDD'!$B313,'Expenditures - all orgs'!$B$19:$B$3604,'Budget Detail - DDDDDD'!$B$3)</f>
        <v>0</v>
      </c>
      <c r="E313" s="529">
        <f>SUMIFS('Expenditures - all orgs'!$F$19:$F$3604,'Expenditures - all orgs'!$C$19:$C$3604, 'Budget Detail - DDDDDD'!$B313,'Expenditures - all orgs'!$B$19:$B$3604,'Budget Detail - DDDDDD'!$B$3)</f>
        <v>0</v>
      </c>
      <c r="F313" s="530">
        <f t="shared" si="38"/>
        <v>0</v>
      </c>
    </row>
    <row r="314" spans="1:6" ht="15" customHeight="1" x14ac:dyDescent="0.3">
      <c r="A314" s="235" t="s">
        <v>492</v>
      </c>
      <c r="B314" s="667">
        <v>154700</v>
      </c>
      <c r="C314" s="341">
        <f>SUMIFS('Expenditures - all orgs'!$D$19:$D$3604,'Expenditures - all orgs'!$C$19:$C$3604, 'Budget Detail - DDDDDD'!$B314,'Expenditures - all orgs'!$B$19:$B$3604,'Budget Detail - DDDDDD'!$B$3)</f>
        <v>0</v>
      </c>
      <c r="D314" s="528">
        <f>SUMIFS('Expenditures - all orgs'!$E$19:$E$3604,'Expenditures - all orgs'!$C$19:$C$3604, 'Budget Detail - DDDDDD'!$B314,'Expenditures - all orgs'!$B$19:$B$3604,'Budget Detail - DDDDDD'!$B$3)</f>
        <v>0</v>
      </c>
      <c r="E314" s="529">
        <f>SUMIFS('Expenditures - all orgs'!$F$19:$F$3604,'Expenditures - all orgs'!$C$19:$C$3604, 'Budget Detail - DDDDDD'!$B314,'Expenditures - all orgs'!$B$19:$B$3604,'Budget Detail - DDDDDD'!$B$3)</f>
        <v>0</v>
      </c>
      <c r="F314" s="530">
        <f t="shared" si="38"/>
        <v>0</v>
      </c>
    </row>
    <row r="315" spans="1:6" ht="15" customHeight="1" thickBot="1" x14ac:dyDescent="0.35">
      <c r="A315" s="235" t="s">
        <v>104</v>
      </c>
      <c r="B315" s="667" t="s">
        <v>107</v>
      </c>
      <c r="C315" s="398">
        <f>SUMIFS('Expenditures - all orgs'!$D$19:$D$3604,'Expenditures - all orgs'!$C$19:$C$3604, 'Budget Detail - DDDDDD'!$B315,'Expenditures - all orgs'!$B$19:$B$3604,'Budget Detail - DDDDDD'!$B$3)</f>
        <v>0</v>
      </c>
      <c r="D315" s="531">
        <f>SUMIFS('Expenditures - all orgs'!$E$19:$E$3604,'Expenditures - all orgs'!$C$19:$C$3604, 'Budget Detail - DDDDDD'!$B315,'Expenditures - all orgs'!$B$19:$B$3604,'Budget Detail - DDDDDD'!$B$3)</f>
        <v>0</v>
      </c>
      <c r="E315" s="532">
        <f>SUMIFS('Expenditures - all orgs'!$F$19:$F$3604,'Expenditures - all orgs'!$C$19:$C$3604, 'Budget Detail - DDDDDD'!$B315,'Expenditures - all orgs'!$B$19:$B$3604,'Budget Detail - DDDDDD'!$B$3)</f>
        <v>0</v>
      </c>
      <c r="F315" s="533">
        <f t="shared" si="6"/>
        <v>0</v>
      </c>
    </row>
    <row r="316" spans="1:6" ht="15" customHeight="1" thickBot="1" x14ac:dyDescent="0.35">
      <c r="A316" s="235"/>
      <c r="B316" s="668" t="s">
        <v>418</v>
      </c>
      <c r="C316" s="1259">
        <f>SUM(C306:C315)</f>
        <v>0</v>
      </c>
      <c r="D316" s="1259">
        <f t="shared" ref="D316:F316" si="39">SUM(D306:D315)</f>
        <v>0</v>
      </c>
      <c r="E316" s="1259">
        <f t="shared" si="39"/>
        <v>0</v>
      </c>
      <c r="F316" s="1259">
        <f t="shared" si="39"/>
        <v>0</v>
      </c>
    </row>
    <row r="317" spans="1:6" ht="15" customHeight="1" x14ac:dyDescent="0.3">
      <c r="A317" s="747"/>
      <c r="B317" s="617"/>
      <c r="C317" s="305"/>
      <c r="D317" s="1255"/>
      <c r="E317" s="1255"/>
      <c r="F317" s="1256"/>
    </row>
    <row r="318" spans="1:6" ht="15" customHeight="1" x14ac:dyDescent="0.3">
      <c r="A318" s="248" t="s">
        <v>248</v>
      </c>
      <c r="B318" s="617"/>
      <c r="C318" s="305"/>
      <c r="D318" s="1255"/>
      <c r="E318" s="1255"/>
      <c r="F318" s="1256"/>
    </row>
    <row r="319" spans="1:6" ht="15" customHeight="1" x14ac:dyDescent="0.3">
      <c r="A319" s="240" t="s">
        <v>249</v>
      </c>
      <c r="B319" s="669">
        <v>212100</v>
      </c>
      <c r="C319" s="342">
        <f>SUMIFS('Expenditures - all orgs'!$D$19:$D$3604,'Expenditures - all orgs'!$C$19:$C$3604, 'Budget Detail - DDDDDD'!$B319,'Expenditures - all orgs'!$B$19:$B$3604,'Budget Detail - DDDDDD'!$B$3)</f>
        <v>0</v>
      </c>
      <c r="D319" s="535">
        <f>SUMIFS('Expenditures - all orgs'!$E$19:$E$3604,'Expenditures - all orgs'!$C$19:$C$3604, 'Budget Detail - DDDDDD'!$B319,'Expenditures - all orgs'!$B$19:$B$3604,'Budget Detail - DDDDDD'!$B$3)</f>
        <v>0</v>
      </c>
      <c r="E319" s="536">
        <f>SUMIFS('Expenditures - all orgs'!$F$19:$F$3604,'Expenditures - all orgs'!$C$19:$C$3604, 'Budget Detail - DDDDDD'!$B319,'Expenditures - all orgs'!$B$19:$B$3604,'Budget Detail - DDDDDD'!$B$3)</f>
        <v>0</v>
      </c>
      <c r="F319" s="537">
        <f t="shared" ref="F319:F322" si="40">C319-D319-E319</f>
        <v>0</v>
      </c>
    </row>
    <row r="320" spans="1:6" ht="15" customHeight="1" x14ac:dyDescent="0.3">
      <c r="A320" s="240" t="s">
        <v>250</v>
      </c>
      <c r="B320" s="670">
        <v>212200</v>
      </c>
      <c r="C320" s="342">
        <f>SUMIFS('Expenditures - all orgs'!$D$19:$D$3604,'Expenditures - all orgs'!$C$19:$C$3604, 'Budget Detail - DDDDDD'!$B320,'Expenditures - all orgs'!$B$19:$B$3604,'Budget Detail - DDDDDD'!$B$3)</f>
        <v>0</v>
      </c>
      <c r="D320" s="535">
        <f>SUMIFS('Expenditures - all orgs'!$E$19:$E$3604,'Expenditures - all orgs'!$C$19:$C$3604, 'Budget Detail - DDDDDD'!$B320,'Expenditures - all orgs'!$B$19:$B$3604,'Budget Detail - DDDDDD'!$B$3)</f>
        <v>0</v>
      </c>
      <c r="E320" s="536">
        <f>SUMIFS('Expenditures - all orgs'!$F$19:$F$3604,'Expenditures - all orgs'!$C$19:$C$3604, 'Budget Detail - DDDDDD'!$B320,'Expenditures - all orgs'!$B$19:$B$3604,'Budget Detail - DDDDDD'!$B$3)</f>
        <v>0</v>
      </c>
      <c r="F320" s="537">
        <f t="shared" si="40"/>
        <v>0</v>
      </c>
    </row>
    <row r="321" spans="1:6" ht="15" customHeight="1" x14ac:dyDescent="0.3">
      <c r="A321" s="240" t="s">
        <v>251</v>
      </c>
      <c r="B321" s="670">
        <v>212300</v>
      </c>
      <c r="C321" s="342">
        <f>SUMIFS('Expenditures - all orgs'!$D$19:$D$3604,'Expenditures - all orgs'!$C$19:$C$3604, 'Budget Detail - DDDDDD'!$B321,'Expenditures - all orgs'!$B$19:$B$3604,'Budget Detail - DDDDDD'!$B$3)</f>
        <v>0</v>
      </c>
      <c r="D321" s="535">
        <f>SUMIFS('Expenditures - all orgs'!$E$19:$E$3604,'Expenditures - all orgs'!$C$19:$C$3604, 'Budget Detail - DDDDDD'!$B321,'Expenditures - all orgs'!$B$19:$B$3604,'Budget Detail - DDDDDD'!$B$3)</f>
        <v>0</v>
      </c>
      <c r="E321" s="536">
        <f>SUMIFS('Expenditures - all orgs'!$F$19:$F$3604,'Expenditures - all orgs'!$C$19:$C$3604, 'Budget Detail - DDDDDD'!$B321,'Expenditures - all orgs'!$B$19:$B$3604,'Budget Detail - DDDDDD'!$B$3)</f>
        <v>0</v>
      </c>
      <c r="F321" s="537">
        <f t="shared" si="40"/>
        <v>0</v>
      </c>
    </row>
    <row r="322" spans="1:6" ht="15" customHeight="1" thickBot="1" x14ac:dyDescent="0.35">
      <c r="A322" s="747" t="s">
        <v>104</v>
      </c>
      <c r="B322" s="670" t="s">
        <v>107</v>
      </c>
      <c r="C322" s="342">
        <f>SUMIFS('Expenditures - all orgs'!$D$19:$D$3604,'Expenditures - all orgs'!$C$19:$C$3604, 'Budget Detail - DDDDDD'!$B322,'Expenditures - all orgs'!$B$19:$B$3604,'Budget Detail - DDDDDD'!$B$3)</f>
        <v>0</v>
      </c>
      <c r="D322" s="538">
        <f>SUMIFS('Expenditures - all orgs'!$E$19:$E$3604,'Expenditures - all orgs'!$C$19:$C$3604, 'Budget Detail - DDDDDD'!$B322,'Expenditures - all orgs'!$B$19:$B$3604,'Budget Detail - DDDDDD'!$B$3)</f>
        <v>0</v>
      </c>
      <c r="E322" s="539">
        <f>SUMIFS('Expenditures - all orgs'!$F$19:$F$3604,'Expenditures - all orgs'!$C$19:$C$3604, 'Budget Detail - DDDDDD'!$B322,'Expenditures - all orgs'!$B$19:$B$3604,'Budget Detail - DDDDDD'!$B$3)</f>
        <v>0</v>
      </c>
      <c r="F322" s="540">
        <f t="shared" si="40"/>
        <v>0</v>
      </c>
    </row>
    <row r="323" spans="1:6" ht="15" customHeight="1" thickBot="1" x14ac:dyDescent="0.35">
      <c r="A323" s="747"/>
      <c r="B323" s="671" t="s">
        <v>418</v>
      </c>
      <c r="C323" s="400">
        <f>SUM(C319:C322)</f>
        <v>0</v>
      </c>
      <c r="D323" s="400">
        <f t="shared" ref="D323:F323" si="41">SUM(D319:D322)</f>
        <v>0</v>
      </c>
      <c r="E323" s="400">
        <f t="shared" si="41"/>
        <v>0</v>
      </c>
      <c r="F323" s="400">
        <f t="shared" si="41"/>
        <v>0</v>
      </c>
    </row>
    <row r="324" spans="1:6" ht="15" customHeight="1" x14ac:dyDescent="0.3">
      <c r="A324" s="747"/>
      <c r="B324" s="617"/>
      <c r="C324" s="305"/>
      <c r="D324" s="1255"/>
      <c r="E324" s="1255"/>
      <c r="F324" s="1256"/>
    </row>
    <row r="325" spans="1:6" ht="15" customHeight="1" x14ac:dyDescent="0.3">
      <c r="A325" s="248" t="s">
        <v>253</v>
      </c>
      <c r="B325" s="617"/>
      <c r="C325" s="305"/>
      <c r="D325" s="1255"/>
      <c r="E325" s="1255"/>
      <c r="F325" s="1256"/>
    </row>
    <row r="326" spans="1:6" ht="15" customHeight="1" x14ac:dyDescent="0.3">
      <c r="A326" s="747" t="s">
        <v>254</v>
      </c>
      <c r="B326" s="672">
        <v>213100</v>
      </c>
      <c r="C326" s="343">
        <f>SUMIFS('Expenditures - all orgs'!$D$19:$D$3604,'Expenditures - all orgs'!$C$19:$C$3604, 'Budget Detail - DDDDDD'!$B326,'Expenditures - all orgs'!$B$19:$B$3604,'Budget Detail - DDDDDD'!$B$3)</f>
        <v>0</v>
      </c>
      <c r="D326" s="541">
        <f>SUMIFS('Expenditures - all orgs'!$E$19:$E$3604,'Expenditures - all orgs'!$C$19:$C$3604, 'Budget Detail - DDDDDD'!$B326,'Expenditures - all orgs'!$B$19:$B$3604,'Budget Detail - DDDDDD'!$B$3)</f>
        <v>0</v>
      </c>
      <c r="E326" s="542">
        <f>SUMIFS('Expenditures - all orgs'!$F$19:$F$3604,'Expenditures - all orgs'!$C$19:$C$3604, 'Budget Detail - DDDDDD'!$B326,'Expenditures - all orgs'!$B$19:$B$3604,'Budget Detail - DDDDDD'!$B$3)</f>
        <v>0</v>
      </c>
      <c r="F326" s="543">
        <f t="shared" ref="F326:F330" si="42">C326-D326-E326</f>
        <v>0</v>
      </c>
    </row>
    <row r="327" spans="1:6" ht="15" customHeight="1" x14ac:dyDescent="0.3">
      <c r="A327" s="747" t="s">
        <v>255</v>
      </c>
      <c r="B327" s="673">
        <v>213200</v>
      </c>
      <c r="C327" s="343">
        <f>SUMIFS('Expenditures - all orgs'!$D$19:$D$3604,'Expenditures - all orgs'!$C$19:$C$3604, 'Budget Detail - DDDDDD'!$B327,'Expenditures - all orgs'!$B$19:$B$3604,'Budget Detail - DDDDDD'!$B$3)</f>
        <v>0</v>
      </c>
      <c r="D327" s="541">
        <f>SUMIFS('Expenditures - all orgs'!$E$19:$E$3604,'Expenditures - all orgs'!$C$19:$C$3604, 'Budget Detail - DDDDDD'!$B327,'Expenditures - all orgs'!$B$19:$B$3604,'Budget Detail - DDDDDD'!$B$3)</f>
        <v>0</v>
      </c>
      <c r="E327" s="542">
        <f>SUMIFS('Expenditures - all orgs'!$F$19:$F$3604,'Expenditures - all orgs'!$C$19:$C$3604, 'Budget Detail - DDDDDD'!$B327,'Expenditures - all orgs'!$B$19:$B$3604,'Budget Detail - DDDDDD'!$B$3)</f>
        <v>0</v>
      </c>
      <c r="F327" s="543">
        <f t="shared" si="42"/>
        <v>0</v>
      </c>
    </row>
    <row r="328" spans="1:6" ht="15" customHeight="1" x14ac:dyDescent="0.3">
      <c r="A328" s="747" t="s">
        <v>256</v>
      </c>
      <c r="B328" s="673">
        <v>213300</v>
      </c>
      <c r="C328" s="343">
        <f>SUMIFS('Expenditures - all orgs'!$D$19:$D$3604,'Expenditures - all orgs'!$C$19:$C$3604, 'Budget Detail - DDDDDD'!$B328,'Expenditures - all orgs'!$B$19:$B$3604,'Budget Detail - DDDDDD'!$B$3)</f>
        <v>0</v>
      </c>
      <c r="D328" s="541">
        <f>SUMIFS('Expenditures - all orgs'!$E$19:$E$3604,'Expenditures - all orgs'!$C$19:$C$3604, 'Budget Detail - DDDDDD'!$B328,'Expenditures - all orgs'!$B$19:$B$3604,'Budget Detail - DDDDDD'!$B$3)</f>
        <v>0</v>
      </c>
      <c r="E328" s="542">
        <f>SUMIFS('Expenditures - all orgs'!$F$19:$F$3604,'Expenditures - all orgs'!$C$19:$C$3604, 'Budget Detail - DDDDDD'!$B328,'Expenditures - all orgs'!$B$19:$B$3604,'Budget Detail - DDDDDD'!$B$3)</f>
        <v>0</v>
      </c>
      <c r="F328" s="543">
        <f t="shared" si="42"/>
        <v>0</v>
      </c>
    </row>
    <row r="329" spans="1:6" ht="15" customHeight="1" x14ac:dyDescent="0.3">
      <c r="A329" s="747" t="s">
        <v>104</v>
      </c>
      <c r="B329" s="673" t="s">
        <v>107</v>
      </c>
      <c r="C329" s="343">
        <f>SUMIFS('Expenditures - all orgs'!$D$19:$D$3604,'Expenditures - all orgs'!$C$19:$C$3604, 'Budget Detail - DDDDDD'!$B329,'Expenditures - all orgs'!$B$19:$B$3604,'Budget Detail - DDDDDD'!$B$3)</f>
        <v>0</v>
      </c>
      <c r="D329" s="541">
        <f>SUMIFS('Expenditures - all orgs'!$E$19:$E$3604,'Expenditures - all orgs'!$C$19:$C$3604, 'Budget Detail - DDDDDD'!$B329,'Expenditures - all orgs'!$B$19:$B$3604,'Budget Detail - DDDDDD'!$B$3)</f>
        <v>0</v>
      </c>
      <c r="E329" s="542">
        <f>SUMIFS('Expenditures - all orgs'!$F$19:$F$3604,'Expenditures - all orgs'!$C$19:$C$3604, 'Budget Detail - DDDDDD'!$B329,'Expenditures - all orgs'!$B$19:$B$3604,'Budget Detail - DDDDDD'!$B$3)</f>
        <v>0</v>
      </c>
      <c r="F329" s="543">
        <f t="shared" si="42"/>
        <v>0</v>
      </c>
    </row>
    <row r="330" spans="1:6" ht="15" customHeight="1" thickBot="1" x14ac:dyDescent="0.35">
      <c r="A330" s="747" t="s">
        <v>104</v>
      </c>
      <c r="B330" s="673" t="s">
        <v>107</v>
      </c>
      <c r="C330" s="343">
        <f>SUMIFS('Expenditures - all orgs'!$D$19:$D$3604,'Expenditures - all orgs'!$C$19:$C$3604, 'Budget Detail - DDDDDD'!$B330,'Expenditures - all orgs'!$B$19:$B$3604,'Budget Detail - DDDDDD'!$B$3)</f>
        <v>0</v>
      </c>
      <c r="D330" s="544">
        <f>SUMIFS('Expenditures - all orgs'!$E$19:$E$3604,'Expenditures - all orgs'!$C$19:$C$3604, 'Budget Detail - DDDDDD'!$B330,'Expenditures - all orgs'!$B$19:$B$3604,'Budget Detail - DDDDDD'!$B$3)</f>
        <v>0</v>
      </c>
      <c r="E330" s="545">
        <f>SUMIFS('Expenditures - all orgs'!$F$19:$F$3604,'Expenditures - all orgs'!$C$19:$C$3604, 'Budget Detail - DDDDDD'!$B330,'Expenditures - all orgs'!$B$19:$B$3604,'Budget Detail - DDDDDD'!$B$3)</f>
        <v>0</v>
      </c>
      <c r="F330" s="546">
        <f t="shared" si="42"/>
        <v>0</v>
      </c>
    </row>
    <row r="331" spans="1:6" ht="15" customHeight="1" thickBot="1" x14ac:dyDescent="0.35">
      <c r="A331" s="747"/>
      <c r="B331" s="674" t="s">
        <v>418</v>
      </c>
      <c r="C331" s="401">
        <f>SUM(C326:C330)</f>
        <v>0</v>
      </c>
      <c r="D331" s="401">
        <f t="shared" ref="D331:F331" si="43">SUM(D326:D330)</f>
        <v>0</v>
      </c>
      <c r="E331" s="401">
        <f t="shared" si="43"/>
        <v>0</v>
      </c>
      <c r="F331" s="401">
        <f t="shared" si="43"/>
        <v>0</v>
      </c>
    </row>
    <row r="332" spans="1:6" ht="15" customHeight="1" x14ac:dyDescent="0.3">
      <c r="A332" s="747"/>
      <c r="B332" s="617"/>
      <c r="C332" s="305"/>
      <c r="D332" s="1255"/>
      <c r="E332" s="1255"/>
      <c r="F332" s="1256"/>
    </row>
    <row r="333" spans="1:6" ht="15" customHeight="1" x14ac:dyDescent="0.3">
      <c r="A333" s="248" t="s">
        <v>252</v>
      </c>
      <c r="B333" s="617"/>
      <c r="C333" s="305"/>
      <c r="D333" s="1255"/>
      <c r="E333" s="1255"/>
      <c r="F333" s="1256"/>
    </row>
    <row r="334" spans="1:6" ht="15" customHeight="1" x14ac:dyDescent="0.3">
      <c r="A334" s="240" t="s">
        <v>325</v>
      </c>
      <c r="B334" s="675">
        <v>220010</v>
      </c>
      <c r="C334" s="344">
        <f>SUMIFS('Expenditures - all orgs'!$D$19:$D$3604,'Expenditures - all orgs'!$C$19:$C$3604, 'Budget Detail - DDDDDD'!$B334,'Expenditures - all orgs'!$B$19:$B$3604,'Budget Detail - DDDDDD'!$B$3)</f>
        <v>0</v>
      </c>
      <c r="D334" s="548">
        <f>SUMIFS('Expenditures - all orgs'!$E$19:$E$3604,'Expenditures - all orgs'!$C$19:$C$3604, 'Budget Detail - DDDDDD'!$B334,'Expenditures - all orgs'!$B$19:$B$3604,'Budget Detail - DDDDDD'!$B$3)</f>
        <v>0</v>
      </c>
      <c r="E334" s="549">
        <f>SUMIFS('Expenditures - all orgs'!$F$19:$F$3604,'Expenditures - all orgs'!$C$19:$C$3604, 'Budget Detail - DDDDDD'!$B334,'Expenditures - all orgs'!$B$19:$B$3604,'Budget Detail - DDDDDD'!$B$3)</f>
        <v>0</v>
      </c>
      <c r="F334" s="550">
        <f t="shared" ref="F334:F335" si="44">C334-D334-E334</f>
        <v>0</v>
      </c>
    </row>
    <row r="335" spans="1:6" ht="15" customHeight="1" x14ac:dyDescent="0.3">
      <c r="A335" s="240" t="s">
        <v>257</v>
      </c>
      <c r="B335" s="676">
        <v>221100</v>
      </c>
      <c r="C335" s="344">
        <f>SUMIFS('Expenditures - all orgs'!$D$19:$D$3604,'Expenditures - all orgs'!$C$19:$C$3604, 'Budget Detail - DDDDDD'!$B335,'Expenditures - all orgs'!$B$19:$B$3604,'Budget Detail - DDDDDD'!$B$3)</f>
        <v>0</v>
      </c>
      <c r="D335" s="548">
        <f>SUMIFS('Expenditures - all orgs'!$E$19:$E$3604,'Expenditures - all orgs'!$C$19:$C$3604, 'Budget Detail - DDDDDD'!$B335,'Expenditures - all orgs'!$B$19:$B$3604,'Budget Detail - DDDDDD'!$B$3)</f>
        <v>0</v>
      </c>
      <c r="E335" s="549">
        <f>SUMIFS('Expenditures - all orgs'!$F$19:$F$3604,'Expenditures - all orgs'!$C$19:$C$3604, 'Budget Detail - DDDDDD'!$B335,'Expenditures - all orgs'!$B$19:$B$3604,'Budget Detail - DDDDDD'!$B$3)</f>
        <v>0</v>
      </c>
      <c r="F335" s="550">
        <f t="shared" si="44"/>
        <v>0</v>
      </c>
    </row>
    <row r="336" spans="1:6" ht="15" customHeight="1" x14ac:dyDescent="0.3">
      <c r="A336" s="239" t="s">
        <v>257</v>
      </c>
      <c r="B336" s="677">
        <v>221200</v>
      </c>
      <c r="C336" s="344">
        <f>SUMIFS('Expenditures - all orgs'!$D$19:$D$3604,'Expenditures - all orgs'!$C$19:$C$3604, 'Budget Detail - DDDDDD'!$B336,'Expenditures - all orgs'!$B$19:$B$3604,'Budget Detail - DDDDDD'!$B$3)</f>
        <v>0</v>
      </c>
      <c r="D336" s="548">
        <f>SUMIFS('Expenditures - all orgs'!$E$19:$E$3604,'Expenditures - all orgs'!$C$19:$C$3604, 'Budget Detail - DDDDDD'!$B336,'Expenditures - all orgs'!$B$19:$B$3604,'Budget Detail - DDDDDD'!$B$3)</f>
        <v>0</v>
      </c>
      <c r="E336" s="549">
        <f>SUMIFS('Expenditures - all orgs'!$F$19:$F$3604,'Expenditures - all orgs'!$C$19:$C$3604, 'Budget Detail - DDDDDD'!$B336,'Expenditures - all orgs'!$B$19:$B$3604,'Budget Detail - DDDDDD'!$B$3)</f>
        <v>0</v>
      </c>
      <c r="F336" s="550">
        <f t="shared" si="6"/>
        <v>0</v>
      </c>
    </row>
    <row r="337" spans="1:6" ht="15" customHeight="1" x14ac:dyDescent="0.3">
      <c r="A337" s="239" t="s">
        <v>258</v>
      </c>
      <c r="B337" s="677">
        <v>221400</v>
      </c>
      <c r="C337" s="344">
        <f>SUMIFS('Expenditures - all orgs'!$D$19:$D$3604,'Expenditures - all orgs'!$C$19:$C$3604, 'Budget Detail - DDDDDD'!$B337,'Expenditures - all orgs'!$B$19:$B$3604,'Budget Detail - DDDDDD'!$B$3)</f>
        <v>0</v>
      </c>
      <c r="D337" s="548">
        <f>SUMIFS('Expenditures - all orgs'!$E$19:$E$3604,'Expenditures - all orgs'!$C$19:$C$3604, 'Budget Detail - DDDDDD'!$B337,'Expenditures - all orgs'!$B$19:$B$3604,'Budget Detail - DDDDDD'!$B$3)</f>
        <v>0</v>
      </c>
      <c r="E337" s="549">
        <f>SUMIFS('Expenditures - all orgs'!$F$19:$F$3604,'Expenditures - all orgs'!$C$19:$C$3604, 'Budget Detail - DDDDDD'!$B337,'Expenditures - all orgs'!$B$19:$B$3604,'Budget Detail - DDDDDD'!$B$3)</f>
        <v>0</v>
      </c>
      <c r="F337" s="550">
        <f t="shared" si="6"/>
        <v>0</v>
      </c>
    </row>
    <row r="338" spans="1:6" ht="15" customHeight="1" x14ac:dyDescent="0.3">
      <c r="A338" s="239" t="s">
        <v>102</v>
      </c>
      <c r="B338" s="677">
        <v>221500</v>
      </c>
      <c r="C338" s="344">
        <f>SUMIFS('Expenditures - all orgs'!$D$19:$D$3604,'Expenditures - all orgs'!$C$19:$C$3604, 'Budget Detail - DDDDDD'!$B338,'Expenditures - all orgs'!$B$19:$B$3604,'Budget Detail - DDDDDD'!$B$3)</f>
        <v>0</v>
      </c>
      <c r="D338" s="548">
        <f>SUMIFS('Expenditures - all orgs'!$E$19:$E$3604,'Expenditures - all orgs'!$C$19:$C$3604, 'Budget Detail - DDDDDD'!$B338,'Expenditures - all orgs'!$B$19:$B$3604,'Budget Detail - DDDDDD'!$B$3)</f>
        <v>0</v>
      </c>
      <c r="E338" s="549">
        <f>SUMIFS('Expenditures - all orgs'!$F$19:$F$3604,'Expenditures - all orgs'!$C$19:$C$3604, 'Budget Detail - DDDDDD'!$B338,'Expenditures - all orgs'!$B$19:$B$3604,'Budget Detail - DDDDDD'!$B$3)</f>
        <v>0</v>
      </c>
      <c r="F338" s="550">
        <f t="shared" si="6"/>
        <v>0</v>
      </c>
    </row>
    <row r="339" spans="1:6" ht="15" customHeight="1" x14ac:dyDescent="0.3">
      <c r="A339" s="235" t="s">
        <v>259</v>
      </c>
      <c r="B339" s="677">
        <v>221600</v>
      </c>
      <c r="C339" s="344">
        <f>SUMIFS('Expenditures - all orgs'!$D$19:$D$3604,'Expenditures - all orgs'!$C$19:$C$3604, 'Budget Detail - DDDDDD'!$B339,'Expenditures - all orgs'!$B$19:$B$3604,'Budget Detail - DDDDDD'!$B$3)</f>
        <v>0</v>
      </c>
      <c r="D339" s="548">
        <f>SUMIFS('Expenditures - all orgs'!$E$19:$E$3604,'Expenditures - all orgs'!$C$19:$C$3604, 'Budget Detail - DDDDDD'!$B339,'Expenditures - all orgs'!$B$19:$B$3604,'Budget Detail - DDDDDD'!$B$3)</f>
        <v>0</v>
      </c>
      <c r="E339" s="549">
        <f>SUMIFS('Expenditures - all orgs'!$F$19:$F$3604,'Expenditures - all orgs'!$C$19:$C$3604, 'Budget Detail - DDDDDD'!$B339,'Expenditures - all orgs'!$B$19:$B$3604,'Budget Detail - DDDDDD'!$B$3)</f>
        <v>0</v>
      </c>
      <c r="F339" s="550">
        <f t="shared" si="6"/>
        <v>0</v>
      </c>
    </row>
    <row r="340" spans="1:6" ht="15" customHeight="1" x14ac:dyDescent="0.3">
      <c r="A340" s="747" t="s">
        <v>260</v>
      </c>
      <c r="B340" s="676">
        <v>221700</v>
      </c>
      <c r="C340" s="344">
        <f>SUMIFS('Expenditures - all orgs'!$D$19:$D$3604,'Expenditures - all orgs'!$C$19:$C$3604, 'Budget Detail - DDDDDD'!$B340,'Expenditures - all orgs'!$B$19:$B$3604,'Budget Detail - DDDDDD'!$B$3)</f>
        <v>0</v>
      </c>
      <c r="D340" s="548">
        <f>SUMIFS('Expenditures - all orgs'!$E$19:$E$3604,'Expenditures - all orgs'!$C$19:$C$3604, 'Budget Detail - DDDDDD'!$B340,'Expenditures - all orgs'!$B$19:$B$3604,'Budget Detail - DDDDDD'!$B$3)</f>
        <v>0</v>
      </c>
      <c r="E340" s="549">
        <f>SUMIFS('Expenditures - all orgs'!$F$19:$F$3604,'Expenditures - all orgs'!$C$19:$C$3604, 'Budget Detail - DDDDDD'!$B340,'Expenditures - all orgs'!$B$19:$B$3604,'Budget Detail - DDDDDD'!$B$3)</f>
        <v>0</v>
      </c>
      <c r="F340" s="550">
        <f t="shared" si="6"/>
        <v>0</v>
      </c>
    </row>
    <row r="341" spans="1:6" ht="15" customHeight="1" x14ac:dyDescent="0.3">
      <c r="A341" s="233" t="s">
        <v>28</v>
      </c>
      <c r="B341" s="676">
        <v>221800</v>
      </c>
      <c r="C341" s="344">
        <f>SUMIFS('Expenditures - all orgs'!$D$19:$D$3604,'Expenditures - all orgs'!$C$19:$C$3604, 'Budget Detail - DDDDDD'!$B341,'Expenditures - all orgs'!$B$19:$B$3604,'Budget Detail - DDDDDD'!$B$3)</f>
        <v>0</v>
      </c>
      <c r="D341" s="548">
        <f>SUMIFS('Expenditures - all orgs'!$E$19:$E$3604,'Expenditures - all orgs'!$C$19:$C$3604, 'Budget Detail - DDDDDD'!$B341,'Expenditures - all orgs'!$B$19:$B$3604,'Budget Detail - DDDDDD'!$B$3)</f>
        <v>0</v>
      </c>
      <c r="E341" s="549">
        <f>SUMIFS('Expenditures - all orgs'!$F$19:$F$3604,'Expenditures - all orgs'!$C$19:$C$3604, 'Budget Detail - DDDDDD'!$B341,'Expenditures - all orgs'!$B$19:$B$3604,'Budget Detail - DDDDDD'!$B$3)</f>
        <v>0</v>
      </c>
      <c r="F341" s="550">
        <f t="shared" si="6"/>
        <v>0</v>
      </c>
    </row>
    <row r="342" spans="1:6" ht="15" customHeight="1" x14ac:dyDescent="0.3">
      <c r="A342" s="233" t="s">
        <v>261</v>
      </c>
      <c r="B342" s="676">
        <v>221900</v>
      </c>
      <c r="C342" s="344">
        <f>SUMIFS('Expenditures - all orgs'!$D$19:$D$3604,'Expenditures - all orgs'!$C$19:$C$3604, 'Budget Detail - DDDDDD'!$B342,'Expenditures - all orgs'!$B$19:$B$3604,'Budget Detail - DDDDDD'!$B$3)</f>
        <v>0</v>
      </c>
      <c r="D342" s="548">
        <f>SUMIFS('Expenditures - all orgs'!$E$19:$E$3604,'Expenditures - all orgs'!$C$19:$C$3604, 'Budget Detail - DDDDDD'!$B342,'Expenditures - all orgs'!$B$19:$B$3604,'Budget Detail - DDDDDD'!$B$3)</f>
        <v>0</v>
      </c>
      <c r="E342" s="549">
        <f>SUMIFS('Expenditures - all orgs'!$F$19:$F$3604,'Expenditures - all orgs'!$C$19:$C$3604, 'Budget Detail - DDDDDD'!$B342,'Expenditures - all orgs'!$B$19:$B$3604,'Budget Detail - DDDDDD'!$B$3)</f>
        <v>0</v>
      </c>
      <c r="F342" s="550">
        <f t="shared" si="6"/>
        <v>0</v>
      </c>
    </row>
    <row r="343" spans="1:6" ht="15" customHeight="1" x14ac:dyDescent="0.3">
      <c r="A343" s="233" t="s">
        <v>104</v>
      </c>
      <c r="B343" s="676" t="s">
        <v>107</v>
      </c>
      <c r="C343" s="344">
        <f>SUMIFS('Expenditures - all orgs'!$D$19:$D$3604,'Expenditures - all orgs'!$C$19:$C$3604, 'Budget Detail - DDDDDD'!$B343,'Expenditures - all orgs'!$B$19:$B$3604,'Budget Detail - DDDDDD'!$B$3)</f>
        <v>0</v>
      </c>
      <c r="D343" s="548">
        <f>SUMIFS('Expenditures - all orgs'!$E$19:$E$3604,'Expenditures - all orgs'!$C$19:$C$3604, 'Budget Detail - DDDDDD'!$B343,'Expenditures - all orgs'!$B$19:$B$3604,'Budget Detail - DDDDDD'!$B$3)</f>
        <v>0</v>
      </c>
      <c r="E343" s="549">
        <f>SUMIFS('Expenditures - all orgs'!$F$19:$F$3604,'Expenditures - all orgs'!$C$19:$C$3604, 'Budget Detail - DDDDDD'!$B343,'Expenditures - all orgs'!$B$19:$B$3604,'Budget Detail - DDDDDD'!$B$3)</f>
        <v>0</v>
      </c>
      <c r="F343" s="550">
        <f t="shared" si="6"/>
        <v>0</v>
      </c>
    </row>
    <row r="344" spans="1:6" ht="15" customHeight="1" thickBot="1" x14ac:dyDescent="0.35">
      <c r="A344" s="233" t="s">
        <v>104</v>
      </c>
      <c r="B344" s="676" t="s">
        <v>107</v>
      </c>
      <c r="C344" s="344">
        <f>SUMIFS('Expenditures - all orgs'!$D$19:$D$3604,'Expenditures - all orgs'!$C$19:$C$3604, 'Budget Detail - DDDDDD'!$B344,'Expenditures - all orgs'!$B$19:$B$3604,'Budget Detail - DDDDDD'!$B$3)</f>
        <v>0</v>
      </c>
      <c r="D344" s="1260">
        <f>SUMIFS('Expenditures - all orgs'!$E$19:$E$3604,'Expenditures - all orgs'!$C$19:$C$3604, 'Budget Detail - DDDDDD'!$B344,'Expenditures - all orgs'!$B$19:$B$3604,'Budget Detail - DDDDDD'!$B$3)</f>
        <v>0</v>
      </c>
      <c r="E344" s="553">
        <f>SUMIFS('Expenditures - all orgs'!$F$19:$F$3604,'Expenditures - all orgs'!$C$19:$C$3604, 'Budget Detail - DDDDDD'!$B344,'Expenditures - all orgs'!$B$19:$B$3604,'Budget Detail - DDDDDD'!$B$3)</f>
        <v>0</v>
      </c>
      <c r="F344" s="554">
        <f t="shared" si="6"/>
        <v>0</v>
      </c>
    </row>
    <row r="345" spans="1:6" ht="15" customHeight="1" thickBot="1" x14ac:dyDescent="0.35">
      <c r="A345" s="233"/>
      <c r="B345" s="678" t="s">
        <v>418</v>
      </c>
      <c r="C345" s="402">
        <f>SUM(C334:C344)</f>
        <v>0</v>
      </c>
      <c r="D345" s="402">
        <f t="shared" ref="D345:F345" si="45">SUM(D334:D344)</f>
        <v>0</v>
      </c>
      <c r="E345" s="402">
        <f t="shared" si="45"/>
        <v>0</v>
      </c>
      <c r="F345" s="402">
        <f t="shared" si="45"/>
        <v>0</v>
      </c>
    </row>
    <row r="346" spans="1:6" ht="15" customHeight="1" x14ac:dyDescent="0.3">
      <c r="A346" s="747"/>
      <c r="B346" s="617"/>
      <c r="C346" s="305"/>
      <c r="D346" s="1255"/>
      <c r="E346" s="1255"/>
      <c r="F346" s="1256"/>
    </row>
    <row r="347" spans="1:6" ht="15" customHeight="1" x14ac:dyDescent="0.3">
      <c r="A347" s="248" t="s">
        <v>267</v>
      </c>
      <c r="B347" s="617"/>
      <c r="C347" s="305"/>
      <c r="D347" s="1255"/>
      <c r="E347" s="1255"/>
      <c r="F347" s="1256"/>
    </row>
    <row r="348" spans="1:6" ht="15" customHeight="1" x14ac:dyDescent="0.3">
      <c r="A348" s="233" t="s">
        <v>262</v>
      </c>
      <c r="B348" s="679">
        <v>222100</v>
      </c>
      <c r="C348" s="345">
        <f>SUMIFS('Expenditures - all orgs'!$D$19:$D$3604,'Expenditures - all orgs'!$C$19:$C$3604, 'Budget Detail - DDDDDD'!$B348,'Expenditures - all orgs'!$B$19:$B$3604,'Budget Detail - DDDDDD'!$B$3)</f>
        <v>0</v>
      </c>
      <c r="D348" s="556">
        <f>SUMIFS('Expenditures - all orgs'!$E$19:$E$3604,'Expenditures - all orgs'!$C$19:$C$3604, 'Budget Detail - DDDDDD'!$B348,'Expenditures - all orgs'!$B$19:$B$3604,'Budget Detail - DDDDDD'!$B$3)</f>
        <v>0</v>
      </c>
      <c r="E348" s="557">
        <f>SUMIFS('Expenditures - all orgs'!$F$19:$F$3604,'Expenditures - all orgs'!$C$19:$C$3604, 'Budget Detail - DDDDDD'!$B348,'Expenditures - all orgs'!$B$19:$B$3604,'Budget Detail - DDDDDD'!$B$3)</f>
        <v>0</v>
      </c>
      <c r="F348" s="558">
        <f t="shared" ref="F348:F353" si="46">C348-D348-E348</f>
        <v>0</v>
      </c>
    </row>
    <row r="349" spans="1:6" ht="15" customHeight="1" x14ac:dyDescent="0.3">
      <c r="A349" s="233" t="s">
        <v>263</v>
      </c>
      <c r="B349" s="680">
        <v>222200</v>
      </c>
      <c r="C349" s="345">
        <f>SUMIFS('Expenditures - all orgs'!$D$19:$D$3604,'Expenditures - all orgs'!$C$19:$C$3604, 'Budget Detail - DDDDDD'!$B349,'Expenditures - all orgs'!$B$19:$B$3604,'Budget Detail - DDDDDD'!$B$3)</f>
        <v>0</v>
      </c>
      <c r="D349" s="556">
        <f>SUMIFS('Expenditures - all orgs'!$E$19:$E$3604,'Expenditures - all orgs'!$C$19:$C$3604, 'Budget Detail - DDDDDD'!$B349,'Expenditures - all orgs'!$B$19:$B$3604,'Budget Detail - DDDDDD'!$B$3)</f>
        <v>0</v>
      </c>
      <c r="E349" s="557">
        <f>SUMIFS('Expenditures - all orgs'!$F$19:$F$3604,'Expenditures - all orgs'!$C$19:$C$3604, 'Budget Detail - DDDDDD'!$B349,'Expenditures - all orgs'!$B$19:$B$3604,'Budget Detail - DDDDDD'!$B$3)</f>
        <v>0</v>
      </c>
      <c r="F349" s="558">
        <f t="shared" si="46"/>
        <v>0</v>
      </c>
    </row>
    <row r="350" spans="1:6" ht="15" customHeight="1" x14ac:dyDescent="0.3">
      <c r="A350" s="233" t="s">
        <v>264</v>
      </c>
      <c r="B350" s="680">
        <v>222300</v>
      </c>
      <c r="C350" s="345">
        <f>SUMIFS('Expenditures - all orgs'!$D$19:$D$3604,'Expenditures - all orgs'!$C$19:$C$3604, 'Budget Detail - DDDDDD'!$B350,'Expenditures - all orgs'!$B$19:$B$3604,'Budget Detail - DDDDDD'!$B$3)</f>
        <v>0</v>
      </c>
      <c r="D350" s="556">
        <f>SUMIFS('Expenditures - all orgs'!$E$19:$E$3604,'Expenditures - all orgs'!$C$19:$C$3604, 'Budget Detail - DDDDDD'!$B350,'Expenditures - all orgs'!$B$19:$B$3604,'Budget Detail - DDDDDD'!$B$3)</f>
        <v>0</v>
      </c>
      <c r="E350" s="557">
        <f>SUMIFS('Expenditures - all orgs'!$F$19:$F$3604,'Expenditures - all orgs'!$C$19:$C$3604, 'Budget Detail - DDDDDD'!$B350,'Expenditures - all orgs'!$B$19:$B$3604,'Budget Detail - DDDDDD'!$B$3)</f>
        <v>0</v>
      </c>
      <c r="F350" s="558">
        <f t="shared" si="46"/>
        <v>0</v>
      </c>
    </row>
    <row r="351" spans="1:6" ht="15" customHeight="1" x14ac:dyDescent="0.3">
      <c r="A351" s="233" t="s">
        <v>265</v>
      </c>
      <c r="B351" s="680">
        <v>222400</v>
      </c>
      <c r="C351" s="345">
        <f>SUMIFS('Expenditures - all orgs'!$D$19:$D$3604,'Expenditures - all orgs'!$C$19:$C$3604, 'Budget Detail - DDDDDD'!$B351,'Expenditures - all orgs'!$B$19:$B$3604,'Budget Detail - DDDDDD'!$B$3)</f>
        <v>0</v>
      </c>
      <c r="D351" s="556">
        <f>SUMIFS('Expenditures - all orgs'!$E$19:$E$3604,'Expenditures - all orgs'!$C$19:$C$3604, 'Budget Detail - DDDDDD'!$B351,'Expenditures - all orgs'!$B$19:$B$3604,'Budget Detail - DDDDDD'!$B$3)</f>
        <v>0</v>
      </c>
      <c r="E351" s="557">
        <f>SUMIFS('Expenditures - all orgs'!$F$19:$F$3604,'Expenditures - all orgs'!$C$19:$C$3604, 'Budget Detail - DDDDDD'!$B351,'Expenditures - all orgs'!$B$19:$B$3604,'Budget Detail - DDDDDD'!$B$3)</f>
        <v>0</v>
      </c>
      <c r="F351" s="558">
        <f t="shared" si="46"/>
        <v>0</v>
      </c>
    </row>
    <row r="352" spans="1:6" ht="15" customHeight="1" x14ac:dyDescent="0.3">
      <c r="A352" s="233" t="s">
        <v>266</v>
      </c>
      <c r="B352" s="680">
        <v>222800</v>
      </c>
      <c r="C352" s="345">
        <f>SUMIFS('Expenditures - all orgs'!$D$19:$D$3604,'Expenditures - all orgs'!$C$19:$C$3604, 'Budget Detail - DDDDDD'!$B352,'Expenditures - all orgs'!$B$19:$B$3604,'Budget Detail - DDDDDD'!$B$3)</f>
        <v>0</v>
      </c>
      <c r="D352" s="556">
        <f>SUMIFS('Expenditures - all orgs'!$E$19:$E$3604,'Expenditures - all orgs'!$C$19:$C$3604, 'Budget Detail - DDDDDD'!$B352,'Expenditures - all orgs'!$B$19:$B$3604,'Budget Detail - DDDDDD'!$B$3)</f>
        <v>0</v>
      </c>
      <c r="E352" s="557">
        <f>SUMIFS('Expenditures - all orgs'!$F$19:$F$3604,'Expenditures - all orgs'!$C$19:$C$3604, 'Budget Detail - DDDDDD'!$B352,'Expenditures - all orgs'!$B$19:$B$3604,'Budget Detail - DDDDDD'!$B$3)</f>
        <v>0</v>
      </c>
      <c r="F352" s="558">
        <f t="shared" si="46"/>
        <v>0</v>
      </c>
    </row>
    <row r="353" spans="1:6" ht="15" customHeight="1" thickBot="1" x14ac:dyDescent="0.35">
      <c r="A353" s="233" t="s">
        <v>104</v>
      </c>
      <c r="B353" s="680" t="s">
        <v>107</v>
      </c>
      <c r="C353" s="403">
        <f>SUMIFS('Expenditures - all orgs'!$D$19:$D$3604,'Expenditures - all orgs'!$C$19:$C$3604, 'Budget Detail - DDDDDD'!$B353,'Expenditures - all orgs'!$B$19:$B$3604,'Budget Detail - DDDDDD'!$B$3)</f>
        <v>0</v>
      </c>
      <c r="D353" s="559">
        <f>SUMIFS('Expenditures - all orgs'!$E$19:$E$3604,'Expenditures - all orgs'!$C$19:$C$3604, 'Budget Detail - DDDDDD'!$B353,'Expenditures - all orgs'!$B$19:$B$3604,'Budget Detail - DDDDDD'!$B$3)</f>
        <v>0</v>
      </c>
      <c r="E353" s="560">
        <f>SUMIFS('Expenditures - all orgs'!$F$19:$F$3604,'Expenditures - all orgs'!$C$19:$C$3604, 'Budget Detail - DDDDDD'!$B353,'Expenditures - all orgs'!$B$19:$B$3604,'Budget Detail - DDDDDD'!$B$3)</f>
        <v>0</v>
      </c>
      <c r="F353" s="561">
        <f t="shared" si="46"/>
        <v>0</v>
      </c>
    </row>
    <row r="354" spans="1:6" ht="15" customHeight="1" thickBot="1" x14ac:dyDescent="0.35">
      <c r="A354" s="233"/>
      <c r="B354" s="681" t="s">
        <v>418</v>
      </c>
      <c r="C354" s="404">
        <f>SUM(C348:C353)</f>
        <v>0</v>
      </c>
      <c r="D354" s="404">
        <f t="shared" ref="D354:F354" si="47">SUM(D348:D353)</f>
        <v>0</v>
      </c>
      <c r="E354" s="404">
        <f t="shared" si="47"/>
        <v>0</v>
      </c>
      <c r="F354" s="404">
        <f t="shared" si="47"/>
        <v>0</v>
      </c>
    </row>
    <row r="355" spans="1:6" ht="15" customHeight="1" x14ac:dyDescent="0.3">
      <c r="A355" s="747"/>
      <c r="B355" s="617"/>
      <c r="C355" s="305"/>
      <c r="D355" s="1255"/>
      <c r="E355" s="1255"/>
      <c r="F355" s="1256"/>
    </row>
    <row r="356" spans="1:6" ht="15" customHeight="1" x14ac:dyDescent="0.3">
      <c r="A356" s="248" t="s">
        <v>267</v>
      </c>
      <c r="B356" s="617"/>
      <c r="C356" s="305"/>
      <c r="D356" s="1255"/>
      <c r="E356" s="1255"/>
      <c r="F356" s="1256"/>
    </row>
    <row r="357" spans="1:6" ht="15" customHeight="1" x14ac:dyDescent="0.3">
      <c r="A357" s="747" t="s">
        <v>268</v>
      </c>
      <c r="B357" s="682">
        <v>223100</v>
      </c>
      <c r="C357" s="346">
        <f>SUMIFS('Expenditures - all orgs'!$D$19:$D$3604,'Expenditures - all orgs'!$C$19:$C$3604, 'Budget Detail - DDDDDD'!$B357,'Expenditures - all orgs'!$B$19:$B$3604,'Budget Detail - DDDDDD'!$B$3)</f>
        <v>0</v>
      </c>
      <c r="D357" s="563">
        <f>SUMIFS('Expenditures - all orgs'!$E$19:$E$3604,'Expenditures - all orgs'!$C$19:$C$3604, 'Budget Detail - DDDDDD'!$B357,'Expenditures - all orgs'!$B$19:$B$3604,'Budget Detail - DDDDDD'!$B$3)</f>
        <v>0</v>
      </c>
      <c r="E357" s="564">
        <f>SUMIFS('Expenditures - all orgs'!$F$19:$F$3604,'Expenditures - all orgs'!$C$19:$C$3604, 'Budget Detail - DDDDDD'!$B357,'Expenditures - all orgs'!$B$19:$B$3604,'Budget Detail - DDDDDD'!$B$3)</f>
        <v>0</v>
      </c>
      <c r="F357" s="565">
        <f t="shared" ref="F357" si="48">C357-D357-E357</f>
        <v>0</v>
      </c>
    </row>
    <row r="358" spans="1:6" ht="15" customHeight="1" x14ac:dyDescent="0.3">
      <c r="A358" s="233" t="s">
        <v>29</v>
      </c>
      <c r="B358" s="683">
        <v>223200</v>
      </c>
      <c r="C358" s="346">
        <f>SUMIFS('Expenditures - all orgs'!$D$19:$D$3604,'Expenditures - all orgs'!$C$19:$C$3604, 'Budget Detail - DDDDDD'!$B358,'Expenditures - all orgs'!$B$19:$B$3604,'Budget Detail - DDDDDD'!$B$3)</f>
        <v>0</v>
      </c>
      <c r="D358" s="563">
        <f>SUMIFS('Expenditures - all orgs'!$E$19:$E$3604,'Expenditures - all orgs'!$C$19:$C$3604, 'Budget Detail - DDDDDD'!$B358,'Expenditures - all orgs'!$B$19:$B$3604,'Budget Detail - DDDDDD'!$B$3)</f>
        <v>0</v>
      </c>
      <c r="E358" s="564">
        <f>SUMIFS('Expenditures - all orgs'!$F$19:$F$3604,'Expenditures - all orgs'!$C$19:$C$3604, 'Budget Detail - DDDDDD'!$B358,'Expenditures - all orgs'!$B$19:$B$3604,'Budget Detail - DDDDDD'!$B$3)</f>
        <v>0</v>
      </c>
      <c r="F358" s="565">
        <f t="shared" si="6"/>
        <v>0</v>
      </c>
    </row>
    <row r="359" spans="1:6" ht="15" customHeight="1" x14ac:dyDescent="0.3">
      <c r="A359" s="233" t="s">
        <v>269</v>
      </c>
      <c r="B359" s="683">
        <v>223300</v>
      </c>
      <c r="C359" s="346">
        <f>SUMIFS('Expenditures - all orgs'!$D$19:$D$3604,'Expenditures - all orgs'!$C$19:$C$3604, 'Budget Detail - DDDDDD'!$B359,'Expenditures - all orgs'!$B$19:$B$3604,'Budget Detail - DDDDDD'!$B$3)</f>
        <v>0</v>
      </c>
      <c r="D359" s="563">
        <f>SUMIFS('Expenditures - all orgs'!$E$19:$E$3604,'Expenditures - all orgs'!$C$19:$C$3604, 'Budget Detail - DDDDDD'!$B359,'Expenditures - all orgs'!$B$19:$B$3604,'Budget Detail - DDDDDD'!$B$3)</f>
        <v>0</v>
      </c>
      <c r="E359" s="564">
        <f>SUMIFS('Expenditures - all orgs'!$F$19:$F$3604,'Expenditures - all orgs'!$C$19:$C$3604, 'Budget Detail - DDDDDD'!$B359,'Expenditures - all orgs'!$B$19:$B$3604,'Budget Detail - DDDDDD'!$B$3)</f>
        <v>0</v>
      </c>
      <c r="F359" s="565">
        <f t="shared" si="6"/>
        <v>0</v>
      </c>
    </row>
    <row r="360" spans="1:6" ht="15" customHeight="1" x14ac:dyDescent="0.3">
      <c r="A360" s="233" t="s">
        <v>307</v>
      </c>
      <c r="B360" s="683">
        <v>223800</v>
      </c>
      <c r="C360" s="346">
        <f>SUMIFS('Expenditures - all orgs'!$D$19:$D$3604,'Expenditures - all orgs'!$C$19:$C$3604, 'Budget Detail - DDDDDD'!$B360,'Expenditures - all orgs'!$B$19:$B$3604,'Budget Detail - DDDDDD'!$B$3)</f>
        <v>0</v>
      </c>
      <c r="D360" s="563">
        <f>SUMIFS('Expenditures - all orgs'!$E$19:$E$3604,'Expenditures - all orgs'!$C$19:$C$3604, 'Budget Detail - DDDDDD'!$B360,'Expenditures - all orgs'!$B$19:$B$3604,'Budget Detail - DDDDDD'!$B$3)</f>
        <v>0</v>
      </c>
      <c r="E360" s="564">
        <f>SUMIFS('Expenditures - all orgs'!$F$19:$F$3604,'Expenditures - all orgs'!$C$19:$C$3604, 'Budget Detail - DDDDDD'!$B360,'Expenditures - all orgs'!$B$19:$B$3604,'Budget Detail - DDDDDD'!$B$3)</f>
        <v>0</v>
      </c>
      <c r="F360" s="565">
        <f t="shared" si="6"/>
        <v>0</v>
      </c>
    </row>
    <row r="361" spans="1:6" ht="15" customHeight="1" thickBot="1" x14ac:dyDescent="0.35">
      <c r="A361" s="233" t="s">
        <v>104</v>
      </c>
      <c r="B361" s="683" t="s">
        <v>107</v>
      </c>
      <c r="C361" s="346">
        <f>SUMIFS('Expenditures - all orgs'!$D$19:$D$3604,'Expenditures - all orgs'!$C$19:$C$3604, 'Budget Detail - DDDDDD'!$B361,'Expenditures - all orgs'!$B$19:$B$3604,'Budget Detail - DDDDDD'!$B$3)</f>
        <v>0</v>
      </c>
      <c r="D361" s="1261">
        <f>SUMIFS('Expenditures - all orgs'!$E$19:$E$3604,'Expenditures - all orgs'!$C$19:$C$3604, 'Budget Detail - DDDDDD'!$B361,'Expenditures - all orgs'!$B$19:$B$3604,'Budget Detail - DDDDDD'!$B$3)</f>
        <v>0</v>
      </c>
      <c r="E361" s="568">
        <f>SUMIFS('Expenditures - all orgs'!$F$19:$F$3604,'Expenditures - all orgs'!$C$19:$C$3604, 'Budget Detail - DDDDDD'!$B361,'Expenditures - all orgs'!$B$19:$B$3604,'Budget Detail - DDDDDD'!$B$3)</f>
        <v>0</v>
      </c>
      <c r="F361" s="569">
        <f t="shared" si="6"/>
        <v>0</v>
      </c>
    </row>
    <row r="362" spans="1:6" ht="15" customHeight="1" thickBot="1" x14ac:dyDescent="0.35">
      <c r="A362" s="233"/>
      <c r="B362" s="684" t="s">
        <v>418</v>
      </c>
      <c r="C362" s="405">
        <f>SUM(C357:C361)</f>
        <v>0</v>
      </c>
      <c r="D362" s="405">
        <f t="shared" ref="D362:F362" si="49">SUM(D357:D361)</f>
        <v>0</v>
      </c>
      <c r="E362" s="405">
        <f t="shared" si="49"/>
        <v>0</v>
      </c>
      <c r="F362" s="405">
        <f t="shared" si="49"/>
        <v>0</v>
      </c>
    </row>
    <row r="363" spans="1:6" ht="15" customHeight="1" x14ac:dyDescent="0.3">
      <c r="A363" s="747"/>
      <c r="B363" s="617"/>
      <c r="C363" s="305"/>
      <c r="D363" s="1255"/>
      <c r="E363" s="1255"/>
      <c r="F363" s="1256"/>
    </row>
    <row r="364" spans="1:6" ht="15" customHeight="1" x14ac:dyDescent="0.3">
      <c r="A364" s="248" t="s">
        <v>270</v>
      </c>
      <c r="B364" s="617"/>
      <c r="C364" s="305"/>
      <c r="D364" s="1255"/>
      <c r="E364" s="1255"/>
      <c r="F364" s="1256"/>
    </row>
    <row r="365" spans="1:6" ht="15" customHeight="1" x14ac:dyDescent="0.3">
      <c r="A365" s="233" t="s">
        <v>95</v>
      </c>
      <c r="B365" s="685">
        <v>224100</v>
      </c>
      <c r="C365" s="347">
        <f>SUMIFS('Expenditures - all orgs'!$D$19:$D$3604,'Expenditures - all orgs'!$C$19:$C$3604, 'Budget Detail - DDDDDD'!$B365,'Expenditures - all orgs'!$B$19:$B$3604,'Budget Detail - DDDDDD'!$B$3)</f>
        <v>0</v>
      </c>
      <c r="D365" s="571">
        <f>SUMIFS('Expenditures - all orgs'!$E$19:$E$3604,'Expenditures - all orgs'!$C$19:$C$3604, 'Budget Detail - DDDDDD'!$B365,'Expenditures - all orgs'!$B$19:$B$3604,'Budget Detail - DDDDDD'!$B$3)</f>
        <v>0</v>
      </c>
      <c r="E365" s="572">
        <f>SUMIFS('Expenditures - all orgs'!$F$19:$F$3604,'Expenditures - all orgs'!$C$19:$C$3604, 'Budget Detail - DDDDDD'!$B365,'Expenditures - all orgs'!$B$19:$B$3604,'Budget Detail - DDDDDD'!$B$3)</f>
        <v>0</v>
      </c>
      <c r="F365" s="573">
        <f t="shared" si="6"/>
        <v>0</v>
      </c>
    </row>
    <row r="366" spans="1:6" ht="15" customHeight="1" x14ac:dyDescent="0.3">
      <c r="A366" s="233" t="s">
        <v>271</v>
      </c>
      <c r="B366" s="686">
        <v>224200</v>
      </c>
      <c r="C366" s="347">
        <f>SUMIFS('Expenditures - all orgs'!$D$19:$D$3604,'Expenditures - all orgs'!$C$19:$C$3604, 'Budget Detail - DDDDDD'!$B366,'Expenditures - all orgs'!$B$19:$B$3604,'Budget Detail - DDDDDD'!$B$3)</f>
        <v>0</v>
      </c>
      <c r="D366" s="571">
        <f>SUMIFS('Expenditures - all orgs'!$E$19:$E$3604,'Expenditures - all orgs'!$C$19:$C$3604, 'Budget Detail - DDDDDD'!$B366,'Expenditures - all orgs'!$B$19:$B$3604,'Budget Detail - DDDDDD'!$B$3)</f>
        <v>0</v>
      </c>
      <c r="E366" s="572">
        <f>SUMIFS('Expenditures - all orgs'!$F$19:$F$3604,'Expenditures - all orgs'!$C$19:$C$3604, 'Budget Detail - DDDDDD'!$B366,'Expenditures - all orgs'!$B$19:$B$3604,'Budget Detail - DDDDDD'!$B$3)</f>
        <v>0</v>
      </c>
      <c r="F366" s="573">
        <f t="shared" ref="F366:F369" si="50">C366-D366-E366</f>
        <v>0</v>
      </c>
    </row>
    <row r="367" spans="1:6" ht="15" customHeight="1" x14ac:dyDescent="0.3">
      <c r="A367" s="233" t="s">
        <v>30</v>
      </c>
      <c r="B367" s="686">
        <v>224300</v>
      </c>
      <c r="C367" s="347">
        <f>SUMIFS('Expenditures - all orgs'!$D$19:$D$3604,'Expenditures - all orgs'!$C$19:$C$3604, 'Budget Detail - DDDDDD'!$B367,'Expenditures - all orgs'!$B$19:$B$3604,'Budget Detail - DDDDDD'!$B$3)</f>
        <v>0</v>
      </c>
      <c r="D367" s="571">
        <f>SUMIFS('Expenditures - all orgs'!$E$19:$E$3604,'Expenditures - all orgs'!$C$19:$C$3604, 'Budget Detail - DDDDDD'!$B367,'Expenditures - all orgs'!$B$19:$B$3604,'Budget Detail - DDDDDD'!$B$3)</f>
        <v>0</v>
      </c>
      <c r="E367" s="572">
        <f>SUMIFS('Expenditures - all orgs'!$F$19:$F$3604,'Expenditures - all orgs'!$C$19:$C$3604, 'Budget Detail - DDDDDD'!$B367,'Expenditures - all orgs'!$B$19:$B$3604,'Budget Detail - DDDDDD'!$B$3)</f>
        <v>0</v>
      </c>
      <c r="F367" s="573">
        <f t="shared" si="50"/>
        <v>0</v>
      </c>
    </row>
    <row r="368" spans="1:6" ht="15" customHeight="1" x14ac:dyDescent="0.3">
      <c r="A368" s="233" t="s">
        <v>272</v>
      </c>
      <c r="B368" s="686">
        <v>224800</v>
      </c>
      <c r="C368" s="347">
        <f>SUMIFS('Expenditures - all orgs'!$D$19:$D$3604,'Expenditures - all orgs'!$C$19:$C$3604, 'Budget Detail - DDDDDD'!$B368,'Expenditures - all orgs'!$B$19:$B$3604,'Budget Detail - DDDDDD'!$B$3)</f>
        <v>0</v>
      </c>
      <c r="D368" s="571">
        <f>SUMIFS('Expenditures - all orgs'!$E$19:$E$3604,'Expenditures - all orgs'!$C$19:$C$3604, 'Budget Detail - DDDDDD'!$B368,'Expenditures - all orgs'!$B$19:$B$3604,'Budget Detail - DDDDDD'!$B$3)</f>
        <v>0</v>
      </c>
      <c r="E368" s="572">
        <f>SUMIFS('Expenditures - all orgs'!$F$19:$F$3604,'Expenditures - all orgs'!$C$19:$C$3604, 'Budget Detail - DDDDDD'!$B368,'Expenditures - all orgs'!$B$19:$B$3604,'Budget Detail - DDDDDD'!$B$3)</f>
        <v>0</v>
      </c>
      <c r="F368" s="573">
        <f t="shared" si="50"/>
        <v>0</v>
      </c>
    </row>
    <row r="369" spans="1:6" ht="15" customHeight="1" thickBot="1" x14ac:dyDescent="0.35">
      <c r="A369" s="233" t="s">
        <v>104</v>
      </c>
      <c r="B369" s="686" t="s">
        <v>107</v>
      </c>
      <c r="C369" s="347">
        <f>SUMIFS('Expenditures - all orgs'!$D$19:$D$3604,'Expenditures - all orgs'!$C$19:$C$3604, 'Budget Detail - DDDDDD'!$B369,'Expenditures - all orgs'!$B$19:$B$3604,'Budget Detail - DDDDDD'!$B$3)</f>
        <v>0</v>
      </c>
      <c r="D369" s="574">
        <f>SUMIFS('Expenditures - all orgs'!$E$19:$E$3604,'Expenditures - all orgs'!$C$19:$C$3604, 'Budget Detail - DDDDDD'!$B369,'Expenditures - all orgs'!$B$19:$B$3604,'Budget Detail - DDDDDD'!$B$3)</f>
        <v>0</v>
      </c>
      <c r="E369" s="575">
        <f>SUMIFS('Expenditures - all orgs'!$F$19:$F$3604,'Expenditures - all orgs'!$C$19:$C$3604, 'Budget Detail - DDDDDD'!$B369,'Expenditures - all orgs'!$B$19:$B$3604,'Budget Detail - DDDDDD'!$B$3)</f>
        <v>0</v>
      </c>
      <c r="F369" s="576">
        <f t="shared" si="50"/>
        <v>0</v>
      </c>
    </row>
    <row r="370" spans="1:6" ht="15" customHeight="1" thickBot="1" x14ac:dyDescent="0.35">
      <c r="A370" s="233"/>
      <c r="B370" s="687" t="s">
        <v>418</v>
      </c>
      <c r="C370" s="406">
        <f>SUM(C365:C369)</f>
        <v>0</v>
      </c>
      <c r="D370" s="406">
        <f t="shared" ref="D370:F370" si="51">SUM(D365:D369)</f>
        <v>0</v>
      </c>
      <c r="E370" s="406">
        <f t="shared" si="51"/>
        <v>0</v>
      </c>
      <c r="F370" s="406">
        <f t="shared" si="51"/>
        <v>0</v>
      </c>
    </row>
    <row r="371" spans="1:6" ht="15" customHeight="1" x14ac:dyDescent="0.3">
      <c r="A371" s="747"/>
      <c r="B371" s="617"/>
      <c r="C371" s="305"/>
      <c r="D371" s="1255"/>
      <c r="E371" s="1255"/>
      <c r="F371" s="1256"/>
    </row>
    <row r="372" spans="1:6" ht="15" customHeight="1" x14ac:dyDescent="0.3">
      <c r="A372" s="248" t="s">
        <v>273</v>
      </c>
      <c r="B372" s="617"/>
      <c r="C372" s="305"/>
      <c r="D372" s="1255"/>
      <c r="E372" s="1255"/>
      <c r="F372" s="1256"/>
    </row>
    <row r="373" spans="1:6" ht="15" customHeight="1" x14ac:dyDescent="0.3">
      <c r="A373" s="242" t="s">
        <v>535</v>
      </c>
      <c r="B373" s="688">
        <v>225100</v>
      </c>
      <c r="C373" s="348">
        <f>SUMIFS('Expenditures - all orgs'!$D$19:$D$3604,'Expenditures - all orgs'!$C$19:$C$3604, 'Budget Detail - DDDDDD'!$B373,'Expenditures - all orgs'!$B$19:$B$3604,'Budget Detail - DDDDDD'!$B$3)</f>
        <v>0</v>
      </c>
      <c r="D373" s="578">
        <f>SUMIFS('Expenditures - all orgs'!$E$19:$E$3604,'Expenditures - all orgs'!$C$19:$C$3604, 'Budget Detail - DDDDDD'!$B373,'Expenditures - all orgs'!$B$19:$B$3604,'Budget Detail - DDDDDD'!$B$3)</f>
        <v>0</v>
      </c>
      <c r="E373" s="579">
        <f>SUMIFS('Expenditures - all orgs'!$F$19:$F$3604,'Expenditures - all orgs'!$C$19:$C$3604, 'Budget Detail - DDDDDD'!$B373,'Expenditures - all orgs'!$B$19:$B$3604,'Budget Detail - DDDDDD'!$B$3)</f>
        <v>0</v>
      </c>
      <c r="F373" s="580">
        <f t="shared" ref="F373:F388" si="52">C373-D373-E373</f>
        <v>0</v>
      </c>
    </row>
    <row r="374" spans="1:6" ht="15" customHeight="1" x14ac:dyDescent="0.3">
      <c r="A374" s="242" t="s">
        <v>31</v>
      </c>
      <c r="B374" s="689">
        <v>225300</v>
      </c>
      <c r="C374" s="348">
        <f>SUMIFS('Expenditures - all orgs'!$D$19:$D$3604,'Expenditures - all orgs'!$C$19:$C$3604, 'Budget Detail - DDDDDD'!$B374,'Expenditures - all orgs'!$B$19:$B$3604,'Budget Detail - DDDDDD'!$B$3)</f>
        <v>0</v>
      </c>
      <c r="D374" s="578">
        <f>SUMIFS('Expenditures - all orgs'!$E$19:$E$3604,'Expenditures - all orgs'!$C$19:$C$3604, 'Budget Detail - DDDDDD'!$B374,'Expenditures - all orgs'!$B$19:$B$3604,'Budget Detail - DDDDDD'!$B$3)</f>
        <v>0</v>
      </c>
      <c r="E374" s="579">
        <f>SUMIFS('Expenditures - all orgs'!$F$19:$F$3604,'Expenditures - all orgs'!$C$19:$C$3604, 'Budget Detail - DDDDDD'!$B374,'Expenditures - all orgs'!$B$19:$B$3604,'Budget Detail - DDDDDD'!$B$3)</f>
        <v>0</v>
      </c>
      <c r="F374" s="580">
        <f t="shared" ref="F374:F377" si="53">C374-D374-E374</f>
        <v>0</v>
      </c>
    </row>
    <row r="375" spans="1:6" ht="15" customHeight="1" x14ac:dyDescent="0.3">
      <c r="A375" s="242" t="s">
        <v>274</v>
      </c>
      <c r="B375" s="689">
        <v>225400</v>
      </c>
      <c r="C375" s="348">
        <f>SUMIFS('Expenditures - all orgs'!$D$19:$D$3604,'Expenditures - all orgs'!$C$19:$C$3604, 'Budget Detail - DDDDDD'!$B375,'Expenditures - all orgs'!$B$19:$B$3604,'Budget Detail - DDDDDD'!$B$3)</f>
        <v>0</v>
      </c>
      <c r="D375" s="578">
        <f>SUMIFS('Expenditures - all orgs'!$E$19:$E$3604,'Expenditures - all orgs'!$C$19:$C$3604, 'Budget Detail - DDDDDD'!$B375,'Expenditures - all orgs'!$B$19:$B$3604,'Budget Detail - DDDDDD'!$B$3)</f>
        <v>0</v>
      </c>
      <c r="E375" s="579">
        <f>SUMIFS('Expenditures - all orgs'!$F$19:$F$3604,'Expenditures - all orgs'!$C$19:$C$3604, 'Budget Detail - DDDDDD'!$B375,'Expenditures - all orgs'!$B$19:$B$3604,'Budget Detail - DDDDDD'!$B$3)</f>
        <v>0</v>
      </c>
      <c r="F375" s="580">
        <f t="shared" si="53"/>
        <v>0</v>
      </c>
    </row>
    <row r="376" spans="1:6" ht="15" customHeight="1" x14ac:dyDescent="0.3">
      <c r="A376" s="242" t="s">
        <v>275</v>
      </c>
      <c r="B376" s="689">
        <v>225500</v>
      </c>
      <c r="C376" s="348">
        <f>SUMIFS('Expenditures - all orgs'!$D$19:$D$3604,'Expenditures - all orgs'!$C$19:$C$3604, 'Budget Detail - DDDDDD'!$B376,'Expenditures - all orgs'!$B$19:$B$3604,'Budget Detail - DDDDDD'!$B$3)</f>
        <v>0</v>
      </c>
      <c r="D376" s="578">
        <f>SUMIFS('Expenditures - all orgs'!$E$19:$E$3604,'Expenditures - all orgs'!$C$19:$C$3604, 'Budget Detail - DDDDDD'!$B376,'Expenditures - all orgs'!$B$19:$B$3604,'Budget Detail - DDDDDD'!$B$3)</f>
        <v>0</v>
      </c>
      <c r="E376" s="579">
        <f>SUMIFS('Expenditures - all orgs'!$F$19:$F$3604,'Expenditures - all orgs'!$C$19:$C$3604, 'Budget Detail - DDDDDD'!$B376,'Expenditures - all orgs'!$B$19:$B$3604,'Budget Detail - DDDDDD'!$B$3)</f>
        <v>0</v>
      </c>
      <c r="F376" s="580">
        <f t="shared" si="53"/>
        <v>0</v>
      </c>
    </row>
    <row r="377" spans="1:6" ht="15" customHeight="1" x14ac:dyDescent="0.3">
      <c r="A377" s="242" t="s">
        <v>522</v>
      </c>
      <c r="B377" s="689">
        <v>225600</v>
      </c>
      <c r="C377" s="348">
        <f>SUMIFS('Expenditures - all orgs'!$D$19:$D$3604,'Expenditures - all orgs'!$C$19:$C$3604, 'Budget Detail - DDDDDD'!$B377,'Expenditures - all orgs'!$B$19:$B$3604,'Budget Detail - DDDDDD'!$B$3)</f>
        <v>0</v>
      </c>
      <c r="D377" s="578">
        <f>SUMIFS('Expenditures - all orgs'!$E$19:$E$3604,'Expenditures - all orgs'!$C$19:$C$3604, 'Budget Detail - DDDDDD'!$B377,'Expenditures - all orgs'!$B$19:$B$3604,'Budget Detail - DDDDDD'!$B$3)</f>
        <v>0</v>
      </c>
      <c r="E377" s="579">
        <f>SUMIFS('Expenditures - all orgs'!$F$19:$F$3604,'Expenditures - all orgs'!$C$19:$C$3604, 'Budget Detail - DDDDDD'!$B377,'Expenditures - all orgs'!$B$19:$B$3604,'Budget Detail - DDDDDD'!$B$3)</f>
        <v>0</v>
      </c>
      <c r="F377" s="580">
        <f t="shared" si="53"/>
        <v>0</v>
      </c>
    </row>
    <row r="378" spans="1:6" ht="15" customHeight="1" x14ac:dyDescent="0.3">
      <c r="A378" s="233" t="s">
        <v>276</v>
      </c>
      <c r="B378" s="689">
        <v>225800</v>
      </c>
      <c r="C378" s="348">
        <f>SUMIFS('Expenditures - all orgs'!$D$19:$D$3604,'Expenditures - all orgs'!$C$19:$C$3604, 'Budget Detail - DDDDDD'!$B378,'Expenditures - all orgs'!$B$19:$B$3604,'Budget Detail - DDDDDD'!$B$3)</f>
        <v>0</v>
      </c>
      <c r="D378" s="578">
        <f>SUMIFS('Expenditures - all orgs'!$E$19:$E$3604,'Expenditures - all orgs'!$C$19:$C$3604, 'Budget Detail - DDDDDD'!$B378,'Expenditures - all orgs'!$B$19:$B$3604,'Budget Detail - DDDDDD'!$B$3)</f>
        <v>0</v>
      </c>
      <c r="E378" s="579">
        <f>SUMIFS('Expenditures - all orgs'!$F$19:$F$3604,'Expenditures - all orgs'!$C$19:$C$3604, 'Budget Detail - DDDDDD'!$B378,'Expenditures - all orgs'!$B$19:$B$3604,'Budget Detail - DDDDDD'!$B$3)</f>
        <v>0</v>
      </c>
      <c r="F378" s="580">
        <f t="shared" si="52"/>
        <v>0</v>
      </c>
    </row>
    <row r="379" spans="1:6" ht="15" customHeight="1" thickBot="1" x14ac:dyDescent="0.35">
      <c r="A379" s="233" t="s">
        <v>104</v>
      </c>
      <c r="B379" s="689" t="s">
        <v>107</v>
      </c>
      <c r="C379" s="407">
        <f>SUMIFS('Expenditures - all orgs'!$D$19:$D$3604,'Expenditures - all orgs'!$C$19:$C$3604, 'Budget Detail - DDDDDD'!$B379,'Expenditures - all orgs'!$B$19:$B$3604,'Budget Detail - DDDDDD'!$B$3)</f>
        <v>0</v>
      </c>
      <c r="D379" s="581">
        <f>SUMIFS('Expenditures - all orgs'!$E$19:$E$3604,'Expenditures - all orgs'!$C$19:$C$3604, 'Budget Detail - DDDDDD'!$B379,'Expenditures - all orgs'!$B$19:$B$3604,'Budget Detail - DDDDDD'!$B$3)</f>
        <v>0</v>
      </c>
      <c r="E379" s="582">
        <f>SUMIFS('Expenditures - all orgs'!$F$19:$F$3604,'Expenditures - all orgs'!$C$19:$C$3604, 'Budget Detail - DDDDDD'!$B379,'Expenditures - all orgs'!$B$19:$B$3604,'Budget Detail - DDDDDD'!$B$3)</f>
        <v>0</v>
      </c>
      <c r="F379" s="583">
        <f t="shared" si="52"/>
        <v>0</v>
      </c>
    </row>
    <row r="380" spans="1:6" ht="15" customHeight="1" thickBot="1" x14ac:dyDescent="0.35">
      <c r="A380" s="233"/>
      <c r="B380" s="690" t="s">
        <v>418</v>
      </c>
      <c r="C380" s="1262">
        <f>SUM(C373:C379)</f>
        <v>0</v>
      </c>
      <c r="D380" s="1262">
        <f t="shared" ref="D380:F380" si="54">SUM(D373:D379)</f>
        <v>0</v>
      </c>
      <c r="E380" s="1262">
        <f t="shared" si="54"/>
        <v>0</v>
      </c>
      <c r="F380" s="1262">
        <f t="shared" si="54"/>
        <v>0</v>
      </c>
    </row>
    <row r="381" spans="1:6" ht="15" customHeight="1" x14ac:dyDescent="0.3">
      <c r="A381" s="747"/>
      <c r="B381" s="617"/>
      <c r="C381" s="305"/>
      <c r="D381" s="1255"/>
      <c r="E381" s="1255"/>
      <c r="F381" s="1256"/>
    </row>
    <row r="382" spans="1:6" ht="15" customHeight="1" x14ac:dyDescent="0.3">
      <c r="A382" s="248" t="s">
        <v>277</v>
      </c>
      <c r="B382" s="617"/>
      <c r="C382" s="305"/>
      <c r="D382" s="1255"/>
      <c r="E382" s="1255"/>
      <c r="F382" s="1256"/>
    </row>
    <row r="383" spans="1:6" ht="15" customHeight="1" x14ac:dyDescent="0.3">
      <c r="A383" s="233" t="s">
        <v>115</v>
      </c>
      <c r="B383" s="691">
        <v>226100</v>
      </c>
      <c r="C383" s="349">
        <f>SUMIFS('Expenditures - all orgs'!$D$19:$D$3604,'Expenditures - all orgs'!$C$19:$C$3604, 'Budget Detail - DDDDDD'!$B383,'Expenditures - all orgs'!$B$19:$B$3604,'Budget Detail - DDDDDD'!$B$3)</f>
        <v>0</v>
      </c>
      <c r="D383" s="585">
        <f>SUMIFS('Expenditures - all orgs'!$E$19:$E$3604,'Expenditures - all orgs'!$C$19:$C$3604, 'Budget Detail - DDDDDD'!$B383,'Expenditures - all orgs'!$B$19:$B$3604,'Budget Detail - DDDDDD'!$B$3)</f>
        <v>0</v>
      </c>
      <c r="E383" s="586">
        <f>SUMIFS('Expenditures - all orgs'!$F$19:$F$3604,'Expenditures - all orgs'!$C$19:$C$3604, 'Budget Detail - DDDDDD'!$B383,'Expenditures - all orgs'!$B$19:$B$3604,'Budget Detail - DDDDDD'!$B$3)</f>
        <v>0</v>
      </c>
      <c r="F383" s="587">
        <f t="shared" si="52"/>
        <v>0</v>
      </c>
    </row>
    <row r="384" spans="1:6" ht="15" customHeight="1" x14ac:dyDescent="0.3">
      <c r="A384" s="233" t="s">
        <v>537</v>
      </c>
      <c r="B384" s="692">
        <v>226200</v>
      </c>
      <c r="C384" s="349">
        <f>SUMIFS('Expenditures - all orgs'!$D$19:$D$3604,'Expenditures - all orgs'!$C$19:$C$3604, 'Budget Detail - DDDDDD'!$B384,'Expenditures - all orgs'!$B$19:$B$3604,'Budget Detail - DDDDDD'!$B$3)</f>
        <v>0</v>
      </c>
      <c r="D384" s="585">
        <f>SUMIFS('Expenditures - all orgs'!$E$19:$E$3604,'Expenditures - all orgs'!$C$19:$C$3604, 'Budget Detail - DDDDDD'!$B384,'Expenditures - all orgs'!$B$19:$B$3604,'Budget Detail - DDDDDD'!$B$3)</f>
        <v>0</v>
      </c>
      <c r="E384" s="586">
        <f>SUMIFS('Expenditures - all orgs'!$F$19:$F$3604,'Expenditures - all orgs'!$C$19:$C$3604, 'Budget Detail - DDDDDD'!$B384,'Expenditures - all orgs'!$B$19:$B$3604,'Budget Detail - DDDDDD'!$B$3)</f>
        <v>0</v>
      </c>
      <c r="F384" s="587">
        <f t="shared" si="52"/>
        <v>0</v>
      </c>
    </row>
    <row r="385" spans="1:6" ht="15" customHeight="1" x14ac:dyDescent="0.3">
      <c r="A385" s="233" t="s">
        <v>538</v>
      </c>
      <c r="B385" s="692">
        <v>226300</v>
      </c>
      <c r="C385" s="349">
        <f>SUMIFS('Expenditures - all orgs'!$D$19:$D$3604,'Expenditures - all orgs'!$C$19:$C$3604, 'Budget Detail - DDDDDD'!$B385,'Expenditures - all orgs'!$B$19:$B$3604,'Budget Detail - DDDDDD'!$B$3)</f>
        <v>0</v>
      </c>
      <c r="D385" s="585">
        <f>SUMIFS('Expenditures - all orgs'!$E$19:$E$3604,'Expenditures - all orgs'!$C$19:$C$3604, 'Budget Detail - DDDDDD'!$B385,'Expenditures - all orgs'!$B$19:$B$3604,'Budget Detail - DDDDDD'!$B$3)</f>
        <v>0</v>
      </c>
      <c r="E385" s="586">
        <f>SUMIFS('Expenditures - all orgs'!$F$19:$F$3604,'Expenditures - all orgs'!$C$19:$C$3604, 'Budget Detail - DDDDDD'!$B385,'Expenditures - all orgs'!$B$19:$B$3604,'Budget Detail - DDDDDD'!$B$3)</f>
        <v>0</v>
      </c>
      <c r="F385" s="587">
        <f t="shared" si="52"/>
        <v>0</v>
      </c>
    </row>
    <row r="386" spans="1:6" ht="15" customHeight="1" x14ac:dyDescent="0.3">
      <c r="A386" s="239" t="s">
        <v>103</v>
      </c>
      <c r="B386" s="693">
        <v>226400</v>
      </c>
      <c r="C386" s="349">
        <f>SUMIFS('Expenditures - all orgs'!$D$19:$D$3604,'Expenditures - all orgs'!$C$19:$C$3604, 'Budget Detail - DDDDDD'!$B386,'Expenditures - all orgs'!$B$19:$B$3604,'Budget Detail - DDDDDD'!$B$3)</f>
        <v>0</v>
      </c>
      <c r="D386" s="585">
        <f>SUMIFS('Expenditures - all orgs'!$E$19:$E$3604,'Expenditures - all orgs'!$C$19:$C$3604, 'Budget Detail - DDDDDD'!$B386,'Expenditures - all orgs'!$B$19:$B$3604,'Budget Detail - DDDDDD'!$B$3)</f>
        <v>0</v>
      </c>
      <c r="E386" s="586">
        <f>SUMIFS('Expenditures - all orgs'!$F$19:$F$3604,'Expenditures - all orgs'!$C$19:$C$3604, 'Budget Detail - DDDDDD'!$B386,'Expenditures - all orgs'!$B$19:$B$3604,'Budget Detail - DDDDDD'!$B$3)</f>
        <v>0</v>
      </c>
      <c r="F386" s="587">
        <f t="shared" si="52"/>
        <v>0</v>
      </c>
    </row>
    <row r="387" spans="1:6" ht="15" customHeight="1" x14ac:dyDescent="0.3">
      <c r="A387" s="239" t="s">
        <v>280</v>
      </c>
      <c r="B387" s="693">
        <v>226800</v>
      </c>
      <c r="C387" s="349">
        <f>SUMIFS('Expenditures - all orgs'!$D$19:$D$3604,'Expenditures - all orgs'!$C$19:$C$3604, 'Budget Detail - DDDDDD'!$B387,'Expenditures - all orgs'!$B$19:$B$3604,'Budget Detail - DDDDDD'!$B$3)</f>
        <v>0</v>
      </c>
      <c r="D387" s="585">
        <f>SUMIFS('Expenditures - all orgs'!$E$19:$E$3604,'Expenditures - all orgs'!$C$19:$C$3604, 'Budget Detail - DDDDDD'!$B387,'Expenditures - all orgs'!$B$19:$B$3604,'Budget Detail - DDDDDD'!$B$3)</f>
        <v>0</v>
      </c>
      <c r="E387" s="586">
        <f>SUMIFS('Expenditures - all orgs'!$F$19:$F$3604,'Expenditures - all orgs'!$C$19:$C$3604, 'Budget Detail - DDDDDD'!$B387,'Expenditures - all orgs'!$B$19:$B$3604,'Budget Detail - DDDDDD'!$B$3)</f>
        <v>0</v>
      </c>
      <c r="F387" s="587">
        <f t="shared" si="52"/>
        <v>0</v>
      </c>
    </row>
    <row r="388" spans="1:6" ht="15" customHeight="1" thickBot="1" x14ac:dyDescent="0.35">
      <c r="A388" s="235" t="s">
        <v>104</v>
      </c>
      <c r="B388" s="693" t="s">
        <v>107</v>
      </c>
      <c r="C388" s="349">
        <f>SUMIFS('Expenditures - all orgs'!$D$19:$D$3604,'Expenditures - all orgs'!$C$19:$C$3604, 'Budget Detail - DDDDDD'!$B388,'Expenditures - all orgs'!$B$19:$B$3604,'Budget Detail - DDDDDD'!$B$3)</f>
        <v>0</v>
      </c>
      <c r="D388" s="1263">
        <f>SUMIFS('Expenditures - all orgs'!$E$19:$E$3604,'Expenditures - all orgs'!$C$19:$C$3604, 'Budget Detail - DDDDDD'!$B388,'Expenditures - all orgs'!$B$19:$B$3604,'Budget Detail - DDDDDD'!$B$3)</f>
        <v>0</v>
      </c>
      <c r="E388" s="590">
        <f>SUMIFS('Expenditures - all orgs'!$F$19:$F$3604,'Expenditures - all orgs'!$C$19:$C$3604, 'Budget Detail - DDDDDD'!$B388,'Expenditures - all orgs'!$B$19:$B$3604,'Budget Detail - DDDDDD'!$B$3)</f>
        <v>0</v>
      </c>
      <c r="F388" s="591">
        <f t="shared" si="52"/>
        <v>0</v>
      </c>
    </row>
    <row r="389" spans="1:6" ht="15" customHeight="1" thickBot="1" x14ac:dyDescent="0.35">
      <c r="A389" s="235"/>
      <c r="B389" s="694" t="s">
        <v>418</v>
      </c>
      <c r="C389" s="409">
        <f>SUM(C383:C388)</f>
        <v>0</v>
      </c>
      <c r="D389" s="409">
        <f t="shared" ref="D389:F389" si="55">SUM(D383:D388)</f>
        <v>0</v>
      </c>
      <c r="E389" s="409">
        <f t="shared" si="55"/>
        <v>0</v>
      </c>
      <c r="F389" s="409">
        <f t="shared" si="55"/>
        <v>0</v>
      </c>
    </row>
    <row r="390" spans="1:6" ht="15" customHeight="1" x14ac:dyDescent="0.3">
      <c r="A390" s="747"/>
      <c r="B390" s="617"/>
      <c r="C390" s="305"/>
      <c r="D390" s="1255"/>
      <c r="E390" s="1255"/>
      <c r="F390" s="1256"/>
    </row>
    <row r="391" spans="1:6" ht="15" customHeight="1" x14ac:dyDescent="0.3">
      <c r="A391" s="248" t="s">
        <v>281</v>
      </c>
      <c r="B391" s="617"/>
      <c r="C391" s="305"/>
      <c r="D391" s="1255"/>
      <c r="E391" s="1255"/>
      <c r="F391" s="1256"/>
    </row>
    <row r="392" spans="1:6" ht="15" customHeight="1" x14ac:dyDescent="0.3">
      <c r="A392" s="239" t="s">
        <v>282</v>
      </c>
      <c r="B392" s="695">
        <v>227100</v>
      </c>
      <c r="C392" s="350">
        <f>SUMIFS('Expenditures - all orgs'!$D$19:$D$3604,'Expenditures - all orgs'!$C$19:$C$3604, 'Budget Detail - DDDDDD'!$B392,'Expenditures - all orgs'!$B$19:$B$3604,'Budget Detail - DDDDDD'!$B$3)</f>
        <v>0</v>
      </c>
      <c r="D392" s="593">
        <f>SUMIFS('Expenditures - all orgs'!$E$19:$E$3604,'Expenditures - all orgs'!$C$19:$C$3604, 'Budget Detail - DDDDDD'!$B392,'Expenditures - all orgs'!$B$19:$B$3604,'Budget Detail - DDDDDD'!$B$3)</f>
        <v>0</v>
      </c>
      <c r="E392" s="594">
        <f>SUMIFS('Expenditures - all orgs'!$F$19:$F$3604,'Expenditures - all orgs'!$C$19:$C$3604, 'Budget Detail - DDDDDD'!$B392,'Expenditures - all orgs'!$B$19:$B$3604,'Budget Detail - DDDDDD'!$B$3)</f>
        <v>0</v>
      </c>
      <c r="F392" s="595">
        <f t="shared" ref="F392:F401" si="56">C392-D392-E392</f>
        <v>0</v>
      </c>
    </row>
    <row r="393" spans="1:6" ht="15" customHeight="1" x14ac:dyDescent="0.3">
      <c r="A393" s="239" t="s">
        <v>283</v>
      </c>
      <c r="B393" s="696">
        <v>227200</v>
      </c>
      <c r="C393" s="350">
        <f>SUMIFS('Expenditures - all orgs'!$D$19:$D$3604,'Expenditures - all orgs'!$C$19:$C$3604, 'Budget Detail - DDDDDD'!$B393,'Expenditures - all orgs'!$B$19:$B$3604,'Budget Detail - DDDDDD'!$B$3)</f>
        <v>0</v>
      </c>
      <c r="D393" s="593">
        <f>SUMIFS('Expenditures - all orgs'!$E$19:$E$3604,'Expenditures - all orgs'!$C$19:$C$3604, 'Budget Detail - DDDDDD'!$B393,'Expenditures - all orgs'!$B$19:$B$3604,'Budget Detail - DDDDDD'!$B$3)</f>
        <v>0</v>
      </c>
      <c r="E393" s="594">
        <f>SUMIFS('Expenditures - all orgs'!$F$19:$F$3604,'Expenditures - all orgs'!$C$19:$C$3604, 'Budget Detail - DDDDDD'!$B393,'Expenditures - all orgs'!$B$19:$B$3604,'Budget Detail - DDDDDD'!$B$3)</f>
        <v>0</v>
      </c>
      <c r="F393" s="595">
        <f t="shared" si="56"/>
        <v>0</v>
      </c>
    </row>
    <row r="394" spans="1:6" ht="15" customHeight="1" x14ac:dyDescent="0.3">
      <c r="A394" s="239" t="s">
        <v>284</v>
      </c>
      <c r="B394" s="696">
        <v>227300</v>
      </c>
      <c r="C394" s="350">
        <f>SUMIFS('Expenditures - all orgs'!$D$19:$D$3604,'Expenditures - all orgs'!$C$19:$C$3604, 'Budget Detail - DDDDDD'!$B394,'Expenditures - all orgs'!$B$19:$B$3604,'Budget Detail - DDDDDD'!$B$3)</f>
        <v>0</v>
      </c>
      <c r="D394" s="593">
        <f>SUMIFS('Expenditures - all orgs'!$E$19:$E$3604,'Expenditures - all orgs'!$C$19:$C$3604, 'Budget Detail - DDDDDD'!$B394,'Expenditures - all orgs'!$B$19:$B$3604,'Budget Detail - DDDDDD'!$B$3)</f>
        <v>0</v>
      </c>
      <c r="E394" s="594">
        <f>SUMIFS('Expenditures - all orgs'!$F$19:$F$3604,'Expenditures - all orgs'!$C$19:$C$3604, 'Budget Detail - DDDDDD'!$B394,'Expenditures - all orgs'!$B$19:$B$3604,'Budget Detail - DDDDDD'!$B$3)</f>
        <v>0</v>
      </c>
      <c r="F394" s="595">
        <f t="shared" si="56"/>
        <v>0</v>
      </c>
    </row>
    <row r="395" spans="1:6" ht="15" customHeight="1" x14ac:dyDescent="0.3">
      <c r="A395" s="239" t="s">
        <v>285</v>
      </c>
      <c r="B395" s="696">
        <v>227400</v>
      </c>
      <c r="C395" s="350">
        <f>SUMIFS('Expenditures - all orgs'!$D$19:$D$3604,'Expenditures - all orgs'!$C$19:$C$3604, 'Budget Detail - DDDDDD'!$B395,'Expenditures - all orgs'!$B$19:$B$3604,'Budget Detail - DDDDDD'!$B$3)</f>
        <v>0</v>
      </c>
      <c r="D395" s="593">
        <f>SUMIFS('Expenditures - all orgs'!$E$19:$E$3604,'Expenditures - all orgs'!$C$19:$C$3604, 'Budget Detail - DDDDDD'!$B395,'Expenditures - all orgs'!$B$19:$B$3604,'Budget Detail - DDDDDD'!$B$3)</f>
        <v>0</v>
      </c>
      <c r="E395" s="594">
        <f>SUMIFS('Expenditures - all orgs'!$F$19:$F$3604,'Expenditures - all orgs'!$C$19:$C$3604, 'Budget Detail - DDDDDD'!$B395,'Expenditures - all orgs'!$B$19:$B$3604,'Budget Detail - DDDDDD'!$B$3)</f>
        <v>0</v>
      </c>
      <c r="F395" s="595">
        <f t="shared" si="56"/>
        <v>0</v>
      </c>
    </row>
    <row r="396" spans="1:6" ht="15" customHeight="1" x14ac:dyDescent="0.3">
      <c r="A396" s="239" t="s">
        <v>286</v>
      </c>
      <c r="B396" s="696">
        <v>227500</v>
      </c>
      <c r="C396" s="350">
        <f>SUMIFS('Expenditures - all orgs'!$D$19:$D$3604,'Expenditures - all orgs'!$C$19:$C$3604, 'Budget Detail - DDDDDD'!$B396,'Expenditures - all orgs'!$B$19:$B$3604,'Budget Detail - DDDDDD'!$B$3)</f>
        <v>0</v>
      </c>
      <c r="D396" s="593">
        <f>SUMIFS('Expenditures - all orgs'!$E$19:$E$3604,'Expenditures - all orgs'!$C$19:$C$3604, 'Budget Detail - DDDDDD'!$B396,'Expenditures - all orgs'!$B$19:$B$3604,'Budget Detail - DDDDDD'!$B$3)</f>
        <v>0</v>
      </c>
      <c r="E396" s="594">
        <f>SUMIFS('Expenditures - all orgs'!$F$19:$F$3604,'Expenditures - all orgs'!$C$19:$C$3604, 'Budget Detail - DDDDDD'!$B396,'Expenditures - all orgs'!$B$19:$B$3604,'Budget Detail - DDDDDD'!$B$3)</f>
        <v>0</v>
      </c>
      <c r="F396" s="595">
        <f t="shared" si="56"/>
        <v>0</v>
      </c>
    </row>
    <row r="397" spans="1:6" ht="15" customHeight="1" x14ac:dyDescent="0.3">
      <c r="A397" s="239" t="s">
        <v>287</v>
      </c>
      <c r="B397" s="696">
        <v>227600</v>
      </c>
      <c r="C397" s="350">
        <f>SUMIFS('Expenditures - all orgs'!$D$19:$D$3604,'Expenditures - all orgs'!$C$19:$C$3604, 'Budget Detail - DDDDDD'!$B397,'Expenditures - all orgs'!$B$19:$B$3604,'Budget Detail - DDDDDD'!$B$3)</f>
        <v>0</v>
      </c>
      <c r="D397" s="593">
        <f>SUMIFS('Expenditures - all orgs'!$E$19:$E$3604,'Expenditures - all orgs'!$C$19:$C$3604, 'Budget Detail - DDDDDD'!$B397,'Expenditures - all orgs'!$B$19:$B$3604,'Budget Detail - DDDDDD'!$B$3)</f>
        <v>0</v>
      </c>
      <c r="E397" s="594">
        <f>SUMIFS('Expenditures - all orgs'!$F$19:$F$3604,'Expenditures - all orgs'!$C$19:$C$3604, 'Budget Detail - DDDDDD'!$B397,'Expenditures - all orgs'!$B$19:$B$3604,'Budget Detail - DDDDDD'!$B$3)</f>
        <v>0</v>
      </c>
      <c r="F397" s="595">
        <f t="shared" si="56"/>
        <v>0</v>
      </c>
    </row>
    <row r="398" spans="1:6" ht="15" customHeight="1" x14ac:dyDescent="0.3">
      <c r="A398" s="239" t="s">
        <v>288</v>
      </c>
      <c r="B398" s="696">
        <v>227700</v>
      </c>
      <c r="C398" s="350">
        <f>SUMIFS('Expenditures - all orgs'!$D$19:$D$3604,'Expenditures - all orgs'!$C$19:$C$3604, 'Budget Detail - DDDDDD'!$B398,'Expenditures - all orgs'!$B$19:$B$3604,'Budget Detail - DDDDDD'!$B$3)</f>
        <v>0</v>
      </c>
      <c r="D398" s="593">
        <f>SUMIFS('Expenditures - all orgs'!$E$19:$E$3604,'Expenditures - all orgs'!$C$19:$C$3604, 'Budget Detail - DDDDDD'!$B398,'Expenditures - all orgs'!$B$19:$B$3604,'Budget Detail - DDDDDD'!$B$3)</f>
        <v>0</v>
      </c>
      <c r="E398" s="594">
        <f>SUMIFS('Expenditures - all orgs'!$F$19:$F$3604,'Expenditures - all orgs'!$C$19:$C$3604, 'Budget Detail - DDDDDD'!$B398,'Expenditures - all orgs'!$B$19:$B$3604,'Budget Detail - DDDDDD'!$B$3)</f>
        <v>0</v>
      </c>
      <c r="F398" s="595">
        <f t="shared" si="56"/>
        <v>0</v>
      </c>
    </row>
    <row r="399" spans="1:6" ht="15" customHeight="1" x14ac:dyDescent="0.3">
      <c r="A399" s="239" t="s">
        <v>289</v>
      </c>
      <c r="B399" s="696">
        <v>227800</v>
      </c>
      <c r="C399" s="350">
        <f>SUMIFS('Expenditures - all orgs'!$D$19:$D$3604,'Expenditures - all orgs'!$C$19:$C$3604, 'Budget Detail - DDDDDD'!$B399,'Expenditures - all orgs'!$B$19:$B$3604,'Budget Detail - DDDDDD'!$B$3)</f>
        <v>0</v>
      </c>
      <c r="D399" s="593">
        <f>SUMIFS('Expenditures - all orgs'!$E$19:$E$3604,'Expenditures - all orgs'!$C$19:$C$3604, 'Budget Detail - DDDDDD'!$B399,'Expenditures - all orgs'!$B$19:$B$3604,'Budget Detail - DDDDDD'!$B$3)</f>
        <v>0</v>
      </c>
      <c r="E399" s="594">
        <f>SUMIFS('Expenditures - all orgs'!$F$19:$F$3604,'Expenditures - all orgs'!$C$19:$C$3604, 'Budget Detail - DDDDDD'!$B399,'Expenditures - all orgs'!$B$19:$B$3604,'Budget Detail - DDDDDD'!$B$3)</f>
        <v>0</v>
      </c>
      <c r="F399" s="595">
        <f t="shared" si="56"/>
        <v>0</v>
      </c>
    </row>
    <row r="400" spans="1:6" ht="15" customHeight="1" x14ac:dyDescent="0.3">
      <c r="A400" s="235" t="s">
        <v>104</v>
      </c>
      <c r="B400" s="696" t="s">
        <v>107</v>
      </c>
      <c r="C400" s="350">
        <f>SUMIFS('Expenditures - all orgs'!$D$19:$D$3604,'Expenditures - all orgs'!$C$19:$C$3604, 'Budget Detail - DDDDDD'!$B400,'Expenditures - all orgs'!$B$19:$B$3604,'Budget Detail - DDDDDD'!$B$3)</f>
        <v>0</v>
      </c>
      <c r="D400" s="593">
        <f>SUMIFS('Expenditures - all orgs'!$E$19:$E$3604,'Expenditures - all orgs'!$C$19:$C$3604, 'Budget Detail - DDDDDD'!$B400,'Expenditures - all orgs'!$B$19:$B$3604,'Budget Detail - DDDDDD'!$B$3)</f>
        <v>0</v>
      </c>
      <c r="E400" s="594">
        <f>SUMIFS('Expenditures - all orgs'!$F$19:$F$3604,'Expenditures - all orgs'!$C$19:$C$3604, 'Budget Detail - DDDDDD'!$B400,'Expenditures - all orgs'!$B$19:$B$3604,'Budget Detail - DDDDDD'!$B$3)</f>
        <v>0</v>
      </c>
      <c r="F400" s="595">
        <f t="shared" si="56"/>
        <v>0</v>
      </c>
    </row>
    <row r="401" spans="1:37" ht="15" customHeight="1" thickBot="1" x14ac:dyDescent="0.35">
      <c r="A401" s="235" t="s">
        <v>104</v>
      </c>
      <c r="B401" s="696" t="s">
        <v>107</v>
      </c>
      <c r="C401" s="350">
        <f>SUMIFS('Expenditures - all orgs'!$D$19:$D$3604,'Expenditures - all orgs'!$C$19:$C$3604, 'Budget Detail - DDDDDD'!$B401,'Expenditures - all orgs'!$B$19:$B$3604,'Budget Detail - DDDDDD'!$B$3)</f>
        <v>0</v>
      </c>
      <c r="D401" s="596">
        <f>SUMIFS('Expenditures - all orgs'!$E$19:$E$3604,'Expenditures - all orgs'!$C$19:$C$3604, 'Budget Detail - DDDDDD'!$B401,'Expenditures - all orgs'!$B$19:$B$3604,'Budget Detail - DDDDDD'!$B$3)</f>
        <v>0</v>
      </c>
      <c r="E401" s="597">
        <f>SUMIFS('Expenditures - all orgs'!$F$19:$F$3604,'Expenditures - all orgs'!$C$19:$C$3604, 'Budget Detail - DDDDDD'!$B401,'Expenditures - all orgs'!$B$19:$B$3604,'Budget Detail - DDDDDD'!$B$3)</f>
        <v>0</v>
      </c>
      <c r="F401" s="598">
        <f t="shared" si="56"/>
        <v>0</v>
      </c>
    </row>
    <row r="402" spans="1:37" ht="15" customHeight="1" thickBot="1" x14ac:dyDescent="0.35">
      <c r="A402" s="235"/>
      <c r="B402" s="697" t="s">
        <v>418</v>
      </c>
      <c r="C402" s="410">
        <f>SUM(C392:C401)</f>
        <v>0</v>
      </c>
      <c r="D402" s="410">
        <f t="shared" ref="D402:F402" si="57">SUM(D392:D401)</f>
        <v>0</v>
      </c>
      <c r="E402" s="410">
        <f t="shared" si="57"/>
        <v>0</v>
      </c>
      <c r="F402" s="410">
        <f t="shared" si="57"/>
        <v>0</v>
      </c>
    </row>
    <row r="403" spans="1:37" ht="15" customHeight="1" x14ac:dyDescent="0.3">
      <c r="A403" s="747"/>
      <c r="B403" s="617"/>
      <c r="C403" s="305"/>
      <c r="D403" s="1255"/>
      <c r="E403" s="1255"/>
      <c r="F403" s="1256"/>
    </row>
    <row r="404" spans="1:37" ht="15" customHeight="1" x14ac:dyDescent="0.3">
      <c r="A404" s="248" t="s">
        <v>290</v>
      </c>
      <c r="B404" s="617"/>
      <c r="C404" s="305"/>
      <c r="D404" s="1255"/>
      <c r="E404" s="1255"/>
      <c r="F404" s="1256"/>
    </row>
    <row r="405" spans="1:37" ht="15" customHeight="1" x14ac:dyDescent="0.3">
      <c r="A405" s="747" t="s">
        <v>292</v>
      </c>
      <c r="B405" s="698">
        <v>228100</v>
      </c>
      <c r="C405" s="351">
        <f>SUMIFS('Expenditures - all orgs'!$D$19:$D$3604,'Expenditures - all orgs'!$C$19:$C$3604, 'Budget Detail - DDDDDD'!$B405,'Expenditures - all orgs'!$B$19:$B$3604,'Budget Detail - DDDDDD'!$B$3)</f>
        <v>0</v>
      </c>
      <c r="D405" s="600">
        <f>SUMIFS('Expenditures - all orgs'!$E$19:$E$3604,'Expenditures - all orgs'!$C$19:$C$3604, 'Budget Detail - DDDDDD'!$B405,'Expenditures - all orgs'!$B$19:$B$3604,'Budget Detail - DDDDDD'!$B$3)</f>
        <v>0</v>
      </c>
      <c r="E405" s="601">
        <f>SUMIFS('Expenditures - all orgs'!$F$19:$F$3604,'Expenditures - all orgs'!$C$19:$C$3604, 'Budget Detail - DDDDDD'!$B405,'Expenditures - all orgs'!$B$19:$B$3604,'Budget Detail - DDDDDD'!$B$3)</f>
        <v>0</v>
      </c>
      <c r="F405" s="602">
        <f t="shared" ref="F405:F409" si="58">C405-D405-E405</f>
        <v>0</v>
      </c>
    </row>
    <row r="406" spans="1:37" ht="15" customHeight="1" x14ac:dyDescent="0.3">
      <c r="A406" s="747" t="s">
        <v>291</v>
      </c>
      <c r="B406" s="699">
        <v>228200</v>
      </c>
      <c r="C406" s="351">
        <f>SUMIFS('Expenditures - all orgs'!$D$19:$D$3604,'Expenditures - all orgs'!$C$19:$C$3604, 'Budget Detail - DDDDDD'!$B406,'Expenditures - all orgs'!$B$19:$B$3604,'Budget Detail - DDDDDD'!$B$3)</f>
        <v>0</v>
      </c>
      <c r="D406" s="600">
        <f>SUMIFS('Expenditures - all orgs'!$E$19:$E$3604,'Expenditures - all orgs'!$C$19:$C$3604, 'Budget Detail - DDDDDD'!$B406,'Expenditures - all orgs'!$B$19:$B$3604,'Budget Detail - DDDDDD'!$B$3)</f>
        <v>0</v>
      </c>
      <c r="E406" s="601">
        <f>SUMIFS('Expenditures - all orgs'!$F$19:$F$3604,'Expenditures - all orgs'!$C$19:$C$3604, 'Budget Detail - DDDDDD'!$B406,'Expenditures - all orgs'!$B$19:$B$3604,'Budget Detail - DDDDDD'!$B$3)</f>
        <v>0</v>
      </c>
      <c r="F406" s="602">
        <f t="shared" si="58"/>
        <v>0</v>
      </c>
    </row>
    <row r="407" spans="1:37" ht="15" customHeight="1" x14ac:dyDescent="0.3">
      <c r="A407" s="747" t="s">
        <v>293</v>
      </c>
      <c r="B407" s="699">
        <v>228300</v>
      </c>
      <c r="C407" s="351">
        <f>SUMIFS('Expenditures - all orgs'!$D$19:$D$3604,'Expenditures - all orgs'!$C$19:$C$3604, 'Budget Detail - DDDDDD'!$B407,'Expenditures - all orgs'!$B$19:$B$3604,'Budget Detail - DDDDDD'!$B$3)</f>
        <v>0</v>
      </c>
      <c r="D407" s="600">
        <f>SUMIFS('Expenditures - all orgs'!$E$19:$E$3604,'Expenditures - all orgs'!$C$19:$C$3604, 'Budget Detail - DDDDDD'!$B407,'Expenditures - all orgs'!$B$19:$B$3604,'Budget Detail - DDDDDD'!$B$3)</f>
        <v>0</v>
      </c>
      <c r="E407" s="601">
        <f>SUMIFS('Expenditures - all orgs'!$F$19:$F$3604,'Expenditures - all orgs'!$C$19:$C$3604, 'Budget Detail - DDDDDD'!$B407,'Expenditures - all orgs'!$B$19:$B$3604,'Budget Detail - DDDDDD'!$B$3)</f>
        <v>0</v>
      </c>
      <c r="F407" s="602">
        <f t="shared" si="58"/>
        <v>0</v>
      </c>
    </row>
    <row r="408" spans="1:37" ht="15" customHeight="1" x14ac:dyDescent="0.3">
      <c r="A408" s="747" t="s">
        <v>530</v>
      </c>
      <c r="B408" s="699">
        <v>228800</v>
      </c>
      <c r="C408" s="351">
        <f>SUMIFS('Expenditures - all orgs'!$D$19:$D$3604,'Expenditures - all orgs'!$C$19:$C$3604, 'Budget Detail - DDDDDD'!$B408,'Expenditures - all orgs'!$B$19:$B$3604,'Budget Detail - DDDDDD'!$B$3)</f>
        <v>0</v>
      </c>
      <c r="D408" s="600">
        <f>SUMIFS('Expenditures - all orgs'!$E$19:$E$3604,'Expenditures - all orgs'!$C$19:$C$3604, 'Budget Detail - DDDDDD'!$B408,'Expenditures - all orgs'!$B$19:$B$3604,'Budget Detail - DDDDDD'!$B$3)</f>
        <v>0</v>
      </c>
      <c r="E408" s="601">
        <f>SUMIFS('Expenditures - all orgs'!$F$19:$F$3604,'Expenditures - all orgs'!$C$19:$C$3604, 'Budget Detail - DDDDDD'!$B408,'Expenditures - all orgs'!$B$19:$B$3604,'Budget Detail - DDDDDD'!$B$3)</f>
        <v>0</v>
      </c>
      <c r="F408" s="602">
        <f t="shared" si="58"/>
        <v>0</v>
      </c>
    </row>
    <row r="409" spans="1:37" ht="15" customHeight="1" thickBot="1" x14ac:dyDescent="0.35">
      <c r="A409" s="747" t="s">
        <v>104</v>
      </c>
      <c r="B409" s="699" t="s">
        <v>107</v>
      </c>
      <c r="C409" s="351">
        <f>SUMIFS('Expenditures - all orgs'!$D$19:$D$3604,'Expenditures - all orgs'!$C$19:$C$3604, 'Budget Detail - DDDDDD'!$B409,'Expenditures - all orgs'!$B$19:$B$3604,'Budget Detail - DDDDDD'!$B$3)</f>
        <v>0</v>
      </c>
      <c r="D409" s="603">
        <f>SUMIFS('Expenditures - all orgs'!$E$19:$E$3604,'Expenditures - all orgs'!$C$19:$C$3604, 'Budget Detail - DDDDDD'!$B409,'Expenditures - all orgs'!$B$19:$B$3604,'Budget Detail - DDDDDD'!$B$3)</f>
        <v>0</v>
      </c>
      <c r="E409" s="604">
        <f>SUMIFS('Expenditures - all orgs'!$F$19:$F$3604,'Expenditures - all orgs'!$C$19:$C$3604, 'Budget Detail - DDDDDD'!$B409,'Expenditures - all orgs'!$B$19:$B$3604,'Budget Detail - DDDDDD'!$B$3)</f>
        <v>0</v>
      </c>
      <c r="F409" s="605">
        <f t="shared" si="58"/>
        <v>0</v>
      </c>
    </row>
    <row r="410" spans="1:37" ht="15" customHeight="1" thickBot="1" x14ac:dyDescent="0.35">
      <c r="A410" s="747"/>
      <c r="B410" s="700" t="s">
        <v>418</v>
      </c>
      <c r="C410" s="411">
        <f>SUM(C405:C409)</f>
        <v>0</v>
      </c>
      <c r="D410" s="411">
        <f t="shared" ref="D410:F410" si="59">SUM(D405:D409)</f>
        <v>0</v>
      </c>
      <c r="E410" s="411">
        <f t="shared" si="59"/>
        <v>0</v>
      </c>
      <c r="F410" s="411">
        <f t="shared" si="59"/>
        <v>0</v>
      </c>
    </row>
    <row r="411" spans="1:37" ht="15" customHeight="1" x14ac:dyDescent="0.3">
      <c r="A411" s="747"/>
      <c r="B411" s="617"/>
      <c r="C411" s="305"/>
      <c r="D411" s="1255"/>
      <c r="E411" s="1255"/>
      <c r="F411" s="1256"/>
    </row>
    <row r="412" spans="1:37" ht="15" customHeight="1" x14ac:dyDescent="0.3">
      <c r="A412" s="248" t="s">
        <v>523</v>
      </c>
      <c r="B412" s="617"/>
      <c r="C412" s="305"/>
      <c r="D412" s="305"/>
      <c r="E412" s="305"/>
      <c r="F412" s="307"/>
    </row>
    <row r="413" spans="1:37" ht="15" customHeight="1" thickBot="1" x14ac:dyDescent="0.35">
      <c r="A413" s="239" t="s">
        <v>524</v>
      </c>
      <c r="B413" s="1452">
        <v>232000</v>
      </c>
      <c r="C413" s="1480">
        <f>SUMIFS('Expenditures - all orgs'!$D$19:$D$3604,'Expenditures - all orgs'!$C$19:$C$3604, 'Budget Detail - DDDDDD'!$B413,'Expenditures - all orgs'!$B$19:$B$3604,'Budget Detail - DDDDDD'!$B$3)</f>
        <v>0</v>
      </c>
      <c r="D413" s="1482">
        <f>SUMIFS('Expenditures - all orgs'!$E$19:$E$3604,'Expenditures - all orgs'!$C$19:$C$3604, 'Budget Detail - DDDDDD'!$B413,'Expenditures - all orgs'!$B$19:$B$3604,'Budget Detail - DDDDDD'!$B$3)</f>
        <v>0</v>
      </c>
      <c r="E413" s="1481">
        <f>SUMIFS('Expenditures - all orgs'!$F$19:$F$3604,'Expenditures - all orgs'!$C$19:$C$3604, 'Budget Detail - DDDDDD'!$B413,'Expenditures - all orgs'!$B$19:$B$3604,'Budget Detail - DDDDDD'!$B$3)</f>
        <v>0</v>
      </c>
      <c r="F413" s="1483">
        <f t="shared" ref="F413" si="60">C413-D413-E413</f>
        <v>0</v>
      </c>
    </row>
    <row r="414" spans="1:37" ht="15" customHeight="1" thickBot="1" x14ac:dyDescent="0.35">
      <c r="A414" s="747"/>
      <c r="B414" s="1453" t="s">
        <v>418</v>
      </c>
      <c r="C414" s="1454">
        <f>SUM(C413:C413)</f>
        <v>0</v>
      </c>
      <c r="D414" s="1454">
        <f>SUM(D413:D413)</f>
        <v>0</v>
      </c>
      <c r="E414" s="1454">
        <f>SUM(E413:E413)</f>
        <v>0</v>
      </c>
      <c r="F414" s="1454">
        <f>SUM(F413:F413)</f>
        <v>0</v>
      </c>
    </row>
    <row r="415" spans="1:37" ht="15" customHeight="1" x14ac:dyDescent="0.3">
      <c r="A415" s="747"/>
      <c r="B415" s="617"/>
      <c r="C415" s="305"/>
      <c r="D415" s="1255"/>
      <c r="E415" s="1255"/>
      <c r="F415" s="1256"/>
    </row>
    <row r="416" spans="1:37" s="324" customFormat="1" ht="15" customHeight="1" x14ac:dyDescent="0.3">
      <c r="A416" s="248" t="s">
        <v>420</v>
      </c>
      <c r="B416" s="617"/>
      <c r="C416" s="305"/>
      <c r="D416" s="305"/>
      <c r="E416" s="305"/>
      <c r="F416" s="307"/>
      <c r="G416" s="322"/>
      <c r="H416" s="323"/>
      <c r="I416" s="323"/>
      <c r="J416" s="323"/>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row>
    <row r="417" spans="1:37" s="324" customFormat="1" ht="15" customHeight="1" x14ac:dyDescent="0.3">
      <c r="A417" s="239" t="s">
        <v>105</v>
      </c>
      <c r="B417" s="728" t="s">
        <v>421</v>
      </c>
      <c r="C417" s="724">
        <v>0</v>
      </c>
      <c r="D417" s="725">
        <v>0</v>
      </c>
      <c r="E417" s="726">
        <v>0</v>
      </c>
      <c r="F417" s="727">
        <f>C417-D417-E417</f>
        <v>0</v>
      </c>
      <c r="G417" s="322"/>
      <c r="H417" s="323"/>
      <c r="I417" s="323"/>
      <c r="J417" s="323"/>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row>
    <row r="418" spans="1:37" s="324" customFormat="1" ht="15" customHeight="1" x14ac:dyDescent="0.3">
      <c r="A418" s="239" t="s">
        <v>105</v>
      </c>
      <c r="B418" s="729" t="s">
        <v>421</v>
      </c>
      <c r="C418" s="724">
        <v>0</v>
      </c>
      <c r="D418" s="725">
        <v>0</v>
      </c>
      <c r="E418" s="726">
        <v>0</v>
      </c>
      <c r="F418" s="727">
        <f t="shared" ref="F418:F427" si="61">C418-D418-E418</f>
        <v>0</v>
      </c>
      <c r="G418" s="322"/>
      <c r="H418" s="323"/>
      <c r="I418" s="323"/>
      <c r="J418" s="323"/>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row>
    <row r="419" spans="1:37" s="324" customFormat="1" ht="15" customHeight="1" x14ac:dyDescent="0.3">
      <c r="A419" s="239" t="s">
        <v>105</v>
      </c>
      <c r="B419" s="729" t="s">
        <v>421</v>
      </c>
      <c r="C419" s="724">
        <v>0</v>
      </c>
      <c r="D419" s="725">
        <v>0</v>
      </c>
      <c r="E419" s="726">
        <v>0</v>
      </c>
      <c r="F419" s="727">
        <f t="shared" si="61"/>
        <v>0</v>
      </c>
      <c r="G419" s="322"/>
      <c r="H419" s="323"/>
      <c r="I419" s="323"/>
      <c r="J419" s="323"/>
      <c r="K419" s="322"/>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row>
    <row r="420" spans="1:37" s="324" customFormat="1" ht="15" customHeight="1" x14ac:dyDescent="0.3">
      <c r="A420" s="239" t="s">
        <v>105</v>
      </c>
      <c r="B420" s="729" t="s">
        <v>421</v>
      </c>
      <c r="C420" s="724">
        <v>0</v>
      </c>
      <c r="D420" s="725">
        <v>0</v>
      </c>
      <c r="E420" s="726">
        <v>0</v>
      </c>
      <c r="F420" s="727">
        <f t="shared" si="61"/>
        <v>0</v>
      </c>
      <c r="G420" s="322"/>
      <c r="H420" s="323"/>
      <c r="I420" s="323"/>
      <c r="J420" s="323"/>
      <c r="K420" s="322"/>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row>
    <row r="421" spans="1:37" s="324" customFormat="1" ht="15" customHeight="1" x14ac:dyDescent="0.3">
      <c r="A421" s="239" t="s">
        <v>105</v>
      </c>
      <c r="B421" s="729" t="s">
        <v>421</v>
      </c>
      <c r="C421" s="724">
        <v>0</v>
      </c>
      <c r="D421" s="725">
        <v>0</v>
      </c>
      <c r="E421" s="726">
        <v>0</v>
      </c>
      <c r="F421" s="727">
        <f t="shared" si="61"/>
        <v>0</v>
      </c>
      <c r="G421" s="322"/>
      <c r="H421" s="323"/>
      <c r="I421" s="323"/>
      <c r="J421" s="323"/>
      <c r="K421" s="322"/>
      <c r="L421" s="322"/>
      <c r="M421" s="322"/>
      <c r="N421" s="322"/>
      <c r="O421" s="322"/>
      <c r="P421" s="322"/>
      <c r="Q421" s="322"/>
      <c r="R421" s="322"/>
      <c r="S421" s="322"/>
      <c r="T421" s="322"/>
      <c r="U421" s="322"/>
      <c r="V421" s="322"/>
      <c r="W421" s="322"/>
      <c r="X421" s="322"/>
      <c r="Y421" s="322"/>
      <c r="Z421" s="322"/>
      <c r="AA421" s="322"/>
      <c r="AB421" s="322"/>
      <c r="AC421" s="322"/>
      <c r="AD421" s="322"/>
      <c r="AE421" s="322"/>
      <c r="AF421" s="322"/>
      <c r="AG421" s="322"/>
      <c r="AH421" s="322"/>
      <c r="AI421" s="322"/>
      <c r="AJ421" s="322"/>
      <c r="AK421" s="322"/>
    </row>
    <row r="422" spans="1:37" s="324" customFormat="1" ht="15" customHeight="1" x14ac:dyDescent="0.3">
      <c r="A422" s="239" t="s">
        <v>105</v>
      </c>
      <c r="B422" s="729" t="s">
        <v>421</v>
      </c>
      <c r="C422" s="724">
        <v>0</v>
      </c>
      <c r="D422" s="725">
        <v>0</v>
      </c>
      <c r="E422" s="726">
        <v>0</v>
      </c>
      <c r="F422" s="727">
        <f t="shared" si="61"/>
        <v>0</v>
      </c>
      <c r="G422" s="322"/>
      <c r="H422" s="323"/>
      <c r="I422" s="323"/>
      <c r="J422" s="323"/>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row>
    <row r="423" spans="1:37" s="324" customFormat="1" ht="15" customHeight="1" x14ac:dyDescent="0.3">
      <c r="A423" s="239" t="s">
        <v>105</v>
      </c>
      <c r="B423" s="729" t="s">
        <v>421</v>
      </c>
      <c r="C423" s="724">
        <v>0</v>
      </c>
      <c r="D423" s="725">
        <v>0</v>
      </c>
      <c r="E423" s="726">
        <v>0</v>
      </c>
      <c r="F423" s="727">
        <f t="shared" si="61"/>
        <v>0</v>
      </c>
      <c r="G423" s="322"/>
      <c r="H423" s="323"/>
      <c r="I423" s="323"/>
      <c r="J423" s="323"/>
      <c r="K423" s="322"/>
      <c r="L423" s="322"/>
      <c r="M423" s="322"/>
      <c r="N423" s="322"/>
      <c r="O423" s="322"/>
      <c r="P423" s="322"/>
      <c r="Q423" s="322"/>
      <c r="R423" s="322"/>
      <c r="S423" s="322"/>
      <c r="T423" s="322"/>
      <c r="U423" s="322"/>
      <c r="V423" s="322"/>
      <c r="W423" s="322"/>
      <c r="X423" s="322"/>
      <c r="Y423" s="322"/>
      <c r="Z423" s="322"/>
      <c r="AA423" s="322"/>
      <c r="AB423" s="322"/>
      <c r="AC423" s="322"/>
      <c r="AD423" s="322"/>
      <c r="AE423" s="322"/>
      <c r="AF423" s="322"/>
      <c r="AG423" s="322"/>
      <c r="AH423" s="322"/>
      <c r="AI423" s="322"/>
      <c r="AJ423" s="322"/>
      <c r="AK423" s="322"/>
    </row>
    <row r="424" spans="1:37" s="324" customFormat="1" ht="15" customHeight="1" x14ac:dyDescent="0.3">
      <c r="A424" s="239" t="s">
        <v>105</v>
      </c>
      <c r="B424" s="729" t="s">
        <v>421</v>
      </c>
      <c r="C424" s="724">
        <v>0</v>
      </c>
      <c r="D424" s="725">
        <v>0</v>
      </c>
      <c r="E424" s="726">
        <v>0</v>
      </c>
      <c r="F424" s="727">
        <f t="shared" si="61"/>
        <v>0</v>
      </c>
      <c r="G424" s="322"/>
      <c r="H424" s="323"/>
      <c r="I424" s="323"/>
      <c r="J424" s="323"/>
      <c r="K424" s="322"/>
      <c r="L424" s="322"/>
      <c r="M424" s="322"/>
      <c r="N424" s="322"/>
      <c r="O424" s="322"/>
      <c r="P424" s="322"/>
      <c r="Q424" s="322"/>
      <c r="R424" s="322"/>
      <c r="S424" s="322"/>
      <c r="T424" s="322"/>
      <c r="U424" s="322"/>
      <c r="V424" s="322"/>
      <c r="W424" s="322"/>
      <c r="X424" s="322"/>
      <c r="Y424" s="322"/>
      <c r="Z424" s="322"/>
      <c r="AA424" s="322"/>
      <c r="AB424" s="322"/>
      <c r="AC424" s="322"/>
      <c r="AD424" s="322"/>
      <c r="AE424" s="322"/>
      <c r="AF424" s="322"/>
      <c r="AG424" s="322"/>
      <c r="AH424" s="322"/>
      <c r="AI424" s="322"/>
      <c r="AJ424" s="322"/>
      <c r="AK424" s="322"/>
    </row>
    <row r="425" spans="1:37" s="324" customFormat="1" ht="15" customHeight="1" x14ac:dyDescent="0.3">
      <c r="A425" s="239" t="s">
        <v>105</v>
      </c>
      <c r="B425" s="729" t="s">
        <v>421</v>
      </c>
      <c r="C425" s="724">
        <v>0</v>
      </c>
      <c r="D425" s="725">
        <v>0</v>
      </c>
      <c r="E425" s="726">
        <v>0</v>
      </c>
      <c r="F425" s="727">
        <f t="shared" si="61"/>
        <v>0</v>
      </c>
      <c r="G425" s="322"/>
      <c r="H425" s="323"/>
      <c r="I425" s="323"/>
      <c r="J425" s="323"/>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row>
    <row r="426" spans="1:37" s="324" customFormat="1" ht="15" customHeight="1" x14ac:dyDescent="0.3">
      <c r="A426" s="239" t="s">
        <v>105</v>
      </c>
      <c r="B426" s="729" t="s">
        <v>421</v>
      </c>
      <c r="C426" s="724">
        <v>0</v>
      </c>
      <c r="D426" s="725">
        <v>0</v>
      </c>
      <c r="E426" s="726">
        <v>0</v>
      </c>
      <c r="F426" s="727">
        <f t="shared" si="61"/>
        <v>0</v>
      </c>
      <c r="G426" s="322"/>
      <c r="H426" s="323"/>
      <c r="I426" s="323"/>
      <c r="J426" s="323"/>
      <c r="K426" s="322"/>
      <c r="L426" s="322"/>
      <c r="M426" s="322"/>
      <c r="N426" s="322"/>
      <c r="O426" s="322"/>
      <c r="P426" s="322"/>
      <c r="Q426" s="322"/>
      <c r="R426" s="322"/>
      <c r="S426" s="322"/>
      <c r="T426" s="322"/>
      <c r="U426" s="322"/>
      <c r="V426" s="322"/>
      <c r="W426" s="322"/>
      <c r="X426" s="322"/>
      <c r="Y426" s="322"/>
      <c r="Z426" s="322"/>
      <c r="AA426" s="322"/>
      <c r="AB426" s="322"/>
      <c r="AC426" s="322"/>
      <c r="AD426" s="322"/>
      <c r="AE426" s="322"/>
      <c r="AF426" s="322"/>
      <c r="AG426" s="322"/>
      <c r="AH426" s="322"/>
      <c r="AI426" s="322"/>
      <c r="AJ426" s="322"/>
      <c r="AK426" s="322"/>
    </row>
    <row r="427" spans="1:37" s="324" customFormat="1" ht="15" customHeight="1" x14ac:dyDescent="0.3">
      <c r="A427" s="239" t="s">
        <v>105</v>
      </c>
      <c r="B427" s="729" t="s">
        <v>421</v>
      </c>
      <c r="C427" s="724">
        <v>0</v>
      </c>
      <c r="D427" s="725">
        <v>0</v>
      </c>
      <c r="E427" s="726">
        <v>0</v>
      </c>
      <c r="F427" s="727">
        <f t="shared" si="61"/>
        <v>0</v>
      </c>
      <c r="G427" s="322"/>
      <c r="H427" s="323"/>
      <c r="I427" s="323"/>
      <c r="J427" s="323"/>
      <c r="K427" s="322"/>
      <c r="L427" s="322"/>
      <c r="M427" s="322"/>
      <c r="N427" s="322"/>
      <c r="O427" s="322"/>
      <c r="P427" s="322"/>
      <c r="Q427" s="322"/>
      <c r="R427" s="322"/>
      <c r="S427" s="322"/>
      <c r="T427" s="322"/>
      <c r="U427" s="322"/>
      <c r="V427" s="322"/>
      <c r="W427" s="322"/>
      <c r="X427" s="322"/>
      <c r="Y427" s="322"/>
      <c r="Z427" s="322"/>
      <c r="AA427" s="322"/>
      <c r="AB427" s="322"/>
      <c r="AC427" s="322"/>
      <c r="AD427" s="322"/>
      <c r="AE427" s="322"/>
      <c r="AF427" s="322"/>
      <c r="AG427" s="322"/>
      <c r="AH427" s="322"/>
      <c r="AI427" s="322"/>
      <c r="AJ427" s="322"/>
      <c r="AK427" s="322"/>
    </row>
    <row r="428" spans="1:37" s="324" customFormat="1" ht="15" customHeight="1" thickBot="1" x14ac:dyDescent="0.35">
      <c r="A428" s="239" t="s">
        <v>105</v>
      </c>
      <c r="B428" s="729" t="s">
        <v>421</v>
      </c>
      <c r="C428" s="724">
        <v>0</v>
      </c>
      <c r="D428" s="725">
        <v>0</v>
      </c>
      <c r="E428" s="726">
        <v>0</v>
      </c>
      <c r="F428" s="727">
        <f>C428-D428-E428</f>
        <v>0</v>
      </c>
      <c r="G428" s="322"/>
      <c r="H428" s="323"/>
      <c r="I428" s="323"/>
      <c r="J428" s="323"/>
      <c r="K428" s="322"/>
      <c r="L428" s="322"/>
      <c r="M428" s="322"/>
      <c r="N428" s="322"/>
      <c r="O428" s="322"/>
      <c r="P428" s="322"/>
      <c r="Q428" s="322"/>
      <c r="R428" s="322"/>
      <c r="S428" s="322"/>
      <c r="T428" s="322"/>
      <c r="U428" s="322"/>
      <c r="V428" s="322"/>
      <c r="W428" s="322"/>
      <c r="X428" s="322"/>
      <c r="Y428" s="322"/>
      <c r="Z428" s="322"/>
      <c r="AA428" s="322"/>
      <c r="AB428" s="322"/>
      <c r="AC428" s="322"/>
      <c r="AD428" s="322"/>
      <c r="AE428" s="322"/>
      <c r="AF428" s="322"/>
      <c r="AG428" s="322"/>
      <c r="AH428" s="322"/>
      <c r="AI428" s="322"/>
      <c r="AJ428" s="322"/>
      <c r="AK428" s="322"/>
    </row>
    <row r="429" spans="1:37" s="324" customFormat="1" ht="15" customHeight="1" thickBot="1" x14ac:dyDescent="0.35">
      <c r="A429" s="747"/>
      <c r="B429" s="730" t="s">
        <v>418</v>
      </c>
      <c r="C429" s="514">
        <f>SUM(C417:C428)</f>
        <v>0</v>
      </c>
      <c r="D429" s="514">
        <f t="shared" ref="D429:F429" si="62">SUM(D417:D428)</f>
        <v>0</v>
      </c>
      <c r="E429" s="514">
        <f t="shared" si="62"/>
        <v>0</v>
      </c>
      <c r="F429" s="514">
        <f t="shared" si="62"/>
        <v>0</v>
      </c>
      <c r="G429" s="322"/>
      <c r="H429" s="323"/>
      <c r="I429" s="323"/>
      <c r="J429" s="323"/>
      <c r="K429" s="322"/>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row>
    <row r="430" spans="1:37" s="324" customFormat="1" ht="15" customHeight="1" x14ac:dyDescent="0.3">
      <c r="A430" s="747"/>
      <c r="B430" s="617"/>
      <c r="C430" s="305"/>
      <c r="D430" s="305"/>
      <c r="E430" s="305"/>
      <c r="F430" s="307"/>
      <c r="G430" s="322"/>
      <c r="H430" s="323"/>
      <c r="I430" s="323"/>
      <c r="J430" s="323"/>
      <c r="K430" s="322"/>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row>
    <row r="431" spans="1:37" ht="15" customHeight="1" x14ac:dyDescent="0.3">
      <c r="A431" s="243" t="s">
        <v>106</v>
      </c>
      <c r="B431" s="701"/>
      <c r="C431" s="352"/>
      <c r="D431" s="1264"/>
      <c r="E431" s="1264"/>
      <c r="F431" s="1256"/>
    </row>
    <row r="432" spans="1:37" ht="15" customHeight="1" x14ac:dyDescent="0.3">
      <c r="A432" s="239" t="s">
        <v>105</v>
      </c>
      <c r="B432" s="702" t="s">
        <v>107</v>
      </c>
      <c r="C432" s="353">
        <f>SUMIFS('Expenditures - all orgs'!$D$19:$D$3604,'Expenditures - all orgs'!$C$19:$C$3604, 'Budget Detail - DDDDDD'!$B432,'Expenditures - all orgs'!$B$19:$B$3604,'Budget Detail - DDDDDD'!$B$3)</f>
        <v>0</v>
      </c>
      <c r="D432" s="606">
        <f>SUMIFS('Expenditures - all orgs'!$E$19:$E$3604,'Expenditures - all orgs'!$C$19:$C$3604, 'Budget Detail - DDDDDD'!$B432,'Expenditures - all orgs'!$B$19:$B$3604,'Budget Detail - DDDDDD'!$B$3)</f>
        <v>0</v>
      </c>
      <c r="E432" s="607">
        <f>SUMIFS('Expenditures - all orgs'!$F$19:$F$3604,'Expenditures - all orgs'!$C$19:$C$3604, 'Budget Detail - DDDDDD'!$B432,'Expenditures - all orgs'!$B$19:$B$3604,'Budget Detail - DDDDDD'!$B$3)</f>
        <v>0</v>
      </c>
      <c r="F432" s="608">
        <f>C432-D432-E432</f>
        <v>0</v>
      </c>
    </row>
    <row r="433" spans="1:6" ht="15" customHeight="1" x14ac:dyDescent="0.3">
      <c r="A433" s="239" t="s">
        <v>105</v>
      </c>
      <c r="B433" s="703" t="s">
        <v>107</v>
      </c>
      <c r="C433" s="353">
        <f>SUMIFS('Expenditures - all orgs'!$D$19:$D$3604,'Expenditures - all orgs'!$C$19:$C$3604, 'Budget Detail - DDDDDD'!$B433,'Expenditures - all orgs'!$B$19:$B$3604,'Budget Detail - DDDDDD'!$B$3)</f>
        <v>0</v>
      </c>
      <c r="D433" s="606">
        <f>SUMIFS('Expenditures - all orgs'!$E$19:$E$3604,'Expenditures - all orgs'!$C$19:$C$3604, 'Budget Detail - DDDDDD'!$B433,'Expenditures - all orgs'!$B$19:$B$3604,'Budget Detail - DDDDDD'!$B$3)</f>
        <v>0</v>
      </c>
      <c r="E433" s="607">
        <f>SUMIFS('Expenditures - all orgs'!$F$19:$F$3604,'Expenditures - all orgs'!$C$19:$C$3604, 'Budget Detail - DDDDDD'!$B433,'Expenditures - all orgs'!$B$19:$B$3604,'Budget Detail - DDDDDD'!$B$3)</f>
        <v>0</v>
      </c>
      <c r="F433" s="608">
        <f t="shared" ref="F433:F451" si="63">C433-D433-E433</f>
        <v>0</v>
      </c>
    </row>
    <row r="434" spans="1:6" ht="15" customHeight="1" x14ac:dyDescent="0.3">
      <c r="A434" s="239" t="s">
        <v>105</v>
      </c>
      <c r="B434" s="703" t="s">
        <v>107</v>
      </c>
      <c r="C434" s="353">
        <f>SUMIFS('Expenditures - all orgs'!$D$19:$D$3604,'Expenditures - all orgs'!$C$19:$C$3604, 'Budget Detail - DDDDDD'!$B434,'Expenditures - all orgs'!$B$19:$B$3604,'Budget Detail - DDDDDD'!$B$3)</f>
        <v>0</v>
      </c>
      <c r="D434" s="606">
        <f>SUMIFS('Expenditures - all orgs'!$E$19:$E$3604,'Expenditures - all orgs'!$C$19:$C$3604, 'Budget Detail - DDDDDD'!$B434,'Expenditures - all orgs'!$B$19:$B$3604,'Budget Detail - DDDDDD'!$B$3)</f>
        <v>0</v>
      </c>
      <c r="E434" s="607">
        <f>SUMIFS('Expenditures - all orgs'!$F$19:$F$3604,'Expenditures - all orgs'!$C$19:$C$3604, 'Budget Detail - DDDDDD'!$B434,'Expenditures - all orgs'!$B$19:$B$3604,'Budget Detail - DDDDDD'!$B$3)</f>
        <v>0</v>
      </c>
      <c r="F434" s="608">
        <f t="shared" si="63"/>
        <v>0</v>
      </c>
    </row>
    <row r="435" spans="1:6" ht="15" customHeight="1" x14ac:dyDescent="0.3">
      <c r="A435" s="239" t="s">
        <v>105</v>
      </c>
      <c r="B435" s="703" t="s">
        <v>107</v>
      </c>
      <c r="C435" s="353">
        <f>SUMIFS('Expenditures - all orgs'!$D$19:$D$3604,'Expenditures - all orgs'!$C$19:$C$3604, 'Budget Detail - DDDDDD'!$B435,'Expenditures - all orgs'!$B$19:$B$3604,'Budget Detail - DDDDDD'!$B$3)</f>
        <v>0</v>
      </c>
      <c r="D435" s="606">
        <f>SUMIFS('Expenditures - all orgs'!$E$19:$E$3604,'Expenditures - all orgs'!$C$19:$C$3604, 'Budget Detail - DDDDDD'!$B435,'Expenditures - all orgs'!$B$19:$B$3604,'Budget Detail - DDDDDD'!$B$3)</f>
        <v>0</v>
      </c>
      <c r="E435" s="607">
        <f>SUMIFS('Expenditures - all orgs'!$F$19:$F$3604,'Expenditures - all orgs'!$C$19:$C$3604, 'Budget Detail - DDDDDD'!$B435,'Expenditures - all orgs'!$B$19:$B$3604,'Budget Detail - DDDDDD'!$B$3)</f>
        <v>0</v>
      </c>
      <c r="F435" s="608">
        <f t="shared" si="63"/>
        <v>0</v>
      </c>
    </row>
    <row r="436" spans="1:6" ht="15" customHeight="1" x14ac:dyDescent="0.3">
      <c r="A436" s="239" t="s">
        <v>105</v>
      </c>
      <c r="B436" s="703" t="s">
        <v>107</v>
      </c>
      <c r="C436" s="353">
        <f>SUMIFS('Expenditures - all orgs'!$D$19:$D$3604,'Expenditures - all orgs'!$C$19:$C$3604, 'Budget Detail - DDDDDD'!$B436,'Expenditures - all orgs'!$B$19:$B$3604,'Budget Detail - DDDDDD'!$B$3)</f>
        <v>0</v>
      </c>
      <c r="D436" s="606">
        <f>SUMIFS('Expenditures - all orgs'!$E$19:$E$3604,'Expenditures - all orgs'!$C$19:$C$3604, 'Budget Detail - DDDDDD'!$B436,'Expenditures - all orgs'!$B$19:$B$3604,'Budget Detail - DDDDDD'!$B$3)</f>
        <v>0</v>
      </c>
      <c r="E436" s="607">
        <f>SUMIFS('Expenditures - all orgs'!$F$19:$F$3604,'Expenditures - all orgs'!$C$19:$C$3604, 'Budget Detail - DDDDDD'!$B436,'Expenditures - all orgs'!$B$19:$B$3604,'Budget Detail - DDDDDD'!$B$3)</f>
        <v>0</v>
      </c>
      <c r="F436" s="608">
        <f t="shared" si="63"/>
        <v>0</v>
      </c>
    </row>
    <row r="437" spans="1:6" ht="15" customHeight="1" x14ac:dyDescent="0.3">
      <c r="A437" s="239" t="s">
        <v>105</v>
      </c>
      <c r="B437" s="703" t="s">
        <v>107</v>
      </c>
      <c r="C437" s="353">
        <f>SUMIFS('Expenditures - all orgs'!$D$19:$D$3604,'Expenditures - all orgs'!$C$19:$C$3604, 'Budget Detail - DDDDDD'!$B437,'Expenditures - all orgs'!$B$19:$B$3604,'Budget Detail - DDDDDD'!$B$3)</f>
        <v>0</v>
      </c>
      <c r="D437" s="606">
        <f>SUMIFS('Expenditures - all orgs'!$E$19:$E$3604,'Expenditures - all orgs'!$C$19:$C$3604, 'Budget Detail - DDDDDD'!$B437,'Expenditures - all orgs'!$B$19:$B$3604,'Budget Detail - DDDDDD'!$B$3)</f>
        <v>0</v>
      </c>
      <c r="E437" s="607">
        <f>SUMIFS('Expenditures - all orgs'!$F$19:$F$3604,'Expenditures - all orgs'!$C$19:$C$3604, 'Budget Detail - DDDDDD'!$B437,'Expenditures - all orgs'!$B$19:$B$3604,'Budget Detail - DDDDDD'!$B$3)</f>
        <v>0</v>
      </c>
      <c r="F437" s="608">
        <f t="shared" si="63"/>
        <v>0</v>
      </c>
    </row>
    <row r="438" spans="1:6" ht="15" customHeight="1" x14ac:dyDescent="0.3">
      <c r="A438" s="239" t="s">
        <v>105</v>
      </c>
      <c r="B438" s="703" t="s">
        <v>107</v>
      </c>
      <c r="C438" s="353">
        <f>SUMIFS('Expenditures - all orgs'!$D$19:$D$3604,'Expenditures - all orgs'!$C$19:$C$3604, 'Budget Detail - DDDDDD'!$B438,'Expenditures - all orgs'!$B$19:$B$3604,'Budget Detail - DDDDDD'!$B$3)</f>
        <v>0</v>
      </c>
      <c r="D438" s="606">
        <f>SUMIFS('Expenditures - all orgs'!$E$19:$E$3604,'Expenditures - all orgs'!$C$19:$C$3604, 'Budget Detail - DDDDDD'!$B438,'Expenditures - all orgs'!$B$19:$B$3604,'Budget Detail - DDDDDD'!$B$3)</f>
        <v>0</v>
      </c>
      <c r="E438" s="607">
        <f>SUMIFS('Expenditures - all orgs'!$F$19:$F$3604,'Expenditures - all orgs'!$C$19:$C$3604, 'Budget Detail - DDDDDD'!$B438,'Expenditures - all orgs'!$B$19:$B$3604,'Budget Detail - DDDDDD'!$B$3)</f>
        <v>0</v>
      </c>
      <c r="F438" s="608">
        <f t="shared" si="63"/>
        <v>0</v>
      </c>
    </row>
    <row r="439" spans="1:6" ht="15" customHeight="1" x14ac:dyDescent="0.3">
      <c r="A439" s="239" t="s">
        <v>105</v>
      </c>
      <c r="B439" s="703" t="s">
        <v>107</v>
      </c>
      <c r="C439" s="353">
        <f>SUMIFS('Expenditures - all orgs'!$D$19:$D$3604,'Expenditures - all orgs'!$C$19:$C$3604, 'Budget Detail - DDDDDD'!$B439,'Expenditures - all orgs'!$B$19:$B$3604,'Budget Detail - DDDDDD'!$B$3)</f>
        <v>0</v>
      </c>
      <c r="D439" s="606">
        <f>SUMIFS('Expenditures - all orgs'!$E$19:$E$3604,'Expenditures - all orgs'!$C$19:$C$3604, 'Budget Detail - DDDDDD'!$B439,'Expenditures - all orgs'!$B$19:$B$3604,'Budget Detail - DDDDDD'!$B$3)</f>
        <v>0</v>
      </c>
      <c r="E439" s="607">
        <f>SUMIFS('Expenditures - all orgs'!$F$19:$F$3604,'Expenditures - all orgs'!$C$19:$C$3604, 'Budget Detail - DDDDDD'!$B439,'Expenditures - all orgs'!$B$19:$B$3604,'Budget Detail - DDDDDD'!$B$3)</f>
        <v>0</v>
      </c>
      <c r="F439" s="608">
        <f t="shared" si="63"/>
        <v>0</v>
      </c>
    </row>
    <row r="440" spans="1:6" ht="15" customHeight="1" x14ac:dyDescent="0.3">
      <c r="A440" s="239" t="s">
        <v>105</v>
      </c>
      <c r="B440" s="703" t="s">
        <v>107</v>
      </c>
      <c r="C440" s="353">
        <f>SUMIFS('Expenditures - all orgs'!$D$19:$D$3604,'Expenditures - all orgs'!$C$19:$C$3604, 'Budget Detail - DDDDDD'!$B440,'Expenditures - all orgs'!$B$19:$B$3604,'Budget Detail - DDDDDD'!$B$3)</f>
        <v>0</v>
      </c>
      <c r="D440" s="606">
        <f>SUMIFS('Expenditures - all orgs'!$E$19:$E$3604,'Expenditures - all orgs'!$C$19:$C$3604, 'Budget Detail - DDDDDD'!$B440,'Expenditures - all orgs'!$B$19:$B$3604,'Budget Detail - DDDDDD'!$B$3)</f>
        <v>0</v>
      </c>
      <c r="E440" s="607">
        <f>SUMIFS('Expenditures - all orgs'!$F$19:$F$3604,'Expenditures - all orgs'!$C$19:$C$3604, 'Budget Detail - DDDDDD'!$B440,'Expenditures - all orgs'!$B$19:$B$3604,'Budget Detail - DDDDDD'!$B$3)</f>
        <v>0</v>
      </c>
      <c r="F440" s="608">
        <f t="shared" si="63"/>
        <v>0</v>
      </c>
    </row>
    <row r="441" spans="1:6" ht="15" customHeight="1" x14ac:dyDescent="0.3">
      <c r="A441" s="239" t="s">
        <v>105</v>
      </c>
      <c r="B441" s="703" t="s">
        <v>107</v>
      </c>
      <c r="C441" s="353">
        <f>SUMIFS('Expenditures - all orgs'!$D$19:$D$3604,'Expenditures - all orgs'!$C$19:$C$3604, 'Budget Detail - DDDDDD'!$B441,'Expenditures - all orgs'!$B$19:$B$3604,'Budget Detail - DDDDDD'!$B$3)</f>
        <v>0</v>
      </c>
      <c r="D441" s="606">
        <f>SUMIFS('Expenditures - all orgs'!$E$19:$E$3604,'Expenditures - all orgs'!$C$19:$C$3604, 'Budget Detail - DDDDDD'!$B441,'Expenditures - all orgs'!$B$19:$B$3604,'Budget Detail - DDDDDD'!$B$3)</f>
        <v>0</v>
      </c>
      <c r="E441" s="607">
        <f>SUMIFS('Expenditures - all orgs'!$F$19:$F$3604,'Expenditures - all orgs'!$C$19:$C$3604, 'Budget Detail - DDDDDD'!$B441,'Expenditures - all orgs'!$B$19:$B$3604,'Budget Detail - DDDDDD'!$B$3)</f>
        <v>0</v>
      </c>
      <c r="F441" s="608">
        <f t="shared" si="63"/>
        <v>0</v>
      </c>
    </row>
    <row r="442" spans="1:6" ht="15" customHeight="1" x14ac:dyDescent="0.3">
      <c r="A442" s="239" t="s">
        <v>105</v>
      </c>
      <c r="B442" s="703" t="s">
        <v>107</v>
      </c>
      <c r="C442" s="353">
        <f>SUMIFS('Expenditures - all orgs'!$D$19:$D$3604,'Expenditures - all orgs'!$C$19:$C$3604, 'Budget Detail - DDDDDD'!$B442,'Expenditures - all orgs'!$B$19:$B$3604,'Budget Detail - DDDDDD'!$B$3)</f>
        <v>0</v>
      </c>
      <c r="D442" s="606">
        <f>SUMIFS('Expenditures - all orgs'!$E$19:$E$3604,'Expenditures - all orgs'!$C$19:$C$3604, 'Budget Detail - DDDDDD'!$B442,'Expenditures - all orgs'!$B$19:$B$3604,'Budget Detail - DDDDDD'!$B$3)</f>
        <v>0</v>
      </c>
      <c r="E442" s="607">
        <f>SUMIFS('Expenditures - all orgs'!$F$19:$F$3604,'Expenditures - all orgs'!$C$19:$C$3604, 'Budget Detail - DDDDDD'!$B442,'Expenditures - all orgs'!$B$19:$B$3604,'Budget Detail - DDDDDD'!$B$3)</f>
        <v>0</v>
      </c>
      <c r="F442" s="608">
        <f t="shared" si="63"/>
        <v>0</v>
      </c>
    </row>
    <row r="443" spans="1:6" ht="15" customHeight="1" x14ac:dyDescent="0.3">
      <c r="A443" s="239" t="s">
        <v>105</v>
      </c>
      <c r="B443" s="703" t="s">
        <v>107</v>
      </c>
      <c r="C443" s="353">
        <f>SUMIFS('Expenditures - all orgs'!$D$19:$D$3604,'Expenditures - all orgs'!$C$19:$C$3604, 'Budget Detail - DDDDDD'!$B443,'Expenditures - all orgs'!$B$19:$B$3604,'Budget Detail - DDDDDD'!$B$3)</f>
        <v>0</v>
      </c>
      <c r="D443" s="606">
        <f>SUMIFS('Expenditures - all orgs'!$E$19:$E$3604,'Expenditures - all orgs'!$C$19:$C$3604, 'Budget Detail - DDDDDD'!$B443,'Expenditures - all orgs'!$B$19:$B$3604,'Budget Detail - DDDDDD'!$B$3)</f>
        <v>0</v>
      </c>
      <c r="E443" s="607">
        <f>SUMIFS('Expenditures - all orgs'!$F$19:$F$3604,'Expenditures - all orgs'!$C$19:$C$3604, 'Budget Detail - DDDDDD'!$B443,'Expenditures - all orgs'!$B$19:$B$3604,'Budget Detail - DDDDDD'!$B$3)</f>
        <v>0</v>
      </c>
      <c r="F443" s="608">
        <f t="shared" si="63"/>
        <v>0</v>
      </c>
    </row>
    <row r="444" spans="1:6" ht="15" customHeight="1" x14ac:dyDescent="0.3">
      <c r="A444" s="239" t="s">
        <v>105</v>
      </c>
      <c r="B444" s="703" t="s">
        <v>107</v>
      </c>
      <c r="C444" s="353">
        <f>SUMIFS('Expenditures - all orgs'!$D$19:$D$3604,'Expenditures - all orgs'!$C$19:$C$3604, 'Budget Detail - DDDDDD'!$B444,'Expenditures - all orgs'!$B$19:$B$3604,'Budget Detail - DDDDDD'!$B$3)</f>
        <v>0</v>
      </c>
      <c r="D444" s="606">
        <f>SUMIFS('Expenditures - all orgs'!$E$19:$E$3604,'Expenditures - all orgs'!$C$19:$C$3604, 'Budget Detail - DDDDDD'!$B444,'Expenditures - all orgs'!$B$19:$B$3604,'Budget Detail - DDDDDD'!$B$3)</f>
        <v>0</v>
      </c>
      <c r="E444" s="607">
        <f>SUMIFS('Expenditures - all orgs'!$F$19:$F$3604,'Expenditures - all orgs'!$C$19:$C$3604, 'Budget Detail - DDDDDD'!$B444,'Expenditures - all orgs'!$B$19:$B$3604,'Budget Detail - DDDDDD'!$B$3)</f>
        <v>0</v>
      </c>
      <c r="F444" s="608">
        <f t="shared" si="63"/>
        <v>0</v>
      </c>
    </row>
    <row r="445" spans="1:6" ht="15" customHeight="1" x14ac:dyDescent="0.3">
      <c r="A445" s="239" t="s">
        <v>105</v>
      </c>
      <c r="B445" s="703" t="s">
        <v>107</v>
      </c>
      <c r="C445" s="353">
        <f>SUMIFS('Expenditures - all orgs'!$D$19:$D$3604,'Expenditures - all orgs'!$C$19:$C$3604, 'Budget Detail - DDDDDD'!$B445,'Expenditures - all orgs'!$B$19:$B$3604,'Budget Detail - DDDDDD'!$B$3)</f>
        <v>0</v>
      </c>
      <c r="D445" s="606">
        <f>SUMIFS('Expenditures - all orgs'!$E$19:$E$3604,'Expenditures - all orgs'!$C$19:$C$3604, 'Budget Detail - DDDDDD'!$B445,'Expenditures - all orgs'!$B$19:$B$3604,'Budget Detail - DDDDDD'!$B$3)</f>
        <v>0</v>
      </c>
      <c r="E445" s="607">
        <f>SUMIFS('Expenditures - all orgs'!$F$19:$F$3604,'Expenditures - all orgs'!$C$19:$C$3604, 'Budget Detail - DDDDDD'!$B445,'Expenditures - all orgs'!$B$19:$B$3604,'Budget Detail - DDDDDD'!$B$3)</f>
        <v>0</v>
      </c>
      <c r="F445" s="608">
        <f t="shared" si="63"/>
        <v>0</v>
      </c>
    </row>
    <row r="446" spans="1:6" ht="15" customHeight="1" x14ac:dyDescent="0.3">
      <c r="A446" s="239" t="s">
        <v>105</v>
      </c>
      <c r="B446" s="703" t="s">
        <v>107</v>
      </c>
      <c r="C446" s="353">
        <f>SUMIFS('Expenditures - all orgs'!$D$19:$D$3604,'Expenditures - all orgs'!$C$19:$C$3604, 'Budget Detail - DDDDDD'!$B446,'Expenditures - all orgs'!$B$19:$B$3604,'Budget Detail - DDDDDD'!$B$3)</f>
        <v>0</v>
      </c>
      <c r="D446" s="606">
        <f>SUMIFS('Expenditures - all orgs'!$E$19:$E$3604,'Expenditures - all orgs'!$C$19:$C$3604, 'Budget Detail - DDDDDD'!$B446,'Expenditures - all orgs'!$B$19:$B$3604,'Budget Detail - DDDDDD'!$B$3)</f>
        <v>0</v>
      </c>
      <c r="E446" s="607">
        <f>SUMIFS('Expenditures - all orgs'!$F$19:$F$3604,'Expenditures - all orgs'!$C$19:$C$3604, 'Budget Detail - DDDDDD'!$B446,'Expenditures - all orgs'!$B$19:$B$3604,'Budget Detail - DDDDDD'!$B$3)</f>
        <v>0</v>
      </c>
      <c r="F446" s="608">
        <f t="shared" si="63"/>
        <v>0</v>
      </c>
    </row>
    <row r="447" spans="1:6" ht="15" customHeight="1" x14ac:dyDescent="0.3">
      <c r="A447" s="239" t="s">
        <v>105</v>
      </c>
      <c r="B447" s="703" t="s">
        <v>107</v>
      </c>
      <c r="C447" s="353">
        <f>SUMIFS('Expenditures - all orgs'!$D$19:$D$3604,'Expenditures - all orgs'!$C$19:$C$3604, 'Budget Detail - DDDDDD'!$B447,'Expenditures - all orgs'!$B$19:$B$3604,'Budget Detail - DDDDDD'!$B$3)</f>
        <v>0</v>
      </c>
      <c r="D447" s="606">
        <f>SUMIFS('Expenditures - all orgs'!$E$19:$E$3604,'Expenditures - all orgs'!$C$19:$C$3604, 'Budget Detail - DDDDDD'!$B447,'Expenditures - all orgs'!$B$19:$B$3604,'Budget Detail - DDDDDD'!$B$3)</f>
        <v>0</v>
      </c>
      <c r="E447" s="607">
        <f>SUMIFS('Expenditures - all orgs'!$F$19:$F$3604,'Expenditures - all orgs'!$C$19:$C$3604, 'Budget Detail - DDDDDD'!$B447,'Expenditures - all orgs'!$B$19:$B$3604,'Budget Detail - DDDDDD'!$B$3)</f>
        <v>0</v>
      </c>
      <c r="F447" s="608">
        <f t="shared" si="63"/>
        <v>0</v>
      </c>
    </row>
    <row r="448" spans="1:6" ht="15" customHeight="1" x14ac:dyDescent="0.3">
      <c r="A448" s="239" t="s">
        <v>105</v>
      </c>
      <c r="B448" s="703" t="s">
        <v>107</v>
      </c>
      <c r="C448" s="353">
        <f>SUMIFS('Expenditures - all orgs'!$D$19:$D$3604,'Expenditures - all orgs'!$C$19:$C$3604, 'Budget Detail - DDDDDD'!$B448,'Expenditures - all orgs'!$B$19:$B$3604,'Budget Detail - DDDDDD'!$B$3)</f>
        <v>0</v>
      </c>
      <c r="D448" s="606">
        <f>SUMIFS('Expenditures - all orgs'!$E$19:$E$3604,'Expenditures - all orgs'!$C$19:$C$3604, 'Budget Detail - DDDDDD'!$B448,'Expenditures - all orgs'!$B$19:$B$3604,'Budget Detail - DDDDDD'!$B$3)</f>
        <v>0</v>
      </c>
      <c r="E448" s="607">
        <f>SUMIFS('Expenditures - all orgs'!$F$19:$F$3604,'Expenditures - all orgs'!$C$19:$C$3604, 'Budget Detail - DDDDDD'!$B448,'Expenditures - all orgs'!$B$19:$B$3604,'Budget Detail - DDDDDD'!$B$3)</f>
        <v>0</v>
      </c>
      <c r="F448" s="608">
        <f t="shared" si="63"/>
        <v>0</v>
      </c>
    </row>
    <row r="449" spans="1:6" ht="15" customHeight="1" x14ac:dyDescent="0.3">
      <c r="A449" s="239" t="s">
        <v>105</v>
      </c>
      <c r="B449" s="703" t="s">
        <v>107</v>
      </c>
      <c r="C449" s="353">
        <f>SUMIFS('Expenditures - all orgs'!$D$19:$D$3604,'Expenditures - all orgs'!$C$19:$C$3604, 'Budget Detail - DDDDDD'!$B449,'Expenditures - all orgs'!$B$19:$B$3604,'Budget Detail - DDDDDD'!$B$3)</f>
        <v>0</v>
      </c>
      <c r="D449" s="606">
        <f>SUMIFS('Expenditures - all orgs'!$E$19:$E$3604,'Expenditures - all orgs'!$C$19:$C$3604, 'Budget Detail - DDDDDD'!$B449,'Expenditures - all orgs'!$B$19:$B$3604,'Budget Detail - DDDDDD'!$B$3)</f>
        <v>0</v>
      </c>
      <c r="E449" s="607">
        <f>SUMIFS('Expenditures - all orgs'!$F$19:$F$3604,'Expenditures - all orgs'!$C$19:$C$3604, 'Budget Detail - DDDDDD'!$B449,'Expenditures - all orgs'!$B$19:$B$3604,'Budget Detail - DDDDDD'!$B$3)</f>
        <v>0</v>
      </c>
      <c r="F449" s="608">
        <f t="shared" si="63"/>
        <v>0</v>
      </c>
    </row>
    <row r="450" spans="1:6" ht="15" customHeight="1" x14ac:dyDescent="0.3">
      <c r="A450" s="239" t="s">
        <v>105</v>
      </c>
      <c r="B450" s="703" t="s">
        <v>107</v>
      </c>
      <c r="C450" s="353">
        <f>SUMIFS('Expenditures - all orgs'!$D$19:$D$3604,'Expenditures - all orgs'!$C$19:$C$3604, 'Budget Detail - DDDDDD'!$B450,'Expenditures - all orgs'!$B$19:$B$3604,'Budget Detail - DDDDDD'!$B$3)</f>
        <v>0</v>
      </c>
      <c r="D450" s="606">
        <f>SUMIFS('Expenditures - all orgs'!$E$19:$E$3604,'Expenditures - all orgs'!$C$19:$C$3604, 'Budget Detail - DDDDDD'!$B450,'Expenditures - all orgs'!$B$19:$B$3604,'Budget Detail - DDDDDD'!$B$3)</f>
        <v>0</v>
      </c>
      <c r="E450" s="607">
        <f>SUMIFS('Expenditures - all orgs'!$F$19:$F$3604,'Expenditures - all orgs'!$C$19:$C$3604, 'Budget Detail - DDDDDD'!$B450,'Expenditures - all orgs'!$B$19:$B$3604,'Budget Detail - DDDDDD'!$B$3)</f>
        <v>0</v>
      </c>
      <c r="F450" s="608">
        <f t="shared" si="63"/>
        <v>0</v>
      </c>
    </row>
    <row r="451" spans="1:6" ht="15" customHeight="1" thickBot="1" x14ac:dyDescent="0.35">
      <c r="A451" s="239" t="s">
        <v>105</v>
      </c>
      <c r="B451" s="703" t="s">
        <v>107</v>
      </c>
      <c r="C451" s="353">
        <f>SUMIFS('Expenditures - all orgs'!$D$19:$D$3604,'Expenditures - all orgs'!$C$19:$C$3604, 'Budget Detail - DDDDDD'!$B451,'Expenditures - all orgs'!$B$19:$B$3604,'Budget Detail - DDDDDD'!$B$3)</f>
        <v>0</v>
      </c>
      <c r="D451" s="609">
        <f>SUMIFS('Expenditures - all orgs'!$E$19:$E$3604,'Expenditures - all orgs'!$C$19:$C$3604, 'Budget Detail - DDDDDD'!$B451,'Expenditures - all orgs'!$B$19:$B$3604,'Budget Detail - DDDDDD'!$B$3)</f>
        <v>0</v>
      </c>
      <c r="E451" s="610">
        <f>SUMIFS('Expenditures - all orgs'!$F$19:$F$3604,'Expenditures - all orgs'!$C$19:$C$3604, 'Budget Detail - DDDDDD'!$B451,'Expenditures - all orgs'!$B$19:$B$3604,'Budget Detail - DDDDDD'!$B$3)</f>
        <v>0</v>
      </c>
      <c r="F451" s="611">
        <f t="shared" si="63"/>
        <v>0</v>
      </c>
    </row>
    <row r="452" spans="1:6" ht="15" customHeight="1" thickBot="1" x14ac:dyDescent="0.35">
      <c r="A452" s="235"/>
      <c r="B452" s="704" t="s">
        <v>418</v>
      </c>
      <c r="C452" s="414">
        <f>SUM(C432:C451)</f>
        <v>0</v>
      </c>
      <c r="D452" s="414">
        <f t="shared" ref="D452:F452" si="64">SUM(D432:D451)</f>
        <v>0</v>
      </c>
      <c r="E452" s="414">
        <f t="shared" si="64"/>
        <v>0</v>
      </c>
      <c r="F452" s="414">
        <f t="shared" si="64"/>
        <v>0</v>
      </c>
    </row>
    <row r="453" spans="1:6" ht="15" customHeight="1"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5">D88+D104+D118+D129+D147+D166+D200+D210+D220+D228+D235+D246+D255+D269+D280+D288+D303+D316+D323+D331+D345+D354+D362+D370+D380+D389+D402+D410+D414+D429+D452</f>
        <v>0</v>
      </c>
      <c r="E454" s="354">
        <f t="shared" si="65"/>
        <v>0</v>
      </c>
      <c r="F454" s="354">
        <f t="shared" si="65"/>
        <v>0</v>
      </c>
    </row>
    <row r="455" spans="1:6" ht="15" customHeight="1" x14ac:dyDescent="0.3">
      <c r="A455" s="235"/>
      <c r="B455" s="235"/>
      <c r="C455" s="355"/>
      <c r="D455" s="355"/>
      <c r="E455" s="355"/>
      <c r="F455" s="320"/>
    </row>
    <row r="456" spans="1:6" ht="15" customHeight="1" x14ac:dyDescent="0.3">
      <c r="A456" s="245" t="s">
        <v>295</v>
      </c>
      <c r="B456" s="746"/>
      <c r="C456" s="308"/>
      <c r="D456" s="748"/>
      <c r="E456" s="749"/>
      <c r="F456" s="753"/>
    </row>
    <row r="457" spans="1:6" ht="15" customHeight="1" x14ac:dyDescent="0.3">
      <c r="A457" s="235" t="s">
        <v>531</v>
      </c>
      <c r="B457" s="618">
        <v>129900</v>
      </c>
      <c r="C457" s="356">
        <f>SUMIFS('Expenditures - all orgs'!$D$19:$D$3604,'Expenditures - all orgs'!$C$19:$C$3604, 'Budget Detail - DDDDDD'!$B457,'Expenditures - all orgs'!$B$19:$B$3604,'Budget Detail - DDDDDD'!$B$3)</f>
        <v>0</v>
      </c>
      <c r="D457" s="613">
        <f>SUMIFS('Expenditures - all orgs'!$E$19:$E$3604,'Expenditures - all orgs'!$C$19:$C$3604, 'Budget Detail - DDDDDD'!$B457,'Expenditures - all orgs'!$B$19:$B$3604,'Budget Detail - DDDDDD'!$B$3)</f>
        <v>0</v>
      </c>
      <c r="E457" s="313">
        <f>SUMIFS('Expenditures - all orgs'!$F$19:$F$3604,'Expenditures - all orgs'!$C$19:$C$3604, 'Budget Detail - DDDDDD'!$B457,'Expenditures - all orgs'!$B$19:$B$3604,'Budget Detail - DDDDDD'!$B$3)</f>
        <v>0</v>
      </c>
      <c r="F457" s="314">
        <f>C457-D457-E457</f>
        <v>0</v>
      </c>
    </row>
    <row r="458" spans="1:6" ht="15" customHeight="1" x14ac:dyDescent="0.3">
      <c r="A458" s="235" t="s">
        <v>532</v>
      </c>
      <c r="B458" s="619">
        <v>139900</v>
      </c>
      <c r="C458" s="356">
        <f>SUMIFS('Expenditures - all orgs'!$D$19:$D$3604,'Expenditures - all orgs'!$C$19:$C$3604, 'Budget Detail - DDDDDD'!$B458,'Expenditures - all orgs'!$B$19:$B$3604,'Budget Detail - DDDDDD'!$B$3)</f>
        <v>0</v>
      </c>
      <c r="D458" s="613">
        <f>SUMIFS('Expenditures - all orgs'!$E$19:$E$3604,'Expenditures - all orgs'!$C$19:$C$3604, 'Budget Detail - DDDDDD'!$B458,'Expenditures - all orgs'!$B$19:$B$3604,'Budget Detail - DDDDDD'!$B$3)</f>
        <v>0</v>
      </c>
      <c r="E458" s="313">
        <f>SUMIFS('Expenditures - all orgs'!$F$19:$F$3604,'Expenditures - all orgs'!$C$19:$C$3604, 'Budget Detail - DDDDDD'!$B458,'Expenditures - all orgs'!$B$19:$B$3604,'Budget Detail - DDDDDD'!$B$3)</f>
        <v>0</v>
      </c>
      <c r="F458" s="314">
        <f t="shared" ref="F458:F470" si="66">C458-D458-E458</f>
        <v>0</v>
      </c>
    </row>
    <row r="459" spans="1:6" ht="15" customHeight="1" x14ac:dyDescent="0.3">
      <c r="A459" s="235" t="s">
        <v>533</v>
      </c>
      <c r="B459" s="619">
        <v>149900</v>
      </c>
      <c r="C459" s="356">
        <f>SUMIFS('Expenditures - all orgs'!$D$19:$D$3604,'Expenditures - all orgs'!$C$19:$C$3604, 'Budget Detail - DDDDDD'!$B459,'Expenditures - all orgs'!$B$19:$B$3604,'Budget Detail - DDDDDD'!$B$3)</f>
        <v>0</v>
      </c>
      <c r="D459" s="613">
        <f>SUMIFS('Expenditures - all orgs'!$E$19:$E$3604,'Expenditures - all orgs'!$C$19:$C$3604, 'Budget Detail - DDDDDD'!$B459,'Expenditures - all orgs'!$B$19:$B$3604,'Budget Detail - DDDDDD'!$B$3)</f>
        <v>0</v>
      </c>
      <c r="E459" s="313">
        <f>SUMIFS('Expenditures - all orgs'!$F$19:$F$3604,'Expenditures - all orgs'!$C$19:$C$3604, 'Budget Detail - DDDDDD'!$B459,'Expenditures - all orgs'!$B$19:$B$3604,'Budget Detail - DDDDDD'!$B$3)</f>
        <v>0</v>
      </c>
      <c r="F459" s="314">
        <f t="shared" si="66"/>
        <v>0</v>
      </c>
    </row>
    <row r="460" spans="1:6" ht="15" customHeight="1" x14ac:dyDescent="0.3">
      <c r="A460" s="235" t="s">
        <v>534</v>
      </c>
      <c r="B460" s="619">
        <v>229900</v>
      </c>
      <c r="C460" s="356">
        <f>SUMIFS('Expenditures - all orgs'!$D$19:$D$3604,'Expenditures - all orgs'!$C$19:$C$3604, 'Budget Detail - DDDDDD'!$B460,'Expenditures - all orgs'!$B$19:$B$3604,'Budget Detail - DDDDDD'!$B$3)</f>
        <v>0</v>
      </c>
      <c r="D460" s="613">
        <f>SUMIFS('Expenditures - all orgs'!$E$19:$E$3604,'Expenditures - all orgs'!$C$19:$C$3604, 'Budget Detail - DDDDDD'!$B460,'Expenditures - all orgs'!$B$19:$B$3604,'Budget Detail - DDDDDD'!$B$3)</f>
        <v>0</v>
      </c>
      <c r="E460" s="313">
        <f>SUMIFS('Expenditures - all orgs'!$F$19:$F$3604,'Expenditures - all orgs'!$C$19:$C$3604, 'Budget Detail - DDDDDD'!$B460,'Expenditures - all orgs'!$B$19:$B$3604,'Budget Detail - DDDDDD'!$B$3)</f>
        <v>0</v>
      </c>
      <c r="F460" s="314">
        <f t="shared" si="66"/>
        <v>0</v>
      </c>
    </row>
    <row r="461" spans="1:6" ht="15" customHeight="1" x14ac:dyDescent="0.3">
      <c r="A461" s="235" t="s">
        <v>105</v>
      </c>
      <c r="B461" s="619" t="s">
        <v>52</v>
      </c>
      <c r="C461" s="356">
        <f>SUMIFS('Expenditures - all orgs'!$D$19:$D$3604,'Expenditures - all orgs'!$C$19:$C$3604, 'Budget Detail - DDDDDD'!$B461,'Expenditures - all orgs'!$B$19:$B$3604,'Budget Detail - DDDDDD'!$B$3)</f>
        <v>0</v>
      </c>
      <c r="D461" s="613">
        <f>SUMIFS('Expenditures - all orgs'!$E$19:$E$3604,'Expenditures - all orgs'!$C$19:$C$3604, 'Budget Detail - DDDDDD'!$B461,'Expenditures - all orgs'!$B$19:$B$3604,'Budget Detail - DDDDDD'!$B$3)</f>
        <v>0</v>
      </c>
      <c r="E461" s="313">
        <f>SUMIFS('Expenditures - all orgs'!$F$19:$F$3604,'Expenditures - all orgs'!$C$19:$C$3604, 'Budget Detail - DDDDDD'!$B461,'Expenditures - all orgs'!$B$19:$B$3604,'Budget Detail - DDDDDD'!$B$3)</f>
        <v>0</v>
      </c>
      <c r="F461" s="314">
        <f t="shared" si="66"/>
        <v>0</v>
      </c>
    </row>
    <row r="462" spans="1:6" ht="15" customHeight="1" x14ac:dyDescent="0.3">
      <c r="A462" s="235" t="s">
        <v>105</v>
      </c>
      <c r="B462" s="619" t="s">
        <v>52</v>
      </c>
      <c r="C462" s="356">
        <f>SUMIFS('Expenditures - all orgs'!$D$19:$D$3604,'Expenditures - all orgs'!$C$19:$C$3604, 'Budget Detail - DDDDDD'!$B462,'Expenditures - all orgs'!$B$19:$B$3604,'Budget Detail - DDDDDD'!$B$3)</f>
        <v>0</v>
      </c>
      <c r="D462" s="613">
        <f>SUMIFS('Expenditures - all orgs'!$E$19:$E$3604,'Expenditures - all orgs'!$C$19:$C$3604, 'Budget Detail - DDDDDD'!$B462,'Expenditures - all orgs'!$B$19:$B$3604,'Budget Detail - DDDDDD'!$B$3)</f>
        <v>0</v>
      </c>
      <c r="E462" s="313">
        <f>SUMIFS('Expenditures - all orgs'!$F$19:$F$3604,'Expenditures - all orgs'!$C$19:$C$3604, 'Budget Detail - DDDDDD'!$B462,'Expenditures - all orgs'!$B$19:$B$3604,'Budget Detail - DDDDDD'!$B$3)</f>
        <v>0</v>
      </c>
      <c r="F462" s="314">
        <f t="shared" ref="F462:F465" si="67">C462-D462-E462</f>
        <v>0</v>
      </c>
    </row>
    <row r="463" spans="1:6" ht="15" customHeight="1" x14ac:dyDescent="0.3">
      <c r="A463" s="235" t="s">
        <v>105</v>
      </c>
      <c r="B463" s="619" t="s">
        <v>52</v>
      </c>
      <c r="C463" s="356">
        <f>SUMIFS('Expenditures - all orgs'!$D$19:$D$3604,'Expenditures - all orgs'!$C$19:$C$3604, 'Budget Detail - DDDDDD'!$B463,'Expenditures - all orgs'!$B$19:$B$3604,'Budget Detail - DDDDDD'!$B$3)</f>
        <v>0</v>
      </c>
      <c r="D463" s="613">
        <f>SUMIFS('Expenditures - all orgs'!$E$19:$E$3604,'Expenditures - all orgs'!$C$19:$C$3604, 'Budget Detail - DDDDDD'!$B463,'Expenditures - all orgs'!$B$19:$B$3604,'Budget Detail - DDDDDD'!$B$3)</f>
        <v>0</v>
      </c>
      <c r="E463" s="313">
        <f>SUMIFS('Expenditures - all orgs'!$F$19:$F$3604,'Expenditures - all orgs'!$C$19:$C$3604, 'Budget Detail - DDDDDD'!$B463,'Expenditures - all orgs'!$B$19:$B$3604,'Budget Detail - DDDDDD'!$B$3)</f>
        <v>0</v>
      </c>
      <c r="F463" s="314">
        <f t="shared" si="67"/>
        <v>0</v>
      </c>
    </row>
    <row r="464" spans="1:6" ht="15" customHeight="1" x14ac:dyDescent="0.3">
      <c r="A464" s="235" t="s">
        <v>105</v>
      </c>
      <c r="B464" s="619" t="s">
        <v>52</v>
      </c>
      <c r="C464" s="356">
        <f>SUMIFS('Expenditures - all orgs'!$D$19:$D$3604,'Expenditures - all orgs'!$C$19:$C$3604, 'Budget Detail - DDDDDD'!$B464,'Expenditures - all orgs'!$B$19:$B$3604,'Budget Detail - DDDDDD'!$B$3)</f>
        <v>0</v>
      </c>
      <c r="D464" s="613">
        <f>SUMIFS('Expenditures - all orgs'!$E$19:$E$3604,'Expenditures - all orgs'!$C$19:$C$3604, 'Budget Detail - DDDDDD'!$B464,'Expenditures - all orgs'!$B$19:$B$3604,'Budget Detail - DDDDDD'!$B$3)</f>
        <v>0</v>
      </c>
      <c r="E464" s="313">
        <f>SUMIFS('Expenditures - all orgs'!$F$19:$F$3604,'Expenditures - all orgs'!$C$19:$C$3604, 'Budget Detail - DDDDDD'!$B464,'Expenditures - all orgs'!$B$19:$B$3604,'Budget Detail - DDDDDD'!$B$3)</f>
        <v>0</v>
      </c>
      <c r="F464" s="314">
        <f t="shared" si="67"/>
        <v>0</v>
      </c>
    </row>
    <row r="465" spans="1:37" ht="15" customHeight="1" x14ac:dyDescent="0.3">
      <c r="A465" s="235" t="s">
        <v>105</v>
      </c>
      <c r="B465" s="619" t="s">
        <v>52</v>
      </c>
      <c r="C465" s="356">
        <f>SUMIFS('Expenditures - all orgs'!$D$19:$D$3604,'Expenditures - all orgs'!$C$19:$C$3604, 'Budget Detail - DDDDDD'!$B465,'Expenditures - all orgs'!$B$19:$B$3604,'Budget Detail - DDDDDD'!$B$3)</f>
        <v>0</v>
      </c>
      <c r="D465" s="613">
        <f>SUMIFS('Expenditures - all orgs'!$E$19:$E$3604,'Expenditures - all orgs'!$C$19:$C$3604, 'Budget Detail - DDDDDD'!$B465,'Expenditures - all orgs'!$B$19:$B$3604,'Budget Detail - DDDDDD'!$B$3)</f>
        <v>0</v>
      </c>
      <c r="E465" s="313">
        <f>SUMIFS('Expenditures - all orgs'!$F$19:$F$3604,'Expenditures - all orgs'!$C$19:$C$3604, 'Budget Detail - DDDDDD'!$B465,'Expenditures - all orgs'!$B$19:$B$3604,'Budget Detail - DDDDDD'!$B$3)</f>
        <v>0</v>
      </c>
      <c r="F465" s="314">
        <f t="shared" si="67"/>
        <v>0</v>
      </c>
    </row>
    <row r="466" spans="1:37" ht="15" customHeight="1" x14ac:dyDescent="0.3">
      <c r="A466" s="235" t="s">
        <v>105</v>
      </c>
      <c r="B466" s="619" t="s">
        <v>52</v>
      </c>
      <c r="C466" s="356">
        <f>SUMIFS('Expenditures - all orgs'!$D$19:$D$3604,'Expenditures - all orgs'!$C$19:$C$3604, 'Budget Detail - DDDDDD'!$B466,'Expenditures - all orgs'!$B$19:$B$3604,'Budget Detail - DDDDDD'!$B$3)</f>
        <v>0</v>
      </c>
      <c r="D466" s="613">
        <f>SUMIFS('Expenditures - all orgs'!$E$19:$E$3604,'Expenditures - all orgs'!$C$19:$C$3604, 'Budget Detail - DDDDDD'!$B466,'Expenditures - all orgs'!$B$19:$B$3604,'Budget Detail - DDDDDD'!$B$3)</f>
        <v>0</v>
      </c>
      <c r="E466" s="313">
        <f>SUMIFS('Expenditures - all orgs'!$F$19:$F$3604,'Expenditures - all orgs'!$C$19:$C$3604, 'Budget Detail - DDDDDD'!$B466,'Expenditures - all orgs'!$B$19:$B$3604,'Budget Detail - DDDDDD'!$B$3)</f>
        <v>0</v>
      </c>
      <c r="F466" s="314">
        <f t="shared" si="66"/>
        <v>0</v>
      </c>
    </row>
    <row r="467" spans="1:37" ht="15" customHeight="1" x14ac:dyDescent="0.3">
      <c r="A467" s="235" t="s">
        <v>105</v>
      </c>
      <c r="B467" s="619" t="s">
        <v>52</v>
      </c>
      <c r="C467" s="356">
        <f>SUMIFS('Expenditures - all orgs'!$D$19:$D$3604,'Expenditures - all orgs'!$C$19:$C$3604, 'Budget Detail - DDDDDD'!$B467,'Expenditures - all orgs'!$B$19:$B$3604,'Budget Detail - DDDDDD'!$B$3)</f>
        <v>0</v>
      </c>
      <c r="D467" s="613">
        <f>SUMIFS('Expenditures - all orgs'!$E$19:$E$3604,'Expenditures - all orgs'!$C$19:$C$3604, 'Budget Detail - DDDDDD'!$B467,'Expenditures - all orgs'!$B$19:$B$3604,'Budget Detail - DDDDDD'!$B$3)</f>
        <v>0</v>
      </c>
      <c r="E467" s="313">
        <f>SUMIFS('Expenditures - all orgs'!$F$19:$F$3604,'Expenditures - all orgs'!$C$19:$C$3604, 'Budget Detail - DDDDDD'!$B467,'Expenditures - all orgs'!$B$19:$B$3604,'Budget Detail - DDDDDD'!$B$3)</f>
        <v>0</v>
      </c>
      <c r="F467" s="314">
        <f t="shared" si="66"/>
        <v>0</v>
      </c>
    </row>
    <row r="468" spans="1:37" ht="15" customHeight="1" x14ac:dyDescent="0.3">
      <c r="A468" s="235" t="s">
        <v>105</v>
      </c>
      <c r="B468" s="619" t="s">
        <v>52</v>
      </c>
      <c r="C468" s="356">
        <f>SUMIFS('Expenditures - all orgs'!$D$19:$D$3604,'Expenditures - all orgs'!$C$19:$C$3604, 'Budget Detail - DDDDDD'!$B468,'Expenditures - all orgs'!$B$19:$B$3604,'Budget Detail - DDDDDD'!$B$3)</f>
        <v>0</v>
      </c>
      <c r="D468" s="613">
        <f>SUMIFS('Expenditures - all orgs'!$E$19:$E$3604,'Expenditures - all orgs'!$C$19:$C$3604, 'Budget Detail - DDDDDD'!$B468,'Expenditures - all orgs'!$B$19:$B$3604,'Budget Detail - DDDDDD'!$B$3)</f>
        <v>0</v>
      </c>
      <c r="E468" s="313">
        <f>SUMIFS('Expenditures - all orgs'!$F$19:$F$3604,'Expenditures - all orgs'!$C$19:$C$3604, 'Budget Detail - DDDDDD'!$B468,'Expenditures - all orgs'!$B$19:$B$3604,'Budget Detail - DDDDDD'!$B$3)</f>
        <v>0</v>
      </c>
      <c r="F468" s="314">
        <f t="shared" si="66"/>
        <v>0</v>
      </c>
    </row>
    <row r="469" spans="1:37" ht="15" customHeight="1" x14ac:dyDescent="0.3">
      <c r="A469" s="235" t="s">
        <v>105</v>
      </c>
      <c r="B469" s="619" t="s">
        <v>52</v>
      </c>
      <c r="C469" s="356">
        <f>SUMIFS('Expenditures - all orgs'!$D$19:$D$3604,'Expenditures - all orgs'!$C$19:$C$3604, 'Budget Detail - DDDDDD'!$B469,'Expenditures - all orgs'!$B$19:$B$3604,'Budget Detail - DDDDDD'!$B$3)</f>
        <v>0</v>
      </c>
      <c r="D469" s="613">
        <f>SUMIFS('Expenditures - all orgs'!$E$19:$E$3604,'Expenditures - all orgs'!$C$19:$C$3604, 'Budget Detail - DDDDDD'!$B469,'Expenditures - all orgs'!$B$19:$B$3604,'Budget Detail - DDDDDD'!$B$3)</f>
        <v>0</v>
      </c>
      <c r="E469" s="313">
        <f>SUMIFS('Expenditures - all orgs'!$F$19:$F$3604,'Expenditures - all orgs'!$C$19:$C$3604, 'Budget Detail - DDDDDD'!$B469,'Expenditures - all orgs'!$B$19:$B$3604,'Budget Detail - DDDDDD'!$B$3)</f>
        <v>0</v>
      </c>
      <c r="F469" s="314">
        <f t="shared" si="66"/>
        <v>0</v>
      </c>
    </row>
    <row r="470" spans="1:37" ht="15" customHeight="1" thickBot="1" x14ac:dyDescent="0.35">
      <c r="A470" s="746" t="s">
        <v>105</v>
      </c>
      <c r="B470" s="619" t="s">
        <v>52</v>
      </c>
      <c r="C470" s="356">
        <f>SUMIFS('Expenditures - all orgs'!$D$19:$D$3604,'Expenditures - all orgs'!$C$19:$C$3604, 'Budget Detail - DDDDDD'!$B470,'Expenditures - all orgs'!$B$19:$B$3604,'Budget Detail - DDDDDD'!$B$3)</f>
        <v>0</v>
      </c>
      <c r="D470" s="613">
        <f>SUMIFS('Expenditures - all orgs'!$E$19:$E$3604,'Expenditures - all orgs'!$C$19:$C$3604, 'Budget Detail - DDDDDD'!$B470,'Expenditures - all orgs'!$B$19:$B$3604,'Budget Detail - DDDDDD'!$B$3)</f>
        <v>0</v>
      </c>
      <c r="E470" s="313">
        <f>SUMIFS('Expenditures - all orgs'!$F$19:$F$3604,'Expenditures - all orgs'!$C$19:$C$3604, 'Budget Detail - DDDDDD'!$B470,'Expenditures - all orgs'!$B$19:$B$3604,'Budget Detail - DDDDDD'!$B$3)</f>
        <v>0</v>
      </c>
      <c r="F470" s="314">
        <f t="shared" si="66"/>
        <v>0</v>
      </c>
    </row>
    <row r="471" spans="1:37" ht="15" customHeight="1" thickBot="1" x14ac:dyDescent="0.35">
      <c r="A471" s="1695" t="s">
        <v>296</v>
      </c>
      <c r="B471" s="1696"/>
      <c r="C471" s="1475">
        <f>SUM(C457:C470)</f>
        <v>0</v>
      </c>
      <c r="D471" s="1475">
        <f>SUM(D457:D470)</f>
        <v>0</v>
      </c>
      <c r="E471" s="1475">
        <f>SUM(E457:E470)</f>
        <v>0</v>
      </c>
      <c r="F471" s="1477">
        <f>SUM(F457:F470)</f>
        <v>0</v>
      </c>
    </row>
    <row r="472" spans="1:37" ht="15" customHeight="1" thickBot="1" x14ac:dyDescent="0.35">
      <c r="A472" s="746"/>
      <c r="B472" s="746"/>
      <c r="C472" s="748"/>
      <c r="D472" s="748"/>
      <c r="E472" s="749"/>
      <c r="F472" s="753"/>
    </row>
    <row r="473" spans="1:37" ht="15" customHeight="1" thickBot="1" x14ac:dyDescent="0.35">
      <c r="A473" s="1718" t="s">
        <v>313</v>
      </c>
      <c r="B473" s="1718"/>
      <c r="C473" s="357">
        <f>C454+C471</f>
        <v>0</v>
      </c>
      <c r="D473" s="357">
        <f>D454+D471</f>
        <v>0</v>
      </c>
      <c r="E473" s="357">
        <f>E454+E471</f>
        <v>0</v>
      </c>
      <c r="F473" s="1265">
        <f>F454+F471</f>
        <v>0</v>
      </c>
    </row>
    <row r="474" spans="1:37" ht="15" customHeight="1" x14ac:dyDescent="0.3">
      <c r="A474" s="746"/>
      <c r="B474" s="746"/>
      <c r="C474" s="748"/>
      <c r="D474" s="748"/>
      <c r="E474" s="749"/>
      <c r="F474" s="753"/>
    </row>
    <row r="475" spans="1:37" s="752" customFormat="1" ht="15" customHeight="1" x14ac:dyDescent="0.3">
      <c r="A475" s="743" t="s">
        <v>423</v>
      </c>
      <c r="B475" s="757"/>
      <c r="C475" s="748"/>
      <c r="D475" s="748"/>
      <c r="E475" s="749"/>
      <c r="F475" s="753"/>
      <c r="G475" s="751"/>
      <c r="H475" s="750"/>
      <c r="I475" s="750"/>
      <c r="J475" s="750"/>
      <c r="K475" s="751"/>
      <c r="L475" s="751"/>
      <c r="M475" s="751"/>
      <c r="N475" s="751"/>
      <c r="O475" s="751"/>
      <c r="P475" s="751"/>
      <c r="Q475" s="751"/>
      <c r="R475" s="751"/>
      <c r="S475" s="751"/>
      <c r="T475" s="751"/>
      <c r="U475" s="751"/>
      <c r="V475" s="751"/>
      <c r="W475" s="751"/>
      <c r="X475" s="751"/>
      <c r="Y475" s="751"/>
      <c r="Z475" s="751"/>
      <c r="AA475" s="751"/>
      <c r="AB475" s="751"/>
      <c r="AC475" s="751"/>
      <c r="AD475" s="751"/>
      <c r="AE475" s="751"/>
      <c r="AF475" s="751"/>
      <c r="AG475" s="751"/>
      <c r="AH475" s="751"/>
      <c r="AI475" s="751"/>
      <c r="AJ475" s="751"/>
      <c r="AK475" s="751"/>
    </row>
    <row r="476" spans="1:37" s="752" customFormat="1" ht="15" customHeight="1" thickBot="1" x14ac:dyDescent="0.35">
      <c r="A476" s="746"/>
      <c r="B476" s="740">
        <v>154110</v>
      </c>
      <c r="C476" s="737">
        <f>SUMIFS('Expenditures - all orgs'!$D$19:$D$3604,'Expenditures - all orgs'!$C$19:$C$3604, 'Budget Detail - DDDDDD'!$B476,'Expenditures - all orgs'!$B$19:$B$3604,'Budget Detail - DDDDDD'!$B$3)</f>
        <v>0</v>
      </c>
      <c r="D476" s="765">
        <f>SUMIFS('Expenditures - all orgs'!$E$19:$E$3604,'Expenditures - all orgs'!$C$19:$C$3604, 'Budget Detail - DDDDDD'!$B476,'Expenditures - all orgs'!$B$19:$B$3604,'Budget Detail - DDDDDD'!$B$3)</f>
        <v>0</v>
      </c>
      <c r="E476" s="736">
        <f>SUMIFS('Expenditures - all orgs'!$F$19:$F$3604,'Expenditures - all orgs'!$C$19:$C$3604, 'Budget Detail - DDDDDD'!$B476,'Expenditures - all orgs'!$B$19:$B$3604,'Budget Detail - DDDDDD'!$B$3)</f>
        <v>0</v>
      </c>
      <c r="F476" s="735">
        <f t="shared" ref="F476" si="68">C476-D476-E476</f>
        <v>0</v>
      </c>
      <c r="G476" s="751"/>
      <c r="H476" s="750"/>
      <c r="I476" s="750"/>
      <c r="J476" s="750"/>
      <c r="K476" s="751"/>
      <c r="L476" s="751"/>
      <c r="M476" s="751"/>
      <c r="N476" s="751"/>
      <c r="O476" s="751"/>
      <c r="P476" s="751"/>
      <c r="Q476" s="751"/>
      <c r="R476" s="751"/>
      <c r="S476" s="751"/>
      <c r="T476" s="751"/>
      <c r="U476" s="751"/>
      <c r="V476" s="751"/>
      <c r="W476" s="751"/>
      <c r="X476" s="751"/>
      <c r="Y476" s="751"/>
      <c r="Z476" s="751"/>
      <c r="AA476" s="751"/>
      <c r="AB476" s="751"/>
      <c r="AC476" s="751"/>
      <c r="AD476" s="751"/>
      <c r="AE476" s="751"/>
      <c r="AF476" s="751"/>
      <c r="AG476" s="751"/>
      <c r="AH476" s="751"/>
      <c r="AI476" s="751"/>
      <c r="AJ476" s="751"/>
      <c r="AK476" s="751"/>
    </row>
    <row r="477" spans="1:37" s="752" customFormat="1" ht="15" customHeight="1" thickBot="1" x14ac:dyDescent="0.35">
      <c r="A477" s="746"/>
      <c r="B477" s="739" t="s">
        <v>418</v>
      </c>
      <c r="C477" s="731">
        <f>SUM(C476)</f>
        <v>0</v>
      </c>
      <c r="D477" s="731">
        <f t="shared" ref="D477:F477" si="69">SUM(D476)</f>
        <v>0</v>
      </c>
      <c r="E477" s="731">
        <f t="shared" si="69"/>
        <v>0</v>
      </c>
      <c r="F477" s="738">
        <f t="shared" si="69"/>
        <v>0</v>
      </c>
      <c r="G477" s="751"/>
      <c r="H477" s="750"/>
      <c r="I477" s="750"/>
      <c r="J477" s="750"/>
      <c r="K477" s="751"/>
      <c r="L477" s="751"/>
      <c r="M477" s="751"/>
      <c r="N477" s="751"/>
      <c r="O477" s="751"/>
      <c r="P477" s="751"/>
      <c r="Q477" s="751"/>
      <c r="R477" s="751"/>
      <c r="S477" s="751"/>
      <c r="T477" s="751"/>
      <c r="U477" s="751"/>
      <c r="V477" s="751"/>
      <c r="W477" s="751"/>
      <c r="X477" s="751"/>
      <c r="Y477" s="751"/>
      <c r="Z477" s="751"/>
      <c r="AA477" s="751"/>
      <c r="AB477" s="751"/>
      <c r="AC477" s="751"/>
      <c r="AD477" s="751"/>
      <c r="AE477" s="751"/>
      <c r="AF477" s="751"/>
      <c r="AG477" s="751"/>
      <c r="AH477" s="751"/>
      <c r="AI477" s="751"/>
      <c r="AJ477" s="751"/>
      <c r="AK477" s="751"/>
    </row>
    <row r="478" spans="1:37" s="752" customFormat="1" ht="15" customHeight="1" thickBot="1" x14ac:dyDescent="0.35">
      <c r="A478" s="746"/>
      <c r="B478" s="757"/>
      <c r="C478" s="748"/>
      <c r="D478" s="748"/>
      <c r="E478" s="749"/>
      <c r="F478" s="753"/>
      <c r="G478" s="751"/>
      <c r="H478" s="750"/>
      <c r="I478" s="750"/>
      <c r="J478" s="750"/>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751"/>
      <c r="AK478" s="751"/>
    </row>
    <row r="479" spans="1:37" ht="18.600000000000001" thickTop="1" thickBot="1" x14ac:dyDescent="0.35">
      <c r="A479" s="1748" t="s">
        <v>528</v>
      </c>
      <c r="B479" s="1749"/>
      <c r="C479" s="1394">
        <f>C83+C473+C477</f>
        <v>0</v>
      </c>
      <c r="D479" s="1395">
        <f>D83+D473+D477</f>
        <v>0</v>
      </c>
      <c r="E479" s="1396">
        <f>E83+E473+E477</f>
        <v>0</v>
      </c>
      <c r="F479" s="1397">
        <f>F83+F473+F477</f>
        <v>0</v>
      </c>
    </row>
    <row r="480" spans="1:37" ht="15" thickBot="1" x14ac:dyDescent="0.35">
      <c r="A480" s="746"/>
      <c r="B480" s="746"/>
      <c r="C480" s="748"/>
      <c r="D480" s="748"/>
      <c r="E480" s="749"/>
      <c r="F480" s="753"/>
    </row>
    <row r="481" spans="1:9" ht="18" customHeight="1" thickTop="1" thickBot="1" x14ac:dyDescent="0.35">
      <c r="A481" s="746"/>
      <c r="B481" s="746"/>
      <c r="C481" s="748"/>
      <c r="D481" s="748"/>
      <c r="E481" s="749"/>
      <c r="F481" s="741">
        <f>E479+F479</f>
        <v>0</v>
      </c>
      <c r="G481" s="1741" t="s">
        <v>422</v>
      </c>
      <c r="H481" s="1741"/>
      <c r="I481" s="1741"/>
    </row>
    <row r="482" spans="1:9" ht="15" thickTop="1" x14ac:dyDescent="0.3">
      <c r="A482" s="322"/>
      <c r="B482" s="322"/>
      <c r="C482" s="748"/>
      <c r="D482" s="748"/>
      <c r="E482" s="749"/>
      <c r="F482" s="753"/>
    </row>
  </sheetData>
  <sheetProtection algorithmName="SHA-512" hashValue="52wU50oYBpikZpsuKriR7Cwt11AnmKbY9dPlKSTS2QKJwJRYr2C0qb3xZG+W7tWErVioL8qvQHBqPtN2A5FQRw==" saltValue="SRT4tZnR9+4z0ZioaIUK+g==" spinCount="100000" sheet="1" objects="1" scenarios="1"/>
  <mergeCells count="15">
    <mergeCell ref="G481:I481"/>
    <mergeCell ref="E7:E8"/>
    <mergeCell ref="B2:D2"/>
    <mergeCell ref="B5:D5"/>
    <mergeCell ref="A7:A8"/>
    <mergeCell ref="B7:B8"/>
    <mergeCell ref="C7:C8"/>
    <mergeCell ref="A479:B479"/>
    <mergeCell ref="A71:B71"/>
    <mergeCell ref="A81:B81"/>
    <mergeCell ref="A83:B83"/>
    <mergeCell ref="A454:B454"/>
    <mergeCell ref="A471:B471"/>
    <mergeCell ref="A473:B473"/>
    <mergeCell ref="D7:D8"/>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249"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751" t="str">
        <f>'Expenditures - all orgs'!B6</f>
        <v>Dept name</v>
      </c>
      <c r="C2" s="1752"/>
      <c r="D2" s="1753"/>
      <c r="E2" s="266" t="s">
        <v>314</v>
      </c>
      <c r="F2" s="1250">
        <f>C479</f>
        <v>0</v>
      </c>
    </row>
    <row r="3" spans="1:37" x14ac:dyDescent="0.3">
      <c r="A3" s="265" t="s">
        <v>41</v>
      </c>
      <c r="B3" s="1251" t="str">
        <f>'Expenditures - all orgs'!E6</f>
        <v>EEEEEE</v>
      </c>
      <c r="C3" s="273"/>
      <c r="D3" s="274"/>
      <c r="E3" s="1248" t="s">
        <v>361</v>
      </c>
      <c r="F3" s="1270"/>
    </row>
    <row r="4" spans="1:37" ht="15" thickBot="1" x14ac:dyDescent="0.35">
      <c r="A4" s="276"/>
      <c r="B4" s="277"/>
      <c r="C4" s="277"/>
      <c r="D4" s="277"/>
      <c r="E4" s="1248" t="s">
        <v>485</v>
      </c>
      <c r="F4" s="1270"/>
    </row>
    <row r="5" spans="1:37" ht="25.2" customHeight="1" thickBot="1" x14ac:dyDescent="0.35">
      <c r="A5" s="280"/>
      <c r="B5" s="1754" t="s">
        <v>154</v>
      </c>
      <c r="C5" s="1755"/>
      <c r="D5" s="1756"/>
      <c r="E5" s="281"/>
      <c r="F5" s="270"/>
    </row>
    <row r="6" spans="1:37" ht="15" thickBot="1" x14ac:dyDescent="0.35">
      <c r="A6" s="280"/>
      <c r="B6" s="1252"/>
      <c r="C6" s="748"/>
      <c r="D6" s="282"/>
      <c r="E6" s="281"/>
      <c r="F6" s="270"/>
    </row>
    <row r="7" spans="1:37" ht="28.2" customHeight="1" x14ac:dyDescent="0.3">
      <c r="A7" s="1708" t="s">
        <v>55</v>
      </c>
      <c r="B7" s="1728" t="s">
        <v>0</v>
      </c>
      <c r="C7" s="1701" t="s">
        <v>311</v>
      </c>
      <c r="D7" s="1719" t="s">
        <v>486</v>
      </c>
      <c r="E7" s="1699" t="s">
        <v>49</v>
      </c>
      <c r="F7" s="283" t="s">
        <v>42</v>
      </c>
    </row>
    <row r="8" spans="1:37" ht="14.4" customHeight="1" thickBot="1" x14ac:dyDescent="0.35">
      <c r="A8" s="1709"/>
      <c r="B8" s="1729"/>
      <c r="C8" s="1702"/>
      <c r="D8" s="1720"/>
      <c r="E8" s="1700"/>
      <c r="F8" s="1271" t="s">
        <v>298</v>
      </c>
    </row>
    <row r="9" spans="1:37" ht="17.399999999999999" x14ac:dyDescent="0.3">
      <c r="A9" s="289" t="s">
        <v>155</v>
      </c>
      <c r="B9" s="1253"/>
      <c r="C9" s="290"/>
      <c r="D9" s="748"/>
      <c r="E9" s="749"/>
      <c r="F9" s="750"/>
    </row>
    <row r="10" spans="1:37" ht="15" customHeight="1" x14ac:dyDescent="0.3">
      <c r="A10" s="747" t="s">
        <v>5</v>
      </c>
      <c r="B10" s="1473">
        <v>111100</v>
      </c>
      <c r="C10" s="292">
        <f>SUMIFS('Expenditures - all orgs'!$D$19:$D$3604,'Expenditures - all orgs'!$C$19:$C$3604, 'Budget Detail - EEEEEE'!$B10,'Expenditures - all orgs'!$B$19:$B$3604,'Budget Detail - EEEEEE'!$B$3)</f>
        <v>0</v>
      </c>
      <c r="D10" s="293">
        <f>SUMIFS('Expenditures - all orgs'!$E$19:$E$3604,'Expenditures - all orgs'!$C$19:$C$3604, 'Budget Detail - EEEEEE'!$B10,'Expenditures - all orgs'!$B$19:$B$3604,'Budget Detail - EEEEEE'!$B$3)</f>
        <v>0</v>
      </c>
      <c r="E10" s="1254">
        <f>SUMIFS('Expenditures - all orgs'!$F$19:$F$3604,'Expenditures - all orgs'!$C$19:$C$3604, 'Budget Detail - EEEEEE'!$B10,'Expenditures - all orgs'!$B$19:$B$3604,'Budget Detail - EEEEEE'!$B$3)</f>
        <v>0</v>
      </c>
      <c r="F10" s="295">
        <f>C10-D10-E10</f>
        <v>0</v>
      </c>
    </row>
    <row r="11" spans="1:37" ht="15" customHeight="1" x14ac:dyDescent="0.3">
      <c r="A11" s="233" t="s">
        <v>6</v>
      </c>
      <c r="B11" s="1472">
        <v>111200</v>
      </c>
      <c r="C11" s="292">
        <f>SUMIFS('Expenditures - all orgs'!$D$19:$D$3604,'Expenditures - all orgs'!$C$19:$C$3604, 'Budget Detail - EEEEEE'!$B11,'Expenditures - all orgs'!$B$19:$B$3604,'Budget Detail - EEEEEE'!$B$3)</f>
        <v>0</v>
      </c>
      <c r="D11" s="293">
        <f>SUMIFS('Expenditures - all orgs'!$E$19:$E$3604,'Expenditures - all orgs'!$C$19:$C$3604, 'Budget Detail - EEEEEE'!$B11,'Expenditures - all orgs'!$B$19:$B$3604,'Budget Detail - EEEEEE'!$B$3)</f>
        <v>0</v>
      </c>
      <c r="E11" s="1254">
        <f>SUMIFS('Expenditures - all orgs'!$F$19:$F$3604,'Expenditures - all orgs'!$C$19:$C$3604, 'Budget Detail - EEEEEE'!$B11,'Expenditures - all orgs'!$B$19:$B$3604,'Budget Detail - EEEEEE'!$B$3)</f>
        <v>0</v>
      </c>
      <c r="F11" s="295">
        <f t="shared" ref="F11:F75" si="0">C11-D11-E11</f>
        <v>0</v>
      </c>
    </row>
    <row r="12" spans="1:37" ht="15" customHeight="1" x14ac:dyDescent="0.3">
      <c r="A12" s="233" t="s">
        <v>110</v>
      </c>
      <c r="B12" s="1472">
        <v>111210</v>
      </c>
      <c r="C12" s="292">
        <f>SUMIFS('Expenditures - all orgs'!$D$19:$D$3604,'Expenditures - all orgs'!$C$19:$C$3604, 'Budget Detail - EEEEEE'!$B12,'Expenditures - all orgs'!$B$19:$B$3604,'Budget Detail - EEEEEE'!$B$3)</f>
        <v>0</v>
      </c>
      <c r="D12" s="293">
        <f>SUMIFS('Expenditures - all orgs'!$E$19:$E$3604,'Expenditures - all orgs'!$C$19:$C$3604, 'Budget Detail - EEEEEE'!$B12,'Expenditures - all orgs'!$B$19:$B$3604,'Budget Detail - EEEEEE'!$B$3)</f>
        <v>0</v>
      </c>
      <c r="E12" s="1254">
        <f>SUMIFS('Expenditures - all orgs'!$F$19:$F$3604,'Expenditures - all orgs'!$C$19:$C$3604, 'Budget Detail - EEEEEE'!$B12,'Expenditures - all orgs'!$B$19:$B$3604,'Budget Detail - EEEEEE'!$B$3)</f>
        <v>0</v>
      </c>
      <c r="F12" s="295">
        <f t="shared" si="0"/>
        <v>0</v>
      </c>
    </row>
    <row r="13" spans="1:37" ht="15" customHeight="1" x14ac:dyDescent="0.3">
      <c r="A13" s="233" t="s">
        <v>309</v>
      </c>
      <c r="B13" s="1472">
        <v>111220</v>
      </c>
      <c r="C13" s="292">
        <f>SUMIFS('Expenditures - all orgs'!$D$19:$D$3604,'Expenditures - all orgs'!$C$19:$C$3604, 'Budget Detail - EEEEEE'!$B13,'Expenditures - all orgs'!$B$19:$B$3604,'Budget Detail - EEEEEE'!$B$3)</f>
        <v>0</v>
      </c>
      <c r="D13" s="293">
        <f>SUMIFS('Expenditures - all orgs'!$E$19:$E$3604,'Expenditures - all orgs'!$C$19:$C$3604, 'Budget Detail - EEEEEE'!$B13,'Expenditures - all orgs'!$B$19:$B$3604,'Budget Detail - EEEEEE'!$B$3)</f>
        <v>0</v>
      </c>
      <c r="E13" s="1254">
        <f>SUMIFS('Expenditures - all orgs'!$F$19:$F$3604,'Expenditures - all orgs'!$C$19:$C$3604, 'Budget Detail - EEEEEE'!$B13,'Expenditures - all orgs'!$B$19:$B$3604,'Budget Detail - EEEEEE'!$B$3)</f>
        <v>0</v>
      </c>
      <c r="F13" s="295">
        <f t="shared" si="0"/>
        <v>0</v>
      </c>
    </row>
    <row r="14" spans="1:37" ht="15" customHeight="1" x14ac:dyDescent="0.3">
      <c r="A14" s="233" t="s">
        <v>7</v>
      </c>
      <c r="B14" s="1472">
        <v>111300</v>
      </c>
      <c r="C14" s="292">
        <f>SUMIFS('Expenditures - all orgs'!$D$19:$D$3604,'Expenditures - all orgs'!$C$19:$C$3604, 'Budget Detail - EEEEEE'!$B14,'Expenditures - all orgs'!$B$19:$B$3604,'Budget Detail - EEEEEE'!$B$3)</f>
        <v>0</v>
      </c>
      <c r="D14" s="293">
        <f>SUMIFS('Expenditures - all orgs'!$E$19:$E$3604,'Expenditures - all orgs'!$C$19:$C$3604, 'Budget Detail - EEEEEE'!$B14,'Expenditures - all orgs'!$B$19:$B$3604,'Budget Detail - EEEEEE'!$B$3)</f>
        <v>0</v>
      </c>
      <c r="E14" s="1254">
        <f>SUMIFS('Expenditures - all orgs'!$F$19:$F$3604,'Expenditures - all orgs'!$C$19:$C$3604, 'Budget Detail - EEEEEE'!$B14,'Expenditures - all orgs'!$B$19:$B$3604,'Budget Detail - EEEEEE'!$B$3)</f>
        <v>0</v>
      </c>
      <c r="F14" s="295">
        <f t="shared" si="0"/>
        <v>0</v>
      </c>
    </row>
    <row r="15" spans="1:37" s="752" customFormat="1" ht="15" customHeight="1" x14ac:dyDescent="0.3">
      <c r="A15" s="242" t="s">
        <v>529</v>
      </c>
      <c r="B15" s="1472">
        <v>111310</v>
      </c>
      <c r="C15" s="292">
        <f>SUMIFS('Expenditures - all orgs'!$D$19:$D$3604,'Expenditures - all orgs'!$C$19:$C$3604, 'Budget Detail - EEEEEE'!$B15,'Expenditures - all orgs'!$B$19:$B$3604,'Budget Detail - EEEEEE'!$B$3)</f>
        <v>0</v>
      </c>
      <c r="D15" s="293">
        <f>SUMIFS('Expenditures - all orgs'!$E$19:$E$3604,'Expenditures - all orgs'!$C$19:$C$3604, 'Budget Detail - EEEEEE'!$B15,'Expenditures - all orgs'!$B$19:$B$3604,'Budget Detail - EEEEEE'!$B$3)</f>
        <v>0</v>
      </c>
      <c r="E15" s="294">
        <f>SUMIFS('Expenditures - all orgs'!$F$19:$F$3604,'Expenditures - all orgs'!$C$19:$C$3604, 'Budget Detail - EEEEEE'!$B15,'Expenditures - all orgs'!$B$19:$B$3604,'Budget Detail - EEEEEE'!$B$3)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ht="15" customHeight="1" x14ac:dyDescent="0.3">
      <c r="A16" s="233" t="s">
        <v>8</v>
      </c>
      <c r="B16" s="1472">
        <v>111400</v>
      </c>
      <c r="C16" s="292">
        <f>SUMIFS('Expenditures - all orgs'!$D$19:$D$3604,'Expenditures - all orgs'!$C$19:$C$3604, 'Budget Detail - EEEEEE'!$B16,'Expenditures - all orgs'!$B$19:$B$3604,'Budget Detail - EEEEEE'!$B$3)</f>
        <v>0</v>
      </c>
      <c r="D16" s="293">
        <f>SUMIFS('Expenditures - all orgs'!$E$19:$E$3604,'Expenditures - all orgs'!$C$19:$C$3604, 'Budget Detail - EEEEEE'!$B16,'Expenditures - all orgs'!$B$19:$B$3604,'Budget Detail - EEEEEE'!$B$3)</f>
        <v>0</v>
      </c>
      <c r="E16" s="1254">
        <f>SUMIFS('Expenditures - all orgs'!$F$19:$F$3604,'Expenditures - all orgs'!$C$19:$C$3604, 'Budget Detail - EEEEEE'!$B16,'Expenditures - all orgs'!$B$19:$B$3604,'Budget Detail - EEEEEE'!$B$3)</f>
        <v>0</v>
      </c>
      <c r="F16" s="295">
        <f t="shared" si="0"/>
        <v>0</v>
      </c>
    </row>
    <row r="17" spans="1:6" ht="15" customHeight="1" x14ac:dyDescent="0.3">
      <c r="A17" s="233" t="s">
        <v>9</v>
      </c>
      <c r="B17" s="1472">
        <v>111500</v>
      </c>
      <c r="C17" s="292">
        <f>SUMIFS('Expenditures - all orgs'!$D$19:$D$3604,'Expenditures - all orgs'!$C$19:$C$3604, 'Budget Detail - EEEEEE'!$B17,'Expenditures - all orgs'!$B$19:$B$3604,'Budget Detail - EEEEEE'!$B$3)</f>
        <v>0</v>
      </c>
      <c r="D17" s="293">
        <f>SUMIFS('Expenditures - all orgs'!$E$19:$E$3604,'Expenditures - all orgs'!$C$19:$C$3604, 'Budget Detail - EEEEEE'!$B17,'Expenditures - all orgs'!$B$19:$B$3604,'Budget Detail - EEEEEE'!$B$3)</f>
        <v>0</v>
      </c>
      <c r="E17" s="1254">
        <f>SUMIFS('Expenditures - all orgs'!$F$19:$F$3604,'Expenditures - all orgs'!$C$19:$C$3604, 'Budget Detail - EEEEEE'!$B17,'Expenditures - all orgs'!$B$19:$B$3604,'Budget Detail - EEEEEE'!$B$3)</f>
        <v>0</v>
      </c>
      <c r="F17" s="295">
        <f t="shared" si="0"/>
        <v>0</v>
      </c>
    </row>
    <row r="18" spans="1:6" ht="15" customHeight="1" x14ac:dyDescent="0.3">
      <c r="A18" s="233" t="s">
        <v>10</v>
      </c>
      <c r="B18" s="1472">
        <v>111600</v>
      </c>
      <c r="C18" s="292">
        <f>SUMIFS('Expenditures - all orgs'!$D$19:$D$3604,'Expenditures - all orgs'!$C$19:$C$3604, 'Budget Detail - EEEEEE'!$B18,'Expenditures - all orgs'!$B$19:$B$3604,'Budget Detail - EEEEEE'!$B$3)</f>
        <v>0</v>
      </c>
      <c r="D18" s="293">
        <f>SUMIFS('Expenditures - all orgs'!$E$19:$E$3604,'Expenditures - all orgs'!$C$19:$C$3604, 'Budget Detail - EEEEEE'!$B18,'Expenditures - all orgs'!$B$19:$B$3604,'Budget Detail - EEEEEE'!$B$3)</f>
        <v>0</v>
      </c>
      <c r="E18" s="1254">
        <f>SUMIFS('Expenditures - all orgs'!$F$19:$F$3604,'Expenditures - all orgs'!$C$19:$C$3604, 'Budget Detail - EEEEEE'!$B18,'Expenditures - all orgs'!$B$19:$B$3604,'Budget Detail - EEEEEE'!$B$3)</f>
        <v>0</v>
      </c>
      <c r="F18" s="295">
        <f t="shared" si="0"/>
        <v>0</v>
      </c>
    </row>
    <row r="19" spans="1:6" ht="15" customHeight="1" x14ac:dyDescent="0.3">
      <c r="A19" s="233" t="s">
        <v>11</v>
      </c>
      <c r="B19" s="1472">
        <v>111700</v>
      </c>
      <c r="C19" s="292">
        <f>SUMIFS('Expenditures - all orgs'!$D$19:$D$3604,'Expenditures - all orgs'!$C$19:$C$3604, 'Budget Detail - EEEEEE'!$B19,'Expenditures - all orgs'!$B$19:$B$3604,'Budget Detail - EEEEEE'!$B$3)</f>
        <v>0</v>
      </c>
      <c r="D19" s="293">
        <f>SUMIFS('Expenditures - all orgs'!$E$19:$E$3604,'Expenditures - all orgs'!$C$19:$C$3604, 'Budget Detail - EEEEEE'!$B19,'Expenditures - all orgs'!$B$19:$B$3604,'Budget Detail - EEEEEE'!$B$3)</f>
        <v>0</v>
      </c>
      <c r="E19" s="1254">
        <f>SUMIFS('Expenditures - all orgs'!$F$19:$F$3604,'Expenditures - all orgs'!$C$19:$C$3604, 'Budget Detail - EEEEEE'!$B19,'Expenditures - all orgs'!$B$19:$B$3604,'Budget Detail - EEEEEE'!$B$3)</f>
        <v>0</v>
      </c>
      <c r="F19" s="295">
        <f t="shared" si="0"/>
        <v>0</v>
      </c>
    </row>
    <row r="20" spans="1:6" ht="15" customHeight="1" x14ac:dyDescent="0.3">
      <c r="A20" s="233" t="s">
        <v>12</v>
      </c>
      <c r="B20" s="1472">
        <v>111800</v>
      </c>
      <c r="C20" s="292">
        <f>SUMIFS('Expenditures - all orgs'!$D$19:$D$3604,'Expenditures - all orgs'!$C$19:$C$3604, 'Budget Detail - EEEEEE'!$B20,'Expenditures - all orgs'!$B$19:$B$3604,'Budget Detail - EEEEEE'!$B$3)</f>
        <v>0</v>
      </c>
      <c r="D20" s="293">
        <f>SUMIFS('Expenditures - all orgs'!$E$19:$E$3604,'Expenditures - all orgs'!$C$19:$C$3604, 'Budget Detail - EEEEEE'!$B20,'Expenditures - all orgs'!$B$19:$B$3604,'Budget Detail - EEEEEE'!$B$3)</f>
        <v>0</v>
      </c>
      <c r="E20" s="1254">
        <f>SUMIFS('Expenditures - all orgs'!$F$19:$F$3604,'Expenditures - all orgs'!$C$19:$C$3604, 'Budget Detail - EEEEEE'!$B20,'Expenditures - all orgs'!$B$19:$B$3604,'Budget Detail - EEEEEE'!$B$3)</f>
        <v>0</v>
      </c>
      <c r="F20" s="295">
        <f t="shared" si="0"/>
        <v>0</v>
      </c>
    </row>
    <row r="21" spans="1:6" ht="15" customHeight="1" x14ac:dyDescent="0.3">
      <c r="A21" s="233" t="s">
        <v>109</v>
      </c>
      <c r="B21" s="1472">
        <v>111900</v>
      </c>
      <c r="C21" s="292">
        <f>SUMIFS('Expenditures - all orgs'!$D$19:$D$3604,'Expenditures - all orgs'!$C$19:$C$3604, 'Budget Detail - EEEEEE'!$B21,'Expenditures - all orgs'!$B$19:$B$3604,'Budget Detail - EEEEEE'!$B$3)</f>
        <v>0</v>
      </c>
      <c r="D21" s="293">
        <f>SUMIFS('Expenditures - all orgs'!$E$19:$E$3604,'Expenditures - all orgs'!$C$19:$C$3604, 'Budget Detail - EEEEEE'!$B21,'Expenditures - all orgs'!$B$19:$B$3604,'Budget Detail - EEEEEE'!$B$3)</f>
        <v>0</v>
      </c>
      <c r="E21" s="1254">
        <f>SUMIFS('Expenditures - all orgs'!$F$19:$F$3604,'Expenditures - all orgs'!$C$19:$C$3604, 'Budget Detail - EEEEEE'!$B21,'Expenditures - all orgs'!$B$19:$B$3604,'Budget Detail - EEEEEE'!$B$3)</f>
        <v>0</v>
      </c>
      <c r="F21" s="295">
        <f t="shared" si="0"/>
        <v>0</v>
      </c>
    </row>
    <row r="22" spans="1:6" ht="15" customHeight="1" x14ac:dyDescent="0.3">
      <c r="A22" s="747" t="s">
        <v>1</v>
      </c>
      <c r="B22" s="1472">
        <v>112100</v>
      </c>
      <c r="C22" s="292">
        <f>SUMIFS('Expenditures - all orgs'!$D$19:$D$3604,'Expenditures - all orgs'!$C$19:$C$3604, 'Budget Detail - EEEEEE'!$B22,'Expenditures - all orgs'!$B$19:$B$3604,'Budget Detail - EEEEEE'!$B$3)</f>
        <v>0</v>
      </c>
      <c r="D22" s="293">
        <f>SUMIFS('Expenditures - all orgs'!$E$19:$E$3604,'Expenditures - all orgs'!$C$19:$C$3604, 'Budget Detail - EEEEEE'!$B22,'Expenditures - all orgs'!$B$19:$B$3604,'Budget Detail - EEEEEE'!$B$3)</f>
        <v>0</v>
      </c>
      <c r="E22" s="1254">
        <f>SUMIFS('Expenditures - all orgs'!$F$19:$F$3604,'Expenditures - all orgs'!$C$19:$C$3604, 'Budget Detail - EEEEEE'!$B22,'Expenditures - all orgs'!$B$19:$B$3604,'Budget Detail - EEEEEE'!$B$3)</f>
        <v>0</v>
      </c>
      <c r="F22" s="295">
        <f t="shared" si="0"/>
        <v>0</v>
      </c>
    </row>
    <row r="23" spans="1:6" ht="15" customHeight="1" x14ac:dyDescent="0.3">
      <c r="A23" s="747" t="s">
        <v>89</v>
      </c>
      <c r="B23" s="1472">
        <v>112110</v>
      </c>
      <c r="C23" s="292">
        <f>SUMIFS('Expenditures - all orgs'!$D$19:$D$3604,'Expenditures - all orgs'!$C$19:$C$3604, 'Budget Detail - EEEEEE'!$B23,'Expenditures - all orgs'!$B$19:$B$3604,'Budget Detail - EEEEEE'!$B$3)</f>
        <v>0</v>
      </c>
      <c r="D23" s="293">
        <f>SUMIFS('Expenditures - all orgs'!$E$19:$E$3604,'Expenditures - all orgs'!$C$19:$C$3604, 'Budget Detail - EEEEEE'!$B23,'Expenditures - all orgs'!$B$19:$B$3604,'Budget Detail - EEEEEE'!$B$3)</f>
        <v>0</v>
      </c>
      <c r="E23" s="1254">
        <f>SUMIFS('Expenditures - all orgs'!$F$19:$F$3604,'Expenditures - all orgs'!$C$19:$C$3604, 'Budget Detail - EEEEEE'!$B23,'Expenditures - all orgs'!$B$19:$B$3604,'Budget Detail - EEEEEE'!$B$3)</f>
        <v>0</v>
      </c>
      <c r="F23" s="295">
        <f t="shared" si="0"/>
        <v>0</v>
      </c>
    </row>
    <row r="24" spans="1:6" ht="15" customHeight="1" x14ac:dyDescent="0.3">
      <c r="A24" s="747" t="s">
        <v>174</v>
      </c>
      <c r="B24" s="1472">
        <v>112130</v>
      </c>
      <c r="C24" s="292">
        <f>SUMIFS('Expenditures - all orgs'!$D$19:$D$3604,'Expenditures - all orgs'!$C$19:$C$3604, 'Budget Detail - EEEEEE'!$B24,'Expenditures - all orgs'!$B$19:$B$3604,'Budget Detail - EEEEEE'!$B$3)</f>
        <v>0</v>
      </c>
      <c r="D24" s="293">
        <f>SUMIFS('Expenditures - all orgs'!$E$19:$E$3604,'Expenditures - all orgs'!$C$19:$C$3604, 'Budget Detail - EEEEEE'!$B24,'Expenditures - all orgs'!$B$19:$B$3604,'Budget Detail - EEEEEE'!$B$3)</f>
        <v>0</v>
      </c>
      <c r="E24" s="1254">
        <f>SUMIFS('Expenditures - all orgs'!$F$19:$F$3604,'Expenditures - all orgs'!$C$19:$C$3604, 'Budget Detail - EEEEEE'!$B24,'Expenditures - all orgs'!$B$19:$B$3604,'Budget Detail - EEEEEE'!$B$3)</f>
        <v>0</v>
      </c>
      <c r="F24" s="295">
        <f>C24-D24-E24</f>
        <v>0</v>
      </c>
    </row>
    <row r="25" spans="1:6" ht="15" customHeight="1" x14ac:dyDescent="0.3">
      <c r="A25" s="233" t="s">
        <v>2</v>
      </c>
      <c r="B25" s="1472">
        <v>112300</v>
      </c>
      <c r="C25" s="292">
        <f>SUMIFS('Expenditures - all orgs'!$D$19:$D$3604,'Expenditures - all orgs'!$C$19:$C$3604, 'Budget Detail - EEEEEE'!$B25,'Expenditures - all orgs'!$B$19:$B$3604,'Budget Detail - EEEEEE'!$B$3)</f>
        <v>0</v>
      </c>
      <c r="D25" s="293">
        <f>SUMIFS('Expenditures - all orgs'!$E$19:$E$3604,'Expenditures - all orgs'!$C$19:$C$3604, 'Budget Detail - EEEEEE'!$B25,'Expenditures - all orgs'!$B$19:$B$3604,'Budget Detail - EEEEEE'!$B$3)</f>
        <v>0</v>
      </c>
      <c r="E25" s="1254">
        <f>SUMIFS('Expenditures - all orgs'!$F$19:$F$3604,'Expenditures - all orgs'!$C$19:$C$3604, 'Budget Detail - EEEEEE'!$B25,'Expenditures - all orgs'!$B$19:$B$3604,'Budget Detail - EEEEEE'!$B$3)</f>
        <v>0</v>
      </c>
      <c r="F25" s="295">
        <f t="shared" si="0"/>
        <v>0</v>
      </c>
    </row>
    <row r="26" spans="1:6" ht="15" customHeight="1" x14ac:dyDescent="0.3">
      <c r="A26" s="233" t="s">
        <v>88</v>
      </c>
      <c r="B26" s="1472">
        <v>112310</v>
      </c>
      <c r="C26" s="292">
        <f>SUMIFS('Expenditures - all orgs'!$D$19:$D$3604,'Expenditures - all orgs'!$C$19:$C$3604, 'Budget Detail - EEEEEE'!$B26,'Expenditures - all orgs'!$B$19:$B$3604,'Budget Detail - EEEEEE'!$B$3)</f>
        <v>0</v>
      </c>
      <c r="D26" s="293">
        <f>SUMIFS('Expenditures - all orgs'!$E$19:$E$3604,'Expenditures - all orgs'!$C$19:$C$3604, 'Budget Detail - EEEEEE'!$B26,'Expenditures - all orgs'!$B$19:$B$3604,'Budget Detail - EEEEEE'!$B$3)</f>
        <v>0</v>
      </c>
      <c r="E26" s="1254">
        <f>SUMIFS('Expenditures - all orgs'!$F$19:$F$3604,'Expenditures - all orgs'!$C$19:$C$3604, 'Budget Detail - EEEEEE'!$B26,'Expenditures - all orgs'!$B$19:$B$3604,'Budget Detail - EEEEEE'!$B$3)</f>
        <v>0</v>
      </c>
      <c r="F26" s="295">
        <f t="shared" si="0"/>
        <v>0</v>
      </c>
    </row>
    <row r="27" spans="1:6" ht="15" customHeight="1" x14ac:dyDescent="0.3">
      <c r="A27" s="233" t="s">
        <v>64</v>
      </c>
      <c r="B27" s="1472">
        <v>112500</v>
      </c>
      <c r="C27" s="292">
        <f>SUMIFS('Expenditures - all orgs'!$D$19:$D$3604,'Expenditures - all orgs'!$C$19:$C$3604, 'Budget Detail - EEEEEE'!$B27,'Expenditures - all orgs'!$B$19:$B$3604,'Budget Detail - EEEEEE'!$B$3)</f>
        <v>0</v>
      </c>
      <c r="D27" s="293">
        <f>SUMIFS('Expenditures - all orgs'!$E$19:$E$3604,'Expenditures - all orgs'!$C$19:$C$3604, 'Budget Detail - EEEEEE'!$B27,'Expenditures - all orgs'!$B$19:$B$3604,'Budget Detail - EEEEEE'!$B$3)</f>
        <v>0</v>
      </c>
      <c r="E27" s="1254">
        <f>SUMIFS('Expenditures - all orgs'!$F$19:$F$3604,'Expenditures - all orgs'!$C$19:$C$3604, 'Budget Detail - EEEEEE'!$B27,'Expenditures - all orgs'!$B$19:$B$3604,'Budget Detail - EEEEEE'!$B$3)</f>
        <v>0</v>
      </c>
      <c r="F27" s="295">
        <f t="shared" si="0"/>
        <v>0</v>
      </c>
    </row>
    <row r="28" spans="1:6" ht="15" customHeight="1" x14ac:dyDescent="0.3">
      <c r="A28" s="233" t="s">
        <v>65</v>
      </c>
      <c r="B28" s="1472">
        <v>112600</v>
      </c>
      <c r="C28" s="292">
        <f>SUMIFS('Expenditures - all orgs'!$D$19:$D$3604,'Expenditures - all orgs'!$C$19:$C$3604, 'Budget Detail - EEEEEE'!$B28,'Expenditures - all orgs'!$B$19:$B$3604,'Budget Detail - EEEEEE'!$B$3)</f>
        <v>0</v>
      </c>
      <c r="D28" s="293">
        <f>SUMIFS('Expenditures - all orgs'!$E$19:$E$3604,'Expenditures - all orgs'!$C$19:$C$3604, 'Budget Detail - EEEEEE'!$B28,'Expenditures - all orgs'!$B$19:$B$3604,'Budget Detail - EEEEEE'!$B$3)</f>
        <v>0</v>
      </c>
      <c r="E28" s="1254">
        <f>SUMIFS('Expenditures - all orgs'!$F$19:$F$3604,'Expenditures - all orgs'!$C$19:$C$3604, 'Budget Detail - EEEEEE'!$B28,'Expenditures - all orgs'!$B$19:$B$3604,'Budget Detail - EEEEEE'!$B$3)</f>
        <v>0</v>
      </c>
      <c r="F28" s="295">
        <f t="shared" si="0"/>
        <v>0</v>
      </c>
    </row>
    <row r="29" spans="1:6" ht="15" customHeight="1" x14ac:dyDescent="0.3">
      <c r="A29" s="233" t="s">
        <v>163</v>
      </c>
      <c r="B29" s="1472">
        <v>112610</v>
      </c>
      <c r="C29" s="292">
        <f>SUMIFS('Expenditures - all orgs'!$D$19:$D$3604,'Expenditures - all orgs'!$C$19:$C$3604, 'Budget Detail - EEEEEE'!$B29,'Expenditures - all orgs'!$B$19:$B$3604,'Budget Detail - EEEEEE'!$B$3)</f>
        <v>0</v>
      </c>
      <c r="D29" s="293">
        <f>SUMIFS('Expenditures - all orgs'!$E$19:$E$3604,'Expenditures - all orgs'!$C$19:$C$3604, 'Budget Detail - EEEEEE'!$B29,'Expenditures - all orgs'!$B$19:$B$3604,'Budget Detail - EEEEEE'!$B$3)</f>
        <v>0</v>
      </c>
      <c r="E29" s="1254">
        <f>SUMIFS('Expenditures - all orgs'!$F$19:$F$3604,'Expenditures - all orgs'!$C$19:$C$3604, 'Budget Detail - EEEEEE'!$B29,'Expenditures - all orgs'!$B$19:$B$3604,'Budget Detail - EEEEEE'!$B$3)</f>
        <v>0</v>
      </c>
      <c r="F29" s="295">
        <f t="shared" si="0"/>
        <v>0</v>
      </c>
    </row>
    <row r="30" spans="1:6" ht="15" customHeight="1" x14ac:dyDescent="0.3">
      <c r="A30" s="233" t="s">
        <v>68</v>
      </c>
      <c r="B30" s="1472">
        <v>112620</v>
      </c>
      <c r="C30" s="292">
        <f>SUMIFS('Expenditures - all orgs'!$D$19:$D$3604,'Expenditures - all orgs'!$C$19:$C$3604, 'Budget Detail - EEEEEE'!$B30,'Expenditures - all orgs'!$B$19:$B$3604,'Budget Detail - EEEEEE'!$B$3)</f>
        <v>0</v>
      </c>
      <c r="D30" s="293">
        <f>SUMIFS('Expenditures - all orgs'!$E$19:$E$3604,'Expenditures - all orgs'!$C$19:$C$3604, 'Budget Detail - EEEEEE'!$B30,'Expenditures - all orgs'!$B$19:$B$3604,'Budget Detail - EEEEEE'!$B$3)</f>
        <v>0</v>
      </c>
      <c r="E30" s="1254">
        <f>SUMIFS('Expenditures - all orgs'!$F$19:$F$3604,'Expenditures - all orgs'!$C$19:$C$3604, 'Budget Detail - EEEEEE'!$B30,'Expenditures - all orgs'!$B$19:$B$3604,'Budget Detail - EEEEEE'!$B$3)</f>
        <v>0</v>
      </c>
      <c r="F30" s="295">
        <f t="shared" si="0"/>
        <v>0</v>
      </c>
    </row>
    <row r="31" spans="1:6" ht="15" customHeight="1" x14ac:dyDescent="0.3">
      <c r="A31" s="233" t="s">
        <v>162</v>
      </c>
      <c r="B31" s="1472">
        <v>112800</v>
      </c>
      <c r="C31" s="292">
        <f>SUMIFS('Expenditures - all orgs'!$D$19:$D$3604,'Expenditures - all orgs'!$C$19:$C$3604, 'Budget Detail - EEEEEE'!$B31,'Expenditures - all orgs'!$B$19:$B$3604,'Budget Detail - EEEEEE'!$B$3)</f>
        <v>0</v>
      </c>
      <c r="D31" s="293">
        <f>SUMIFS('Expenditures - all orgs'!$E$19:$E$3604,'Expenditures - all orgs'!$C$19:$C$3604, 'Budget Detail - EEEEEE'!$B31,'Expenditures - all orgs'!$B$19:$B$3604,'Budget Detail - EEEEEE'!$B$3)</f>
        <v>0</v>
      </c>
      <c r="E31" s="1254">
        <f>SUMIFS('Expenditures - all orgs'!$F$19:$F$3604,'Expenditures - all orgs'!$C$19:$C$3604, 'Budget Detail - EEEEEE'!$B31,'Expenditures - all orgs'!$B$19:$B$3604,'Budget Detail - EEEEEE'!$B$3)</f>
        <v>0</v>
      </c>
      <c r="F31" s="295">
        <f t="shared" si="0"/>
        <v>0</v>
      </c>
    </row>
    <row r="32" spans="1:6" ht="15" customHeight="1" x14ac:dyDescent="0.3">
      <c r="A32" s="233" t="s">
        <v>164</v>
      </c>
      <c r="B32" s="1472">
        <v>112810</v>
      </c>
      <c r="C32" s="292">
        <f>SUMIFS('Expenditures - all orgs'!$D$19:$D$3604,'Expenditures - all orgs'!$C$19:$C$3604, 'Budget Detail - EEEEEE'!$B32,'Expenditures - all orgs'!$B$19:$B$3604,'Budget Detail - EEEEEE'!$B$3)</f>
        <v>0</v>
      </c>
      <c r="D32" s="293">
        <f>SUMIFS('Expenditures - all orgs'!$E$19:$E$3604,'Expenditures - all orgs'!$C$19:$C$3604, 'Budget Detail - EEEEEE'!$B32,'Expenditures - all orgs'!$B$19:$B$3604,'Budget Detail - EEEEEE'!$B$3)</f>
        <v>0</v>
      </c>
      <c r="E32" s="1254">
        <f>SUMIFS('Expenditures - all orgs'!$F$19:$F$3604,'Expenditures - all orgs'!$C$19:$C$3604, 'Budget Detail - EEEEEE'!$B32,'Expenditures - all orgs'!$B$19:$B$3604,'Budget Detail - EEEEEE'!$B$3)</f>
        <v>0</v>
      </c>
      <c r="F32" s="295">
        <f t="shared" si="0"/>
        <v>0</v>
      </c>
    </row>
    <row r="33" spans="1:6" ht="15" customHeight="1" x14ac:dyDescent="0.3">
      <c r="A33" s="233" t="s">
        <v>165</v>
      </c>
      <c r="B33" s="1472">
        <v>112820</v>
      </c>
      <c r="C33" s="292">
        <f>SUMIFS('Expenditures - all orgs'!$D$19:$D$3604,'Expenditures - all orgs'!$C$19:$C$3604, 'Budget Detail - EEEEEE'!$B33,'Expenditures - all orgs'!$B$19:$B$3604,'Budget Detail - EEEEEE'!$B$3)</f>
        <v>0</v>
      </c>
      <c r="D33" s="293">
        <f>SUMIFS('Expenditures - all orgs'!$E$19:$E$3604,'Expenditures - all orgs'!$C$19:$C$3604, 'Budget Detail - EEEEEE'!$B33,'Expenditures - all orgs'!$B$19:$B$3604,'Budget Detail - EEEEEE'!$B$3)</f>
        <v>0</v>
      </c>
      <c r="E33" s="1254">
        <f>SUMIFS('Expenditures - all orgs'!$F$19:$F$3604,'Expenditures - all orgs'!$C$19:$C$3604, 'Budget Detail - EEEEEE'!$B33,'Expenditures - all orgs'!$B$19:$B$3604,'Budget Detail - EEEEEE'!$B$3)</f>
        <v>0</v>
      </c>
      <c r="F33" s="295">
        <f t="shared" si="0"/>
        <v>0</v>
      </c>
    </row>
    <row r="34" spans="1:6" ht="15" customHeight="1" x14ac:dyDescent="0.3">
      <c r="A34" s="233" t="s">
        <v>166</v>
      </c>
      <c r="B34" s="1472">
        <v>112900</v>
      </c>
      <c r="C34" s="292">
        <f>SUMIFS('Expenditures - all orgs'!$D$19:$D$3604,'Expenditures - all orgs'!$C$19:$C$3604, 'Budget Detail - EEEEEE'!$B34,'Expenditures - all orgs'!$B$19:$B$3604,'Budget Detail - EEEEEE'!$B$3)</f>
        <v>0</v>
      </c>
      <c r="D34" s="293">
        <f>SUMIFS('Expenditures - all orgs'!$E$19:$E$3604,'Expenditures - all orgs'!$C$19:$C$3604, 'Budget Detail - EEEEEE'!$B34,'Expenditures - all orgs'!$B$19:$B$3604,'Budget Detail - EEEEEE'!$B$3)</f>
        <v>0</v>
      </c>
      <c r="E34" s="1254">
        <f>SUMIFS('Expenditures - all orgs'!$F$19:$F$3604,'Expenditures - all orgs'!$C$19:$C$3604, 'Budget Detail - EEEEEE'!$B34,'Expenditures - all orgs'!$B$19:$B$3604,'Budget Detail - EEEEEE'!$B$3)</f>
        <v>0</v>
      </c>
      <c r="F34" s="295">
        <f t="shared" si="0"/>
        <v>0</v>
      </c>
    </row>
    <row r="35" spans="1:6" ht="15" customHeight="1" x14ac:dyDescent="0.3">
      <c r="A35" s="233" t="s">
        <v>63</v>
      </c>
      <c r="B35" s="1472">
        <v>113100</v>
      </c>
      <c r="C35" s="292">
        <f>SUMIFS('Expenditures - all orgs'!$D$19:$D$3604,'Expenditures - all orgs'!$C$19:$C$3604, 'Budget Detail - EEEEEE'!$B35,'Expenditures - all orgs'!$B$19:$B$3604,'Budget Detail - EEEEEE'!$B$3)</f>
        <v>0</v>
      </c>
      <c r="D35" s="293">
        <f>SUMIFS('Expenditures - all orgs'!$E$19:$E$3604,'Expenditures - all orgs'!$C$19:$C$3604, 'Budget Detail - EEEEEE'!$B35,'Expenditures - all orgs'!$B$19:$B$3604,'Budget Detail - EEEEEE'!$B$3)</f>
        <v>0</v>
      </c>
      <c r="E35" s="1254">
        <f>SUMIFS('Expenditures - all orgs'!$F$19:$F$3604,'Expenditures - all orgs'!$C$19:$C$3604, 'Budget Detail - EEEEEE'!$B35,'Expenditures - all orgs'!$B$19:$B$3604,'Budget Detail - EEEEEE'!$B$3)</f>
        <v>0</v>
      </c>
      <c r="F35" s="295">
        <f t="shared" si="0"/>
        <v>0</v>
      </c>
    </row>
    <row r="36" spans="1:6" ht="15" customHeight="1" x14ac:dyDescent="0.3">
      <c r="A36" s="233" t="s">
        <v>159</v>
      </c>
      <c r="B36" s="1472">
        <v>113115</v>
      </c>
      <c r="C36" s="292">
        <f>SUMIFS('Expenditures - all orgs'!$D$19:$D$3604,'Expenditures - all orgs'!$C$19:$C$3604, 'Budget Detail - EEEEEE'!$B36,'Expenditures - all orgs'!$B$19:$B$3604,'Budget Detail - EEEEEE'!$B$3)</f>
        <v>0</v>
      </c>
      <c r="D36" s="293">
        <f>SUMIFS('Expenditures - all orgs'!$E$19:$E$3604,'Expenditures - all orgs'!$C$19:$C$3604, 'Budget Detail - EEEEEE'!$B36,'Expenditures - all orgs'!$B$19:$B$3604,'Budget Detail - EEEEEE'!$B$3)</f>
        <v>0</v>
      </c>
      <c r="E36" s="1254">
        <f>SUMIFS('Expenditures - all orgs'!$F$19:$F$3604,'Expenditures - all orgs'!$C$19:$C$3604, 'Budget Detail - EEEEEE'!$B36,'Expenditures - all orgs'!$B$19:$B$3604,'Budget Detail - EEEEEE'!$B$3)</f>
        <v>0</v>
      </c>
      <c r="F36" s="295">
        <f t="shared" si="0"/>
        <v>0</v>
      </c>
    </row>
    <row r="37" spans="1:6" ht="15" customHeight="1" x14ac:dyDescent="0.3">
      <c r="A37" s="233" t="s">
        <v>13</v>
      </c>
      <c r="B37" s="1472">
        <v>113800</v>
      </c>
      <c r="C37" s="292">
        <f>SUMIFS('Expenditures - all orgs'!$D$19:$D$3604,'Expenditures - all orgs'!$C$19:$C$3604, 'Budget Detail - EEEEEE'!$B37,'Expenditures - all orgs'!$B$19:$B$3604,'Budget Detail - EEEEEE'!$B$3)</f>
        <v>0</v>
      </c>
      <c r="D37" s="293">
        <f>SUMIFS('Expenditures - all orgs'!$E$19:$E$3604,'Expenditures - all orgs'!$C$19:$C$3604, 'Budget Detail - EEEEEE'!$B37,'Expenditures - all orgs'!$B$19:$B$3604,'Budget Detail - EEEEEE'!$B$3)</f>
        <v>0</v>
      </c>
      <c r="E37" s="1254">
        <f>SUMIFS('Expenditures - all orgs'!$F$19:$F$3604,'Expenditures - all orgs'!$C$19:$C$3604, 'Budget Detail - EEEEEE'!$B37,'Expenditures - all orgs'!$B$19:$B$3604,'Budget Detail - EEEEEE'!$B$3)</f>
        <v>0</v>
      </c>
      <c r="F37" s="295">
        <f t="shared" si="0"/>
        <v>0</v>
      </c>
    </row>
    <row r="38" spans="1:6" ht="15" customHeight="1" x14ac:dyDescent="0.3">
      <c r="A38" s="233" t="s">
        <v>3</v>
      </c>
      <c r="B38" s="1472">
        <v>114100</v>
      </c>
      <c r="C38" s="292">
        <f>SUMIFS('Expenditures - all orgs'!$D$19:$D$3604,'Expenditures - all orgs'!$C$19:$C$3604, 'Budget Detail - EEEEEE'!$B38,'Expenditures - all orgs'!$B$19:$B$3604,'Budget Detail - EEEEEE'!$B$3)</f>
        <v>0</v>
      </c>
      <c r="D38" s="293">
        <f>SUMIFS('Expenditures - all orgs'!$E$19:$E$3604,'Expenditures - all orgs'!$C$19:$C$3604, 'Budget Detail - EEEEEE'!$B38,'Expenditures - all orgs'!$B$19:$B$3604,'Budget Detail - EEEEEE'!$B$3)</f>
        <v>0</v>
      </c>
      <c r="E38" s="1254">
        <f>SUMIFS('Expenditures - all orgs'!$F$19:$F$3604,'Expenditures - all orgs'!$C$19:$C$3604, 'Budget Detail - EEEEEE'!$B38,'Expenditures - all orgs'!$B$19:$B$3604,'Budget Detail - EEEEEE'!$B$3)</f>
        <v>0</v>
      </c>
      <c r="F38" s="295">
        <f t="shared" si="0"/>
        <v>0</v>
      </c>
    </row>
    <row r="39" spans="1:6" ht="15" customHeight="1" x14ac:dyDescent="0.3">
      <c r="A39" s="233" t="s">
        <v>157</v>
      </c>
      <c r="B39" s="1472">
        <v>114200</v>
      </c>
      <c r="C39" s="292">
        <f>SUMIFS('Expenditures - all orgs'!$D$19:$D$3604,'Expenditures - all orgs'!$C$19:$C$3604, 'Budget Detail - EEEEEE'!$B39,'Expenditures - all orgs'!$B$19:$B$3604,'Budget Detail - EEEEEE'!$B$3)</f>
        <v>0</v>
      </c>
      <c r="D39" s="293">
        <f>SUMIFS('Expenditures - all orgs'!$E$19:$E$3604,'Expenditures - all orgs'!$C$19:$C$3604, 'Budget Detail - EEEEEE'!$B39,'Expenditures - all orgs'!$B$19:$B$3604,'Budget Detail - EEEEEE'!$B$3)</f>
        <v>0</v>
      </c>
      <c r="E39" s="1254">
        <f>SUMIFS('Expenditures - all orgs'!$F$19:$F$3604,'Expenditures - all orgs'!$C$19:$C$3604, 'Budget Detail - EEEEEE'!$B39,'Expenditures - all orgs'!$B$19:$B$3604,'Budget Detail - EEEEEE'!$B$3)</f>
        <v>0</v>
      </c>
      <c r="F39" s="295">
        <f t="shared" si="0"/>
        <v>0</v>
      </c>
    </row>
    <row r="40" spans="1:6" ht="15" customHeight="1" x14ac:dyDescent="0.3">
      <c r="A40" s="233" t="s">
        <v>167</v>
      </c>
      <c r="B40" s="1472">
        <v>114300</v>
      </c>
      <c r="C40" s="292">
        <f>SUMIFS('Expenditures - all orgs'!$D$19:$D$3604,'Expenditures - all orgs'!$C$19:$C$3604, 'Budget Detail - EEEEEE'!$B40,'Expenditures - all orgs'!$B$19:$B$3604,'Budget Detail - EEEEEE'!$B$3)</f>
        <v>0</v>
      </c>
      <c r="D40" s="293">
        <f>SUMIFS('Expenditures - all orgs'!$E$19:$E$3604,'Expenditures - all orgs'!$C$19:$C$3604, 'Budget Detail - EEEEEE'!$B40,'Expenditures - all orgs'!$B$19:$B$3604,'Budget Detail - EEEEEE'!$B$3)</f>
        <v>0</v>
      </c>
      <c r="E40" s="1254">
        <f>SUMIFS('Expenditures - all orgs'!$F$19:$F$3604,'Expenditures - all orgs'!$C$19:$C$3604, 'Budget Detail - EEEEEE'!$B40,'Expenditures - all orgs'!$B$19:$B$3604,'Budget Detail - EEEEEE'!$B$3)</f>
        <v>0</v>
      </c>
      <c r="F40" s="295">
        <f t="shared" si="0"/>
        <v>0</v>
      </c>
    </row>
    <row r="41" spans="1:6" ht="15" customHeight="1" x14ac:dyDescent="0.3">
      <c r="A41" s="233" t="s">
        <v>4</v>
      </c>
      <c r="B41" s="1472">
        <v>114400</v>
      </c>
      <c r="C41" s="292">
        <f>SUMIFS('Expenditures - all orgs'!$D$19:$D$3604,'Expenditures - all orgs'!$C$19:$C$3604, 'Budget Detail - EEEEEE'!$B41,'Expenditures - all orgs'!$B$19:$B$3604,'Budget Detail - EEEEEE'!$B$3)</f>
        <v>0</v>
      </c>
      <c r="D41" s="293">
        <f>SUMIFS('Expenditures - all orgs'!$E$19:$E$3604,'Expenditures - all orgs'!$C$19:$C$3604, 'Budget Detail - EEEEEE'!$B41,'Expenditures - all orgs'!$B$19:$B$3604,'Budget Detail - EEEEEE'!$B$3)</f>
        <v>0</v>
      </c>
      <c r="E41" s="1254">
        <f>SUMIFS('Expenditures - all orgs'!$F$19:$F$3604,'Expenditures - all orgs'!$C$19:$C$3604, 'Budget Detail - EEEEEE'!$B41,'Expenditures - all orgs'!$B$19:$B$3604,'Budget Detail - EEEEEE'!$B$3)</f>
        <v>0</v>
      </c>
      <c r="F41" s="295">
        <f t="shared" si="0"/>
        <v>0</v>
      </c>
    </row>
    <row r="42" spans="1:6" ht="15" customHeight="1" x14ac:dyDescent="0.3">
      <c r="A42" s="233" t="s">
        <v>66</v>
      </c>
      <c r="B42" s="1472">
        <v>114500</v>
      </c>
      <c r="C42" s="292">
        <f>SUMIFS('Expenditures - all orgs'!$D$19:$D$3604,'Expenditures - all orgs'!$C$19:$C$3604, 'Budget Detail - EEEEEE'!$B42,'Expenditures - all orgs'!$B$19:$B$3604,'Budget Detail - EEEEEE'!$B$3)</f>
        <v>0</v>
      </c>
      <c r="D42" s="293">
        <f>SUMIFS('Expenditures - all orgs'!$E$19:$E$3604,'Expenditures - all orgs'!$C$19:$C$3604, 'Budget Detail - EEEEEE'!$B42,'Expenditures - all orgs'!$B$19:$B$3604,'Budget Detail - EEEEEE'!$B$3)</f>
        <v>0</v>
      </c>
      <c r="E42" s="1254">
        <f>SUMIFS('Expenditures - all orgs'!$F$19:$F$3604,'Expenditures - all orgs'!$C$19:$C$3604, 'Budget Detail - EEEEEE'!$B42,'Expenditures - all orgs'!$B$19:$B$3604,'Budget Detail - EEEEEE'!$B$3)</f>
        <v>0</v>
      </c>
      <c r="F42" s="295">
        <f t="shared" si="0"/>
        <v>0</v>
      </c>
    </row>
    <row r="43" spans="1:6" ht="15" customHeight="1" x14ac:dyDescent="0.3">
      <c r="A43" s="233" t="s">
        <v>168</v>
      </c>
      <c r="B43" s="1472">
        <v>114510</v>
      </c>
      <c r="C43" s="292">
        <f>SUMIFS('Expenditures - all orgs'!$D$19:$D$3604,'Expenditures - all orgs'!$C$19:$C$3604, 'Budget Detail - EEEEEE'!$B43,'Expenditures - all orgs'!$B$19:$B$3604,'Budget Detail - EEEEEE'!$B$3)</f>
        <v>0</v>
      </c>
      <c r="D43" s="293">
        <f>SUMIFS('Expenditures - all orgs'!$E$19:$E$3604,'Expenditures - all orgs'!$C$19:$C$3604, 'Budget Detail - EEEEEE'!$B43,'Expenditures - all orgs'!$B$19:$B$3604,'Budget Detail - EEEEEE'!$B$3)</f>
        <v>0</v>
      </c>
      <c r="E43" s="1254">
        <f>SUMIFS('Expenditures - all orgs'!$F$19:$F$3604,'Expenditures - all orgs'!$C$19:$C$3604, 'Budget Detail - EEEEEE'!$B43,'Expenditures - all orgs'!$B$19:$B$3604,'Budget Detail - EEEEEE'!$B$3)</f>
        <v>0</v>
      </c>
      <c r="F43" s="295">
        <f t="shared" si="0"/>
        <v>0</v>
      </c>
    </row>
    <row r="44" spans="1:6" ht="15" customHeight="1" x14ac:dyDescent="0.3">
      <c r="A44" s="233" t="s">
        <v>67</v>
      </c>
      <c r="B44" s="1472">
        <v>114530</v>
      </c>
      <c r="C44" s="292">
        <f>SUMIFS('Expenditures - all orgs'!$D$19:$D$3604,'Expenditures - all orgs'!$C$19:$C$3604, 'Budget Detail - EEEEEE'!$B44,'Expenditures - all orgs'!$B$19:$B$3604,'Budget Detail - EEEEEE'!$B$3)</f>
        <v>0</v>
      </c>
      <c r="D44" s="293">
        <f>SUMIFS('Expenditures - all orgs'!$E$19:$E$3604,'Expenditures - all orgs'!$C$19:$C$3604, 'Budget Detail - EEEEEE'!$B44,'Expenditures - all orgs'!$B$19:$B$3604,'Budget Detail - EEEEEE'!$B$3)</f>
        <v>0</v>
      </c>
      <c r="E44" s="1254">
        <f>SUMIFS('Expenditures - all orgs'!$F$19:$F$3604,'Expenditures - all orgs'!$C$19:$C$3604, 'Budget Detail - EEEEEE'!$B44,'Expenditures - all orgs'!$B$19:$B$3604,'Budget Detail - EEEEEE'!$B$3)</f>
        <v>0</v>
      </c>
      <c r="F44" s="295">
        <f t="shared" si="0"/>
        <v>0</v>
      </c>
    </row>
    <row r="45" spans="1:6" ht="15" customHeight="1" x14ac:dyDescent="0.3">
      <c r="A45" s="233" t="s">
        <v>156</v>
      </c>
      <c r="B45" s="1472">
        <v>114540</v>
      </c>
      <c r="C45" s="292">
        <f>SUMIFS('Expenditures - all orgs'!$D$19:$D$3604,'Expenditures - all orgs'!$C$19:$C$3604, 'Budget Detail - EEEEEE'!$B45,'Expenditures - all orgs'!$B$19:$B$3604,'Budget Detail - EEEEEE'!$B$3)</f>
        <v>0</v>
      </c>
      <c r="D45" s="293">
        <f>SUMIFS('Expenditures - all orgs'!$E$19:$E$3604,'Expenditures - all orgs'!$C$19:$C$3604, 'Budget Detail - EEEEEE'!$B45,'Expenditures - all orgs'!$B$19:$B$3604,'Budget Detail - EEEEEE'!$B$3)</f>
        <v>0</v>
      </c>
      <c r="E45" s="1254">
        <f>SUMIFS('Expenditures - all orgs'!$F$19:$F$3604,'Expenditures - all orgs'!$C$19:$C$3604, 'Budget Detail - EEEEEE'!$B45,'Expenditures - all orgs'!$B$19:$B$3604,'Budget Detail - EEEEEE'!$B$3)</f>
        <v>0</v>
      </c>
      <c r="F45" s="295">
        <f t="shared" si="0"/>
        <v>0</v>
      </c>
    </row>
    <row r="46" spans="1:6" ht="15" customHeight="1" x14ac:dyDescent="0.3">
      <c r="A46" s="233" t="s">
        <v>158</v>
      </c>
      <c r="B46" s="1472">
        <v>114600</v>
      </c>
      <c r="C46" s="292">
        <f>SUMIFS('Expenditures - all orgs'!$D$19:$D$3604,'Expenditures - all orgs'!$C$19:$C$3604, 'Budget Detail - EEEEEE'!$B46,'Expenditures - all orgs'!$B$19:$B$3604,'Budget Detail - EEEEEE'!$B$3)</f>
        <v>0</v>
      </c>
      <c r="D46" s="293">
        <f>SUMIFS('Expenditures - all orgs'!$E$19:$E$3604,'Expenditures - all orgs'!$C$19:$C$3604, 'Budget Detail - EEEEEE'!$B46,'Expenditures - all orgs'!$B$19:$B$3604,'Budget Detail - EEEEEE'!$B$3)</f>
        <v>0</v>
      </c>
      <c r="E46" s="1254">
        <f>SUMIFS('Expenditures - all orgs'!$F$19:$F$3604,'Expenditures - all orgs'!$C$19:$C$3604, 'Budget Detail - EEEEEE'!$B46,'Expenditures - all orgs'!$B$19:$B$3604,'Budget Detail - EEEEEE'!$B$3)</f>
        <v>0</v>
      </c>
      <c r="F46" s="295">
        <f t="shared" si="0"/>
        <v>0</v>
      </c>
    </row>
    <row r="47" spans="1:6" ht="15" customHeight="1" x14ac:dyDescent="0.3">
      <c r="A47" s="233" t="s">
        <v>169</v>
      </c>
      <c r="B47" s="1472">
        <v>114900</v>
      </c>
      <c r="C47" s="292">
        <f>SUMIFS('Expenditures - all orgs'!$D$19:$D$3604,'Expenditures - all orgs'!$C$19:$C$3604, 'Budget Detail - EEEEEE'!$B47,'Expenditures - all orgs'!$B$19:$B$3604,'Budget Detail - EEEEEE'!$B$3)</f>
        <v>0</v>
      </c>
      <c r="D47" s="293">
        <f>SUMIFS('Expenditures - all orgs'!$E$19:$E$3604,'Expenditures - all orgs'!$C$19:$C$3604, 'Budget Detail - EEEEEE'!$B47,'Expenditures - all orgs'!$B$19:$B$3604,'Budget Detail - EEEEEE'!$B$3)</f>
        <v>0</v>
      </c>
      <c r="E47" s="1254">
        <f>SUMIFS('Expenditures - all orgs'!$F$19:$F$3604,'Expenditures - all orgs'!$C$19:$C$3604, 'Budget Detail - EEEEEE'!$B47,'Expenditures - all orgs'!$B$19:$B$3604,'Budget Detail - EEEEEE'!$B$3)</f>
        <v>0</v>
      </c>
      <c r="F47" s="295">
        <f t="shared" si="0"/>
        <v>0</v>
      </c>
    </row>
    <row r="48" spans="1:6" ht="15" customHeight="1" x14ac:dyDescent="0.3">
      <c r="A48" s="233" t="s">
        <v>170</v>
      </c>
      <c r="B48" s="1472">
        <v>114910</v>
      </c>
      <c r="C48" s="292">
        <f>SUMIFS('Expenditures - all orgs'!$D$19:$D$3604,'Expenditures - all orgs'!$C$19:$C$3604, 'Budget Detail - EEEEEE'!$B48,'Expenditures - all orgs'!$B$19:$B$3604,'Budget Detail - EEEEEE'!$B$3)</f>
        <v>0</v>
      </c>
      <c r="D48" s="293">
        <f>SUMIFS('Expenditures - all orgs'!$E$19:$E$3604,'Expenditures - all orgs'!$C$19:$C$3604, 'Budget Detail - EEEEEE'!$B48,'Expenditures - all orgs'!$B$19:$B$3604,'Budget Detail - EEEEEE'!$B$3)</f>
        <v>0</v>
      </c>
      <c r="E48" s="1254">
        <f>SUMIFS('Expenditures - all orgs'!$F$19:$F$3604,'Expenditures - all orgs'!$C$19:$C$3604, 'Budget Detail - EEEEEE'!$B48,'Expenditures - all orgs'!$B$19:$B$3604,'Budget Detail - EEEEEE'!$B$3)</f>
        <v>0</v>
      </c>
      <c r="F48" s="295">
        <f t="shared" si="0"/>
        <v>0</v>
      </c>
    </row>
    <row r="49" spans="1:6" ht="15" customHeight="1" x14ac:dyDescent="0.3">
      <c r="A49" s="233" t="s">
        <v>179</v>
      </c>
      <c r="B49" s="1472">
        <v>115100</v>
      </c>
      <c r="C49" s="292">
        <f>SUMIFS('Expenditures - all orgs'!$D$19:$D$3604,'Expenditures - all orgs'!$C$19:$C$3604, 'Budget Detail - EEEEEE'!$B49,'Expenditures - all orgs'!$B$19:$B$3604,'Budget Detail - EEEEEE'!$B$3)</f>
        <v>0</v>
      </c>
      <c r="D49" s="293">
        <f>SUMIFS('Expenditures - all orgs'!$E$19:$E$3604,'Expenditures - all orgs'!$C$19:$C$3604, 'Budget Detail - EEEEEE'!$B49,'Expenditures - all orgs'!$B$19:$B$3604,'Budget Detail - EEEEEE'!$B$3)</f>
        <v>0</v>
      </c>
      <c r="E49" s="1254">
        <f>SUMIFS('Expenditures - all orgs'!$F$19:$F$3604,'Expenditures - all orgs'!$C$19:$C$3604, 'Budget Detail - EEEEEE'!$B49,'Expenditures - all orgs'!$B$19:$B$3604,'Budget Detail - EEEEEE'!$B$3)</f>
        <v>0</v>
      </c>
      <c r="F49" s="295">
        <f t="shared" si="0"/>
        <v>0</v>
      </c>
    </row>
    <row r="50" spans="1:6" ht="15" customHeight="1" x14ac:dyDescent="0.3">
      <c r="A50" s="233" t="s">
        <v>178</v>
      </c>
      <c r="B50" s="1472">
        <v>115200</v>
      </c>
      <c r="C50" s="292">
        <f>SUMIFS('Expenditures - all orgs'!$D$19:$D$3604,'Expenditures - all orgs'!$C$19:$C$3604, 'Budget Detail - EEEEEE'!$B50,'Expenditures - all orgs'!$B$19:$B$3604,'Budget Detail - EEEEEE'!$B$3)</f>
        <v>0</v>
      </c>
      <c r="D50" s="293">
        <f>SUMIFS('Expenditures - all orgs'!$E$19:$E$3604,'Expenditures - all orgs'!$C$19:$C$3604, 'Budget Detail - EEEEEE'!$B50,'Expenditures - all orgs'!$B$19:$B$3604,'Budget Detail - EEEEEE'!$B$3)</f>
        <v>0</v>
      </c>
      <c r="E50" s="1254">
        <f>SUMIFS('Expenditures - all orgs'!$F$19:$F$3604,'Expenditures - all orgs'!$C$19:$C$3604, 'Budget Detail - EEEEEE'!$B50,'Expenditures - all orgs'!$B$19:$B$3604,'Budget Detail - EEEEEE'!$B$3)</f>
        <v>0</v>
      </c>
      <c r="F50" s="295">
        <f t="shared" si="0"/>
        <v>0</v>
      </c>
    </row>
    <row r="51" spans="1:6" ht="15" customHeight="1" x14ac:dyDescent="0.3">
      <c r="A51" s="233" t="s">
        <v>180</v>
      </c>
      <c r="B51" s="1472">
        <v>115300</v>
      </c>
      <c r="C51" s="292">
        <f>SUMIFS('Expenditures - all orgs'!$D$19:$D$3604,'Expenditures - all orgs'!$C$19:$C$3604, 'Budget Detail - EEEEEE'!$B51,'Expenditures - all orgs'!$B$19:$B$3604,'Budget Detail - EEEEEE'!$B$3)</f>
        <v>0</v>
      </c>
      <c r="D51" s="293">
        <f>SUMIFS('Expenditures - all orgs'!$E$19:$E$3604,'Expenditures - all orgs'!$C$19:$C$3604, 'Budget Detail - EEEEEE'!$B51,'Expenditures - all orgs'!$B$19:$B$3604,'Budget Detail - EEEEEE'!$B$3)</f>
        <v>0</v>
      </c>
      <c r="E51" s="1254">
        <f>SUMIFS('Expenditures - all orgs'!$F$19:$F$3604,'Expenditures - all orgs'!$C$19:$C$3604, 'Budget Detail - EEEEEE'!$B51,'Expenditures - all orgs'!$B$19:$B$3604,'Budget Detail - EEEEEE'!$B$3)</f>
        <v>0</v>
      </c>
      <c r="F51" s="295">
        <f t="shared" si="0"/>
        <v>0</v>
      </c>
    </row>
    <row r="52" spans="1:6" ht="15" customHeight="1" x14ac:dyDescent="0.3">
      <c r="A52" s="233" t="s">
        <v>181</v>
      </c>
      <c r="B52" s="1472">
        <v>115400</v>
      </c>
      <c r="C52" s="292">
        <f>SUMIFS('Expenditures - all orgs'!$D$19:$D$3604,'Expenditures - all orgs'!$C$19:$C$3604, 'Budget Detail - EEEEEE'!$B52,'Expenditures - all orgs'!$B$19:$B$3604,'Budget Detail - EEEEEE'!$B$3)</f>
        <v>0</v>
      </c>
      <c r="D52" s="293">
        <f>SUMIFS('Expenditures - all orgs'!$E$19:$E$3604,'Expenditures - all orgs'!$C$19:$C$3604, 'Budget Detail - EEEEEE'!$B52,'Expenditures - all orgs'!$B$19:$B$3604,'Budget Detail - EEEEEE'!$B$3)</f>
        <v>0</v>
      </c>
      <c r="E52" s="1254">
        <f>SUMIFS('Expenditures - all orgs'!$F$19:$F$3604,'Expenditures - all orgs'!$C$19:$C$3604, 'Budget Detail - EEEEEE'!$B52,'Expenditures - all orgs'!$B$19:$B$3604,'Budget Detail - EEEEEE'!$B$3)</f>
        <v>0</v>
      </c>
      <c r="F52" s="295">
        <f t="shared" si="0"/>
        <v>0</v>
      </c>
    </row>
    <row r="53" spans="1:6" ht="15" customHeight="1" x14ac:dyDescent="0.3">
      <c r="A53" s="233" t="s">
        <v>182</v>
      </c>
      <c r="B53" s="1472">
        <v>115800</v>
      </c>
      <c r="C53" s="292">
        <f>SUMIFS('Expenditures - all orgs'!$D$19:$D$3604,'Expenditures - all orgs'!$C$19:$C$3604, 'Budget Detail - EEEEEE'!$B53,'Expenditures - all orgs'!$B$19:$B$3604,'Budget Detail - EEEEEE'!$B$3)</f>
        <v>0</v>
      </c>
      <c r="D53" s="293">
        <f>SUMIFS('Expenditures - all orgs'!$E$19:$E$3604,'Expenditures - all orgs'!$C$19:$C$3604, 'Budget Detail - EEEEEE'!$B53,'Expenditures - all orgs'!$B$19:$B$3604,'Budget Detail - EEEEEE'!$B$3)</f>
        <v>0</v>
      </c>
      <c r="E53" s="1254">
        <f>SUMIFS('Expenditures - all orgs'!$F$19:$F$3604,'Expenditures - all orgs'!$C$19:$C$3604, 'Budget Detail - EEEEEE'!$B53,'Expenditures - all orgs'!$B$19:$B$3604,'Budget Detail - EEEEEE'!$B$3)</f>
        <v>0</v>
      </c>
      <c r="F53" s="295">
        <f t="shared" si="0"/>
        <v>0</v>
      </c>
    </row>
    <row r="54" spans="1:6" ht="15" customHeight="1" x14ac:dyDescent="0.3">
      <c r="A54" s="233" t="s">
        <v>160</v>
      </c>
      <c r="B54" s="1472">
        <v>116200</v>
      </c>
      <c r="C54" s="292">
        <f>SUMIFS('Expenditures - all orgs'!$D$19:$D$3604,'Expenditures - all orgs'!$C$19:$C$3604, 'Budget Detail - EEEEEE'!$B54,'Expenditures - all orgs'!$B$19:$B$3604,'Budget Detail - EEEEEE'!$B$3)</f>
        <v>0</v>
      </c>
      <c r="D54" s="293">
        <f>SUMIFS('Expenditures - all orgs'!$E$19:$E$3604,'Expenditures - all orgs'!$C$19:$C$3604, 'Budget Detail - EEEEEE'!$B54,'Expenditures - all orgs'!$B$19:$B$3604,'Budget Detail - EEEEEE'!$B$3)</f>
        <v>0</v>
      </c>
      <c r="E54" s="1254">
        <f>SUMIFS('Expenditures - all orgs'!$F$19:$F$3604,'Expenditures - all orgs'!$C$19:$C$3604, 'Budget Detail - EEEEEE'!$B54,'Expenditures - all orgs'!$B$19:$B$3604,'Budget Detail - EEEEEE'!$B$3)</f>
        <v>0</v>
      </c>
      <c r="F54" s="295">
        <f t="shared" si="0"/>
        <v>0</v>
      </c>
    </row>
    <row r="55" spans="1:6" ht="15" customHeight="1" x14ac:dyDescent="0.3">
      <c r="A55" s="233" t="s">
        <v>171</v>
      </c>
      <c r="B55" s="1472">
        <v>116300</v>
      </c>
      <c r="C55" s="292">
        <f>SUMIFS('Expenditures - all orgs'!$D$19:$D$3604,'Expenditures - all orgs'!$C$19:$C$3604, 'Budget Detail - EEEEEE'!$B55,'Expenditures - all orgs'!$B$19:$B$3604,'Budget Detail - EEEEEE'!$B$3)</f>
        <v>0</v>
      </c>
      <c r="D55" s="293">
        <f>SUMIFS('Expenditures - all orgs'!$E$19:$E$3604,'Expenditures - all orgs'!$C$19:$C$3604, 'Budget Detail - EEEEEE'!$B55,'Expenditures - all orgs'!$B$19:$B$3604,'Budget Detail - EEEEEE'!$B$3)</f>
        <v>0</v>
      </c>
      <c r="E55" s="1254">
        <f>SUMIFS('Expenditures - all orgs'!$F$19:$F$3604,'Expenditures - all orgs'!$C$19:$C$3604, 'Budget Detail - EEEEEE'!$B55,'Expenditures - all orgs'!$B$19:$B$3604,'Budget Detail - EEEEEE'!$B$3)</f>
        <v>0</v>
      </c>
      <c r="F55" s="295">
        <f t="shared" si="0"/>
        <v>0</v>
      </c>
    </row>
    <row r="56" spans="1:6" ht="15" customHeight="1" x14ac:dyDescent="0.3">
      <c r="A56" s="233" t="s">
        <v>172</v>
      </c>
      <c r="B56" s="1472">
        <v>116400</v>
      </c>
      <c r="C56" s="292">
        <f>SUMIFS('Expenditures - all orgs'!$D$19:$D$3604,'Expenditures - all orgs'!$C$19:$C$3604, 'Budget Detail - EEEEEE'!$B56,'Expenditures - all orgs'!$B$19:$B$3604,'Budget Detail - EEEEEE'!$B$3)</f>
        <v>0</v>
      </c>
      <c r="D56" s="293">
        <f>SUMIFS('Expenditures - all orgs'!$E$19:$E$3604,'Expenditures - all orgs'!$C$19:$C$3604, 'Budget Detail - EEEEEE'!$B56,'Expenditures - all orgs'!$B$19:$B$3604,'Budget Detail - EEEEEE'!$B$3)</f>
        <v>0</v>
      </c>
      <c r="E56" s="1254">
        <f>SUMIFS('Expenditures - all orgs'!$F$19:$F$3604,'Expenditures - all orgs'!$C$19:$C$3604, 'Budget Detail - EEEEEE'!$B56,'Expenditures - all orgs'!$B$19:$B$3604,'Budget Detail - EEEEEE'!$B$3)</f>
        <v>0</v>
      </c>
      <c r="F56" s="295">
        <f t="shared" si="0"/>
        <v>0</v>
      </c>
    </row>
    <row r="57" spans="1:6" ht="15" customHeight="1" x14ac:dyDescent="0.3">
      <c r="A57" s="233" t="s">
        <v>173</v>
      </c>
      <c r="B57" s="1472">
        <v>116500</v>
      </c>
      <c r="C57" s="292">
        <f>SUMIFS('Expenditures - all orgs'!$D$19:$D$3604,'Expenditures - all orgs'!$C$19:$C$3604, 'Budget Detail - EEEEEE'!$B57,'Expenditures - all orgs'!$B$19:$B$3604,'Budget Detail - EEEEEE'!$B$3)</f>
        <v>0</v>
      </c>
      <c r="D57" s="293">
        <f>SUMIFS('Expenditures - all orgs'!$E$19:$E$3604,'Expenditures - all orgs'!$C$19:$C$3604, 'Budget Detail - EEEEEE'!$B57,'Expenditures - all orgs'!$B$19:$B$3604,'Budget Detail - EEEEEE'!$B$3)</f>
        <v>0</v>
      </c>
      <c r="E57" s="1254">
        <f>SUMIFS('Expenditures - all orgs'!$F$19:$F$3604,'Expenditures - all orgs'!$C$19:$C$3604, 'Budget Detail - EEEEEE'!$B57,'Expenditures - all orgs'!$B$19:$B$3604,'Budget Detail - EEEEEE'!$B$3)</f>
        <v>0</v>
      </c>
      <c r="F57" s="295">
        <f t="shared" si="0"/>
        <v>0</v>
      </c>
    </row>
    <row r="58" spans="1:6" ht="15" customHeight="1" x14ac:dyDescent="0.3">
      <c r="A58" s="233" t="s">
        <v>161</v>
      </c>
      <c r="B58" s="1472">
        <v>116600</v>
      </c>
      <c r="C58" s="292">
        <f>SUMIFS('Expenditures - all orgs'!$D$19:$D$3604,'Expenditures - all orgs'!$C$19:$C$3604, 'Budget Detail - EEEEEE'!$B58,'Expenditures - all orgs'!$B$19:$B$3604,'Budget Detail - EEEEEE'!$B$3)</f>
        <v>0</v>
      </c>
      <c r="D58" s="293">
        <f>SUMIFS('Expenditures - all orgs'!$E$19:$E$3604,'Expenditures - all orgs'!$C$19:$C$3604, 'Budget Detail - EEEEEE'!$B58,'Expenditures - all orgs'!$B$19:$B$3604,'Budget Detail - EEEEEE'!$B$3)</f>
        <v>0</v>
      </c>
      <c r="E58" s="1254">
        <f>SUMIFS('Expenditures - all orgs'!$F$19:$F$3604,'Expenditures - all orgs'!$C$19:$C$3604, 'Budget Detail - EEEEEE'!$B58,'Expenditures - all orgs'!$B$19:$B$3604,'Budget Detail - EEEEEE'!$B$3)</f>
        <v>0</v>
      </c>
      <c r="F58" s="295">
        <f t="shared" si="0"/>
        <v>0</v>
      </c>
    </row>
    <row r="59" spans="1:6" ht="15" customHeight="1" x14ac:dyDescent="0.3">
      <c r="A59" s="233" t="s">
        <v>104</v>
      </c>
      <c r="B59" s="1474" t="s">
        <v>107</v>
      </c>
      <c r="C59" s="292">
        <f>SUMIFS('Expenditures - all orgs'!$D$19:$D$3604,'Expenditures - all orgs'!$C$19:$C$3604, 'Budget Detail - EEEEEE'!$B59,'Expenditures - all orgs'!$B$19:$B$3604,'Budget Detail - EEEEEE'!$B$3)</f>
        <v>0</v>
      </c>
      <c r="D59" s="293">
        <f>SUMIFS('Expenditures - all orgs'!$E$19:$E$3604,'Expenditures - all orgs'!$C$19:$C$3604, 'Budget Detail - EEEEEE'!$B59,'Expenditures - all orgs'!$B$19:$B$3604,'Budget Detail - EEEEEE'!$B$3)</f>
        <v>0</v>
      </c>
      <c r="E59" s="1254">
        <f>SUMIFS('Expenditures - all orgs'!$F$19:$F$3604,'Expenditures - all orgs'!$C$19:$C$3604, 'Budget Detail - EEEEEE'!$B59,'Expenditures - all orgs'!$B$19:$B$3604,'Budget Detail - EEEEEE'!$B$3)</f>
        <v>0</v>
      </c>
      <c r="F59" s="295">
        <f t="shared" si="0"/>
        <v>0</v>
      </c>
    </row>
    <row r="60" spans="1:6" ht="15" customHeight="1" x14ac:dyDescent="0.3">
      <c r="A60" s="233" t="s">
        <v>104</v>
      </c>
      <c r="B60" s="1474" t="s">
        <v>107</v>
      </c>
      <c r="C60" s="292">
        <f>SUMIFS('Expenditures - all orgs'!$D$19:$D$3604,'Expenditures - all orgs'!$C$19:$C$3604, 'Budget Detail - EEEEEE'!$B60,'Expenditures - all orgs'!$B$19:$B$3604,'Budget Detail - EEEEEE'!$B$3)</f>
        <v>0</v>
      </c>
      <c r="D60" s="293">
        <f>SUMIFS('Expenditures - all orgs'!$E$19:$E$3604,'Expenditures - all orgs'!$C$19:$C$3604, 'Budget Detail - EEEEEE'!$B60,'Expenditures - all orgs'!$B$19:$B$3604,'Budget Detail - EEEEEE'!$B$3)</f>
        <v>0</v>
      </c>
      <c r="E60" s="1254">
        <f>SUMIFS('Expenditures - all orgs'!$F$19:$F$3604,'Expenditures - all orgs'!$C$19:$C$3604, 'Budget Detail - EEEEEE'!$B60,'Expenditures - all orgs'!$B$19:$B$3604,'Budget Detail - EEEEEE'!$B$3)</f>
        <v>0</v>
      </c>
      <c r="F60" s="295">
        <f t="shared" si="0"/>
        <v>0</v>
      </c>
    </row>
    <row r="61" spans="1:6" ht="15" customHeight="1" x14ac:dyDescent="0.3">
      <c r="A61" s="233" t="s">
        <v>104</v>
      </c>
      <c r="B61" s="1474" t="s">
        <v>107</v>
      </c>
      <c r="C61" s="292">
        <f>SUMIFS('Expenditures - all orgs'!$D$19:$D$3604,'Expenditures - all orgs'!$C$19:$C$3604, 'Budget Detail - EEEEEE'!$B61,'Expenditures - all orgs'!$B$19:$B$3604,'Budget Detail - EEEEEE'!$B$3)</f>
        <v>0</v>
      </c>
      <c r="D61" s="293">
        <f>SUMIFS('Expenditures - all orgs'!$E$19:$E$3604,'Expenditures - all orgs'!$C$19:$C$3604, 'Budget Detail - EEEEEE'!$B61,'Expenditures - all orgs'!$B$19:$B$3604,'Budget Detail - EEEEEE'!$B$3)</f>
        <v>0</v>
      </c>
      <c r="E61" s="1254">
        <f>SUMIFS('Expenditures - all orgs'!$F$19:$F$3604,'Expenditures - all orgs'!$C$19:$C$3604, 'Budget Detail - EEEEEE'!$B61,'Expenditures - all orgs'!$B$19:$B$3604,'Budget Detail - EEEEEE'!$B$3)</f>
        <v>0</v>
      </c>
      <c r="F61" s="295">
        <f t="shared" si="0"/>
        <v>0</v>
      </c>
    </row>
    <row r="62" spans="1:6" ht="15" customHeight="1" x14ac:dyDescent="0.3">
      <c r="A62" s="233" t="s">
        <v>104</v>
      </c>
      <c r="B62" s="1474" t="s">
        <v>107</v>
      </c>
      <c r="C62" s="292">
        <f>SUMIFS('Expenditures - all orgs'!$D$19:$D$3604,'Expenditures - all orgs'!$C$19:$C$3604, 'Budget Detail - EEEEEE'!$B62,'Expenditures - all orgs'!$B$19:$B$3604,'Budget Detail - EEEEEE'!$B$3)</f>
        <v>0</v>
      </c>
      <c r="D62" s="293">
        <f>SUMIFS('Expenditures - all orgs'!$E$19:$E$3604,'Expenditures - all orgs'!$C$19:$C$3604, 'Budget Detail - EEEEEE'!$B62,'Expenditures - all orgs'!$B$19:$B$3604,'Budget Detail - EEEEEE'!$B$3)</f>
        <v>0</v>
      </c>
      <c r="E62" s="1254">
        <f>SUMIFS('Expenditures - all orgs'!$F$19:$F$3604,'Expenditures - all orgs'!$C$19:$C$3604, 'Budget Detail - EEEEEE'!$B62,'Expenditures - all orgs'!$B$19:$B$3604,'Budget Detail - EEEEEE'!$B$3)</f>
        <v>0</v>
      </c>
      <c r="F62" s="295">
        <f t="shared" si="0"/>
        <v>0</v>
      </c>
    </row>
    <row r="63" spans="1:6" ht="15" customHeight="1" x14ac:dyDescent="0.3">
      <c r="A63" s="233" t="s">
        <v>104</v>
      </c>
      <c r="B63" s="1474" t="s">
        <v>107</v>
      </c>
      <c r="C63" s="292">
        <f>SUMIFS('Expenditures - all orgs'!$D$19:$D$3604,'Expenditures - all orgs'!$C$19:$C$3604, 'Budget Detail - EEEEEE'!$B63,'Expenditures - all orgs'!$B$19:$B$3604,'Budget Detail - EEEEEE'!$B$3)</f>
        <v>0</v>
      </c>
      <c r="D63" s="293">
        <f>SUMIFS('Expenditures - all orgs'!$E$19:$E$3604,'Expenditures - all orgs'!$C$19:$C$3604, 'Budget Detail - EEEEEE'!$B63,'Expenditures - all orgs'!$B$19:$B$3604,'Budget Detail - EEEEEE'!$B$3)</f>
        <v>0</v>
      </c>
      <c r="E63" s="1254">
        <f>SUMIFS('Expenditures - all orgs'!$F$19:$F$3604,'Expenditures - all orgs'!$C$19:$C$3604, 'Budget Detail - EEEEEE'!$B63,'Expenditures - all orgs'!$B$19:$B$3604,'Budget Detail - EEEEEE'!$B$3)</f>
        <v>0</v>
      </c>
      <c r="F63" s="295">
        <f t="shared" si="0"/>
        <v>0</v>
      </c>
    </row>
    <row r="64" spans="1:6" ht="15" customHeight="1" x14ac:dyDescent="0.3">
      <c r="A64" s="233" t="s">
        <v>104</v>
      </c>
      <c r="B64" s="1474" t="s">
        <v>107</v>
      </c>
      <c r="C64" s="292">
        <f>SUMIFS('Expenditures - all orgs'!$D$19:$D$3604,'Expenditures - all orgs'!$C$19:$C$3604, 'Budget Detail - EEEEEE'!$B64,'Expenditures - all orgs'!$B$19:$B$3604,'Budget Detail - EEEEEE'!$B$3)</f>
        <v>0</v>
      </c>
      <c r="D64" s="293">
        <f>SUMIFS('Expenditures - all orgs'!$E$19:$E$3604,'Expenditures - all orgs'!$C$19:$C$3604, 'Budget Detail - EEEEEE'!$B64,'Expenditures - all orgs'!$B$19:$B$3604,'Budget Detail - EEEEEE'!$B$3)</f>
        <v>0</v>
      </c>
      <c r="E64" s="1254">
        <f>SUMIFS('Expenditures - all orgs'!$F$19:$F$3604,'Expenditures - all orgs'!$C$19:$C$3604, 'Budget Detail - EEEEEE'!$B64,'Expenditures - all orgs'!$B$19:$B$3604,'Budget Detail - EEEEEE'!$B$3)</f>
        <v>0</v>
      </c>
      <c r="F64" s="295">
        <f t="shared" si="0"/>
        <v>0</v>
      </c>
    </row>
    <row r="65" spans="1:6" ht="15" customHeight="1" x14ac:dyDescent="0.3">
      <c r="A65" s="233" t="s">
        <v>104</v>
      </c>
      <c r="B65" s="1474" t="s">
        <v>107</v>
      </c>
      <c r="C65" s="292">
        <f>SUMIFS('Expenditures - all orgs'!$D$19:$D$3604,'Expenditures - all orgs'!$C$19:$C$3604, 'Budget Detail - EEEEEE'!$B65,'Expenditures - all orgs'!$B$19:$B$3604,'Budget Detail - EEEEEE'!$B$3)</f>
        <v>0</v>
      </c>
      <c r="D65" s="293">
        <f>SUMIFS('Expenditures - all orgs'!$E$19:$E$3604,'Expenditures - all orgs'!$C$19:$C$3604, 'Budget Detail - EEEEEE'!$B65,'Expenditures - all orgs'!$B$19:$B$3604,'Budget Detail - EEEEEE'!$B$3)</f>
        <v>0</v>
      </c>
      <c r="E65" s="1254">
        <f>SUMIFS('Expenditures - all orgs'!$F$19:$F$3604,'Expenditures - all orgs'!$C$19:$C$3604, 'Budget Detail - EEEEEE'!$B65,'Expenditures - all orgs'!$B$19:$B$3604,'Budget Detail - EEEEEE'!$B$3)</f>
        <v>0</v>
      </c>
      <c r="F65" s="295">
        <f t="shared" si="0"/>
        <v>0</v>
      </c>
    </row>
    <row r="66" spans="1:6" ht="15" customHeight="1" x14ac:dyDescent="0.3">
      <c r="A66" s="233" t="s">
        <v>104</v>
      </c>
      <c r="B66" s="1474" t="s">
        <v>107</v>
      </c>
      <c r="C66" s="292">
        <f>SUMIFS('Expenditures - all orgs'!$D$19:$D$3604,'Expenditures - all orgs'!$C$19:$C$3604, 'Budget Detail - EEEEEE'!$B66,'Expenditures - all orgs'!$B$19:$B$3604,'Budget Detail - EEEEEE'!$B$3)</f>
        <v>0</v>
      </c>
      <c r="D66" s="293">
        <f>SUMIFS('Expenditures - all orgs'!$E$19:$E$3604,'Expenditures - all orgs'!$C$19:$C$3604, 'Budget Detail - EEEEEE'!$B66,'Expenditures - all orgs'!$B$19:$B$3604,'Budget Detail - EEEEEE'!$B$3)</f>
        <v>0</v>
      </c>
      <c r="E66" s="1254">
        <f>SUMIFS('Expenditures - all orgs'!$F$19:$F$3604,'Expenditures - all orgs'!$C$19:$C$3604, 'Budget Detail - EEEEEE'!$B66,'Expenditures - all orgs'!$B$19:$B$3604,'Budget Detail - EEEEEE'!$B$3)</f>
        <v>0</v>
      </c>
      <c r="F66" s="295">
        <f t="shared" si="0"/>
        <v>0</v>
      </c>
    </row>
    <row r="67" spans="1:6" ht="15" customHeight="1" x14ac:dyDescent="0.3">
      <c r="A67" s="233" t="s">
        <v>104</v>
      </c>
      <c r="B67" s="1474" t="s">
        <v>107</v>
      </c>
      <c r="C67" s="292">
        <f>SUMIFS('Expenditures - all orgs'!$D$19:$D$3604,'Expenditures - all orgs'!$C$19:$C$3604, 'Budget Detail - EEEEEE'!$B67,'Expenditures - all orgs'!$B$19:$B$3604,'Budget Detail - EEEEEE'!$B$3)</f>
        <v>0</v>
      </c>
      <c r="D67" s="293">
        <f>SUMIFS('Expenditures - all orgs'!$E$19:$E$3604,'Expenditures - all orgs'!$C$19:$C$3604, 'Budget Detail - EEEEEE'!$B67,'Expenditures - all orgs'!$B$19:$B$3604,'Budget Detail - EEEEEE'!$B$3)</f>
        <v>0</v>
      </c>
      <c r="E67" s="1254">
        <f>SUMIFS('Expenditures - all orgs'!$F$19:$F$3604,'Expenditures - all orgs'!$C$19:$C$3604, 'Budget Detail - EEEEEE'!$B67,'Expenditures - all orgs'!$B$19:$B$3604,'Budget Detail - EEEEEE'!$B$3)</f>
        <v>0</v>
      </c>
      <c r="F67" s="295">
        <f t="shared" si="0"/>
        <v>0</v>
      </c>
    </row>
    <row r="68" spans="1:6" ht="15" customHeight="1" x14ac:dyDescent="0.3">
      <c r="A68" s="233" t="s">
        <v>104</v>
      </c>
      <c r="B68" s="1474" t="s">
        <v>107</v>
      </c>
      <c r="C68" s="292">
        <f>SUMIFS('Expenditures - all orgs'!$D$19:$D$3604,'Expenditures - all orgs'!$C$19:$C$3604, 'Budget Detail - EEEEEE'!$B68,'Expenditures - all orgs'!$B$19:$B$3604,'Budget Detail - EEEEEE'!$B$3)</f>
        <v>0</v>
      </c>
      <c r="D68" s="293">
        <f>SUMIFS('Expenditures - all orgs'!$E$19:$E$3604,'Expenditures - all orgs'!$C$19:$C$3604, 'Budget Detail - EEEEEE'!$B68,'Expenditures - all orgs'!$B$19:$B$3604,'Budget Detail - EEEEEE'!$B$3)</f>
        <v>0</v>
      </c>
      <c r="E68" s="1254">
        <f>SUMIFS('Expenditures - all orgs'!$F$19:$F$3604,'Expenditures - all orgs'!$C$19:$C$3604, 'Budget Detail - EEEEEE'!$B68,'Expenditures - all orgs'!$B$19:$B$3604,'Budget Detail - EEEEEE'!$B$3)</f>
        <v>0</v>
      </c>
      <c r="F68" s="295">
        <f t="shared" si="0"/>
        <v>0</v>
      </c>
    </row>
    <row r="69" spans="1:6" ht="15" customHeight="1" x14ac:dyDescent="0.3">
      <c r="A69" s="233" t="s">
        <v>104</v>
      </c>
      <c r="B69" s="1474" t="s">
        <v>107</v>
      </c>
      <c r="C69" s="292">
        <f>SUMIFS('Expenditures - all orgs'!$D$19:$D$3604,'Expenditures - all orgs'!$C$19:$C$3604, 'Budget Detail - EEEEEE'!$B69,'Expenditures - all orgs'!$B$19:$B$3604,'Budget Detail - EEEEEE'!$B$3)</f>
        <v>0</v>
      </c>
      <c r="D69" s="293">
        <f>SUMIFS('Expenditures - all orgs'!$E$19:$E$3604,'Expenditures - all orgs'!$C$19:$C$3604, 'Budget Detail - EEEEEE'!$B69,'Expenditures - all orgs'!$B$19:$B$3604,'Budget Detail - EEEEEE'!$B$3)</f>
        <v>0</v>
      </c>
      <c r="E69" s="1254">
        <f>SUMIFS('Expenditures - all orgs'!$F$19:$F$3604,'Expenditures - all orgs'!$C$19:$C$3604, 'Budget Detail - EEEEEE'!$B69,'Expenditures - all orgs'!$B$19:$B$3604,'Budget Detail - EEEEEE'!$B$3)</f>
        <v>0</v>
      </c>
      <c r="F69" s="295">
        <f t="shared" si="0"/>
        <v>0</v>
      </c>
    </row>
    <row r="70" spans="1:6" ht="15" customHeight="1" thickBot="1" x14ac:dyDescent="0.35">
      <c r="A70" s="233" t="s">
        <v>104</v>
      </c>
      <c r="B70" s="1474" t="s">
        <v>107</v>
      </c>
      <c r="C70" s="292">
        <f>SUMIFS('Expenditures - all orgs'!$D$19:$D$3604,'Expenditures - all orgs'!$C$19:$C$3604, 'Budget Detail - EEEEEE'!$B70,'Expenditures - all orgs'!$B$19:$B$3604,'Budget Detail - EEEEEE'!$B$3)</f>
        <v>0</v>
      </c>
      <c r="D70" s="293">
        <f>SUMIFS('Expenditures - all orgs'!$E$19:$E$3604,'Expenditures - all orgs'!$C$19:$C$3604, 'Budget Detail - EEEEEE'!$B70,'Expenditures - all orgs'!$B$19:$B$3604,'Budget Detail - EEEEEE'!$B$3)</f>
        <v>0</v>
      </c>
      <c r="E70" s="1254">
        <f>SUMIFS('Expenditures - all orgs'!$F$19:$F$3604,'Expenditures - all orgs'!$C$19:$C$3604, 'Budget Detail - EEEEEE'!$B70,'Expenditures - all orgs'!$B$19:$B$3604,'Budget Detail - EEEEEE'!$B$3)</f>
        <v>0</v>
      </c>
      <c r="F70" s="303">
        <f t="shared" si="0"/>
        <v>0</v>
      </c>
    </row>
    <row r="71" spans="1:6" ht="15" customHeight="1" thickBot="1" x14ac:dyDescent="0.35">
      <c r="A71" s="1714" t="s">
        <v>211</v>
      </c>
      <c r="B71" s="1715"/>
      <c r="C71" s="1470">
        <f>SUM(C10:C70)</f>
        <v>0</v>
      </c>
      <c r="D71" s="1470">
        <f>SUM(D10:D70)</f>
        <v>0</v>
      </c>
      <c r="E71" s="1470">
        <f>SUM(E10:E70)</f>
        <v>0</v>
      </c>
      <c r="F71" s="1471">
        <f>SUM(F10:F70)</f>
        <v>0</v>
      </c>
    </row>
    <row r="72" spans="1:6" ht="15" customHeight="1" x14ac:dyDescent="0.3">
      <c r="A72" s="747"/>
      <c r="B72" s="747"/>
      <c r="C72" s="304"/>
      <c r="D72" s="305"/>
      <c r="E72" s="306"/>
      <c r="F72" s="307"/>
    </row>
    <row r="73" spans="1:6" ht="15" customHeight="1" x14ac:dyDescent="0.3">
      <c r="A73" s="234" t="s">
        <v>294</v>
      </c>
      <c r="B73" s="747"/>
      <c r="C73" s="308"/>
      <c r="D73" s="309"/>
      <c r="E73" s="309"/>
      <c r="F73" s="310"/>
    </row>
    <row r="74" spans="1:6" ht="15" customHeight="1" x14ac:dyDescent="0.3">
      <c r="A74" s="235" t="s">
        <v>183</v>
      </c>
      <c r="B74" s="618">
        <v>119600</v>
      </c>
      <c r="C74" s="311">
        <f>SUMIFS('Expenditures - all orgs'!$D$19:$D$3604,'Expenditures - all orgs'!$C$19:$C$3604, 'Budget Detail - EEEEEE'!$B74,'Expenditures - all orgs'!$B$19:$B$3604,'Budget Detail - EEEEEE'!$B$3)</f>
        <v>0</v>
      </c>
      <c r="D74" s="312">
        <f>SUMIFS('Expenditures - all orgs'!$E$19:$E$3604,'Expenditures - all orgs'!$C$19:$C$3604, 'Budget Detail - EEEEEE'!$B74,'Expenditures - all orgs'!$B$19:$B$3604,'Budget Detail - EEEEEE'!$B$3)</f>
        <v>0</v>
      </c>
      <c r="E74" s="313">
        <f>SUMIFS('Expenditures - all orgs'!$F$19:$F$3604,'Expenditures - all orgs'!$C$19:$C$3604, 'Budget Detail - EEEEEE'!$B74,'Expenditures - all orgs'!$B$19:$B$3604,'Budget Detail - EEEEEE'!$B$3)</f>
        <v>0</v>
      </c>
      <c r="F74" s="314">
        <f t="shared" si="0"/>
        <v>0</v>
      </c>
    </row>
    <row r="75" spans="1:6" ht="15" customHeight="1" x14ac:dyDescent="0.3">
      <c r="A75" s="235" t="s">
        <v>184</v>
      </c>
      <c r="B75" s="619">
        <v>119700</v>
      </c>
      <c r="C75" s="311">
        <f>SUMIFS('Expenditures - all orgs'!$D$19:$D$3604,'Expenditures - all orgs'!$C$19:$C$3604, 'Budget Detail - EEEEEE'!$B75,'Expenditures - all orgs'!$B$19:$B$3604,'Budget Detail - EEEEEE'!$B$3)</f>
        <v>0</v>
      </c>
      <c r="D75" s="312">
        <f>SUMIFS('Expenditures - all orgs'!$E$19:$E$3604,'Expenditures - all orgs'!$C$19:$C$3604, 'Budget Detail - EEEEEE'!$B75,'Expenditures - all orgs'!$B$19:$B$3604,'Budget Detail - EEEEEE'!$B$3)</f>
        <v>0</v>
      </c>
      <c r="E75" s="313">
        <f>SUMIFS('Expenditures - all orgs'!$F$19:$F$3604,'Expenditures - all orgs'!$C$19:$C$3604, 'Budget Detail - EEEEEE'!$B75,'Expenditures - all orgs'!$B$19:$B$3604,'Budget Detail - EEEEEE'!$B$3)</f>
        <v>0</v>
      </c>
      <c r="F75" s="314">
        <f t="shared" si="0"/>
        <v>0</v>
      </c>
    </row>
    <row r="76" spans="1:6" ht="15" customHeight="1" x14ac:dyDescent="0.3">
      <c r="A76" s="235" t="s">
        <v>185</v>
      </c>
      <c r="B76" s="619">
        <v>119800</v>
      </c>
      <c r="C76" s="311">
        <f>SUMIFS('Expenditures - all orgs'!$D$19:$D$3604,'Expenditures - all orgs'!$C$19:$C$3604, 'Budget Detail - EEEEEE'!$B76,'Expenditures - all orgs'!$B$19:$B$3604,'Budget Detail - EEEEEE'!$B$3)</f>
        <v>0</v>
      </c>
      <c r="D76" s="312">
        <f>SUMIFS('Expenditures - all orgs'!$E$19:$E$3604,'Expenditures - all orgs'!$C$19:$C$3604, 'Budget Detail - EEEEEE'!$B76,'Expenditures - all orgs'!$B$19:$B$3604,'Budget Detail - EEEEEE'!$B$3)</f>
        <v>0</v>
      </c>
      <c r="E76" s="313">
        <f>SUMIFS('Expenditures - all orgs'!$F$19:$F$3604,'Expenditures - all orgs'!$C$19:$C$3604, 'Budget Detail - EEEEEE'!$B76,'Expenditures - all orgs'!$B$19:$B$3604,'Budget Detail - EEEEEE'!$B$3)</f>
        <v>0</v>
      </c>
      <c r="F76" s="314">
        <f t="shared" ref="F76:F80" si="1">C76-D76-E76</f>
        <v>0</v>
      </c>
    </row>
    <row r="77" spans="1:6" ht="15" customHeight="1" x14ac:dyDescent="0.3">
      <c r="A77" s="235" t="s">
        <v>185</v>
      </c>
      <c r="B77" s="619">
        <v>119900</v>
      </c>
      <c r="C77" s="311">
        <f>SUMIFS('Expenditures - all orgs'!$D$19:$D$3604,'Expenditures - all orgs'!$C$19:$C$3604, 'Budget Detail - EEEEEE'!$B77,'Expenditures - all orgs'!$B$19:$B$3604,'Budget Detail - EEEEEE'!$B$3)</f>
        <v>0</v>
      </c>
      <c r="D77" s="312">
        <f>SUMIFS('Expenditures - all orgs'!$E$19:$E$3604,'Expenditures - all orgs'!$C$19:$C$3604, 'Budget Detail - EEEEEE'!$B77,'Expenditures - all orgs'!$B$19:$B$3604,'Budget Detail - EEEEEE'!$B$3)</f>
        <v>0</v>
      </c>
      <c r="E77" s="313">
        <f>SUMIFS('Expenditures - all orgs'!$F$19:$F$3604,'Expenditures - all orgs'!$C$19:$C$3604, 'Budget Detail - EEEEEE'!$B77,'Expenditures - all orgs'!$B$19:$B$3604,'Budget Detail - EEEEEE'!$B$3)</f>
        <v>0</v>
      </c>
      <c r="F77" s="314">
        <f t="shared" si="1"/>
        <v>0</v>
      </c>
    </row>
    <row r="78" spans="1:6" ht="15" customHeight="1" x14ac:dyDescent="0.3">
      <c r="A78" s="235" t="s">
        <v>185</v>
      </c>
      <c r="B78" s="619">
        <v>119940</v>
      </c>
      <c r="C78" s="311">
        <f>SUMIFS('Expenditures - all orgs'!$D$19:$D$3604,'Expenditures - all orgs'!$C$19:$C$3604, 'Budget Detail - EEEEEE'!$B78,'Expenditures - all orgs'!$B$19:$B$3604,'Budget Detail - EEEEEE'!$B$3)</f>
        <v>0</v>
      </c>
      <c r="D78" s="312">
        <f>SUMIFS('Expenditures - all orgs'!$E$19:$E$3604,'Expenditures - all orgs'!$C$19:$C$3604, 'Budget Detail - EEEEEE'!$B78,'Expenditures - all orgs'!$B$19:$B$3604,'Budget Detail - EEEEEE'!$B$3)</f>
        <v>0</v>
      </c>
      <c r="E78" s="313">
        <f>SUMIFS('Expenditures - all orgs'!$F$19:$F$3604,'Expenditures - all orgs'!$C$19:$C$3604, 'Budget Detail - EEEEEE'!$B78,'Expenditures - all orgs'!$B$19:$B$3604,'Budget Detail - EEEEEE'!$B$3)</f>
        <v>0</v>
      </c>
      <c r="F78" s="314">
        <f t="shared" si="1"/>
        <v>0</v>
      </c>
    </row>
    <row r="79" spans="1:6" ht="15" customHeight="1" x14ac:dyDescent="0.3">
      <c r="A79" s="235" t="s">
        <v>104</v>
      </c>
      <c r="B79" s="619" t="s">
        <v>107</v>
      </c>
      <c r="C79" s="311">
        <f>SUMIFS('Expenditures - all orgs'!$D$19:$D$3604,'Expenditures - all orgs'!$C$19:$C$3604, 'Budget Detail - EEEEEE'!$B79,'Expenditures - all orgs'!$B$19:$B$3604,'Budget Detail - EEEEEE'!$B$3)</f>
        <v>0</v>
      </c>
      <c r="D79" s="312">
        <f>SUMIFS('Expenditures - all orgs'!$E$19:$E$3604,'Expenditures - all orgs'!$C$19:$C$3604, 'Budget Detail - EEEEEE'!$B79,'Expenditures - all orgs'!$B$19:$B$3604,'Budget Detail - EEEEEE'!$B$3)</f>
        <v>0</v>
      </c>
      <c r="E79" s="313">
        <f>SUMIFS('Expenditures - all orgs'!$F$19:$F$3604,'Expenditures - all orgs'!$C$19:$C$3604, 'Budget Detail - EEEEEE'!$B79,'Expenditures - all orgs'!$B$19:$B$3604,'Budget Detail - EEEEEE'!$B$3)</f>
        <v>0</v>
      </c>
      <c r="F79" s="314">
        <f t="shared" si="1"/>
        <v>0</v>
      </c>
    </row>
    <row r="80" spans="1:6" ht="15" customHeight="1" thickBot="1" x14ac:dyDescent="0.35">
      <c r="A80" s="235" t="s">
        <v>104</v>
      </c>
      <c r="B80" s="619" t="s">
        <v>107</v>
      </c>
      <c r="C80" s="311">
        <f>SUMIFS('Expenditures - all orgs'!$D$19:$D$3604,'Expenditures - all orgs'!$C$19:$C$3604, 'Budget Detail - EEEEEE'!$B80,'Expenditures - all orgs'!$B$19:$B$3604,'Budget Detail - EEEEEE'!$B$3)</f>
        <v>0</v>
      </c>
      <c r="D80" s="312">
        <f>SUMIFS('Expenditures - all orgs'!$E$19:$E$3604,'Expenditures - all orgs'!$C$19:$C$3604, 'Budget Detail - EEEEEE'!$B80,'Expenditures - all orgs'!$B$19:$B$3604,'Budget Detail - EEEEEE'!$B$3)</f>
        <v>0</v>
      </c>
      <c r="E80" s="313">
        <f>SUMIFS('Expenditures - all orgs'!$F$19:$F$3604,'Expenditures - all orgs'!$C$19:$C$3604, 'Budget Detail - EEEEEE'!$B80,'Expenditures - all orgs'!$B$19:$B$3604,'Budget Detail - EEEEEE'!$B$3)</f>
        <v>0</v>
      </c>
      <c r="F80" s="315">
        <f t="shared" si="1"/>
        <v>0</v>
      </c>
    </row>
    <row r="81" spans="1:37" ht="15" customHeight="1" thickBot="1" x14ac:dyDescent="0.35">
      <c r="A81" s="1716" t="s">
        <v>212</v>
      </c>
      <c r="B81" s="1717"/>
      <c r="C81" s="1475">
        <f>SUM(C74:C80)</f>
        <v>0</v>
      </c>
      <c r="D81" s="1475">
        <f>SUM(D74:D80)</f>
        <v>0</v>
      </c>
      <c r="E81" s="1475">
        <f t="shared" ref="E81:F81" si="2">SUM(E74:E80)</f>
        <v>0</v>
      </c>
      <c r="F81" s="1476">
        <f t="shared" si="2"/>
        <v>0</v>
      </c>
    </row>
    <row r="82" spans="1:37" ht="15" customHeight="1"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ht="15" customHeight="1" x14ac:dyDescent="0.3">
      <c r="A84" s="232"/>
      <c r="B84" s="232"/>
      <c r="C84" s="748"/>
      <c r="D84" s="748"/>
      <c r="E84" s="320"/>
      <c r="F84" s="301"/>
    </row>
    <row r="85" spans="1:37" ht="15" customHeight="1" x14ac:dyDescent="0.3">
      <c r="A85" s="233"/>
      <c r="B85" s="233"/>
      <c r="C85" s="748"/>
      <c r="D85" s="748"/>
      <c r="E85" s="749"/>
      <c r="F85" s="753"/>
    </row>
    <row r="86" spans="1:37" ht="17.399999999999999" x14ac:dyDescent="0.3">
      <c r="A86" s="237" t="s">
        <v>14</v>
      </c>
      <c r="B86" s="238"/>
      <c r="C86" s="321"/>
      <c r="D86" s="748"/>
      <c r="E86" s="749"/>
      <c r="F86" s="753"/>
    </row>
    <row r="87" spans="1:37" ht="15" customHeight="1" thickBot="1" x14ac:dyDescent="0.35">
      <c r="A87" s="239" t="s">
        <v>86</v>
      </c>
      <c r="B87" s="624">
        <v>120010</v>
      </c>
      <c r="C87" s="364">
        <f>SUMIFS('Expenditures - all orgs'!$D$19:$D$3604,'Expenditures - all orgs'!$C$19:$C$3604, 'Budget Detail - EEEEEE'!$B87,'Expenditures - all orgs'!$B$19:$B$3604,'Budget Detail - EEEEEE'!$B$3)</f>
        <v>0</v>
      </c>
      <c r="D87" s="417">
        <f>SUMIFS('Expenditures - all orgs'!$E$19:$E$3604,'Expenditures - all orgs'!$C$19:$C$3604, 'Budget Detail - EEEEEE'!$B87,'Expenditures - all orgs'!$B$19:$B$3604,'Budget Detail - EEEEEE'!$B$3)</f>
        <v>0</v>
      </c>
      <c r="E87" s="418">
        <f>SUMIFS('Expenditures - all orgs'!$F$19:$F$3604,'Expenditures - all orgs'!$C$19:$C$3604, 'Budget Detail - EEEEEE'!$B87,'Expenditures - all orgs'!$B$19:$B$3604,'Budget Detail - EEEEEE'!$B$3)</f>
        <v>0</v>
      </c>
      <c r="F87" s="419">
        <f>C87-D87-E87</f>
        <v>0</v>
      </c>
    </row>
    <row r="88" spans="1:37" ht="15" customHeight="1" thickBot="1" x14ac:dyDescent="0.35">
      <c r="A88" s="235"/>
      <c r="B88" s="625" t="s">
        <v>418</v>
      </c>
      <c r="C88" s="366">
        <f>SUM(C87)</f>
        <v>0</v>
      </c>
      <c r="D88" s="366">
        <f t="shared" ref="D88:F88" si="3">SUM(D87)</f>
        <v>0</v>
      </c>
      <c r="E88" s="366">
        <f t="shared" si="3"/>
        <v>0</v>
      </c>
      <c r="F88" s="366">
        <f t="shared" si="3"/>
        <v>0</v>
      </c>
    </row>
    <row r="89" spans="1:37" ht="15" customHeight="1" x14ac:dyDescent="0.3">
      <c r="A89" s="747"/>
      <c r="B89" s="617"/>
      <c r="C89" s="305"/>
      <c r="D89" s="1255"/>
      <c r="E89" s="1255"/>
      <c r="F89" s="1256"/>
    </row>
    <row r="90" spans="1:37" ht="15" customHeight="1" x14ac:dyDescent="0.3">
      <c r="A90" s="248" t="s">
        <v>204</v>
      </c>
      <c r="B90" s="617"/>
      <c r="C90" s="308"/>
      <c r="D90" s="309"/>
      <c r="E90" s="309"/>
      <c r="F90" s="310"/>
    </row>
    <row r="91" spans="1:37" ht="15" customHeight="1" x14ac:dyDescent="0.3">
      <c r="A91" s="239" t="s">
        <v>91</v>
      </c>
      <c r="B91" s="626">
        <v>121100</v>
      </c>
      <c r="C91" s="325">
        <f>SUMIFS('Expenditures - all orgs'!$D$19:$D$3604,'Expenditures - all orgs'!$C$19:$C$3604, 'Budget Detail - EEEEEE'!$B91,'Expenditures - all orgs'!$B$19:$B$3604,'Budget Detail - EEEEEE'!$B$3)</f>
        <v>0</v>
      </c>
      <c r="D91" s="422">
        <f>SUMIFS('Expenditures - all orgs'!$E$19:$E$3604,'Expenditures - all orgs'!$C$19:$C$3604, 'Budget Detail - EEEEEE'!$B91,'Expenditures - all orgs'!$B$19:$B$3604,'Budget Detail - EEEEEE'!$B$3)</f>
        <v>0</v>
      </c>
      <c r="E91" s="423">
        <f>SUMIFS('Expenditures - all orgs'!$F$19:$F$3604,'Expenditures - all orgs'!$C$19:$C$3604, 'Budget Detail - EEEEEE'!$B91,'Expenditures - all orgs'!$B$19:$B$3604,'Budget Detail - EEEEEE'!$B$3)</f>
        <v>0</v>
      </c>
      <c r="F91" s="424">
        <f>C91-D91-E91</f>
        <v>0</v>
      </c>
    </row>
    <row r="92" spans="1:37" ht="15" customHeight="1" x14ac:dyDescent="0.3">
      <c r="A92" s="239" t="s">
        <v>300</v>
      </c>
      <c r="B92" s="627">
        <v>121110</v>
      </c>
      <c r="C92" s="325">
        <f>SUMIFS('Expenditures - all orgs'!$D$19:$D$3604,'Expenditures - all orgs'!$C$19:$C$3604, 'Budget Detail - EEEEEE'!$B92,'Expenditures - all orgs'!$B$19:$B$3604,'Budget Detail - EEEEEE'!$B$3)</f>
        <v>0</v>
      </c>
      <c r="D92" s="422">
        <f>SUMIFS('Expenditures - all orgs'!$E$19:$E$3604,'Expenditures - all orgs'!$C$19:$C$3604, 'Budget Detail - EEEEEE'!$B92,'Expenditures - all orgs'!$B$19:$B$3604,'Budget Detail - EEEEEE'!$B$3)</f>
        <v>0</v>
      </c>
      <c r="E92" s="423">
        <f>SUMIFS('Expenditures - all orgs'!$F$19:$F$3604,'Expenditures - all orgs'!$C$19:$C$3604, 'Budget Detail - EEEEEE'!$B92,'Expenditures - all orgs'!$B$19:$B$3604,'Budget Detail - EEEEEE'!$B$3)</f>
        <v>0</v>
      </c>
      <c r="F92" s="425">
        <f>C92-D92-E92</f>
        <v>0</v>
      </c>
    </row>
    <row r="93" spans="1:37" ht="15" customHeight="1" x14ac:dyDescent="0.3">
      <c r="A93" s="239" t="s">
        <v>186</v>
      </c>
      <c r="B93" s="627">
        <v>121200</v>
      </c>
      <c r="C93" s="325">
        <f>SUMIFS('Expenditures - all orgs'!$D$19:$D$3604,'Expenditures - all orgs'!$C$19:$C$3604, 'Budget Detail - EEEEEE'!$B93,'Expenditures - all orgs'!$B$19:$B$3604,'Budget Detail - EEEEEE'!$B$3)</f>
        <v>0</v>
      </c>
      <c r="D93" s="422">
        <f>SUMIFS('Expenditures - all orgs'!$E$19:$E$3604,'Expenditures - all orgs'!$C$19:$C$3604, 'Budget Detail - EEEEEE'!$B93,'Expenditures - all orgs'!$B$19:$B$3604,'Budget Detail - EEEEEE'!$B$3)</f>
        <v>0</v>
      </c>
      <c r="E93" s="423">
        <f>SUMIFS('Expenditures - all orgs'!$F$19:$F$3604,'Expenditures - all orgs'!$C$19:$C$3604, 'Budget Detail - EEEEEE'!$B93,'Expenditures - all orgs'!$B$19:$B$3604,'Budget Detail - EEEEEE'!$B$3)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EEEEEE'!$B94,'Expenditures - all orgs'!$B$19:$B$3604,'Budget Detail - EEEEEE'!$B$3)</f>
        <v>0</v>
      </c>
      <c r="D94" s="422">
        <f>SUMIFS('Expenditures - all orgs'!$E$19:$E$3604,'Expenditures - all orgs'!$C$19:$C$3604, 'Budget Detail - EEEEEE'!$B94,'Expenditures - all orgs'!$B$19:$B$3604,'Budget Detail - EEEEEE'!$B$3)</f>
        <v>0</v>
      </c>
      <c r="E94" s="423">
        <f>SUMIFS('Expenditures - all orgs'!$F$19:$F$3604,'Expenditures - all orgs'!$C$19:$C$3604, 'Budget Detail - EEEEEE'!$B94,'Expenditures - all orgs'!$B$19:$B$3604,'Budget Detail - EEEEEE'!$B$3)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ht="15" customHeight="1" x14ac:dyDescent="0.3">
      <c r="A95" s="239" t="s">
        <v>203</v>
      </c>
      <c r="B95" s="627">
        <v>121400</v>
      </c>
      <c r="C95" s="325">
        <f>SUMIFS('Expenditures - all orgs'!$D$19:$D$3604,'Expenditures - all orgs'!$C$19:$C$3604, 'Budget Detail - EEEEEE'!$B95,'Expenditures - all orgs'!$B$19:$B$3604,'Budget Detail - EEEEEE'!$B$3)</f>
        <v>0</v>
      </c>
      <c r="D95" s="422">
        <f>SUMIFS('Expenditures - all orgs'!$E$19:$E$3604,'Expenditures - all orgs'!$C$19:$C$3604, 'Budget Detail - EEEEEE'!$B95,'Expenditures - all orgs'!$B$19:$B$3604,'Budget Detail - EEEEEE'!$B$3)</f>
        <v>0</v>
      </c>
      <c r="E95" s="423">
        <f>SUMIFS('Expenditures - all orgs'!$F$19:$F$3604,'Expenditures - all orgs'!$C$19:$C$3604, 'Budget Detail - EEEEEE'!$B95,'Expenditures - all orgs'!$B$19:$B$3604,'Budget Detail - EEEEEE'!$B$3)</f>
        <v>0</v>
      </c>
      <c r="F95" s="425">
        <f t="shared" si="4"/>
        <v>0</v>
      </c>
    </row>
    <row r="96" spans="1:37" s="752" customFormat="1" ht="15" customHeight="1" x14ac:dyDescent="0.3">
      <c r="A96" s="239" t="s">
        <v>505</v>
      </c>
      <c r="B96" s="627">
        <v>121410</v>
      </c>
      <c r="C96" s="325">
        <f>SUMIFS('Expenditures - all orgs'!$D$19:$D$3604,'Expenditures - all orgs'!$C$19:$C$3604, 'Budget Detail - EEEEEE'!$B96,'Expenditures - all orgs'!$B$19:$B$3604,'Budget Detail - EEEEEE'!$B$3)</f>
        <v>0</v>
      </c>
      <c r="D96" s="422">
        <f>SUMIFS('Expenditures - all orgs'!$E$19:$E$3604,'Expenditures - all orgs'!$C$19:$C$3604, 'Budget Detail - EEEEEE'!$B96,'Expenditures - all orgs'!$B$19:$B$3604,'Budget Detail - EEEEEE'!$B$3)</f>
        <v>0</v>
      </c>
      <c r="E96" s="423">
        <f>SUMIFS('Expenditures - all orgs'!$F$19:$F$3604,'Expenditures - all orgs'!$C$19:$C$3604, 'Budget Detail - EEEEEE'!$B96,'Expenditures - all orgs'!$B$19:$B$3604,'Budget Detail - EEEEEE'!$B$3)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EEEEEE'!$B97,'Expenditures - all orgs'!$B$19:$B$3604,'Budget Detail - EEEEEE'!$B$3)</f>
        <v>0</v>
      </c>
      <c r="D97" s="422">
        <f>SUMIFS('Expenditures - all orgs'!$E$19:$E$3604,'Expenditures - all orgs'!$C$19:$C$3604, 'Budget Detail - EEEEEE'!$B97,'Expenditures - all orgs'!$B$19:$B$3604,'Budget Detail - EEEEEE'!$B$3)</f>
        <v>0</v>
      </c>
      <c r="E97" s="423">
        <f>SUMIFS('Expenditures - all orgs'!$F$19:$F$3604,'Expenditures - all orgs'!$C$19:$C$3604, 'Budget Detail - EEEEEE'!$B97,'Expenditures - all orgs'!$B$19:$B$3604,'Budget Detail - EEEEEE'!$B$3)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ht="15" customHeight="1" x14ac:dyDescent="0.3">
      <c r="A98" s="240" t="s">
        <v>82</v>
      </c>
      <c r="B98" s="627">
        <v>121500</v>
      </c>
      <c r="C98" s="325">
        <f>SUMIFS('Expenditures - all orgs'!$D$19:$D$3604,'Expenditures - all orgs'!$C$19:$C$3604, 'Budget Detail - EEEEEE'!$B98,'Expenditures - all orgs'!$B$19:$B$3604,'Budget Detail - EEEEEE'!$B$3)</f>
        <v>0</v>
      </c>
      <c r="D98" s="422">
        <f>SUMIFS('Expenditures - all orgs'!$E$19:$E$3604,'Expenditures - all orgs'!$C$19:$C$3604, 'Budget Detail - EEEEEE'!$B98,'Expenditures - all orgs'!$B$19:$B$3604,'Budget Detail - EEEEEE'!$B$3)</f>
        <v>0</v>
      </c>
      <c r="E98" s="423">
        <f>SUMIFS('Expenditures - all orgs'!$F$19:$F$3604,'Expenditures - all orgs'!$C$19:$C$3604, 'Budget Detail - EEEEEE'!$B98,'Expenditures - all orgs'!$B$19:$B$3604,'Budget Detail - EEEEEE'!$B$3)</f>
        <v>0</v>
      </c>
      <c r="F98" s="425">
        <f t="shared" si="4"/>
        <v>0</v>
      </c>
    </row>
    <row r="99" spans="1:37" ht="15" customHeight="1" x14ac:dyDescent="0.3">
      <c r="A99" s="240" t="s">
        <v>205</v>
      </c>
      <c r="B99" s="627">
        <v>121700</v>
      </c>
      <c r="C99" s="325">
        <f>SUMIFS('Expenditures - all orgs'!$D$19:$D$3604,'Expenditures - all orgs'!$C$19:$C$3604, 'Budget Detail - EEEEEE'!$B99,'Expenditures - all orgs'!$B$19:$B$3604,'Budget Detail - EEEEEE'!$B$3)</f>
        <v>0</v>
      </c>
      <c r="D99" s="422">
        <f>SUMIFS('Expenditures - all orgs'!$E$19:$E$3604,'Expenditures - all orgs'!$C$19:$C$3604, 'Budget Detail - EEEEEE'!$B99,'Expenditures - all orgs'!$B$19:$B$3604,'Budget Detail - EEEEEE'!$B$3)</f>
        <v>0</v>
      </c>
      <c r="E99" s="423">
        <f>SUMIFS('Expenditures - all orgs'!$F$19:$F$3604,'Expenditures - all orgs'!$C$19:$C$3604, 'Budget Detail - EEEEEE'!$B99,'Expenditures - all orgs'!$B$19:$B$3604,'Budget Detail - EEEEEE'!$B$3)</f>
        <v>0</v>
      </c>
      <c r="F99" s="425">
        <f t="shared" si="4"/>
        <v>0</v>
      </c>
    </row>
    <row r="100" spans="1:37" ht="15" customHeight="1" x14ac:dyDescent="0.3">
      <c r="A100" s="240" t="s">
        <v>206</v>
      </c>
      <c r="B100" s="627">
        <v>121800</v>
      </c>
      <c r="C100" s="325">
        <f>SUMIFS('Expenditures - all orgs'!$D$19:$D$3604,'Expenditures - all orgs'!$C$19:$C$3604, 'Budget Detail - EEEEEE'!$B100,'Expenditures - all orgs'!$B$19:$B$3604,'Budget Detail - EEEEEE'!$B$3)</f>
        <v>0</v>
      </c>
      <c r="D100" s="422">
        <f>SUMIFS('Expenditures - all orgs'!$E$19:$E$3604,'Expenditures - all orgs'!$C$19:$C$3604, 'Budget Detail - EEEEEE'!$B100,'Expenditures - all orgs'!$B$19:$B$3604,'Budget Detail - EEEEEE'!$B$3)</f>
        <v>0</v>
      </c>
      <c r="E100" s="423">
        <f>SUMIFS('Expenditures - all orgs'!$F$19:$F$3604,'Expenditures - all orgs'!$C$19:$C$3604, 'Budget Detail - EEEEEE'!$B100,'Expenditures - all orgs'!$B$19:$B$3604,'Budget Detail - EEEEEE'!$B$3)</f>
        <v>0</v>
      </c>
      <c r="F100" s="425">
        <f t="shared" si="4"/>
        <v>0</v>
      </c>
    </row>
    <row r="101" spans="1:37" ht="15" customHeight="1" x14ac:dyDescent="0.3">
      <c r="A101" s="240" t="s">
        <v>187</v>
      </c>
      <c r="B101" s="627">
        <v>121900</v>
      </c>
      <c r="C101" s="325">
        <f>SUMIFS('Expenditures - all orgs'!$D$19:$D$3604,'Expenditures - all orgs'!$C$19:$C$3604, 'Budget Detail - EEEEEE'!$B101,'Expenditures - all orgs'!$B$19:$B$3604,'Budget Detail - EEEEEE'!$B$3)</f>
        <v>0</v>
      </c>
      <c r="D101" s="422">
        <f>SUMIFS('Expenditures - all orgs'!$E$19:$E$3604,'Expenditures - all orgs'!$C$19:$C$3604, 'Budget Detail - EEEEEE'!$B101,'Expenditures - all orgs'!$B$19:$B$3604,'Budget Detail - EEEEEE'!$B$3)</f>
        <v>0</v>
      </c>
      <c r="E101" s="423">
        <f>SUMIFS('Expenditures - all orgs'!$F$19:$F$3604,'Expenditures - all orgs'!$C$19:$C$3604, 'Budget Detail - EEEEEE'!$B101,'Expenditures - all orgs'!$B$19:$B$3604,'Budget Detail - EEEEEE'!$B$3)</f>
        <v>0</v>
      </c>
      <c r="F101" s="426">
        <f t="shared" si="4"/>
        <v>0</v>
      </c>
    </row>
    <row r="102" spans="1:37" ht="15" customHeight="1" x14ac:dyDescent="0.3">
      <c r="A102" s="747" t="s">
        <v>104</v>
      </c>
      <c r="B102" s="628" t="s">
        <v>107</v>
      </c>
      <c r="C102" s="325">
        <f>SUMIFS('Expenditures - all orgs'!$D$19:$D$3604,'Expenditures - all orgs'!$C$19:$C$3604, 'Budget Detail - EEEEEE'!$B102,'Expenditures - all orgs'!$B$19:$B$3604,'Budget Detail - EEEEEE'!$B$3)</f>
        <v>0</v>
      </c>
      <c r="D102" s="422">
        <f>SUMIFS('Expenditures - all orgs'!$E$19:$E$3604,'Expenditures - all orgs'!$C$19:$C$3604, 'Budget Detail - EEEEEE'!$B102,'Expenditures - all orgs'!$B$19:$B$3604,'Budget Detail - EEEEEE'!$B$3)</f>
        <v>0</v>
      </c>
      <c r="E102" s="423">
        <f>SUMIFS('Expenditures - all orgs'!$F$19:$F$3604,'Expenditures - all orgs'!$C$19:$C$3604, 'Budget Detail - EEEEEE'!$B102,'Expenditures - all orgs'!$B$19:$B$3604,'Budget Detail - EEEEEE'!$B$3)</f>
        <v>0</v>
      </c>
      <c r="F102" s="426">
        <f t="shared" si="4"/>
        <v>0</v>
      </c>
    </row>
    <row r="103" spans="1:37" ht="15" customHeight="1" thickBot="1" x14ac:dyDescent="0.35">
      <c r="A103" s="747" t="s">
        <v>104</v>
      </c>
      <c r="B103" s="628" t="s">
        <v>107</v>
      </c>
      <c r="C103" s="325">
        <f>SUMIFS('Expenditures - all orgs'!$D$19:$D$3604,'Expenditures - all orgs'!$C$19:$C$3604, 'Budget Detail - EEEEEE'!$B103,'Expenditures - all orgs'!$B$19:$B$3604,'Budget Detail - EEEEEE'!$B$3)</f>
        <v>0</v>
      </c>
      <c r="D103" s="427">
        <f>SUMIFS('Expenditures - all orgs'!$E$19:$E$3604,'Expenditures - all orgs'!$C$19:$C$3604, 'Budget Detail - EEEEEE'!$B103,'Expenditures - all orgs'!$B$19:$B$3604,'Budget Detail - EEEEEE'!$B$3)</f>
        <v>0</v>
      </c>
      <c r="E103" s="428">
        <f>SUMIFS('Expenditures - all orgs'!$F$19:$F$3604,'Expenditures - all orgs'!$C$19:$C$3604, 'Budget Detail - EEEEEE'!$B103,'Expenditures - all orgs'!$B$19:$B$3604,'Budget Detail - EEEEEE'!$B$3)</f>
        <v>0</v>
      </c>
      <c r="F103" s="429">
        <f t="shared" si="4"/>
        <v>0</v>
      </c>
    </row>
    <row r="104" spans="1:37" ht="15" customHeight="1" thickBot="1" x14ac:dyDescent="0.35">
      <c r="A104" s="747"/>
      <c r="B104" s="629" t="s">
        <v>418</v>
      </c>
      <c r="C104" s="367">
        <f>SUM(C91:C103)</f>
        <v>0</v>
      </c>
      <c r="D104" s="367">
        <f t="shared" ref="D104:F104" si="5">SUM(D91:D103)</f>
        <v>0</v>
      </c>
      <c r="E104" s="367">
        <f t="shared" si="5"/>
        <v>0</v>
      </c>
      <c r="F104" s="367">
        <f t="shared" si="5"/>
        <v>0</v>
      </c>
    </row>
    <row r="105" spans="1:37" ht="15" customHeight="1" x14ac:dyDescent="0.3">
      <c r="A105" s="747"/>
      <c r="B105" s="617"/>
      <c r="C105" s="305"/>
      <c r="D105" s="1255"/>
      <c r="E105" s="1255"/>
      <c r="F105" s="1256"/>
    </row>
    <row r="106" spans="1:37" ht="15" customHeight="1" x14ac:dyDescent="0.3">
      <c r="A106" s="248" t="s">
        <v>207</v>
      </c>
      <c r="B106" s="617"/>
      <c r="C106" s="308"/>
      <c r="D106" s="309"/>
      <c r="E106" s="309"/>
      <c r="F106" s="310"/>
    </row>
    <row r="107" spans="1:37" ht="15" customHeight="1" x14ac:dyDescent="0.3">
      <c r="A107" s="240" t="s">
        <v>32</v>
      </c>
      <c r="B107" s="630">
        <v>122100</v>
      </c>
      <c r="C107" s="326">
        <f>SUMIFS('Expenditures - all orgs'!$D$19:$D$3604,'Expenditures - all orgs'!$C$19:$C$3604, 'Budget Detail - EEEEEE'!$B107,'Expenditures - all orgs'!$B$19:$B$3604,'Budget Detail - EEEEEE'!$B$3)</f>
        <v>0</v>
      </c>
      <c r="D107" s="432">
        <f>SUMIFS('Expenditures - all orgs'!$E$19:$E$3604,'Expenditures - all orgs'!$C$19:$C$3604, 'Budget Detail - EEEEEE'!$B107,'Expenditures - all orgs'!$B$19:$B$3604,'Budget Detail - EEEEEE'!$B$3)</f>
        <v>0</v>
      </c>
      <c r="E107" s="433">
        <f>SUMIFS('Expenditures - all orgs'!$F$19:$F$3604,'Expenditures - all orgs'!$C$19:$C$3604, 'Budget Detail - EEEEEE'!$B107,'Expenditures - all orgs'!$B$19:$B$3604,'Budget Detail - EEEEEE'!$B$3)</f>
        <v>0</v>
      </c>
      <c r="F107" s="434">
        <f t="shared" ref="F107:F365" si="6">C107-D107-E107</f>
        <v>0</v>
      </c>
    </row>
    <row r="108" spans="1:37" ht="15" customHeight="1" x14ac:dyDescent="0.3">
      <c r="A108" s="240" t="s">
        <v>188</v>
      </c>
      <c r="B108" s="631">
        <v>122200</v>
      </c>
      <c r="C108" s="326">
        <f>SUMIFS('Expenditures - all orgs'!$D$19:$D$3604,'Expenditures - all orgs'!$C$19:$C$3604, 'Budget Detail - EEEEEE'!$B108,'Expenditures - all orgs'!$B$19:$B$3604,'Budget Detail - EEEEEE'!$B$3)</f>
        <v>0</v>
      </c>
      <c r="D108" s="432">
        <f>SUMIFS('Expenditures - all orgs'!$E$19:$E$3604,'Expenditures - all orgs'!$C$19:$C$3604, 'Budget Detail - EEEEEE'!$B108,'Expenditures - all orgs'!$B$19:$B$3604,'Budget Detail - EEEEEE'!$B$3)</f>
        <v>0</v>
      </c>
      <c r="E108" s="433">
        <f>SUMIFS('Expenditures - all orgs'!$F$19:$F$3604,'Expenditures - all orgs'!$C$19:$C$3604, 'Budget Detail - EEEEEE'!$B108,'Expenditures - all orgs'!$B$19:$B$3604,'Budget Detail - EEEEEE'!$B$3)</f>
        <v>0</v>
      </c>
      <c r="F108" s="434">
        <f t="shared" si="6"/>
        <v>0</v>
      </c>
    </row>
    <row r="109" spans="1:37" ht="15" customHeight="1" x14ac:dyDescent="0.3">
      <c r="A109" s="240" t="s">
        <v>59</v>
      </c>
      <c r="B109" s="631">
        <v>122400</v>
      </c>
      <c r="C109" s="326">
        <f>SUMIFS('Expenditures - all orgs'!$D$19:$D$3604,'Expenditures - all orgs'!$C$19:$C$3604, 'Budget Detail - EEEEEE'!$B109,'Expenditures - all orgs'!$B$19:$B$3604,'Budget Detail - EEEEEE'!$B$3)</f>
        <v>0</v>
      </c>
      <c r="D109" s="432">
        <f>SUMIFS('Expenditures - all orgs'!$E$19:$E$3604,'Expenditures - all orgs'!$C$19:$C$3604, 'Budget Detail - EEEEEE'!$B109,'Expenditures - all orgs'!$B$19:$B$3604,'Budget Detail - EEEEEE'!$B$3)</f>
        <v>0</v>
      </c>
      <c r="E109" s="433">
        <f>SUMIFS('Expenditures - all orgs'!$F$19:$F$3604,'Expenditures - all orgs'!$C$19:$C$3604, 'Budget Detail - EEEEEE'!$B109,'Expenditures - all orgs'!$B$19:$B$3604,'Budget Detail - EEEEEE'!$B$3)</f>
        <v>0</v>
      </c>
      <c r="F109" s="434">
        <f t="shared" si="6"/>
        <v>0</v>
      </c>
    </row>
    <row r="110" spans="1:37" ht="15" customHeight="1" x14ac:dyDescent="0.3">
      <c r="A110" s="240" t="s">
        <v>108</v>
      </c>
      <c r="B110" s="631">
        <v>122430</v>
      </c>
      <c r="C110" s="326">
        <f>SUMIFS('Expenditures - all orgs'!$D$19:$D$3604,'Expenditures - all orgs'!$C$19:$C$3604, 'Budget Detail - EEEEEE'!$B110,'Expenditures - all orgs'!$B$19:$B$3604,'Budget Detail - EEEEEE'!$B$3)</f>
        <v>0</v>
      </c>
      <c r="D110" s="432">
        <f>SUMIFS('Expenditures - all orgs'!$E$19:$E$3604,'Expenditures - all orgs'!$C$19:$C$3604, 'Budget Detail - EEEEEE'!$B110,'Expenditures - all orgs'!$B$19:$B$3604,'Budget Detail - EEEEEE'!$B$3)</f>
        <v>0</v>
      </c>
      <c r="E110" s="433">
        <f>SUMIFS('Expenditures - all orgs'!$F$19:$F$3604,'Expenditures - all orgs'!$C$19:$C$3604, 'Budget Detail - EEEEEE'!$B110,'Expenditures - all orgs'!$B$19:$B$3604,'Budget Detail - EEEEEE'!$B$3)</f>
        <v>0</v>
      </c>
      <c r="F110" s="434">
        <f t="shared" si="6"/>
        <v>0</v>
      </c>
    </row>
    <row r="111" spans="1:37" ht="15" customHeight="1" x14ac:dyDescent="0.3">
      <c r="A111" s="241" t="s">
        <v>60</v>
      </c>
      <c r="B111" s="631">
        <v>122500</v>
      </c>
      <c r="C111" s="326">
        <f>SUMIFS('Expenditures - all orgs'!$D$19:$D$3604,'Expenditures - all orgs'!$C$19:$C$3604, 'Budget Detail - EEEEEE'!$B111,'Expenditures - all orgs'!$B$19:$B$3604,'Budget Detail - EEEEEE'!$B$3)</f>
        <v>0</v>
      </c>
      <c r="D111" s="432">
        <f>SUMIFS('Expenditures - all orgs'!$E$19:$E$3604,'Expenditures - all orgs'!$C$19:$C$3604, 'Budget Detail - EEEEEE'!$B111,'Expenditures - all orgs'!$B$19:$B$3604,'Budget Detail - EEEEEE'!$B$3)</f>
        <v>0</v>
      </c>
      <c r="E111" s="433">
        <f>SUMIFS('Expenditures - all orgs'!$F$19:$F$3604,'Expenditures - all orgs'!$C$19:$C$3604, 'Budget Detail - EEEEEE'!$B111,'Expenditures - all orgs'!$B$19:$B$3604,'Budget Detail - EEEEEE'!$B$3)</f>
        <v>0</v>
      </c>
      <c r="F111" s="434">
        <f t="shared" si="6"/>
        <v>0</v>
      </c>
    </row>
    <row r="112" spans="1:37" ht="15" customHeight="1" x14ac:dyDescent="0.3">
      <c r="A112" s="241" t="s">
        <v>61</v>
      </c>
      <c r="B112" s="631">
        <v>122600</v>
      </c>
      <c r="C112" s="326">
        <f>SUMIFS('Expenditures - all orgs'!$D$19:$D$3604,'Expenditures - all orgs'!$C$19:$C$3604, 'Budget Detail - EEEEEE'!$B112,'Expenditures - all orgs'!$B$19:$B$3604,'Budget Detail - EEEEEE'!$B$3)</f>
        <v>0</v>
      </c>
      <c r="D112" s="432">
        <f>SUMIFS('Expenditures - all orgs'!$E$19:$E$3604,'Expenditures - all orgs'!$C$19:$C$3604, 'Budget Detail - EEEEEE'!$B112,'Expenditures - all orgs'!$B$19:$B$3604,'Budget Detail - EEEEEE'!$B$3)</f>
        <v>0</v>
      </c>
      <c r="E112" s="433">
        <f>SUMIFS('Expenditures - all orgs'!$F$19:$F$3604,'Expenditures - all orgs'!$C$19:$C$3604, 'Budget Detail - EEEEEE'!$B112,'Expenditures - all orgs'!$B$19:$B$3604,'Budget Detail - EEEEEE'!$B$3)</f>
        <v>0</v>
      </c>
      <c r="F112" s="434">
        <f t="shared" si="6"/>
        <v>0</v>
      </c>
    </row>
    <row r="113" spans="1:6" ht="15" customHeight="1" x14ac:dyDescent="0.3">
      <c r="A113" s="240" t="s">
        <v>15</v>
      </c>
      <c r="B113" s="631">
        <v>122700</v>
      </c>
      <c r="C113" s="326">
        <f>SUMIFS('Expenditures - all orgs'!$D$19:$D$3604,'Expenditures - all orgs'!$C$19:$C$3604, 'Budget Detail - EEEEEE'!$B113,'Expenditures - all orgs'!$B$19:$B$3604,'Budget Detail - EEEEEE'!$B$3)</f>
        <v>0</v>
      </c>
      <c r="D113" s="432">
        <f>SUMIFS('Expenditures - all orgs'!$E$19:$E$3604,'Expenditures - all orgs'!$C$19:$C$3604, 'Budget Detail - EEEEEE'!$B113,'Expenditures - all orgs'!$B$19:$B$3604,'Budget Detail - EEEEEE'!$B$3)</f>
        <v>0</v>
      </c>
      <c r="E113" s="433">
        <f>SUMIFS('Expenditures - all orgs'!$F$19:$F$3604,'Expenditures - all orgs'!$C$19:$C$3604, 'Budget Detail - EEEEEE'!$B113,'Expenditures - all orgs'!$B$19:$B$3604,'Budget Detail - EEEEEE'!$B$3)</f>
        <v>0</v>
      </c>
      <c r="F113" s="434">
        <f t="shared" si="6"/>
        <v>0</v>
      </c>
    </row>
    <row r="114" spans="1:6" ht="15" customHeight="1" x14ac:dyDescent="0.3">
      <c r="A114" s="240" t="s">
        <v>114</v>
      </c>
      <c r="B114" s="631">
        <v>122730</v>
      </c>
      <c r="C114" s="326">
        <f>SUMIFS('Expenditures - all orgs'!$D$19:$D$3604,'Expenditures - all orgs'!$C$19:$C$3604, 'Budget Detail - EEEEEE'!$B114,'Expenditures - all orgs'!$B$19:$B$3604,'Budget Detail - EEEEEE'!$B$3)</f>
        <v>0</v>
      </c>
      <c r="D114" s="432">
        <f>SUMIFS('Expenditures - all orgs'!$E$19:$E$3604,'Expenditures - all orgs'!$C$19:$C$3604, 'Budget Detail - EEEEEE'!$B114,'Expenditures - all orgs'!$B$19:$B$3604,'Budget Detail - EEEEEE'!$B$3)</f>
        <v>0</v>
      </c>
      <c r="E114" s="433">
        <f>SUMIFS('Expenditures - all orgs'!$F$19:$F$3604,'Expenditures - all orgs'!$C$19:$C$3604, 'Budget Detail - EEEEEE'!$B114,'Expenditures - all orgs'!$B$19:$B$3604,'Budget Detail - EEEEEE'!$B$3)</f>
        <v>0</v>
      </c>
      <c r="F114" s="434">
        <f t="shared" si="6"/>
        <v>0</v>
      </c>
    </row>
    <row r="115" spans="1:6" ht="15" customHeight="1" x14ac:dyDescent="0.3">
      <c r="A115" s="240" t="s">
        <v>189</v>
      </c>
      <c r="B115" s="631">
        <v>122800</v>
      </c>
      <c r="C115" s="326">
        <f>SUMIFS('Expenditures - all orgs'!$D$19:$D$3604,'Expenditures - all orgs'!$C$19:$C$3604, 'Budget Detail - EEEEEE'!$B115,'Expenditures - all orgs'!$B$19:$B$3604,'Budget Detail - EEEEEE'!$B$3)</f>
        <v>0</v>
      </c>
      <c r="D115" s="432">
        <f>SUMIFS('Expenditures - all orgs'!$E$19:$E$3604,'Expenditures - all orgs'!$C$19:$C$3604, 'Budget Detail - EEEEEE'!$B115,'Expenditures - all orgs'!$B$19:$B$3604,'Budget Detail - EEEEEE'!$B$3)</f>
        <v>0</v>
      </c>
      <c r="E115" s="433">
        <f>SUMIFS('Expenditures - all orgs'!$F$19:$F$3604,'Expenditures - all orgs'!$C$19:$C$3604, 'Budget Detail - EEEEEE'!$B115,'Expenditures - all orgs'!$B$19:$B$3604,'Budget Detail - EEEEEE'!$B$3)</f>
        <v>0</v>
      </c>
      <c r="F115" s="434">
        <f t="shared" si="6"/>
        <v>0</v>
      </c>
    </row>
    <row r="116" spans="1:6" ht="15" customHeight="1" x14ac:dyDescent="0.3">
      <c r="A116" s="747" t="s">
        <v>104</v>
      </c>
      <c r="B116" s="631" t="s">
        <v>107</v>
      </c>
      <c r="C116" s="326">
        <f>SUMIFS('Expenditures - all orgs'!$D$19:$D$3604,'Expenditures - all orgs'!$C$19:$C$3604, 'Budget Detail - EEEEEE'!$B116,'Expenditures - all orgs'!$B$19:$B$3604,'Budget Detail - EEEEEE'!$B$3)</f>
        <v>0</v>
      </c>
      <c r="D116" s="432">
        <f>SUMIFS('Expenditures - all orgs'!$E$19:$E$3604,'Expenditures - all orgs'!$C$19:$C$3604, 'Budget Detail - EEEEEE'!$B116,'Expenditures - all orgs'!$B$19:$B$3604,'Budget Detail - EEEEEE'!$B$3)</f>
        <v>0</v>
      </c>
      <c r="E116" s="433">
        <f>SUMIFS('Expenditures - all orgs'!$F$19:$F$3604,'Expenditures - all orgs'!$C$19:$C$3604, 'Budget Detail - EEEEEE'!$B116,'Expenditures - all orgs'!$B$19:$B$3604,'Budget Detail - EEEEEE'!$B$3)</f>
        <v>0</v>
      </c>
      <c r="F116" s="434">
        <f t="shared" si="6"/>
        <v>0</v>
      </c>
    </row>
    <row r="117" spans="1:6" ht="15" customHeight="1" thickBot="1" x14ac:dyDescent="0.35">
      <c r="A117" s="747" t="s">
        <v>104</v>
      </c>
      <c r="B117" s="631" t="s">
        <v>107</v>
      </c>
      <c r="C117" s="326">
        <f>SUMIFS('Expenditures - all orgs'!$D$19:$D$3604,'Expenditures - all orgs'!$C$19:$C$3604, 'Budget Detail - EEEEEE'!$B117,'Expenditures - all orgs'!$B$19:$B$3604,'Budget Detail - EEEEEE'!$B$3)</f>
        <v>0</v>
      </c>
      <c r="D117" s="435">
        <f>SUMIFS('Expenditures - all orgs'!$E$19:$E$3604,'Expenditures - all orgs'!$C$19:$C$3604, 'Budget Detail - EEEEEE'!$B117,'Expenditures - all orgs'!$B$19:$B$3604,'Budget Detail - EEEEEE'!$B$3)</f>
        <v>0</v>
      </c>
      <c r="E117" s="436">
        <f>SUMIFS('Expenditures - all orgs'!$F$19:$F$3604,'Expenditures - all orgs'!$C$19:$C$3604, 'Budget Detail - EEEEEE'!$B117,'Expenditures - all orgs'!$B$19:$B$3604,'Budget Detail - EEEEEE'!$B$3)</f>
        <v>0</v>
      </c>
      <c r="F117" s="437">
        <f t="shared" si="6"/>
        <v>0</v>
      </c>
    </row>
    <row r="118" spans="1:6" ht="15" customHeight="1" thickBot="1" x14ac:dyDescent="0.35">
      <c r="A118" s="747"/>
      <c r="B118" s="632" t="s">
        <v>418</v>
      </c>
      <c r="C118" s="363">
        <f>SUM(C107:C117)</f>
        <v>0</v>
      </c>
      <c r="D118" s="363">
        <f t="shared" ref="D118:F118" si="7">SUM(D107:D117)</f>
        <v>0</v>
      </c>
      <c r="E118" s="363">
        <f t="shared" si="7"/>
        <v>0</v>
      </c>
      <c r="F118" s="363">
        <f t="shared" si="7"/>
        <v>0</v>
      </c>
    </row>
    <row r="119" spans="1:6" ht="15" customHeight="1" x14ac:dyDescent="0.3">
      <c r="A119" s="747"/>
      <c r="B119" s="617"/>
      <c r="C119" s="305"/>
      <c r="D119" s="1255"/>
      <c r="E119" s="1255"/>
      <c r="F119" s="1256"/>
    </row>
    <row r="120" spans="1:6" ht="15" customHeight="1" x14ac:dyDescent="0.3">
      <c r="A120" s="248" t="s">
        <v>202</v>
      </c>
      <c r="B120" s="617"/>
      <c r="C120" s="308"/>
      <c r="D120" s="309"/>
      <c r="E120" s="309"/>
      <c r="F120" s="310"/>
    </row>
    <row r="121" spans="1:6" ht="15" customHeight="1" x14ac:dyDescent="0.3">
      <c r="A121" s="240" t="s">
        <v>507</v>
      </c>
      <c r="B121" s="633">
        <v>124200</v>
      </c>
      <c r="C121" s="327">
        <f>SUMIFS('Expenditures - all orgs'!$D$19:$D$3604,'Expenditures - all orgs'!$C$19:$C$3604, 'Budget Detail - EEEEEE'!$B121,'Expenditures - all orgs'!$B$19:$B$3604,'Budget Detail - EEEEEE'!$B$3)</f>
        <v>0</v>
      </c>
      <c r="D121" s="439">
        <f>SUMIFS('Expenditures - all orgs'!$E$19:$E$3604,'Expenditures - all orgs'!$C$19:$C$3604, 'Budget Detail - EEEEEE'!$B121,'Expenditures - all orgs'!$B$19:$B$3604,'Budget Detail - EEEEEE'!$B$3)</f>
        <v>0</v>
      </c>
      <c r="E121" s="440">
        <f>SUMIFS('Expenditures - all orgs'!$F$19:$F$3604,'Expenditures - all orgs'!$C$19:$C$3604, 'Budget Detail - EEEEEE'!$B121,'Expenditures - all orgs'!$B$19:$B$3604,'Budget Detail - EEEEEE'!$B$3)</f>
        <v>0</v>
      </c>
      <c r="F121" s="441">
        <f t="shared" ref="F121" si="8">C121-D121-E121</f>
        <v>0</v>
      </c>
    </row>
    <row r="122" spans="1:6" ht="15" customHeight="1" x14ac:dyDescent="0.3">
      <c r="A122" s="240" t="s">
        <v>327</v>
      </c>
      <c r="B122" s="1435">
        <v>124400</v>
      </c>
      <c r="C122" s="327">
        <f>SUMIFS('Expenditures - all orgs'!$D$19:$D$3604,'Expenditures - all orgs'!$C$19:$C$3604, 'Budget Detail - EEEEEE'!$B122,'Expenditures - all orgs'!$B$19:$B$3604,'Budget Detail - EEEEEE'!$B$3)</f>
        <v>0</v>
      </c>
      <c r="D122" s="439">
        <f>SUMIFS('Expenditures - all orgs'!$E$19:$E$3604,'Expenditures - all orgs'!$C$19:$C$3604, 'Budget Detail - EEEEEE'!$B122,'Expenditures - all orgs'!$B$19:$B$3604,'Budget Detail - EEEEEE'!$B$3)</f>
        <v>0</v>
      </c>
      <c r="E122" s="440">
        <f>SUMIFS('Expenditures - all orgs'!$F$19:$F$3604,'Expenditures - all orgs'!$C$19:$C$3604, 'Budget Detail - EEEEEE'!$B122,'Expenditures - all orgs'!$B$19:$B$3604,'Budget Detail - EEEEEE'!$B$3)</f>
        <v>0</v>
      </c>
      <c r="F122" s="441">
        <f t="shared" ref="F122" si="9">C122-D122-E122</f>
        <v>0</v>
      </c>
    </row>
    <row r="123" spans="1:6" ht="15" customHeight="1" x14ac:dyDescent="0.3">
      <c r="A123" s="239" t="s">
        <v>92</v>
      </c>
      <c r="B123" s="634">
        <v>124600</v>
      </c>
      <c r="C123" s="327">
        <f>SUMIFS('Expenditures - all orgs'!$D$19:$D$3604,'Expenditures - all orgs'!$C$19:$C$3604, 'Budget Detail - EEEEEE'!$B123,'Expenditures - all orgs'!$B$19:$B$3604,'Budget Detail - EEEEEE'!$B$3)</f>
        <v>0</v>
      </c>
      <c r="D123" s="439">
        <f>SUMIFS('Expenditures - all orgs'!$E$19:$E$3604,'Expenditures - all orgs'!$C$19:$C$3604, 'Budget Detail - EEEEEE'!$B123,'Expenditures - all orgs'!$B$19:$B$3604,'Budget Detail - EEEEEE'!$B$3)</f>
        <v>0</v>
      </c>
      <c r="E123" s="440">
        <f>SUMIFS('Expenditures - all orgs'!$F$19:$F$3604,'Expenditures - all orgs'!$C$19:$C$3604, 'Budget Detail - EEEEEE'!$B123,'Expenditures - all orgs'!$B$19:$B$3604,'Budget Detail - EEEEEE'!$B$3)</f>
        <v>0</v>
      </c>
      <c r="F123" s="441">
        <f t="shared" si="6"/>
        <v>0</v>
      </c>
    </row>
    <row r="124" spans="1:6" ht="15" customHeight="1" x14ac:dyDescent="0.3">
      <c r="A124" s="239" t="s">
        <v>190</v>
      </c>
      <c r="B124" s="634">
        <v>124700</v>
      </c>
      <c r="C124" s="327">
        <f>SUMIFS('Expenditures - all orgs'!$D$19:$D$3604,'Expenditures - all orgs'!$C$19:$C$3604, 'Budget Detail - EEEEEE'!$B124,'Expenditures - all orgs'!$B$19:$B$3604,'Budget Detail - EEEEEE'!$B$3)</f>
        <v>0</v>
      </c>
      <c r="D124" s="439">
        <f>SUMIFS('Expenditures - all orgs'!$E$19:$E$3604,'Expenditures - all orgs'!$C$19:$C$3604, 'Budget Detail - EEEEEE'!$B124,'Expenditures - all orgs'!$B$19:$B$3604,'Budget Detail - EEEEEE'!$B$3)</f>
        <v>0</v>
      </c>
      <c r="E124" s="440">
        <f>SUMIFS('Expenditures - all orgs'!$F$19:$F$3604,'Expenditures - all orgs'!$C$19:$C$3604, 'Budget Detail - EEEEEE'!$B124,'Expenditures - all orgs'!$B$19:$B$3604,'Budget Detail - EEEEEE'!$B$3)</f>
        <v>0</v>
      </c>
      <c r="F124" s="441">
        <f t="shared" si="6"/>
        <v>0</v>
      </c>
    </row>
    <row r="125" spans="1:6" ht="15" customHeight="1" x14ac:dyDescent="0.3">
      <c r="A125" s="239" t="s">
        <v>177</v>
      </c>
      <c r="B125" s="634">
        <v>124800</v>
      </c>
      <c r="C125" s="327">
        <f>SUMIFS('Expenditures - all orgs'!$D$19:$D$3604,'Expenditures - all orgs'!$C$19:$C$3604, 'Budget Detail - EEEEEE'!$B125,'Expenditures - all orgs'!$B$19:$B$3604,'Budget Detail - EEEEEE'!$B$3)</f>
        <v>0</v>
      </c>
      <c r="D125" s="439">
        <f>SUMIFS('Expenditures - all orgs'!$E$19:$E$3604,'Expenditures - all orgs'!$C$19:$C$3604, 'Budget Detail - EEEEEE'!$B125,'Expenditures - all orgs'!$B$19:$B$3604,'Budget Detail - EEEEEE'!$B$3)</f>
        <v>0</v>
      </c>
      <c r="E125" s="440">
        <f>SUMIFS('Expenditures - all orgs'!$F$19:$F$3604,'Expenditures - all orgs'!$C$19:$C$3604, 'Budget Detail - EEEEEE'!$B125,'Expenditures - all orgs'!$B$19:$B$3604,'Budget Detail - EEEEEE'!$B$3)</f>
        <v>0</v>
      </c>
      <c r="F125" s="441">
        <f t="shared" si="6"/>
        <v>0</v>
      </c>
    </row>
    <row r="126" spans="1:6" ht="15" customHeight="1" x14ac:dyDescent="0.3">
      <c r="A126" s="239" t="s">
        <v>99</v>
      </c>
      <c r="B126" s="634">
        <v>124900</v>
      </c>
      <c r="C126" s="327">
        <f>SUMIFS('Expenditures - all orgs'!$D$19:$D$3604,'Expenditures - all orgs'!$C$19:$C$3604, 'Budget Detail - EEEEEE'!$B126,'Expenditures - all orgs'!$B$19:$B$3604,'Budget Detail - EEEEEE'!$B$3)</f>
        <v>0</v>
      </c>
      <c r="D126" s="439">
        <f>SUMIFS('Expenditures - all orgs'!$E$19:$E$3604,'Expenditures - all orgs'!$C$19:$C$3604, 'Budget Detail - EEEEEE'!$B126,'Expenditures - all orgs'!$B$19:$B$3604,'Budget Detail - EEEEEE'!$B$3)</f>
        <v>0</v>
      </c>
      <c r="E126" s="440">
        <f>SUMIFS('Expenditures - all orgs'!$F$19:$F$3604,'Expenditures - all orgs'!$C$19:$C$3604, 'Budget Detail - EEEEEE'!$B126,'Expenditures - all orgs'!$B$19:$B$3604,'Budget Detail - EEEEEE'!$B$3)</f>
        <v>0</v>
      </c>
      <c r="F126" s="441">
        <f t="shared" si="6"/>
        <v>0</v>
      </c>
    </row>
    <row r="127" spans="1:6" ht="15" customHeight="1" x14ac:dyDescent="0.3">
      <c r="A127" s="239" t="s">
        <v>104</v>
      </c>
      <c r="B127" s="634" t="s">
        <v>107</v>
      </c>
      <c r="C127" s="327">
        <f>SUMIFS('Expenditures - all orgs'!$D$19:$D$3604,'Expenditures - all orgs'!$C$19:$C$3604, 'Budget Detail - EEEEEE'!$B127,'Expenditures - all orgs'!$B$19:$B$3604,'Budget Detail - EEEEEE'!$B$3)</f>
        <v>0</v>
      </c>
      <c r="D127" s="439">
        <f>SUMIFS('Expenditures - all orgs'!$E$19:$E$3604,'Expenditures - all orgs'!$C$19:$C$3604, 'Budget Detail - EEEEEE'!$B127,'Expenditures - all orgs'!$B$19:$B$3604,'Budget Detail - EEEEEE'!$B$3)</f>
        <v>0</v>
      </c>
      <c r="E127" s="440">
        <f>SUMIFS('Expenditures - all orgs'!$F$19:$F$3604,'Expenditures - all orgs'!$C$19:$C$3604, 'Budget Detail - EEEEEE'!$B127,'Expenditures - all orgs'!$B$19:$B$3604,'Budget Detail - EEEEEE'!$B$3)</f>
        <v>0</v>
      </c>
      <c r="F127" s="441">
        <f t="shared" si="6"/>
        <v>0</v>
      </c>
    </row>
    <row r="128" spans="1:6" ht="15" customHeight="1" thickBot="1" x14ac:dyDescent="0.35">
      <c r="A128" s="239" t="s">
        <v>104</v>
      </c>
      <c r="B128" s="634" t="s">
        <v>107</v>
      </c>
      <c r="C128" s="327">
        <f>SUMIFS('Expenditures - all orgs'!$D$19:$D$3604,'Expenditures - all orgs'!$C$19:$C$3604, 'Budget Detail - EEEEEE'!$B128,'Expenditures - all orgs'!$B$19:$B$3604,'Budget Detail - EEEEEE'!$B$3)</f>
        <v>0</v>
      </c>
      <c r="D128" s="442">
        <f>SUMIFS('Expenditures - all orgs'!$E$19:$E$3604,'Expenditures - all orgs'!$C$19:$C$3604, 'Budget Detail - EEEEEE'!$B128,'Expenditures - all orgs'!$B$19:$B$3604,'Budget Detail - EEEEEE'!$B$3)</f>
        <v>0</v>
      </c>
      <c r="E128" s="443">
        <f>SUMIFS('Expenditures - all orgs'!$F$19:$F$3604,'Expenditures - all orgs'!$C$19:$C$3604, 'Budget Detail - EEEEEE'!$B128,'Expenditures - all orgs'!$B$19:$B$3604,'Budget Detail - EEEEEE'!$B$3)</f>
        <v>0</v>
      </c>
      <c r="F128" s="444">
        <f t="shared" si="6"/>
        <v>0</v>
      </c>
    </row>
    <row r="129" spans="1:37" ht="15" customHeight="1" thickBot="1" x14ac:dyDescent="0.35">
      <c r="A129" s="235"/>
      <c r="B129" s="635" t="s">
        <v>418</v>
      </c>
      <c r="C129" s="365">
        <f>SUM(C121:C128)</f>
        <v>0</v>
      </c>
      <c r="D129" s="365">
        <f t="shared" ref="D129:F129" si="10">SUM(D121:D128)</f>
        <v>0</v>
      </c>
      <c r="E129" s="365">
        <f t="shared" si="10"/>
        <v>0</v>
      </c>
      <c r="F129" s="365">
        <f t="shared" si="10"/>
        <v>0</v>
      </c>
    </row>
    <row r="130" spans="1:37" ht="15" customHeight="1" x14ac:dyDescent="0.3">
      <c r="A130" s="747"/>
      <c r="B130" s="617"/>
      <c r="C130" s="305"/>
      <c r="D130" s="1255"/>
      <c r="E130" s="1255"/>
      <c r="F130" s="1256"/>
    </row>
    <row r="131" spans="1:37" ht="15" customHeight="1" x14ac:dyDescent="0.3">
      <c r="A131" s="248" t="s">
        <v>208</v>
      </c>
      <c r="B131" s="617"/>
      <c r="C131" s="308"/>
      <c r="D131" s="309"/>
      <c r="E131" s="309"/>
      <c r="F131" s="310"/>
    </row>
    <row r="132" spans="1:37" ht="15" customHeight="1" x14ac:dyDescent="0.3">
      <c r="A132" s="239" t="s">
        <v>87</v>
      </c>
      <c r="B132" s="636">
        <v>125000</v>
      </c>
      <c r="C132" s="328">
        <f>SUMIFS('Expenditures - all orgs'!$D$19:$D$3604,'Expenditures - all orgs'!$C$19:$C$3604, 'Budget Detail - EEEEEE'!$B132,'Expenditures - all orgs'!$B$19:$B$3604,'Budget Detail - EEEEEE'!$B$3)</f>
        <v>0</v>
      </c>
      <c r="D132" s="446">
        <f>SUMIFS('Expenditures - all orgs'!$E$19:$E$3604,'Expenditures - all orgs'!$C$19:$C$3604, 'Budget Detail - EEEEEE'!$B132,'Expenditures - all orgs'!$B$19:$B$3604,'Budget Detail - EEEEEE'!$B$3)</f>
        <v>0</v>
      </c>
      <c r="E132" s="447">
        <f>SUMIFS('Expenditures - all orgs'!$F$19:$F$3604,'Expenditures - all orgs'!$C$19:$C$3604, 'Budget Detail - EEEEEE'!$B132,'Expenditures - all orgs'!$B$19:$B$3604,'Budget Detail - EEEEEE'!$B$3)</f>
        <v>0</v>
      </c>
      <c r="F132" s="448">
        <f t="shared" si="6"/>
        <v>0</v>
      </c>
    </row>
    <row r="133" spans="1:37" ht="15" customHeight="1" x14ac:dyDescent="0.3">
      <c r="A133" s="239" t="s">
        <v>191</v>
      </c>
      <c r="B133" s="637">
        <v>125100</v>
      </c>
      <c r="C133" s="328">
        <f>SUMIFS('Expenditures - all orgs'!$D$19:$D$3604,'Expenditures - all orgs'!$C$19:$C$3604, 'Budget Detail - EEEEEE'!$B133,'Expenditures - all orgs'!$B$19:$B$3604,'Budget Detail - EEEEEE'!$B$3)</f>
        <v>0</v>
      </c>
      <c r="D133" s="446">
        <f>SUMIFS('Expenditures - all orgs'!$E$19:$E$3604,'Expenditures - all orgs'!$C$19:$C$3604, 'Budget Detail - EEEEEE'!$B133,'Expenditures - all orgs'!$B$19:$B$3604,'Budget Detail - EEEEEE'!$B$3)</f>
        <v>0</v>
      </c>
      <c r="E133" s="447">
        <f>SUMIFS('Expenditures - all orgs'!$F$19:$F$3604,'Expenditures - all orgs'!$C$19:$C$3604, 'Budget Detail - EEEEEE'!$B133,'Expenditures - all orgs'!$B$19:$B$3604,'Budget Detail - EEEEEE'!$B$3)</f>
        <v>0</v>
      </c>
      <c r="F133" s="448">
        <f t="shared" si="6"/>
        <v>0</v>
      </c>
    </row>
    <row r="134" spans="1:37" ht="15" customHeight="1" x14ac:dyDescent="0.3">
      <c r="A134" s="239" t="s">
        <v>192</v>
      </c>
      <c r="B134" s="637">
        <v>125110</v>
      </c>
      <c r="C134" s="328">
        <f>SUMIFS('Expenditures - all orgs'!$D$19:$D$3604,'Expenditures - all orgs'!$C$19:$C$3604, 'Budget Detail - EEEEEE'!$B134,'Expenditures - all orgs'!$B$19:$B$3604,'Budget Detail - EEEEEE'!$B$3)</f>
        <v>0</v>
      </c>
      <c r="D134" s="446">
        <f>SUMIFS('Expenditures - all orgs'!$E$19:$E$3604,'Expenditures - all orgs'!$C$19:$C$3604, 'Budget Detail - EEEEEE'!$B134,'Expenditures - all orgs'!$B$19:$B$3604,'Budget Detail - EEEEEE'!$B$3)</f>
        <v>0</v>
      </c>
      <c r="E134" s="447">
        <f>SUMIFS('Expenditures - all orgs'!$F$19:$F$3604,'Expenditures - all orgs'!$C$19:$C$3604, 'Budget Detail - EEEEEE'!$B134,'Expenditures - all orgs'!$B$19:$B$3604,'Budget Detail - EEEEEE'!$B$3)</f>
        <v>0</v>
      </c>
      <c r="F134" s="448">
        <f t="shared" si="6"/>
        <v>0</v>
      </c>
    </row>
    <row r="135" spans="1:37" ht="15" customHeight="1" x14ac:dyDescent="0.3">
      <c r="A135" s="239" t="s">
        <v>193</v>
      </c>
      <c r="B135" s="637">
        <v>125200</v>
      </c>
      <c r="C135" s="328">
        <f>SUMIFS('Expenditures - all orgs'!$D$19:$D$3604,'Expenditures - all orgs'!$C$19:$C$3604, 'Budget Detail - EEEEEE'!$B135,'Expenditures - all orgs'!$B$19:$B$3604,'Budget Detail - EEEEEE'!$B$3)</f>
        <v>0</v>
      </c>
      <c r="D135" s="446">
        <f>SUMIFS('Expenditures - all orgs'!$E$19:$E$3604,'Expenditures - all orgs'!$C$19:$C$3604, 'Budget Detail - EEEEEE'!$B135,'Expenditures - all orgs'!$B$19:$B$3604,'Budget Detail - EEEEEE'!$B$3)</f>
        <v>0</v>
      </c>
      <c r="E135" s="447">
        <f>SUMIFS('Expenditures - all orgs'!$F$19:$F$3604,'Expenditures - all orgs'!$C$19:$C$3604, 'Budget Detail - EEEEEE'!$B135,'Expenditures - all orgs'!$B$19:$B$3604,'Budget Detail - EEEEEE'!$B$3)</f>
        <v>0</v>
      </c>
      <c r="F135" s="448">
        <f t="shared" si="6"/>
        <v>0</v>
      </c>
    </row>
    <row r="136" spans="1:37" ht="15" customHeight="1" x14ac:dyDescent="0.3">
      <c r="A136" s="239" t="s">
        <v>194</v>
      </c>
      <c r="B136" s="637">
        <v>125300</v>
      </c>
      <c r="C136" s="328">
        <f>SUMIFS('Expenditures - all orgs'!$D$19:$D$3604,'Expenditures - all orgs'!$C$19:$C$3604, 'Budget Detail - EEEEEE'!$B136,'Expenditures - all orgs'!$B$19:$B$3604,'Budget Detail - EEEEEE'!$B$3)</f>
        <v>0</v>
      </c>
      <c r="D136" s="446">
        <f>SUMIFS('Expenditures - all orgs'!$E$19:$E$3604,'Expenditures - all orgs'!$C$19:$C$3604, 'Budget Detail - EEEEEE'!$B136,'Expenditures - all orgs'!$B$19:$B$3604,'Budget Detail - EEEEEE'!$B$3)</f>
        <v>0</v>
      </c>
      <c r="E136" s="447">
        <f>SUMIFS('Expenditures - all orgs'!$F$19:$F$3604,'Expenditures - all orgs'!$C$19:$C$3604, 'Budget Detail - EEEEEE'!$B136,'Expenditures - all orgs'!$B$19:$B$3604,'Budget Detail - EEEEEE'!$B$3)</f>
        <v>0</v>
      </c>
      <c r="F136" s="448">
        <f t="shared" si="6"/>
        <v>0</v>
      </c>
    </row>
    <row r="137" spans="1:37" s="752" customFormat="1" ht="15" customHeight="1" x14ac:dyDescent="0.3">
      <c r="A137" s="239" t="s">
        <v>509</v>
      </c>
      <c r="B137" s="637">
        <v>125400</v>
      </c>
      <c r="C137" s="328">
        <f>SUMIFS('Expenditures - all orgs'!$D$19:$D$3604,'Expenditures - all orgs'!$C$19:$C$3604, 'Budget Detail - EEEEEE'!$B137,'Expenditures - all orgs'!$B$19:$B$3604,'Budget Detail - EEEEEE'!$B$3)</f>
        <v>0</v>
      </c>
      <c r="D137" s="446">
        <f>SUMIFS('Expenditures - all orgs'!$E$19:$E$3604,'Expenditures - all orgs'!$C$19:$C$3604, 'Budget Detail - EEEEEE'!$B137,'Expenditures - all orgs'!$B$19:$B$3604,'Budget Detail - EEEEEE'!$B$3)</f>
        <v>0</v>
      </c>
      <c r="E137" s="447">
        <f>SUMIFS('Expenditures - all orgs'!$F$19:$F$3604,'Expenditures - all orgs'!$C$19:$C$3604, 'Budget Detail - EEEEEE'!$B137,'Expenditures - all orgs'!$B$19:$B$3604,'Budget Detail - EEEEEE'!$B$3)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EEEEEE'!$B138,'Expenditures - all orgs'!$B$19:$B$3604,'Budget Detail - EEEEEE'!$B$3)</f>
        <v>0</v>
      </c>
      <c r="D138" s="446">
        <f>SUMIFS('Expenditures - all orgs'!$E$19:$E$3604,'Expenditures - all orgs'!$C$19:$C$3604, 'Budget Detail - EEEEEE'!$B138,'Expenditures - all orgs'!$B$19:$B$3604,'Budget Detail - EEEEEE'!$B$3)</f>
        <v>0</v>
      </c>
      <c r="E138" s="447">
        <f>SUMIFS('Expenditures - all orgs'!$F$19:$F$3604,'Expenditures - all orgs'!$C$19:$C$3604, 'Budget Detail - EEEEEE'!$B138,'Expenditures - all orgs'!$B$19:$B$3604,'Budget Detail - EEEEEE'!$B$3)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ht="15" customHeight="1" x14ac:dyDescent="0.3">
      <c r="A139" s="239" t="s">
        <v>195</v>
      </c>
      <c r="B139" s="637">
        <v>125600</v>
      </c>
      <c r="C139" s="328">
        <f>SUMIFS('Expenditures - all orgs'!$D$19:$D$3604,'Expenditures - all orgs'!$C$19:$C$3604, 'Budget Detail - EEEEEE'!$B139,'Expenditures - all orgs'!$B$19:$B$3604,'Budget Detail - EEEEEE'!$B$3)</f>
        <v>0</v>
      </c>
      <c r="D139" s="446">
        <f>SUMIFS('Expenditures - all orgs'!$E$19:$E$3604,'Expenditures - all orgs'!$C$19:$C$3604, 'Budget Detail - EEEEEE'!$B139,'Expenditures - all orgs'!$B$19:$B$3604,'Budget Detail - EEEEEE'!$B$3)</f>
        <v>0</v>
      </c>
      <c r="E139" s="447">
        <f>SUMIFS('Expenditures - all orgs'!$F$19:$F$3604,'Expenditures - all orgs'!$C$19:$C$3604, 'Budget Detail - EEEEEE'!$B139,'Expenditures - all orgs'!$B$19:$B$3604,'Budget Detail - EEEEEE'!$B$3)</f>
        <v>0</v>
      </c>
      <c r="F139" s="448">
        <f t="shared" si="6"/>
        <v>0</v>
      </c>
    </row>
    <row r="140" spans="1:37" ht="15" customHeight="1" x14ac:dyDescent="0.3">
      <c r="A140" s="239" t="s">
        <v>196</v>
      </c>
      <c r="B140" s="637">
        <v>125700</v>
      </c>
      <c r="C140" s="328">
        <f>SUMIFS('Expenditures - all orgs'!$D$19:$D$3604,'Expenditures - all orgs'!$C$19:$C$3604, 'Budget Detail - EEEEEE'!$B140,'Expenditures - all orgs'!$B$19:$B$3604,'Budget Detail - EEEEEE'!$B$3)</f>
        <v>0</v>
      </c>
      <c r="D140" s="446">
        <f>SUMIFS('Expenditures - all orgs'!$E$19:$E$3604,'Expenditures - all orgs'!$C$19:$C$3604, 'Budget Detail - EEEEEE'!$B140,'Expenditures - all orgs'!$B$19:$B$3604,'Budget Detail - EEEEEE'!$B$3)</f>
        <v>0</v>
      </c>
      <c r="E140" s="447">
        <f>SUMIFS('Expenditures - all orgs'!$F$19:$F$3604,'Expenditures - all orgs'!$C$19:$C$3604, 'Budget Detail - EEEEEE'!$B140,'Expenditures - all orgs'!$B$19:$B$3604,'Budget Detail - EEEEEE'!$B$3)</f>
        <v>0</v>
      </c>
      <c r="F140" s="448">
        <f t="shared" si="6"/>
        <v>0</v>
      </c>
    </row>
    <row r="141" spans="1:37" ht="15" customHeight="1" x14ac:dyDescent="0.3">
      <c r="A141" s="239" t="s">
        <v>197</v>
      </c>
      <c r="B141" s="637">
        <v>125710</v>
      </c>
      <c r="C141" s="328">
        <f>SUMIFS('Expenditures - all orgs'!$D$19:$D$3604,'Expenditures - all orgs'!$C$19:$C$3604, 'Budget Detail - EEEEEE'!$B141,'Expenditures - all orgs'!$B$19:$B$3604,'Budget Detail - EEEEEE'!$B$3)</f>
        <v>0</v>
      </c>
      <c r="D141" s="446">
        <f>SUMIFS('Expenditures - all orgs'!$E$19:$E$3604,'Expenditures - all orgs'!$C$19:$C$3604, 'Budget Detail - EEEEEE'!$B141,'Expenditures - all orgs'!$B$19:$B$3604,'Budget Detail - EEEEEE'!$B$3)</f>
        <v>0</v>
      </c>
      <c r="E141" s="447">
        <f>SUMIFS('Expenditures - all orgs'!$F$19:$F$3604,'Expenditures - all orgs'!$C$19:$C$3604, 'Budget Detail - EEEEEE'!$B141,'Expenditures - all orgs'!$B$19:$B$3604,'Budget Detail - EEEEEE'!$B$3)</f>
        <v>0</v>
      </c>
      <c r="F141" s="448">
        <f t="shared" si="6"/>
        <v>0</v>
      </c>
    </row>
    <row r="142" spans="1:37" ht="15" customHeight="1" x14ac:dyDescent="0.3">
      <c r="A142" s="239" t="s">
        <v>100</v>
      </c>
      <c r="B142" s="637">
        <v>125800</v>
      </c>
      <c r="C142" s="328">
        <f>SUMIFS('Expenditures - all orgs'!$D$19:$D$3604,'Expenditures - all orgs'!$C$19:$C$3604, 'Budget Detail - EEEEEE'!$B142,'Expenditures - all orgs'!$B$19:$B$3604,'Budget Detail - EEEEEE'!$B$3)</f>
        <v>0</v>
      </c>
      <c r="D142" s="446">
        <f>SUMIFS('Expenditures - all orgs'!$E$19:$E$3604,'Expenditures - all orgs'!$C$19:$C$3604, 'Budget Detail - EEEEEE'!$B142,'Expenditures - all orgs'!$B$19:$B$3604,'Budget Detail - EEEEEE'!$B$3)</f>
        <v>0</v>
      </c>
      <c r="E142" s="447">
        <f>SUMIFS('Expenditures - all orgs'!$F$19:$F$3604,'Expenditures - all orgs'!$C$19:$C$3604, 'Budget Detail - EEEEEE'!$B142,'Expenditures - all orgs'!$B$19:$B$3604,'Budget Detail - EEEEEE'!$B$3)</f>
        <v>0</v>
      </c>
      <c r="F142" s="448">
        <f t="shared" si="6"/>
        <v>0</v>
      </c>
    </row>
    <row r="143" spans="1:37" ht="15" customHeight="1" x14ac:dyDescent="0.3">
      <c r="A143" s="239" t="s">
        <v>198</v>
      </c>
      <c r="B143" s="637">
        <v>125900</v>
      </c>
      <c r="C143" s="328">
        <f>SUMIFS('Expenditures - all orgs'!$D$19:$D$3604,'Expenditures - all orgs'!$C$19:$C$3604, 'Budget Detail - EEEEEE'!$B143,'Expenditures - all orgs'!$B$19:$B$3604,'Budget Detail - EEEEEE'!$B$3)</f>
        <v>0</v>
      </c>
      <c r="D143" s="446">
        <f>SUMIFS('Expenditures - all orgs'!$E$19:$E$3604,'Expenditures - all orgs'!$C$19:$C$3604, 'Budget Detail - EEEEEE'!$B143,'Expenditures - all orgs'!$B$19:$B$3604,'Budget Detail - EEEEEE'!$B$3)</f>
        <v>0</v>
      </c>
      <c r="E143" s="447">
        <f>SUMIFS('Expenditures - all orgs'!$F$19:$F$3604,'Expenditures - all orgs'!$C$19:$C$3604, 'Budget Detail - EEEEEE'!$B143,'Expenditures - all orgs'!$B$19:$B$3604,'Budget Detail - EEEEEE'!$B$3)</f>
        <v>0</v>
      </c>
      <c r="F143" s="448">
        <f t="shared" si="6"/>
        <v>0</v>
      </c>
    </row>
    <row r="144" spans="1:37" ht="15" customHeight="1" x14ac:dyDescent="0.3">
      <c r="A144" s="239" t="s">
        <v>104</v>
      </c>
      <c r="B144" s="637" t="s">
        <v>107</v>
      </c>
      <c r="C144" s="328">
        <f>SUMIFS('Expenditures - all orgs'!$D$19:$D$3604,'Expenditures - all orgs'!$C$19:$C$3604, 'Budget Detail - EEEEEE'!$B144,'Expenditures - all orgs'!$B$19:$B$3604,'Budget Detail - EEEEEE'!$B$3)</f>
        <v>0</v>
      </c>
      <c r="D144" s="446">
        <f>SUMIFS('Expenditures - all orgs'!$E$19:$E$3604,'Expenditures - all orgs'!$C$19:$C$3604, 'Budget Detail - EEEEEE'!$B144,'Expenditures - all orgs'!$B$19:$B$3604,'Budget Detail - EEEEEE'!$B$3)</f>
        <v>0</v>
      </c>
      <c r="E144" s="447">
        <f>SUMIFS('Expenditures - all orgs'!$F$19:$F$3604,'Expenditures - all orgs'!$C$19:$C$3604, 'Budget Detail - EEEEEE'!$B144,'Expenditures - all orgs'!$B$19:$B$3604,'Budget Detail - EEEEEE'!$B$3)</f>
        <v>0</v>
      </c>
      <c r="F144" s="448">
        <f t="shared" si="6"/>
        <v>0</v>
      </c>
    </row>
    <row r="145" spans="1:6" ht="15" customHeight="1" x14ac:dyDescent="0.3">
      <c r="A145" s="239" t="s">
        <v>104</v>
      </c>
      <c r="B145" s="637" t="s">
        <v>107</v>
      </c>
      <c r="C145" s="328">
        <f>SUMIFS('Expenditures - all orgs'!$D$19:$D$3604,'Expenditures - all orgs'!$C$19:$C$3604, 'Budget Detail - EEEEEE'!$B145,'Expenditures - all orgs'!$B$19:$B$3604,'Budget Detail - EEEEEE'!$B$3)</f>
        <v>0</v>
      </c>
      <c r="D145" s="446">
        <f>SUMIFS('Expenditures - all orgs'!$E$19:$E$3604,'Expenditures - all orgs'!$C$19:$C$3604, 'Budget Detail - EEEEEE'!$B145,'Expenditures - all orgs'!$B$19:$B$3604,'Budget Detail - EEEEEE'!$B$3)</f>
        <v>0</v>
      </c>
      <c r="E145" s="447">
        <f>SUMIFS('Expenditures - all orgs'!$F$19:$F$3604,'Expenditures - all orgs'!$C$19:$C$3604, 'Budget Detail - EEEEEE'!$B145,'Expenditures - all orgs'!$B$19:$B$3604,'Budget Detail - EEEEEE'!$B$3)</f>
        <v>0</v>
      </c>
      <c r="F145" s="448">
        <f t="shared" si="6"/>
        <v>0</v>
      </c>
    </row>
    <row r="146" spans="1:6" ht="15" customHeight="1" thickBot="1" x14ac:dyDescent="0.35">
      <c r="A146" s="239" t="s">
        <v>104</v>
      </c>
      <c r="B146" s="637" t="s">
        <v>107</v>
      </c>
      <c r="C146" s="328">
        <f>SUMIFS('Expenditures - all orgs'!$D$19:$D$3604,'Expenditures - all orgs'!$C$19:$C$3604, 'Budget Detail - EEEEEE'!$B146,'Expenditures - all orgs'!$B$19:$B$3604,'Budget Detail - EEEEEE'!$B$3)</f>
        <v>0</v>
      </c>
      <c r="D146" s="449">
        <f>SUMIFS('Expenditures - all orgs'!$E$19:$E$3604,'Expenditures - all orgs'!$C$19:$C$3604, 'Budget Detail - EEEEEE'!$B146,'Expenditures - all orgs'!$B$19:$B$3604,'Budget Detail - EEEEEE'!$B$3)</f>
        <v>0</v>
      </c>
      <c r="E146" s="450">
        <f>SUMIFS('Expenditures - all orgs'!$F$19:$F$3604,'Expenditures - all orgs'!$C$19:$C$3604, 'Budget Detail - EEEEEE'!$B146,'Expenditures - all orgs'!$B$19:$B$3604,'Budget Detail - EEEEEE'!$B$3)</f>
        <v>0</v>
      </c>
      <c r="F146" s="451">
        <f t="shared" si="6"/>
        <v>0</v>
      </c>
    </row>
    <row r="147" spans="1:6" ht="15" customHeight="1" thickBot="1" x14ac:dyDescent="0.35">
      <c r="A147" s="235"/>
      <c r="B147" s="638" t="s">
        <v>418</v>
      </c>
      <c r="C147" s="383">
        <f>SUM(C132:C146)</f>
        <v>0</v>
      </c>
      <c r="D147" s="383">
        <f t="shared" ref="D147:F147" si="11">SUM(D132:D146)</f>
        <v>0</v>
      </c>
      <c r="E147" s="383">
        <f t="shared" si="11"/>
        <v>0</v>
      </c>
      <c r="F147" s="383">
        <f t="shared" si="11"/>
        <v>0</v>
      </c>
    </row>
    <row r="148" spans="1:6" ht="15" customHeight="1" x14ac:dyDescent="0.3">
      <c r="A148" s="747"/>
      <c r="B148" s="617"/>
      <c r="C148" s="305"/>
      <c r="D148" s="1255"/>
      <c r="E148" s="1255"/>
      <c r="F148" s="1256"/>
    </row>
    <row r="149" spans="1:6" ht="15" customHeight="1" x14ac:dyDescent="0.3">
      <c r="A149" s="248" t="s">
        <v>209</v>
      </c>
      <c r="B149" s="617"/>
      <c r="C149" s="308"/>
      <c r="D149" s="309"/>
      <c r="E149" s="309"/>
      <c r="F149" s="310"/>
    </row>
    <row r="150" spans="1:6" ht="15" customHeight="1" x14ac:dyDescent="0.3">
      <c r="A150" s="239" t="s">
        <v>510</v>
      </c>
      <c r="B150" s="639">
        <v>126100</v>
      </c>
      <c r="C150" s="329">
        <f>SUMIFS('Expenditures - all orgs'!$D$19:$D$3604,'Expenditures - all orgs'!$C$19:$C$3604, 'Budget Detail - EEEEEE'!$B150,'Expenditures - all orgs'!$B$19:$B$3604,'Budget Detail - EEEEEE'!$B$3)</f>
        <v>0</v>
      </c>
      <c r="D150" s="453">
        <f>SUMIFS('Expenditures - all orgs'!$E$19:$E$3604,'Expenditures - all orgs'!$C$19:$C$3604, 'Budget Detail - EEEEEE'!$B150,'Expenditures - all orgs'!$B$19:$B$3604,'Budget Detail - EEEEEE'!$B$3)</f>
        <v>0</v>
      </c>
      <c r="E150" s="454">
        <f>SUMIFS('Expenditures - all orgs'!$F$19:$F$3604,'Expenditures - all orgs'!$C$19:$C$3604, 'Budget Detail - EEEEEE'!$B150,'Expenditures - all orgs'!$B$19:$B$3604,'Budget Detail - EEEEEE'!$B$3)</f>
        <v>0</v>
      </c>
      <c r="F150" s="455">
        <f t="shared" si="6"/>
        <v>0</v>
      </c>
    </row>
    <row r="151" spans="1:6" ht="15" customHeight="1" x14ac:dyDescent="0.3">
      <c r="A151" s="239" t="s">
        <v>511</v>
      </c>
      <c r="B151" s="640">
        <v>126110</v>
      </c>
      <c r="C151" s="329">
        <f>SUMIFS('Expenditures - all orgs'!$D$19:$D$3604,'Expenditures - all orgs'!$C$19:$C$3604, 'Budget Detail - EEEEEE'!$B151,'Expenditures - all orgs'!$B$19:$B$3604,'Budget Detail - EEEEEE'!$B$3)</f>
        <v>0</v>
      </c>
      <c r="D151" s="453">
        <f>SUMIFS('Expenditures - all orgs'!$E$19:$E$3604,'Expenditures - all orgs'!$C$19:$C$3604, 'Budget Detail - EEEEEE'!$B151,'Expenditures - all orgs'!$B$19:$B$3604,'Budget Detail - EEEEEE'!$B$3)</f>
        <v>0</v>
      </c>
      <c r="E151" s="454">
        <f>SUMIFS('Expenditures - all orgs'!$F$19:$F$3604,'Expenditures - all orgs'!$C$19:$C$3604, 'Budget Detail - EEEEEE'!$B151,'Expenditures - all orgs'!$B$19:$B$3604,'Budget Detail - EEEEEE'!$B$3)</f>
        <v>0</v>
      </c>
      <c r="F151" s="455">
        <f t="shared" ref="F151:F157" si="12">C151-D151-E151</f>
        <v>0</v>
      </c>
    </row>
    <row r="152" spans="1:6" ht="15" customHeight="1" x14ac:dyDescent="0.3">
      <c r="A152" s="239" t="s">
        <v>512</v>
      </c>
      <c r="B152" s="640">
        <v>126130</v>
      </c>
      <c r="C152" s="329">
        <f>SUMIFS('Expenditures - all orgs'!$D$19:$D$3604,'Expenditures - all orgs'!$C$19:$C$3604, 'Budget Detail - EEEEEE'!$B152,'Expenditures - all orgs'!$B$19:$B$3604,'Budget Detail - EEEEEE'!$B$3)</f>
        <v>0</v>
      </c>
      <c r="D152" s="453">
        <f>SUMIFS('Expenditures - all orgs'!$E$19:$E$3604,'Expenditures - all orgs'!$C$19:$C$3604, 'Budget Detail - EEEEEE'!$B152,'Expenditures - all orgs'!$B$19:$B$3604,'Budget Detail - EEEEEE'!$B$3)</f>
        <v>0</v>
      </c>
      <c r="E152" s="454">
        <f>SUMIFS('Expenditures - all orgs'!$F$19:$F$3604,'Expenditures - all orgs'!$C$19:$C$3604, 'Budget Detail - EEEEEE'!$B152,'Expenditures - all orgs'!$B$19:$B$3604,'Budget Detail - EEEEEE'!$B$3)</f>
        <v>0</v>
      </c>
      <c r="F152" s="455">
        <f t="shared" si="12"/>
        <v>0</v>
      </c>
    </row>
    <row r="153" spans="1:6" ht="15" customHeight="1" x14ac:dyDescent="0.3">
      <c r="A153" s="239" t="s">
        <v>513</v>
      </c>
      <c r="B153" s="640">
        <v>126200</v>
      </c>
      <c r="C153" s="329">
        <f>SUMIFS('Expenditures - all orgs'!$D$19:$D$3604,'Expenditures - all orgs'!$C$19:$C$3604, 'Budget Detail - EEEEEE'!$B153,'Expenditures - all orgs'!$B$19:$B$3604,'Budget Detail - EEEEEE'!$B$3)</f>
        <v>0</v>
      </c>
      <c r="D153" s="453">
        <f>SUMIFS('Expenditures - all orgs'!$E$19:$E$3604,'Expenditures - all orgs'!$C$19:$C$3604, 'Budget Detail - EEEEEE'!$B153,'Expenditures - all orgs'!$B$19:$B$3604,'Budget Detail - EEEEEE'!$B$3)</f>
        <v>0</v>
      </c>
      <c r="E153" s="454">
        <f>SUMIFS('Expenditures - all orgs'!$F$19:$F$3604,'Expenditures - all orgs'!$C$19:$C$3604, 'Budget Detail - EEEEEE'!$B153,'Expenditures - all orgs'!$B$19:$B$3604,'Budget Detail - EEEEEE'!$B$3)</f>
        <v>0</v>
      </c>
      <c r="F153" s="455">
        <f t="shared" si="12"/>
        <v>0</v>
      </c>
    </row>
    <row r="154" spans="1:6" ht="15" customHeight="1" x14ac:dyDescent="0.3">
      <c r="A154" s="239" t="s">
        <v>514</v>
      </c>
      <c r="B154" s="640">
        <v>126300</v>
      </c>
      <c r="C154" s="329">
        <f>SUMIFS('Expenditures - all orgs'!$D$19:$D$3604,'Expenditures - all orgs'!$C$19:$C$3604, 'Budget Detail - EEEEEE'!$B154,'Expenditures - all orgs'!$B$19:$B$3604,'Budget Detail - EEEEEE'!$B$3)</f>
        <v>0</v>
      </c>
      <c r="D154" s="453">
        <f>SUMIFS('Expenditures - all orgs'!$E$19:$E$3604,'Expenditures - all orgs'!$C$19:$C$3604, 'Budget Detail - EEEEEE'!$B154,'Expenditures - all orgs'!$B$19:$B$3604,'Budget Detail - EEEEEE'!$B$3)</f>
        <v>0</v>
      </c>
      <c r="E154" s="454">
        <f>SUMIFS('Expenditures - all orgs'!$F$19:$F$3604,'Expenditures - all orgs'!$C$19:$C$3604, 'Budget Detail - EEEEEE'!$B154,'Expenditures - all orgs'!$B$19:$B$3604,'Budget Detail - EEEEEE'!$B$3)</f>
        <v>0</v>
      </c>
      <c r="F154" s="455">
        <f t="shared" si="12"/>
        <v>0</v>
      </c>
    </row>
    <row r="155" spans="1:6" ht="15" customHeight="1" x14ac:dyDescent="0.3">
      <c r="A155" s="239" t="s">
        <v>33</v>
      </c>
      <c r="B155" s="640">
        <v>126400</v>
      </c>
      <c r="C155" s="329">
        <f>SUMIFS('Expenditures - all orgs'!$D$19:$D$3604,'Expenditures - all orgs'!$C$19:$C$3604, 'Budget Detail - EEEEEE'!$B155,'Expenditures - all orgs'!$B$19:$B$3604,'Budget Detail - EEEEEE'!$B$3)</f>
        <v>0</v>
      </c>
      <c r="D155" s="453">
        <f>SUMIFS('Expenditures - all orgs'!$E$19:$E$3604,'Expenditures - all orgs'!$C$19:$C$3604, 'Budget Detail - EEEEEE'!$B155,'Expenditures - all orgs'!$B$19:$B$3604,'Budget Detail - EEEEEE'!$B$3)</f>
        <v>0</v>
      </c>
      <c r="E155" s="454">
        <f>SUMIFS('Expenditures - all orgs'!$F$19:$F$3604,'Expenditures - all orgs'!$C$19:$C$3604, 'Budget Detail - EEEEEE'!$B155,'Expenditures - all orgs'!$B$19:$B$3604,'Budget Detail - EEEEEE'!$B$3)</f>
        <v>0</v>
      </c>
      <c r="F155" s="455">
        <f t="shared" si="12"/>
        <v>0</v>
      </c>
    </row>
    <row r="156" spans="1:6" ht="15" customHeight="1" x14ac:dyDescent="0.3">
      <c r="A156" s="239" t="s">
        <v>515</v>
      </c>
      <c r="B156" s="640">
        <v>126500</v>
      </c>
      <c r="C156" s="329">
        <f>SUMIFS('Expenditures - all orgs'!$D$19:$D$3604,'Expenditures - all orgs'!$C$19:$C$3604, 'Budget Detail - EEEEEE'!$B156,'Expenditures - all orgs'!$B$19:$B$3604,'Budget Detail - EEEEEE'!$B$3)</f>
        <v>0</v>
      </c>
      <c r="D156" s="453">
        <f>SUMIFS('Expenditures - all orgs'!$E$19:$E$3604,'Expenditures - all orgs'!$C$19:$C$3604, 'Budget Detail - EEEEEE'!$B156,'Expenditures - all orgs'!$B$19:$B$3604,'Budget Detail - EEEEEE'!$B$3)</f>
        <v>0</v>
      </c>
      <c r="E156" s="454">
        <f>SUMIFS('Expenditures - all orgs'!$F$19:$F$3604,'Expenditures - all orgs'!$C$19:$C$3604, 'Budget Detail - EEEEEE'!$B156,'Expenditures - all orgs'!$B$19:$B$3604,'Budget Detail - EEEEEE'!$B$3)</f>
        <v>0</v>
      </c>
      <c r="F156" s="455">
        <f t="shared" si="12"/>
        <v>0</v>
      </c>
    </row>
    <row r="157" spans="1:6" ht="15" customHeight="1" x14ac:dyDescent="0.3">
      <c r="A157" s="239" t="s">
        <v>516</v>
      </c>
      <c r="B157" s="640">
        <v>126600</v>
      </c>
      <c r="C157" s="329">
        <f>SUMIFS('Expenditures - all orgs'!$D$19:$D$3604,'Expenditures - all orgs'!$C$19:$C$3604, 'Budget Detail - EEEEEE'!$B157,'Expenditures - all orgs'!$B$19:$B$3604,'Budget Detail - EEEEEE'!$B$3)</f>
        <v>0</v>
      </c>
      <c r="D157" s="453">
        <f>SUMIFS('Expenditures - all orgs'!$E$19:$E$3604,'Expenditures - all orgs'!$C$19:$C$3604, 'Budget Detail - EEEEEE'!$B157,'Expenditures - all orgs'!$B$19:$B$3604,'Budget Detail - EEEEEE'!$B$3)</f>
        <v>0</v>
      </c>
      <c r="E157" s="454">
        <f>SUMIFS('Expenditures - all orgs'!$F$19:$F$3604,'Expenditures - all orgs'!$C$19:$C$3604, 'Budget Detail - EEEEEE'!$B157,'Expenditures - all orgs'!$B$19:$B$3604,'Budget Detail - EEEEEE'!$B$3)</f>
        <v>0</v>
      </c>
      <c r="F157" s="455">
        <f t="shared" si="12"/>
        <v>0</v>
      </c>
    </row>
    <row r="158" spans="1:6" ht="15" customHeight="1" x14ac:dyDescent="0.3">
      <c r="A158" s="239" t="s">
        <v>34</v>
      </c>
      <c r="B158" s="640">
        <v>126700</v>
      </c>
      <c r="C158" s="329">
        <f>SUMIFS('Expenditures - all orgs'!$D$19:$D$3604,'Expenditures - all orgs'!$C$19:$C$3604, 'Budget Detail - EEEEEE'!$B158,'Expenditures - all orgs'!$B$19:$B$3604,'Budget Detail - EEEEEE'!$B$3)</f>
        <v>0</v>
      </c>
      <c r="D158" s="453">
        <f>SUMIFS('Expenditures - all orgs'!$E$19:$E$3604,'Expenditures - all orgs'!$C$19:$C$3604, 'Budget Detail - EEEEEE'!$B158,'Expenditures - all orgs'!$B$19:$B$3604,'Budget Detail - EEEEEE'!$B$3)</f>
        <v>0</v>
      </c>
      <c r="E158" s="454">
        <f>SUMIFS('Expenditures - all orgs'!$F$19:$F$3604,'Expenditures - all orgs'!$C$19:$C$3604, 'Budget Detail - EEEEEE'!$B158,'Expenditures - all orgs'!$B$19:$B$3604,'Budget Detail - EEEEEE'!$B$3)</f>
        <v>0</v>
      </c>
      <c r="F158" s="455">
        <f t="shared" si="6"/>
        <v>0</v>
      </c>
    </row>
    <row r="159" spans="1:6" ht="15" customHeight="1" x14ac:dyDescent="0.3">
      <c r="A159" s="239" t="s">
        <v>199</v>
      </c>
      <c r="B159" s="640">
        <v>126800</v>
      </c>
      <c r="C159" s="329">
        <f>SUMIFS('Expenditures - all orgs'!$D$19:$D$3604,'Expenditures - all orgs'!$C$19:$C$3604, 'Budget Detail - EEEEEE'!$B159,'Expenditures - all orgs'!$B$19:$B$3604,'Budget Detail - EEEEEE'!$B$3)</f>
        <v>0</v>
      </c>
      <c r="D159" s="453">
        <f>SUMIFS('Expenditures - all orgs'!$E$19:$E$3604,'Expenditures - all orgs'!$C$19:$C$3604, 'Budget Detail - EEEEEE'!$B159,'Expenditures - all orgs'!$B$19:$B$3604,'Budget Detail - EEEEEE'!$B$3)</f>
        <v>0</v>
      </c>
      <c r="E159" s="454">
        <f>SUMIFS('Expenditures - all orgs'!$F$19:$F$3604,'Expenditures - all orgs'!$C$19:$C$3604, 'Budget Detail - EEEEEE'!$B159,'Expenditures - all orgs'!$B$19:$B$3604,'Budget Detail - EEEEEE'!$B$3)</f>
        <v>0</v>
      </c>
      <c r="F159" s="455">
        <f t="shared" si="6"/>
        <v>0</v>
      </c>
    </row>
    <row r="160" spans="1:6" ht="15" customHeight="1" x14ac:dyDescent="0.3">
      <c r="A160" s="239" t="s">
        <v>331</v>
      </c>
      <c r="B160" s="640">
        <v>127400</v>
      </c>
      <c r="C160" s="329">
        <f>SUMIFS('Expenditures - all orgs'!$D$19:$D$3604,'Expenditures - all orgs'!$C$19:$C$3604, 'Budget Detail - EEEEEE'!$B160,'Expenditures - all orgs'!$B$19:$B$3604,'Budget Detail - EEEEEE'!$B$3)</f>
        <v>0</v>
      </c>
      <c r="D160" s="453">
        <f>SUMIFS('Expenditures - all orgs'!$E$19:$E$3604,'Expenditures - all orgs'!$C$19:$C$3604, 'Budget Detail - EEEEEE'!$B160,'Expenditures - all orgs'!$B$19:$B$3604,'Budget Detail - EEEEEE'!$B$3)</f>
        <v>0</v>
      </c>
      <c r="E160" s="454">
        <f>SUMIFS('Expenditures - all orgs'!$F$19:$F$3604,'Expenditures - all orgs'!$C$19:$C$3604, 'Budget Detail - EEEEEE'!$B160,'Expenditures - all orgs'!$B$19:$B$3604,'Budget Detail - EEEEEE'!$B$3)</f>
        <v>0</v>
      </c>
      <c r="F160" s="455">
        <f t="shared" si="6"/>
        <v>0</v>
      </c>
    </row>
    <row r="161" spans="1:8" ht="15" customHeight="1" x14ac:dyDescent="0.3">
      <c r="A161" s="239" t="s">
        <v>93</v>
      </c>
      <c r="B161" s="640">
        <v>127500</v>
      </c>
      <c r="C161" s="329">
        <f>SUMIFS('Expenditures - all orgs'!$D$19:$D$3604,'Expenditures - all orgs'!$C$19:$C$3604, 'Budget Detail - EEEEEE'!$B161,'Expenditures - all orgs'!$B$19:$B$3604,'Budget Detail - EEEEEE'!$B$3)</f>
        <v>0</v>
      </c>
      <c r="D161" s="453">
        <f>SUMIFS('Expenditures - all orgs'!$E$19:$E$3604,'Expenditures - all orgs'!$C$19:$C$3604, 'Budget Detail - EEEEEE'!$B161,'Expenditures - all orgs'!$B$19:$B$3604,'Budget Detail - EEEEEE'!$B$3)</f>
        <v>0</v>
      </c>
      <c r="E161" s="454">
        <f>SUMIFS('Expenditures - all orgs'!$F$19:$F$3604,'Expenditures - all orgs'!$C$19:$C$3604, 'Budget Detail - EEEEEE'!$B161,'Expenditures - all orgs'!$B$19:$B$3604,'Budget Detail - EEEEEE'!$B$3)</f>
        <v>0</v>
      </c>
      <c r="F161" s="455">
        <f t="shared" si="6"/>
        <v>0</v>
      </c>
    </row>
    <row r="162" spans="1:8" ht="15" customHeight="1" x14ac:dyDescent="0.3">
      <c r="A162" s="239" t="s">
        <v>200</v>
      </c>
      <c r="B162" s="640">
        <v>127900</v>
      </c>
      <c r="C162" s="329">
        <f>SUMIFS('Expenditures - all orgs'!$D$19:$D$3604,'Expenditures - all orgs'!$C$19:$C$3604, 'Budget Detail - EEEEEE'!$B162,'Expenditures - all orgs'!$B$19:$B$3604,'Budget Detail - EEEEEE'!$B$3)</f>
        <v>0</v>
      </c>
      <c r="D162" s="453">
        <f>SUMIFS('Expenditures - all orgs'!$E$19:$E$3604,'Expenditures - all orgs'!$C$19:$C$3604, 'Budget Detail - EEEEEE'!$B162,'Expenditures - all orgs'!$B$19:$B$3604,'Budget Detail - EEEEEE'!$B$3)</f>
        <v>0</v>
      </c>
      <c r="E162" s="454">
        <f>SUMIFS('Expenditures - all orgs'!$F$19:$F$3604,'Expenditures - all orgs'!$C$19:$C$3604, 'Budget Detail - EEEEEE'!$B162,'Expenditures - all orgs'!$B$19:$B$3604,'Budget Detail - EEEEEE'!$B$3)</f>
        <v>0</v>
      </c>
      <c r="F162" s="455">
        <f t="shared" si="6"/>
        <v>0</v>
      </c>
    </row>
    <row r="163" spans="1:8" ht="15" customHeight="1" x14ac:dyDescent="0.3">
      <c r="A163" s="239" t="s">
        <v>332</v>
      </c>
      <c r="B163" s="640">
        <v>127950</v>
      </c>
      <c r="C163" s="329">
        <f>SUMIFS('Expenditures - all orgs'!$D$19:$D$3604,'Expenditures - all orgs'!$C$19:$C$3604, 'Budget Detail - EEEEEE'!$B163,'Expenditures - all orgs'!$B$19:$B$3604,'Budget Detail - EEEEEE'!$B$3)</f>
        <v>0</v>
      </c>
      <c r="D163" s="453">
        <f>SUMIFS('Expenditures - all orgs'!$E$19:$E$3604,'Expenditures - all orgs'!$C$19:$C$3604, 'Budget Detail - EEEEEE'!$B163,'Expenditures - all orgs'!$B$19:$B$3604,'Budget Detail - EEEEEE'!$B$3)</f>
        <v>0</v>
      </c>
      <c r="E163" s="454">
        <f>SUMIFS('Expenditures - all orgs'!$F$19:$F$3604,'Expenditures - all orgs'!$C$19:$C$3604, 'Budget Detail - EEEEEE'!$B163,'Expenditures - all orgs'!$B$19:$B$3604,'Budget Detail - EEEEEE'!$B$3)</f>
        <v>0</v>
      </c>
      <c r="F163" s="455">
        <f t="shared" si="6"/>
        <v>0</v>
      </c>
    </row>
    <row r="164" spans="1:8" ht="15" customHeight="1" x14ac:dyDescent="0.3">
      <c r="A164" s="235" t="s">
        <v>104</v>
      </c>
      <c r="B164" s="640" t="s">
        <v>107</v>
      </c>
      <c r="C164" s="329">
        <f>SUMIFS('Expenditures - all orgs'!$D$19:$D$3604,'Expenditures - all orgs'!$C$19:$C$3604, 'Budget Detail - EEEEEE'!$B164,'Expenditures - all orgs'!$B$19:$B$3604,'Budget Detail - EEEEEE'!$B$3)</f>
        <v>0</v>
      </c>
      <c r="D164" s="453">
        <f>SUMIFS('Expenditures - all orgs'!$E$19:$E$3604,'Expenditures - all orgs'!$C$19:$C$3604, 'Budget Detail - EEEEEE'!$B164,'Expenditures - all orgs'!$B$19:$B$3604,'Budget Detail - EEEEEE'!$B$3)</f>
        <v>0</v>
      </c>
      <c r="E164" s="454">
        <f>SUMIFS('Expenditures - all orgs'!$F$19:$F$3604,'Expenditures - all orgs'!$C$19:$C$3604, 'Budget Detail - EEEEEE'!$B164,'Expenditures - all orgs'!$B$19:$B$3604,'Budget Detail - EEEEEE'!$B$3)</f>
        <v>0</v>
      </c>
      <c r="F164" s="455">
        <f t="shared" si="6"/>
        <v>0</v>
      </c>
    </row>
    <row r="165" spans="1:8" ht="15" customHeight="1" thickBot="1" x14ac:dyDescent="0.35">
      <c r="A165" s="235" t="s">
        <v>104</v>
      </c>
      <c r="B165" s="640" t="s">
        <v>107</v>
      </c>
      <c r="C165" s="329">
        <f>SUMIFS('Expenditures - all orgs'!$D$19:$D$3604,'Expenditures - all orgs'!$C$19:$C$3604, 'Budget Detail - EEEEEE'!$B165,'Expenditures - all orgs'!$B$19:$B$3604,'Budget Detail - EEEEEE'!$B$3)</f>
        <v>0</v>
      </c>
      <c r="D165" s="456">
        <f>SUMIFS('Expenditures - all orgs'!$E$19:$E$3604,'Expenditures - all orgs'!$C$19:$C$3604, 'Budget Detail - EEEEEE'!$B165,'Expenditures - all orgs'!$B$19:$B$3604,'Budget Detail - EEEEEE'!$B$3)</f>
        <v>0</v>
      </c>
      <c r="E165" s="457">
        <f>SUMIFS('Expenditures - all orgs'!$F$19:$F$3604,'Expenditures - all orgs'!$C$19:$C$3604, 'Budget Detail - EEEEEE'!$B165,'Expenditures - all orgs'!$B$19:$B$3604,'Budget Detail - EEEEEE'!$B$3)</f>
        <v>0</v>
      </c>
      <c r="F165" s="458">
        <f t="shared" si="6"/>
        <v>0</v>
      </c>
    </row>
    <row r="166" spans="1:8" ht="15" customHeight="1" thickBot="1" x14ac:dyDescent="0.35">
      <c r="A166" s="235"/>
      <c r="B166" s="641" t="s">
        <v>418</v>
      </c>
      <c r="C166" s="384">
        <f>SUM(C150:C165)</f>
        <v>0</v>
      </c>
      <c r="D166" s="384">
        <f t="shared" ref="D166:F166" si="13">SUM(D150:D165)</f>
        <v>0</v>
      </c>
      <c r="E166" s="384">
        <f t="shared" si="13"/>
        <v>0</v>
      </c>
      <c r="F166" s="384">
        <f t="shared" si="13"/>
        <v>0</v>
      </c>
    </row>
    <row r="167" spans="1:8" ht="15" customHeight="1" x14ac:dyDescent="0.3">
      <c r="A167" s="747"/>
      <c r="B167" s="617"/>
      <c r="C167" s="305"/>
      <c r="D167" s="1255"/>
      <c r="E167" s="1255"/>
      <c r="F167" s="1256"/>
    </row>
    <row r="168" spans="1:8" ht="15" customHeight="1" x14ac:dyDescent="0.3">
      <c r="A168" s="248" t="s">
        <v>210</v>
      </c>
      <c r="B168" s="617"/>
      <c r="C168" s="308"/>
      <c r="D168" s="309"/>
      <c r="E168" s="309"/>
      <c r="F168" s="310"/>
    </row>
    <row r="169" spans="1:8" ht="15" customHeight="1" x14ac:dyDescent="0.3">
      <c r="A169" s="239" t="s">
        <v>90</v>
      </c>
      <c r="B169" s="642">
        <v>128000</v>
      </c>
      <c r="C169" s="330">
        <f>SUMIFS('Expenditures - all orgs'!$D$19:$D$3604,'Expenditures - all orgs'!$C$19:$C$3604, 'Budget Detail - EEEEEE'!$B169,'Expenditures - all orgs'!$B$19:$B$3604,'Budget Detail - EEEEEE'!$B$3)</f>
        <v>0</v>
      </c>
      <c r="D169" s="460">
        <f>SUMIFS('Expenditures - all orgs'!$E$19:$E$3604,'Expenditures - all orgs'!$C$19:$C$3604, 'Budget Detail - EEEEEE'!$B169,'Expenditures - all orgs'!$B$19:$B$3604,'Budget Detail - EEEEEE'!$B$3)</f>
        <v>0</v>
      </c>
      <c r="E169" s="461">
        <f>SUMIFS('Expenditures - all orgs'!$F$19:$F$3604,'Expenditures - all orgs'!$C$19:$C$3604, 'Budget Detail - EEEEEE'!$B169,'Expenditures - all orgs'!$B$19:$B$3604,'Budget Detail - EEEEEE'!$B$3)</f>
        <v>0</v>
      </c>
      <c r="F169" s="462">
        <f t="shared" si="6"/>
        <v>0</v>
      </c>
    </row>
    <row r="170" spans="1:8" ht="15" customHeight="1" x14ac:dyDescent="0.3">
      <c r="A170" s="239" t="s">
        <v>201</v>
      </c>
      <c r="B170" s="643">
        <v>128100</v>
      </c>
      <c r="C170" s="330">
        <f>SUMIFS('Expenditures - all orgs'!$D$19:$D$3604,'Expenditures - all orgs'!$C$19:$C$3604, 'Budget Detail - EEEEEE'!$B170,'Expenditures - all orgs'!$B$19:$B$3604,'Budget Detail - EEEEEE'!$B$3)</f>
        <v>0</v>
      </c>
      <c r="D170" s="460">
        <f>SUMIFS('Expenditures - all orgs'!$E$19:$E$3604,'Expenditures - all orgs'!$C$19:$C$3604, 'Budget Detail - EEEEEE'!$B170,'Expenditures - all orgs'!$B$19:$B$3604,'Budget Detail - EEEEEE'!$B$3)</f>
        <v>0</v>
      </c>
      <c r="E170" s="461">
        <f>SUMIFS('Expenditures - all orgs'!$F$19:$F$3604,'Expenditures - all orgs'!$C$19:$C$3604, 'Budget Detail - EEEEEE'!$B170,'Expenditures - all orgs'!$B$19:$B$3604,'Budget Detail - EEEEEE'!$B$3)</f>
        <v>0</v>
      </c>
      <c r="F170" s="462">
        <f t="shared" si="6"/>
        <v>0</v>
      </c>
    </row>
    <row r="171" spans="1:8" ht="15" customHeight="1" x14ac:dyDescent="0.3">
      <c r="A171" s="239" t="s">
        <v>16</v>
      </c>
      <c r="B171" s="643">
        <v>128200</v>
      </c>
      <c r="C171" s="330">
        <f>SUMIFS('Expenditures - all orgs'!$D$19:$D$3604,'Expenditures - all orgs'!$C$19:$C$3604, 'Budget Detail - EEEEEE'!$B171,'Expenditures - all orgs'!$B$19:$B$3604,'Budget Detail - EEEEEE'!$B$3)</f>
        <v>0</v>
      </c>
      <c r="D171" s="460">
        <f>SUMIFS('Expenditures - all orgs'!$E$19:$E$3604,'Expenditures - all orgs'!$C$19:$C$3604, 'Budget Detail - EEEEEE'!$B171,'Expenditures - all orgs'!$B$19:$B$3604,'Budget Detail - EEEEEE'!$B$3)</f>
        <v>0</v>
      </c>
      <c r="E171" s="461">
        <f>SUMIFS('Expenditures - all orgs'!$F$19:$F$3604,'Expenditures - all orgs'!$C$19:$C$3604, 'Budget Detail - EEEEEE'!$B171,'Expenditures - all orgs'!$B$19:$B$3604,'Budget Detail - EEEEEE'!$B$3)</f>
        <v>0</v>
      </c>
      <c r="F171" s="462">
        <f t="shared" si="6"/>
        <v>0</v>
      </c>
    </row>
    <row r="172" spans="1:8" ht="15" customHeight="1" x14ac:dyDescent="0.3">
      <c r="A172" s="239" t="s">
        <v>335</v>
      </c>
      <c r="B172" s="643">
        <v>128210</v>
      </c>
      <c r="C172" s="330">
        <f>SUMIFS('Expenditures - all orgs'!$D$19:$D$3604,'Expenditures - all orgs'!$C$19:$C$3604, 'Budget Detail - EEEEEE'!$B172,'Expenditures - all orgs'!$B$19:$B$3604,'Budget Detail - EEEEEE'!$B$3)</f>
        <v>0</v>
      </c>
      <c r="D172" s="460">
        <f>SUMIFS('Expenditures - all orgs'!$E$19:$E$3604,'Expenditures - all orgs'!$C$19:$C$3604, 'Budget Detail - EEEEEE'!$B172,'Expenditures - all orgs'!$B$19:$B$3604,'Budget Detail - EEEEEE'!$B$3)</f>
        <v>0</v>
      </c>
      <c r="E172" s="461">
        <f>SUMIFS('Expenditures - all orgs'!$F$19:$F$3604,'Expenditures - all orgs'!$C$19:$C$3604, 'Budget Detail - EEEEEE'!$B172,'Expenditures - all orgs'!$B$19:$B$3604,'Budget Detail - EEEEEE'!$B$3)</f>
        <v>0</v>
      </c>
      <c r="F172" s="462">
        <f t="shared" ref="F172" si="14">C172-D172-E172</f>
        <v>0</v>
      </c>
      <c r="H172" s="1249" t="s">
        <v>345</v>
      </c>
    </row>
    <row r="173" spans="1:8" ht="15" customHeight="1" x14ac:dyDescent="0.3">
      <c r="A173" s="239" t="s">
        <v>333</v>
      </c>
      <c r="B173" s="643">
        <v>128220</v>
      </c>
      <c r="C173" s="330">
        <f>SUMIFS('Expenditures - all orgs'!$D$19:$D$3604,'Expenditures - all orgs'!$C$19:$C$3604, 'Budget Detail - EEEEEE'!$B173,'Expenditures - all orgs'!$B$19:$B$3604,'Budget Detail - EEEEEE'!$B$3)</f>
        <v>0</v>
      </c>
      <c r="D173" s="460">
        <f>SUMIFS('Expenditures - all orgs'!$E$19:$E$3604,'Expenditures - all orgs'!$C$19:$C$3604, 'Budget Detail - EEEEEE'!$B173,'Expenditures - all orgs'!$B$19:$B$3604,'Budget Detail - EEEEEE'!$B$3)</f>
        <v>0</v>
      </c>
      <c r="E173" s="461">
        <f>SUMIFS('Expenditures - all orgs'!$F$19:$F$3604,'Expenditures - all orgs'!$C$19:$C$3604, 'Budget Detail - EEEEEE'!$B173,'Expenditures - all orgs'!$B$19:$B$3604,'Budget Detail - EEEEEE'!$B$3)</f>
        <v>0</v>
      </c>
      <c r="F173" s="462">
        <f t="shared" ref="F173:F199" si="15">C173-D173-E173</f>
        <v>0</v>
      </c>
    </row>
    <row r="174" spans="1:8" ht="15" customHeight="1" x14ac:dyDescent="0.3">
      <c r="A174" s="239" t="s">
        <v>56</v>
      </c>
      <c r="B174" s="643">
        <v>128230</v>
      </c>
      <c r="C174" s="330">
        <f>SUMIFS('Expenditures - all orgs'!$D$19:$D$3604,'Expenditures - all orgs'!$C$19:$C$3604, 'Budget Detail - EEEEEE'!$B174,'Expenditures - all orgs'!$B$19:$B$3604,'Budget Detail - EEEEEE'!$B$3)</f>
        <v>0</v>
      </c>
      <c r="D174" s="460">
        <f>SUMIFS('Expenditures - all orgs'!$E$19:$E$3604,'Expenditures - all orgs'!$C$19:$C$3604, 'Budget Detail - EEEEEE'!$B174,'Expenditures - all orgs'!$B$19:$B$3604,'Budget Detail - EEEEEE'!$B$3)</f>
        <v>0</v>
      </c>
      <c r="E174" s="461">
        <f>SUMIFS('Expenditures - all orgs'!$F$19:$F$3604,'Expenditures - all orgs'!$C$19:$C$3604, 'Budget Detail - EEEEEE'!$B174,'Expenditures - all orgs'!$B$19:$B$3604,'Budget Detail - EEEEEE'!$B$3)</f>
        <v>0</v>
      </c>
      <c r="F174" s="462">
        <f t="shared" si="15"/>
        <v>0</v>
      </c>
    </row>
    <row r="175" spans="1:8" ht="15" customHeight="1" x14ac:dyDescent="0.3">
      <c r="A175" s="239" t="s">
        <v>17</v>
      </c>
      <c r="B175" s="643">
        <v>128300</v>
      </c>
      <c r="C175" s="330">
        <f>SUMIFS('Expenditures - all orgs'!$D$19:$D$3604,'Expenditures - all orgs'!$C$19:$C$3604, 'Budget Detail - EEEEEE'!$B175,'Expenditures - all orgs'!$B$19:$B$3604,'Budget Detail - EEEEEE'!$B$3)</f>
        <v>0</v>
      </c>
      <c r="D175" s="460">
        <f>SUMIFS('Expenditures - all orgs'!$E$19:$E$3604,'Expenditures - all orgs'!$C$19:$C$3604, 'Budget Detail - EEEEEE'!$B175,'Expenditures - all orgs'!$B$19:$B$3604,'Budget Detail - EEEEEE'!$B$3)</f>
        <v>0</v>
      </c>
      <c r="E175" s="461">
        <f>SUMIFS('Expenditures - all orgs'!$F$19:$F$3604,'Expenditures - all orgs'!$C$19:$C$3604, 'Budget Detail - EEEEEE'!$B175,'Expenditures - all orgs'!$B$19:$B$3604,'Budget Detail - EEEEEE'!$B$3)</f>
        <v>0</v>
      </c>
      <c r="F175" s="462">
        <f t="shared" si="15"/>
        <v>0</v>
      </c>
    </row>
    <row r="176" spans="1:8" ht="15" customHeight="1" x14ac:dyDescent="0.3">
      <c r="A176" s="239" t="s">
        <v>334</v>
      </c>
      <c r="B176" s="643">
        <v>128310</v>
      </c>
      <c r="C176" s="330">
        <f>SUMIFS('Expenditures - all orgs'!$D$19:$D$3604,'Expenditures - all orgs'!$C$19:$C$3604, 'Budget Detail - EEEEEE'!$B176,'Expenditures - all orgs'!$B$19:$B$3604,'Budget Detail - EEEEEE'!$B$3)</f>
        <v>0</v>
      </c>
      <c r="D176" s="460">
        <f>SUMIFS('Expenditures - all orgs'!$E$19:$E$3604,'Expenditures - all orgs'!$C$19:$C$3604, 'Budget Detail - EEEEEE'!$B176,'Expenditures - all orgs'!$B$19:$B$3604,'Budget Detail - EEEEEE'!$B$3)</f>
        <v>0</v>
      </c>
      <c r="E176" s="461">
        <f>SUMIFS('Expenditures - all orgs'!$F$19:$F$3604,'Expenditures - all orgs'!$C$19:$C$3604, 'Budget Detail - EEEEEE'!$B176,'Expenditures - all orgs'!$B$19:$B$3604,'Budget Detail - EEEEEE'!$B$3)</f>
        <v>0</v>
      </c>
      <c r="F176" s="462">
        <f t="shared" si="15"/>
        <v>0</v>
      </c>
    </row>
    <row r="177" spans="1:6" ht="15" customHeight="1" x14ac:dyDescent="0.3">
      <c r="A177" s="239" t="s">
        <v>336</v>
      </c>
      <c r="B177" s="643">
        <v>128320</v>
      </c>
      <c r="C177" s="330">
        <f>SUMIFS('Expenditures - all orgs'!$D$19:$D$3604,'Expenditures - all orgs'!$C$19:$C$3604, 'Budget Detail - EEEEEE'!$B177,'Expenditures - all orgs'!$B$19:$B$3604,'Budget Detail - EEEEEE'!$B$3)</f>
        <v>0</v>
      </c>
      <c r="D177" s="460">
        <f>SUMIFS('Expenditures - all orgs'!$E$19:$E$3604,'Expenditures - all orgs'!$C$19:$C$3604, 'Budget Detail - EEEEEE'!$B177,'Expenditures - all orgs'!$B$19:$B$3604,'Budget Detail - EEEEEE'!$B$3)</f>
        <v>0</v>
      </c>
      <c r="E177" s="461">
        <f>SUMIFS('Expenditures - all orgs'!$F$19:$F$3604,'Expenditures - all orgs'!$C$19:$C$3604, 'Budget Detail - EEEEEE'!$B177,'Expenditures - all orgs'!$B$19:$B$3604,'Budget Detail - EEEEEE'!$B$3)</f>
        <v>0</v>
      </c>
      <c r="F177" s="462">
        <f t="shared" si="15"/>
        <v>0</v>
      </c>
    </row>
    <row r="178" spans="1:6" ht="15" customHeight="1" x14ac:dyDescent="0.3">
      <c r="A178" s="239" t="s">
        <v>57</v>
      </c>
      <c r="B178" s="643">
        <v>128330</v>
      </c>
      <c r="C178" s="330">
        <f>SUMIFS('Expenditures - all orgs'!$D$19:$D$3604,'Expenditures - all orgs'!$C$19:$C$3604, 'Budget Detail - EEEEEE'!$B178,'Expenditures - all orgs'!$B$19:$B$3604,'Budget Detail - EEEEEE'!$B$3)</f>
        <v>0</v>
      </c>
      <c r="D178" s="460">
        <f>SUMIFS('Expenditures - all orgs'!$E$19:$E$3604,'Expenditures - all orgs'!$C$19:$C$3604, 'Budget Detail - EEEEEE'!$B178,'Expenditures - all orgs'!$B$19:$B$3604,'Budget Detail - EEEEEE'!$B$3)</f>
        <v>0</v>
      </c>
      <c r="E178" s="461">
        <f>SUMIFS('Expenditures - all orgs'!$F$19:$F$3604,'Expenditures - all orgs'!$C$19:$C$3604, 'Budget Detail - EEEEEE'!$B178,'Expenditures - all orgs'!$B$19:$B$3604,'Budget Detail - EEEEEE'!$B$3)</f>
        <v>0</v>
      </c>
      <c r="F178" s="462">
        <f t="shared" si="15"/>
        <v>0</v>
      </c>
    </row>
    <row r="179" spans="1:6" ht="15" customHeight="1" x14ac:dyDescent="0.3">
      <c r="A179" s="239" t="s">
        <v>18</v>
      </c>
      <c r="B179" s="643">
        <v>128400</v>
      </c>
      <c r="C179" s="330">
        <f>SUMIFS('Expenditures - all orgs'!$D$19:$D$3604,'Expenditures - all orgs'!$C$19:$C$3604, 'Budget Detail - EEEEEE'!$B179,'Expenditures - all orgs'!$B$19:$B$3604,'Budget Detail - EEEEEE'!$B$3)</f>
        <v>0</v>
      </c>
      <c r="D179" s="460">
        <f>SUMIFS('Expenditures - all orgs'!$E$19:$E$3604,'Expenditures - all orgs'!$C$19:$C$3604, 'Budget Detail - EEEEEE'!$B179,'Expenditures - all orgs'!$B$19:$B$3604,'Budget Detail - EEEEEE'!$B$3)</f>
        <v>0</v>
      </c>
      <c r="E179" s="461">
        <f>SUMIFS('Expenditures - all orgs'!$F$19:$F$3604,'Expenditures - all orgs'!$C$19:$C$3604, 'Budget Detail - EEEEEE'!$B179,'Expenditures - all orgs'!$B$19:$B$3604,'Budget Detail - EEEEEE'!$B$3)</f>
        <v>0</v>
      </c>
      <c r="F179" s="462">
        <f t="shared" si="15"/>
        <v>0</v>
      </c>
    </row>
    <row r="180" spans="1:6" ht="15" customHeight="1" x14ac:dyDescent="0.3">
      <c r="A180" s="239" t="s">
        <v>337</v>
      </c>
      <c r="B180" s="643">
        <v>128410</v>
      </c>
      <c r="C180" s="330">
        <f>SUMIFS('Expenditures - all orgs'!$D$19:$D$3604,'Expenditures - all orgs'!$C$19:$C$3604, 'Budget Detail - EEEEEE'!$B180,'Expenditures - all orgs'!$B$19:$B$3604,'Budget Detail - EEEEEE'!$B$3)</f>
        <v>0</v>
      </c>
      <c r="D180" s="460">
        <f>SUMIFS('Expenditures - all orgs'!$E$19:$E$3604,'Expenditures - all orgs'!$C$19:$C$3604, 'Budget Detail - EEEEEE'!$B180,'Expenditures - all orgs'!$B$19:$B$3604,'Budget Detail - EEEEEE'!$B$3)</f>
        <v>0</v>
      </c>
      <c r="E180" s="461">
        <f>SUMIFS('Expenditures - all orgs'!$F$19:$F$3604,'Expenditures - all orgs'!$C$19:$C$3604, 'Budget Detail - EEEEEE'!$B180,'Expenditures - all orgs'!$B$19:$B$3604,'Budget Detail - EEEEEE'!$B$3)</f>
        <v>0</v>
      </c>
      <c r="F180" s="462">
        <f t="shared" si="15"/>
        <v>0</v>
      </c>
    </row>
    <row r="181" spans="1:6" ht="15" customHeight="1" x14ac:dyDescent="0.3">
      <c r="A181" s="239" t="s">
        <v>338</v>
      </c>
      <c r="B181" s="643">
        <v>128420</v>
      </c>
      <c r="C181" s="330">
        <f>SUMIFS('Expenditures - all orgs'!$D$19:$D$3604,'Expenditures - all orgs'!$C$19:$C$3604, 'Budget Detail - EEEEEE'!$B181,'Expenditures - all orgs'!$B$19:$B$3604,'Budget Detail - EEEEEE'!$B$3)</f>
        <v>0</v>
      </c>
      <c r="D181" s="460">
        <f>SUMIFS('Expenditures - all orgs'!$E$19:$E$3604,'Expenditures - all orgs'!$C$19:$C$3604, 'Budget Detail - EEEEEE'!$B181,'Expenditures - all orgs'!$B$19:$B$3604,'Budget Detail - EEEEEE'!$B$3)</f>
        <v>0</v>
      </c>
      <c r="E181" s="461">
        <f>SUMIFS('Expenditures - all orgs'!$F$19:$F$3604,'Expenditures - all orgs'!$C$19:$C$3604, 'Budget Detail - EEEEEE'!$B181,'Expenditures - all orgs'!$B$19:$B$3604,'Budget Detail - EEEEEE'!$B$3)</f>
        <v>0</v>
      </c>
      <c r="F181" s="462">
        <f t="shared" si="15"/>
        <v>0</v>
      </c>
    </row>
    <row r="182" spans="1:6" ht="15" customHeight="1" x14ac:dyDescent="0.3">
      <c r="A182" s="239" t="s">
        <v>112</v>
      </c>
      <c r="B182" s="643">
        <v>128430</v>
      </c>
      <c r="C182" s="330">
        <f>SUMIFS('Expenditures - all orgs'!$D$19:$D$3604,'Expenditures - all orgs'!$C$19:$C$3604, 'Budget Detail - EEEEEE'!$B182,'Expenditures - all orgs'!$B$19:$B$3604,'Budget Detail - EEEEEE'!$B$3)</f>
        <v>0</v>
      </c>
      <c r="D182" s="460">
        <f>SUMIFS('Expenditures - all orgs'!$E$19:$E$3604,'Expenditures - all orgs'!$C$19:$C$3604, 'Budget Detail - EEEEEE'!$B182,'Expenditures - all orgs'!$B$19:$B$3604,'Budget Detail - EEEEEE'!$B$3)</f>
        <v>0</v>
      </c>
      <c r="E182" s="461">
        <f>SUMIFS('Expenditures - all orgs'!$F$19:$F$3604,'Expenditures - all orgs'!$C$19:$C$3604, 'Budget Detail - EEEEEE'!$B182,'Expenditures - all orgs'!$B$19:$B$3604,'Budget Detail - EEEEEE'!$B$3)</f>
        <v>0</v>
      </c>
      <c r="F182" s="462">
        <f t="shared" si="15"/>
        <v>0</v>
      </c>
    </row>
    <row r="183" spans="1:6" ht="15" customHeight="1" x14ac:dyDescent="0.3">
      <c r="A183" s="239" t="s">
        <v>19</v>
      </c>
      <c r="B183" s="643">
        <v>128500</v>
      </c>
      <c r="C183" s="330">
        <f>SUMIFS('Expenditures - all orgs'!$D$19:$D$3604,'Expenditures - all orgs'!$C$19:$C$3604, 'Budget Detail - EEEEEE'!$B183,'Expenditures - all orgs'!$B$19:$B$3604,'Budget Detail - EEEEEE'!$B$3)</f>
        <v>0</v>
      </c>
      <c r="D183" s="460">
        <f>SUMIFS('Expenditures - all orgs'!$E$19:$E$3604,'Expenditures - all orgs'!$C$19:$C$3604, 'Budget Detail - EEEEEE'!$B183,'Expenditures - all orgs'!$B$19:$B$3604,'Budget Detail - EEEEEE'!$B$3)</f>
        <v>0</v>
      </c>
      <c r="E183" s="461">
        <f>SUMIFS('Expenditures - all orgs'!$F$19:$F$3604,'Expenditures - all orgs'!$C$19:$C$3604, 'Budget Detail - EEEEEE'!$B183,'Expenditures - all orgs'!$B$19:$B$3604,'Budget Detail - EEEEEE'!$B$3)</f>
        <v>0</v>
      </c>
      <c r="F183" s="462">
        <f t="shared" si="15"/>
        <v>0</v>
      </c>
    </row>
    <row r="184" spans="1:6" ht="15" customHeight="1" x14ac:dyDescent="0.3">
      <c r="A184" s="239" t="s">
        <v>339</v>
      </c>
      <c r="B184" s="643">
        <v>128510</v>
      </c>
      <c r="C184" s="330">
        <f>SUMIFS('Expenditures - all orgs'!$D$19:$D$3604,'Expenditures - all orgs'!$C$19:$C$3604, 'Budget Detail - EEEEEE'!$B184,'Expenditures - all orgs'!$B$19:$B$3604,'Budget Detail - EEEEEE'!$B$3)</f>
        <v>0</v>
      </c>
      <c r="D184" s="460">
        <f>SUMIFS('Expenditures - all orgs'!$E$19:$E$3604,'Expenditures - all orgs'!$C$19:$C$3604, 'Budget Detail - EEEEEE'!$B184,'Expenditures - all orgs'!$B$19:$B$3604,'Budget Detail - EEEEEE'!$B$3)</f>
        <v>0</v>
      </c>
      <c r="E184" s="461">
        <f>SUMIFS('Expenditures - all orgs'!$F$19:$F$3604,'Expenditures - all orgs'!$C$19:$C$3604, 'Budget Detail - EEEEEE'!$B184,'Expenditures - all orgs'!$B$19:$B$3604,'Budget Detail - EEEEEE'!$B$3)</f>
        <v>0</v>
      </c>
      <c r="F184" s="462">
        <f t="shared" si="15"/>
        <v>0</v>
      </c>
    </row>
    <row r="185" spans="1:6" ht="15" customHeight="1" x14ac:dyDescent="0.3">
      <c r="A185" s="239" t="s">
        <v>340</v>
      </c>
      <c r="B185" s="643">
        <v>128520</v>
      </c>
      <c r="C185" s="330">
        <f>SUMIFS('Expenditures - all orgs'!$D$19:$D$3604,'Expenditures - all orgs'!$C$19:$C$3604, 'Budget Detail - EEEEEE'!$B185,'Expenditures - all orgs'!$B$19:$B$3604,'Budget Detail - EEEEEE'!$B$3)</f>
        <v>0</v>
      </c>
      <c r="D185" s="460">
        <f>SUMIFS('Expenditures - all orgs'!$E$19:$E$3604,'Expenditures - all orgs'!$C$19:$C$3604, 'Budget Detail - EEEEEE'!$B185,'Expenditures - all orgs'!$B$19:$B$3604,'Budget Detail - EEEEEE'!$B$3)</f>
        <v>0</v>
      </c>
      <c r="E185" s="461">
        <f>SUMIFS('Expenditures - all orgs'!$F$19:$F$3604,'Expenditures - all orgs'!$C$19:$C$3604, 'Budget Detail - EEEEEE'!$B185,'Expenditures - all orgs'!$B$19:$B$3604,'Budget Detail - EEEEEE'!$B$3)</f>
        <v>0</v>
      </c>
      <c r="F185" s="462">
        <f t="shared" si="15"/>
        <v>0</v>
      </c>
    </row>
    <row r="186" spans="1:6" ht="15" customHeight="1" x14ac:dyDescent="0.3">
      <c r="A186" s="239" t="s">
        <v>113</v>
      </c>
      <c r="B186" s="643">
        <v>128530</v>
      </c>
      <c r="C186" s="330">
        <f>SUMIFS('Expenditures - all orgs'!$D$19:$D$3604,'Expenditures - all orgs'!$C$19:$C$3604, 'Budget Detail - EEEEEE'!$B186,'Expenditures - all orgs'!$B$19:$B$3604,'Budget Detail - EEEEEE'!$B$3)</f>
        <v>0</v>
      </c>
      <c r="D186" s="460">
        <f>SUMIFS('Expenditures - all orgs'!$E$19:$E$3604,'Expenditures - all orgs'!$C$19:$C$3604, 'Budget Detail - EEEEEE'!$B186,'Expenditures - all orgs'!$B$19:$B$3604,'Budget Detail - EEEEEE'!$B$3)</f>
        <v>0</v>
      </c>
      <c r="E186" s="461">
        <f>SUMIFS('Expenditures - all orgs'!$F$19:$F$3604,'Expenditures - all orgs'!$C$19:$C$3604, 'Budget Detail - EEEEEE'!$B186,'Expenditures - all orgs'!$B$19:$B$3604,'Budget Detail - EEEEEE'!$B$3)</f>
        <v>0</v>
      </c>
      <c r="F186" s="462">
        <f t="shared" si="15"/>
        <v>0</v>
      </c>
    </row>
    <row r="187" spans="1:6" ht="15" customHeight="1" x14ac:dyDescent="0.3">
      <c r="A187" s="239" t="s">
        <v>58</v>
      </c>
      <c r="B187" s="643">
        <v>128600</v>
      </c>
      <c r="C187" s="330">
        <f>SUMIFS('Expenditures - all orgs'!$D$19:$D$3604,'Expenditures - all orgs'!$C$19:$C$3604, 'Budget Detail - EEEEEE'!$B187,'Expenditures - all orgs'!$B$19:$B$3604,'Budget Detail - EEEEEE'!$B$3)</f>
        <v>0</v>
      </c>
      <c r="D187" s="460">
        <f>SUMIFS('Expenditures - all orgs'!$E$19:$E$3604,'Expenditures - all orgs'!$C$19:$C$3604, 'Budget Detail - EEEEEE'!$B187,'Expenditures - all orgs'!$B$19:$B$3604,'Budget Detail - EEEEEE'!$B$3)</f>
        <v>0</v>
      </c>
      <c r="E187" s="461">
        <f>SUMIFS('Expenditures - all orgs'!$F$19:$F$3604,'Expenditures - all orgs'!$C$19:$C$3604, 'Budget Detail - EEEEEE'!$B187,'Expenditures - all orgs'!$B$19:$B$3604,'Budget Detail - EEEEEE'!$B$3)</f>
        <v>0</v>
      </c>
      <c r="F187" s="462">
        <f t="shared" si="15"/>
        <v>0</v>
      </c>
    </row>
    <row r="188" spans="1:6" ht="15" customHeight="1" x14ac:dyDescent="0.3">
      <c r="A188" s="239" t="s">
        <v>341</v>
      </c>
      <c r="B188" s="643">
        <v>128610</v>
      </c>
      <c r="C188" s="330">
        <f>SUMIFS('Expenditures - all orgs'!$D$19:$D$3604,'Expenditures - all orgs'!$C$19:$C$3604, 'Budget Detail - EEEEEE'!$B188,'Expenditures - all orgs'!$B$19:$B$3604,'Budget Detail - EEEEEE'!$B$3)</f>
        <v>0</v>
      </c>
      <c r="D188" s="460">
        <f>SUMIFS('Expenditures - all orgs'!$E$19:$E$3604,'Expenditures - all orgs'!$C$19:$C$3604, 'Budget Detail - EEEEEE'!$B188,'Expenditures - all orgs'!$B$19:$B$3604,'Budget Detail - EEEEEE'!$B$3)</f>
        <v>0</v>
      </c>
      <c r="E188" s="461">
        <f>SUMIFS('Expenditures - all orgs'!$F$19:$F$3604,'Expenditures - all orgs'!$C$19:$C$3604, 'Budget Detail - EEEEEE'!$B188,'Expenditures - all orgs'!$B$19:$B$3604,'Budget Detail - EEEEEE'!$B$3)</f>
        <v>0</v>
      </c>
      <c r="F188" s="462">
        <f t="shared" si="15"/>
        <v>0</v>
      </c>
    </row>
    <row r="189" spans="1:6" ht="15" customHeight="1" x14ac:dyDescent="0.3">
      <c r="A189" s="239" t="s">
        <v>342</v>
      </c>
      <c r="B189" s="643">
        <v>128620</v>
      </c>
      <c r="C189" s="330">
        <f>SUMIFS('Expenditures - all orgs'!$D$19:$D$3604,'Expenditures - all orgs'!$C$19:$C$3604, 'Budget Detail - EEEEEE'!$B189,'Expenditures - all orgs'!$B$19:$B$3604,'Budget Detail - EEEEEE'!$B$3)</f>
        <v>0</v>
      </c>
      <c r="D189" s="460">
        <f>SUMIFS('Expenditures - all orgs'!$E$19:$E$3604,'Expenditures - all orgs'!$C$19:$C$3604, 'Budget Detail - EEEEEE'!$B189,'Expenditures - all orgs'!$B$19:$B$3604,'Budget Detail - EEEEEE'!$B$3)</f>
        <v>0</v>
      </c>
      <c r="E189" s="461">
        <f>SUMIFS('Expenditures - all orgs'!$F$19:$F$3604,'Expenditures - all orgs'!$C$19:$C$3604, 'Budget Detail - EEEEEE'!$B189,'Expenditures - all orgs'!$B$19:$B$3604,'Budget Detail - EEEEEE'!$B$3)</f>
        <v>0</v>
      </c>
      <c r="F189" s="462">
        <f t="shared" si="15"/>
        <v>0</v>
      </c>
    </row>
    <row r="190" spans="1:6" ht="15" customHeight="1" x14ac:dyDescent="0.3">
      <c r="A190" s="239" t="s">
        <v>175</v>
      </c>
      <c r="B190" s="643">
        <v>128630</v>
      </c>
      <c r="C190" s="330">
        <f>SUMIFS('Expenditures - all orgs'!$D$19:$D$3604,'Expenditures - all orgs'!$C$19:$C$3604, 'Budget Detail - EEEEEE'!$B190,'Expenditures - all orgs'!$B$19:$B$3604,'Budget Detail - EEEEEE'!$B$3)</f>
        <v>0</v>
      </c>
      <c r="D190" s="460">
        <f>SUMIFS('Expenditures - all orgs'!$E$19:$E$3604,'Expenditures - all orgs'!$C$19:$C$3604, 'Budget Detail - EEEEEE'!$B190,'Expenditures - all orgs'!$B$19:$B$3604,'Budget Detail - EEEEEE'!$B$3)</f>
        <v>0</v>
      </c>
      <c r="E190" s="461">
        <f>SUMIFS('Expenditures - all orgs'!$F$19:$F$3604,'Expenditures - all orgs'!$C$19:$C$3604, 'Budget Detail - EEEEEE'!$B190,'Expenditures - all orgs'!$B$19:$B$3604,'Budget Detail - EEEEEE'!$B$3)</f>
        <v>0</v>
      </c>
      <c r="F190" s="462">
        <f t="shared" si="15"/>
        <v>0</v>
      </c>
    </row>
    <row r="191" spans="1:6" ht="15" customHeight="1" x14ac:dyDescent="0.3">
      <c r="A191" s="239" t="s">
        <v>62</v>
      </c>
      <c r="B191" s="643">
        <v>128700</v>
      </c>
      <c r="C191" s="330">
        <f>SUMIFS('Expenditures - all orgs'!$D$19:$D$3604,'Expenditures - all orgs'!$C$19:$C$3604, 'Budget Detail - EEEEEE'!$B191,'Expenditures - all orgs'!$B$19:$B$3604,'Budget Detail - EEEEEE'!$B$3)</f>
        <v>0</v>
      </c>
      <c r="D191" s="460">
        <f>SUMIFS('Expenditures - all orgs'!$E$19:$E$3604,'Expenditures - all orgs'!$C$19:$C$3604, 'Budget Detail - EEEEEE'!$B191,'Expenditures - all orgs'!$B$19:$B$3604,'Budget Detail - EEEEEE'!$B$3)</f>
        <v>0</v>
      </c>
      <c r="E191" s="461">
        <f>SUMIFS('Expenditures - all orgs'!$F$19:$F$3604,'Expenditures - all orgs'!$C$19:$C$3604, 'Budget Detail - EEEEEE'!$B191,'Expenditures - all orgs'!$B$19:$B$3604,'Budget Detail - EEEEEE'!$B$3)</f>
        <v>0</v>
      </c>
      <c r="F191" s="462">
        <f t="shared" si="15"/>
        <v>0</v>
      </c>
    </row>
    <row r="192" spans="1:6" ht="15" customHeight="1" x14ac:dyDescent="0.3">
      <c r="A192" s="239" t="s">
        <v>111</v>
      </c>
      <c r="B192" s="643">
        <v>128730</v>
      </c>
      <c r="C192" s="330">
        <f>SUMIFS('Expenditures - all orgs'!$D$19:$D$3604,'Expenditures - all orgs'!$C$19:$C$3604, 'Budget Detail - EEEEEE'!$B192,'Expenditures - all orgs'!$B$19:$B$3604,'Budget Detail - EEEEEE'!$B$3)</f>
        <v>0</v>
      </c>
      <c r="D192" s="460">
        <f>SUMIFS('Expenditures - all orgs'!$E$19:$E$3604,'Expenditures - all orgs'!$C$19:$C$3604, 'Budget Detail - EEEEEE'!$B192,'Expenditures - all orgs'!$B$19:$B$3604,'Budget Detail - EEEEEE'!$B$3)</f>
        <v>0</v>
      </c>
      <c r="E192" s="461">
        <f>SUMIFS('Expenditures - all orgs'!$F$19:$F$3604,'Expenditures - all orgs'!$C$19:$C$3604, 'Budget Detail - EEEEEE'!$B192,'Expenditures - all orgs'!$B$19:$B$3604,'Budget Detail - EEEEEE'!$B$3)</f>
        <v>0</v>
      </c>
      <c r="F192" s="462">
        <f t="shared" si="15"/>
        <v>0</v>
      </c>
    </row>
    <row r="193" spans="1:6" ht="15" customHeight="1" x14ac:dyDescent="0.3">
      <c r="A193" s="239" t="s">
        <v>20</v>
      </c>
      <c r="B193" s="643">
        <v>128800</v>
      </c>
      <c r="C193" s="330">
        <f>SUMIFS('Expenditures - all orgs'!$D$19:$D$3604,'Expenditures - all orgs'!$C$19:$C$3604, 'Budget Detail - EEEEEE'!$B193,'Expenditures - all orgs'!$B$19:$B$3604,'Budget Detail - EEEEEE'!$B$3)</f>
        <v>0</v>
      </c>
      <c r="D193" s="460">
        <f>SUMIFS('Expenditures - all orgs'!$E$19:$E$3604,'Expenditures - all orgs'!$C$19:$C$3604, 'Budget Detail - EEEEEE'!$B193,'Expenditures - all orgs'!$B$19:$B$3604,'Budget Detail - EEEEEE'!$B$3)</f>
        <v>0</v>
      </c>
      <c r="E193" s="461">
        <f>SUMIFS('Expenditures - all orgs'!$F$19:$F$3604,'Expenditures - all orgs'!$C$19:$C$3604, 'Budget Detail - EEEEEE'!$B193,'Expenditures - all orgs'!$B$19:$B$3604,'Budget Detail - EEEEEE'!$B$3)</f>
        <v>0</v>
      </c>
      <c r="F193" s="462">
        <f t="shared" si="15"/>
        <v>0</v>
      </c>
    </row>
    <row r="194" spans="1:6" ht="15" customHeight="1" x14ac:dyDescent="0.3">
      <c r="A194" s="239" t="s">
        <v>343</v>
      </c>
      <c r="B194" s="643">
        <v>128810</v>
      </c>
      <c r="C194" s="330">
        <f>SUMIFS('Expenditures - all orgs'!$D$19:$D$3604,'Expenditures - all orgs'!$C$19:$C$3604, 'Budget Detail - EEEEEE'!$B194,'Expenditures - all orgs'!$B$19:$B$3604,'Budget Detail - EEEEEE'!$B$3)</f>
        <v>0</v>
      </c>
      <c r="D194" s="460">
        <f>SUMIFS('Expenditures - all orgs'!$E$19:$E$3604,'Expenditures - all orgs'!$C$19:$C$3604, 'Budget Detail - EEEEEE'!$B194,'Expenditures - all orgs'!$B$19:$B$3604,'Budget Detail - EEEEEE'!$B$3)</f>
        <v>0</v>
      </c>
      <c r="E194" s="461">
        <f>SUMIFS('Expenditures - all orgs'!$F$19:$F$3604,'Expenditures - all orgs'!$C$19:$C$3604, 'Budget Detail - EEEEEE'!$B194,'Expenditures - all orgs'!$B$19:$B$3604,'Budget Detail - EEEEEE'!$B$3)</f>
        <v>0</v>
      </c>
      <c r="F194" s="462">
        <f t="shared" si="15"/>
        <v>0</v>
      </c>
    </row>
    <row r="195" spans="1:6" ht="15" customHeight="1" x14ac:dyDescent="0.3">
      <c r="A195" s="239" t="s">
        <v>344</v>
      </c>
      <c r="B195" s="643">
        <v>128820</v>
      </c>
      <c r="C195" s="330">
        <f>SUMIFS('Expenditures - all orgs'!$D$19:$D$3604,'Expenditures - all orgs'!$C$19:$C$3604, 'Budget Detail - EEEEEE'!$B195,'Expenditures - all orgs'!$B$19:$B$3604,'Budget Detail - EEEEEE'!$B$3)</f>
        <v>0</v>
      </c>
      <c r="D195" s="460">
        <f>SUMIFS('Expenditures - all orgs'!$E$19:$E$3604,'Expenditures - all orgs'!$C$19:$C$3604, 'Budget Detail - EEEEEE'!$B195,'Expenditures - all orgs'!$B$19:$B$3604,'Budget Detail - EEEEEE'!$B$3)</f>
        <v>0</v>
      </c>
      <c r="E195" s="461">
        <f>SUMIFS('Expenditures - all orgs'!$F$19:$F$3604,'Expenditures - all orgs'!$C$19:$C$3604, 'Budget Detail - EEEEEE'!$B195,'Expenditures - all orgs'!$B$19:$B$3604,'Budget Detail - EEEEEE'!$B$3)</f>
        <v>0</v>
      </c>
      <c r="F195" s="462">
        <f t="shared" si="15"/>
        <v>0</v>
      </c>
    </row>
    <row r="196" spans="1:6" ht="15" customHeight="1" x14ac:dyDescent="0.3">
      <c r="A196" s="239" t="s">
        <v>176</v>
      </c>
      <c r="B196" s="643">
        <v>128830</v>
      </c>
      <c r="C196" s="330">
        <f>SUMIFS('Expenditures - all orgs'!$D$19:$D$3604,'Expenditures - all orgs'!$C$19:$C$3604, 'Budget Detail - EEEEEE'!$B196,'Expenditures - all orgs'!$B$19:$B$3604,'Budget Detail - EEEEEE'!$B$3)</f>
        <v>0</v>
      </c>
      <c r="D196" s="460">
        <f>SUMIFS('Expenditures - all orgs'!$E$19:$E$3604,'Expenditures - all orgs'!$C$19:$C$3604, 'Budget Detail - EEEEEE'!$B196,'Expenditures - all orgs'!$B$19:$B$3604,'Budget Detail - EEEEEE'!$B$3)</f>
        <v>0</v>
      </c>
      <c r="E196" s="461">
        <f>SUMIFS('Expenditures - all orgs'!$F$19:$F$3604,'Expenditures - all orgs'!$C$19:$C$3604, 'Budget Detail - EEEEEE'!$B196,'Expenditures - all orgs'!$B$19:$B$3604,'Budget Detail - EEEEEE'!$B$3)</f>
        <v>0</v>
      </c>
      <c r="F196" s="462">
        <f t="shared" si="15"/>
        <v>0</v>
      </c>
    </row>
    <row r="197" spans="1:6" ht="15" customHeight="1" x14ac:dyDescent="0.3">
      <c r="A197" s="239" t="s">
        <v>104</v>
      </c>
      <c r="B197" s="643" t="s">
        <v>107</v>
      </c>
      <c r="C197" s="330">
        <f>SUMIFS('Expenditures - all orgs'!$D$19:$D$3604,'Expenditures - all orgs'!$C$19:$C$3604, 'Budget Detail - EEEEEE'!$B197,'Expenditures - all orgs'!$B$19:$B$3604,'Budget Detail - EEEEEE'!$B$3)</f>
        <v>0</v>
      </c>
      <c r="D197" s="460">
        <f>SUMIFS('Expenditures - all orgs'!$E$19:$E$3604,'Expenditures - all orgs'!$C$19:$C$3604, 'Budget Detail - EEEEEE'!$B197,'Expenditures - all orgs'!$B$19:$B$3604,'Budget Detail - EEEEEE'!$B$3)</f>
        <v>0</v>
      </c>
      <c r="E197" s="461">
        <f>SUMIFS('Expenditures - all orgs'!$F$19:$F$3604,'Expenditures - all orgs'!$C$19:$C$3604, 'Budget Detail - EEEEEE'!$B197,'Expenditures - all orgs'!$B$19:$B$3604,'Budget Detail - EEEEEE'!$B$3)</f>
        <v>0</v>
      </c>
      <c r="F197" s="462">
        <f t="shared" si="15"/>
        <v>0</v>
      </c>
    </row>
    <row r="198" spans="1:6" ht="15" customHeight="1" x14ac:dyDescent="0.3">
      <c r="A198" s="239" t="s">
        <v>104</v>
      </c>
      <c r="B198" s="643" t="s">
        <v>107</v>
      </c>
      <c r="C198" s="330">
        <f>SUMIFS('Expenditures - all orgs'!$D$19:$D$3604,'Expenditures - all orgs'!$C$19:$C$3604, 'Budget Detail - EEEEEE'!$B198,'Expenditures - all orgs'!$B$19:$B$3604,'Budget Detail - EEEEEE'!$B$3)</f>
        <v>0</v>
      </c>
      <c r="D198" s="460">
        <f>SUMIFS('Expenditures - all orgs'!$E$19:$E$3604,'Expenditures - all orgs'!$C$19:$C$3604, 'Budget Detail - EEEEEE'!$B198,'Expenditures - all orgs'!$B$19:$B$3604,'Budget Detail - EEEEEE'!$B$3)</f>
        <v>0</v>
      </c>
      <c r="E198" s="461">
        <f>SUMIFS('Expenditures - all orgs'!$F$19:$F$3604,'Expenditures - all orgs'!$C$19:$C$3604, 'Budget Detail - EEEEEE'!$B198,'Expenditures - all orgs'!$B$19:$B$3604,'Budget Detail - EEEEEE'!$B$3)</f>
        <v>0</v>
      </c>
      <c r="F198" s="462">
        <f t="shared" si="15"/>
        <v>0</v>
      </c>
    </row>
    <row r="199" spans="1:6" ht="15" customHeight="1" thickBot="1" x14ac:dyDescent="0.35">
      <c r="A199" s="239" t="s">
        <v>104</v>
      </c>
      <c r="B199" s="643" t="s">
        <v>107</v>
      </c>
      <c r="C199" s="385">
        <f>SUMIFS('Expenditures - all orgs'!$D$19:$D$3604,'Expenditures - all orgs'!$C$19:$C$3604, 'Budget Detail - EEEEEE'!$B199,'Expenditures - all orgs'!$B$19:$B$3604,'Budget Detail - EEEEEE'!$B$3)</f>
        <v>0</v>
      </c>
      <c r="D199" s="463">
        <f>SUMIFS('Expenditures - all orgs'!$E$19:$E$3604,'Expenditures - all orgs'!$C$19:$C$3604, 'Budget Detail - EEEEEE'!$B199,'Expenditures - all orgs'!$B$19:$B$3604,'Budget Detail - EEEEEE'!$B$3)</f>
        <v>0</v>
      </c>
      <c r="E199" s="464">
        <f>SUMIFS('Expenditures - all orgs'!$F$19:$F$3604,'Expenditures - all orgs'!$C$19:$C$3604, 'Budget Detail - EEEEEE'!$B199,'Expenditures - all orgs'!$B$19:$B$3604,'Budget Detail - EEEEEE'!$B$3)</f>
        <v>0</v>
      </c>
      <c r="F199" s="465">
        <f t="shared" si="15"/>
        <v>0</v>
      </c>
    </row>
    <row r="200" spans="1:6" ht="15" customHeight="1" thickBot="1" x14ac:dyDescent="0.35">
      <c r="A200" s="235"/>
      <c r="B200" s="644" t="s">
        <v>418</v>
      </c>
      <c r="C200" s="386">
        <f>SUM(C169:C199)</f>
        <v>0</v>
      </c>
      <c r="D200" s="386">
        <f t="shared" ref="D200:F200" si="16">SUM(D169:D199)</f>
        <v>0</v>
      </c>
      <c r="E200" s="386">
        <f t="shared" si="16"/>
        <v>0</v>
      </c>
      <c r="F200" s="386">
        <f t="shared" si="16"/>
        <v>0</v>
      </c>
    </row>
    <row r="201" spans="1:6" ht="15" customHeight="1" x14ac:dyDescent="0.3">
      <c r="A201" s="747"/>
      <c r="B201" s="617"/>
      <c r="C201" s="305"/>
      <c r="D201" s="1255"/>
      <c r="E201" s="1255"/>
      <c r="F201" s="1256"/>
    </row>
    <row r="202" spans="1:6" ht="15" customHeight="1" x14ac:dyDescent="0.3">
      <c r="A202" s="248" t="s">
        <v>213</v>
      </c>
      <c r="B202" s="617"/>
      <c r="C202" s="305"/>
      <c r="D202" s="1255"/>
      <c r="E202" s="1255"/>
      <c r="F202" s="1256"/>
    </row>
    <row r="203" spans="1:6" ht="15" customHeight="1" x14ac:dyDescent="0.3">
      <c r="A203" s="747" t="s">
        <v>419</v>
      </c>
      <c r="B203" s="745">
        <v>130010</v>
      </c>
      <c r="C203" s="331">
        <f>SUMIFS('Expenditures - all orgs'!$D$19:$D$3604,'Expenditures - all orgs'!$C$19:$C$3604, 'Budget Detail - EEEEEE'!$B203,'Expenditures - all orgs'!$B$19:$B$3604,'Budget Detail - EEEEEE'!$B$3)</f>
        <v>0</v>
      </c>
      <c r="D203" s="467">
        <f>SUMIFS('Expenditures - all orgs'!$E$19:$E$3604,'Expenditures - all orgs'!$C$19:$C$3604, 'Budget Detail - EEEEEE'!$B203,'Expenditures - all orgs'!$B$19:$B$3604,'Budget Detail - EEEEEE'!$B$3)</f>
        <v>0</v>
      </c>
      <c r="E203" s="468">
        <f>SUMIFS('Expenditures - all orgs'!$F$19:$F$3604,'Expenditures - all orgs'!$C$19:$C$3604, 'Budget Detail - EEEEEE'!$B203,'Expenditures - all orgs'!$B$19:$B$3604,'Budget Detail - EEEEEE'!$B$3)</f>
        <v>0</v>
      </c>
      <c r="F203" s="469">
        <f t="shared" ref="F203" si="17">C203-D203-E203</f>
        <v>0</v>
      </c>
    </row>
    <row r="204" spans="1:6" ht="15" customHeight="1" x14ac:dyDescent="0.3">
      <c r="A204" s="747" t="s">
        <v>326</v>
      </c>
      <c r="B204" s="756">
        <v>130900</v>
      </c>
      <c r="C204" s="331">
        <f>SUMIFS('Expenditures - all orgs'!$D$19:$D$3604,'Expenditures - all orgs'!$C$19:$C$3604, 'Budget Detail - EEEEEE'!$B204,'Expenditures - all orgs'!$B$19:$B$3604,'Budget Detail - EEEEEE'!$B$3)</f>
        <v>0</v>
      </c>
      <c r="D204" s="467">
        <f>SUMIFS('Expenditures - all orgs'!$E$19:$E$3604,'Expenditures - all orgs'!$C$19:$C$3604, 'Budget Detail - EEEEEE'!$B204,'Expenditures - all orgs'!$B$19:$B$3604,'Budget Detail - EEEEEE'!$B$3)</f>
        <v>0</v>
      </c>
      <c r="E204" s="468">
        <f>SUMIFS('Expenditures - all orgs'!$F$19:$F$3604,'Expenditures - all orgs'!$C$19:$C$3604, 'Budget Detail - EEEEEE'!$B204,'Expenditures - all orgs'!$B$19:$B$3604,'Budget Detail - EEEEEE'!$B$3)</f>
        <v>0</v>
      </c>
      <c r="F204" s="469">
        <f t="shared" ref="F204" si="18">C204-D204-E204</f>
        <v>0</v>
      </c>
    </row>
    <row r="205" spans="1:6" ht="15" customHeight="1" x14ac:dyDescent="0.3">
      <c r="A205" s="747" t="s">
        <v>21</v>
      </c>
      <c r="B205" s="756">
        <v>131100</v>
      </c>
      <c r="C205" s="331">
        <f>SUMIFS('Expenditures - all orgs'!$D$19:$D$3604,'Expenditures - all orgs'!$C$19:$C$3604, 'Budget Detail - EEEEEE'!$B205,'Expenditures - all orgs'!$B$19:$B$3604,'Budget Detail - EEEEEE'!$B$3)</f>
        <v>0</v>
      </c>
      <c r="D205" s="467">
        <f>SUMIFS('Expenditures - all orgs'!$E$19:$E$3604,'Expenditures - all orgs'!$C$19:$C$3604, 'Budget Detail - EEEEEE'!$B205,'Expenditures - all orgs'!$B$19:$B$3604,'Budget Detail - EEEEEE'!$B$3)</f>
        <v>0</v>
      </c>
      <c r="E205" s="468">
        <f>SUMIFS('Expenditures - all orgs'!$F$19:$F$3604,'Expenditures - all orgs'!$C$19:$C$3604, 'Budget Detail - EEEEEE'!$B205,'Expenditures - all orgs'!$B$19:$B$3604,'Budget Detail - EEEEEE'!$B$3)</f>
        <v>0</v>
      </c>
      <c r="F205" s="469">
        <f t="shared" si="6"/>
        <v>0</v>
      </c>
    </row>
    <row r="206" spans="1:6" ht="15" customHeight="1" x14ac:dyDescent="0.3">
      <c r="A206" s="249" t="s">
        <v>22</v>
      </c>
      <c r="B206" s="756">
        <v>131200</v>
      </c>
      <c r="C206" s="331">
        <f>SUMIFS('Expenditures - all orgs'!$D$19:$D$3604,'Expenditures - all orgs'!$C$19:$C$3604, 'Budget Detail - EEEEEE'!$B206,'Expenditures - all orgs'!$B$19:$B$3604,'Budget Detail - EEEEEE'!$B$3)</f>
        <v>0</v>
      </c>
      <c r="D206" s="467">
        <f>SUMIFS('Expenditures - all orgs'!$E$19:$E$3604,'Expenditures - all orgs'!$C$19:$C$3604, 'Budget Detail - EEEEEE'!$B206,'Expenditures - all orgs'!$B$19:$B$3604,'Budget Detail - EEEEEE'!$B$3)</f>
        <v>0</v>
      </c>
      <c r="E206" s="468">
        <f>SUMIFS('Expenditures - all orgs'!$F$19:$F$3604,'Expenditures - all orgs'!$C$19:$C$3604, 'Budget Detail - EEEEEE'!$B206,'Expenditures - all orgs'!$B$19:$B$3604,'Budget Detail - EEEEEE'!$B$3)</f>
        <v>0</v>
      </c>
      <c r="F206" s="469">
        <f t="shared" si="6"/>
        <v>0</v>
      </c>
    </row>
    <row r="207" spans="1:6" ht="15" customHeight="1" x14ac:dyDescent="0.3">
      <c r="A207" s="249" t="s">
        <v>214</v>
      </c>
      <c r="B207" s="756">
        <v>131210</v>
      </c>
      <c r="C207" s="331">
        <f>SUMIFS('Expenditures - all orgs'!$D$19:$D$3604,'Expenditures - all orgs'!$C$19:$C$3604, 'Budget Detail - EEEEEE'!$B207,'Expenditures - all orgs'!$B$19:$B$3604,'Budget Detail - EEEEEE'!$B$3)</f>
        <v>0</v>
      </c>
      <c r="D207" s="467">
        <f>SUMIFS('Expenditures - all orgs'!$E$19:$E$3604,'Expenditures - all orgs'!$C$19:$C$3604, 'Budget Detail - EEEEEE'!$B207,'Expenditures - all orgs'!$B$19:$B$3604,'Budget Detail - EEEEEE'!$B$3)</f>
        <v>0</v>
      </c>
      <c r="E207" s="468">
        <f>SUMIFS('Expenditures - all orgs'!$F$19:$F$3604,'Expenditures - all orgs'!$C$19:$C$3604, 'Budget Detail - EEEEEE'!$B207,'Expenditures - all orgs'!$B$19:$B$3604,'Budget Detail - EEEEEE'!$B$3)</f>
        <v>0</v>
      </c>
      <c r="F207" s="469">
        <f t="shared" si="6"/>
        <v>0</v>
      </c>
    </row>
    <row r="208" spans="1:6" ht="15" customHeight="1" x14ac:dyDescent="0.3">
      <c r="A208" s="249" t="s">
        <v>23</v>
      </c>
      <c r="B208" s="756">
        <v>131300</v>
      </c>
      <c r="C208" s="331">
        <f>SUMIFS('Expenditures - all orgs'!$D$19:$D$3604,'Expenditures - all orgs'!$C$19:$C$3604, 'Budget Detail - EEEEEE'!$B208,'Expenditures - all orgs'!$B$19:$B$3604,'Budget Detail - EEEEEE'!$B$3)</f>
        <v>0</v>
      </c>
      <c r="D208" s="467">
        <f>SUMIFS('Expenditures - all orgs'!$E$19:$E$3604,'Expenditures - all orgs'!$C$19:$C$3604, 'Budget Detail - EEEEEE'!$B208,'Expenditures - all orgs'!$B$19:$B$3604,'Budget Detail - EEEEEE'!$B$3)</f>
        <v>0</v>
      </c>
      <c r="E208" s="468">
        <f>SUMIFS('Expenditures - all orgs'!$F$19:$F$3604,'Expenditures - all orgs'!$C$19:$C$3604, 'Budget Detail - EEEEEE'!$B208,'Expenditures - all orgs'!$B$19:$B$3604,'Budget Detail - EEEEEE'!$B$3)</f>
        <v>0</v>
      </c>
      <c r="F208" s="469">
        <f t="shared" si="6"/>
        <v>0</v>
      </c>
    </row>
    <row r="209" spans="1:37" ht="15" customHeight="1" thickBot="1" x14ac:dyDescent="0.35">
      <c r="A209" s="249" t="s">
        <v>104</v>
      </c>
      <c r="B209" s="756" t="s">
        <v>107</v>
      </c>
      <c r="C209" s="387">
        <f>SUMIFS('Expenditures - all orgs'!$D$19:$D$3604,'Expenditures - all orgs'!$C$19:$C$3604, 'Budget Detail - EEEEEE'!$B209,'Expenditures - all orgs'!$B$19:$B$3604,'Budget Detail - EEEEEE'!$B$3)</f>
        <v>0</v>
      </c>
      <c r="D209" s="470">
        <f>SUMIFS('Expenditures - all orgs'!$E$19:$E$3604,'Expenditures - all orgs'!$C$19:$C$3604, 'Budget Detail - EEEEEE'!$B209,'Expenditures - all orgs'!$B$19:$B$3604,'Budget Detail - EEEEEE'!$B$3)</f>
        <v>0</v>
      </c>
      <c r="E209" s="471">
        <f>SUMIFS('Expenditures - all orgs'!$F$19:$F$3604,'Expenditures - all orgs'!$C$19:$C$3604, 'Budget Detail - EEEEEE'!$B209,'Expenditures - all orgs'!$B$19:$B$3604,'Budget Detail - EEEEEE'!$B$3)</f>
        <v>0</v>
      </c>
      <c r="F209" s="472">
        <f t="shared" si="6"/>
        <v>0</v>
      </c>
    </row>
    <row r="210" spans="1:37" ht="15" customHeight="1" thickBot="1" x14ac:dyDescent="0.35">
      <c r="A210" s="249"/>
      <c r="B210" s="645" t="s">
        <v>418</v>
      </c>
      <c r="C210" s="755">
        <f>SUM(C203:C209)</f>
        <v>0</v>
      </c>
      <c r="D210" s="755">
        <f t="shared" ref="D210:F210" si="19">SUM(D203:D209)</f>
        <v>0</v>
      </c>
      <c r="E210" s="755">
        <f t="shared" si="19"/>
        <v>0</v>
      </c>
      <c r="F210" s="755">
        <f t="shared" si="19"/>
        <v>0</v>
      </c>
    </row>
    <row r="211" spans="1:37" ht="15" customHeight="1"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EEEEEE'!$B213,'Expenditures - all orgs'!$B$19:$B$3604,'Budget Detail - EEEEEE'!$B$3)</f>
        <v>0</v>
      </c>
      <c r="D213" s="1439">
        <f>SUMIFS('Expenditures - all orgs'!$E$19:$E$3604,'Expenditures - all orgs'!$C$19:$C$3604, 'Budget Detail - EEEEEE'!$B213,'Expenditures - all orgs'!$B$19:$B$3604,'Budget Detail - EEEEEE'!$B$3)</f>
        <v>0</v>
      </c>
      <c r="E213" s="1441">
        <f>SUMIFS('Expenditures - all orgs'!$F$19:$F$3604,'Expenditures - all orgs'!$C$19:$C$3604, 'Budget Detail - EEEEEE'!$B213,'Expenditures - all orgs'!$B$19:$B$3604,'Budget Detail - EEEEEE'!$B$3)</f>
        <v>0</v>
      </c>
      <c r="F213" s="1443">
        <f t="shared" ref="F213:F219" si="20">C213-D213-E213</f>
        <v>0</v>
      </c>
    </row>
    <row r="214" spans="1:37" s="291" customFormat="1" ht="15" customHeight="1" x14ac:dyDescent="0.3">
      <c r="A214" s="747" t="s">
        <v>499</v>
      </c>
      <c r="B214" s="1446">
        <v>132200</v>
      </c>
      <c r="C214" s="1437">
        <f>SUMIFS('Expenditures - all orgs'!$D$19:$D$3604,'Expenditures - all orgs'!$C$19:$C$3604, 'Budget Detail - EEEEEE'!$B214,'Expenditures - all orgs'!$B$19:$B$3604,'Budget Detail - EEEEEE'!$B$3)</f>
        <v>0</v>
      </c>
      <c r="D214" s="1439">
        <f>SUMIFS('Expenditures - all orgs'!$E$19:$E$3604,'Expenditures - all orgs'!$C$19:$C$3604, 'Budget Detail - EEEEEE'!$B214,'Expenditures - all orgs'!$B$19:$B$3604,'Budget Detail - EEEEEE'!$B$3)</f>
        <v>0</v>
      </c>
      <c r="E214" s="1441">
        <f>SUMIFS('Expenditures - all orgs'!$F$19:$F$3604,'Expenditures - all orgs'!$C$19:$C$3604, 'Budget Detail - EEEEEE'!$B214,'Expenditures - all orgs'!$B$19:$B$3604,'Budget Detail - EEEEEE'!$B$3)</f>
        <v>0</v>
      </c>
      <c r="F214" s="1443">
        <f t="shared" si="20"/>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EEEEEE'!$B215,'Expenditures - all orgs'!$B$19:$B$3604,'Budget Detail - EEEEEE'!$B$3)</f>
        <v>0</v>
      </c>
      <c r="D215" s="1439">
        <f>SUMIFS('Expenditures - all orgs'!$E$19:$E$3604,'Expenditures - all orgs'!$C$19:$C$3604, 'Budget Detail - EEEEEE'!$B215,'Expenditures - all orgs'!$B$19:$B$3604,'Budget Detail - EEEEEE'!$B$3)</f>
        <v>0</v>
      </c>
      <c r="E215" s="1441">
        <f>SUMIFS('Expenditures - all orgs'!$F$19:$F$3604,'Expenditures - all orgs'!$C$19:$C$3604, 'Budget Detail - EEEEEE'!$B215,'Expenditures - all orgs'!$B$19:$B$3604,'Budget Detail - EEEEEE'!$B$3)</f>
        <v>0</v>
      </c>
      <c r="F215" s="1443">
        <f t="shared" si="20"/>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EEEEEE'!$B216,'Expenditures - all orgs'!$B$19:$B$3604,'Budget Detail - EEEEEE'!$B$3)</f>
        <v>0</v>
      </c>
      <c r="D216" s="1439">
        <f>SUMIFS('Expenditures - all orgs'!$E$19:$E$3604,'Expenditures - all orgs'!$C$19:$C$3604, 'Budget Detail - EEEEEE'!$B216,'Expenditures - all orgs'!$B$19:$B$3604,'Budget Detail - EEEEEE'!$B$3)</f>
        <v>0</v>
      </c>
      <c r="E216" s="1441">
        <f>SUMIFS('Expenditures - all orgs'!$F$19:$F$3604,'Expenditures - all orgs'!$C$19:$C$3604, 'Budget Detail - EEEEEE'!$B216,'Expenditures - all orgs'!$B$19:$B$3604,'Budget Detail - EEEEEE'!$B$3)</f>
        <v>0</v>
      </c>
      <c r="F216" s="1443">
        <f t="shared" si="20"/>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EEEEEE'!$B217,'Expenditures - all orgs'!$B$19:$B$3604,'Budget Detail - EEEEEE'!$B$3)</f>
        <v>0</v>
      </c>
      <c r="D217" s="1439">
        <f>SUMIFS('Expenditures - all orgs'!$E$19:$E$3604,'Expenditures - all orgs'!$C$19:$C$3604, 'Budget Detail - EEEEEE'!$B217,'Expenditures - all orgs'!$B$19:$B$3604,'Budget Detail - EEEEEE'!$B$3)</f>
        <v>0</v>
      </c>
      <c r="E217" s="1441">
        <f>SUMIFS('Expenditures - all orgs'!$F$19:$F$3604,'Expenditures - all orgs'!$C$19:$C$3604, 'Budget Detail - EEEEEE'!$B217,'Expenditures - all orgs'!$B$19:$B$3604,'Budget Detail - EEEEEE'!$B$3)</f>
        <v>0</v>
      </c>
      <c r="F217" s="1443">
        <f t="shared" si="20"/>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EEEEEE'!$B218,'Expenditures - all orgs'!$B$19:$B$3604,'Budget Detail - EEEEEE'!$B$3)</f>
        <v>0</v>
      </c>
      <c r="D218" s="1439">
        <f>SUMIFS('Expenditures - all orgs'!$E$19:$E$3604,'Expenditures - all orgs'!$C$19:$C$3604, 'Budget Detail - EEEEEE'!$B218,'Expenditures - all orgs'!$B$19:$B$3604,'Budget Detail - EEEEEE'!$B$3)</f>
        <v>0</v>
      </c>
      <c r="E218" s="1441">
        <f>SUMIFS('Expenditures - all orgs'!$F$19:$F$3604,'Expenditures - all orgs'!$C$19:$C$3604, 'Budget Detail - EEEEEE'!$B218,'Expenditures - all orgs'!$B$19:$B$3604,'Budget Detail - EEEEEE'!$B$3)</f>
        <v>0</v>
      </c>
      <c r="F218" s="1443">
        <f t="shared" si="20"/>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EEEEEE'!$B219,'Expenditures - all orgs'!$B$19:$B$3604,'Budget Detail - EEEEEE'!$B$3)</f>
        <v>0</v>
      </c>
      <c r="D219" s="1440">
        <f>SUMIFS('Expenditures - all orgs'!$E$19:$E$3604,'Expenditures - all orgs'!$C$19:$C$3604, 'Budget Detail - EEEEEE'!$B219,'Expenditures - all orgs'!$B$19:$B$3604,'Budget Detail - EEEEEE'!$B$3)</f>
        <v>0</v>
      </c>
      <c r="E219" s="1442">
        <f>SUMIFS('Expenditures - all orgs'!$F$19:$F$3604,'Expenditures - all orgs'!$C$19:$C$3604, 'Budget Detail - EEEEEE'!$B219,'Expenditures - all orgs'!$B$19:$B$3604,'Budget Detail - EEEEEE'!$B$3)</f>
        <v>0</v>
      </c>
      <c r="F219" s="1444">
        <f t="shared" si="20"/>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ht="15" customHeight="1" x14ac:dyDescent="0.3">
      <c r="A222" s="248" t="s">
        <v>349</v>
      </c>
      <c r="B222" s="617"/>
      <c r="C222" s="308"/>
      <c r="D222" s="309"/>
      <c r="E222" s="309"/>
      <c r="F222" s="310"/>
    </row>
    <row r="223" spans="1:37" ht="15" customHeight="1" x14ac:dyDescent="0.3">
      <c r="A223" s="747" t="s">
        <v>517</v>
      </c>
      <c r="B223" s="649">
        <v>133200</v>
      </c>
      <c r="C223" s="334">
        <f>SUMIFS('Expenditures - all orgs'!$D$19:$D$3604,'Expenditures - all orgs'!$C$19:$C$3604, 'Budget Detail - EEEEEE'!$B223,'Expenditures - all orgs'!$B$19:$B$3604,'Budget Detail - EEEEEE'!$B$3)</f>
        <v>0</v>
      </c>
      <c r="D223" s="480">
        <f>SUMIFS('Expenditures - all orgs'!$E$19:$E$3604,'Expenditures - all orgs'!$C$19:$C$3604, 'Budget Detail - EEEEEE'!$B223,'Expenditures - all orgs'!$B$19:$B$3604,'Budget Detail - EEEEEE'!$B$3)</f>
        <v>0</v>
      </c>
      <c r="E223" s="481">
        <f>SUMIFS('Expenditures - all orgs'!$F$19:$F$3604,'Expenditures - all orgs'!$C$19:$C$3604, 'Budget Detail - EEEEEE'!$B223,'Expenditures - all orgs'!$B$19:$B$3604,'Budget Detail - EEEEEE'!$B$3)</f>
        <v>0</v>
      </c>
      <c r="F223" s="482">
        <f t="shared" ref="F223:F227" si="21">C223-D223-E223</f>
        <v>0</v>
      </c>
    </row>
    <row r="224" spans="1:37" ht="15" customHeight="1" x14ac:dyDescent="0.3">
      <c r="A224" s="249" t="s">
        <v>347</v>
      </c>
      <c r="B224" s="649">
        <v>133300</v>
      </c>
      <c r="C224" s="334">
        <f>SUMIFS('Expenditures - all orgs'!$D$19:$D$3604,'Expenditures - all orgs'!$C$19:$C$3604, 'Budget Detail - EEEEEE'!$B224,'Expenditures - all orgs'!$B$19:$B$3604,'Budget Detail - EEEEEE'!$B$3)</f>
        <v>0</v>
      </c>
      <c r="D224" s="480">
        <f>SUMIFS('Expenditures - all orgs'!$E$19:$E$3604,'Expenditures - all orgs'!$C$19:$C$3604, 'Budget Detail - EEEEEE'!$B224,'Expenditures - all orgs'!$B$19:$B$3604,'Budget Detail - EEEEEE'!$B$3)</f>
        <v>0</v>
      </c>
      <c r="E224" s="481">
        <f>SUMIFS('Expenditures - all orgs'!$F$19:$F$3604,'Expenditures - all orgs'!$C$19:$C$3604, 'Budget Detail - EEEEEE'!$B224,'Expenditures - all orgs'!$B$19:$B$3604,'Budget Detail - EEEEEE'!$B$3)</f>
        <v>0</v>
      </c>
      <c r="F224" s="482">
        <f t="shared" ref="F224" si="22">C224-D224-E224</f>
        <v>0</v>
      </c>
    </row>
    <row r="225" spans="1:6" ht="15" customHeight="1" x14ac:dyDescent="0.3">
      <c r="A225" s="249" t="s">
        <v>348</v>
      </c>
      <c r="B225" s="649">
        <v>133400</v>
      </c>
      <c r="C225" s="334">
        <f>SUMIFS('Expenditures - all orgs'!$D$19:$D$3604,'Expenditures - all orgs'!$C$19:$C$3604, 'Budget Detail - EEEEEE'!$B225,'Expenditures - all orgs'!$B$19:$B$3604,'Budget Detail - EEEEEE'!$B$3)</f>
        <v>0</v>
      </c>
      <c r="D225" s="480">
        <f>SUMIFS('Expenditures - all orgs'!$E$19:$E$3604,'Expenditures - all orgs'!$C$19:$C$3604, 'Budget Detail - EEEEEE'!$B225,'Expenditures - all orgs'!$B$19:$B$3604,'Budget Detail - EEEEEE'!$B$3)</f>
        <v>0</v>
      </c>
      <c r="E225" s="481">
        <f>SUMIFS('Expenditures - all orgs'!$F$19:$F$3604,'Expenditures - all orgs'!$C$19:$C$3604, 'Budget Detail - EEEEEE'!$B225,'Expenditures - all orgs'!$B$19:$B$3604,'Budget Detail - EEEEEE'!$B$3)</f>
        <v>0</v>
      </c>
      <c r="F225" s="482">
        <f t="shared" si="21"/>
        <v>0</v>
      </c>
    </row>
    <row r="226" spans="1:6" ht="15" customHeight="1" x14ac:dyDescent="0.3">
      <c r="A226" s="249" t="s">
        <v>346</v>
      </c>
      <c r="B226" s="649">
        <v>133500</v>
      </c>
      <c r="C226" s="334">
        <f>SUMIFS('Expenditures - all orgs'!$D$19:$D$3604,'Expenditures - all orgs'!$C$19:$C$3604, 'Budget Detail - EEEEEE'!$B226,'Expenditures - all orgs'!$B$19:$B$3604,'Budget Detail - EEEEEE'!$B$3)</f>
        <v>0</v>
      </c>
      <c r="D226" s="480">
        <f>SUMIFS('Expenditures - all orgs'!$E$19:$E$3604,'Expenditures - all orgs'!$C$19:$C$3604, 'Budget Detail - EEEEEE'!$B226,'Expenditures - all orgs'!$B$19:$B$3604,'Budget Detail - EEEEEE'!$B$3)</f>
        <v>0</v>
      </c>
      <c r="E226" s="481">
        <f>SUMIFS('Expenditures - all orgs'!$F$19:$F$3604,'Expenditures - all orgs'!$C$19:$C$3604, 'Budget Detail - EEEEEE'!$B226,'Expenditures - all orgs'!$B$19:$B$3604,'Budget Detail - EEEEEE'!$B$3)</f>
        <v>0</v>
      </c>
      <c r="F226" s="482">
        <f t="shared" si="21"/>
        <v>0</v>
      </c>
    </row>
    <row r="227" spans="1:6" ht="15" customHeight="1" thickBot="1" x14ac:dyDescent="0.35">
      <c r="A227" s="249" t="s">
        <v>104</v>
      </c>
      <c r="B227" s="649" t="s">
        <v>107</v>
      </c>
      <c r="C227" s="389">
        <f>SUMIFS('Expenditures - all orgs'!$D$19:$D$3604,'Expenditures - all orgs'!$C$19:$C$3604, 'Budget Detail - EEEEEE'!$B227,'Expenditures - all orgs'!$B$19:$B$3604,'Budget Detail - EEEEEE'!$B$3)</f>
        <v>0</v>
      </c>
      <c r="D227" s="483">
        <f>SUMIFS('Expenditures - all orgs'!$E$19:$E$3604,'Expenditures - all orgs'!$C$19:$C$3604, 'Budget Detail - EEEEEE'!$B227,'Expenditures - all orgs'!$B$19:$B$3604,'Budget Detail - EEEEEE'!$B$3)</f>
        <v>0</v>
      </c>
      <c r="E227" s="484">
        <f>SUMIFS('Expenditures - all orgs'!$F$19:$F$3604,'Expenditures - all orgs'!$C$19:$C$3604, 'Budget Detail - EEEEEE'!$B227,'Expenditures - all orgs'!$B$19:$B$3604,'Budget Detail - EEEEEE'!$B$3)</f>
        <v>0</v>
      </c>
      <c r="F227" s="485">
        <f t="shared" si="21"/>
        <v>0</v>
      </c>
    </row>
    <row r="228" spans="1:6" ht="15" customHeight="1" thickBot="1" x14ac:dyDescent="0.35">
      <c r="A228" s="249"/>
      <c r="B228" s="650" t="s">
        <v>418</v>
      </c>
      <c r="C228" s="390">
        <f>SUM(C223:C227)</f>
        <v>0</v>
      </c>
      <c r="D228" s="390">
        <f t="shared" ref="D228:F228" si="23">SUM(D223:D227)</f>
        <v>0</v>
      </c>
      <c r="E228" s="390">
        <f t="shared" si="23"/>
        <v>0</v>
      </c>
      <c r="F228" s="390">
        <f t="shared" si="23"/>
        <v>0</v>
      </c>
    </row>
    <row r="229" spans="1:6" ht="15" customHeight="1" x14ac:dyDescent="0.3">
      <c r="A229" s="747"/>
      <c r="B229" s="617"/>
      <c r="C229" s="305"/>
      <c r="D229" s="1255"/>
      <c r="E229" s="1255"/>
      <c r="F229" s="1256"/>
    </row>
    <row r="230" spans="1:6" ht="15" customHeight="1" x14ac:dyDescent="0.3">
      <c r="A230" s="248" t="s">
        <v>215</v>
      </c>
      <c r="B230" s="617"/>
      <c r="C230" s="308"/>
      <c r="D230" s="309"/>
      <c r="E230" s="309"/>
      <c r="F230" s="310"/>
    </row>
    <row r="231" spans="1:6" ht="15" customHeight="1" x14ac:dyDescent="0.3">
      <c r="A231" s="249" t="s">
        <v>24</v>
      </c>
      <c r="B231" s="646">
        <v>134100</v>
      </c>
      <c r="C231" s="332">
        <f>SUMIFS('Expenditures - all orgs'!$D$19:$D$3604,'Expenditures - all orgs'!$C$19:$C$3604, 'Budget Detail - EEEEEE'!$B231,'Expenditures - all orgs'!$B$19:$B$3604,'Budget Detail - EEEEEE'!$B$3)</f>
        <v>0</v>
      </c>
      <c r="D231" s="473">
        <f>SUMIFS('Expenditures - all orgs'!$E$19:$E$3604,'Expenditures - all orgs'!$C$19:$C$3604, 'Budget Detail - EEEEEE'!$B231,'Expenditures - all orgs'!$B$19:$B$3604,'Budget Detail - EEEEEE'!$B$3)</f>
        <v>0</v>
      </c>
      <c r="E231" s="474">
        <f>SUMIFS('Expenditures - all orgs'!$F$19:$F$3604,'Expenditures - all orgs'!$C$19:$C$3604, 'Budget Detail - EEEEEE'!$B231,'Expenditures - all orgs'!$B$19:$B$3604,'Budget Detail - EEEEEE'!$B$3)</f>
        <v>0</v>
      </c>
      <c r="F231" s="475">
        <f>C231-D231-E231</f>
        <v>0</v>
      </c>
    </row>
    <row r="232" spans="1:6" ht="15" customHeight="1" x14ac:dyDescent="0.3">
      <c r="A232" s="747" t="s">
        <v>496</v>
      </c>
      <c r="B232" s="647">
        <v>134200</v>
      </c>
      <c r="C232" s="332">
        <f>SUMIFS('Expenditures - all orgs'!$D$19:$D$3604,'Expenditures - all orgs'!$C$19:$C$3604, 'Budget Detail - EEEEEE'!$B232,'Expenditures - all orgs'!$B$19:$B$3604,'Budget Detail - EEEEEE'!$B$3)</f>
        <v>0</v>
      </c>
      <c r="D232" s="473">
        <f>SUMIFS('Expenditures - all orgs'!$E$19:$E$3604,'Expenditures - all orgs'!$C$19:$C$3604, 'Budget Detail - EEEEEE'!$B232,'Expenditures - all orgs'!$B$19:$B$3604,'Budget Detail - EEEEEE'!$B$3)</f>
        <v>0</v>
      </c>
      <c r="E232" s="474">
        <f>SUMIFS('Expenditures - all orgs'!$F$19:$F$3604,'Expenditures - all orgs'!$C$19:$C$3604, 'Budget Detail - EEEEEE'!$B232,'Expenditures - all orgs'!$B$19:$B$3604,'Budget Detail - EEEEEE'!$B$3)</f>
        <v>0</v>
      </c>
      <c r="F232" s="475">
        <f>C232-D232-E232</f>
        <v>0</v>
      </c>
    </row>
    <row r="233" spans="1:6" ht="15" customHeight="1" x14ac:dyDescent="0.3">
      <c r="A233" s="249" t="s">
        <v>25</v>
      </c>
      <c r="B233" s="647">
        <v>134300</v>
      </c>
      <c r="C233" s="332">
        <f>SUMIFS('Expenditures - all orgs'!$D$19:$D$3604,'Expenditures - all orgs'!$C$19:$C$3604, 'Budget Detail - EEEEEE'!$B233,'Expenditures - all orgs'!$B$19:$B$3604,'Budget Detail - EEEEEE'!$B$3)</f>
        <v>0</v>
      </c>
      <c r="D233" s="473">
        <f>SUMIFS('Expenditures - all orgs'!$E$19:$E$3604,'Expenditures - all orgs'!$C$19:$C$3604, 'Budget Detail - EEEEEE'!$B233,'Expenditures - all orgs'!$B$19:$B$3604,'Budget Detail - EEEEEE'!$B$3)</f>
        <v>0</v>
      </c>
      <c r="E233" s="474">
        <f>SUMIFS('Expenditures - all orgs'!$F$19:$F$3604,'Expenditures - all orgs'!$C$19:$C$3604, 'Budget Detail - EEEEEE'!$B233,'Expenditures - all orgs'!$B$19:$B$3604,'Budget Detail - EEEEEE'!$B$3)</f>
        <v>0</v>
      </c>
      <c r="F233" s="475">
        <f>C233-D233-E233</f>
        <v>0</v>
      </c>
    </row>
    <row r="234" spans="1:6" ht="15" customHeight="1" thickBot="1" x14ac:dyDescent="0.35">
      <c r="A234" s="249" t="s">
        <v>104</v>
      </c>
      <c r="B234" s="647" t="s">
        <v>107</v>
      </c>
      <c r="C234" s="333">
        <f>SUMIFS('Expenditures - all orgs'!$D$19:$D$3604,'Expenditures - all orgs'!$C$19:$C$3604, 'Budget Detail - EEEEEE'!$B234,'Expenditures - all orgs'!$B$19:$B$3604,'Budget Detail - EEEEEE'!$B$3)</f>
        <v>0</v>
      </c>
      <c r="D234" s="476">
        <f>SUMIFS('Expenditures - all orgs'!$E$19:$E$3604,'Expenditures - all orgs'!$C$19:$C$3604, 'Budget Detail - EEEEEE'!$B234,'Expenditures - all orgs'!$B$19:$B$3604,'Budget Detail - EEEEEE'!$B$3)</f>
        <v>0</v>
      </c>
      <c r="E234" s="477">
        <f>SUMIFS('Expenditures - all orgs'!$F$19:$F$3604,'Expenditures - all orgs'!$C$19:$C$3604, 'Budget Detail - EEEEEE'!$B234,'Expenditures - all orgs'!$B$19:$B$3604,'Budget Detail - EEEEEE'!$B$3)</f>
        <v>0</v>
      </c>
      <c r="F234" s="478">
        <f>C234-D234-E234</f>
        <v>0</v>
      </c>
    </row>
    <row r="235" spans="1:6" ht="15" customHeight="1" thickBot="1" x14ac:dyDescent="0.35">
      <c r="A235" s="249"/>
      <c r="B235" s="648" t="s">
        <v>418</v>
      </c>
      <c r="C235" s="388">
        <f>SUM(C231:C234)</f>
        <v>0</v>
      </c>
      <c r="D235" s="388">
        <f t="shared" ref="D235:F235" si="24">SUM(D231:D234)</f>
        <v>0</v>
      </c>
      <c r="E235" s="388">
        <f t="shared" si="24"/>
        <v>0</v>
      </c>
      <c r="F235" s="388">
        <f t="shared" si="24"/>
        <v>0</v>
      </c>
    </row>
    <row r="236" spans="1:6" ht="15" customHeight="1" x14ac:dyDescent="0.3">
      <c r="A236" s="747"/>
      <c r="B236" s="617"/>
      <c r="C236" s="305"/>
      <c r="D236" s="1255"/>
      <c r="E236" s="1255"/>
      <c r="F236" s="1256"/>
    </row>
    <row r="237" spans="1:6" ht="15" customHeight="1" x14ac:dyDescent="0.3">
      <c r="A237" s="248" t="s">
        <v>220</v>
      </c>
      <c r="B237" s="617"/>
      <c r="C237" s="308"/>
      <c r="D237" s="309"/>
      <c r="E237" s="309"/>
      <c r="F237" s="310"/>
    </row>
    <row r="238" spans="1:6" ht="15" customHeight="1" x14ac:dyDescent="0.3">
      <c r="A238" s="239" t="s">
        <v>101</v>
      </c>
      <c r="B238" s="1462">
        <v>135100</v>
      </c>
      <c r="C238" s="335">
        <f>SUMIFS('Expenditures - all orgs'!$D$19:$D$3604,'Expenditures - all orgs'!$C$19:$C$3604, 'Budget Detail - EEEEEE'!$B238,'Expenditures - all orgs'!$B$19:$B$3604,'Budget Detail - EEEEEE'!$B$3)</f>
        <v>0</v>
      </c>
      <c r="D238" s="487">
        <f>SUMIFS('Expenditures - all orgs'!$E$19:$E$3604,'Expenditures - all orgs'!$C$19:$C$3604, 'Budget Detail - EEEEEE'!$B238,'Expenditures - all orgs'!$B$19:$B$3604,'Budget Detail - EEEEEE'!$B$3)</f>
        <v>0</v>
      </c>
      <c r="E238" s="488">
        <f>SUMIFS('Expenditures - all orgs'!$F$19:$F$3604,'Expenditures - all orgs'!$C$19:$C$3604, 'Budget Detail - EEEEEE'!$B238,'Expenditures - all orgs'!$B$19:$B$3604,'Budget Detail - EEEEEE'!$B$3)</f>
        <v>0</v>
      </c>
      <c r="F238" s="489">
        <f t="shared" si="6"/>
        <v>0</v>
      </c>
    </row>
    <row r="239" spans="1:6" ht="15" customHeight="1" x14ac:dyDescent="0.3">
      <c r="A239" s="235" t="s">
        <v>216</v>
      </c>
      <c r="B239" s="1463">
        <v>135200</v>
      </c>
      <c r="C239" s="335">
        <f>SUMIFS('Expenditures - all orgs'!$D$19:$D$3604,'Expenditures - all orgs'!$C$19:$C$3604, 'Budget Detail - EEEEEE'!$B239,'Expenditures - all orgs'!$B$19:$B$3604,'Budget Detail - EEEEEE'!$B$3)</f>
        <v>0</v>
      </c>
      <c r="D239" s="487">
        <f>SUMIFS('Expenditures - all orgs'!$E$19:$E$3604,'Expenditures - all orgs'!$C$19:$C$3604, 'Budget Detail - EEEEEE'!$B239,'Expenditures - all orgs'!$B$19:$B$3604,'Budget Detail - EEEEEE'!$B$3)</f>
        <v>0</v>
      </c>
      <c r="E239" s="488">
        <f>SUMIFS('Expenditures - all orgs'!$F$19:$F$3604,'Expenditures - all orgs'!$C$19:$C$3604, 'Budget Detail - EEEEEE'!$B239,'Expenditures - all orgs'!$B$19:$B$3604,'Budget Detail - EEEEEE'!$B$3)</f>
        <v>0</v>
      </c>
      <c r="F239" s="489">
        <f t="shared" si="6"/>
        <v>0</v>
      </c>
    </row>
    <row r="240" spans="1:6" ht="15" customHeight="1" x14ac:dyDescent="0.3">
      <c r="A240" s="235" t="s">
        <v>217</v>
      </c>
      <c r="B240" s="1463">
        <v>135300</v>
      </c>
      <c r="C240" s="335">
        <f>SUMIFS('Expenditures - all orgs'!$D$19:$D$3604,'Expenditures - all orgs'!$C$19:$C$3604, 'Budget Detail - EEEEEE'!$B240,'Expenditures - all orgs'!$B$19:$B$3604,'Budget Detail - EEEEEE'!$B$3)</f>
        <v>0</v>
      </c>
      <c r="D240" s="487">
        <f>SUMIFS('Expenditures - all orgs'!$E$19:$E$3604,'Expenditures - all orgs'!$C$19:$C$3604, 'Budget Detail - EEEEEE'!$B240,'Expenditures - all orgs'!$B$19:$B$3604,'Budget Detail - EEEEEE'!$B$3)</f>
        <v>0</v>
      </c>
      <c r="E240" s="488">
        <f>SUMIFS('Expenditures - all orgs'!$F$19:$F$3604,'Expenditures - all orgs'!$C$19:$C$3604, 'Budget Detail - EEEEEE'!$B240,'Expenditures - all orgs'!$B$19:$B$3604,'Budget Detail - EEEEEE'!$B$3)</f>
        <v>0</v>
      </c>
      <c r="F240" s="489">
        <f t="shared" si="6"/>
        <v>0</v>
      </c>
    </row>
    <row r="241" spans="1:6" ht="15" customHeight="1" x14ac:dyDescent="0.3">
      <c r="A241" s="242" t="s">
        <v>26</v>
      </c>
      <c r="B241" s="1463">
        <v>135400</v>
      </c>
      <c r="C241" s="335">
        <f>SUMIFS('Expenditures - all orgs'!$D$19:$D$3604,'Expenditures - all orgs'!$C$19:$C$3604, 'Budget Detail - EEEEEE'!$B241,'Expenditures - all orgs'!$B$19:$B$3604,'Budget Detail - EEEEEE'!$B$3)</f>
        <v>0</v>
      </c>
      <c r="D241" s="487">
        <f>SUMIFS('Expenditures - all orgs'!$E$19:$E$3604,'Expenditures - all orgs'!$C$19:$C$3604, 'Budget Detail - EEEEEE'!$B241,'Expenditures - all orgs'!$B$19:$B$3604,'Budget Detail - EEEEEE'!$B$3)</f>
        <v>0</v>
      </c>
      <c r="E241" s="488">
        <f>SUMIFS('Expenditures - all orgs'!$F$19:$F$3604,'Expenditures - all orgs'!$C$19:$C$3604, 'Budget Detail - EEEEEE'!$B241,'Expenditures - all orgs'!$B$19:$B$3604,'Budget Detail - EEEEEE'!$B$3)</f>
        <v>0</v>
      </c>
      <c r="F241" s="489">
        <f t="shared" si="6"/>
        <v>0</v>
      </c>
    </row>
    <row r="242" spans="1:6" ht="15" customHeight="1" x14ac:dyDescent="0.3">
      <c r="A242" s="242" t="s">
        <v>218</v>
      </c>
      <c r="B242" s="1463">
        <v>135500</v>
      </c>
      <c r="C242" s="335">
        <f>SUMIFS('Expenditures - all orgs'!$D$19:$D$3604,'Expenditures - all orgs'!$C$19:$C$3604, 'Budget Detail - EEEEEE'!$B242,'Expenditures - all orgs'!$B$19:$B$3604,'Budget Detail - EEEEEE'!$B$3)</f>
        <v>0</v>
      </c>
      <c r="D242" s="487">
        <f>SUMIFS('Expenditures - all orgs'!$E$19:$E$3604,'Expenditures - all orgs'!$C$19:$C$3604, 'Budget Detail - EEEEEE'!$B242,'Expenditures - all orgs'!$B$19:$B$3604,'Budget Detail - EEEEEE'!$B$3)</f>
        <v>0</v>
      </c>
      <c r="E242" s="488">
        <f>SUMIFS('Expenditures - all orgs'!$F$19:$F$3604,'Expenditures - all orgs'!$C$19:$C$3604, 'Budget Detail - EEEEEE'!$B242,'Expenditures - all orgs'!$B$19:$B$3604,'Budget Detail - EEEEEE'!$B$3)</f>
        <v>0</v>
      </c>
      <c r="F242" s="489">
        <f t="shared" si="6"/>
        <v>0</v>
      </c>
    </row>
    <row r="243" spans="1:6" ht="15" customHeight="1" x14ac:dyDescent="0.3">
      <c r="A243" s="242" t="s">
        <v>495</v>
      </c>
      <c r="B243" s="1463">
        <v>135600</v>
      </c>
      <c r="C243" s="335">
        <f>SUMIFS('Expenditures - all orgs'!$D$19:$D$3604,'Expenditures - all orgs'!$C$19:$C$3604, 'Budget Detail - EEEEEE'!$B243,'Expenditures - all orgs'!$B$19:$B$3604,'Budget Detail - EEEEEE'!$B$3)</f>
        <v>0</v>
      </c>
      <c r="D243" s="487">
        <f>SUMIFS('Expenditures - all orgs'!$E$19:$E$3604,'Expenditures - all orgs'!$C$19:$C$3604, 'Budget Detail - EEEEEE'!$B243,'Expenditures - all orgs'!$B$19:$B$3604,'Budget Detail - EEEEEE'!$B$3)</f>
        <v>0</v>
      </c>
      <c r="E243" s="488">
        <f>SUMIFS('Expenditures - all orgs'!$F$19:$F$3604,'Expenditures - all orgs'!$C$19:$C$3604, 'Budget Detail - EEEEEE'!$B243,'Expenditures - all orgs'!$B$19:$B$3604,'Budget Detail - EEEEEE'!$B$3)</f>
        <v>0</v>
      </c>
      <c r="F243" s="489">
        <f t="shared" ref="F243" si="25">C243-D243-E243</f>
        <v>0</v>
      </c>
    </row>
    <row r="244" spans="1:6" ht="15" customHeight="1" x14ac:dyDescent="0.3">
      <c r="A244" s="233" t="s">
        <v>104</v>
      </c>
      <c r="B244" s="1463" t="s">
        <v>107</v>
      </c>
      <c r="C244" s="335">
        <f>SUMIFS('Expenditures - all orgs'!$D$19:$D$3604,'Expenditures - all orgs'!$C$19:$C$3604, 'Budget Detail - EEEEEE'!$B244,'Expenditures - all orgs'!$B$19:$B$3604,'Budget Detail - EEEEEE'!$B$3)</f>
        <v>0</v>
      </c>
      <c r="D244" s="487">
        <f>SUMIFS('Expenditures - all orgs'!$E$19:$E$3604,'Expenditures - all orgs'!$C$19:$C$3604, 'Budget Detail - EEEEEE'!$B244,'Expenditures - all orgs'!$B$19:$B$3604,'Budget Detail - EEEEEE'!$B$3)</f>
        <v>0</v>
      </c>
      <c r="E244" s="488">
        <f>SUMIFS('Expenditures - all orgs'!$F$19:$F$3604,'Expenditures - all orgs'!$C$19:$C$3604, 'Budget Detail - EEEEEE'!$B244,'Expenditures - all orgs'!$B$19:$B$3604,'Budget Detail - EEEEEE'!$B$3)</f>
        <v>0</v>
      </c>
      <c r="F244" s="489">
        <f t="shared" si="6"/>
        <v>0</v>
      </c>
    </row>
    <row r="245" spans="1:6" ht="15" customHeight="1" thickBot="1" x14ac:dyDescent="0.35">
      <c r="A245" s="233" t="s">
        <v>104</v>
      </c>
      <c r="B245" s="1463" t="s">
        <v>107</v>
      </c>
      <c r="C245" s="391">
        <f>SUMIFS('Expenditures - all orgs'!$D$19:$D$3604,'Expenditures - all orgs'!$C$19:$C$3604, 'Budget Detail - EEEEEE'!$B245,'Expenditures - all orgs'!$B$19:$B$3604,'Budget Detail - EEEEEE'!$B$3)</f>
        <v>0</v>
      </c>
      <c r="D245" s="490">
        <f>SUMIFS('Expenditures - all orgs'!$E$19:$E$3604,'Expenditures - all orgs'!$C$19:$C$3604, 'Budget Detail - EEEEEE'!$B245,'Expenditures - all orgs'!$B$19:$B$3604,'Budget Detail - EEEEEE'!$B$3)</f>
        <v>0</v>
      </c>
      <c r="E245" s="491">
        <f>SUMIFS('Expenditures - all orgs'!$F$19:$F$3604,'Expenditures - all orgs'!$C$19:$C$3604, 'Budget Detail - EEEEEE'!$B245,'Expenditures - all orgs'!$B$19:$B$3604,'Budget Detail - EEEEEE'!$B$3)</f>
        <v>0</v>
      </c>
      <c r="F245" s="492">
        <f t="shared" si="6"/>
        <v>0</v>
      </c>
    </row>
    <row r="246" spans="1:6" ht="15" customHeight="1" thickBot="1" x14ac:dyDescent="0.35">
      <c r="A246" s="233"/>
      <c r="B246" s="1464" t="s">
        <v>418</v>
      </c>
      <c r="C246" s="1393">
        <f>SUM(C238:C245)</f>
        <v>0</v>
      </c>
      <c r="D246" s="1393">
        <f t="shared" ref="D246:F246" si="26">SUM(D238:D245)</f>
        <v>0</v>
      </c>
      <c r="E246" s="1393">
        <f t="shared" si="26"/>
        <v>0</v>
      </c>
      <c r="F246" s="1393">
        <f t="shared" si="26"/>
        <v>0</v>
      </c>
    </row>
    <row r="247" spans="1:6" ht="15" customHeight="1" x14ac:dyDescent="0.3">
      <c r="A247" s="747"/>
      <c r="B247" s="617"/>
      <c r="C247" s="305"/>
      <c r="D247" s="1255"/>
      <c r="E247" s="1255"/>
      <c r="F247" s="1256"/>
    </row>
    <row r="248" spans="1:6" ht="15" customHeight="1" x14ac:dyDescent="0.3">
      <c r="A248" s="248" t="s">
        <v>219</v>
      </c>
      <c r="B248" s="617"/>
      <c r="C248" s="308"/>
      <c r="D248" s="309"/>
      <c r="E248" s="309"/>
      <c r="F248" s="310"/>
    </row>
    <row r="249" spans="1:6" ht="15" customHeight="1" x14ac:dyDescent="0.3">
      <c r="A249" s="747" t="s">
        <v>221</v>
      </c>
      <c r="B249" s="651">
        <v>136200</v>
      </c>
      <c r="C249" s="336">
        <f>SUMIFS('Expenditures - all orgs'!$D$19:$D$3604,'Expenditures - all orgs'!$C$19:$C$3604, 'Budget Detail - EEEEEE'!$B249,'Expenditures - all orgs'!$B$19:$B$3604,'Budget Detail - EEEEEE'!$B$3)</f>
        <v>0</v>
      </c>
      <c r="D249" s="493">
        <f>SUMIFS('Expenditures - all orgs'!$E$19:$E$3604,'Expenditures - all orgs'!$C$19:$C$3604, 'Budget Detail - EEEEEE'!$B249,'Expenditures - all orgs'!$B$19:$B$3604,'Budget Detail - EEEEEE'!$B$3)</f>
        <v>0</v>
      </c>
      <c r="E249" s="494">
        <f>SUMIFS('Expenditures - all orgs'!$F$19:$F$3604,'Expenditures - all orgs'!$C$19:$C$3604, 'Budget Detail - EEEEEE'!$B249,'Expenditures - all orgs'!$B$19:$B$3604,'Budget Detail - EEEEEE'!$B$3)</f>
        <v>0</v>
      </c>
      <c r="F249" s="495">
        <f t="shared" ref="F249:F254" si="27">C249-D249-E249</f>
        <v>0</v>
      </c>
    </row>
    <row r="250" spans="1:6" ht="15" customHeight="1" x14ac:dyDescent="0.3">
      <c r="A250" s="747" t="s">
        <v>223</v>
      </c>
      <c r="B250" s="652">
        <v>136300</v>
      </c>
      <c r="C250" s="336">
        <f>SUMIFS('Expenditures - all orgs'!$D$19:$D$3604,'Expenditures - all orgs'!$C$19:$C$3604, 'Budget Detail - EEEEEE'!$B250,'Expenditures - all orgs'!$B$19:$B$3604,'Budget Detail - EEEEEE'!$B$3)</f>
        <v>0</v>
      </c>
      <c r="D250" s="493">
        <f>SUMIFS('Expenditures - all orgs'!$E$19:$E$3604,'Expenditures - all orgs'!$C$19:$C$3604, 'Budget Detail - EEEEEE'!$B250,'Expenditures - all orgs'!$B$19:$B$3604,'Budget Detail - EEEEEE'!$B$3)</f>
        <v>0</v>
      </c>
      <c r="E250" s="494">
        <f>SUMIFS('Expenditures - all orgs'!$F$19:$F$3604,'Expenditures - all orgs'!$C$19:$C$3604, 'Budget Detail - EEEEEE'!$B250,'Expenditures - all orgs'!$B$19:$B$3604,'Budget Detail - EEEEEE'!$B$3)</f>
        <v>0</v>
      </c>
      <c r="F250" s="495">
        <f t="shared" si="27"/>
        <v>0</v>
      </c>
    </row>
    <row r="251" spans="1:6" ht="15" customHeight="1" x14ac:dyDescent="0.3">
      <c r="A251" s="747" t="s">
        <v>224</v>
      </c>
      <c r="B251" s="652">
        <v>136400</v>
      </c>
      <c r="C251" s="336">
        <f>SUMIFS('Expenditures - all orgs'!$D$19:$D$3604,'Expenditures - all orgs'!$C$19:$C$3604, 'Budget Detail - EEEEEE'!$B251,'Expenditures - all orgs'!$B$19:$B$3604,'Budget Detail - EEEEEE'!$B$3)</f>
        <v>0</v>
      </c>
      <c r="D251" s="493">
        <f>SUMIFS('Expenditures - all orgs'!$E$19:$E$3604,'Expenditures - all orgs'!$C$19:$C$3604, 'Budget Detail - EEEEEE'!$B251,'Expenditures - all orgs'!$B$19:$B$3604,'Budget Detail - EEEEEE'!$B$3)</f>
        <v>0</v>
      </c>
      <c r="E251" s="494">
        <f>SUMIFS('Expenditures - all orgs'!$F$19:$F$3604,'Expenditures - all orgs'!$C$19:$C$3604, 'Budget Detail - EEEEEE'!$B251,'Expenditures - all orgs'!$B$19:$B$3604,'Budget Detail - EEEEEE'!$B$3)</f>
        <v>0</v>
      </c>
      <c r="F251" s="495">
        <f t="shared" si="27"/>
        <v>0</v>
      </c>
    </row>
    <row r="252" spans="1:6" ht="15" customHeight="1" x14ac:dyDescent="0.3">
      <c r="A252" s="747" t="s">
        <v>225</v>
      </c>
      <c r="B252" s="652">
        <v>136500</v>
      </c>
      <c r="C252" s="336">
        <f>SUMIFS('Expenditures - all orgs'!$D$19:$D$3604,'Expenditures - all orgs'!$C$19:$C$3604, 'Budget Detail - EEEEEE'!$B252,'Expenditures - all orgs'!$B$19:$B$3604,'Budget Detail - EEEEEE'!$B$3)</f>
        <v>0</v>
      </c>
      <c r="D252" s="493">
        <f>SUMIFS('Expenditures - all orgs'!$E$19:$E$3604,'Expenditures - all orgs'!$C$19:$C$3604, 'Budget Detail - EEEEEE'!$B252,'Expenditures - all orgs'!$B$19:$B$3604,'Budget Detail - EEEEEE'!$B$3)</f>
        <v>0</v>
      </c>
      <c r="E252" s="494">
        <f>SUMIFS('Expenditures - all orgs'!$F$19:$F$3604,'Expenditures - all orgs'!$C$19:$C$3604, 'Budget Detail - EEEEEE'!$B252,'Expenditures - all orgs'!$B$19:$B$3604,'Budget Detail - EEEEEE'!$B$3)</f>
        <v>0</v>
      </c>
      <c r="F252" s="495">
        <f t="shared" si="27"/>
        <v>0</v>
      </c>
    </row>
    <row r="253" spans="1:6" ht="15" customHeight="1" x14ac:dyDescent="0.3">
      <c r="A253" s="747" t="s">
        <v>104</v>
      </c>
      <c r="B253" s="652" t="s">
        <v>107</v>
      </c>
      <c r="C253" s="336">
        <f>SUMIFS('Expenditures - all orgs'!$D$19:$D$3604,'Expenditures - all orgs'!$C$19:$C$3604, 'Budget Detail - EEEEEE'!$B253,'Expenditures - all orgs'!$B$19:$B$3604,'Budget Detail - EEEEEE'!$B$3)</f>
        <v>0</v>
      </c>
      <c r="D253" s="493">
        <f>SUMIFS('Expenditures - all orgs'!$E$19:$E$3604,'Expenditures - all orgs'!$C$19:$C$3604, 'Budget Detail - EEEEEE'!$B253,'Expenditures - all orgs'!$B$19:$B$3604,'Budget Detail - EEEEEE'!$B$3)</f>
        <v>0</v>
      </c>
      <c r="E253" s="494">
        <f>SUMIFS('Expenditures - all orgs'!$F$19:$F$3604,'Expenditures - all orgs'!$C$19:$C$3604, 'Budget Detail - EEEEEE'!$B253,'Expenditures - all orgs'!$B$19:$B$3604,'Budget Detail - EEEEEE'!$B$3)</f>
        <v>0</v>
      </c>
      <c r="F253" s="495">
        <f t="shared" si="27"/>
        <v>0</v>
      </c>
    </row>
    <row r="254" spans="1:6" ht="15" customHeight="1" thickBot="1" x14ac:dyDescent="0.35">
      <c r="A254" s="747" t="s">
        <v>104</v>
      </c>
      <c r="B254" s="652" t="s">
        <v>107</v>
      </c>
      <c r="C254" s="336">
        <f>SUMIFS('Expenditures - all orgs'!$D$19:$D$3604,'Expenditures - all orgs'!$C$19:$C$3604, 'Budget Detail - EEEEEE'!$B254,'Expenditures - all orgs'!$B$19:$B$3604,'Budget Detail - EEEEEE'!$B$3)</f>
        <v>0</v>
      </c>
      <c r="D254" s="496">
        <f>SUMIFS('Expenditures - all orgs'!$E$19:$E$3604,'Expenditures - all orgs'!$C$19:$C$3604, 'Budget Detail - EEEEEE'!$B254,'Expenditures - all orgs'!$B$19:$B$3604,'Budget Detail - EEEEEE'!$B$3)</f>
        <v>0</v>
      </c>
      <c r="E254" s="497">
        <f>SUMIFS('Expenditures - all orgs'!$F$19:$F$3604,'Expenditures - all orgs'!$C$19:$C$3604, 'Budget Detail - EEEEEE'!$B254,'Expenditures - all orgs'!$B$19:$B$3604,'Budget Detail - EEEEEE'!$B$3)</f>
        <v>0</v>
      </c>
      <c r="F254" s="498">
        <f t="shared" si="27"/>
        <v>0</v>
      </c>
    </row>
    <row r="255" spans="1:6" ht="15" customHeight="1" thickBot="1" x14ac:dyDescent="0.35">
      <c r="A255" s="747"/>
      <c r="B255" s="653" t="s">
        <v>418</v>
      </c>
      <c r="C255" s="1257">
        <f>SUM(C249:C254)</f>
        <v>0</v>
      </c>
      <c r="D255" s="1257">
        <f t="shared" ref="D255:F255" si="28">SUM(D249:D254)</f>
        <v>0</v>
      </c>
      <c r="E255" s="1257">
        <f t="shared" si="28"/>
        <v>0</v>
      </c>
      <c r="F255" s="1257">
        <f t="shared" si="28"/>
        <v>0</v>
      </c>
    </row>
    <row r="256" spans="1:6" ht="15" customHeight="1" x14ac:dyDescent="0.3">
      <c r="A256" s="747"/>
      <c r="B256" s="617"/>
      <c r="C256" s="305"/>
      <c r="D256" s="1255"/>
      <c r="E256" s="1255"/>
      <c r="F256" s="1256"/>
    </row>
    <row r="257" spans="1:6" ht="15" customHeight="1" x14ac:dyDescent="0.3">
      <c r="A257" s="248" t="s">
        <v>222</v>
      </c>
      <c r="B257" s="617"/>
      <c r="C257" s="305"/>
      <c r="D257" s="1255"/>
      <c r="E257" s="1255"/>
      <c r="F257" s="1256"/>
    </row>
    <row r="258" spans="1:6" ht="15" customHeight="1" x14ac:dyDescent="0.3">
      <c r="A258" s="235" t="s">
        <v>493</v>
      </c>
      <c r="B258" s="654">
        <v>137100</v>
      </c>
      <c r="C258" s="337">
        <f>SUMIFS('Expenditures - all orgs'!$D$19:$D$3604,'Expenditures - all orgs'!$C$19:$C$3604, 'Budget Detail - EEEEEE'!$B258,'Expenditures - all orgs'!$B$19:$B$3604,'Budget Detail - EEEEEE'!$B$3)</f>
        <v>0</v>
      </c>
      <c r="D258" s="500">
        <f>SUMIFS('Expenditures - all orgs'!$E$19:$E$3604,'Expenditures - all orgs'!$C$19:$C$3604, 'Budget Detail - EEEEEE'!$B258,'Expenditures - all orgs'!$B$19:$B$3604,'Budget Detail - EEEEEE'!$B$3)</f>
        <v>0</v>
      </c>
      <c r="E258" s="501">
        <f>SUMIFS('Expenditures - all orgs'!$F$19:$F$3604,'Expenditures - all orgs'!$C$19:$C$3604, 'Budget Detail - EEEEEE'!$B258,'Expenditures - all orgs'!$B$19:$B$3604,'Budget Detail - EEEEEE'!$B$3)</f>
        <v>0</v>
      </c>
      <c r="F258" s="502">
        <f t="shared" ref="F258" si="29">C258-D258-E258</f>
        <v>0</v>
      </c>
    </row>
    <row r="259" spans="1:6" ht="15" customHeight="1" x14ac:dyDescent="0.3">
      <c r="A259" s="235" t="s">
        <v>494</v>
      </c>
      <c r="B259" s="1436">
        <v>137200</v>
      </c>
      <c r="C259" s="337">
        <f>SUMIFS('Expenditures - all orgs'!$D$19:$D$3604,'Expenditures - all orgs'!$C$19:$C$3604, 'Budget Detail - EEEEEE'!$B259,'Expenditures - all orgs'!$B$19:$B$3604,'Budget Detail - EEEEEE'!$B$3)</f>
        <v>0</v>
      </c>
      <c r="D259" s="500">
        <f>SUMIFS('Expenditures - all orgs'!$E$19:$E$3604,'Expenditures - all orgs'!$C$19:$C$3604, 'Budget Detail - EEEEEE'!$B259,'Expenditures - all orgs'!$B$19:$B$3604,'Budget Detail - EEEEEE'!$B$3)</f>
        <v>0</v>
      </c>
      <c r="E259" s="501">
        <f>SUMIFS('Expenditures - all orgs'!$F$19:$F$3604,'Expenditures - all orgs'!$C$19:$C$3604, 'Budget Detail - EEEEEE'!$B259,'Expenditures - all orgs'!$B$19:$B$3604,'Budget Detail - EEEEEE'!$B$3)</f>
        <v>0</v>
      </c>
      <c r="F259" s="502">
        <f t="shared" ref="F259:F260" si="30">C259-D259-E259</f>
        <v>0</v>
      </c>
    </row>
    <row r="260" spans="1:6" ht="15" customHeight="1" x14ac:dyDescent="0.3">
      <c r="A260" s="235" t="s">
        <v>226</v>
      </c>
      <c r="B260" s="1436">
        <v>137300</v>
      </c>
      <c r="C260" s="337">
        <f>SUMIFS('Expenditures - all orgs'!$D$19:$D$3604,'Expenditures - all orgs'!$C$19:$C$3604, 'Budget Detail - EEEEEE'!$B260,'Expenditures - all orgs'!$B$19:$B$3604,'Budget Detail - EEEEEE'!$B$3)</f>
        <v>0</v>
      </c>
      <c r="D260" s="500">
        <f>SUMIFS('Expenditures - all orgs'!$E$19:$E$3604,'Expenditures - all orgs'!$C$19:$C$3604, 'Budget Detail - EEEEEE'!$B260,'Expenditures - all orgs'!$B$19:$B$3604,'Budget Detail - EEEEEE'!$B$3)</f>
        <v>0</v>
      </c>
      <c r="E260" s="501">
        <f>SUMIFS('Expenditures - all orgs'!$F$19:$F$3604,'Expenditures - all orgs'!$C$19:$C$3604, 'Budget Detail - EEEEEE'!$B260,'Expenditures - all orgs'!$B$19:$B$3604,'Budget Detail - EEEEEE'!$B$3)</f>
        <v>0</v>
      </c>
      <c r="F260" s="502">
        <f t="shared" si="30"/>
        <v>0</v>
      </c>
    </row>
    <row r="261" spans="1:6" ht="15" customHeight="1" x14ac:dyDescent="0.3">
      <c r="A261" s="233" t="s">
        <v>27</v>
      </c>
      <c r="B261" s="655">
        <v>137400</v>
      </c>
      <c r="C261" s="337">
        <f>SUMIFS('Expenditures - all orgs'!$D$19:$D$3604,'Expenditures - all orgs'!$C$19:$C$3604, 'Budget Detail - EEEEEE'!$B261,'Expenditures - all orgs'!$B$19:$B$3604,'Budget Detail - EEEEEE'!$B$3)</f>
        <v>0</v>
      </c>
      <c r="D261" s="500">
        <f>SUMIFS('Expenditures - all orgs'!$E$19:$E$3604,'Expenditures - all orgs'!$C$19:$C$3604, 'Budget Detail - EEEEEE'!$B261,'Expenditures - all orgs'!$B$19:$B$3604,'Budget Detail - EEEEEE'!$B$3)</f>
        <v>0</v>
      </c>
      <c r="E261" s="501">
        <f>SUMIFS('Expenditures - all orgs'!$F$19:$F$3604,'Expenditures - all orgs'!$C$19:$C$3604, 'Budget Detail - EEEEEE'!$B261,'Expenditures - all orgs'!$B$19:$B$3604,'Budget Detail - EEEEEE'!$B$3)</f>
        <v>0</v>
      </c>
      <c r="F261" s="503">
        <f t="shared" si="6"/>
        <v>0</v>
      </c>
    </row>
    <row r="262" spans="1:6" ht="15" customHeight="1" x14ac:dyDescent="0.3">
      <c r="A262" s="242" t="s">
        <v>227</v>
      </c>
      <c r="B262" s="655">
        <v>137500</v>
      </c>
      <c r="C262" s="337">
        <f>SUMIFS('Expenditures - all orgs'!$D$19:$D$3604,'Expenditures - all orgs'!$C$19:$C$3604, 'Budget Detail - EEEEEE'!$B262,'Expenditures - all orgs'!$B$19:$B$3604,'Budget Detail - EEEEEE'!$B$3)</f>
        <v>0</v>
      </c>
      <c r="D262" s="500">
        <f>SUMIFS('Expenditures - all orgs'!$E$19:$E$3604,'Expenditures - all orgs'!$C$19:$C$3604, 'Budget Detail - EEEEEE'!$B262,'Expenditures - all orgs'!$B$19:$B$3604,'Budget Detail - EEEEEE'!$B$3)</f>
        <v>0</v>
      </c>
      <c r="E262" s="501">
        <f>SUMIFS('Expenditures - all orgs'!$F$19:$F$3604,'Expenditures - all orgs'!$C$19:$C$3604, 'Budget Detail - EEEEEE'!$B262,'Expenditures - all orgs'!$B$19:$B$3604,'Budget Detail - EEEEEE'!$B$3)</f>
        <v>0</v>
      </c>
      <c r="F262" s="503">
        <f t="shared" si="6"/>
        <v>0</v>
      </c>
    </row>
    <row r="263" spans="1:6" ht="15" customHeight="1" x14ac:dyDescent="0.3">
      <c r="A263" s="242" t="s">
        <v>228</v>
      </c>
      <c r="B263" s="655">
        <v>137600</v>
      </c>
      <c r="C263" s="337">
        <f>SUMIFS('Expenditures - all orgs'!$D$19:$D$3604,'Expenditures - all orgs'!$C$19:$C$3604, 'Budget Detail - EEEEEE'!$B263,'Expenditures - all orgs'!$B$19:$B$3604,'Budget Detail - EEEEEE'!$B$3)</f>
        <v>0</v>
      </c>
      <c r="D263" s="500">
        <f>SUMIFS('Expenditures - all orgs'!$E$19:$E$3604,'Expenditures - all orgs'!$C$19:$C$3604, 'Budget Detail - EEEEEE'!$B263,'Expenditures - all orgs'!$B$19:$B$3604,'Budget Detail - EEEEEE'!$B$3)</f>
        <v>0</v>
      </c>
      <c r="E263" s="501">
        <f>SUMIFS('Expenditures - all orgs'!$F$19:$F$3604,'Expenditures - all orgs'!$C$19:$C$3604, 'Budget Detail - EEEEEE'!$B263,'Expenditures - all orgs'!$B$19:$B$3604,'Budget Detail - EEEEEE'!$B$3)</f>
        <v>0</v>
      </c>
      <c r="F263" s="503">
        <f t="shared" si="6"/>
        <v>0</v>
      </c>
    </row>
    <row r="264" spans="1:6" ht="15" customHeight="1" x14ac:dyDescent="0.3">
      <c r="A264" s="242" t="s">
        <v>229</v>
      </c>
      <c r="B264" s="655">
        <v>137700</v>
      </c>
      <c r="C264" s="337">
        <f>SUMIFS('Expenditures - all orgs'!$D$19:$D$3604,'Expenditures - all orgs'!$C$19:$C$3604, 'Budget Detail - EEEEEE'!$B264,'Expenditures - all orgs'!$B$19:$B$3604,'Budget Detail - EEEEEE'!$B$3)</f>
        <v>0</v>
      </c>
      <c r="D264" s="500">
        <f>SUMIFS('Expenditures - all orgs'!$E$19:$E$3604,'Expenditures - all orgs'!$C$19:$C$3604, 'Budget Detail - EEEEEE'!$B264,'Expenditures - all orgs'!$B$19:$B$3604,'Budget Detail - EEEEEE'!$B$3)</f>
        <v>0</v>
      </c>
      <c r="E264" s="501">
        <f>SUMIFS('Expenditures - all orgs'!$F$19:$F$3604,'Expenditures - all orgs'!$C$19:$C$3604, 'Budget Detail - EEEEEE'!$B264,'Expenditures - all orgs'!$B$19:$B$3604,'Budget Detail - EEEEEE'!$B$3)</f>
        <v>0</v>
      </c>
      <c r="F264" s="503">
        <f t="shared" si="6"/>
        <v>0</v>
      </c>
    </row>
    <row r="265" spans="1:6" ht="15" customHeight="1" x14ac:dyDescent="0.3">
      <c r="A265" s="242" t="s">
        <v>230</v>
      </c>
      <c r="B265" s="655">
        <v>137800</v>
      </c>
      <c r="C265" s="337">
        <f>SUMIFS('Expenditures - all orgs'!$D$19:$D$3604,'Expenditures - all orgs'!$C$19:$C$3604, 'Budget Detail - EEEEEE'!$B265,'Expenditures - all orgs'!$B$19:$B$3604,'Budget Detail - EEEEEE'!$B$3)</f>
        <v>0</v>
      </c>
      <c r="D265" s="500">
        <f>SUMIFS('Expenditures - all orgs'!$E$19:$E$3604,'Expenditures - all orgs'!$C$19:$C$3604, 'Budget Detail - EEEEEE'!$B265,'Expenditures - all orgs'!$B$19:$B$3604,'Budget Detail - EEEEEE'!$B$3)</f>
        <v>0</v>
      </c>
      <c r="E265" s="501">
        <f>SUMIFS('Expenditures - all orgs'!$F$19:$F$3604,'Expenditures - all orgs'!$C$19:$C$3604, 'Budget Detail - EEEEEE'!$B265,'Expenditures - all orgs'!$B$19:$B$3604,'Budget Detail - EEEEEE'!$B$3)</f>
        <v>0</v>
      </c>
      <c r="F265" s="503">
        <f t="shared" si="6"/>
        <v>0</v>
      </c>
    </row>
    <row r="266" spans="1:6" ht="15" customHeight="1" x14ac:dyDescent="0.3">
      <c r="A266" s="242" t="s">
        <v>231</v>
      </c>
      <c r="B266" s="655">
        <v>137900</v>
      </c>
      <c r="C266" s="337">
        <f>SUMIFS('Expenditures - all orgs'!$D$19:$D$3604,'Expenditures - all orgs'!$C$19:$C$3604, 'Budget Detail - EEEEEE'!$B266,'Expenditures - all orgs'!$B$19:$B$3604,'Budget Detail - EEEEEE'!$B$3)</f>
        <v>0</v>
      </c>
      <c r="D266" s="500">
        <f>SUMIFS('Expenditures - all orgs'!$E$19:$E$3604,'Expenditures - all orgs'!$C$19:$C$3604, 'Budget Detail - EEEEEE'!$B266,'Expenditures - all orgs'!$B$19:$B$3604,'Budget Detail - EEEEEE'!$B$3)</f>
        <v>0</v>
      </c>
      <c r="E266" s="501">
        <f>SUMIFS('Expenditures - all orgs'!$F$19:$F$3604,'Expenditures - all orgs'!$C$19:$C$3604, 'Budget Detail - EEEEEE'!$B266,'Expenditures - all orgs'!$B$19:$B$3604,'Budget Detail - EEEEEE'!$B$3)</f>
        <v>0</v>
      </c>
      <c r="F266" s="503">
        <f t="shared" si="6"/>
        <v>0</v>
      </c>
    </row>
    <row r="267" spans="1:6" ht="15" customHeight="1" x14ac:dyDescent="0.3">
      <c r="A267" s="242" t="s">
        <v>104</v>
      </c>
      <c r="B267" s="655" t="s">
        <v>107</v>
      </c>
      <c r="C267" s="337">
        <f>SUMIFS('Expenditures - all orgs'!$D$19:$D$3604,'Expenditures - all orgs'!$C$19:$C$3604, 'Budget Detail - EEEEEE'!$B267,'Expenditures - all orgs'!$B$19:$B$3604,'Budget Detail - EEEEEE'!$B$3)</f>
        <v>0</v>
      </c>
      <c r="D267" s="500">
        <f>SUMIFS('Expenditures - all orgs'!$E$19:$E$3604,'Expenditures - all orgs'!$C$19:$C$3604, 'Budget Detail - EEEEEE'!$B267,'Expenditures - all orgs'!$B$19:$B$3604,'Budget Detail - EEEEEE'!$B$3)</f>
        <v>0</v>
      </c>
      <c r="E267" s="501">
        <f>SUMIFS('Expenditures - all orgs'!$F$19:$F$3604,'Expenditures - all orgs'!$C$19:$C$3604, 'Budget Detail - EEEEEE'!$B267,'Expenditures - all orgs'!$B$19:$B$3604,'Budget Detail - EEEEEE'!$B$3)</f>
        <v>0</v>
      </c>
      <c r="F267" s="503">
        <f t="shared" si="6"/>
        <v>0</v>
      </c>
    </row>
    <row r="268" spans="1:6" ht="15" customHeight="1" thickBot="1" x14ac:dyDescent="0.35">
      <c r="A268" s="242" t="s">
        <v>104</v>
      </c>
      <c r="B268" s="655" t="s">
        <v>107</v>
      </c>
      <c r="C268" s="337">
        <f>SUMIFS('Expenditures - all orgs'!$D$19:$D$3604,'Expenditures - all orgs'!$C$19:$C$3604, 'Budget Detail - EEEEEE'!$B268,'Expenditures - all orgs'!$B$19:$B$3604,'Budget Detail - EEEEEE'!$B$3)</f>
        <v>0</v>
      </c>
      <c r="D268" s="504">
        <f>SUMIFS('Expenditures - all orgs'!$E$19:$E$3604,'Expenditures - all orgs'!$C$19:$C$3604, 'Budget Detail - EEEEEE'!$B268,'Expenditures - all orgs'!$B$19:$B$3604,'Budget Detail - EEEEEE'!$B$3)</f>
        <v>0</v>
      </c>
      <c r="E268" s="505">
        <f>SUMIFS('Expenditures - all orgs'!$F$19:$F$3604,'Expenditures - all orgs'!$C$19:$C$3604, 'Budget Detail - EEEEEE'!$B268,'Expenditures - all orgs'!$B$19:$B$3604,'Budget Detail - EEEEEE'!$B$3)</f>
        <v>0</v>
      </c>
      <c r="F268" s="506">
        <f t="shared" si="6"/>
        <v>0</v>
      </c>
    </row>
    <row r="269" spans="1:6" ht="15" customHeight="1" thickBot="1" x14ac:dyDescent="0.35">
      <c r="A269" s="242"/>
      <c r="B269" s="656" t="s">
        <v>418</v>
      </c>
      <c r="C269" s="1258">
        <f>SUM(C258:C268)</f>
        <v>0</v>
      </c>
      <c r="D269" s="1258">
        <f t="shared" ref="D269:F269" si="31">SUM(D258:D268)</f>
        <v>0</v>
      </c>
      <c r="E269" s="1258">
        <f t="shared" si="31"/>
        <v>0</v>
      </c>
      <c r="F269" s="1258">
        <f t="shared" si="31"/>
        <v>0</v>
      </c>
    </row>
    <row r="270" spans="1:6" ht="15" customHeight="1" x14ac:dyDescent="0.3">
      <c r="A270" s="747"/>
      <c r="B270" s="617"/>
      <c r="C270" s="305"/>
      <c r="D270" s="1255"/>
      <c r="E270" s="1255"/>
      <c r="F270" s="1256"/>
    </row>
    <row r="271" spans="1:6" ht="15" customHeight="1" x14ac:dyDescent="0.3">
      <c r="A271" s="248" t="s">
        <v>232</v>
      </c>
      <c r="B271" s="617"/>
      <c r="C271" s="305"/>
      <c r="D271" s="1255"/>
      <c r="E271" s="1255"/>
      <c r="F271" s="1256"/>
    </row>
    <row r="272" spans="1:6" ht="15" customHeight="1" x14ac:dyDescent="0.3">
      <c r="A272" s="239" t="s">
        <v>518</v>
      </c>
      <c r="B272" s="657">
        <v>141100</v>
      </c>
      <c r="C272" s="338">
        <f>SUMIFS('Expenditures - all orgs'!$D$19:$D$3604,'Expenditures - all orgs'!$C$19:$C$3604, 'Budget Detail - EEEEEE'!$B272,'Expenditures - all orgs'!$B$19:$B$3604,'Budget Detail - EEEEEE'!$B$3)</f>
        <v>0</v>
      </c>
      <c r="D272" s="1466">
        <f>SUMIFS('Expenditures - all orgs'!$E$19:$E$3604,'Expenditures - all orgs'!$C$19:$C$3604, 'Budget Detail - EEEEEE'!$B272,'Expenditures - all orgs'!$B$19:$B$3604,'Budget Detail - EEEEEE'!$B$3)</f>
        <v>0</v>
      </c>
      <c r="E272" s="509">
        <f>SUMIFS('Expenditures - all orgs'!$F$19:$F$3604,'Expenditures - all orgs'!$C$19:$C$3604, 'Budget Detail - EEEEEE'!$B272,'Expenditures - all orgs'!$B$19:$B$3604,'Budget Detail - EEEEEE'!$B$3)</f>
        <v>0</v>
      </c>
      <c r="F272" s="510">
        <f t="shared" si="6"/>
        <v>0</v>
      </c>
    </row>
    <row r="273" spans="1:6" ht="15" customHeight="1" x14ac:dyDescent="0.3">
      <c r="A273" s="239" t="s">
        <v>36</v>
      </c>
      <c r="B273" s="658">
        <v>141300</v>
      </c>
      <c r="C273" s="338">
        <f>SUMIFS('Expenditures - all orgs'!$D$19:$D$3604,'Expenditures - all orgs'!$C$19:$C$3604, 'Budget Detail - EEEEEE'!$B273,'Expenditures - all orgs'!$B$19:$B$3604,'Budget Detail - EEEEEE'!$B$3)</f>
        <v>0</v>
      </c>
      <c r="D273" s="1466">
        <f>SUMIFS('Expenditures - all orgs'!$E$19:$E$3604,'Expenditures - all orgs'!$C$19:$C$3604, 'Budget Detail - EEEEEE'!$B273,'Expenditures - all orgs'!$B$19:$B$3604,'Budget Detail - EEEEEE'!$B$3)</f>
        <v>0</v>
      </c>
      <c r="E273" s="509">
        <f>SUMIFS('Expenditures - all orgs'!$F$19:$F$3604,'Expenditures - all orgs'!$C$19:$C$3604, 'Budget Detail - EEEEEE'!$B273,'Expenditures - all orgs'!$B$19:$B$3604,'Budget Detail - EEEEEE'!$B$3)</f>
        <v>0</v>
      </c>
      <c r="F273" s="510">
        <f t="shared" ref="F273:F277" si="32">C273-D273-E273</f>
        <v>0</v>
      </c>
    </row>
    <row r="274" spans="1:6" ht="15" customHeight="1" x14ac:dyDescent="0.3">
      <c r="A274" s="239" t="s">
        <v>525</v>
      </c>
      <c r="B274" s="658">
        <v>141320</v>
      </c>
      <c r="C274" s="338">
        <f>SUMIFS('Expenditures - all orgs'!$D$19:$D$3604,'Expenditures - all orgs'!$C$19:$C$3604, 'Budget Detail - EEEEEE'!$B274,'Expenditures - all orgs'!$B$19:$B$3604,'Budget Detail - EEEEEE'!$B$3)</f>
        <v>0</v>
      </c>
      <c r="D274" s="1466">
        <f>SUMIFS('Expenditures - all orgs'!$E$19:$E$3604,'Expenditures - all orgs'!$C$19:$C$3604, 'Budget Detail - EEEEEE'!$B274,'Expenditures - all orgs'!$B$19:$B$3604,'Budget Detail - EEEEEE'!$B$3)</f>
        <v>0</v>
      </c>
      <c r="E274" s="509">
        <f>SUMIFS('Expenditures - all orgs'!$F$19:$F$3604,'Expenditures - all orgs'!$C$19:$C$3604, 'Budget Detail - EEEEEE'!$B274,'Expenditures - all orgs'!$B$19:$B$3604,'Budget Detail - EEEEEE'!$B$3)</f>
        <v>0</v>
      </c>
      <c r="F274" s="510">
        <f t="shared" si="32"/>
        <v>0</v>
      </c>
    </row>
    <row r="275" spans="1:6" ht="15" customHeight="1" x14ac:dyDescent="0.3">
      <c r="A275" s="239" t="s">
        <v>233</v>
      </c>
      <c r="B275" s="658">
        <v>141500</v>
      </c>
      <c r="C275" s="338">
        <f>SUMIFS('Expenditures - all orgs'!$D$19:$D$3604,'Expenditures - all orgs'!$C$19:$C$3604, 'Budget Detail - EEEEEE'!$B275,'Expenditures - all orgs'!$B$19:$B$3604,'Budget Detail - EEEEEE'!$B$3)</f>
        <v>0</v>
      </c>
      <c r="D275" s="1466">
        <f>SUMIFS('Expenditures - all orgs'!$E$19:$E$3604,'Expenditures - all orgs'!$C$19:$C$3604, 'Budget Detail - EEEEEE'!$B275,'Expenditures - all orgs'!$B$19:$B$3604,'Budget Detail - EEEEEE'!$B$3)</f>
        <v>0</v>
      </c>
      <c r="E275" s="509">
        <f>SUMIFS('Expenditures - all orgs'!$F$19:$F$3604,'Expenditures - all orgs'!$C$19:$C$3604, 'Budget Detail - EEEEEE'!$B275,'Expenditures - all orgs'!$B$19:$B$3604,'Budget Detail - EEEEEE'!$B$3)</f>
        <v>0</v>
      </c>
      <c r="F275" s="510">
        <f t="shared" si="32"/>
        <v>0</v>
      </c>
    </row>
    <row r="276" spans="1:6" ht="15" customHeight="1" x14ac:dyDescent="0.3">
      <c r="A276" s="239" t="s">
        <v>519</v>
      </c>
      <c r="B276" s="658">
        <v>141600</v>
      </c>
      <c r="C276" s="338">
        <f>SUMIFS('Expenditures - all orgs'!$D$19:$D$3604,'Expenditures - all orgs'!$C$19:$C$3604, 'Budget Detail - EEEEEE'!$B276,'Expenditures - all orgs'!$B$19:$B$3604,'Budget Detail - EEEEEE'!$B$3)</f>
        <v>0</v>
      </c>
      <c r="D276" s="1466">
        <f>SUMIFS('Expenditures - all orgs'!$E$19:$E$3604,'Expenditures - all orgs'!$C$19:$C$3604, 'Budget Detail - EEEEEE'!$B276,'Expenditures - all orgs'!$B$19:$B$3604,'Budget Detail - EEEEEE'!$B$3)</f>
        <v>0</v>
      </c>
      <c r="E276" s="509">
        <f>SUMIFS('Expenditures - all orgs'!$F$19:$F$3604,'Expenditures - all orgs'!$C$19:$C$3604, 'Budget Detail - EEEEEE'!$B276,'Expenditures - all orgs'!$B$19:$B$3604,'Budget Detail - EEEEEE'!$B$3)</f>
        <v>0</v>
      </c>
      <c r="F276" s="510">
        <f t="shared" si="32"/>
        <v>0</v>
      </c>
    </row>
    <row r="277" spans="1:6" ht="15" customHeight="1" x14ac:dyDescent="0.3">
      <c r="A277" s="239" t="s">
        <v>520</v>
      </c>
      <c r="B277" s="658">
        <v>141700</v>
      </c>
      <c r="C277" s="338">
        <f>SUMIFS('Expenditures - all orgs'!$D$19:$D$3604,'Expenditures - all orgs'!$C$19:$C$3604, 'Budget Detail - EEEEEE'!$B277,'Expenditures - all orgs'!$B$19:$B$3604,'Budget Detail - EEEEEE'!$B$3)</f>
        <v>0</v>
      </c>
      <c r="D277" s="1466">
        <f>SUMIFS('Expenditures - all orgs'!$E$19:$E$3604,'Expenditures - all orgs'!$C$19:$C$3604, 'Budget Detail - EEEEEE'!$B277,'Expenditures - all orgs'!$B$19:$B$3604,'Budget Detail - EEEEEE'!$B$3)</f>
        <v>0</v>
      </c>
      <c r="E277" s="509">
        <f>SUMIFS('Expenditures - all orgs'!$F$19:$F$3604,'Expenditures - all orgs'!$C$19:$C$3604, 'Budget Detail - EEEEEE'!$B277,'Expenditures - all orgs'!$B$19:$B$3604,'Budget Detail - EEEEEE'!$B$3)</f>
        <v>0</v>
      </c>
      <c r="F277" s="510">
        <f t="shared" si="32"/>
        <v>0</v>
      </c>
    </row>
    <row r="278" spans="1:6" ht="15" customHeight="1" x14ac:dyDescent="0.3">
      <c r="A278" s="239" t="s">
        <v>234</v>
      </c>
      <c r="B278" s="658">
        <v>141800</v>
      </c>
      <c r="C278" s="338">
        <f>SUMIFS('Expenditures - all orgs'!$D$19:$D$3604,'Expenditures - all orgs'!$C$19:$C$3604, 'Budget Detail - EEEEEE'!$B278,'Expenditures - all orgs'!$B$19:$B$3604,'Budget Detail - EEEEEE'!$B$3)</f>
        <v>0</v>
      </c>
      <c r="D278" s="1466">
        <f>SUMIFS('Expenditures - all orgs'!$E$19:$E$3604,'Expenditures - all orgs'!$C$19:$C$3604, 'Budget Detail - EEEEEE'!$B278,'Expenditures - all orgs'!$B$19:$B$3604,'Budget Detail - EEEEEE'!$B$3)</f>
        <v>0</v>
      </c>
      <c r="E278" s="509">
        <f>SUMIFS('Expenditures - all orgs'!$F$19:$F$3604,'Expenditures - all orgs'!$C$19:$C$3604, 'Budget Detail - EEEEEE'!$B278,'Expenditures - all orgs'!$B$19:$B$3604,'Budget Detail - EEEEEE'!$B$3)</f>
        <v>0</v>
      </c>
      <c r="F278" s="511">
        <f t="shared" si="6"/>
        <v>0</v>
      </c>
    </row>
    <row r="279" spans="1:6" ht="15" customHeight="1" thickBot="1" x14ac:dyDescent="0.35">
      <c r="A279" s="235" t="s">
        <v>104</v>
      </c>
      <c r="B279" s="658" t="s">
        <v>107</v>
      </c>
      <c r="C279" s="338">
        <f>SUMIFS('Expenditures - all orgs'!$D$19:$D$3604,'Expenditures - all orgs'!$C$19:$C$3604, 'Budget Detail - EEEEEE'!$B279,'Expenditures - all orgs'!$B$19:$B$3604,'Budget Detail - EEEEEE'!$B$3)</f>
        <v>0</v>
      </c>
      <c r="D279" s="1467">
        <f>SUMIFS('Expenditures - all orgs'!$E$19:$E$3604,'Expenditures - all orgs'!$C$19:$C$3604, 'Budget Detail - EEEEEE'!$B279,'Expenditures - all orgs'!$B$19:$B$3604,'Budget Detail - EEEEEE'!$B$3)</f>
        <v>0</v>
      </c>
      <c r="E279" s="512">
        <f>SUMIFS('Expenditures - all orgs'!$F$19:$F$3604,'Expenditures - all orgs'!$C$19:$C$3604, 'Budget Detail - EEEEEE'!$B279,'Expenditures - all orgs'!$B$19:$B$3604,'Budget Detail - EEEEEE'!$B$3)</f>
        <v>0</v>
      </c>
      <c r="F279" s="513">
        <f t="shared" si="6"/>
        <v>0</v>
      </c>
    </row>
    <row r="280" spans="1:6" ht="15" customHeight="1" thickBot="1" x14ac:dyDescent="0.35">
      <c r="A280" s="235"/>
      <c r="B280" s="659" t="s">
        <v>418</v>
      </c>
      <c r="C280" s="394">
        <f>SUM(C272:C279)</f>
        <v>0</v>
      </c>
      <c r="D280" s="394">
        <f t="shared" ref="D280:F280" si="33">SUM(D272:D279)</f>
        <v>0</v>
      </c>
      <c r="E280" s="394">
        <f t="shared" si="33"/>
        <v>0</v>
      </c>
      <c r="F280" s="394">
        <f t="shared" si="33"/>
        <v>0</v>
      </c>
    </row>
    <row r="281" spans="1:6" ht="15" customHeight="1" x14ac:dyDescent="0.3">
      <c r="A281" s="747"/>
      <c r="B281" s="617"/>
      <c r="C281" s="305"/>
      <c r="D281" s="1255"/>
      <c r="E281" s="1255"/>
      <c r="F281" s="1256"/>
    </row>
    <row r="282" spans="1:6" ht="15" customHeight="1" x14ac:dyDescent="0.3">
      <c r="A282" s="248" t="s">
        <v>235</v>
      </c>
      <c r="B282" s="617"/>
      <c r="C282" s="305"/>
      <c r="D282" s="1255"/>
      <c r="E282" s="1255"/>
      <c r="F282" s="1256"/>
    </row>
    <row r="283" spans="1:6" ht="15" customHeight="1" x14ac:dyDescent="0.3">
      <c r="A283" s="239" t="s">
        <v>37</v>
      </c>
      <c r="B283" s="660">
        <v>142100</v>
      </c>
      <c r="C283" s="339">
        <f>SUMIFS('Expenditures - all orgs'!$D$19:$D$3604,'Expenditures - all orgs'!$C$19:$C$3604, 'Budget Detail - EEEEEE'!$B283,'Expenditures - all orgs'!$B$19:$B$3604,'Budget Detail - EEEEEE'!$B$3)</f>
        <v>0</v>
      </c>
      <c r="D283" s="515">
        <f>SUMIFS('Expenditures - all orgs'!$E$19:$E$3604,'Expenditures - all orgs'!$C$19:$C$3604, 'Budget Detail - EEEEEE'!$B283,'Expenditures - all orgs'!$B$19:$B$3604,'Budget Detail - EEEEEE'!$B$3)</f>
        <v>0</v>
      </c>
      <c r="E283" s="516">
        <f>SUMIFS('Expenditures - all orgs'!$F$19:$F$3604,'Expenditures - all orgs'!$C$19:$C$3604, 'Budget Detail - EEEEEE'!$B283,'Expenditures - all orgs'!$B$19:$B$3604,'Budget Detail - EEEEEE'!$B$3)</f>
        <v>0</v>
      </c>
      <c r="F283" s="517">
        <f t="shared" si="6"/>
        <v>0</v>
      </c>
    </row>
    <row r="284" spans="1:6" ht="15" customHeight="1" x14ac:dyDescent="0.3">
      <c r="A284" s="239" t="s">
        <v>521</v>
      </c>
      <c r="B284" s="660">
        <v>142200</v>
      </c>
      <c r="C284" s="339">
        <f>SUMIFS('Expenditures - all orgs'!$D$19:$D$3604,'Expenditures - all orgs'!$C$19:$C$3604, 'Budget Detail - EEEEEE'!$B284,'Expenditures - all orgs'!$B$19:$B$3604,'Budget Detail - EEEEEE'!$B$3)</f>
        <v>0</v>
      </c>
      <c r="D284" s="515">
        <f>SUMIFS('Expenditures - all orgs'!$E$19:$E$3604,'Expenditures - all orgs'!$C$19:$C$3604, 'Budget Detail - EEEEEE'!$B284,'Expenditures - all orgs'!$B$19:$B$3604,'Budget Detail - EEEEEE'!$B$3)</f>
        <v>0</v>
      </c>
      <c r="E284" s="516">
        <f>SUMIFS('Expenditures - all orgs'!$F$19:$F$3604,'Expenditures - all orgs'!$C$19:$C$3604, 'Budget Detail - EEEEEE'!$B284,'Expenditures - all orgs'!$B$19:$B$3604,'Budget Detail - EEEEEE'!$B$3)</f>
        <v>0</v>
      </c>
      <c r="F284" s="517">
        <f t="shared" ref="F284" si="34">C284-D284-E284</f>
        <v>0</v>
      </c>
    </row>
    <row r="285" spans="1:6" ht="15" customHeight="1" x14ac:dyDescent="0.3">
      <c r="A285" s="239" t="s">
        <v>236</v>
      </c>
      <c r="B285" s="660">
        <v>142400</v>
      </c>
      <c r="C285" s="339">
        <f>SUMIFS('Expenditures - all orgs'!$D$19:$D$3604,'Expenditures - all orgs'!$C$19:$C$3604, 'Budget Detail - EEEEEE'!$B285,'Expenditures - all orgs'!$B$19:$B$3604,'Budget Detail - EEEEEE'!$B$3)</f>
        <v>0</v>
      </c>
      <c r="D285" s="515">
        <f>SUMIFS('Expenditures - all orgs'!$E$19:$E$3604,'Expenditures - all orgs'!$C$19:$C$3604, 'Budget Detail - EEEEEE'!$B285,'Expenditures - all orgs'!$B$19:$B$3604,'Budget Detail - EEEEEE'!$B$3)</f>
        <v>0</v>
      </c>
      <c r="E285" s="516">
        <f>SUMIFS('Expenditures - all orgs'!$F$19:$F$3604,'Expenditures - all orgs'!$C$19:$C$3604, 'Budget Detail - EEEEEE'!$B285,'Expenditures - all orgs'!$B$19:$B$3604,'Budget Detail - EEEEEE'!$B$3)</f>
        <v>0</v>
      </c>
      <c r="F285" s="517">
        <f t="shared" si="6"/>
        <v>0</v>
      </c>
    </row>
    <row r="286" spans="1:6" ht="15" customHeight="1" x14ac:dyDescent="0.3">
      <c r="A286" s="239" t="s">
        <v>38</v>
      </c>
      <c r="B286" s="660">
        <v>142500</v>
      </c>
      <c r="C286" s="339">
        <f>SUMIFS('Expenditures - all orgs'!$D$19:$D$3604,'Expenditures - all orgs'!$C$19:$C$3604, 'Budget Detail - EEEEEE'!$B286,'Expenditures - all orgs'!$B$19:$B$3604,'Budget Detail - EEEEEE'!$B$3)</f>
        <v>0</v>
      </c>
      <c r="D286" s="515">
        <f>SUMIFS('Expenditures - all orgs'!$E$19:$E$3604,'Expenditures - all orgs'!$C$19:$C$3604, 'Budget Detail - EEEEEE'!$B286,'Expenditures - all orgs'!$B$19:$B$3604,'Budget Detail - EEEEEE'!$B$3)</f>
        <v>0</v>
      </c>
      <c r="E286" s="516">
        <f>SUMIFS('Expenditures - all orgs'!$F$19:$F$3604,'Expenditures - all orgs'!$C$19:$C$3604, 'Budget Detail - EEEEEE'!$B286,'Expenditures - all orgs'!$B$19:$B$3604,'Budget Detail - EEEEEE'!$B$3)</f>
        <v>0</v>
      </c>
      <c r="F286" s="517">
        <f t="shared" si="6"/>
        <v>0</v>
      </c>
    </row>
    <row r="287" spans="1:6" ht="15" customHeight="1" thickBot="1" x14ac:dyDescent="0.35">
      <c r="A287" s="235" t="s">
        <v>104</v>
      </c>
      <c r="B287" s="660" t="s">
        <v>107</v>
      </c>
      <c r="C287" s="339">
        <f>SUMIFS('Expenditures - all orgs'!$D$19:$D$3604,'Expenditures - all orgs'!$C$19:$C$3604, 'Budget Detail - EEEEEE'!$B287,'Expenditures - all orgs'!$B$19:$B$3604,'Budget Detail - EEEEEE'!$B$3)</f>
        <v>0</v>
      </c>
      <c r="D287" s="518">
        <f>SUMIFS('Expenditures - all orgs'!$E$19:$E$3604,'Expenditures - all orgs'!$C$19:$C$3604, 'Budget Detail - EEEEEE'!$B287,'Expenditures - all orgs'!$B$19:$B$3604,'Budget Detail - EEEEEE'!$B$3)</f>
        <v>0</v>
      </c>
      <c r="E287" s="519">
        <f>SUMIFS('Expenditures - all orgs'!$F$19:$F$3604,'Expenditures - all orgs'!$C$19:$C$3604, 'Budget Detail - EEEEEE'!$B287,'Expenditures - all orgs'!$B$19:$B$3604,'Budget Detail - EEEEEE'!$B$3)</f>
        <v>0</v>
      </c>
      <c r="F287" s="520">
        <f t="shared" si="6"/>
        <v>0</v>
      </c>
    </row>
    <row r="288" spans="1:6" ht="15" customHeight="1" thickBot="1" x14ac:dyDescent="0.35">
      <c r="A288" s="235"/>
      <c r="B288" s="661" t="s">
        <v>418</v>
      </c>
      <c r="C288" s="396">
        <f>SUM(C283:C287)</f>
        <v>0</v>
      </c>
      <c r="D288" s="396">
        <f t="shared" ref="D288:F288" si="35">SUM(D283:D287)</f>
        <v>0</v>
      </c>
      <c r="E288" s="396">
        <f t="shared" si="35"/>
        <v>0</v>
      </c>
      <c r="F288" s="396">
        <f t="shared" si="35"/>
        <v>0</v>
      </c>
    </row>
    <row r="289" spans="1:6" ht="15" customHeight="1" x14ac:dyDescent="0.3">
      <c r="A289" s="747"/>
      <c r="B289" s="617"/>
      <c r="C289" s="305"/>
      <c r="D289" s="1255"/>
      <c r="E289" s="1255"/>
      <c r="F289" s="1256"/>
    </row>
    <row r="290" spans="1:6" ht="15" customHeight="1" x14ac:dyDescent="0.3">
      <c r="A290" s="248" t="s">
        <v>237</v>
      </c>
      <c r="B290" s="617"/>
      <c r="C290" s="305"/>
      <c r="D290" s="1255"/>
      <c r="E290" s="1255"/>
      <c r="F290" s="1256"/>
    </row>
    <row r="291" spans="1:6" ht="15" customHeight="1" x14ac:dyDescent="0.3">
      <c r="A291" s="240" t="s">
        <v>238</v>
      </c>
      <c r="B291" s="662">
        <v>153100</v>
      </c>
      <c r="C291" s="340">
        <f>SUMIFS('Expenditures - all orgs'!$D$19:$D$3604,'Expenditures - all orgs'!$C$19:$C$3604, 'Budget Detail - EEEEEE'!$B291,'Expenditures - all orgs'!$B$19:$B$3604,'Budget Detail - EEEEEE'!$B$3)</f>
        <v>0</v>
      </c>
      <c r="D291" s="522">
        <f>SUMIFS('Expenditures - all orgs'!$E$19:$E$3604,'Expenditures - all orgs'!$C$19:$C$3604, 'Budget Detail - EEEEEE'!$B291,'Expenditures - all orgs'!$B$19:$B$3604,'Budget Detail - EEEEEE'!$B$3)</f>
        <v>0</v>
      </c>
      <c r="E291" s="523">
        <f>SUMIFS('Expenditures - all orgs'!$F$19:$F$3604,'Expenditures - all orgs'!$C$19:$C$3604, 'Budget Detail - EEEEEE'!$B291,'Expenditures - all orgs'!$B$19:$B$3604,'Budget Detail - EEEEEE'!$B$3)</f>
        <v>0</v>
      </c>
      <c r="F291" s="524">
        <f t="shared" ref="F291:F293" si="36">C291-D291-E291</f>
        <v>0</v>
      </c>
    </row>
    <row r="292" spans="1:6" ht="15" customHeight="1" x14ac:dyDescent="0.3">
      <c r="A292" s="240" t="s">
        <v>239</v>
      </c>
      <c r="B292" s="663">
        <v>153200</v>
      </c>
      <c r="C292" s="340">
        <f>SUMIFS('Expenditures - all orgs'!$D$19:$D$3604,'Expenditures - all orgs'!$C$19:$C$3604, 'Budget Detail - EEEEEE'!$B292,'Expenditures - all orgs'!$B$19:$B$3604,'Budget Detail - EEEEEE'!$B$3)</f>
        <v>0</v>
      </c>
      <c r="D292" s="522">
        <f>SUMIFS('Expenditures - all orgs'!$E$19:$E$3604,'Expenditures - all orgs'!$C$19:$C$3604, 'Budget Detail - EEEEEE'!$B292,'Expenditures - all orgs'!$B$19:$B$3604,'Budget Detail - EEEEEE'!$B$3)</f>
        <v>0</v>
      </c>
      <c r="E292" s="523">
        <f>SUMIFS('Expenditures - all orgs'!$F$19:$F$3604,'Expenditures - all orgs'!$C$19:$C$3604, 'Budget Detail - EEEEEE'!$B292,'Expenditures - all orgs'!$B$19:$B$3604,'Budget Detail - EEEEEE'!$B$3)</f>
        <v>0</v>
      </c>
      <c r="F292" s="524">
        <f t="shared" si="36"/>
        <v>0</v>
      </c>
    </row>
    <row r="293" spans="1:6" ht="15" customHeight="1" x14ac:dyDescent="0.3">
      <c r="A293" s="240" t="s">
        <v>240</v>
      </c>
      <c r="B293" s="663">
        <v>153300</v>
      </c>
      <c r="C293" s="340">
        <f>SUMIFS('Expenditures - all orgs'!$D$19:$D$3604,'Expenditures - all orgs'!$C$19:$C$3604, 'Budget Detail - EEEEEE'!$B293,'Expenditures - all orgs'!$B$19:$B$3604,'Budget Detail - EEEEEE'!$B$3)</f>
        <v>0</v>
      </c>
      <c r="D293" s="522">
        <f>SUMIFS('Expenditures - all orgs'!$E$19:$E$3604,'Expenditures - all orgs'!$C$19:$C$3604, 'Budget Detail - EEEEEE'!$B293,'Expenditures - all orgs'!$B$19:$B$3604,'Budget Detail - EEEEEE'!$B$3)</f>
        <v>0</v>
      </c>
      <c r="E293" s="523">
        <f>SUMIFS('Expenditures - all orgs'!$F$19:$F$3604,'Expenditures - all orgs'!$C$19:$C$3604, 'Budget Detail - EEEEEE'!$B293,'Expenditures - all orgs'!$B$19:$B$3604,'Budget Detail - EEEEEE'!$B$3)</f>
        <v>0</v>
      </c>
      <c r="F293" s="524">
        <f t="shared" si="36"/>
        <v>0</v>
      </c>
    </row>
    <row r="294" spans="1:6" ht="15" customHeight="1" x14ac:dyDescent="0.3">
      <c r="A294" s="239" t="s">
        <v>241</v>
      </c>
      <c r="B294" s="664">
        <v>153400</v>
      </c>
      <c r="C294" s="340">
        <f>SUMIFS('Expenditures - all orgs'!$D$19:$D$3604,'Expenditures - all orgs'!$C$19:$C$3604, 'Budget Detail - EEEEEE'!$B294,'Expenditures - all orgs'!$B$19:$B$3604,'Budget Detail - EEEEEE'!$B$3)</f>
        <v>0</v>
      </c>
      <c r="D294" s="522">
        <f>SUMIFS('Expenditures - all orgs'!$E$19:$E$3604,'Expenditures - all orgs'!$C$19:$C$3604, 'Budget Detail - EEEEEE'!$B294,'Expenditures - all orgs'!$B$19:$B$3604,'Budget Detail - EEEEEE'!$B$3)</f>
        <v>0</v>
      </c>
      <c r="E294" s="523">
        <f>SUMIFS('Expenditures - all orgs'!$F$19:$F$3604,'Expenditures - all orgs'!$C$19:$C$3604, 'Budget Detail - EEEEEE'!$B294,'Expenditures - all orgs'!$B$19:$B$3604,'Budget Detail - EEEEEE'!$B$3)</f>
        <v>0</v>
      </c>
      <c r="F294" s="524">
        <f t="shared" si="6"/>
        <v>0</v>
      </c>
    </row>
    <row r="295" spans="1:6" ht="15" customHeight="1" x14ac:dyDescent="0.3">
      <c r="A295" s="239" t="s">
        <v>39</v>
      </c>
      <c r="B295" s="664">
        <v>153500</v>
      </c>
      <c r="C295" s="340">
        <f>SUMIFS('Expenditures - all orgs'!$D$19:$D$3604,'Expenditures - all orgs'!$C$19:$C$3604, 'Budget Detail - EEEEEE'!$B295,'Expenditures - all orgs'!$B$19:$B$3604,'Budget Detail - EEEEEE'!$B$3)</f>
        <v>0</v>
      </c>
      <c r="D295" s="522">
        <f>SUMIFS('Expenditures - all orgs'!$E$19:$E$3604,'Expenditures - all orgs'!$C$19:$C$3604, 'Budget Detail - EEEEEE'!$B295,'Expenditures - all orgs'!$B$19:$B$3604,'Budget Detail - EEEEEE'!$B$3)</f>
        <v>0</v>
      </c>
      <c r="E295" s="523">
        <f>SUMIFS('Expenditures - all orgs'!$F$19:$F$3604,'Expenditures - all orgs'!$C$19:$C$3604, 'Budget Detail - EEEEEE'!$B295,'Expenditures - all orgs'!$B$19:$B$3604,'Budget Detail - EEEEEE'!$B$3)</f>
        <v>0</v>
      </c>
      <c r="F295" s="524">
        <f t="shared" si="6"/>
        <v>0</v>
      </c>
    </row>
    <row r="296" spans="1:6" ht="15" customHeight="1" x14ac:dyDescent="0.3">
      <c r="A296" s="239" t="s">
        <v>242</v>
      </c>
      <c r="B296" s="664">
        <v>153510</v>
      </c>
      <c r="C296" s="340">
        <f>SUMIFS('Expenditures - all orgs'!$D$19:$D$3604,'Expenditures - all orgs'!$C$19:$C$3604, 'Budget Detail - EEEEEE'!$B296,'Expenditures - all orgs'!$B$19:$B$3604,'Budget Detail - EEEEEE'!$B$3)</f>
        <v>0</v>
      </c>
      <c r="D296" s="522">
        <f>SUMIFS('Expenditures - all orgs'!$E$19:$E$3604,'Expenditures - all orgs'!$C$19:$C$3604, 'Budget Detail - EEEEEE'!$B296,'Expenditures - all orgs'!$B$19:$B$3604,'Budget Detail - EEEEEE'!$B$3)</f>
        <v>0</v>
      </c>
      <c r="E296" s="523">
        <f>SUMIFS('Expenditures - all orgs'!$F$19:$F$3604,'Expenditures - all orgs'!$C$19:$C$3604, 'Budget Detail - EEEEEE'!$B296,'Expenditures - all orgs'!$B$19:$B$3604,'Budget Detail - EEEEEE'!$B$3)</f>
        <v>0</v>
      </c>
      <c r="F296" s="524">
        <f t="shared" si="6"/>
        <v>0</v>
      </c>
    </row>
    <row r="297" spans="1:6" ht="15" customHeight="1" x14ac:dyDescent="0.3">
      <c r="A297" s="239" t="s">
        <v>243</v>
      </c>
      <c r="B297" s="664">
        <v>153600</v>
      </c>
      <c r="C297" s="340">
        <f>SUMIFS('Expenditures - all orgs'!$D$19:$D$3604,'Expenditures - all orgs'!$C$19:$C$3604, 'Budget Detail - EEEEEE'!$B297,'Expenditures - all orgs'!$B$19:$B$3604,'Budget Detail - EEEEEE'!$B$3)</f>
        <v>0</v>
      </c>
      <c r="D297" s="522">
        <f>SUMIFS('Expenditures - all orgs'!$E$19:$E$3604,'Expenditures - all orgs'!$C$19:$C$3604, 'Budget Detail - EEEEEE'!$B297,'Expenditures - all orgs'!$B$19:$B$3604,'Budget Detail - EEEEEE'!$B$3)</f>
        <v>0</v>
      </c>
      <c r="E297" s="523">
        <f>SUMIFS('Expenditures - all orgs'!$F$19:$F$3604,'Expenditures - all orgs'!$C$19:$C$3604, 'Budget Detail - EEEEEE'!$B297,'Expenditures - all orgs'!$B$19:$B$3604,'Budget Detail - EEEEEE'!$B$3)</f>
        <v>0</v>
      </c>
      <c r="F297" s="524">
        <f t="shared" si="6"/>
        <v>0</v>
      </c>
    </row>
    <row r="298" spans="1:6" ht="15" customHeight="1" x14ac:dyDescent="0.3">
      <c r="A298" s="239" t="s">
        <v>244</v>
      </c>
      <c r="B298" s="664">
        <v>153700</v>
      </c>
      <c r="C298" s="340">
        <f>SUMIFS('Expenditures - all orgs'!$D$19:$D$3604,'Expenditures - all orgs'!$C$19:$C$3604, 'Budget Detail - EEEEEE'!$B298,'Expenditures - all orgs'!$B$19:$B$3604,'Budget Detail - EEEEEE'!$B$3)</f>
        <v>0</v>
      </c>
      <c r="D298" s="522">
        <f>SUMIFS('Expenditures - all orgs'!$E$19:$E$3604,'Expenditures - all orgs'!$C$19:$C$3604, 'Budget Detail - EEEEEE'!$B298,'Expenditures - all orgs'!$B$19:$B$3604,'Budget Detail - EEEEEE'!$B$3)</f>
        <v>0</v>
      </c>
      <c r="E298" s="523">
        <f>SUMIFS('Expenditures - all orgs'!$F$19:$F$3604,'Expenditures - all orgs'!$C$19:$C$3604, 'Budget Detail - EEEEEE'!$B298,'Expenditures - all orgs'!$B$19:$B$3604,'Budget Detail - EEEEEE'!$B$3)</f>
        <v>0</v>
      </c>
      <c r="F298" s="524">
        <f t="shared" si="6"/>
        <v>0</v>
      </c>
    </row>
    <row r="299" spans="1:6" ht="15" customHeight="1" x14ac:dyDescent="0.3">
      <c r="A299" s="239" t="s">
        <v>245</v>
      </c>
      <c r="B299" s="664">
        <v>153800</v>
      </c>
      <c r="C299" s="340">
        <f>SUMIFS('Expenditures - all orgs'!$D$19:$D$3604,'Expenditures - all orgs'!$C$19:$C$3604, 'Budget Detail - EEEEEE'!$B299,'Expenditures - all orgs'!$B$19:$B$3604,'Budget Detail - EEEEEE'!$B$3)</f>
        <v>0</v>
      </c>
      <c r="D299" s="522">
        <f>SUMIFS('Expenditures - all orgs'!$E$19:$E$3604,'Expenditures - all orgs'!$C$19:$C$3604, 'Budget Detail - EEEEEE'!$B299,'Expenditures - all orgs'!$B$19:$B$3604,'Budget Detail - EEEEEE'!$B$3)</f>
        <v>0</v>
      </c>
      <c r="E299" s="523">
        <f>SUMIFS('Expenditures - all orgs'!$F$19:$F$3604,'Expenditures - all orgs'!$C$19:$C$3604, 'Budget Detail - EEEEEE'!$B299,'Expenditures - all orgs'!$B$19:$B$3604,'Budget Detail - EEEEEE'!$B$3)</f>
        <v>0</v>
      </c>
      <c r="F299" s="524">
        <f t="shared" si="6"/>
        <v>0</v>
      </c>
    </row>
    <row r="300" spans="1:6" ht="15" customHeight="1" x14ac:dyDescent="0.3">
      <c r="A300" s="239" t="s">
        <v>246</v>
      </c>
      <c r="B300" s="664">
        <v>153900</v>
      </c>
      <c r="C300" s="340">
        <f>SUMIFS('Expenditures - all orgs'!$D$19:$D$3604,'Expenditures - all orgs'!$C$19:$C$3604, 'Budget Detail - EEEEEE'!$B300,'Expenditures - all orgs'!$B$19:$B$3604,'Budget Detail - EEEEEE'!$B$3)</f>
        <v>0</v>
      </c>
      <c r="D300" s="522">
        <f>SUMIFS('Expenditures - all orgs'!$E$19:$E$3604,'Expenditures - all orgs'!$C$19:$C$3604, 'Budget Detail - EEEEEE'!$B300,'Expenditures - all orgs'!$B$19:$B$3604,'Budget Detail - EEEEEE'!$B$3)</f>
        <v>0</v>
      </c>
      <c r="E300" s="523">
        <f>SUMIFS('Expenditures - all orgs'!$F$19:$F$3604,'Expenditures - all orgs'!$C$19:$C$3604, 'Budget Detail - EEEEEE'!$B300,'Expenditures - all orgs'!$B$19:$B$3604,'Budget Detail - EEEEEE'!$B$3)</f>
        <v>0</v>
      </c>
      <c r="F300" s="524">
        <f t="shared" si="6"/>
        <v>0</v>
      </c>
    </row>
    <row r="301" spans="1:6" ht="15" customHeight="1" x14ac:dyDescent="0.3">
      <c r="A301" s="235" t="s">
        <v>104</v>
      </c>
      <c r="B301" s="664" t="s">
        <v>107</v>
      </c>
      <c r="C301" s="340">
        <f>SUMIFS('Expenditures - all orgs'!$D$19:$D$3604,'Expenditures - all orgs'!$C$19:$C$3604, 'Budget Detail - EEEEEE'!$B301,'Expenditures - all orgs'!$B$19:$B$3604,'Budget Detail - EEEEEE'!$B$3)</f>
        <v>0</v>
      </c>
      <c r="D301" s="522">
        <f>SUMIFS('Expenditures - all orgs'!$E$19:$E$3604,'Expenditures - all orgs'!$C$19:$C$3604, 'Budget Detail - EEEEEE'!$B301,'Expenditures - all orgs'!$B$19:$B$3604,'Budget Detail - EEEEEE'!$B$3)</f>
        <v>0</v>
      </c>
      <c r="E301" s="523">
        <f>SUMIFS('Expenditures - all orgs'!$F$19:$F$3604,'Expenditures - all orgs'!$C$19:$C$3604, 'Budget Detail - EEEEEE'!$B301,'Expenditures - all orgs'!$B$19:$B$3604,'Budget Detail - EEEEEE'!$B$3)</f>
        <v>0</v>
      </c>
      <c r="F301" s="524">
        <f t="shared" si="6"/>
        <v>0</v>
      </c>
    </row>
    <row r="302" spans="1:6" ht="15" customHeight="1" thickBot="1" x14ac:dyDescent="0.35">
      <c r="A302" s="235" t="s">
        <v>104</v>
      </c>
      <c r="B302" s="664" t="s">
        <v>107</v>
      </c>
      <c r="C302" s="340">
        <f>SUMIFS('Expenditures - all orgs'!$D$19:$D$3604,'Expenditures - all orgs'!$C$19:$C$3604, 'Budget Detail - EEEEEE'!$B302,'Expenditures - all orgs'!$B$19:$B$3604,'Budget Detail - EEEEEE'!$B$3)</f>
        <v>0</v>
      </c>
      <c r="D302" s="525">
        <f>SUMIFS('Expenditures - all orgs'!$E$19:$E$3604,'Expenditures - all orgs'!$C$19:$C$3604, 'Budget Detail - EEEEEE'!$B302,'Expenditures - all orgs'!$B$19:$B$3604,'Budget Detail - EEEEEE'!$B$3)</f>
        <v>0</v>
      </c>
      <c r="E302" s="526">
        <f>SUMIFS('Expenditures - all orgs'!$F$19:$F$3604,'Expenditures - all orgs'!$C$19:$C$3604, 'Budget Detail - EEEEEE'!$B302,'Expenditures - all orgs'!$B$19:$B$3604,'Budget Detail - EEEEEE'!$B$3)</f>
        <v>0</v>
      </c>
      <c r="F302" s="527">
        <f t="shared" si="6"/>
        <v>0</v>
      </c>
    </row>
    <row r="303" spans="1:6" ht="15" customHeight="1" thickBot="1" x14ac:dyDescent="0.35">
      <c r="A303" s="235"/>
      <c r="B303" s="665" t="s">
        <v>418</v>
      </c>
      <c r="C303" s="397">
        <f>SUM(C291:C302)</f>
        <v>0</v>
      </c>
      <c r="D303" s="397">
        <f t="shared" ref="D303:F303" si="37">SUM(D291:D302)</f>
        <v>0</v>
      </c>
      <c r="E303" s="397">
        <f t="shared" si="37"/>
        <v>0</v>
      </c>
      <c r="F303" s="397">
        <f t="shared" si="37"/>
        <v>0</v>
      </c>
    </row>
    <row r="304" spans="1:6" ht="15" customHeight="1" x14ac:dyDescent="0.3">
      <c r="A304" s="747"/>
      <c r="B304" s="617"/>
      <c r="C304" s="305"/>
      <c r="D304" s="1255"/>
      <c r="E304" s="1255"/>
      <c r="F304" s="1256"/>
    </row>
    <row r="305" spans="1:6" ht="15" customHeight="1" x14ac:dyDescent="0.3">
      <c r="A305" s="248" t="s">
        <v>247</v>
      </c>
      <c r="B305" s="617"/>
      <c r="C305" s="305"/>
      <c r="D305" s="1255"/>
      <c r="E305" s="1255"/>
      <c r="F305" s="1256"/>
    </row>
    <row r="306" spans="1:6" ht="15" customHeight="1" x14ac:dyDescent="0.3">
      <c r="A306" s="239" t="s">
        <v>487</v>
      </c>
      <c r="B306" s="666">
        <v>154100</v>
      </c>
      <c r="C306" s="341">
        <f>SUMIFS('Expenditures - all orgs'!$D$19:$D$3604,'Expenditures - all orgs'!$C$19:$C$3604, 'Budget Detail - EEEEEE'!$B306,'Expenditures - all orgs'!$B$19:$B$3604,'Budget Detail - EEEEEE'!$B$3)</f>
        <v>0</v>
      </c>
      <c r="D306" s="528">
        <f>SUMIFS('Expenditures - all orgs'!$E$19:$E$3604,'Expenditures - all orgs'!$C$19:$C$3604, 'Budget Detail - EEEEEE'!$B306,'Expenditures - all orgs'!$B$19:$B$3604,'Budget Detail - EEEEEE'!$B$3)</f>
        <v>0</v>
      </c>
      <c r="E306" s="529">
        <f>SUMIFS('Expenditures - all orgs'!$F$19:$F$3604,'Expenditures - all orgs'!$C$19:$C$3604, 'Budget Detail - EEEEEE'!$B306,'Expenditures - all orgs'!$B$19:$B$3604,'Budget Detail - EEEEEE'!$B$3)</f>
        <v>0</v>
      </c>
      <c r="F306" s="530">
        <f t="shared" si="6"/>
        <v>0</v>
      </c>
    </row>
    <row r="307" spans="1:6" ht="15" customHeight="1" x14ac:dyDescent="0.3">
      <c r="A307" s="239" t="s">
        <v>527</v>
      </c>
      <c r="B307" s="667">
        <v>154120</v>
      </c>
      <c r="C307" s="341">
        <f>SUMIFS('Expenditures - all orgs'!$D$19:$D$3604,'Expenditures - all orgs'!$C$19:$C$3604, 'Budget Detail - EEEEEE'!$B307,'Expenditures - all orgs'!$B$19:$B$3604,'Budget Detail - EEEEEE'!$B$3)</f>
        <v>0</v>
      </c>
      <c r="D307" s="528">
        <f>SUMIFS('Expenditures - all orgs'!$E$19:$E$3604,'Expenditures - all orgs'!$C$19:$C$3604, 'Budget Detail - EEEEEE'!$B307,'Expenditures - all orgs'!$B$19:$B$3604,'Budget Detail - EEEEEE'!$B$3)</f>
        <v>0</v>
      </c>
      <c r="E307" s="529">
        <f>SUMIFS('Expenditures - all orgs'!$F$19:$F$3604,'Expenditures - all orgs'!$C$19:$C$3604, 'Budget Detail - EEEEEE'!$B307,'Expenditures - all orgs'!$B$19:$B$3604,'Budget Detail - EEEEEE'!$B$3)</f>
        <v>0</v>
      </c>
      <c r="F307" s="530">
        <f t="shared" ref="F307:F314" si="38">C307-D307-E307</f>
        <v>0</v>
      </c>
    </row>
    <row r="308" spans="1:6" ht="15" customHeight="1" x14ac:dyDescent="0.3">
      <c r="A308" s="235" t="s">
        <v>526</v>
      </c>
      <c r="B308" s="667">
        <v>154200</v>
      </c>
      <c r="C308" s="341">
        <f>SUMIFS('Expenditures - all orgs'!$D$19:$D$3604,'Expenditures - all orgs'!$C$19:$C$3604, 'Budget Detail - EEEEEE'!$B308,'Expenditures - all orgs'!$B$19:$B$3604,'Budget Detail - EEEEEE'!$B$3)</f>
        <v>0</v>
      </c>
      <c r="D308" s="528">
        <f>SUMIFS('Expenditures - all orgs'!$E$19:$E$3604,'Expenditures - all orgs'!$C$19:$C$3604, 'Budget Detail - EEEEEE'!$B308,'Expenditures - all orgs'!$B$19:$B$3604,'Budget Detail - EEEEEE'!$B$3)</f>
        <v>0</v>
      </c>
      <c r="E308" s="529">
        <f>SUMIFS('Expenditures - all orgs'!$F$19:$F$3604,'Expenditures - all orgs'!$C$19:$C$3604, 'Budget Detail - EEEEEE'!$B308,'Expenditures - all orgs'!$B$19:$B$3604,'Budget Detail - EEEEEE'!$B$3)</f>
        <v>0</v>
      </c>
      <c r="F308" s="530">
        <f t="shared" si="38"/>
        <v>0</v>
      </c>
    </row>
    <row r="309" spans="1:6" ht="15" customHeight="1" x14ac:dyDescent="0.3">
      <c r="A309" s="235" t="s">
        <v>489</v>
      </c>
      <c r="B309" s="667">
        <v>154300</v>
      </c>
      <c r="C309" s="341">
        <f>SUMIFS('Expenditures - all orgs'!$D$19:$D$3604,'Expenditures - all orgs'!$C$19:$C$3604, 'Budget Detail - EEEEEE'!$B309,'Expenditures - all orgs'!$B$19:$B$3604,'Budget Detail - EEEEEE'!$B$3)</f>
        <v>0</v>
      </c>
      <c r="D309" s="528">
        <f>SUMIFS('Expenditures - all orgs'!$E$19:$E$3604,'Expenditures - all orgs'!$C$19:$C$3604, 'Budget Detail - EEEEEE'!$B309,'Expenditures - all orgs'!$B$19:$B$3604,'Budget Detail - EEEEEE'!$B$3)</f>
        <v>0</v>
      </c>
      <c r="E309" s="529">
        <f>SUMIFS('Expenditures - all orgs'!$F$19:$F$3604,'Expenditures - all orgs'!$C$19:$C$3604, 'Budget Detail - EEEEEE'!$B309,'Expenditures - all orgs'!$B$19:$B$3604,'Budget Detail - EEEEEE'!$B$3)</f>
        <v>0</v>
      </c>
      <c r="F309" s="530">
        <f t="shared" si="38"/>
        <v>0</v>
      </c>
    </row>
    <row r="310" spans="1:6" ht="15" customHeight="1" x14ac:dyDescent="0.3">
      <c r="A310" s="235" t="s">
        <v>488</v>
      </c>
      <c r="B310" s="667">
        <v>154310</v>
      </c>
      <c r="C310" s="341">
        <f>SUMIFS('Expenditures - all orgs'!$D$19:$D$3604,'Expenditures - all orgs'!$C$19:$C$3604, 'Budget Detail - EEEEEE'!$B310,'Expenditures - all orgs'!$B$19:$B$3604,'Budget Detail - EEEEEE'!$B$3)</f>
        <v>0</v>
      </c>
      <c r="D310" s="528">
        <f>SUMIFS('Expenditures - all orgs'!$E$19:$E$3604,'Expenditures - all orgs'!$C$19:$C$3604, 'Budget Detail - EEEEEE'!$B310,'Expenditures - all orgs'!$B$19:$B$3604,'Budget Detail - EEEEEE'!$B$3)</f>
        <v>0</v>
      </c>
      <c r="E310" s="529">
        <f>SUMIFS('Expenditures - all orgs'!$F$19:$F$3604,'Expenditures - all orgs'!$C$19:$C$3604, 'Budget Detail - EEEEEE'!$B310,'Expenditures - all orgs'!$B$19:$B$3604,'Budget Detail - EEEEEE'!$B$3)</f>
        <v>0</v>
      </c>
      <c r="F310" s="530">
        <f t="shared" si="38"/>
        <v>0</v>
      </c>
    </row>
    <row r="311" spans="1:6" ht="15" customHeight="1" x14ac:dyDescent="0.3">
      <c r="A311" s="235" t="s">
        <v>490</v>
      </c>
      <c r="B311" s="667">
        <v>154320</v>
      </c>
      <c r="C311" s="341">
        <f>SUMIFS('Expenditures - all orgs'!$D$19:$D$3604,'Expenditures - all orgs'!$C$19:$C$3604, 'Budget Detail - EEEEEE'!$B311,'Expenditures - all orgs'!$B$19:$B$3604,'Budget Detail - EEEEEE'!$B$3)</f>
        <v>0</v>
      </c>
      <c r="D311" s="528">
        <f>SUMIFS('Expenditures - all orgs'!$E$19:$E$3604,'Expenditures - all orgs'!$C$19:$C$3604, 'Budget Detail - EEEEEE'!$B311,'Expenditures - all orgs'!$B$19:$B$3604,'Budget Detail - EEEEEE'!$B$3)</f>
        <v>0</v>
      </c>
      <c r="E311" s="529">
        <f>SUMIFS('Expenditures - all orgs'!$F$19:$F$3604,'Expenditures - all orgs'!$C$19:$C$3604, 'Budget Detail - EEEEEE'!$B311,'Expenditures - all orgs'!$B$19:$B$3604,'Budget Detail - EEEEEE'!$B$3)</f>
        <v>0</v>
      </c>
      <c r="F311" s="530">
        <f t="shared" si="38"/>
        <v>0</v>
      </c>
    </row>
    <row r="312" spans="1:6" ht="15" customHeight="1" x14ac:dyDescent="0.3">
      <c r="A312" s="235" t="s">
        <v>491</v>
      </c>
      <c r="B312" s="667">
        <v>154400</v>
      </c>
      <c r="C312" s="341">
        <f>SUMIFS('Expenditures - all orgs'!$D$19:$D$3604,'Expenditures - all orgs'!$C$19:$C$3604, 'Budget Detail - EEEEEE'!$B312,'Expenditures - all orgs'!$B$19:$B$3604,'Budget Detail - EEEEEE'!$B$3)</f>
        <v>0</v>
      </c>
      <c r="D312" s="528">
        <f>SUMIFS('Expenditures - all orgs'!$E$19:$E$3604,'Expenditures - all orgs'!$C$19:$C$3604, 'Budget Detail - EEEEEE'!$B312,'Expenditures - all orgs'!$B$19:$B$3604,'Budget Detail - EEEEEE'!$B$3)</f>
        <v>0</v>
      </c>
      <c r="E312" s="529">
        <f>SUMIFS('Expenditures - all orgs'!$F$19:$F$3604,'Expenditures - all orgs'!$C$19:$C$3604, 'Budget Detail - EEEEEE'!$B312,'Expenditures - all orgs'!$B$19:$B$3604,'Budget Detail - EEEEEE'!$B$3)</f>
        <v>0</v>
      </c>
      <c r="F312" s="530">
        <f t="shared" si="38"/>
        <v>0</v>
      </c>
    </row>
    <row r="313" spans="1:6" ht="15" customHeight="1" x14ac:dyDescent="0.3">
      <c r="A313" s="239" t="s">
        <v>40</v>
      </c>
      <c r="B313" s="667">
        <v>154600</v>
      </c>
      <c r="C313" s="341">
        <f>SUMIFS('Expenditures - all orgs'!$D$19:$D$3604,'Expenditures - all orgs'!$C$19:$C$3604, 'Budget Detail - EEEEEE'!$B313,'Expenditures - all orgs'!$B$19:$B$3604,'Budget Detail - EEEEEE'!$B$3)</f>
        <v>0</v>
      </c>
      <c r="D313" s="528">
        <f>SUMIFS('Expenditures - all orgs'!$E$19:$E$3604,'Expenditures - all orgs'!$C$19:$C$3604, 'Budget Detail - EEEEEE'!$B313,'Expenditures - all orgs'!$B$19:$B$3604,'Budget Detail - EEEEEE'!$B$3)</f>
        <v>0</v>
      </c>
      <c r="E313" s="529">
        <f>SUMIFS('Expenditures - all orgs'!$F$19:$F$3604,'Expenditures - all orgs'!$C$19:$C$3604, 'Budget Detail - EEEEEE'!$B313,'Expenditures - all orgs'!$B$19:$B$3604,'Budget Detail - EEEEEE'!$B$3)</f>
        <v>0</v>
      </c>
      <c r="F313" s="530">
        <f t="shared" si="38"/>
        <v>0</v>
      </c>
    </row>
    <row r="314" spans="1:6" ht="15" customHeight="1" x14ac:dyDescent="0.3">
      <c r="A314" s="235" t="s">
        <v>492</v>
      </c>
      <c r="B314" s="667">
        <v>154700</v>
      </c>
      <c r="C314" s="341">
        <f>SUMIFS('Expenditures - all orgs'!$D$19:$D$3604,'Expenditures - all orgs'!$C$19:$C$3604, 'Budget Detail - EEEEEE'!$B314,'Expenditures - all orgs'!$B$19:$B$3604,'Budget Detail - EEEEEE'!$B$3)</f>
        <v>0</v>
      </c>
      <c r="D314" s="528">
        <f>SUMIFS('Expenditures - all orgs'!$E$19:$E$3604,'Expenditures - all orgs'!$C$19:$C$3604, 'Budget Detail - EEEEEE'!$B314,'Expenditures - all orgs'!$B$19:$B$3604,'Budget Detail - EEEEEE'!$B$3)</f>
        <v>0</v>
      </c>
      <c r="E314" s="529">
        <f>SUMIFS('Expenditures - all orgs'!$F$19:$F$3604,'Expenditures - all orgs'!$C$19:$C$3604, 'Budget Detail - EEEEEE'!$B314,'Expenditures - all orgs'!$B$19:$B$3604,'Budget Detail - EEEEEE'!$B$3)</f>
        <v>0</v>
      </c>
      <c r="F314" s="530">
        <f t="shared" si="38"/>
        <v>0</v>
      </c>
    </row>
    <row r="315" spans="1:6" ht="15" customHeight="1" thickBot="1" x14ac:dyDescent="0.35">
      <c r="A315" s="235" t="s">
        <v>104</v>
      </c>
      <c r="B315" s="667" t="s">
        <v>107</v>
      </c>
      <c r="C315" s="341">
        <f>SUMIFS('Expenditures - all orgs'!$D$19:$D$3604,'Expenditures - all orgs'!$C$19:$C$3604, 'Budget Detail - EEEEEE'!$B315,'Expenditures - all orgs'!$B$19:$B$3604,'Budget Detail - EEEEEE'!$B$3)</f>
        <v>0</v>
      </c>
      <c r="D315" s="531">
        <f>SUMIFS('Expenditures - all orgs'!$E$19:$E$3604,'Expenditures - all orgs'!$C$19:$C$3604, 'Budget Detail - EEEEEE'!$B315,'Expenditures - all orgs'!$B$19:$B$3604,'Budget Detail - EEEEEE'!$B$3)</f>
        <v>0</v>
      </c>
      <c r="E315" s="532">
        <f>SUMIFS('Expenditures - all orgs'!$F$19:$F$3604,'Expenditures - all orgs'!$C$19:$C$3604, 'Budget Detail - EEEEEE'!$B315,'Expenditures - all orgs'!$B$19:$B$3604,'Budget Detail - EEEEEE'!$B$3)</f>
        <v>0</v>
      </c>
      <c r="F315" s="533">
        <f t="shared" si="6"/>
        <v>0</v>
      </c>
    </row>
    <row r="316" spans="1:6" ht="15" customHeight="1" thickBot="1" x14ac:dyDescent="0.35">
      <c r="A316" s="235"/>
      <c r="B316" s="668" t="s">
        <v>418</v>
      </c>
      <c r="C316" s="1259">
        <f>SUM(C306:C315)</f>
        <v>0</v>
      </c>
      <c r="D316" s="1259">
        <f t="shared" ref="D316:F316" si="39">SUM(D306:D315)</f>
        <v>0</v>
      </c>
      <c r="E316" s="1259">
        <f t="shared" si="39"/>
        <v>0</v>
      </c>
      <c r="F316" s="1259">
        <f t="shared" si="39"/>
        <v>0</v>
      </c>
    </row>
    <row r="317" spans="1:6" ht="15" customHeight="1" x14ac:dyDescent="0.3">
      <c r="A317" s="747"/>
      <c r="B317" s="617"/>
      <c r="C317" s="305"/>
      <c r="D317" s="1255"/>
      <c r="E317" s="1255"/>
      <c r="F317" s="1256"/>
    </row>
    <row r="318" spans="1:6" ht="15" customHeight="1" x14ac:dyDescent="0.3">
      <c r="A318" s="248" t="s">
        <v>248</v>
      </c>
      <c r="B318" s="617"/>
      <c r="C318" s="305"/>
      <c r="D318" s="1255"/>
      <c r="E318" s="1255"/>
      <c r="F318" s="1256"/>
    </row>
    <row r="319" spans="1:6" ht="15" customHeight="1" x14ac:dyDescent="0.3">
      <c r="A319" s="240" t="s">
        <v>249</v>
      </c>
      <c r="B319" s="669">
        <v>212100</v>
      </c>
      <c r="C319" s="342">
        <f>SUMIFS('Expenditures - all orgs'!$D$19:$D$3604,'Expenditures - all orgs'!$C$19:$C$3604, 'Budget Detail - EEEEEE'!$B319,'Expenditures - all orgs'!$B$19:$B$3604,'Budget Detail - EEEEEE'!$B$3)</f>
        <v>0</v>
      </c>
      <c r="D319" s="535">
        <f>SUMIFS('Expenditures - all orgs'!$E$19:$E$3604,'Expenditures - all orgs'!$C$19:$C$3604, 'Budget Detail - EEEEEE'!$B319,'Expenditures - all orgs'!$B$19:$B$3604,'Budget Detail - EEEEEE'!$B$3)</f>
        <v>0</v>
      </c>
      <c r="E319" s="536">
        <f>SUMIFS('Expenditures - all orgs'!$F$19:$F$3604,'Expenditures - all orgs'!$C$19:$C$3604, 'Budget Detail - EEEEEE'!$B319,'Expenditures - all orgs'!$B$19:$B$3604,'Budget Detail - EEEEEE'!$B$3)</f>
        <v>0</v>
      </c>
      <c r="F319" s="537">
        <f t="shared" ref="F319:F322" si="40">C319-D319-E319</f>
        <v>0</v>
      </c>
    </row>
    <row r="320" spans="1:6" ht="15" customHeight="1" x14ac:dyDescent="0.3">
      <c r="A320" s="240" t="s">
        <v>250</v>
      </c>
      <c r="B320" s="670">
        <v>212200</v>
      </c>
      <c r="C320" s="342">
        <f>SUMIFS('Expenditures - all orgs'!$D$19:$D$3604,'Expenditures - all orgs'!$C$19:$C$3604, 'Budget Detail - EEEEEE'!$B320,'Expenditures - all orgs'!$B$19:$B$3604,'Budget Detail - EEEEEE'!$B$3)</f>
        <v>0</v>
      </c>
      <c r="D320" s="535">
        <f>SUMIFS('Expenditures - all orgs'!$E$19:$E$3604,'Expenditures - all orgs'!$C$19:$C$3604, 'Budget Detail - EEEEEE'!$B320,'Expenditures - all orgs'!$B$19:$B$3604,'Budget Detail - EEEEEE'!$B$3)</f>
        <v>0</v>
      </c>
      <c r="E320" s="536">
        <f>SUMIFS('Expenditures - all orgs'!$F$19:$F$3604,'Expenditures - all orgs'!$C$19:$C$3604, 'Budget Detail - EEEEEE'!$B320,'Expenditures - all orgs'!$B$19:$B$3604,'Budget Detail - EEEEEE'!$B$3)</f>
        <v>0</v>
      </c>
      <c r="F320" s="537">
        <f t="shared" si="40"/>
        <v>0</v>
      </c>
    </row>
    <row r="321" spans="1:6" ht="15" customHeight="1" x14ac:dyDescent="0.3">
      <c r="A321" s="240" t="s">
        <v>251</v>
      </c>
      <c r="B321" s="670">
        <v>212300</v>
      </c>
      <c r="C321" s="342">
        <f>SUMIFS('Expenditures - all orgs'!$D$19:$D$3604,'Expenditures - all orgs'!$C$19:$C$3604, 'Budget Detail - EEEEEE'!$B321,'Expenditures - all orgs'!$B$19:$B$3604,'Budget Detail - EEEEEE'!$B$3)</f>
        <v>0</v>
      </c>
      <c r="D321" s="535">
        <f>SUMIFS('Expenditures - all orgs'!$E$19:$E$3604,'Expenditures - all orgs'!$C$19:$C$3604, 'Budget Detail - EEEEEE'!$B321,'Expenditures - all orgs'!$B$19:$B$3604,'Budget Detail - EEEEEE'!$B$3)</f>
        <v>0</v>
      </c>
      <c r="E321" s="536">
        <f>SUMIFS('Expenditures - all orgs'!$F$19:$F$3604,'Expenditures - all orgs'!$C$19:$C$3604, 'Budget Detail - EEEEEE'!$B321,'Expenditures - all orgs'!$B$19:$B$3604,'Budget Detail - EEEEEE'!$B$3)</f>
        <v>0</v>
      </c>
      <c r="F321" s="537">
        <f t="shared" si="40"/>
        <v>0</v>
      </c>
    </row>
    <row r="322" spans="1:6" ht="15" customHeight="1" thickBot="1" x14ac:dyDescent="0.35">
      <c r="A322" s="747" t="s">
        <v>104</v>
      </c>
      <c r="B322" s="670" t="s">
        <v>107</v>
      </c>
      <c r="C322" s="342">
        <f>SUMIFS('Expenditures - all orgs'!$D$19:$D$3604,'Expenditures - all orgs'!$C$19:$C$3604, 'Budget Detail - EEEEEE'!$B322,'Expenditures - all orgs'!$B$19:$B$3604,'Budget Detail - EEEEEE'!$B$3)</f>
        <v>0</v>
      </c>
      <c r="D322" s="538">
        <f>SUMIFS('Expenditures - all orgs'!$E$19:$E$3604,'Expenditures - all orgs'!$C$19:$C$3604, 'Budget Detail - EEEEEE'!$B322,'Expenditures - all orgs'!$B$19:$B$3604,'Budget Detail - EEEEEE'!$B$3)</f>
        <v>0</v>
      </c>
      <c r="E322" s="539">
        <f>SUMIFS('Expenditures - all orgs'!$F$19:$F$3604,'Expenditures - all orgs'!$C$19:$C$3604, 'Budget Detail - EEEEEE'!$B322,'Expenditures - all orgs'!$B$19:$B$3604,'Budget Detail - EEEEEE'!$B$3)</f>
        <v>0</v>
      </c>
      <c r="F322" s="540">
        <f t="shared" si="40"/>
        <v>0</v>
      </c>
    </row>
    <row r="323" spans="1:6" ht="15" customHeight="1" thickBot="1" x14ac:dyDescent="0.35">
      <c r="A323" s="747"/>
      <c r="B323" s="671" t="s">
        <v>418</v>
      </c>
      <c r="C323" s="400">
        <f>SUM(C319:C322)</f>
        <v>0</v>
      </c>
      <c r="D323" s="400">
        <f t="shared" ref="D323:F323" si="41">SUM(D319:D322)</f>
        <v>0</v>
      </c>
      <c r="E323" s="400">
        <f t="shared" si="41"/>
        <v>0</v>
      </c>
      <c r="F323" s="400">
        <f t="shared" si="41"/>
        <v>0</v>
      </c>
    </row>
    <row r="324" spans="1:6" ht="15" customHeight="1" x14ac:dyDescent="0.3">
      <c r="A324" s="747"/>
      <c r="B324" s="617"/>
      <c r="C324" s="305"/>
      <c r="D324" s="1255"/>
      <c r="E324" s="1255"/>
      <c r="F324" s="1256"/>
    </row>
    <row r="325" spans="1:6" ht="15" customHeight="1" x14ac:dyDescent="0.3">
      <c r="A325" s="248" t="s">
        <v>253</v>
      </c>
      <c r="B325" s="617"/>
      <c r="C325" s="305"/>
      <c r="D325" s="1255"/>
      <c r="E325" s="1255"/>
      <c r="F325" s="1256"/>
    </row>
    <row r="326" spans="1:6" ht="15" customHeight="1" x14ac:dyDescent="0.3">
      <c r="A326" s="747" t="s">
        <v>254</v>
      </c>
      <c r="B326" s="672">
        <v>213100</v>
      </c>
      <c r="C326" s="343">
        <f>SUMIFS('Expenditures - all orgs'!$D$19:$D$3604,'Expenditures - all orgs'!$C$19:$C$3604, 'Budget Detail - EEEEEE'!$B326,'Expenditures - all orgs'!$B$19:$B$3604,'Budget Detail - EEEEEE'!$B$3)</f>
        <v>0</v>
      </c>
      <c r="D326" s="541">
        <f>SUMIFS('Expenditures - all orgs'!$E$19:$E$3604,'Expenditures - all orgs'!$C$19:$C$3604, 'Budget Detail - EEEEEE'!$B326,'Expenditures - all orgs'!$B$19:$B$3604,'Budget Detail - EEEEEE'!$B$3)</f>
        <v>0</v>
      </c>
      <c r="E326" s="542">
        <f>SUMIFS('Expenditures - all orgs'!$F$19:$F$3604,'Expenditures - all orgs'!$C$19:$C$3604, 'Budget Detail - EEEEEE'!$B326,'Expenditures - all orgs'!$B$19:$B$3604,'Budget Detail - EEEEEE'!$B$3)</f>
        <v>0</v>
      </c>
      <c r="F326" s="543">
        <f t="shared" ref="F326:F330" si="42">C326-D326-E326</f>
        <v>0</v>
      </c>
    </row>
    <row r="327" spans="1:6" ht="15" customHeight="1" x14ac:dyDescent="0.3">
      <c r="A327" s="747" t="s">
        <v>255</v>
      </c>
      <c r="B327" s="673">
        <v>213200</v>
      </c>
      <c r="C327" s="343">
        <f>SUMIFS('Expenditures - all orgs'!$D$19:$D$3604,'Expenditures - all orgs'!$C$19:$C$3604, 'Budget Detail - EEEEEE'!$B327,'Expenditures - all orgs'!$B$19:$B$3604,'Budget Detail - EEEEEE'!$B$3)</f>
        <v>0</v>
      </c>
      <c r="D327" s="541">
        <f>SUMIFS('Expenditures - all orgs'!$E$19:$E$3604,'Expenditures - all orgs'!$C$19:$C$3604, 'Budget Detail - EEEEEE'!$B327,'Expenditures - all orgs'!$B$19:$B$3604,'Budget Detail - EEEEEE'!$B$3)</f>
        <v>0</v>
      </c>
      <c r="E327" s="542">
        <f>SUMIFS('Expenditures - all orgs'!$F$19:$F$3604,'Expenditures - all orgs'!$C$19:$C$3604, 'Budget Detail - EEEEEE'!$B327,'Expenditures - all orgs'!$B$19:$B$3604,'Budget Detail - EEEEEE'!$B$3)</f>
        <v>0</v>
      </c>
      <c r="F327" s="543">
        <f t="shared" si="42"/>
        <v>0</v>
      </c>
    </row>
    <row r="328" spans="1:6" ht="15" customHeight="1" x14ac:dyDescent="0.3">
      <c r="A328" s="747" t="s">
        <v>256</v>
      </c>
      <c r="B328" s="673">
        <v>213300</v>
      </c>
      <c r="C328" s="343">
        <f>SUMIFS('Expenditures - all orgs'!$D$19:$D$3604,'Expenditures - all orgs'!$C$19:$C$3604, 'Budget Detail - EEEEEE'!$B328,'Expenditures - all orgs'!$B$19:$B$3604,'Budget Detail - EEEEEE'!$B$3)</f>
        <v>0</v>
      </c>
      <c r="D328" s="541">
        <f>SUMIFS('Expenditures - all orgs'!$E$19:$E$3604,'Expenditures - all orgs'!$C$19:$C$3604, 'Budget Detail - EEEEEE'!$B328,'Expenditures - all orgs'!$B$19:$B$3604,'Budget Detail - EEEEEE'!$B$3)</f>
        <v>0</v>
      </c>
      <c r="E328" s="542">
        <f>SUMIFS('Expenditures - all orgs'!$F$19:$F$3604,'Expenditures - all orgs'!$C$19:$C$3604, 'Budget Detail - EEEEEE'!$B328,'Expenditures - all orgs'!$B$19:$B$3604,'Budget Detail - EEEEEE'!$B$3)</f>
        <v>0</v>
      </c>
      <c r="F328" s="543">
        <f t="shared" si="42"/>
        <v>0</v>
      </c>
    </row>
    <row r="329" spans="1:6" ht="15" customHeight="1" x14ac:dyDescent="0.3">
      <c r="A329" s="747" t="s">
        <v>104</v>
      </c>
      <c r="B329" s="673" t="s">
        <v>107</v>
      </c>
      <c r="C329" s="343">
        <f>SUMIFS('Expenditures - all orgs'!$D$19:$D$3604,'Expenditures - all orgs'!$C$19:$C$3604, 'Budget Detail - EEEEEE'!$B329,'Expenditures - all orgs'!$B$19:$B$3604,'Budget Detail - EEEEEE'!$B$3)</f>
        <v>0</v>
      </c>
      <c r="D329" s="541">
        <f>SUMIFS('Expenditures - all orgs'!$E$19:$E$3604,'Expenditures - all orgs'!$C$19:$C$3604, 'Budget Detail - EEEEEE'!$B329,'Expenditures - all orgs'!$B$19:$B$3604,'Budget Detail - EEEEEE'!$B$3)</f>
        <v>0</v>
      </c>
      <c r="E329" s="542">
        <f>SUMIFS('Expenditures - all orgs'!$F$19:$F$3604,'Expenditures - all orgs'!$C$19:$C$3604, 'Budget Detail - EEEEEE'!$B329,'Expenditures - all orgs'!$B$19:$B$3604,'Budget Detail - EEEEEE'!$B$3)</f>
        <v>0</v>
      </c>
      <c r="F329" s="543">
        <f t="shared" si="42"/>
        <v>0</v>
      </c>
    </row>
    <row r="330" spans="1:6" ht="15" customHeight="1" thickBot="1" x14ac:dyDescent="0.35">
      <c r="A330" s="747" t="s">
        <v>104</v>
      </c>
      <c r="B330" s="673" t="s">
        <v>107</v>
      </c>
      <c r="C330" s="343">
        <f>SUMIFS('Expenditures - all orgs'!$D$19:$D$3604,'Expenditures - all orgs'!$C$19:$C$3604, 'Budget Detail - EEEEEE'!$B330,'Expenditures - all orgs'!$B$19:$B$3604,'Budget Detail - EEEEEE'!$B$3)</f>
        <v>0</v>
      </c>
      <c r="D330" s="544">
        <f>SUMIFS('Expenditures - all orgs'!$E$19:$E$3604,'Expenditures - all orgs'!$C$19:$C$3604, 'Budget Detail - EEEEEE'!$B330,'Expenditures - all orgs'!$B$19:$B$3604,'Budget Detail - EEEEEE'!$B$3)</f>
        <v>0</v>
      </c>
      <c r="E330" s="545">
        <f>SUMIFS('Expenditures - all orgs'!$F$19:$F$3604,'Expenditures - all orgs'!$C$19:$C$3604, 'Budget Detail - EEEEEE'!$B330,'Expenditures - all orgs'!$B$19:$B$3604,'Budget Detail - EEEEEE'!$B$3)</f>
        <v>0</v>
      </c>
      <c r="F330" s="546">
        <f t="shared" si="42"/>
        <v>0</v>
      </c>
    </row>
    <row r="331" spans="1:6" ht="15" customHeight="1" thickBot="1" x14ac:dyDescent="0.35">
      <c r="A331" s="747"/>
      <c r="B331" s="674" t="s">
        <v>418</v>
      </c>
      <c r="C331" s="401">
        <f>SUM(C326:C330)</f>
        <v>0</v>
      </c>
      <c r="D331" s="401">
        <f t="shared" ref="D331:F331" si="43">SUM(D326:D330)</f>
        <v>0</v>
      </c>
      <c r="E331" s="401">
        <f t="shared" si="43"/>
        <v>0</v>
      </c>
      <c r="F331" s="401">
        <f t="shared" si="43"/>
        <v>0</v>
      </c>
    </row>
    <row r="332" spans="1:6" ht="15" customHeight="1" x14ac:dyDescent="0.3">
      <c r="A332" s="747"/>
      <c r="B332" s="617"/>
      <c r="C332" s="305"/>
      <c r="D332" s="1255"/>
      <c r="E332" s="1255"/>
      <c r="F332" s="1256"/>
    </row>
    <row r="333" spans="1:6" ht="15" customHeight="1" x14ac:dyDescent="0.3">
      <c r="A333" s="248" t="s">
        <v>252</v>
      </c>
      <c r="B333" s="617"/>
      <c r="C333" s="305"/>
      <c r="D333" s="1255"/>
      <c r="E333" s="1255"/>
      <c r="F333" s="1256"/>
    </row>
    <row r="334" spans="1:6" ht="15" customHeight="1" x14ac:dyDescent="0.3">
      <c r="A334" s="240" t="s">
        <v>325</v>
      </c>
      <c r="B334" s="675">
        <v>220010</v>
      </c>
      <c r="C334" s="344">
        <f>SUMIFS('Expenditures - all orgs'!$D$19:$D$3604,'Expenditures - all orgs'!$C$19:$C$3604, 'Budget Detail - EEEEEE'!$B334,'Expenditures - all orgs'!$B$19:$B$3604,'Budget Detail - EEEEEE'!$B$3)</f>
        <v>0</v>
      </c>
      <c r="D334" s="548">
        <f>SUMIFS('Expenditures - all orgs'!$E$19:$E$3604,'Expenditures - all orgs'!$C$19:$C$3604, 'Budget Detail - EEEEEE'!$B334,'Expenditures - all orgs'!$B$19:$B$3604,'Budget Detail - EEEEEE'!$B$3)</f>
        <v>0</v>
      </c>
      <c r="E334" s="549">
        <f>SUMIFS('Expenditures - all orgs'!$F$19:$F$3604,'Expenditures - all orgs'!$C$19:$C$3604, 'Budget Detail - EEEEEE'!$B334,'Expenditures - all orgs'!$B$19:$B$3604,'Budget Detail - EEEEEE'!$B$3)</f>
        <v>0</v>
      </c>
      <c r="F334" s="550">
        <f t="shared" ref="F334:F335" si="44">C334-D334-E334</f>
        <v>0</v>
      </c>
    </row>
    <row r="335" spans="1:6" ht="15" customHeight="1" x14ac:dyDescent="0.3">
      <c r="A335" s="240" t="s">
        <v>257</v>
      </c>
      <c r="B335" s="676">
        <v>221100</v>
      </c>
      <c r="C335" s="344">
        <f>SUMIFS('Expenditures - all orgs'!$D$19:$D$3604,'Expenditures - all orgs'!$C$19:$C$3604, 'Budget Detail - EEEEEE'!$B335,'Expenditures - all orgs'!$B$19:$B$3604,'Budget Detail - EEEEEE'!$B$3)</f>
        <v>0</v>
      </c>
      <c r="D335" s="548">
        <f>SUMIFS('Expenditures - all orgs'!$E$19:$E$3604,'Expenditures - all orgs'!$C$19:$C$3604, 'Budget Detail - EEEEEE'!$B335,'Expenditures - all orgs'!$B$19:$B$3604,'Budget Detail - EEEEEE'!$B$3)</f>
        <v>0</v>
      </c>
      <c r="E335" s="549">
        <f>SUMIFS('Expenditures - all orgs'!$F$19:$F$3604,'Expenditures - all orgs'!$C$19:$C$3604, 'Budget Detail - EEEEEE'!$B335,'Expenditures - all orgs'!$B$19:$B$3604,'Budget Detail - EEEEEE'!$B$3)</f>
        <v>0</v>
      </c>
      <c r="F335" s="550">
        <f t="shared" si="44"/>
        <v>0</v>
      </c>
    </row>
    <row r="336" spans="1:6" ht="15" customHeight="1" x14ac:dyDescent="0.3">
      <c r="A336" s="239" t="s">
        <v>257</v>
      </c>
      <c r="B336" s="677">
        <v>221200</v>
      </c>
      <c r="C336" s="344">
        <f>SUMIFS('Expenditures - all orgs'!$D$19:$D$3604,'Expenditures - all orgs'!$C$19:$C$3604, 'Budget Detail - EEEEEE'!$B336,'Expenditures - all orgs'!$B$19:$B$3604,'Budget Detail - EEEEEE'!$B$3)</f>
        <v>0</v>
      </c>
      <c r="D336" s="548">
        <f>SUMIFS('Expenditures - all orgs'!$E$19:$E$3604,'Expenditures - all orgs'!$C$19:$C$3604, 'Budget Detail - EEEEEE'!$B336,'Expenditures - all orgs'!$B$19:$B$3604,'Budget Detail - EEEEEE'!$B$3)</f>
        <v>0</v>
      </c>
      <c r="E336" s="549">
        <f>SUMIFS('Expenditures - all orgs'!$F$19:$F$3604,'Expenditures - all orgs'!$C$19:$C$3604, 'Budget Detail - EEEEEE'!$B336,'Expenditures - all orgs'!$B$19:$B$3604,'Budget Detail - EEEEEE'!$B$3)</f>
        <v>0</v>
      </c>
      <c r="F336" s="550">
        <f t="shared" si="6"/>
        <v>0</v>
      </c>
    </row>
    <row r="337" spans="1:6" ht="15" customHeight="1" x14ac:dyDescent="0.3">
      <c r="A337" s="239" t="s">
        <v>258</v>
      </c>
      <c r="B337" s="677">
        <v>221400</v>
      </c>
      <c r="C337" s="344">
        <f>SUMIFS('Expenditures - all orgs'!$D$19:$D$3604,'Expenditures - all orgs'!$C$19:$C$3604, 'Budget Detail - EEEEEE'!$B337,'Expenditures - all orgs'!$B$19:$B$3604,'Budget Detail - EEEEEE'!$B$3)</f>
        <v>0</v>
      </c>
      <c r="D337" s="548">
        <f>SUMIFS('Expenditures - all orgs'!$E$19:$E$3604,'Expenditures - all orgs'!$C$19:$C$3604, 'Budget Detail - EEEEEE'!$B337,'Expenditures - all orgs'!$B$19:$B$3604,'Budget Detail - EEEEEE'!$B$3)</f>
        <v>0</v>
      </c>
      <c r="E337" s="549">
        <f>SUMIFS('Expenditures - all orgs'!$F$19:$F$3604,'Expenditures - all orgs'!$C$19:$C$3604, 'Budget Detail - EEEEEE'!$B337,'Expenditures - all orgs'!$B$19:$B$3604,'Budget Detail - EEEEEE'!$B$3)</f>
        <v>0</v>
      </c>
      <c r="F337" s="550">
        <f t="shared" si="6"/>
        <v>0</v>
      </c>
    </row>
    <row r="338" spans="1:6" ht="15" customHeight="1" x14ac:dyDescent="0.3">
      <c r="A338" s="239" t="s">
        <v>102</v>
      </c>
      <c r="B338" s="677">
        <v>221500</v>
      </c>
      <c r="C338" s="344">
        <f>SUMIFS('Expenditures - all orgs'!$D$19:$D$3604,'Expenditures - all orgs'!$C$19:$C$3604, 'Budget Detail - EEEEEE'!$B338,'Expenditures - all orgs'!$B$19:$B$3604,'Budget Detail - EEEEEE'!$B$3)</f>
        <v>0</v>
      </c>
      <c r="D338" s="548">
        <f>SUMIFS('Expenditures - all orgs'!$E$19:$E$3604,'Expenditures - all orgs'!$C$19:$C$3604, 'Budget Detail - EEEEEE'!$B338,'Expenditures - all orgs'!$B$19:$B$3604,'Budget Detail - EEEEEE'!$B$3)</f>
        <v>0</v>
      </c>
      <c r="E338" s="549">
        <f>SUMIFS('Expenditures - all orgs'!$F$19:$F$3604,'Expenditures - all orgs'!$C$19:$C$3604, 'Budget Detail - EEEEEE'!$B338,'Expenditures - all orgs'!$B$19:$B$3604,'Budget Detail - EEEEEE'!$B$3)</f>
        <v>0</v>
      </c>
      <c r="F338" s="550">
        <f t="shared" si="6"/>
        <v>0</v>
      </c>
    </row>
    <row r="339" spans="1:6" ht="15" customHeight="1" x14ac:dyDescent="0.3">
      <c r="A339" s="235" t="s">
        <v>259</v>
      </c>
      <c r="B339" s="677">
        <v>221600</v>
      </c>
      <c r="C339" s="344">
        <f>SUMIFS('Expenditures - all orgs'!$D$19:$D$3604,'Expenditures - all orgs'!$C$19:$C$3604, 'Budget Detail - EEEEEE'!$B339,'Expenditures - all orgs'!$B$19:$B$3604,'Budget Detail - EEEEEE'!$B$3)</f>
        <v>0</v>
      </c>
      <c r="D339" s="548">
        <f>SUMIFS('Expenditures - all orgs'!$E$19:$E$3604,'Expenditures - all orgs'!$C$19:$C$3604, 'Budget Detail - EEEEEE'!$B339,'Expenditures - all orgs'!$B$19:$B$3604,'Budget Detail - EEEEEE'!$B$3)</f>
        <v>0</v>
      </c>
      <c r="E339" s="549">
        <f>SUMIFS('Expenditures - all orgs'!$F$19:$F$3604,'Expenditures - all orgs'!$C$19:$C$3604, 'Budget Detail - EEEEEE'!$B339,'Expenditures - all orgs'!$B$19:$B$3604,'Budget Detail - EEEEEE'!$B$3)</f>
        <v>0</v>
      </c>
      <c r="F339" s="550">
        <f t="shared" si="6"/>
        <v>0</v>
      </c>
    </row>
    <row r="340" spans="1:6" ht="15" customHeight="1" x14ac:dyDescent="0.3">
      <c r="A340" s="747" t="s">
        <v>260</v>
      </c>
      <c r="B340" s="676">
        <v>221700</v>
      </c>
      <c r="C340" s="344">
        <f>SUMIFS('Expenditures - all orgs'!$D$19:$D$3604,'Expenditures - all orgs'!$C$19:$C$3604, 'Budget Detail - EEEEEE'!$B340,'Expenditures - all orgs'!$B$19:$B$3604,'Budget Detail - EEEEEE'!$B$3)</f>
        <v>0</v>
      </c>
      <c r="D340" s="548">
        <f>SUMIFS('Expenditures - all orgs'!$E$19:$E$3604,'Expenditures - all orgs'!$C$19:$C$3604, 'Budget Detail - EEEEEE'!$B340,'Expenditures - all orgs'!$B$19:$B$3604,'Budget Detail - EEEEEE'!$B$3)</f>
        <v>0</v>
      </c>
      <c r="E340" s="549">
        <f>SUMIFS('Expenditures - all orgs'!$F$19:$F$3604,'Expenditures - all orgs'!$C$19:$C$3604, 'Budget Detail - EEEEEE'!$B340,'Expenditures - all orgs'!$B$19:$B$3604,'Budget Detail - EEEEEE'!$B$3)</f>
        <v>0</v>
      </c>
      <c r="F340" s="550">
        <f t="shared" si="6"/>
        <v>0</v>
      </c>
    </row>
    <row r="341" spans="1:6" ht="15" customHeight="1" x14ac:dyDescent="0.3">
      <c r="A341" s="233" t="s">
        <v>28</v>
      </c>
      <c r="B341" s="676">
        <v>221800</v>
      </c>
      <c r="C341" s="344">
        <f>SUMIFS('Expenditures - all orgs'!$D$19:$D$3604,'Expenditures - all orgs'!$C$19:$C$3604, 'Budget Detail - EEEEEE'!$B341,'Expenditures - all orgs'!$B$19:$B$3604,'Budget Detail - EEEEEE'!$B$3)</f>
        <v>0</v>
      </c>
      <c r="D341" s="548">
        <f>SUMIFS('Expenditures - all orgs'!$E$19:$E$3604,'Expenditures - all orgs'!$C$19:$C$3604, 'Budget Detail - EEEEEE'!$B341,'Expenditures - all orgs'!$B$19:$B$3604,'Budget Detail - EEEEEE'!$B$3)</f>
        <v>0</v>
      </c>
      <c r="E341" s="549">
        <f>SUMIFS('Expenditures - all orgs'!$F$19:$F$3604,'Expenditures - all orgs'!$C$19:$C$3604, 'Budget Detail - EEEEEE'!$B341,'Expenditures - all orgs'!$B$19:$B$3604,'Budget Detail - EEEEEE'!$B$3)</f>
        <v>0</v>
      </c>
      <c r="F341" s="550">
        <f t="shared" si="6"/>
        <v>0</v>
      </c>
    </row>
    <row r="342" spans="1:6" ht="15" customHeight="1" x14ac:dyDescent="0.3">
      <c r="A342" s="233" t="s">
        <v>261</v>
      </c>
      <c r="B342" s="676">
        <v>221900</v>
      </c>
      <c r="C342" s="344">
        <f>SUMIFS('Expenditures - all orgs'!$D$19:$D$3604,'Expenditures - all orgs'!$C$19:$C$3604, 'Budget Detail - EEEEEE'!$B342,'Expenditures - all orgs'!$B$19:$B$3604,'Budget Detail - EEEEEE'!$B$3)</f>
        <v>0</v>
      </c>
      <c r="D342" s="548">
        <f>SUMIFS('Expenditures - all orgs'!$E$19:$E$3604,'Expenditures - all orgs'!$C$19:$C$3604, 'Budget Detail - EEEEEE'!$B342,'Expenditures - all orgs'!$B$19:$B$3604,'Budget Detail - EEEEEE'!$B$3)</f>
        <v>0</v>
      </c>
      <c r="E342" s="549">
        <f>SUMIFS('Expenditures - all orgs'!$F$19:$F$3604,'Expenditures - all orgs'!$C$19:$C$3604, 'Budget Detail - EEEEEE'!$B342,'Expenditures - all orgs'!$B$19:$B$3604,'Budget Detail - EEEEEE'!$B$3)</f>
        <v>0</v>
      </c>
      <c r="F342" s="550">
        <f t="shared" si="6"/>
        <v>0</v>
      </c>
    </row>
    <row r="343" spans="1:6" ht="15" customHeight="1" x14ac:dyDescent="0.3">
      <c r="A343" s="233" t="s">
        <v>104</v>
      </c>
      <c r="B343" s="676" t="s">
        <v>107</v>
      </c>
      <c r="C343" s="344">
        <f>SUMIFS('Expenditures - all orgs'!$D$19:$D$3604,'Expenditures - all orgs'!$C$19:$C$3604, 'Budget Detail - EEEEEE'!$B343,'Expenditures - all orgs'!$B$19:$B$3604,'Budget Detail - EEEEEE'!$B$3)</f>
        <v>0</v>
      </c>
      <c r="D343" s="548">
        <f>SUMIFS('Expenditures - all orgs'!$E$19:$E$3604,'Expenditures - all orgs'!$C$19:$C$3604, 'Budget Detail - EEEEEE'!$B343,'Expenditures - all orgs'!$B$19:$B$3604,'Budget Detail - EEEEEE'!$B$3)</f>
        <v>0</v>
      </c>
      <c r="E343" s="549">
        <f>SUMIFS('Expenditures - all orgs'!$F$19:$F$3604,'Expenditures - all orgs'!$C$19:$C$3604, 'Budget Detail - EEEEEE'!$B343,'Expenditures - all orgs'!$B$19:$B$3604,'Budget Detail - EEEEEE'!$B$3)</f>
        <v>0</v>
      </c>
      <c r="F343" s="550">
        <f t="shared" si="6"/>
        <v>0</v>
      </c>
    </row>
    <row r="344" spans="1:6" ht="15" customHeight="1" thickBot="1" x14ac:dyDescent="0.35">
      <c r="A344" s="233" t="s">
        <v>104</v>
      </c>
      <c r="B344" s="676" t="s">
        <v>107</v>
      </c>
      <c r="C344" s="344">
        <f>SUMIFS('Expenditures - all orgs'!$D$19:$D$3604,'Expenditures - all orgs'!$C$19:$C$3604, 'Budget Detail - EEEEEE'!$B344,'Expenditures - all orgs'!$B$19:$B$3604,'Budget Detail - EEEEEE'!$B$3)</f>
        <v>0</v>
      </c>
      <c r="D344" s="1260">
        <f>SUMIFS('Expenditures - all orgs'!$E$19:$E$3604,'Expenditures - all orgs'!$C$19:$C$3604, 'Budget Detail - EEEEEE'!$B344,'Expenditures - all orgs'!$B$19:$B$3604,'Budget Detail - EEEEEE'!$B$3)</f>
        <v>0</v>
      </c>
      <c r="E344" s="553">
        <f>SUMIFS('Expenditures - all orgs'!$F$19:$F$3604,'Expenditures - all orgs'!$C$19:$C$3604, 'Budget Detail - EEEEEE'!$B344,'Expenditures - all orgs'!$B$19:$B$3604,'Budget Detail - EEEEEE'!$B$3)</f>
        <v>0</v>
      </c>
      <c r="F344" s="554">
        <f t="shared" si="6"/>
        <v>0</v>
      </c>
    </row>
    <row r="345" spans="1:6" ht="15" customHeight="1" thickBot="1" x14ac:dyDescent="0.35">
      <c r="A345" s="233"/>
      <c r="B345" s="678" t="s">
        <v>418</v>
      </c>
      <c r="C345" s="402">
        <f>SUM(C334:C344)</f>
        <v>0</v>
      </c>
      <c r="D345" s="402">
        <f t="shared" ref="D345:F345" si="45">SUM(D334:D344)</f>
        <v>0</v>
      </c>
      <c r="E345" s="402">
        <f t="shared" si="45"/>
        <v>0</v>
      </c>
      <c r="F345" s="402">
        <f t="shared" si="45"/>
        <v>0</v>
      </c>
    </row>
    <row r="346" spans="1:6" ht="15" customHeight="1" x14ac:dyDescent="0.3">
      <c r="A346" s="747"/>
      <c r="B346" s="617"/>
      <c r="C346" s="305"/>
      <c r="D346" s="1255"/>
      <c r="E346" s="1255"/>
      <c r="F346" s="1256"/>
    </row>
    <row r="347" spans="1:6" ht="15" customHeight="1" x14ac:dyDescent="0.3">
      <c r="A347" s="248" t="s">
        <v>267</v>
      </c>
      <c r="B347" s="617"/>
      <c r="C347" s="305"/>
      <c r="D347" s="1255"/>
      <c r="E347" s="1255"/>
      <c r="F347" s="1256"/>
    </row>
    <row r="348" spans="1:6" ht="15" customHeight="1" x14ac:dyDescent="0.3">
      <c r="A348" s="233" t="s">
        <v>262</v>
      </c>
      <c r="B348" s="679">
        <v>222100</v>
      </c>
      <c r="C348" s="345">
        <f>SUMIFS('Expenditures - all orgs'!$D$19:$D$3604,'Expenditures - all orgs'!$C$19:$C$3604, 'Budget Detail - EEEEEE'!$B348,'Expenditures - all orgs'!$B$19:$B$3604,'Budget Detail - EEEEEE'!$B$3)</f>
        <v>0</v>
      </c>
      <c r="D348" s="556">
        <f>SUMIFS('Expenditures - all orgs'!$E$19:$E$3604,'Expenditures - all orgs'!$C$19:$C$3604, 'Budget Detail - EEEEEE'!$B348,'Expenditures - all orgs'!$B$19:$B$3604,'Budget Detail - EEEEEE'!$B$3)</f>
        <v>0</v>
      </c>
      <c r="E348" s="557">
        <f>SUMIFS('Expenditures - all orgs'!$F$19:$F$3604,'Expenditures - all orgs'!$C$19:$C$3604, 'Budget Detail - EEEEEE'!$B348,'Expenditures - all orgs'!$B$19:$B$3604,'Budget Detail - EEEEEE'!$B$3)</f>
        <v>0</v>
      </c>
      <c r="F348" s="558">
        <f t="shared" ref="F348:F353" si="46">C348-D348-E348</f>
        <v>0</v>
      </c>
    </row>
    <row r="349" spans="1:6" ht="15" customHeight="1" x14ac:dyDescent="0.3">
      <c r="A349" s="233" t="s">
        <v>263</v>
      </c>
      <c r="B349" s="680">
        <v>222200</v>
      </c>
      <c r="C349" s="345">
        <f>SUMIFS('Expenditures - all orgs'!$D$19:$D$3604,'Expenditures - all orgs'!$C$19:$C$3604, 'Budget Detail - EEEEEE'!$B349,'Expenditures - all orgs'!$B$19:$B$3604,'Budget Detail - EEEEEE'!$B$3)</f>
        <v>0</v>
      </c>
      <c r="D349" s="556">
        <f>SUMIFS('Expenditures - all orgs'!$E$19:$E$3604,'Expenditures - all orgs'!$C$19:$C$3604, 'Budget Detail - EEEEEE'!$B349,'Expenditures - all orgs'!$B$19:$B$3604,'Budget Detail - EEEEEE'!$B$3)</f>
        <v>0</v>
      </c>
      <c r="E349" s="557">
        <f>SUMIFS('Expenditures - all orgs'!$F$19:$F$3604,'Expenditures - all orgs'!$C$19:$C$3604, 'Budget Detail - EEEEEE'!$B349,'Expenditures - all orgs'!$B$19:$B$3604,'Budget Detail - EEEEEE'!$B$3)</f>
        <v>0</v>
      </c>
      <c r="F349" s="558">
        <f t="shared" si="46"/>
        <v>0</v>
      </c>
    </row>
    <row r="350" spans="1:6" ht="15" customHeight="1" x14ac:dyDescent="0.3">
      <c r="A350" s="233" t="s">
        <v>264</v>
      </c>
      <c r="B350" s="680">
        <v>222300</v>
      </c>
      <c r="C350" s="345">
        <f>SUMIFS('Expenditures - all orgs'!$D$19:$D$3604,'Expenditures - all orgs'!$C$19:$C$3604, 'Budget Detail - EEEEEE'!$B350,'Expenditures - all orgs'!$B$19:$B$3604,'Budget Detail - EEEEEE'!$B$3)</f>
        <v>0</v>
      </c>
      <c r="D350" s="556">
        <f>SUMIFS('Expenditures - all orgs'!$E$19:$E$3604,'Expenditures - all orgs'!$C$19:$C$3604, 'Budget Detail - EEEEEE'!$B350,'Expenditures - all orgs'!$B$19:$B$3604,'Budget Detail - EEEEEE'!$B$3)</f>
        <v>0</v>
      </c>
      <c r="E350" s="557">
        <f>SUMIFS('Expenditures - all orgs'!$F$19:$F$3604,'Expenditures - all orgs'!$C$19:$C$3604, 'Budget Detail - EEEEEE'!$B350,'Expenditures - all orgs'!$B$19:$B$3604,'Budget Detail - EEEEEE'!$B$3)</f>
        <v>0</v>
      </c>
      <c r="F350" s="558">
        <f t="shared" si="46"/>
        <v>0</v>
      </c>
    </row>
    <row r="351" spans="1:6" ht="15" customHeight="1" x14ac:dyDescent="0.3">
      <c r="A351" s="233" t="s">
        <v>265</v>
      </c>
      <c r="B351" s="680">
        <v>222400</v>
      </c>
      <c r="C351" s="345">
        <f>SUMIFS('Expenditures - all orgs'!$D$19:$D$3604,'Expenditures - all orgs'!$C$19:$C$3604, 'Budget Detail - EEEEEE'!$B351,'Expenditures - all orgs'!$B$19:$B$3604,'Budget Detail - EEEEEE'!$B$3)</f>
        <v>0</v>
      </c>
      <c r="D351" s="556">
        <f>SUMIFS('Expenditures - all orgs'!$E$19:$E$3604,'Expenditures - all orgs'!$C$19:$C$3604, 'Budget Detail - EEEEEE'!$B351,'Expenditures - all orgs'!$B$19:$B$3604,'Budget Detail - EEEEEE'!$B$3)</f>
        <v>0</v>
      </c>
      <c r="E351" s="557">
        <f>SUMIFS('Expenditures - all orgs'!$F$19:$F$3604,'Expenditures - all orgs'!$C$19:$C$3604, 'Budget Detail - EEEEEE'!$B351,'Expenditures - all orgs'!$B$19:$B$3604,'Budget Detail - EEEEEE'!$B$3)</f>
        <v>0</v>
      </c>
      <c r="F351" s="558">
        <f t="shared" si="46"/>
        <v>0</v>
      </c>
    </row>
    <row r="352" spans="1:6" ht="15" customHeight="1" x14ac:dyDescent="0.3">
      <c r="A352" s="233" t="s">
        <v>266</v>
      </c>
      <c r="B352" s="680">
        <v>222800</v>
      </c>
      <c r="C352" s="345">
        <f>SUMIFS('Expenditures - all orgs'!$D$19:$D$3604,'Expenditures - all orgs'!$C$19:$C$3604, 'Budget Detail - EEEEEE'!$B352,'Expenditures - all orgs'!$B$19:$B$3604,'Budget Detail - EEEEEE'!$B$3)</f>
        <v>0</v>
      </c>
      <c r="D352" s="556">
        <f>SUMIFS('Expenditures - all orgs'!$E$19:$E$3604,'Expenditures - all orgs'!$C$19:$C$3604, 'Budget Detail - EEEEEE'!$B352,'Expenditures - all orgs'!$B$19:$B$3604,'Budget Detail - EEEEEE'!$B$3)</f>
        <v>0</v>
      </c>
      <c r="E352" s="557">
        <f>SUMIFS('Expenditures - all orgs'!$F$19:$F$3604,'Expenditures - all orgs'!$C$19:$C$3604, 'Budget Detail - EEEEEE'!$B352,'Expenditures - all orgs'!$B$19:$B$3604,'Budget Detail - EEEEEE'!$B$3)</f>
        <v>0</v>
      </c>
      <c r="F352" s="558">
        <f t="shared" si="46"/>
        <v>0</v>
      </c>
    </row>
    <row r="353" spans="1:6" ht="15" customHeight="1" thickBot="1" x14ac:dyDescent="0.35">
      <c r="A353" s="233" t="s">
        <v>104</v>
      </c>
      <c r="B353" s="680" t="s">
        <v>107</v>
      </c>
      <c r="C353" s="345">
        <f>SUMIFS('Expenditures - all orgs'!$D$19:$D$3604,'Expenditures - all orgs'!$C$19:$C$3604, 'Budget Detail - EEEEEE'!$B353,'Expenditures - all orgs'!$B$19:$B$3604,'Budget Detail - EEEEEE'!$B$3)</f>
        <v>0</v>
      </c>
      <c r="D353" s="559">
        <f>SUMIFS('Expenditures - all orgs'!$E$19:$E$3604,'Expenditures - all orgs'!$C$19:$C$3604, 'Budget Detail - EEEEEE'!$B353,'Expenditures - all orgs'!$B$19:$B$3604,'Budget Detail - EEEEEE'!$B$3)</f>
        <v>0</v>
      </c>
      <c r="E353" s="560">
        <f>SUMIFS('Expenditures - all orgs'!$F$19:$F$3604,'Expenditures - all orgs'!$C$19:$C$3604, 'Budget Detail - EEEEEE'!$B353,'Expenditures - all orgs'!$B$19:$B$3604,'Budget Detail - EEEEEE'!$B$3)</f>
        <v>0</v>
      </c>
      <c r="F353" s="561">
        <f t="shared" si="46"/>
        <v>0</v>
      </c>
    </row>
    <row r="354" spans="1:6" ht="15" customHeight="1" thickBot="1" x14ac:dyDescent="0.35">
      <c r="A354" s="233"/>
      <c r="B354" s="681" t="s">
        <v>418</v>
      </c>
      <c r="C354" s="404">
        <f>SUM(C348:C353)</f>
        <v>0</v>
      </c>
      <c r="D354" s="404">
        <f t="shared" ref="D354:F354" si="47">SUM(D348:D353)</f>
        <v>0</v>
      </c>
      <c r="E354" s="404">
        <f t="shared" si="47"/>
        <v>0</v>
      </c>
      <c r="F354" s="404">
        <f t="shared" si="47"/>
        <v>0</v>
      </c>
    </row>
    <row r="355" spans="1:6" ht="15" customHeight="1" x14ac:dyDescent="0.3">
      <c r="A355" s="747"/>
      <c r="B355" s="617"/>
      <c r="C355" s="305"/>
      <c r="D355" s="1255"/>
      <c r="E355" s="1255"/>
      <c r="F355" s="1256"/>
    </row>
    <row r="356" spans="1:6" ht="15" customHeight="1" x14ac:dyDescent="0.3">
      <c r="A356" s="248" t="s">
        <v>267</v>
      </c>
      <c r="B356" s="617"/>
      <c r="C356" s="305"/>
      <c r="D356" s="1255"/>
      <c r="E356" s="1255"/>
      <c r="F356" s="1256"/>
    </row>
    <row r="357" spans="1:6" ht="15" customHeight="1" x14ac:dyDescent="0.3">
      <c r="A357" s="747" t="s">
        <v>268</v>
      </c>
      <c r="B357" s="682">
        <v>223100</v>
      </c>
      <c r="C357" s="346">
        <f>SUMIFS('Expenditures - all orgs'!$D$19:$D$3604,'Expenditures - all orgs'!$C$19:$C$3604, 'Budget Detail - EEEEEE'!$B357,'Expenditures - all orgs'!$B$19:$B$3604,'Budget Detail - EEEEEE'!$B$3)</f>
        <v>0</v>
      </c>
      <c r="D357" s="563">
        <f>SUMIFS('Expenditures - all orgs'!$E$19:$E$3604,'Expenditures - all orgs'!$C$19:$C$3604, 'Budget Detail - EEEEEE'!$B357,'Expenditures - all orgs'!$B$19:$B$3604,'Budget Detail - EEEEEE'!$B$3)</f>
        <v>0</v>
      </c>
      <c r="E357" s="564">
        <f>SUMIFS('Expenditures - all orgs'!$F$19:$F$3604,'Expenditures - all orgs'!$C$19:$C$3604, 'Budget Detail - EEEEEE'!$B357,'Expenditures - all orgs'!$B$19:$B$3604,'Budget Detail - EEEEEE'!$B$3)</f>
        <v>0</v>
      </c>
      <c r="F357" s="565">
        <f t="shared" ref="F357" si="48">C357-D357-E357</f>
        <v>0</v>
      </c>
    </row>
    <row r="358" spans="1:6" ht="15" customHeight="1" x14ac:dyDescent="0.3">
      <c r="A358" s="233" t="s">
        <v>29</v>
      </c>
      <c r="B358" s="683">
        <v>223200</v>
      </c>
      <c r="C358" s="346">
        <f>SUMIFS('Expenditures - all orgs'!$D$19:$D$3604,'Expenditures - all orgs'!$C$19:$C$3604, 'Budget Detail - EEEEEE'!$B358,'Expenditures - all orgs'!$B$19:$B$3604,'Budget Detail - EEEEEE'!$B$3)</f>
        <v>0</v>
      </c>
      <c r="D358" s="563">
        <f>SUMIFS('Expenditures - all orgs'!$E$19:$E$3604,'Expenditures - all orgs'!$C$19:$C$3604, 'Budget Detail - EEEEEE'!$B358,'Expenditures - all orgs'!$B$19:$B$3604,'Budget Detail - EEEEEE'!$B$3)</f>
        <v>0</v>
      </c>
      <c r="E358" s="564">
        <f>SUMIFS('Expenditures - all orgs'!$F$19:$F$3604,'Expenditures - all orgs'!$C$19:$C$3604, 'Budget Detail - EEEEEE'!$B358,'Expenditures - all orgs'!$B$19:$B$3604,'Budget Detail - EEEEEE'!$B$3)</f>
        <v>0</v>
      </c>
      <c r="F358" s="565">
        <f t="shared" si="6"/>
        <v>0</v>
      </c>
    </row>
    <row r="359" spans="1:6" ht="15" customHeight="1" x14ac:dyDescent="0.3">
      <c r="A359" s="233" t="s">
        <v>269</v>
      </c>
      <c r="B359" s="683">
        <v>223300</v>
      </c>
      <c r="C359" s="346">
        <f>SUMIFS('Expenditures - all orgs'!$D$19:$D$3604,'Expenditures - all orgs'!$C$19:$C$3604, 'Budget Detail - EEEEEE'!$B359,'Expenditures - all orgs'!$B$19:$B$3604,'Budget Detail - EEEEEE'!$B$3)</f>
        <v>0</v>
      </c>
      <c r="D359" s="563">
        <f>SUMIFS('Expenditures - all orgs'!$E$19:$E$3604,'Expenditures - all orgs'!$C$19:$C$3604, 'Budget Detail - EEEEEE'!$B359,'Expenditures - all orgs'!$B$19:$B$3604,'Budget Detail - EEEEEE'!$B$3)</f>
        <v>0</v>
      </c>
      <c r="E359" s="564">
        <f>SUMIFS('Expenditures - all orgs'!$F$19:$F$3604,'Expenditures - all orgs'!$C$19:$C$3604, 'Budget Detail - EEEEEE'!$B359,'Expenditures - all orgs'!$B$19:$B$3604,'Budget Detail - EEEEEE'!$B$3)</f>
        <v>0</v>
      </c>
      <c r="F359" s="565">
        <f t="shared" si="6"/>
        <v>0</v>
      </c>
    </row>
    <row r="360" spans="1:6" ht="15" customHeight="1" x14ac:dyDescent="0.3">
      <c r="A360" s="233" t="s">
        <v>307</v>
      </c>
      <c r="B360" s="683">
        <v>223800</v>
      </c>
      <c r="C360" s="346">
        <f>SUMIFS('Expenditures - all orgs'!$D$19:$D$3604,'Expenditures - all orgs'!$C$19:$C$3604, 'Budget Detail - EEEEEE'!$B360,'Expenditures - all orgs'!$B$19:$B$3604,'Budget Detail - EEEEEE'!$B$3)</f>
        <v>0</v>
      </c>
      <c r="D360" s="563">
        <f>SUMIFS('Expenditures - all orgs'!$E$19:$E$3604,'Expenditures - all orgs'!$C$19:$C$3604, 'Budget Detail - EEEEEE'!$B360,'Expenditures - all orgs'!$B$19:$B$3604,'Budget Detail - EEEEEE'!$B$3)</f>
        <v>0</v>
      </c>
      <c r="E360" s="564">
        <f>SUMIFS('Expenditures - all orgs'!$F$19:$F$3604,'Expenditures - all orgs'!$C$19:$C$3604, 'Budget Detail - EEEEEE'!$B360,'Expenditures - all orgs'!$B$19:$B$3604,'Budget Detail - EEEEEE'!$B$3)</f>
        <v>0</v>
      </c>
      <c r="F360" s="565">
        <f t="shared" si="6"/>
        <v>0</v>
      </c>
    </row>
    <row r="361" spans="1:6" ht="15" customHeight="1" thickBot="1" x14ac:dyDescent="0.35">
      <c r="A361" s="233" t="s">
        <v>104</v>
      </c>
      <c r="B361" s="683" t="s">
        <v>107</v>
      </c>
      <c r="C361" s="346">
        <f>SUMIFS('Expenditures - all orgs'!$D$19:$D$3604,'Expenditures - all orgs'!$C$19:$C$3604, 'Budget Detail - EEEEEE'!$B361,'Expenditures - all orgs'!$B$19:$B$3604,'Budget Detail - EEEEEE'!$B$3)</f>
        <v>0</v>
      </c>
      <c r="D361" s="1261">
        <f>SUMIFS('Expenditures - all orgs'!$E$19:$E$3604,'Expenditures - all orgs'!$C$19:$C$3604, 'Budget Detail - EEEEEE'!$B361,'Expenditures - all orgs'!$B$19:$B$3604,'Budget Detail - EEEEEE'!$B$3)</f>
        <v>0</v>
      </c>
      <c r="E361" s="568">
        <f>SUMIFS('Expenditures - all orgs'!$F$19:$F$3604,'Expenditures - all orgs'!$C$19:$C$3604, 'Budget Detail - EEEEEE'!$B361,'Expenditures - all orgs'!$B$19:$B$3604,'Budget Detail - EEEEEE'!$B$3)</f>
        <v>0</v>
      </c>
      <c r="F361" s="569">
        <f t="shared" si="6"/>
        <v>0</v>
      </c>
    </row>
    <row r="362" spans="1:6" ht="15" customHeight="1" thickBot="1" x14ac:dyDescent="0.35">
      <c r="A362" s="233"/>
      <c r="B362" s="684" t="s">
        <v>418</v>
      </c>
      <c r="C362" s="405">
        <f>SUM(C357:C361)</f>
        <v>0</v>
      </c>
      <c r="D362" s="405">
        <f t="shared" ref="D362:F362" si="49">SUM(D357:D361)</f>
        <v>0</v>
      </c>
      <c r="E362" s="405">
        <f t="shared" si="49"/>
        <v>0</v>
      </c>
      <c r="F362" s="405">
        <f t="shared" si="49"/>
        <v>0</v>
      </c>
    </row>
    <row r="363" spans="1:6" ht="15" customHeight="1" x14ac:dyDescent="0.3">
      <c r="A363" s="747"/>
      <c r="B363" s="617"/>
      <c r="C363" s="305"/>
      <c r="D363" s="1255"/>
      <c r="E363" s="1255"/>
      <c r="F363" s="1256"/>
    </row>
    <row r="364" spans="1:6" ht="15" customHeight="1" x14ac:dyDescent="0.3">
      <c r="A364" s="248" t="s">
        <v>270</v>
      </c>
      <c r="B364" s="617"/>
      <c r="C364" s="305"/>
      <c r="D364" s="1255"/>
      <c r="E364" s="1255"/>
      <c r="F364" s="1256"/>
    </row>
    <row r="365" spans="1:6" ht="15" customHeight="1" x14ac:dyDescent="0.3">
      <c r="A365" s="233" t="s">
        <v>95</v>
      </c>
      <c r="B365" s="685">
        <v>224100</v>
      </c>
      <c r="C365" s="347">
        <f>SUMIFS('Expenditures - all orgs'!$D$19:$D$3604,'Expenditures - all orgs'!$C$19:$C$3604, 'Budget Detail - EEEEEE'!$B365,'Expenditures - all orgs'!$B$19:$B$3604,'Budget Detail - EEEEEE'!$B$3)</f>
        <v>0</v>
      </c>
      <c r="D365" s="571">
        <f>SUMIFS('Expenditures - all orgs'!$E$19:$E$3604,'Expenditures - all orgs'!$C$19:$C$3604, 'Budget Detail - EEEEEE'!$B365,'Expenditures - all orgs'!$B$19:$B$3604,'Budget Detail - EEEEEE'!$B$3)</f>
        <v>0</v>
      </c>
      <c r="E365" s="572">
        <f>SUMIFS('Expenditures - all orgs'!$F$19:$F$3604,'Expenditures - all orgs'!$C$19:$C$3604, 'Budget Detail - EEEEEE'!$B365,'Expenditures - all orgs'!$B$19:$B$3604,'Budget Detail - EEEEEE'!$B$3)</f>
        <v>0</v>
      </c>
      <c r="F365" s="573">
        <f t="shared" si="6"/>
        <v>0</v>
      </c>
    </row>
    <row r="366" spans="1:6" ht="15" customHeight="1" x14ac:dyDescent="0.3">
      <c r="A366" s="233" t="s">
        <v>271</v>
      </c>
      <c r="B366" s="686">
        <v>224200</v>
      </c>
      <c r="C366" s="347">
        <f>SUMIFS('Expenditures - all orgs'!$D$19:$D$3604,'Expenditures - all orgs'!$C$19:$C$3604, 'Budget Detail - EEEEEE'!$B366,'Expenditures - all orgs'!$B$19:$B$3604,'Budget Detail - EEEEEE'!$B$3)</f>
        <v>0</v>
      </c>
      <c r="D366" s="571">
        <f>SUMIFS('Expenditures - all orgs'!$E$19:$E$3604,'Expenditures - all orgs'!$C$19:$C$3604, 'Budget Detail - EEEEEE'!$B366,'Expenditures - all orgs'!$B$19:$B$3604,'Budget Detail - EEEEEE'!$B$3)</f>
        <v>0</v>
      </c>
      <c r="E366" s="572">
        <f>SUMIFS('Expenditures - all orgs'!$F$19:$F$3604,'Expenditures - all orgs'!$C$19:$C$3604, 'Budget Detail - EEEEEE'!$B366,'Expenditures - all orgs'!$B$19:$B$3604,'Budget Detail - EEEEEE'!$B$3)</f>
        <v>0</v>
      </c>
      <c r="F366" s="573">
        <f t="shared" ref="F366:F369" si="50">C366-D366-E366</f>
        <v>0</v>
      </c>
    </row>
    <row r="367" spans="1:6" ht="15" customHeight="1" x14ac:dyDescent="0.3">
      <c r="A367" s="233" t="s">
        <v>30</v>
      </c>
      <c r="B367" s="686">
        <v>224300</v>
      </c>
      <c r="C367" s="347">
        <f>SUMIFS('Expenditures - all orgs'!$D$19:$D$3604,'Expenditures - all orgs'!$C$19:$C$3604, 'Budget Detail - EEEEEE'!$B367,'Expenditures - all orgs'!$B$19:$B$3604,'Budget Detail - EEEEEE'!$B$3)</f>
        <v>0</v>
      </c>
      <c r="D367" s="571">
        <f>SUMIFS('Expenditures - all orgs'!$E$19:$E$3604,'Expenditures - all orgs'!$C$19:$C$3604, 'Budget Detail - EEEEEE'!$B367,'Expenditures - all orgs'!$B$19:$B$3604,'Budget Detail - EEEEEE'!$B$3)</f>
        <v>0</v>
      </c>
      <c r="E367" s="572">
        <f>SUMIFS('Expenditures - all orgs'!$F$19:$F$3604,'Expenditures - all orgs'!$C$19:$C$3604, 'Budget Detail - EEEEEE'!$B367,'Expenditures - all orgs'!$B$19:$B$3604,'Budget Detail - EEEEEE'!$B$3)</f>
        <v>0</v>
      </c>
      <c r="F367" s="573">
        <f t="shared" si="50"/>
        <v>0</v>
      </c>
    </row>
    <row r="368" spans="1:6" ht="15" customHeight="1" x14ac:dyDescent="0.3">
      <c r="A368" s="233" t="s">
        <v>272</v>
      </c>
      <c r="B368" s="686">
        <v>224800</v>
      </c>
      <c r="C368" s="347">
        <f>SUMIFS('Expenditures - all orgs'!$D$19:$D$3604,'Expenditures - all orgs'!$C$19:$C$3604, 'Budget Detail - EEEEEE'!$B368,'Expenditures - all orgs'!$B$19:$B$3604,'Budget Detail - EEEEEE'!$B$3)</f>
        <v>0</v>
      </c>
      <c r="D368" s="571">
        <f>SUMIFS('Expenditures - all orgs'!$E$19:$E$3604,'Expenditures - all orgs'!$C$19:$C$3604, 'Budget Detail - EEEEEE'!$B368,'Expenditures - all orgs'!$B$19:$B$3604,'Budget Detail - EEEEEE'!$B$3)</f>
        <v>0</v>
      </c>
      <c r="E368" s="572">
        <f>SUMIFS('Expenditures - all orgs'!$F$19:$F$3604,'Expenditures - all orgs'!$C$19:$C$3604, 'Budget Detail - EEEEEE'!$B368,'Expenditures - all orgs'!$B$19:$B$3604,'Budget Detail - EEEEEE'!$B$3)</f>
        <v>0</v>
      </c>
      <c r="F368" s="573">
        <f t="shared" si="50"/>
        <v>0</v>
      </c>
    </row>
    <row r="369" spans="1:6" ht="15" customHeight="1" thickBot="1" x14ac:dyDescent="0.35">
      <c r="A369" s="233" t="s">
        <v>104</v>
      </c>
      <c r="B369" s="686" t="s">
        <v>107</v>
      </c>
      <c r="C369" s="347">
        <f>SUMIFS('Expenditures - all orgs'!$D$19:$D$3604,'Expenditures - all orgs'!$C$19:$C$3604, 'Budget Detail - EEEEEE'!$B369,'Expenditures - all orgs'!$B$19:$B$3604,'Budget Detail - EEEEEE'!$B$3)</f>
        <v>0</v>
      </c>
      <c r="D369" s="574">
        <f>SUMIFS('Expenditures - all orgs'!$E$19:$E$3604,'Expenditures - all orgs'!$C$19:$C$3604, 'Budget Detail - EEEEEE'!$B369,'Expenditures - all orgs'!$B$19:$B$3604,'Budget Detail - EEEEEE'!$B$3)</f>
        <v>0</v>
      </c>
      <c r="E369" s="575">
        <f>SUMIFS('Expenditures - all orgs'!$F$19:$F$3604,'Expenditures - all orgs'!$C$19:$C$3604, 'Budget Detail - EEEEEE'!$B369,'Expenditures - all orgs'!$B$19:$B$3604,'Budget Detail - EEEEEE'!$B$3)</f>
        <v>0</v>
      </c>
      <c r="F369" s="576">
        <f t="shared" si="50"/>
        <v>0</v>
      </c>
    </row>
    <row r="370" spans="1:6" ht="15" customHeight="1" thickBot="1" x14ac:dyDescent="0.35">
      <c r="A370" s="233"/>
      <c r="B370" s="687" t="s">
        <v>418</v>
      </c>
      <c r="C370" s="406">
        <f>SUM(C365:C369)</f>
        <v>0</v>
      </c>
      <c r="D370" s="406">
        <f t="shared" ref="D370:F370" si="51">SUM(D365:D369)</f>
        <v>0</v>
      </c>
      <c r="E370" s="406">
        <f t="shared" si="51"/>
        <v>0</v>
      </c>
      <c r="F370" s="406">
        <f t="shared" si="51"/>
        <v>0</v>
      </c>
    </row>
    <row r="371" spans="1:6" ht="15" customHeight="1" x14ac:dyDescent="0.3">
      <c r="A371" s="747"/>
      <c r="B371" s="617"/>
      <c r="C371" s="305"/>
      <c r="D371" s="1255"/>
      <c r="E371" s="1255"/>
      <c r="F371" s="1256"/>
    </row>
    <row r="372" spans="1:6" ht="15" customHeight="1" x14ac:dyDescent="0.3">
      <c r="A372" s="248" t="s">
        <v>273</v>
      </c>
      <c r="B372" s="617"/>
      <c r="C372" s="305"/>
      <c r="D372" s="1255"/>
      <c r="E372" s="1255"/>
      <c r="F372" s="1256"/>
    </row>
    <row r="373" spans="1:6" ht="15" customHeight="1" x14ac:dyDescent="0.3">
      <c r="A373" s="242" t="s">
        <v>535</v>
      </c>
      <c r="B373" s="688">
        <v>225100</v>
      </c>
      <c r="C373" s="348">
        <f>SUMIFS('Expenditures - all orgs'!$D$19:$D$3604,'Expenditures - all orgs'!$C$19:$C$3604, 'Budget Detail - EEEEEE'!$B373,'Expenditures - all orgs'!$B$19:$B$3604,'Budget Detail - EEEEEE'!$B$3)</f>
        <v>0</v>
      </c>
      <c r="D373" s="578">
        <f>SUMIFS('Expenditures - all orgs'!$E$19:$E$3604,'Expenditures - all orgs'!$C$19:$C$3604, 'Budget Detail - EEEEEE'!$B373,'Expenditures - all orgs'!$B$19:$B$3604,'Budget Detail - EEEEEE'!$B$3)</f>
        <v>0</v>
      </c>
      <c r="E373" s="579">
        <f>SUMIFS('Expenditures - all orgs'!$F$19:$F$3604,'Expenditures - all orgs'!$C$19:$C$3604, 'Budget Detail - EEEEEE'!$B373,'Expenditures - all orgs'!$B$19:$B$3604,'Budget Detail - EEEEEE'!$B$3)</f>
        <v>0</v>
      </c>
      <c r="F373" s="580">
        <f t="shared" ref="F373:F388" si="52">C373-D373-E373</f>
        <v>0</v>
      </c>
    </row>
    <row r="374" spans="1:6" ht="15" customHeight="1" x14ac:dyDescent="0.3">
      <c r="A374" s="242" t="s">
        <v>31</v>
      </c>
      <c r="B374" s="689">
        <v>225300</v>
      </c>
      <c r="C374" s="348">
        <f>SUMIFS('Expenditures - all orgs'!$D$19:$D$3604,'Expenditures - all orgs'!$C$19:$C$3604, 'Budget Detail - EEEEEE'!$B374,'Expenditures - all orgs'!$B$19:$B$3604,'Budget Detail - EEEEEE'!$B$3)</f>
        <v>0</v>
      </c>
      <c r="D374" s="578">
        <f>SUMIFS('Expenditures - all orgs'!$E$19:$E$3604,'Expenditures - all orgs'!$C$19:$C$3604, 'Budget Detail - EEEEEE'!$B374,'Expenditures - all orgs'!$B$19:$B$3604,'Budget Detail - EEEEEE'!$B$3)</f>
        <v>0</v>
      </c>
      <c r="E374" s="579">
        <f>SUMIFS('Expenditures - all orgs'!$F$19:$F$3604,'Expenditures - all orgs'!$C$19:$C$3604, 'Budget Detail - EEEEEE'!$B374,'Expenditures - all orgs'!$B$19:$B$3604,'Budget Detail - EEEEEE'!$B$3)</f>
        <v>0</v>
      </c>
      <c r="F374" s="580">
        <f t="shared" ref="F374:F377" si="53">C374-D374-E374</f>
        <v>0</v>
      </c>
    </row>
    <row r="375" spans="1:6" ht="15" customHeight="1" x14ac:dyDescent="0.3">
      <c r="A375" s="242" t="s">
        <v>274</v>
      </c>
      <c r="B375" s="689">
        <v>225400</v>
      </c>
      <c r="C375" s="348">
        <f>SUMIFS('Expenditures - all orgs'!$D$19:$D$3604,'Expenditures - all orgs'!$C$19:$C$3604, 'Budget Detail - EEEEEE'!$B375,'Expenditures - all orgs'!$B$19:$B$3604,'Budget Detail - EEEEEE'!$B$3)</f>
        <v>0</v>
      </c>
      <c r="D375" s="578">
        <f>SUMIFS('Expenditures - all orgs'!$E$19:$E$3604,'Expenditures - all orgs'!$C$19:$C$3604, 'Budget Detail - EEEEEE'!$B375,'Expenditures - all orgs'!$B$19:$B$3604,'Budget Detail - EEEEEE'!$B$3)</f>
        <v>0</v>
      </c>
      <c r="E375" s="579">
        <f>SUMIFS('Expenditures - all orgs'!$F$19:$F$3604,'Expenditures - all orgs'!$C$19:$C$3604, 'Budget Detail - EEEEEE'!$B375,'Expenditures - all orgs'!$B$19:$B$3604,'Budget Detail - EEEEEE'!$B$3)</f>
        <v>0</v>
      </c>
      <c r="F375" s="580">
        <f t="shared" si="53"/>
        <v>0</v>
      </c>
    </row>
    <row r="376" spans="1:6" ht="15" customHeight="1" x14ac:dyDescent="0.3">
      <c r="A376" s="242" t="s">
        <v>275</v>
      </c>
      <c r="B376" s="689">
        <v>225500</v>
      </c>
      <c r="C376" s="348">
        <f>SUMIFS('Expenditures - all orgs'!$D$19:$D$3604,'Expenditures - all orgs'!$C$19:$C$3604, 'Budget Detail - EEEEEE'!$B376,'Expenditures - all orgs'!$B$19:$B$3604,'Budget Detail - EEEEEE'!$B$3)</f>
        <v>0</v>
      </c>
      <c r="D376" s="578">
        <f>SUMIFS('Expenditures - all orgs'!$E$19:$E$3604,'Expenditures - all orgs'!$C$19:$C$3604, 'Budget Detail - EEEEEE'!$B376,'Expenditures - all orgs'!$B$19:$B$3604,'Budget Detail - EEEEEE'!$B$3)</f>
        <v>0</v>
      </c>
      <c r="E376" s="579">
        <f>SUMIFS('Expenditures - all orgs'!$F$19:$F$3604,'Expenditures - all orgs'!$C$19:$C$3604, 'Budget Detail - EEEEEE'!$B376,'Expenditures - all orgs'!$B$19:$B$3604,'Budget Detail - EEEEEE'!$B$3)</f>
        <v>0</v>
      </c>
      <c r="F376" s="580">
        <f t="shared" si="53"/>
        <v>0</v>
      </c>
    </row>
    <row r="377" spans="1:6" ht="15" customHeight="1" x14ac:dyDescent="0.3">
      <c r="A377" s="242" t="s">
        <v>522</v>
      </c>
      <c r="B377" s="689">
        <v>225600</v>
      </c>
      <c r="C377" s="348">
        <f>SUMIFS('Expenditures - all orgs'!$D$19:$D$3604,'Expenditures - all orgs'!$C$19:$C$3604, 'Budget Detail - EEEEEE'!$B377,'Expenditures - all orgs'!$B$19:$B$3604,'Budget Detail - EEEEEE'!$B$3)</f>
        <v>0</v>
      </c>
      <c r="D377" s="578">
        <f>SUMIFS('Expenditures - all orgs'!$E$19:$E$3604,'Expenditures - all orgs'!$C$19:$C$3604, 'Budget Detail - EEEEEE'!$B377,'Expenditures - all orgs'!$B$19:$B$3604,'Budget Detail - EEEEEE'!$B$3)</f>
        <v>0</v>
      </c>
      <c r="E377" s="579">
        <f>SUMIFS('Expenditures - all orgs'!$F$19:$F$3604,'Expenditures - all orgs'!$C$19:$C$3604, 'Budget Detail - EEEEEE'!$B377,'Expenditures - all orgs'!$B$19:$B$3604,'Budget Detail - EEEEEE'!$B$3)</f>
        <v>0</v>
      </c>
      <c r="F377" s="580">
        <f t="shared" si="53"/>
        <v>0</v>
      </c>
    </row>
    <row r="378" spans="1:6" ht="15" customHeight="1" x14ac:dyDescent="0.3">
      <c r="A378" s="233" t="s">
        <v>276</v>
      </c>
      <c r="B378" s="689">
        <v>225800</v>
      </c>
      <c r="C378" s="348">
        <f>SUMIFS('Expenditures - all orgs'!$D$19:$D$3604,'Expenditures - all orgs'!$C$19:$C$3604, 'Budget Detail - EEEEEE'!$B378,'Expenditures - all orgs'!$B$19:$B$3604,'Budget Detail - EEEEEE'!$B$3)</f>
        <v>0</v>
      </c>
      <c r="D378" s="578">
        <f>SUMIFS('Expenditures - all orgs'!$E$19:$E$3604,'Expenditures - all orgs'!$C$19:$C$3604, 'Budget Detail - EEEEEE'!$B378,'Expenditures - all orgs'!$B$19:$B$3604,'Budget Detail - EEEEEE'!$B$3)</f>
        <v>0</v>
      </c>
      <c r="E378" s="579">
        <f>SUMIFS('Expenditures - all orgs'!$F$19:$F$3604,'Expenditures - all orgs'!$C$19:$C$3604, 'Budget Detail - EEEEEE'!$B378,'Expenditures - all orgs'!$B$19:$B$3604,'Budget Detail - EEEEEE'!$B$3)</f>
        <v>0</v>
      </c>
      <c r="F378" s="580">
        <f t="shared" si="52"/>
        <v>0</v>
      </c>
    </row>
    <row r="379" spans="1:6" ht="15" customHeight="1" thickBot="1" x14ac:dyDescent="0.35">
      <c r="A379" s="233" t="s">
        <v>104</v>
      </c>
      <c r="B379" s="689" t="s">
        <v>107</v>
      </c>
      <c r="C379" s="348">
        <f>SUMIFS('Expenditures - all orgs'!$D$19:$D$3604,'Expenditures - all orgs'!$C$19:$C$3604, 'Budget Detail - EEEEEE'!$B379,'Expenditures - all orgs'!$B$19:$B$3604,'Budget Detail - EEEEEE'!$B$3)</f>
        <v>0</v>
      </c>
      <c r="D379" s="581">
        <f>SUMIFS('Expenditures - all orgs'!$E$19:$E$3604,'Expenditures - all orgs'!$C$19:$C$3604, 'Budget Detail - EEEEEE'!$B379,'Expenditures - all orgs'!$B$19:$B$3604,'Budget Detail - EEEEEE'!$B$3)</f>
        <v>0</v>
      </c>
      <c r="E379" s="582">
        <f>SUMIFS('Expenditures - all orgs'!$F$19:$F$3604,'Expenditures - all orgs'!$C$19:$C$3604, 'Budget Detail - EEEEEE'!$B379,'Expenditures - all orgs'!$B$19:$B$3604,'Budget Detail - EEEEEE'!$B$3)</f>
        <v>0</v>
      </c>
      <c r="F379" s="583">
        <f t="shared" si="52"/>
        <v>0</v>
      </c>
    </row>
    <row r="380" spans="1:6" ht="15" customHeight="1" thickBot="1" x14ac:dyDescent="0.35">
      <c r="A380" s="233"/>
      <c r="B380" s="690" t="s">
        <v>418</v>
      </c>
      <c r="C380" s="1262">
        <f>SUM(C373:C379)</f>
        <v>0</v>
      </c>
      <c r="D380" s="1262">
        <f t="shared" ref="D380:F380" si="54">SUM(D373:D379)</f>
        <v>0</v>
      </c>
      <c r="E380" s="1262">
        <f t="shared" si="54"/>
        <v>0</v>
      </c>
      <c r="F380" s="1262">
        <f t="shared" si="54"/>
        <v>0</v>
      </c>
    </row>
    <row r="381" spans="1:6" ht="15" customHeight="1" x14ac:dyDescent="0.3">
      <c r="A381" s="747"/>
      <c r="B381" s="617"/>
      <c r="C381" s="305"/>
      <c r="D381" s="1255"/>
      <c r="E381" s="1255"/>
      <c r="F381" s="1256"/>
    </row>
    <row r="382" spans="1:6" ht="15" customHeight="1" x14ac:dyDescent="0.3">
      <c r="A382" s="248" t="s">
        <v>277</v>
      </c>
      <c r="B382" s="617"/>
      <c r="C382" s="305"/>
      <c r="D382" s="1255"/>
      <c r="E382" s="1255"/>
      <c r="F382" s="1256"/>
    </row>
    <row r="383" spans="1:6" ht="15" customHeight="1" x14ac:dyDescent="0.3">
      <c r="A383" s="233" t="s">
        <v>115</v>
      </c>
      <c r="B383" s="691">
        <v>226100</v>
      </c>
      <c r="C383" s="349">
        <f>SUMIFS('Expenditures - all orgs'!$D$19:$D$3604,'Expenditures - all orgs'!$C$19:$C$3604, 'Budget Detail - EEEEEE'!$B383,'Expenditures - all orgs'!$B$19:$B$3604,'Budget Detail - EEEEEE'!$B$3)</f>
        <v>0</v>
      </c>
      <c r="D383" s="585">
        <f>SUMIFS('Expenditures - all orgs'!$E$19:$E$3604,'Expenditures - all orgs'!$C$19:$C$3604, 'Budget Detail - EEEEEE'!$B383,'Expenditures - all orgs'!$B$19:$B$3604,'Budget Detail - EEEEEE'!$B$3)</f>
        <v>0</v>
      </c>
      <c r="E383" s="586">
        <f>SUMIFS('Expenditures - all orgs'!$F$19:$F$3604,'Expenditures - all orgs'!$C$19:$C$3604, 'Budget Detail - EEEEEE'!$B383,'Expenditures - all orgs'!$B$19:$B$3604,'Budget Detail - EEEEEE'!$B$3)</f>
        <v>0</v>
      </c>
      <c r="F383" s="587">
        <f t="shared" si="52"/>
        <v>0</v>
      </c>
    </row>
    <row r="384" spans="1:6" ht="15" customHeight="1" x14ac:dyDescent="0.3">
      <c r="A384" s="233" t="s">
        <v>537</v>
      </c>
      <c r="B384" s="692">
        <v>226200</v>
      </c>
      <c r="C384" s="349">
        <f>SUMIFS('Expenditures - all orgs'!$D$19:$D$3604,'Expenditures - all orgs'!$C$19:$C$3604, 'Budget Detail - EEEEEE'!$B384,'Expenditures - all orgs'!$B$19:$B$3604,'Budget Detail - EEEEEE'!$B$3)</f>
        <v>0</v>
      </c>
      <c r="D384" s="585">
        <f>SUMIFS('Expenditures - all orgs'!$E$19:$E$3604,'Expenditures - all orgs'!$C$19:$C$3604, 'Budget Detail - EEEEEE'!$B384,'Expenditures - all orgs'!$B$19:$B$3604,'Budget Detail - EEEEEE'!$B$3)</f>
        <v>0</v>
      </c>
      <c r="E384" s="586">
        <f>SUMIFS('Expenditures - all orgs'!$F$19:$F$3604,'Expenditures - all orgs'!$C$19:$C$3604, 'Budget Detail - EEEEEE'!$B384,'Expenditures - all orgs'!$B$19:$B$3604,'Budget Detail - EEEEEE'!$B$3)</f>
        <v>0</v>
      </c>
      <c r="F384" s="587">
        <f t="shared" si="52"/>
        <v>0</v>
      </c>
    </row>
    <row r="385" spans="1:6" ht="15" customHeight="1" x14ac:dyDescent="0.3">
      <c r="A385" s="233" t="s">
        <v>538</v>
      </c>
      <c r="B385" s="692">
        <v>226300</v>
      </c>
      <c r="C385" s="349">
        <f>SUMIFS('Expenditures - all orgs'!$D$19:$D$3604,'Expenditures - all orgs'!$C$19:$C$3604, 'Budget Detail - EEEEEE'!$B385,'Expenditures - all orgs'!$B$19:$B$3604,'Budget Detail - EEEEEE'!$B$3)</f>
        <v>0</v>
      </c>
      <c r="D385" s="585">
        <f>SUMIFS('Expenditures - all orgs'!$E$19:$E$3604,'Expenditures - all orgs'!$C$19:$C$3604, 'Budget Detail - EEEEEE'!$B385,'Expenditures - all orgs'!$B$19:$B$3604,'Budget Detail - EEEEEE'!$B$3)</f>
        <v>0</v>
      </c>
      <c r="E385" s="586">
        <f>SUMIFS('Expenditures - all orgs'!$F$19:$F$3604,'Expenditures - all orgs'!$C$19:$C$3604, 'Budget Detail - EEEEEE'!$B385,'Expenditures - all orgs'!$B$19:$B$3604,'Budget Detail - EEEEEE'!$B$3)</f>
        <v>0</v>
      </c>
      <c r="F385" s="587">
        <f t="shared" si="52"/>
        <v>0</v>
      </c>
    </row>
    <row r="386" spans="1:6" ht="15" customHeight="1" x14ac:dyDescent="0.3">
      <c r="A386" s="239" t="s">
        <v>103</v>
      </c>
      <c r="B386" s="693">
        <v>226400</v>
      </c>
      <c r="C386" s="349">
        <f>SUMIFS('Expenditures - all orgs'!$D$19:$D$3604,'Expenditures - all orgs'!$C$19:$C$3604, 'Budget Detail - EEEEEE'!$B386,'Expenditures - all orgs'!$B$19:$B$3604,'Budget Detail - EEEEEE'!$B$3)</f>
        <v>0</v>
      </c>
      <c r="D386" s="585">
        <f>SUMIFS('Expenditures - all orgs'!$E$19:$E$3604,'Expenditures - all orgs'!$C$19:$C$3604, 'Budget Detail - EEEEEE'!$B386,'Expenditures - all orgs'!$B$19:$B$3604,'Budget Detail - EEEEEE'!$B$3)</f>
        <v>0</v>
      </c>
      <c r="E386" s="586">
        <f>SUMIFS('Expenditures - all orgs'!$F$19:$F$3604,'Expenditures - all orgs'!$C$19:$C$3604, 'Budget Detail - EEEEEE'!$B386,'Expenditures - all orgs'!$B$19:$B$3604,'Budget Detail - EEEEEE'!$B$3)</f>
        <v>0</v>
      </c>
      <c r="F386" s="587">
        <f t="shared" si="52"/>
        <v>0</v>
      </c>
    </row>
    <row r="387" spans="1:6" ht="15" customHeight="1" x14ac:dyDescent="0.3">
      <c r="A387" s="239" t="s">
        <v>280</v>
      </c>
      <c r="B387" s="693">
        <v>226800</v>
      </c>
      <c r="C387" s="349">
        <f>SUMIFS('Expenditures - all orgs'!$D$19:$D$3604,'Expenditures - all orgs'!$C$19:$C$3604, 'Budget Detail - EEEEEE'!$B387,'Expenditures - all orgs'!$B$19:$B$3604,'Budget Detail - EEEEEE'!$B$3)</f>
        <v>0</v>
      </c>
      <c r="D387" s="585">
        <f>SUMIFS('Expenditures - all orgs'!$E$19:$E$3604,'Expenditures - all orgs'!$C$19:$C$3604, 'Budget Detail - EEEEEE'!$B387,'Expenditures - all orgs'!$B$19:$B$3604,'Budget Detail - EEEEEE'!$B$3)</f>
        <v>0</v>
      </c>
      <c r="E387" s="586">
        <f>SUMIFS('Expenditures - all orgs'!$F$19:$F$3604,'Expenditures - all orgs'!$C$19:$C$3604, 'Budget Detail - EEEEEE'!$B387,'Expenditures - all orgs'!$B$19:$B$3604,'Budget Detail - EEEEEE'!$B$3)</f>
        <v>0</v>
      </c>
      <c r="F387" s="587">
        <f t="shared" si="52"/>
        <v>0</v>
      </c>
    </row>
    <row r="388" spans="1:6" ht="15" customHeight="1" thickBot="1" x14ac:dyDescent="0.35">
      <c r="A388" s="235" t="s">
        <v>104</v>
      </c>
      <c r="B388" s="693" t="s">
        <v>107</v>
      </c>
      <c r="C388" s="349">
        <f>SUMIFS('Expenditures - all orgs'!$D$19:$D$3604,'Expenditures - all orgs'!$C$19:$C$3604, 'Budget Detail - EEEEEE'!$B388,'Expenditures - all orgs'!$B$19:$B$3604,'Budget Detail - EEEEEE'!$B$3)</f>
        <v>0</v>
      </c>
      <c r="D388" s="1263">
        <f>SUMIFS('Expenditures - all orgs'!$E$19:$E$3604,'Expenditures - all orgs'!$C$19:$C$3604, 'Budget Detail - EEEEEE'!$B388,'Expenditures - all orgs'!$B$19:$B$3604,'Budget Detail - EEEEEE'!$B$3)</f>
        <v>0</v>
      </c>
      <c r="E388" s="590">
        <f>SUMIFS('Expenditures - all orgs'!$F$19:$F$3604,'Expenditures - all orgs'!$C$19:$C$3604, 'Budget Detail - EEEEEE'!$B388,'Expenditures - all orgs'!$B$19:$B$3604,'Budget Detail - EEEEEE'!$B$3)</f>
        <v>0</v>
      </c>
      <c r="F388" s="591">
        <f t="shared" si="52"/>
        <v>0</v>
      </c>
    </row>
    <row r="389" spans="1:6" ht="15" customHeight="1" thickBot="1" x14ac:dyDescent="0.35">
      <c r="A389" s="235"/>
      <c r="B389" s="694" t="s">
        <v>418</v>
      </c>
      <c r="C389" s="409">
        <f>SUM(C383:C388)</f>
        <v>0</v>
      </c>
      <c r="D389" s="409">
        <f t="shared" ref="D389:F389" si="55">SUM(D383:D388)</f>
        <v>0</v>
      </c>
      <c r="E389" s="409">
        <f t="shared" si="55"/>
        <v>0</v>
      </c>
      <c r="F389" s="409">
        <f t="shared" si="55"/>
        <v>0</v>
      </c>
    </row>
    <row r="390" spans="1:6" ht="15" customHeight="1" x14ac:dyDescent="0.3">
      <c r="A390" s="747"/>
      <c r="B390" s="617"/>
      <c r="C390" s="305"/>
      <c r="D390" s="1255"/>
      <c r="E390" s="1255"/>
      <c r="F390" s="1256"/>
    </row>
    <row r="391" spans="1:6" ht="15" customHeight="1" x14ac:dyDescent="0.3">
      <c r="A391" s="248" t="s">
        <v>281</v>
      </c>
      <c r="B391" s="617"/>
      <c r="C391" s="305"/>
      <c r="D391" s="1255"/>
      <c r="E391" s="1255"/>
      <c r="F391" s="1256"/>
    </row>
    <row r="392" spans="1:6" ht="15" customHeight="1" x14ac:dyDescent="0.3">
      <c r="A392" s="239" t="s">
        <v>282</v>
      </c>
      <c r="B392" s="695">
        <v>227100</v>
      </c>
      <c r="C392" s="350">
        <f>SUMIFS('Expenditures - all orgs'!$D$19:$D$3604,'Expenditures - all orgs'!$C$19:$C$3604, 'Budget Detail - EEEEEE'!$B392,'Expenditures - all orgs'!$B$19:$B$3604,'Budget Detail - EEEEEE'!$B$3)</f>
        <v>0</v>
      </c>
      <c r="D392" s="593">
        <f>SUMIFS('Expenditures - all orgs'!$E$19:$E$3604,'Expenditures - all orgs'!$C$19:$C$3604, 'Budget Detail - EEEEEE'!$B392,'Expenditures - all orgs'!$B$19:$B$3604,'Budget Detail - EEEEEE'!$B$3)</f>
        <v>0</v>
      </c>
      <c r="E392" s="594">
        <f>SUMIFS('Expenditures - all orgs'!$F$19:$F$3604,'Expenditures - all orgs'!$C$19:$C$3604, 'Budget Detail - EEEEEE'!$B392,'Expenditures - all orgs'!$B$19:$B$3604,'Budget Detail - EEEEEE'!$B$3)</f>
        <v>0</v>
      </c>
      <c r="F392" s="595">
        <f t="shared" ref="F392:F401" si="56">C392-D392-E392</f>
        <v>0</v>
      </c>
    </row>
    <row r="393" spans="1:6" ht="15" customHeight="1" x14ac:dyDescent="0.3">
      <c r="A393" s="239" t="s">
        <v>283</v>
      </c>
      <c r="B393" s="696">
        <v>227200</v>
      </c>
      <c r="C393" s="350">
        <f>SUMIFS('Expenditures - all orgs'!$D$19:$D$3604,'Expenditures - all orgs'!$C$19:$C$3604, 'Budget Detail - EEEEEE'!$B393,'Expenditures - all orgs'!$B$19:$B$3604,'Budget Detail - EEEEEE'!$B$3)</f>
        <v>0</v>
      </c>
      <c r="D393" s="593">
        <f>SUMIFS('Expenditures - all orgs'!$E$19:$E$3604,'Expenditures - all orgs'!$C$19:$C$3604, 'Budget Detail - EEEEEE'!$B393,'Expenditures - all orgs'!$B$19:$B$3604,'Budget Detail - EEEEEE'!$B$3)</f>
        <v>0</v>
      </c>
      <c r="E393" s="594">
        <f>SUMIFS('Expenditures - all orgs'!$F$19:$F$3604,'Expenditures - all orgs'!$C$19:$C$3604, 'Budget Detail - EEEEEE'!$B393,'Expenditures - all orgs'!$B$19:$B$3604,'Budget Detail - EEEEEE'!$B$3)</f>
        <v>0</v>
      </c>
      <c r="F393" s="595">
        <f t="shared" si="56"/>
        <v>0</v>
      </c>
    </row>
    <row r="394" spans="1:6" ht="15" customHeight="1" x14ac:dyDescent="0.3">
      <c r="A394" s="239" t="s">
        <v>284</v>
      </c>
      <c r="B394" s="696">
        <v>227300</v>
      </c>
      <c r="C394" s="350">
        <f>SUMIFS('Expenditures - all orgs'!$D$19:$D$3604,'Expenditures - all orgs'!$C$19:$C$3604, 'Budget Detail - EEEEEE'!$B394,'Expenditures - all orgs'!$B$19:$B$3604,'Budget Detail - EEEEEE'!$B$3)</f>
        <v>0</v>
      </c>
      <c r="D394" s="593">
        <f>SUMIFS('Expenditures - all orgs'!$E$19:$E$3604,'Expenditures - all orgs'!$C$19:$C$3604, 'Budget Detail - EEEEEE'!$B394,'Expenditures - all orgs'!$B$19:$B$3604,'Budget Detail - EEEEEE'!$B$3)</f>
        <v>0</v>
      </c>
      <c r="E394" s="594">
        <f>SUMIFS('Expenditures - all orgs'!$F$19:$F$3604,'Expenditures - all orgs'!$C$19:$C$3604, 'Budget Detail - EEEEEE'!$B394,'Expenditures - all orgs'!$B$19:$B$3604,'Budget Detail - EEEEEE'!$B$3)</f>
        <v>0</v>
      </c>
      <c r="F394" s="595">
        <f t="shared" si="56"/>
        <v>0</v>
      </c>
    </row>
    <row r="395" spans="1:6" ht="15" customHeight="1" x14ac:dyDescent="0.3">
      <c r="A395" s="239" t="s">
        <v>285</v>
      </c>
      <c r="B395" s="696">
        <v>227400</v>
      </c>
      <c r="C395" s="350">
        <f>SUMIFS('Expenditures - all orgs'!$D$19:$D$3604,'Expenditures - all orgs'!$C$19:$C$3604, 'Budget Detail - EEEEEE'!$B395,'Expenditures - all orgs'!$B$19:$B$3604,'Budget Detail - EEEEEE'!$B$3)</f>
        <v>0</v>
      </c>
      <c r="D395" s="593">
        <f>SUMIFS('Expenditures - all orgs'!$E$19:$E$3604,'Expenditures - all orgs'!$C$19:$C$3604, 'Budget Detail - EEEEEE'!$B395,'Expenditures - all orgs'!$B$19:$B$3604,'Budget Detail - EEEEEE'!$B$3)</f>
        <v>0</v>
      </c>
      <c r="E395" s="594">
        <f>SUMIFS('Expenditures - all orgs'!$F$19:$F$3604,'Expenditures - all orgs'!$C$19:$C$3604, 'Budget Detail - EEEEEE'!$B395,'Expenditures - all orgs'!$B$19:$B$3604,'Budget Detail - EEEEEE'!$B$3)</f>
        <v>0</v>
      </c>
      <c r="F395" s="595">
        <f t="shared" si="56"/>
        <v>0</v>
      </c>
    </row>
    <row r="396" spans="1:6" ht="15" customHeight="1" x14ac:dyDescent="0.3">
      <c r="A396" s="239" t="s">
        <v>286</v>
      </c>
      <c r="B396" s="696">
        <v>227500</v>
      </c>
      <c r="C396" s="350">
        <f>SUMIFS('Expenditures - all orgs'!$D$19:$D$3604,'Expenditures - all orgs'!$C$19:$C$3604, 'Budget Detail - EEEEEE'!$B396,'Expenditures - all orgs'!$B$19:$B$3604,'Budget Detail - EEEEEE'!$B$3)</f>
        <v>0</v>
      </c>
      <c r="D396" s="593">
        <f>SUMIFS('Expenditures - all orgs'!$E$19:$E$3604,'Expenditures - all orgs'!$C$19:$C$3604, 'Budget Detail - EEEEEE'!$B396,'Expenditures - all orgs'!$B$19:$B$3604,'Budget Detail - EEEEEE'!$B$3)</f>
        <v>0</v>
      </c>
      <c r="E396" s="594">
        <f>SUMIFS('Expenditures - all orgs'!$F$19:$F$3604,'Expenditures - all orgs'!$C$19:$C$3604, 'Budget Detail - EEEEEE'!$B396,'Expenditures - all orgs'!$B$19:$B$3604,'Budget Detail - EEEEEE'!$B$3)</f>
        <v>0</v>
      </c>
      <c r="F396" s="595">
        <f t="shared" si="56"/>
        <v>0</v>
      </c>
    </row>
    <row r="397" spans="1:6" ht="15" customHeight="1" x14ac:dyDescent="0.3">
      <c r="A397" s="239" t="s">
        <v>287</v>
      </c>
      <c r="B397" s="696">
        <v>227600</v>
      </c>
      <c r="C397" s="350">
        <f>SUMIFS('Expenditures - all orgs'!$D$19:$D$3604,'Expenditures - all orgs'!$C$19:$C$3604, 'Budget Detail - EEEEEE'!$B397,'Expenditures - all orgs'!$B$19:$B$3604,'Budget Detail - EEEEEE'!$B$3)</f>
        <v>0</v>
      </c>
      <c r="D397" s="593">
        <f>SUMIFS('Expenditures - all orgs'!$E$19:$E$3604,'Expenditures - all orgs'!$C$19:$C$3604, 'Budget Detail - EEEEEE'!$B397,'Expenditures - all orgs'!$B$19:$B$3604,'Budget Detail - EEEEEE'!$B$3)</f>
        <v>0</v>
      </c>
      <c r="E397" s="594">
        <f>SUMIFS('Expenditures - all orgs'!$F$19:$F$3604,'Expenditures - all orgs'!$C$19:$C$3604, 'Budget Detail - EEEEEE'!$B397,'Expenditures - all orgs'!$B$19:$B$3604,'Budget Detail - EEEEEE'!$B$3)</f>
        <v>0</v>
      </c>
      <c r="F397" s="595">
        <f t="shared" si="56"/>
        <v>0</v>
      </c>
    </row>
    <row r="398" spans="1:6" ht="15" customHeight="1" x14ac:dyDescent="0.3">
      <c r="A398" s="239" t="s">
        <v>288</v>
      </c>
      <c r="B398" s="696">
        <v>227700</v>
      </c>
      <c r="C398" s="350">
        <f>SUMIFS('Expenditures - all orgs'!$D$19:$D$3604,'Expenditures - all orgs'!$C$19:$C$3604, 'Budget Detail - EEEEEE'!$B398,'Expenditures - all orgs'!$B$19:$B$3604,'Budget Detail - EEEEEE'!$B$3)</f>
        <v>0</v>
      </c>
      <c r="D398" s="593">
        <f>SUMIFS('Expenditures - all orgs'!$E$19:$E$3604,'Expenditures - all orgs'!$C$19:$C$3604, 'Budget Detail - EEEEEE'!$B398,'Expenditures - all orgs'!$B$19:$B$3604,'Budget Detail - EEEEEE'!$B$3)</f>
        <v>0</v>
      </c>
      <c r="E398" s="594">
        <f>SUMIFS('Expenditures - all orgs'!$F$19:$F$3604,'Expenditures - all orgs'!$C$19:$C$3604, 'Budget Detail - EEEEEE'!$B398,'Expenditures - all orgs'!$B$19:$B$3604,'Budget Detail - EEEEEE'!$B$3)</f>
        <v>0</v>
      </c>
      <c r="F398" s="595">
        <f t="shared" si="56"/>
        <v>0</v>
      </c>
    </row>
    <row r="399" spans="1:6" ht="15" customHeight="1" x14ac:dyDescent="0.3">
      <c r="A399" s="239" t="s">
        <v>289</v>
      </c>
      <c r="B399" s="696">
        <v>227800</v>
      </c>
      <c r="C399" s="350">
        <f>SUMIFS('Expenditures - all orgs'!$D$19:$D$3604,'Expenditures - all orgs'!$C$19:$C$3604, 'Budget Detail - EEEEEE'!$B399,'Expenditures - all orgs'!$B$19:$B$3604,'Budget Detail - EEEEEE'!$B$3)</f>
        <v>0</v>
      </c>
      <c r="D399" s="593">
        <f>SUMIFS('Expenditures - all orgs'!$E$19:$E$3604,'Expenditures - all orgs'!$C$19:$C$3604, 'Budget Detail - EEEEEE'!$B399,'Expenditures - all orgs'!$B$19:$B$3604,'Budget Detail - EEEEEE'!$B$3)</f>
        <v>0</v>
      </c>
      <c r="E399" s="594">
        <f>SUMIFS('Expenditures - all orgs'!$F$19:$F$3604,'Expenditures - all orgs'!$C$19:$C$3604, 'Budget Detail - EEEEEE'!$B399,'Expenditures - all orgs'!$B$19:$B$3604,'Budget Detail - EEEEEE'!$B$3)</f>
        <v>0</v>
      </c>
      <c r="F399" s="595">
        <f t="shared" si="56"/>
        <v>0</v>
      </c>
    </row>
    <row r="400" spans="1:6" ht="15" customHeight="1" x14ac:dyDescent="0.3">
      <c r="A400" s="235" t="s">
        <v>104</v>
      </c>
      <c r="B400" s="696" t="s">
        <v>107</v>
      </c>
      <c r="C400" s="350">
        <f>SUMIFS('Expenditures - all orgs'!$D$19:$D$3604,'Expenditures - all orgs'!$C$19:$C$3604, 'Budget Detail - EEEEEE'!$B400,'Expenditures - all orgs'!$B$19:$B$3604,'Budget Detail - EEEEEE'!$B$3)</f>
        <v>0</v>
      </c>
      <c r="D400" s="593">
        <f>SUMIFS('Expenditures - all orgs'!$E$19:$E$3604,'Expenditures - all orgs'!$C$19:$C$3604, 'Budget Detail - EEEEEE'!$B400,'Expenditures - all orgs'!$B$19:$B$3604,'Budget Detail - EEEEEE'!$B$3)</f>
        <v>0</v>
      </c>
      <c r="E400" s="594">
        <f>SUMIFS('Expenditures - all orgs'!$F$19:$F$3604,'Expenditures - all orgs'!$C$19:$C$3604, 'Budget Detail - EEEEEE'!$B400,'Expenditures - all orgs'!$B$19:$B$3604,'Budget Detail - EEEEEE'!$B$3)</f>
        <v>0</v>
      </c>
      <c r="F400" s="595">
        <f t="shared" si="56"/>
        <v>0</v>
      </c>
    </row>
    <row r="401" spans="1:37" ht="15" customHeight="1" thickBot="1" x14ac:dyDescent="0.35">
      <c r="A401" s="235" t="s">
        <v>104</v>
      </c>
      <c r="B401" s="696" t="s">
        <v>107</v>
      </c>
      <c r="C401" s="350">
        <f>SUMIFS('Expenditures - all orgs'!$D$19:$D$3604,'Expenditures - all orgs'!$C$19:$C$3604, 'Budget Detail - EEEEEE'!$B401,'Expenditures - all orgs'!$B$19:$B$3604,'Budget Detail - EEEEEE'!$B$3)</f>
        <v>0</v>
      </c>
      <c r="D401" s="596">
        <f>SUMIFS('Expenditures - all orgs'!$E$19:$E$3604,'Expenditures - all orgs'!$C$19:$C$3604, 'Budget Detail - EEEEEE'!$B401,'Expenditures - all orgs'!$B$19:$B$3604,'Budget Detail - EEEEEE'!$B$3)</f>
        <v>0</v>
      </c>
      <c r="E401" s="597">
        <f>SUMIFS('Expenditures - all orgs'!$F$19:$F$3604,'Expenditures - all orgs'!$C$19:$C$3604, 'Budget Detail - EEEEEE'!$B401,'Expenditures - all orgs'!$B$19:$B$3604,'Budget Detail - EEEEEE'!$B$3)</f>
        <v>0</v>
      </c>
      <c r="F401" s="598">
        <f t="shared" si="56"/>
        <v>0</v>
      </c>
    </row>
    <row r="402" spans="1:37" ht="15" customHeight="1" thickBot="1" x14ac:dyDescent="0.35">
      <c r="A402" s="235"/>
      <c r="B402" s="697" t="s">
        <v>418</v>
      </c>
      <c r="C402" s="410">
        <f>SUM(C392:C401)</f>
        <v>0</v>
      </c>
      <c r="D402" s="410">
        <f t="shared" ref="D402:F402" si="57">SUM(D392:D401)</f>
        <v>0</v>
      </c>
      <c r="E402" s="410">
        <f t="shared" si="57"/>
        <v>0</v>
      </c>
      <c r="F402" s="410">
        <f t="shared" si="57"/>
        <v>0</v>
      </c>
    </row>
    <row r="403" spans="1:37" ht="15" customHeight="1" x14ac:dyDescent="0.3">
      <c r="A403" s="747"/>
      <c r="B403" s="617"/>
      <c r="C403" s="305"/>
      <c r="D403" s="1255"/>
      <c r="E403" s="1255"/>
      <c r="F403" s="1256"/>
    </row>
    <row r="404" spans="1:37" ht="15" customHeight="1" x14ac:dyDescent="0.3">
      <c r="A404" s="248" t="s">
        <v>290</v>
      </c>
      <c r="B404" s="617"/>
      <c r="C404" s="305"/>
      <c r="D404" s="1255"/>
      <c r="E404" s="1255"/>
      <c r="F404" s="1256"/>
    </row>
    <row r="405" spans="1:37" ht="15" customHeight="1" x14ac:dyDescent="0.3">
      <c r="A405" s="747" t="s">
        <v>292</v>
      </c>
      <c r="B405" s="698">
        <v>228100</v>
      </c>
      <c r="C405" s="351">
        <f>SUMIFS('Expenditures - all orgs'!$D$19:$D$3604,'Expenditures - all orgs'!$C$19:$C$3604, 'Budget Detail - EEEEEE'!$B405,'Expenditures - all orgs'!$B$19:$B$3604,'Budget Detail - EEEEEE'!$B$3)</f>
        <v>0</v>
      </c>
      <c r="D405" s="600">
        <f>SUMIFS('Expenditures - all orgs'!$E$19:$E$3604,'Expenditures - all orgs'!$C$19:$C$3604, 'Budget Detail - EEEEEE'!$B405,'Expenditures - all orgs'!$B$19:$B$3604,'Budget Detail - EEEEEE'!$B$3)</f>
        <v>0</v>
      </c>
      <c r="E405" s="601">
        <f>SUMIFS('Expenditures - all orgs'!$F$19:$F$3604,'Expenditures - all orgs'!$C$19:$C$3604, 'Budget Detail - EEEEEE'!$B405,'Expenditures - all orgs'!$B$19:$B$3604,'Budget Detail - EEEEEE'!$B$3)</f>
        <v>0</v>
      </c>
      <c r="F405" s="602">
        <f t="shared" ref="F405:F409" si="58">C405-D405-E405</f>
        <v>0</v>
      </c>
    </row>
    <row r="406" spans="1:37" ht="15" customHeight="1" x14ac:dyDescent="0.3">
      <c r="A406" s="747" t="s">
        <v>291</v>
      </c>
      <c r="B406" s="699">
        <v>228200</v>
      </c>
      <c r="C406" s="351">
        <f>SUMIFS('Expenditures - all orgs'!$D$19:$D$3604,'Expenditures - all orgs'!$C$19:$C$3604, 'Budget Detail - EEEEEE'!$B406,'Expenditures - all orgs'!$B$19:$B$3604,'Budget Detail - EEEEEE'!$B$3)</f>
        <v>0</v>
      </c>
      <c r="D406" s="600">
        <f>SUMIFS('Expenditures - all orgs'!$E$19:$E$3604,'Expenditures - all orgs'!$C$19:$C$3604, 'Budget Detail - EEEEEE'!$B406,'Expenditures - all orgs'!$B$19:$B$3604,'Budget Detail - EEEEEE'!$B$3)</f>
        <v>0</v>
      </c>
      <c r="E406" s="601">
        <f>SUMIFS('Expenditures - all orgs'!$F$19:$F$3604,'Expenditures - all orgs'!$C$19:$C$3604, 'Budget Detail - EEEEEE'!$B406,'Expenditures - all orgs'!$B$19:$B$3604,'Budget Detail - EEEEEE'!$B$3)</f>
        <v>0</v>
      </c>
      <c r="F406" s="602">
        <f t="shared" si="58"/>
        <v>0</v>
      </c>
    </row>
    <row r="407" spans="1:37" ht="15" customHeight="1" x14ac:dyDescent="0.3">
      <c r="A407" s="747" t="s">
        <v>293</v>
      </c>
      <c r="B407" s="699">
        <v>228300</v>
      </c>
      <c r="C407" s="351">
        <f>SUMIFS('Expenditures - all orgs'!$D$19:$D$3604,'Expenditures - all orgs'!$C$19:$C$3604, 'Budget Detail - EEEEEE'!$B407,'Expenditures - all orgs'!$B$19:$B$3604,'Budget Detail - EEEEEE'!$B$3)</f>
        <v>0</v>
      </c>
      <c r="D407" s="600">
        <f>SUMIFS('Expenditures - all orgs'!$E$19:$E$3604,'Expenditures - all orgs'!$C$19:$C$3604, 'Budget Detail - EEEEEE'!$B407,'Expenditures - all orgs'!$B$19:$B$3604,'Budget Detail - EEEEEE'!$B$3)</f>
        <v>0</v>
      </c>
      <c r="E407" s="601">
        <f>SUMIFS('Expenditures - all orgs'!$F$19:$F$3604,'Expenditures - all orgs'!$C$19:$C$3604, 'Budget Detail - EEEEEE'!$B407,'Expenditures - all orgs'!$B$19:$B$3604,'Budget Detail - EEEEEE'!$B$3)</f>
        <v>0</v>
      </c>
      <c r="F407" s="602">
        <f t="shared" si="58"/>
        <v>0</v>
      </c>
    </row>
    <row r="408" spans="1:37" ht="15" customHeight="1" x14ac:dyDescent="0.3">
      <c r="A408" s="747" t="s">
        <v>530</v>
      </c>
      <c r="B408" s="699">
        <v>228800</v>
      </c>
      <c r="C408" s="351">
        <f>SUMIFS('Expenditures - all orgs'!$D$19:$D$3604,'Expenditures - all orgs'!$C$19:$C$3604, 'Budget Detail - EEEEEE'!$B408,'Expenditures - all orgs'!$B$19:$B$3604,'Budget Detail - EEEEEE'!$B$3)</f>
        <v>0</v>
      </c>
      <c r="D408" s="600">
        <f>SUMIFS('Expenditures - all orgs'!$E$19:$E$3604,'Expenditures - all orgs'!$C$19:$C$3604, 'Budget Detail - EEEEEE'!$B408,'Expenditures - all orgs'!$B$19:$B$3604,'Budget Detail - EEEEEE'!$B$3)</f>
        <v>0</v>
      </c>
      <c r="E408" s="601">
        <f>SUMIFS('Expenditures - all orgs'!$F$19:$F$3604,'Expenditures - all orgs'!$C$19:$C$3604, 'Budget Detail - EEEEEE'!$B408,'Expenditures - all orgs'!$B$19:$B$3604,'Budget Detail - EEEEEE'!$B$3)</f>
        <v>0</v>
      </c>
      <c r="F408" s="602">
        <f t="shared" si="58"/>
        <v>0</v>
      </c>
    </row>
    <row r="409" spans="1:37" ht="15" customHeight="1" thickBot="1" x14ac:dyDescent="0.35">
      <c r="A409" s="747" t="s">
        <v>104</v>
      </c>
      <c r="B409" s="699" t="s">
        <v>107</v>
      </c>
      <c r="C409" s="351">
        <f>SUMIFS('Expenditures - all orgs'!$D$19:$D$3604,'Expenditures - all orgs'!$C$19:$C$3604, 'Budget Detail - EEEEEE'!$B409,'Expenditures - all orgs'!$B$19:$B$3604,'Budget Detail - EEEEEE'!$B$3)</f>
        <v>0</v>
      </c>
      <c r="D409" s="603">
        <f>SUMIFS('Expenditures - all orgs'!$E$19:$E$3604,'Expenditures - all orgs'!$C$19:$C$3604, 'Budget Detail - EEEEEE'!$B409,'Expenditures - all orgs'!$B$19:$B$3604,'Budget Detail - EEEEEE'!$B$3)</f>
        <v>0</v>
      </c>
      <c r="E409" s="604">
        <f>SUMIFS('Expenditures - all orgs'!$F$19:$F$3604,'Expenditures - all orgs'!$C$19:$C$3604, 'Budget Detail - EEEEEE'!$B409,'Expenditures - all orgs'!$B$19:$B$3604,'Budget Detail - EEEEEE'!$B$3)</f>
        <v>0</v>
      </c>
      <c r="F409" s="605">
        <f t="shared" si="58"/>
        <v>0</v>
      </c>
    </row>
    <row r="410" spans="1:37" ht="15" customHeight="1" thickBot="1" x14ac:dyDescent="0.35">
      <c r="A410" s="747"/>
      <c r="B410" s="700" t="s">
        <v>418</v>
      </c>
      <c r="C410" s="411">
        <f>SUM(C405:C409)</f>
        <v>0</v>
      </c>
      <c r="D410" s="411">
        <f t="shared" ref="D410:F410" si="59">SUM(D405:D409)</f>
        <v>0</v>
      </c>
      <c r="E410" s="411">
        <f t="shared" si="59"/>
        <v>0</v>
      </c>
      <c r="F410" s="411">
        <f t="shared" si="59"/>
        <v>0</v>
      </c>
    </row>
    <row r="411" spans="1:37" ht="15" customHeight="1" x14ac:dyDescent="0.3">
      <c r="A411" s="747"/>
      <c r="B411" s="617"/>
      <c r="C411" s="305"/>
      <c r="D411" s="1255"/>
      <c r="E411" s="1255"/>
      <c r="F411" s="1256"/>
    </row>
    <row r="412" spans="1:37" ht="15" customHeight="1" x14ac:dyDescent="0.3">
      <c r="A412" s="248" t="s">
        <v>523</v>
      </c>
      <c r="B412" s="617"/>
      <c r="C412" s="305"/>
      <c r="D412" s="305"/>
      <c r="E412" s="305"/>
      <c r="F412" s="307"/>
    </row>
    <row r="413" spans="1:37" ht="15" customHeight="1" thickBot="1" x14ac:dyDescent="0.35">
      <c r="A413" s="239" t="s">
        <v>524</v>
      </c>
      <c r="B413" s="1452">
        <v>232000</v>
      </c>
      <c r="C413" s="1480">
        <f>SUMIFS('Expenditures - all orgs'!$D$19:$D$3604,'Expenditures - all orgs'!$C$19:$C$3604, 'Budget Detail - EEEEEE'!$B413,'Expenditures - all orgs'!$B$19:$B$3604,'Budget Detail - EEEEEE'!$B$3)</f>
        <v>0</v>
      </c>
      <c r="D413" s="1482">
        <f>SUMIFS('Expenditures - all orgs'!$E$19:$E$3604,'Expenditures - all orgs'!$C$19:$C$3604, 'Budget Detail - EEEEEE'!$B413,'Expenditures - all orgs'!$B$19:$B$3604,'Budget Detail - EEEEEE'!$B$3)</f>
        <v>0</v>
      </c>
      <c r="E413" s="1481">
        <f>SUMIFS('Expenditures - all orgs'!$F$19:$F$3604,'Expenditures - all orgs'!$C$19:$C$3604, 'Budget Detail - EEEEEE'!$B413,'Expenditures - all orgs'!$B$19:$B$3604,'Budget Detail - EEEEEE'!$B$3)</f>
        <v>0</v>
      </c>
      <c r="F413" s="1483">
        <f t="shared" ref="F413" si="60">C413-D413-E413</f>
        <v>0</v>
      </c>
    </row>
    <row r="414" spans="1:37" ht="15" customHeight="1" thickBot="1" x14ac:dyDescent="0.35">
      <c r="A414" s="747"/>
      <c r="B414" s="1453" t="s">
        <v>418</v>
      </c>
      <c r="C414" s="1454">
        <f>SUM(C413:C413)</f>
        <v>0</v>
      </c>
      <c r="D414" s="1454">
        <f>SUM(D413:D413)</f>
        <v>0</v>
      </c>
      <c r="E414" s="1454">
        <f>SUM(E413:E413)</f>
        <v>0</v>
      </c>
      <c r="F414" s="1454">
        <f>SUM(F413:F413)</f>
        <v>0</v>
      </c>
    </row>
    <row r="415" spans="1:37" ht="15" customHeight="1" x14ac:dyDescent="0.3">
      <c r="A415" s="747"/>
      <c r="B415" s="617"/>
      <c r="C415" s="305"/>
      <c r="D415" s="1255"/>
      <c r="E415" s="1255"/>
      <c r="F415" s="1256"/>
    </row>
    <row r="416" spans="1:37" s="324" customFormat="1" ht="15" customHeight="1" x14ac:dyDescent="0.3">
      <c r="A416" s="248" t="s">
        <v>420</v>
      </c>
      <c r="B416" s="617"/>
      <c r="C416" s="305"/>
      <c r="D416" s="305"/>
      <c r="E416" s="305"/>
      <c r="F416" s="307"/>
      <c r="G416" s="322"/>
      <c r="H416" s="323"/>
      <c r="I416" s="323"/>
      <c r="J416" s="323"/>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row>
    <row r="417" spans="1:37" s="324" customFormat="1" ht="15" customHeight="1" x14ac:dyDescent="0.3">
      <c r="A417" s="239" t="s">
        <v>105</v>
      </c>
      <c r="B417" s="728" t="s">
        <v>421</v>
      </c>
      <c r="C417" s="724">
        <v>0</v>
      </c>
      <c r="D417" s="725">
        <v>0</v>
      </c>
      <c r="E417" s="726">
        <v>0</v>
      </c>
      <c r="F417" s="727">
        <f>C417-D417-E417</f>
        <v>0</v>
      </c>
      <c r="G417" s="322"/>
      <c r="H417" s="323"/>
      <c r="I417" s="323"/>
      <c r="J417" s="323"/>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row>
    <row r="418" spans="1:37" s="324" customFormat="1" ht="15" customHeight="1" x14ac:dyDescent="0.3">
      <c r="A418" s="239" t="s">
        <v>105</v>
      </c>
      <c r="B418" s="729" t="s">
        <v>421</v>
      </c>
      <c r="C418" s="724">
        <v>0</v>
      </c>
      <c r="D418" s="725">
        <v>0</v>
      </c>
      <c r="E418" s="726">
        <v>0</v>
      </c>
      <c r="F418" s="727">
        <f t="shared" ref="F418:F427" si="61">C418-D418-E418</f>
        <v>0</v>
      </c>
      <c r="G418" s="322"/>
      <c r="H418" s="323"/>
      <c r="I418" s="323"/>
      <c r="J418" s="323"/>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row>
    <row r="419" spans="1:37" s="324" customFormat="1" ht="15" customHeight="1" x14ac:dyDescent="0.3">
      <c r="A419" s="239" t="s">
        <v>105</v>
      </c>
      <c r="B419" s="729" t="s">
        <v>421</v>
      </c>
      <c r="C419" s="724">
        <v>0</v>
      </c>
      <c r="D419" s="725">
        <v>0</v>
      </c>
      <c r="E419" s="726">
        <v>0</v>
      </c>
      <c r="F419" s="727">
        <f t="shared" si="61"/>
        <v>0</v>
      </c>
      <c r="G419" s="322"/>
      <c r="H419" s="323"/>
      <c r="I419" s="323"/>
      <c r="J419" s="323"/>
      <c r="K419" s="322"/>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row>
    <row r="420" spans="1:37" s="324" customFormat="1" ht="15" customHeight="1" x14ac:dyDescent="0.3">
      <c r="A420" s="239" t="s">
        <v>105</v>
      </c>
      <c r="B420" s="729" t="s">
        <v>421</v>
      </c>
      <c r="C420" s="724">
        <v>0</v>
      </c>
      <c r="D420" s="725">
        <v>0</v>
      </c>
      <c r="E420" s="726">
        <v>0</v>
      </c>
      <c r="F420" s="727">
        <f t="shared" si="61"/>
        <v>0</v>
      </c>
      <c r="G420" s="322"/>
      <c r="H420" s="323"/>
      <c r="I420" s="323"/>
      <c r="J420" s="323"/>
      <c r="K420" s="322"/>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row>
    <row r="421" spans="1:37" s="324" customFormat="1" ht="15" customHeight="1" x14ac:dyDescent="0.3">
      <c r="A421" s="239" t="s">
        <v>105</v>
      </c>
      <c r="B421" s="729" t="s">
        <v>421</v>
      </c>
      <c r="C421" s="724">
        <v>0</v>
      </c>
      <c r="D421" s="725">
        <v>0</v>
      </c>
      <c r="E421" s="726">
        <v>0</v>
      </c>
      <c r="F421" s="727">
        <f t="shared" si="61"/>
        <v>0</v>
      </c>
      <c r="G421" s="322"/>
      <c r="H421" s="323"/>
      <c r="I421" s="323"/>
      <c r="J421" s="323"/>
      <c r="K421" s="322"/>
      <c r="L421" s="322"/>
      <c r="M421" s="322"/>
      <c r="N421" s="322"/>
      <c r="O421" s="322"/>
      <c r="P421" s="322"/>
      <c r="Q421" s="322"/>
      <c r="R421" s="322"/>
      <c r="S421" s="322"/>
      <c r="T421" s="322"/>
      <c r="U421" s="322"/>
      <c r="V421" s="322"/>
      <c r="W421" s="322"/>
      <c r="X421" s="322"/>
      <c r="Y421" s="322"/>
      <c r="Z421" s="322"/>
      <c r="AA421" s="322"/>
      <c r="AB421" s="322"/>
      <c r="AC421" s="322"/>
      <c r="AD421" s="322"/>
      <c r="AE421" s="322"/>
      <c r="AF421" s="322"/>
      <c r="AG421" s="322"/>
      <c r="AH421" s="322"/>
      <c r="AI421" s="322"/>
      <c r="AJ421" s="322"/>
      <c r="AK421" s="322"/>
    </row>
    <row r="422" spans="1:37" s="324" customFormat="1" ht="15" customHeight="1" x14ac:dyDescent="0.3">
      <c r="A422" s="239" t="s">
        <v>105</v>
      </c>
      <c r="B422" s="729" t="s">
        <v>421</v>
      </c>
      <c r="C422" s="724">
        <v>0</v>
      </c>
      <c r="D422" s="725">
        <v>0</v>
      </c>
      <c r="E422" s="726">
        <v>0</v>
      </c>
      <c r="F422" s="727">
        <f t="shared" si="61"/>
        <v>0</v>
      </c>
      <c r="G422" s="322"/>
      <c r="H422" s="323"/>
      <c r="I422" s="323"/>
      <c r="J422" s="323"/>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row>
    <row r="423" spans="1:37" s="324" customFormat="1" ht="15" customHeight="1" x14ac:dyDescent="0.3">
      <c r="A423" s="239" t="s">
        <v>105</v>
      </c>
      <c r="B423" s="729" t="s">
        <v>421</v>
      </c>
      <c r="C423" s="724">
        <v>0</v>
      </c>
      <c r="D423" s="725">
        <v>0</v>
      </c>
      <c r="E423" s="726">
        <v>0</v>
      </c>
      <c r="F423" s="727">
        <f t="shared" si="61"/>
        <v>0</v>
      </c>
      <c r="G423" s="322"/>
      <c r="H423" s="323"/>
      <c r="I423" s="323"/>
      <c r="J423" s="323"/>
      <c r="K423" s="322"/>
      <c r="L423" s="322"/>
      <c r="M423" s="322"/>
      <c r="N423" s="322"/>
      <c r="O423" s="322"/>
      <c r="P423" s="322"/>
      <c r="Q423" s="322"/>
      <c r="R423" s="322"/>
      <c r="S423" s="322"/>
      <c r="T423" s="322"/>
      <c r="U423" s="322"/>
      <c r="V423" s="322"/>
      <c r="W423" s="322"/>
      <c r="X423" s="322"/>
      <c r="Y423" s="322"/>
      <c r="Z423" s="322"/>
      <c r="AA423" s="322"/>
      <c r="AB423" s="322"/>
      <c r="AC423" s="322"/>
      <c r="AD423" s="322"/>
      <c r="AE423" s="322"/>
      <c r="AF423" s="322"/>
      <c r="AG423" s="322"/>
      <c r="AH423" s="322"/>
      <c r="AI423" s="322"/>
      <c r="AJ423" s="322"/>
      <c r="AK423" s="322"/>
    </row>
    <row r="424" spans="1:37" s="324" customFormat="1" ht="15" customHeight="1" x14ac:dyDescent="0.3">
      <c r="A424" s="239" t="s">
        <v>105</v>
      </c>
      <c r="B424" s="729" t="s">
        <v>421</v>
      </c>
      <c r="C424" s="724">
        <v>0</v>
      </c>
      <c r="D424" s="725">
        <v>0</v>
      </c>
      <c r="E424" s="726">
        <v>0</v>
      </c>
      <c r="F424" s="727">
        <f t="shared" si="61"/>
        <v>0</v>
      </c>
      <c r="G424" s="322"/>
      <c r="H424" s="323"/>
      <c r="I424" s="323"/>
      <c r="J424" s="323"/>
      <c r="K424" s="322"/>
      <c r="L424" s="322"/>
      <c r="M424" s="322"/>
      <c r="N424" s="322"/>
      <c r="O424" s="322"/>
      <c r="P424" s="322"/>
      <c r="Q424" s="322"/>
      <c r="R424" s="322"/>
      <c r="S424" s="322"/>
      <c r="T424" s="322"/>
      <c r="U424" s="322"/>
      <c r="V424" s="322"/>
      <c r="W424" s="322"/>
      <c r="X424" s="322"/>
      <c r="Y424" s="322"/>
      <c r="Z424" s="322"/>
      <c r="AA424" s="322"/>
      <c r="AB424" s="322"/>
      <c r="AC424" s="322"/>
      <c r="AD424" s="322"/>
      <c r="AE424" s="322"/>
      <c r="AF424" s="322"/>
      <c r="AG424" s="322"/>
      <c r="AH424" s="322"/>
      <c r="AI424" s="322"/>
      <c r="AJ424" s="322"/>
      <c r="AK424" s="322"/>
    </row>
    <row r="425" spans="1:37" s="324" customFormat="1" ht="15" customHeight="1" x14ac:dyDescent="0.3">
      <c r="A425" s="239" t="s">
        <v>105</v>
      </c>
      <c r="B425" s="729" t="s">
        <v>421</v>
      </c>
      <c r="C425" s="724">
        <v>0</v>
      </c>
      <c r="D425" s="725">
        <v>0</v>
      </c>
      <c r="E425" s="726">
        <v>0</v>
      </c>
      <c r="F425" s="727">
        <f t="shared" si="61"/>
        <v>0</v>
      </c>
      <c r="G425" s="322"/>
      <c r="H425" s="323"/>
      <c r="I425" s="323"/>
      <c r="J425" s="323"/>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row>
    <row r="426" spans="1:37" s="324" customFormat="1" ht="15" customHeight="1" x14ac:dyDescent="0.3">
      <c r="A426" s="239" t="s">
        <v>105</v>
      </c>
      <c r="B426" s="729" t="s">
        <v>421</v>
      </c>
      <c r="C426" s="724">
        <v>0</v>
      </c>
      <c r="D426" s="725">
        <v>0</v>
      </c>
      <c r="E426" s="726">
        <v>0</v>
      </c>
      <c r="F426" s="727">
        <f t="shared" si="61"/>
        <v>0</v>
      </c>
      <c r="G426" s="322"/>
      <c r="H426" s="323"/>
      <c r="I426" s="323"/>
      <c r="J426" s="323"/>
      <c r="K426" s="322"/>
      <c r="L426" s="322"/>
      <c r="M426" s="322"/>
      <c r="N426" s="322"/>
      <c r="O426" s="322"/>
      <c r="P426" s="322"/>
      <c r="Q426" s="322"/>
      <c r="R426" s="322"/>
      <c r="S426" s="322"/>
      <c r="T426" s="322"/>
      <c r="U426" s="322"/>
      <c r="V426" s="322"/>
      <c r="W426" s="322"/>
      <c r="X426" s="322"/>
      <c r="Y426" s="322"/>
      <c r="Z426" s="322"/>
      <c r="AA426" s="322"/>
      <c r="AB426" s="322"/>
      <c r="AC426" s="322"/>
      <c r="AD426" s="322"/>
      <c r="AE426" s="322"/>
      <c r="AF426" s="322"/>
      <c r="AG426" s="322"/>
      <c r="AH426" s="322"/>
      <c r="AI426" s="322"/>
      <c r="AJ426" s="322"/>
      <c r="AK426" s="322"/>
    </row>
    <row r="427" spans="1:37" s="324" customFormat="1" ht="15" customHeight="1" x14ac:dyDescent="0.3">
      <c r="A427" s="239" t="s">
        <v>105</v>
      </c>
      <c r="B427" s="729" t="s">
        <v>421</v>
      </c>
      <c r="C427" s="724">
        <v>0</v>
      </c>
      <c r="D427" s="725">
        <v>0</v>
      </c>
      <c r="E427" s="726">
        <v>0</v>
      </c>
      <c r="F427" s="727">
        <f t="shared" si="61"/>
        <v>0</v>
      </c>
      <c r="G427" s="322"/>
      <c r="H427" s="323"/>
      <c r="I427" s="323"/>
      <c r="J427" s="323"/>
      <c r="K427" s="322"/>
      <c r="L427" s="322"/>
      <c r="M427" s="322"/>
      <c r="N427" s="322"/>
      <c r="O427" s="322"/>
      <c r="P427" s="322"/>
      <c r="Q427" s="322"/>
      <c r="R427" s="322"/>
      <c r="S427" s="322"/>
      <c r="T427" s="322"/>
      <c r="U427" s="322"/>
      <c r="V427" s="322"/>
      <c r="W427" s="322"/>
      <c r="X427" s="322"/>
      <c r="Y427" s="322"/>
      <c r="Z427" s="322"/>
      <c r="AA427" s="322"/>
      <c r="AB427" s="322"/>
      <c r="AC427" s="322"/>
      <c r="AD427" s="322"/>
      <c r="AE427" s="322"/>
      <c r="AF427" s="322"/>
      <c r="AG427" s="322"/>
      <c r="AH427" s="322"/>
      <c r="AI427" s="322"/>
      <c r="AJ427" s="322"/>
      <c r="AK427" s="322"/>
    </row>
    <row r="428" spans="1:37" s="324" customFormat="1" ht="15" customHeight="1" thickBot="1" x14ac:dyDescent="0.35">
      <c r="A428" s="239" t="s">
        <v>105</v>
      </c>
      <c r="B428" s="729" t="s">
        <v>421</v>
      </c>
      <c r="C428" s="724">
        <v>0</v>
      </c>
      <c r="D428" s="725">
        <v>0</v>
      </c>
      <c r="E428" s="726">
        <v>0</v>
      </c>
      <c r="F428" s="727">
        <f>C428-D428-E428</f>
        <v>0</v>
      </c>
      <c r="G428" s="322"/>
      <c r="H428" s="323"/>
      <c r="I428" s="323"/>
      <c r="J428" s="323"/>
      <c r="K428" s="322"/>
      <c r="L428" s="322"/>
      <c r="M428" s="322"/>
      <c r="N428" s="322"/>
      <c r="O428" s="322"/>
      <c r="P428" s="322"/>
      <c r="Q428" s="322"/>
      <c r="R428" s="322"/>
      <c r="S428" s="322"/>
      <c r="T428" s="322"/>
      <c r="U428" s="322"/>
      <c r="V428" s="322"/>
      <c r="W428" s="322"/>
      <c r="X428" s="322"/>
      <c r="Y428" s="322"/>
      <c r="Z428" s="322"/>
      <c r="AA428" s="322"/>
      <c r="AB428" s="322"/>
      <c r="AC428" s="322"/>
      <c r="AD428" s="322"/>
      <c r="AE428" s="322"/>
      <c r="AF428" s="322"/>
      <c r="AG428" s="322"/>
      <c r="AH428" s="322"/>
      <c r="AI428" s="322"/>
      <c r="AJ428" s="322"/>
      <c r="AK428" s="322"/>
    </row>
    <row r="429" spans="1:37" s="324" customFormat="1" ht="15" customHeight="1" thickBot="1" x14ac:dyDescent="0.35">
      <c r="A429" s="747"/>
      <c r="B429" s="730" t="s">
        <v>418</v>
      </c>
      <c r="C429" s="514">
        <f>SUM(C417:C428)</f>
        <v>0</v>
      </c>
      <c r="D429" s="514">
        <f t="shared" ref="D429:F429" si="62">SUM(D417:D428)</f>
        <v>0</v>
      </c>
      <c r="E429" s="514">
        <f t="shared" si="62"/>
        <v>0</v>
      </c>
      <c r="F429" s="514">
        <f t="shared" si="62"/>
        <v>0</v>
      </c>
      <c r="G429" s="322"/>
      <c r="H429" s="323"/>
      <c r="I429" s="323"/>
      <c r="J429" s="323"/>
      <c r="K429" s="322"/>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row>
    <row r="430" spans="1:37" s="324" customFormat="1" ht="15" customHeight="1" x14ac:dyDescent="0.3">
      <c r="A430" s="747"/>
      <c r="B430" s="617"/>
      <c r="C430" s="305"/>
      <c r="D430" s="305"/>
      <c r="E430" s="305"/>
      <c r="F430" s="307"/>
      <c r="G430" s="322"/>
      <c r="H430" s="323"/>
      <c r="I430" s="323"/>
      <c r="J430" s="323"/>
      <c r="K430" s="322"/>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row>
    <row r="431" spans="1:37" ht="15" customHeight="1" x14ac:dyDescent="0.3">
      <c r="A431" s="243" t="s">
        <v>106</v>
      </c>
      <c r="B431" s="701"/>
      <c r="C431" s="352"/>
      <c r="D431" s="1264"/>
      <c r="E431" s="1264"/>
      <c r="F431" s="1256"/>
    </row>
    <row r="432" spans="1:37" ht="15" customHeight="1" x14ac:dyDescent="0.3">
      <c r="A432" s="239" t="s">
        <v>105</v>
      </c>
      <c r="B432" s="702" t="s">
        <v>107</v>
      </c>
      <c r="C432" s="353">
        <f>SUMIFS('Expenditures - all orgs'!$D$19:$D$3604,'Expenditures - all orgs'!$C$19:$C$3604, 'Budget Detail - EEEEEE'!$B432,'Expenditures - all orgs'!$B$19:$B$3604,'Budget Detail - EEEEEE'!$B$3)</f>
        <v>0</v>
      </c>
      <c r="D432" s="606">
        <f>SUMIFS('Expenditures - all orgs'!$E$19:$E$3604,'Expenditures - all orgs'!$C$19:$C$3604, 'Budget Detail - EEEEEE'!$B432,'Expenditures - all orgs'!$B$19:$B$3604,'Budget Detail - EEEEEE'!$B$3)</f>
        <v>0</v>
      </c>
      <c r="E432" s="607">
        <f>SUMIFS('Expenditures - all orgs'!$F$19:$F$3604,'Expenditures - all orgs'!$C$19:$C$3604, 'Budget Detail - EEEEEE'!$B432,'Expenditures - all orgs'!$B$19:$B$3604,'Budget Detail - EEEEEE'!$B$3)</f>
        <v>0</v>
      </c>
      <c r="F432" s="608">
        <f>C432-D432-E432</f>
        <v>0</v>
      </c>
    </row>
    <row r="433" spans="1:6" ht="15" customHeight="1" x14ac:dyDescent="0.3">
      <c r="A433" s="239" t="s">
        <v>105</v>
      </c>
      <c r="B433" s="703" t="s">
        <v>107</v>
      </c>
      <c r="C433" s="353">
        <f>SUMIFS('Expenditures - all orgs'!$D$19:$D$3604,'Expenditures - all orgs'!$C$19:$C$3604, 'Budget Detail - EEEEEE'!$B433,'Expenditures - all orgs'!$B$19:$B$3604,'Budget Detail - EEEEEE'!$B$3)</f>
        <v>0</v>
      </c>
      <c r="D433" s="606">
        <f>SUMIFS('Expenditures - all orgs'!$E$19:$E$3604,'Expenditures - all orgs'!$C$19:$C$3604, 'Budget Detail - EEEEEE'!$B433,'Expenditures - all orgs'!$B$19:$B$3604,'Budget Detail - EEEEEE'!$B$3)</f>
        <v>0</v>
      </c>
      <c r="E433" s="607">
        <f>SUMIFS('Expenditures - all orgs'!$F$19:$F$3604,'Expenditures - all orgs'!$C$19:$C$3604, 'Budget Detail - EEEEEE'!$B433,'Expenditures - all orgs'!$B$19:$B$3604,'Budget Detail - EEEEEE'!$B$3)</f>
        <v>0</v>
      </c>
      <c r="F433" s="608">
        <f t="shared" ref="F433:F451" si="63">C433-D433-E433</f>
        <v>0</v>
      </c>
    </row>
    <row r="434" spans="1:6" ht="15" customHeight="1" x14ac:dyDescent="0.3">
      <c r="A434" s="239" t="s">
        <v>105</v>
      </c>
      <c r="B434" s="703" t="s">
        <v>107</v>
      </c>
      <c r="C434" s="353">
        <f>SUMIFS('Expenditures - all orgs'!$D$19:$D$3604,'Expenditures - all orgs'!$C$19:$C$3604, 'Budget Detail - EEEEEE'!$B434,'Expenditures - all orgs'!$B$19:$B$3604,'Budget Detail - EEEEEE'!$B$3)</f>
        <v>0</v>
      </c>
      <c r="D434" s="606">
        <f>SUMIFS('Expenditures - all orgs'!$E$19:$E$3604,'Expenditures - all orgs'!$C$19:$C$3604, 'Budget Detail - EEEEEE'!$B434,'Expenditures - all orgs'!$B$19:$B$3604,'Budget Detail - EEEEEE'!$B$3)</f>
        <v>0</v>
      </c>
      <c r="E434" s="607">
        <f>SUMIFS('Expenditures - all orgs'!$F$19:$F$3604,'Expenditures - all orgs'!$C$19:$C$3604, 'Budget Detail - EEEEEE'!$B434,'Expenditures - all orgs'!$B$19:$B$3604,'Budget Detail - EEEEEE'!$B$3)</f>
        <v>0</v>
      </c>
      <c r="F434" s="608">
        <f t="shared" si="63"/>
        <v>0</v>
      </c>
    </row>
    <row r="435" spans="1:6" ht="15" customHeight="1" x14ac:dyDescent="0.3">
      <c r="A435" s="239" t="s">
        <v>105</v>
      </c>
      <c r="B435" s="703" t="s">
        <v>107</v>
      </c>
      <c r="C435" s="353">
        <f>SUMIFS('Expenditures - all orgs'!$D$19:$D$3604,'Expenditures - all orgs'!$C$19:$C$3604, 'Budget Detail - EEEEEE'!$B435,'Expenditures - all orgs'!$B$19:$B$3604,'Budget Detail - EEEEEE'!$B$3)</f>
        <v>0</v>
      </c>
      <c r="D435" s="606">
        <f>SUMIFS('Expenditures - all orgs'!$E$19:$E$3604,'Expenditures - all orgs'!$C$19:$C$3604, 'Budget Detail - EEEEEE'!$B435,'Expenditures - all orgs'!$B$19:$B$3604,'Budget Detail - EEEEEE'!$B$3)</f>
        <v>0</v>
      </c>
      <c r="E435" s="607">
        <f>SUMIFS('Expenditures - all orgs'!$F$19:$F$3604,'Expenditures - all orgs'!$C$19:$C$3604, 'Budget Detail - EEEEEE'!$B435,'Expenditures - all orgs'!$B$19:$B$3604,'Budget Detail - EEEEEE'!$B$3)</f>
        <v>0</v>
      </c>
      <c r="F435" s="608">
        <f t="shared" si="63"/>
        <v>0</v>
      </c>
    </row>
    <row r="436" spans="1:6" ht="15" customHeight="1" x14ac:dyDescent="0.3">
      <c r="A436" s="239" t="s">
        <v>105</v>
      </c>
      <c r="B436" s="703" t="s">
        <v>107</v>
      </c>
      <c r="C436" s="353">
        <f>SUMIFS('Expenditures - all orgs'!$D$19:$D$3604,'Expenditures - all orgs'!$C$19:$C$3604, 'Budget Detail - EEEEEE'!$B436,'Expenditures - all orgs'!$B$19:$B$3604,'Budget Detail - EEEEEE'!$B$3)</f>
        <v>0</v>
      </c>
      <c r="D436" s="606">
        <f>SUMIFS('Expenditures - all orgs'!$E$19:$E$3604,'Expenditures - all orgs'!$C$19:$C$3604, 'Budget Detail - EEEEEE'!$B436,'Expenditures - all orgs'!$B$19:$B$3604,'Budget Detail - EEEEEE'!$B$3)</f>
        <v>0</v>
      </c>
      <c r="E436" s="607">
        <f>SUMIFS('Expenditures - all orgs'!$F$19:$F$3604,'Expenditures - all orgs'!$C$19:$C$3604, 'Budget Detail - EEEEEE'!$B436,'Expenditures - all orgs'!$B$19:$B$3604,'Budget Detail - EEEEEE'!$B$3)</f>
        <v>0</v>
      </c>
      <c r="F436" s="608">
        <f t="shared" si="63"/>
        <v>0</v>
      </c>
    </row>
    <row r="437" spans="1:6" ht="15" customHeight="1" x14ac:dyDescent="0.3">
      <c r="A437" s="239" t="s">
        <v>105</v>
      </c>
      <c r="B437" s="703" t="s">
        <v>107</v>
      </c>
      <c r="C437" s="353">
        <f>SUMIFS('Expenditures - all orgs'!$D$19:$D$3604,'Expenditures - all orgs'!$C$19:$C$3604, 'Budget Detail - EEEEEE'!$B437,'Expenditures - all orgs'!$B$19:$B$3604,'Budget Detail - EEEEEE'!$B$3)</f>
        <v>0</v>
      </c>
      <c r="D437" s="606">
        <f>SUMIFS('Expenditures - all orgs'!$E$19:$E$3604,'Expenditures - all orgs'!$C$19:$C$3604, 'Budget Detail - EEEEEE'!$B437,'Expenditures - all orgs'!$B$19:$B$3604,'Budget Detail - EEEEEE'!$B$3)</f>
        <v>0</v>
      </c>
      <c r="E437" s="607">
        <f>SUMIFS('Expenditures - all orgs'!$F$19:$F$3604,'Expenditures - all orgs'!$C$19:$C$3604, 'Budget Detail - EEEEEE'!$B437,'Expenditures - all orgs'!$B$19:$B$3604,'Budget Detail - EEEEEE'!$B$3)</f>
        <v>0</v>
      </c>
      <c r="F437" s="608">
        <f t="shared" si="63"/>
        <v>0</v>
      </c>
    </row>
    <row r="438" spans="1:6" ht="15" customHeight="1" x14ac:dyDescent="0.3">
      <c r="A438" s="239" t="s">
        <v>105</v>
      </c>
      <c r="B438" s="703" t="s">
        <v>107</v>
      </c>
      <c r="C438" s="353">
        <f>SUMIFS('Expenditures - all orgs'!$D$19:$D$3604,'Expenditures - all orgs'!$C$19:$C$3604, 'Budget Detail - EEEEEE'!$B438,'Expenditures - all orgs'!$B$19:$B$3604,'Budget Detail - EEEEEE'!$B$3)</f>
        <v>0</v>
      </c>
      <c r="D438" s="606">
        <f>SUMIFS('Expenditures - all orgs'!$E$19:$E$3604,'Expenditures - all orgs'!$C$19:$C$3604, 'Budget Detail - EEEEEE'!$B438,'Expenditures - all orgs'!$B$19:$B$3604,'Budget Detail - EEEEEE'!$B$3)</f>
        <v>0</v>
      </c>
      <c r="E438" s="607">
        <f>SUMIFS('Expenditures - all orgs'!$F$19:$F$3604,'Expenditures - all orgs'!$C$19:$C$3604, 'Budget Detail - EEEEEE'!$B438,'Expenditures - all orgs'!$B$19:$B$3604,'Budget Detail - EEEEEE'!$B$3)</f>
        <v>0</v>
      </c>
      <c r="F438" s="608">
        <f t="shared" si="63"/>
        <v>0</v>
      </c>
    </row>
    <row r="439" spans="1:6" ht="15" customHeight="1" x14ac:dyDescent="0.3">
      <c r="A439" s="239" t="s">
        <v>105</v>
      </c>
      <c r="B439" s="703" t="s">
        <v>107</v>
      </c>
      <c r="C439" s="353">
        <f>SUMIFS('Expenditures - all orgs'!$D$19:$D$3604,'Expenditures - all orgs'!$C$19:$C$3604, 'Budget Detail - EEEEEE'!$B439,'Expenditures - all orgs'!$B$19:$B$3604,'Budget Detail - EEEEEE'!$B$3)</f>
        <v>0</v>
      </c>
      <c r="D439" s="606">
        <f>SUMIFS('Expenditures - all orgs'!$E$19:$E$3604,'Expenditures - all orgs'!$C$19:$C$3604, 'Budget Detail - EEEEEE'!$B439,'Expenditures - all orgs'!$B$19:$B$3604,'Budget Detail - EEEEEE'!$B$3)</f>
        <v>0</v>
      </c>
      <c r="E439" s="607">
        <f>SUMIFS('Expenditures - all orgs'!$F$19:$F$3604,'Expenditures - all orgs'!$C$19:$C$3604, 'Budget Detail - EEEEEE'!$B439,'Expenditures - all orgs'!$B$19:$B$3604,'Budget Detail - EEEEEE'!$B$3)</f>
        <v>0</v>
      </c>
      <c r="F439" s="608">
        <f t="shared" si="63"/>
        <v>0</v>
      </c>
    </row>
    <row r="440" spans="1:6" ht="15" customHeight="1" x14ac:dyDescent="0.3">
      <c r="A440" s="239" t="s">
        <v>105</v>
      </c>
      <c r="B440" s="703" t="s">
        <v>107</v>
      </c>
      <c r="C440" s="353">
        <f>SUMIFS('Expenditures - all orgs'!$D$19:$D$3604,'Expenditures - all orgs'!$C$19:$C$3604, 'Budget Detail - EEEEEE'!$B440,'Expenditures - all orgs'!$B$19:$B$3604,'Budget Detail - EEEEEE'!$B$3)</f>
        <v>0</v>
      </c>
      <c r="D440" s="606">
        <f>SUMIFS('Expenditures - all orgs'!$E$19:$E$3604,'Expenditures - all orgs'!$C$19:$C$3604, 'Budget Detail - EEEEEE'!$B440,'Expenditures - all orgs'!$B$19:$B$3604,'Budget Detail - EEEEEE'!$B$3)</f>
        <v>0</v>
      </c>
      <c r="E440" s="607">
        <f>SUMIFS('Expenditures - all orgs'!$F$19:$F$3604,'Expenditures - all orgs'!$C$19:$C$3604, 'Budget Detail - EEEEEE'!$B440,'Expenditures - all orgs'!$B$19:$B$3604,'Budget Detail - EEEEEE'!$B$3)</f>
        <v>0</v>
      </c>
      <c r="F440" s="608">
        <f t="shared" si="63"/>
        <v>0</v>
      </c>
    </row>
    <row r="441" spans="1:6" ht="15" customHeight="1" x14ac:dyDescent="0.3">
      <c r="A441" s="239" t="s">
        <v>105</v>
      </c>
      <c r="B441" s="703" t="s">
        <v>107</v>
      </c>
      <c r="C441" s="353">
        <f>SUMIFS('Expenditures - all orgs'!$D$19:$D$3604,'Expenditures - all orgs'!$C$19:$C$3604, 'Budget Detail - EEEEEE'!$B441,'Expenditures - all orgs'!$B$19:$B$3604,'Budget Detail - EEEEEE'!$B$3)</f>
        <v>0</v>
      </c>
      <c r="D441" s="606">
        <f>SUMIFS('Expenditures - all orgs'!$E$19:$E$3604,'Expenditures - all orgs'!$C$19:$C$3604, 'Budget Detail - EEEEEE'!$B441,'Expenditures - all orgs'!$B$19:$B$3604,'Budget Detail - EEEEEE'!$B$3)</f>
        <v>0</v>
      </c>
      <c r="E441" s="607">
        <f>SUMIFS('Expenditures - all orgs'!$F$19:$F$3604,'Expenditures - all orgs'!$C$19:$C$3604, 'Budget Detail - EEEEEE'!$B441,'Expenditures - all orgs'!$B$19:$B$3604,'Budget Detail - EEEEEE'!$B$3)</f>
        <v>0</v>
      </c>
      <c r="F441" s="608">
        <f t="shared" si="63"/>
        <v>0</v>
      </c>
    </row>
    <row r="442" spans="1:6" ht="15" customHeight="1" x14ac:dyDescent="0.3">
      <c r="A442" s="239" t="s">
        <v>105</v>
      </c>
      <c r="B442" s="703" t="s">
        <v>107</v>
      </c>
      <c r="C442" s="353">
        <f>SUMIFS('Expenditures - all orgs'!$D$19:$D$3604,'Expenditures - all orgs'!$C$19:$C$3604, 'Budget Detail - EEEEEE'!$B442,'Expenditures - all orgs'!$B$19:$B$3604,'Budget Detail - EEEEEE'!$B$3)</f>
        <v>0</v>
      </c>
      <c r="D442" s="606">
        <f>SUMIFS('Expenditures - all orgs'!$E$19:$E$3604,'Expenditures - all orgs'!$C$19:$C$3604, 'Budget Detail - EEEEEE'!$B442,'Expenditures - all orgs'!$B$19:$B$3604,'Budget Detail - EEEEEE'!$B$3)</f>
        <v>0</v>
      </c>
      <c r="E442" s="607">
        <f>SUMIFS('Expenditures - all orgs'!$F$19:$F$3604,'Expenditures - all orgs'!$C$19:$C$3604, 'Budget Detail - EEEEEE'!$B442,'Expenditures - all orgs'!$B$19:$B$3604,'Budget Detail - EEEEEE'!$B$3)</f>
        <v>0</v>
      </c>
      <c r="F442" s="608">
        <f t="shared" si="63"/>
        <v>0</v>
      </c>
    </row>
    <row r="443" spans="1:6" ht="15" customHeight="1" x14ac:dyDescent="0.3">
      <c r="A443" s="239" t="s">
        <v>105</v>
      </c>
      <c r="B443" s="703" t="s">
        <v>107</v>
      </c>
      <c r="C443" s="353">
        <f>SUMIFS('Expenditures - all orgs'!$D$19:$D$3604,'Expenditures - all orgs'!$C$19:$C$3604, 'Budget Detail - EEEEEE'!$B443,'Expenditures - all orgs'!$B$19:$B$3604,'Budget Detail - EEEEEE'!$B$3)</f>
        <v>0</v>
      </c>
      <c r="D443" s="606">
        <f>SUMIFS('Expenditures - all orgs'!$E$19:$E$3604,'Expenditures - all orgs'!$C$19:$C$3604, 'Budget Detail - EEEEEE'!$B443,'Expenditures - all orgs'!$B$19:$B$3604,'Budget Detail - EEEEEE'!$B$3)</f>
        <v>0</v>
      </c>
      <c r="E443" s="607">
        <f>SUMIFS('Expenditures - all orgs'!$F$19:$F$3604,'Expenditures - all orgs'!$C$19:$C$3604, 'Budget Detail - EEEEEE'!$B443,'Expenditures - all orgs'!$B$19:$B$3604,'Budget Detail - EEEEEE'!$B$3)</f>
        <v>0</v>
      </c>
      <c r="F443" s="608">
        <f t="shared" si="63"/>
        <v>0</v>
      </c>
    </row>
    <row r="444" spans="1:6" ht="15" customHeight="1" x14ac:dyDescent="0.3">
      <c r="A444" s="239" t="s">
        <v>105</v>
      </c>
      <c r="B444" s="703" t="s">
        <v>107</v>
      </c>
      <c r="C444" s="353">
        <f>SUMIFS('Expenditures - all orgs'!$D$19:$D$3604,'Expenditures - all orgs'!$C$19:$C$3604, 'Budget Detail - EEEEEE'!$B444,'Expenditures - all orgs'!$B$19:$B$3604,'Budget Detail - EEEEEE'!$B$3)</f>
        <v>0</v>
      </c>
      <c r="D444" s="606">
        <f>SUMIFS('Expenditures - all orgs'!$E$19:$E$3604,'Expenditures - all orgs'!$C$19:$C$3604, 'Budget Detail - EEEEEE'!$B444,'Expenditures - all orgs'!$B$19:$B$3604,'Budget Detail - EEEEEE'!$B$3)</f>
        <v>0</v>
      </c>
      <c r="E444" s="607">
        <f>SUMIFS('Expenditures - all orgs'!$F$19:$F$3604,'Expenditures - all orgs'!$C$19:$C$3604, 'Budget Detail - EEEEEE'!$B444,'Expenditures - all orgs'!$B$19:$B$3604,'Budget Detail - EEEEEE'!$B$3)</f>
        <v>0</v>
      </c>
      <c r="F444" s="608">
        <f t="shared" si="63"/>
        <v>0</v>
      </c>
    </row>
    <row r="445" spans="1:6" ht="15" customHeight="1" x14ac:dyDescent="0.3">
      <c r="A445" s="239" t="s">
        <v>105</v>
      </c>
      <c r="B445" s="703" t="s">
        <v>107</v>
      </c>
      <c r="C445" s="353">
        <f>SUMIFS('Expenditures - all orgs'!$D$19:$D$3604,'Expenditures - all orgs'!$C$19:$C$3604, 'Budget Detail - EEEEEE'!$B445,'Expenditures - all orgs'!$B$19:$B$3604,'Budget Detail - EEEEEE'!$B$3)</f>
        <v>0</v>
      </c>
      <c r="D445" s="606">
        <f>SUMIFS('Expenditures - all orgs'!$E$19:$E$3604,'Expenditures - all orgs'!$C$19:$C$3604, 'Budget Detail - EEEEEE'!$B445,'Expenditures - all orgs'!$B$19:$B$3604,'Budget Detail - EEEEEE'!$B$3)</f>
        <v>0</v>
      </c>
      <c r="E445" s="607">
        <f>SUMIFS('Expenditures - all orgs'!$F$19:$F$3604,'Expenditures - all orgs'!$C$19:$C$3604, 'Budget Detail - EEEEEE'!$B445,'Expenditures - all orgs'!$B$19:$B$3604,'Budget Detail - EEEEEE'!$B$3)</f>
        <v>0</v>
      </c>
      <c r="F445" s="608">
        <f t="shared" si="63"/>
        <v>0</v>
      </c>
    </row>
    <row r="446" spans="1:6" ht="15" customHeight="1" x14ac:dyDescent="0.3">
      <c r="A446" s="239" t="s">
        <v>105</v>
      </c>
      <c r="B446" s="703" t="s">
        <v>107</v>
      </c>
      <c r="C446" s="353">
        <f>SUMIFS('Expenditures - all orgs'!$D$19:$D$3604,'Expenditures - all orgs'!$C$19:$C$3604, 'Budget Detail - EEEEEE'!$B446,'Expenditures - all orgs'!$B$19:$B$3604,'Budget Detail - EEEEEE'!$B$3)</f>
        <v>0</v>
      </c>
      <c r="D446" s="606">
        <f>SUMIFS('Expenditures - all orgs'!$E$19:$E$3604,'Expenditures - all orgs'!$C$19:$C$3604, 'Budget Detail - EEEEEE'!$B446,'Expenditures - all orgs'!$B$19:$B$3604,'Budget Detail - EEEEEE'!$B$3)</f>
        <v>0</v>
      </c>
      <c r="E446" s="607">
        <f>SUMIFS('Expenditures - all orgs'!$F$19:$F$3604,'Expenditures - all orgs'!$C$19:$C$3604, 'Budget Detail - EEEEEE'!$B446,'Expenditures - all orgs'!$B$19:$B$3604,'Budget Detail - EEEEEE'!$B$3)</f>
        <v>0</v>
      </c>
      <c r="F446" s="608">
        <f t="shared" si="63"/>
        <v>0</v>
      </c>
    </row>
    <row r="447" spans="1:6" ht="15" customHeight="1" x14ac:dyDescent="0.3">
      <c r="A447" s="239" t="s">
        <v>105</v>
      </c>
      <c r="B447" s="703" t="s">
        <v>107</v>
      </c>
      <c r="C447" s="353">
        <f>SUMIFS('Expenditures - all orgs'!$D$19:$D$3604,'Expenditures - all orgs'!$C$19:$C$3604, 'Budget Detail - EEEEEE'!$B447,'Expenditures - all orgs'!$B$19:$B$3604,'Budget Detail - EEEEEE'!$B$3)</f>
        <v>0</v>
      </c>
      <c r="D447" s="606">
        <f>SUMIFS('Expenditures - all orgs'!$E$19:$E$3604,'Expenditures - all orgs'!$C$19:$C$3604, 'Budget Detail - EEEEEE'!$B447,'Expenditures - all orgs'!$B$19:$B$3604,'Budget Detail - EEEEEE'!$B$3)</f>
        <v>0</v>
      </c>
      <c r="E447" s="607">
        <f>SUMIFS('Expenditures - all orgs'!$F$19:$F$3604,'Expenditures - all orgs'!$C$19:$C$3604, 'Budget Detail - EEEEEE'!$B447,'Expenditures - all orgs'!$B$19:$B$3604,'Budget Detail - EEEEEE'!$B$3)</f>
        <v>0</v>
      </c>
      <c r="F447" s="608">
        <f t="shared" si="63"/>
        <v>0</v>
      </c>
    </row>
    <row r="448" spans="1:6" ht="15" customHeight="1" x14ac:dyDescent="0.3">
      <c r="A448" s="239" t="s">
        <v>105</v>
      </c>
      <c r="B448" s="703" t="s">
        <v>107</v>
      </c>
      <c r="C448" s="353">
        <f>SUMIFS('Expenditures - all orgs'!$D$19:$D$3604,'Expenditures - all orgs'!$C$19:$C$3604, 'Budget Detail - EEEEEE'!$B448,'Expenditures - all orgs'!$B$19:$B$3604,'Budget Detail - EEEEEE'!$B$3)</f>
        <v>0</v>
      </c>
      <c r="D448" s="606">
        <f>SUMIFS('Expenditures - all orgs'!$E$19:$E$3604,'Expenditures - all orgs'!$C$19:$C$3604, 'Budget Detail - EEEEEE'!$B448,'Expenditures - all orgs'!$B$19:$B$3604,'Budget Detail - EEEEEE'!$B$3)</f>
        <v>0</v>
      </c>
      <c r="E448" s="607">
        <f>SUMIFS('Expenditures - all orgs'!$F$19:$F$3604,'Expenditures - all orgs'!$C$19:$C$3604, 'Budget Detail - EEEEEE'!$B448,'Expenditures - all orgs'!$B$19:$B$3604,'Budget Detail - EEEEEE'!$B$3)</f>
        <v>0</v>
      </c>
      <c r="F448" s="608">
        <f t="shared" si="63"/>
        <v>0</v>
      </c>
    </row>
    <row r="449" spans="1:6" ht="15" customHeight="1" x14ac:dyDescent="0.3">
      <c r="A449" s="239" t="s">
        <v>105</v>
      </c>
      <c r="B449" s="703" t="s">
        <v>107</v>
      </c>
      <c r="C449" s="353">
        <f>SUMIFS('Expenditures - all orgs'!$D$19:$D$3604,'Expenditures - all orgs'!$C$19:$C$3604, 'Budget Detail - EEEEEE'!$B449,'Expenditures - all orgs'!$B$19:$B$3604,'Budget Detail - EEEEEE'!$B$3)</f>
        <v>0</v>
      </c>
      <c r="D449" s="606">
        <f>SUMIFS('Expenditures - all orgs'!$E$19:$E$3604,'Expenditures - all orgs'!$C$19:$C$3604, 'Budget Detail - EEEEEE'!$B449,'Expenditures - all orgs'!$B$19:$B$3604,'Budget Detail - EEEEEE'!$B$3)</f>
        <v>0</v>
      </c>
      <c r="E449" s="607">
        <f>SUMIFS('Expenditures - all orgs'!$F$19:$F$3604,'Expenditures - all orgs'!$C$19:$C$3604, 'Budget Detail - EEEEEE'!$B449,'Expenditures - all orgs'!$B$19:$B$3604,'Budget Detail - EEEEEE'!$B$3)</f>
        <v>0</v>
      </c>
      <c r="F449" s="608">
        <f t="shared" si="63"/>
        <v>0</v>
      </c>
    </row>
    <row r="450" spans="1:6" ht="15" customHeight="1" x14ac:dyDescent="0.3">
      <c r="A450" s="239" t="s">
        <v>105</v>
      </c>
      <c r="B450" s="703" t="s">
        <v>107</v>
      </c>
      <c r="C450" s="353">
        <f>SUMIFS('Expenditures - all orgs'!$D$19:$D$3604,'Expenditures - all orgs'!$C$19:$C$3604, 'Budget Detail - EEEEEE'!$B450,'Expenditures - all orgs'!$B$19:$B$3604,'Budget Detail - EEEEEE'!$B$3)</f>
        <v>0</v>
      </c>
      <c r="D450" s="606">
        <f>SUMIFS('Expenditures - all orgs'!$E$19:$E$3604,'Expenditures - all orgs'!$C$19:$C$3604, 'Budget Detail - EEEEEE'!$B450,'Expenditures - all orgs'!$B$19:$B$3604,'Budget Detail - EEEEEE'!$B$3)</f>
        <v>0</v>
      </c>
      <c r="E450" s="607">
        <f>SUMIFS('Expenditures - all orgs'!$F$19:$F$3604,'Expenditures - all orgs'!$C$19:$C$3604, 'Budget Detail - EEEEEE'!$B450,'Expenditures - all orgs'!$B$19:$B$3604,'Budget Detail - EEEEEE'!$B$3)</f>
        <v>0</v>
      </c>
      <c r="F450" s="608">
        <f t="shared" si="63"/>
        <v>0</v>
      </c>
    </row>
    <row r="451" spans="1:6" ht="15" customHeight="1" thickBot="1" x14ac:dyDescent="0.35">
      <c r="A451" s="239" t="s">
        <v>105</v>
      </c>
      <c r="B451" s="703" t="s">
        <v>107</v>
      </c>
      <c r="C451" s="353">
        <f>SUMIFS('Expenditures - all orgs'!$D$19:$D$3604,'Expenditures - all orgs'!$C$19:$C$3604, 'Budget Detail - EEEEEE'!$B451,'Expenditures - all orgs'!$B$19:$B$3604,'Budget Detail - EEEEEE'!$B$3)</f>
        <v>0</v>
      </c>
      <c r="D451" s="609">
        <f>SUMIFS('Expenditures - all orgs'!$E$19:$E$3604,'Expenditures - all orgs'!$C$19:$C$3604, 'Budget Detail - EEEEEE'!$B451,'Expenditures - all orgs'!$B$19:$B$3604,'Budget Detail - EEEEEE'!$B$3)</f>
        <v>0</v>
      </c>
      <c r="E451" s="610">
        <f>SUMIFS('Expenditures - all orgs'!$F$19:$F$3604,'Expenditures - all orgs'!$C$19:$C$3604, 'Budget Detail - EEEEEE'!$B451,'Expenditures - all orgs'!$B$19:$B$3604,'Budget Detail - EEEEEE'!$B$3)</f>
        <v>0</v>
      </c>
      <c r="F451" s="611">
        <f t="shared" si="63"/>
        <v>0</v>
      </c>
    </row>
    <row r="452" spans="1:6" ht="15" customHeight="1" thickBot="1" x14ac:dyDescent="0.35">
      <c r="A452" s="235"/>
      <c r="B452" s="704" t="s">
        <v>418</v>
      </c>
      <c r="C452" s="414">
        <f>SUM(C432:C451)</f>
        <v>0</v>
      </c>
      <c r="D452" s="414">
        <f t="shared" ref="D452:F452" si="64">SUM(D432:D451)</f>
        <v>0</v>
      </c>
      <c r="E452" s="414">
        <f t="shared" si="64"/>
        <v>0</v>
      </c>
      <c r="F452" s="414">
        <f t="shared" si="64"/>
        <v>0</v>
      </c>
    </row>
    <row r="453" spans="1:6" ht="15" customHeight="1"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5">D88+D104+D118+D129+D147+D166+D200+D210+D220+D228+D235+D246+D255+D269+D280+D288+D303+D316+D323+D331+D345+D354+D362+D370+D380+D389+D402+D410+D414+D429+D452</f>
        <v>0</v>
      </c>
      <c r="E454" s="354">
        <f t="shared" si="65"/>
        <v>0</v>
      </c>
      <c r="F454" s="354">
        <f t="shared" si="65"/>
        <v>0</v>
      </c>
    </row>
    <row r="455" spans="1:6" ht="15" customHeight="1" x14ac:dyDescent="0.3">
      <c r="A455" s="235"/>
      <c r="B455" s="235"/>
      <c r="C455" s="355"/>
      <c r="D455" s="355"/>
      <c r="E455" s="355"/>
      <c r="F455" s="320"/>
    </row>
    <row r="456" spans="1:6" ht="15" customHeight="1" x14ac:dyDescent="0.3">
      <c r="A456" s="245" t="s">
        <v>295</v>
      </c>
      <c r="B456" s="746"/>
      <c r="C456" s="308"/>
      <c r="D456" s="748"/>
      <c r="E456" s="749"/>
      <c r="F456" s="753"/>
    </row>
    <row r="457" spans="1:6" ht="15" customHeight="1" x14ac:dyDescent="0.3">
      <c r="A457" s="235" t="s">
        <v>531</v>
      </c>
      <c r="B457" s="618">
        <v>129900</v>
      </c>
      <c r="C457" s="356">
        <f>SUMIFS('Expenditures - all orgs'!$D$19:$D$3604,'Expenditures - all orgs'!$C$19:$C$3604, 'Budget Detail - EEEEEE'!$B457,'Expenditures - all orgs'!$B$19:$B$3604,'Budget Detail - EEEEEE'!$B$3)</f>
        <v>0</v>
      </c>
      <c r="D457" s="613">
        <f>SUMIFS('Expenditures - all orgs'!$E$19:$E$3604,'Expenditures - all orgs'!$C$19:$C$3604, 'Budget Detail - EEEEEE'!$B457,'Expenditures - all orgs'!$B$19:$B$3604,'Budget Detail - EEEEEE'!$B$3)</f>
        <v>0</v>
      </c>
      <c r="E457" s="313">
        <f>SUMIFS('Expenditures - all orgs'!$F$19:$F$3604,'Expenditures - all orgs'!$C$19:$C$3604, 'Budget Detail - EEEEEE'!$B457,'Expenditures - all orgs'!$B$19:$B$3604,'Budget Detail - EEEEEE'!$B$3)</f>
        <v>0</v>
      </c>
      <c r="F457" s="314">
        <f>C457-D457-E457</f>
        <v>0</v>
      </c>
    </row>
    <row r="458" spans="1:6" ht="15" customHeight="1" x14ac:dyDescent="0.3">
      <c r="A458" s="235" t="s">
        <v>532</v>
      </c>
      <c r="B458" s="619">
        <v>139900</v>
      </c>
      <c r="C458" s="356">
        <f>SUMIFS('Expenditures - all orgs'!$D$19:$D$3604,'Expenditures - all orgs'!$C$19:$C$3604, 'Budget Detail - EEEEEE'!$B458,'Expenditures - all orgs'!$B$19:$B$3604,'Budget Detail - EEEEEE'!$B$3)</f>
        <v>0</v>
      </c>
      <c r="D458" s="613">
        <f>SUMIFS('Expenditures - all orgs'!$E$19:$E$3604,'Expenditures - all orgs'!$C$19:$C$3604, 'Budget Detail - EEEEEE'!$B458,'Expenditures - all orgs'!$B$19:$B$3604,'Budget Detail - EEEEEE'!$B$3)</f>
        <v>0</v>
      </c>
      <c r="E458" s="313">
        <f>SUMIFS('Expenditures - all orgs'!$F$19:$F$3604,'Expenditures - all orgs'!$C$19:$C$3604, 'Budget Detail - EEEEEE'!$B458,'Expenditures - all orgs'!$B$19:$B$3604,'Budget Detail - EEEEEE'!$B$3)</f>
        <v>0</v>
      </c>
      <c r="F458" s="314">
        <f t="shared" ref="F458:F470" si="66">C458-D458-E458</f>
        <v>0</v>
      </c>
    </row>
    <row r="459" spans="1:6" ht="15" customHeight="1" x14ac:dyDescent="0.3">
      <c r="A459" s="235" t="s">
        <v>533</v>
      </c>
      <c r="B459" s="619">
        <v>149900</v>
      </c>
      <c r="C459" s="356">
        <f>SUMIFS('Expenditures - all orgs'!$D$19:$D$3604,'Expenditures - all orgs'!$C$19:$C$3604, 'Budget Detail - EEEEEE'!$B459,'Expenditures - all orgs'!$B$19:$B$3604,'Budget Detail - EEEEEE'!$B$3)</f>
        <v>0</v>
      </c>
      <c r="D459" s="613">
        <f>SUMIFS('Expenditures - all orgs'!$E$19:$E$3604,'Expenditures - all orgs'!$C$19:$C$3604, 'Budget Detail - EEEEEE'!$B459,'Expenditures - all orgs'!$B$19:$B$3604,'Budget Detail - EEEEEE'!$B$3)</f>
        <v>0</v>
      </c>
      <c r="E459" s="313">
        <f>SUMIFS('Expenditures - all orgs'!$F$19:$F$3604,'Expenditures - all orgs'!$C$19:$C$3604, 'Budget Detail - EEEEEE'!$B459,'Expenditures - all orgs'!$B$19:$B$3604,'Budget Detail - EEEEEE'!$B$3)</f>
        <v>0</v>
      </c>
      <c r="F459" s="314">
        <f t="shared" si="66"/>
        <v>0</v>
      </c>
    </row>
    <row r="460" spans="1:6" ht="15" customHeight="1" x14ac:dyDescent="0.3">
      <c r="A460" s="235" t="s">
        <v>534</v>
      </c>
      <c r="B460" s="619">
        <v>229900</v>
      </c>
      <c r="C460" s="356">
        <f>SUMIFS('Expenditures - all orgs'!$D$19:$D$3604,'Expenditures - all orgs'!$C$19:$C$3604, 'Budget Detail - EEEEEE'!$B460,'Expenditures - all orgs'!$B$19:$B$3604,'Budget Detail - EEEEEE'!$B$3)</f>
        <v>0</v>
      </c>
      <c r="D460" s="613">
        <f>SUMIFS('Expenditures - all orgs'!$E$19:$E$3604,'Expenditures - all orgs'!$C$19:$C$3604, 'Budget Detail - EEEEEE'!$B460,'Expenditures - all orgs'!$B$19:$B$3604,'Budget Detail - EEEEEE'!$B$3)</f>
        <v>0</v>
      </c>
      <c r="E460" s="313">
        <f>SUMIFS('Expenditures - all orgs'!$F$19:$F$3604,'Expenditures - all orgs'!$C$19:$C$3604, 'Budget Detail - EEEEEE'!$B460,'Expenditures - all orgs'!$B$19:$B$3604,'Budget Detail - EEEEEE'!$B$3)</f>
        <v>0</v>
      </c>
      <c r="F460" s="314">
        <f t="shared" si="66"/>
        <v>0</v>
      </c>
    </row>
    <row r="461" spans="1:6" ht="15" customHeight="1" x14ac:dyDescent="0.3">
      <c r="A461" s="235" t="s">
        <v>105</v>
      </c>
      <c r="B461" s="619" t="s">
        <v>52</v>
      </c>
      <c r="C461" s="356">
        <f>SUMIFS('Expenditures - all orgs'!$D$19:$D$3604,'Expenditures - all orgs'!$C$19:$C$3604, 'Budget Detail - EEEEEE'!$B461,'Expenditures - all orgs'!$B$19:$B$3604,'Budget Detail - EEEEEE'!$B$3)</f>
        <v>0</v>
      </c>
      <c r="D461" s="613">
        <f>SUMIFS('Expenditures - all orgs'!$E$19:$E$3604,'Expenditures - all orgs'!$C$19:$C$3604, 'Budget Detail - EEEEEE'!$B461,'Expenditures - all orgs'!$B$19:$B$3604,'Budget Detail - EEEEEE'!$B$3)</f>
        <v>0</v>
      </c>
      <c r="E461" s="313">
        <f>SUMIFS('Expenditures - all orgs'!$F$19:$F$3604,'Expenditures - all orgs'!$C$19:$C$3604, 'Budget Detail - EEEEEE'!$B461,'Expenditures - all orgs'!$B$19:$B$3604,'Budget Detail - EEEEEE'!$B$3)</f>
        <v>0</v>
      </c>
      <c r="F461" s="314">
        <f t="shared" si="66"/>
        <v>0</v>
      </c>
    </row>
    <row r="462" spans="1:6" ht="15" customHeight="1" x14ac:dyDescent="0.3">
      <c r="A462" s="235" t="s">
        <v>105</v>
      </c>
      <c r="B462" s="619" t="s">
        <v>52</v>
      </c>
      <c r="C462" s="356">
        <f>SUMIFS('Expenditures - all orgs'!$D$19:$D$3604,'Expenditures - all orgs'!$C$19:$C$3604, 'Budget Detail - EEEEEE'!$B462,'Expenditures - all orgs'!$B$19:$B$3604,'Budget Detail - EEEEEE'!$B$3)</f>
        <v>0</v>
      </c>
      <c r="D462" s="613">
        <f>SUMIFS('Expenditures - all orgs'!$E$19:$E$3604,'Expenditures - all orgs'!$C$19:$C$3604, 'Budget Detail - EEEEEE'!$B462,'Expenditures - all orgs'!$B$19:$B$3604,'Budget Detail - EEEEEE'!$B$3)</f>
        <v>0</v>
      </c>
      <c r="E462" s="313">
        <f>SUMIFS('Expenditures - all orgs'!$F$19:$F$3604,'Expenditures - all orgs'!$C$19:$C$3604, 'Budget Detail - EEEEEE'!$B462,'Expenditures - all orgs'!$B$19:$B$3604,'Budget Detail - EEEEEE'!$B$3)</f>
        <v>0</v>
      </c>
      <c r="F462" s="314">
        <f t="shared" ref="F462:F465" si="67">C462-D462-E462</f>
        <v>0</v>
      </c>
    </row>
    <row r="463" spans="1:6" ht="15" customHeight="1" x14ac:dyDescent="0.3">
      <c r="A463" s="235" t="s">
        <v>105</v>
      </c>
      <c r="B463" s="619" t="s">
        <v>52</v>
      </c>
      <c r="C463" s="356">
        <f>SUMIFS('Expenditures - all orgs'!$D$19:$D$3604,'Expenditures - all orgs'!$C$19:$C$3604, 'Budget Detail - EEEEEE'!$B463,'Expenditures - all orgs'!$B$19:$B$3604,'Budget Detail - EEEEEE'!$B$3)</f>
        <v>0</v>
      </c>
      <c r="D463" s="613">
        <f>SUMIFS('Expenditures - all orgs'!$E$19:$E$3604,'Expenditures - all orgs'!$C$19:$C$3604, 'Budget Detail - EEEEEE'!$B463,'Expenditures - all orgs'!$B$19:$B$3604,'Budget Detail - EEEEEE'!$B$3)</f>
        <v>0</v>
      </c>
      <c r="E463" s="313">
        <f>SUMIFS('Expenditures - all orgs'!$F$19:$F$3604,'Expenditures - all orgs'!$C$19:$C$3604, 'Budget Detail - EEEEEE'!$B463,'Expenditures - all orgs'!$B$19:$B$3604,'Budget Detail - EEEEEE'!$B$3)</f>
        <v>0</v>
      </c>
      <c r="F463" s="314">
        <f t="shared" si="67"/>
        <v>0</v>
      </c>
    </row>
    <row r="464" spans="1:6" ht="15" customHeight="1" x14ac:dyDescent="0.3">
      <c r="A464" s="235" t="s">
        <v>105</v>
      </c>
      <c r="B464" s="619" t="s">
        <v>52</v>
      </c>
      <c r="C464" s="356">
        <f>SUMIFS('Expenditures - all orgs'!$D$19:$D$3604,'Expenditures - all orgs'!$C$19:$C$3604, 'Budget Detail - EEEEEE'!$B464,'Expenditures - all orgs'!$B$19:$B$3604,'Budget Detail - EEEEEE'!$B$3)</f>
        <v>0</v>
      </c>
      <c r="D464" s="613">
        <f>SUMIFS('Expenditures - all orgs'!$E$19:$E$3604,'Expenditures - all orgs'!$C$19:$C$3604, 'Budget Detail - EEEEEE'!$B464,'Expenditures - all orgs'!$B$19:$B$3604,'Budget Detail - EEEEEE'!$B$3)</f>
        <v>0</v>
      </c>
      <c r="E464" s="313">
        <f>SUMIFS('Expenditures - all orgs'!$F$19:$F$3604,'Expenditures - all orgs'!$C$19:$C$3604, 'Budget Detail - EEEEEE'!$B464,'Expenditures - all orgs'!$B$19:$B$3604,'Budget Detail - EEEEEE'!$B$3)</f>
        <v>0</v>
      </c>
      <c r="F464" s="314">
        <f t="shared" si="67"/>
        <v>0</v>
      </c>
    </row>
    <row r="465" spans="1:37" ht="15" customHeight="1" x14ac:dyDescent="0.3">
      <c r="A465" s="235" t="s">
        <v>105</v>
      </c>
      <c r="B465" s="619" t="s">
        <v>52</v>
      </c>
      <c r="C465" s="356">
        <f>SUMIFS('Expenditures - all orgs'!$D$19:$D$3604,'Expenditures - all orgs'!$C$19:$C$3604, 'Budget Detail - EEEEEE'!$B465,'Expenditures - all orgs'!$B$19:$B$3604,'Budget Detail - EEEEEE'!$B$3)</f>
        <v>0</v>
      </c>
      <c r="D465" s="613">
        <f>SUMIFS('Expenditures - all orgs'!$E$19:$E$3604,'Expenditures - all orgs'!$C$19:$C$3604, 'Budget Detail - EEEEEE'!$B465,'Expenditures - all orgs'!$B$19:$B$3604,'Budget Detail - EEEEEE'!$B$3)</f>
        <v>0</v>
      </c>
      <c r="E465" s="313">
        <f>SUMIFS('Expenditures - all orgs'!$F$19:$F$3604,'Expenditures - all orgs'!$C$19:$C$3604, 'Budget Detail - EEEEEE'!$B465,'Expenditures - all orgs'!$B$19:$B$3604,'Budget Detail - EEEEEE'!$B$3)</f>
        <v>0</v>
      </c>
      <c r="F465" s="314">
        <f t="shared" si="67"/>
        <v>0</v>
      </c>
    </row>
    <row r="466" spans="1:37" ht="15" customHeight="1" x14ac:dyDescent="0.3">
      <c r="A466" s="235" t="s">
        <v>105</v>
      </c>
      <c r="B466" s="619" t="s">
        <v>52</v>
      </c>
      <c r="C466" s="356">
        <f>SUMIFS('Expenditures - all orgs'!$D$19:$D$3604,'Expenditures - all orgs'!$C$19:$C$3604, 'Budget Detail - EEEEEE'!$B466,'Expenditures - all orgs'!$B$19:$B$3604,'Budget Detail - EEEEEE'!$B$3)</f>
        <v>0</v>
      </c>
      <c r="D466" s="613">
        <f>SUMIFS('Expenditures - all orgs'!$E$19:$E$3604,'Expenditures - all orgs'!$C$19:$C$3604, 'Budget Detail - EEEEEE'!$B466,'Expenditures - all orgs'!$B$19:$B$3604,'Budget Detail - EEEEEE'!$B$3)</f>
        <v>0</v>
      </c>
      <c r="E466" s="313">
        <f>SUMIFS('Expenditures - all orgs'!$F$19:$F$3604,'Expenditures - all orgs'!$C$19:$C$3604, 'Budget Detail - EEEEEE'!$B466,'Expenditures - all orgs'!$B$19:$B$3604,'Budget Detail - EEEEEE'!$B$3)</f>
        <v>0</v>
      </c>
      <c r="F466" s="314">
        <f t="shared" si="66"/>
        <v>0</v>
      </c>
    </row>
    <row r="467" spans="1:37" ht="15" customHeight="1" x14ac:dyDescent="0.3">
      <c r="A467" s="235" t="s">
        <v>105</v>
      </c>
      <c r="B467" s="619" t="s">
        <v>52</v>
      </c>
      <c r="C467" s="356">
        <f>SUMIFS('Expenditures - all orgs'!$D$19:$D$3604,'Expenditures - all orgs'!$C$19:$C$3604, 'Budget Detail - EEEEEE'!$B467,'Expenditures - all orgs'!$B$19:$B$3604,'Budget Detail - EEEEEE'!$B$3)</f>
        <v>0</v>
      </c>
      <c r="D467" s="613">
        <f>SUMIFS('Expenditures - all orgs'!$E$19:$E$3604,'Expenditures - all orgs'!$C$19:$C$3604, 'Budget Detail - EEEEEE'!$B467,'Expenditures - all orgs'!$B$19:$B$3604,'Budget Detail - EEEEEE'!$B$3)</f>
        <v>0</v>
      </c>
      <c r="E467" s="313">
        <f>SUMIFS('Expenditures - all orgs'!$F$19:$F$3604,'Expenditures - all orgs'!$C$19:$C$3604, 'Budget Detail - EEEEEE'!$B467,'Expenditures - all orgs'!$B$19:$B$3604,'Budget Detail - EEEEEE'!$B$3)</f>
        <v>0</v>
      </c>
      <c r="F467" s="314">
        <f t="shared" si="66"/>
        <v>0</v>
      </c>
    </row>
    <row r="468" spans="1:37" ht="15" customHeight="1" x14ac:dyDescent="0.3">
      <c r="A468" s="235" t="s">
        <v>105</v>
      </c>
      <c r="B468" s="619" t="s">
        <v>52</v>
      </c>
      <c r="C468" s="356">
        <f>SUMIFS('Expenditures - all orgs'!$D$19:$D$3604,'Expenditures - all orgs'!$C$19:$C$3604, 'Budget Detail - EEEEEE'!$B468,'Expenditures - all orgs'!$B$19:$B$3604,'Budget Detail - EEEEEE'!$B$3)</f>
        <v>0</v>
      </c>
      <c r="D468" s="613">
        <f>SUMIFS('Expenditures - all orgs'!$E$19:$E$3604,'Expenditures - all orgs'!$C$19:$C$3604, 'Budget Detail - EEEEEE'!$B468,'Expenditures - all orgs'!$B$19:$B$3604,'Budget Detail - EEEEEE'!$B$3)</f>
        <v>0</v>
      </c>
      <c r="E468" s="313">
        <f>SUMIFS('Expenditures - all orgs'!$F$19:$F$3604,'Expenditures - all orgs'!$C$19:$C$3604, 'Budget Detail - EEEEEE'!$B468,'Expenditures - all orgs'!$B$19:$B$3604,'Budget Detail - EEEEEE'!$B$3)</f>
        <v>0</v>
      </c>
      <c r="F468" s="314">
        <f t="shared" si="66"/>
        <v>0</v>
      </c>
    </row>
    <row r="469" spans="1:37" ht="15" customHeight="1" x14ac:dyDescent="0.3">
      <c r="A469" s="235" t="s">
        <v>105</v>
      </c>
      <c r="B469" s="619" t="s">
        <v>52</v>
      </c>
      <c r="C469" s="356">
        <f>SUMIFS('Expenditures - all orgs'!$D$19:$D$3604,'Expenditures - all orgs'!$C$19:$C$3604, 'Budget Detail - EEEEEE'!$B469,'Expenditures - all orgs'!$B$19:$B$3604,'Budget Detail - EEEEEE'!$B$3)</f>
        <v>0</v>
      </c>
      <c r="D469" s="613">
        <f>SUMIFS('Expenditures - all orgs'!$E$19:$E$3604,'Expenditures - all orgs'!$C$19:$C$3604, 'Budget Detail - EEEEEE'!$B469,'Expenditures - all orgs'!$B$19:$B$3604,'Budget Detail - EEEEEE'!$B$3)</f>
        <v>0</v>
      </c>
      <c r="E469" s="313">
        <f>SUMIFS('Expenditures - all orgs'!$F$19:$F$3604,'Expenditures - all orgs'!$C$19:$C$3604, 'Budget Detail - EEEEEE'!$B469,'Expenditures - all orgs'!$B$19:$B$3604,'Budget Detail - EEEEEE'!$B$3)</f>
        <v>0</v>
      </c>
      <c r="F469" s="314">
        <f t="shared" si="66"/>
        <v>0</v>
      </c>
    </row>
    <row r="470" spans="1:37" ht="15" customHeight="1" thickBot="1" x14ac:dyDescent="0.35">
      <c r="A470" s="746" t="s">
        <v>105</v>
      </c>
      <c r="B470" s="619" t="s">
        <v>52</v>
      </c>
      <c r="C470" s="356">
        <f>SUMIFS('Expenditures - all orgs'!$D$19:$D$3604,'Expenditures - all orgs'!$C$19:$C$3604, 'Budget Detail - EEEEEE'!$B470,'Expenditures - all orgs'!$B$19:$B$3604,'Budget Detail - EEEEEE'!$B$3)</f>
        <v>0</v>
      </c>
      <c r="D470" s="613">
        <f>SUMIFS('Expenditures - all orgs'!$E$19:$E$3604,'Expenditures - all orgs'!$C$19:$C$3604, 'Budget Detail - EEEEEE'!$B470,'Expenditures - all orgs'!$B$19:$B$3604,'Budget Detail - EEEEEE'!$B$3)</f>
        <v>0</v>
      </c>
      <c r="E470" s="313">
        <f>SUMIFS('Expenditures - all orgs'!$F$19:$F$3604,'Expenditures - all orgs'!$C$19:$C$3604, 'Budget Detail - EEEEEE'!$B470,'Expenditures - all orgs'!$B$19:$B$3604,'Budget Detail - EEEEEE'!$B$3)</f>
        <v>0</v>
      </c>
      <c r="F470" s="314">
        <f t="shared" si="66"/>
        <v>0</v>
      </c>
    </row>
    <row r="471" spans="1:37" ht="15" customHeight="1" thickBot="1" x14ac:dyDescent="0.35">
      <c r="A471" s="1695" t="s">
        <v>296</v>
      </c>
      <c r="B471" s="1696"/>
      <c r="C471" s="1475">
        <f>SUM(C457:C470)</f>
        <v>0</v>
      </c>
      <c r="D471" s="1475">
        <f>SUM(D457:D470)</f>
        <v>0</v>
      </c>
      <c r="E471" s="1475">
        <f>SUM(E457:E470)</f>
        <v>0</v>
      </c>
      <c r="F471" s="1477">
        <f>SUM(F457:F470)</f>
        <v>0</v>
      </c>
    </row>
    <row r="472" spans="1:37" ht="15" customHeight="1" thickBot="1" x14ac:dyDescent="0.35">
      <c r="A472" s="746"/>
      <c r="B472" s="746"/>
      <c r="C472" s="748"/>
      <c r="D472" s="748"/>
      <c r="E472" s="749"/>
      <c r="F472" s="753"/>
    </row>
    <row r="473" spans="1:37" ht="15" customHeight="1" thickBot="1" x14ac:dyDescent="0.35">
      <c r="A473" s="1718" t="s">
        <v>313</v>
      </c>
      <c r="B473" s="1718"/>
      <c r="C473" s="357">
        <f>C454+C471</f>
        <v>0</v>
      </c>
      <c r="D473" s="357">
        <f>D454+D471</f>
        <v>0</v>
      </c>
      <c r="E473" s="357">
        <f>E454+E471</f>
        <v>0</v>
      </c>
      <c r="F473" s="1265">
        <f>F454+F471</f>
        <v>0</v>
      </c>
    </row>
    <row r="474" spans="1:37" ht="15" customHeight="1" x14ac:dyDescent="0.3">
      <c r="A474" s="746"/>
      <c r="B474" s="746"/>
      <c r="C474" s="748"/>
      <c r="D474" s="748"/>
      <c r="E474" s="749"/>
      <c r="F474" s="753"/>
    </row>
    <row r="475" spans="1:37" s="752" customFormat="1" ht="15" customHeight="1" x14ac:dyDescent="0.3">
      <c r="A475" s="743" t="s">
        <v>423</v>
      </c>
      <c r="B475" s="757"/>
      <c r="C475" s="748"/>
      <c r="D475" s="748"/>
      <c r="E475" s="749"/>
      <c r="F475" s="753"/>
      <c r="G475" s="751"/>
      <c r="H475" s="750"/>
      <c r="I475" s="750"/>
      <c r="J475" s="750"/>
      <c r="K475" s="751"/>
      <c r="L475" s="751"/>
      <c r="M475" s="751"/>
      <c r="N475" s="751"/>
      <c r="O475" s="751"/>
      <c r="P475" s="751"/>
      <c r="Q475" s="751"/>
      <c r="R475" s="751"/>
      <c r="S475" s="751"/>
      <c r="T475" s="751"/>
      <c r="U475" s="751"/>
      <c r="V475" s="751"/>
      <c r="W475" s="751"/>
      <c r="X475" s="751"/>
      <c r="Y475" s="751"/>
      <c r="Z475" s="751"/>
      <c r="AA475" s="751"/>
      <c r="AB475" s="751"/>
      <c r="AC475" s="751"/>
      <c r="AD475" s="751"/>
      <c r="AE475" s="751"/>
      <c r="AF475" s="751"/>
      <c r="AG475" s="751"/>
      <c r="AH475" s="751"/>
      <c r="AI475" s="751"/>
      <c r="AJ475" s="751"/>
      <c r="AK475" s="751"/>
    </row>
    <row r="476" spans="1:37" s="752" customFormat="1" ht="15" customHeight="1" thickBot="1" x14ac:dyDescent="0.35">
      <c r="A476" s="746"/>
      <c r="B476" s="740">
        <v>154110</v>
      </c>
      <c r="C476" s="737">
        <f>SUMIFS('Expenditures - all orgs'!$D$19:$D$3604,'Expenditures - all orgs'!$C$19:$C$3604, 'Budget Detail - EEEEEE'!$B476,'Expenditures - all orgs'!$B$19:$B$3604,'Budget Detail - EEEEEE'!$B$3)</f>
        <v>0</v>
      </c>
      <c r="D476" s="765">
        <f>SUMIFS('Expenditures - all orgs'!$E$19:$E$3604,'Expenditures - all orgs'!$C$19:$C$3604, 'Budget Detail - EEEEEE'!$B476,'Expenditures - all orgs'!$B$19:$B$3604,'Budget Detail - EEEEEE'!$B$3)</f>
        <v>0</v>
      </c>
      <c r="E476" s="736">
        <f>SUMIFS('Expenditures - all orgs'!$F$19:$F$3604,'Expenditures - all orgs'!$C$19:$C$3604, 'Budget Detail - EEEEEE'!$B476,'Expenditures - all orgs'!$B$19:$B$3604,'Budget Detail - EEEEEE'!$B$3)</f>
        <v>0</v>
      </c>
      <c r="F476" s="735">
        <f t="shared" ref="F476" si="68">C476-D476-E476</f>
        <v>0</v>
      </c>
      <c r="G476" s="751"/>
      <c r="H476" s="750"/>
      <c r="I476" s="750"/>
      <c r="J476" s="750"/>
      <c r="K476" s="751"/>
      <c r="L476" s="751"/>
      <c r="M476" s="751"/>
      <c r="N476" s="751"/>
      <c r="O476" s="751"/>
      <c r="P476" s="751"/>
      <c r="Q476" s="751"/>
      <c r="R476" s="751"/>
      <c r="S476" s="751"/>
      <c r="T476" s="751"/>
      <c r="U476" s="751"/>
      <c r="V476" s="751"/>
      <c r="W476" s="751"/>
      <c r="X476" s="751"/>
      <c r="Y476" s="751"/>
      <c r="Z476" s="751"/>
      <c r="AA476" s="751"/>
      <c r="AB476" s="751"/>
      <c r="AC476" s="751"/>
      <c r="AD476" s="751"/>
      <c r="AE476" s="751"/>
      <c r="AF476" s="751"/>
      <c r="AG476" s="751"/>
      <c r="AH476" s="751"/>
      <c r="AI476" s="751"/>
      <c r="AJ476" s="751"/>
      <c r="AK476" s="751"/>
    </row>
    <row r="477" spans="1:37" s="752" customFormat="1" ht="15" customHeight="1" thickBot="1" x14ac:dyDescent="0.35">
      <c r="A477" s="746"/>
      <c r="B477" s="739" t="s">
        <v>418</v>
      </c>
      <c r="C477" s="731">
        <f>SUM(C476)</f>
        <v>0</v>
      </c>
      <c r="D477" s="731">
        <f t="shared" ref="D477:F477" si="69">SUM(D476)</f>
        <v>0</v>
      </c>
      <c r="E477" s="731">
        <f t="shared" si="69"/>
        <v>0</v>
      </c>
      <c r="F477" s="738">
        <f t="shared" si="69"/>
        <v>0</v>
      </c>
      <c r="G477" s="751"/>
      <c r="H477" s="750"/>
      <c r="I477" s="750"/>
      <c r="J477" s="750"/>
      <c r="K477" s="751"/>
      <c r="L477" s="751"/>
      <c r="M477" s="751"/>
      <c r="N477" s="751"/>
      <c r="O477" s="751"/>
      <c r="P477" s="751"/>
      <c r="Q477" s="751"/>
      <c r="R477" s="751"/>
      <c r="S477" s="751"/>
      <c r="T477" s="751"/>
      <c r="U477" s="751"/>
      <c r="V477" s="751"/>
      <c r="W477" s="751"/>
      <c r="X477" s="751"/>
      <c r="Y477" s="751"/>
      <c r="Z477" s="751"/>
      <c r="AA477" s="751"/>
      <c r="AB477" s="751"/>
      <c r="AC477" s="751"/>
      <c r="AD477" s="751"/>
      <c r="AE477" s="751"/>
      <c r="AF477" s="751"/>
      <c r="AG477" s="751"/>
      <c r="AH477" s="751"/>
      <c r="AI477" s="751"/>
      <c r="AJ477" s="751"/>
      <c r="AK477" s="751"/>
    </row>
    <row r="478" spans="1:37" s="752" customFormat="1" ht="15" customHeight="1" thickBot="1" x14ac:dyDescent="0.35">
      <c r="A478" s="746"/>
      <c r="B478" s="757"/>
      <c r="C478" s="748"/>
      <c r="D478" s="748"/>
      <c r="E478" s="749"/>
      <c r="F478" s="753"/>
      <c r="G478" s="751"/>
      <c r="H478" s="750"/>
      <c r="I478" s="750"/>
      <c r="J478" s="750"/>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751"/>
      <c r="AK478" s="751"/>
    </row>
    <row r="479" spans="1:37" ht="18.600000000000001" thickTop="1" thickBot="1" x14ac:dyDescent="0.35">
      <c r="A479" s="1757" t="s">
        <v>528</v>
      </c>
      <c r="B479" s="1758"/>
      <c r="C479" s="1266">
        <f>C83+C473+C477</f>
        <v>0</v>
      </c>
      <c r="D479" s="1267">
        <f>D83+D473+D477</f>
        <v>0</v>
      </c>
      <c r="E479" s="1268">
        <f>E83+E473+E477</f>
        <v>0</v>
      </c>
      <c r="F479" s="1269">
        <f>F83+F473+F477</f>
        <v>0</v>
      </c>
    </row>
    <row r="480" spans="1:37" ht="15" thickBot="1" x14ac:dyDescent="0.35">
      <c r="A480" s="746"/>
      <c r="B480" s="746"/>
      <c r="C480" s="748"/>
      <c r="D480" s="748"/>
      <c r="E480" s="749"/>
      <c r="F480" s="753"/>
    </row>
    <row r="481" spans="1:9" ht="18" customHeight="1" thickTop="1" thickBot="1" x14ac:dyDescent="0.35">
      <c r="A481" s="746"/>
      <c r="B481" s="746"/>
      <c r="C481" s="748"/>
      <c r="D481" s="748"/>
      <c r="E481" s="749"/>
      <c r="F481" s="742">
        <f>E479+F479</f>
        <v>0</v>
      </c>
      <c r="G481" s="1750" t="s">
        <v>422</v>
      </c>
      <c r="H481" s="1750"/>
      <c r="I481" s="1750"/>
    </row>
    <row r="482" spans="1:9" ht="15" thickTop="1" x14ac:dyDescent="0.3">
      <c r="A482" s="322"/>
      <c r="B482" s="322"/>
      <c r="C482" s="748"/>
      <c r="D482" s="748"/>
      <c r="E482" s="749"/>
      <c r="F482" s="753"/>
    </row>
  </sheetData>
  <sheetProtection algorithmName="SHA-512" hashValue="oAuQShjFOd+iFfC7mQhXj7cg0wWfdFKnNVHRUY74JbNmmu1vys58zPaD6sxate/AkJ8s0EkHdORnLUcrfoN/1A==" saltValue="YHycdqbK8BCV/aCPkcKmJA==" spinCount="100000" sheet="1" objects="1" scenarios="1"/>
  <mergeCells count="15">
    <mergeCell ref="G481:I481"/>
    <mergeCell ref="E7:E8"/>
    <mergeCell ref="B2:D2"/>
    <mergeCell ref="B5:D5"/>
    <mergeCell ref="A7:A8"/>
    <mergeCell ref="B7:B8"/>
    <mergeCell ref="C7:C8"/>
    <mergeCell ref="A479:B479"/>
    <mergeCell ref="A71:B71"/>
    <mergeCell ref="A81:B81"/>
    <mergeCell ref="A83:B83"/>
    <mergeCell ref="A454:B454"/>
    <mergeCell ref="A471:B471"/>
    <mergeCell ref="A473:B473"/>
    <mergeCell ref="D7:D8"/>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249"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759" t="str">
        <f>'Expenditures - all orgs'!B7</f>
        <v>Dept name</v>
      </c>
      <c r="C2" s="1760"/>
      <c r="D2" s="1761"/>
      <c r="E2" s="266" t="s">
        <v>314</v>
      </c>
      <c r="F2" s="1272">
        <f>C479</f>
        <v>0</v>
      </c>
    </row>
    <row r="3" spans="1:37" x14ac:dyDescent="0.3">
      <c r="A3" s="265" t="s">
        <v>41</v>
      </c>
      <c r="B3" s="1273" t="str">
        <f>'Expenditures - all orgs'!E7</f>
        <v>FFFFFF</v>
      </c>
      <c r="C3" s="273"/>
      <c r="D3" s="274"/>
      <c r="E3" s="1248" t="s">
        <v>361</v>
      </c>
      <c r="F3" s="1270"/>
    </row>
    <row r="4" spans="1:37" ht="15" thickBot="1" x14ac:dyDescent="0.35">
      <c r="A4" s="276"/>
      <c r="B4" s="277"/>
      <c r="C4" s="277"/>
      <c r="D4" s="277"/>
      <c r="E4" s="1248" t="s">
        <v>485</v>
      </c>
      <c r="F4" s="1270"/>
    </row>
    <row r="5" spans="1:37" ht="25.2" thickBot="1" x14ac:dyDescent="0.35">
      <c r="A5" s="280"/>
      <c r="B5" s="1762" t="s">
        <v>154</v>
      </c>
      <c r="C5" s="1763"/>
      <c r="D5" s="1764"/>
      <c r="E5" s="281"/>
      <c r="F5" s="270"/>
    </row>
    <row r="6" spans="1:37" ht="15" thickBot="1" x14ac:dyDescent="0.35">
      <c r="A6" s="280"/>
      <c r="B6" s="1252"/>
      <c r="C6" s="748"/>
      <c r="D6" s="282"/>
      <c r="E6" s="281"/>
      <c r="F6" s="270"/>
    </row>
    <row r="7" spans="1:37" ht="27.6" x14ac:dyDescent="0.3">
      <c r="A7" s="1708" t="s">
        <v>55</v>
      </c>
      <c r="B7" s="1728" t="s">
        <v>0</v>
      </c>
      <c r="C7" s="1701" t="s">
        <v>311</v>
      </c>
      <c r="D7" s="1719" t="s">
        <v>486</v>
      </c>
      <c r="E7" s="1699" t="s">
        <v>49</v>
      </c>
      <c r="F7" s="283" t="s">
        <v>42</v>
      </c>
    </row>
    <row r="8" spans="1:37" ht="15" thickBot="1" x14ac:dyDescent="0.35">
      <c r="A8" s="1709"/>
      <c r="B8" s="1729"/>
      <c r="C8" s="1702"/>
      <c r="D8" s="1720"/>
      <c r="E8" s="1700"/>
      <c r="F8" s="1271" t="s">
        <v>298</v>
      </c>
    </row>
    <row r="9" spans="1:37" ht="17.399999999999999" x14ac:dyDescent="0.3">
      <c r="A9" s="289" t="s">
        <v>155</v>
      </c>
      <c r="B9" s="1253"/>
      <c r="C9" s="290"/>
      <c r="D9" s="748"/>
      <c r="E9" s="749"/>
      <c r="F9" s="750"/>
    </row>
    <row r="10" spans="1:37" x14ac:dyDescent="0.3">
      <c r="A10" s="747" t="s">
        <v>5</v>
      </c>
      <c r="B10" s="1473">
        <v>111100</v>
      </c>
      <c r="C10" s="292">
        <f>SUMIFS('Expenditures - all orgs'!$D$19:$D$3604,'Expenditures - all orgs'!$C$19:$C$3604, 'Budget Detail - FFFFFF'!$B10,'Expenditures - all orgs'!$B$19:$B$3604,'Budget Detail - FFFFFF'!$B$3)</f>
        <v>0</v>
      </c>
      <c r="D10" s="293">
        <f>SUMIFS('Expenditures - all orgs'!$E$19:$E$3604,'Expenditures - all orgs'!$C$19:$C$3604, 'Budget Detail - FFFFFF'!$B10,'Expenditures - all orgs'!$B$19:$B$3604,'Budget Detail - FFFFFF'!$B$3)</f>
        <v>0</v>
      </c>
      <c r="E10" s="1254">
        <f>SUMIFS('Expenditures - all orgs'!$F$19:$F$3604,'Expenditures - all orgs'!$C$19:$C$3604, 'Budget Detail - FFFFFF'!$B10,'Expenditures - all orgs'!$B$19:$B$3604,'Budget Detail - FFFFFF'!$B$3)</f>
        <v>0</v>
      </c>
      <c r="F10" s="295">
        <f>C10-D10-E10</f>
        <v>0</v>
      </c>
    </row>
    <row r="11" spans="1:37" x14ac:dyDescent="0.3">
      <c r="A11" s="233" t="s">
        <v>6</v>
      </c>
      <c r="B11" s="1472">
        <v>111200</v>
      </c>
      <c r="C11" s="292">
        <f>SUMIFS('Expenditures - all orgs'!$D$19:$D$3604,'Expenditures - all orgs'!$C$19:$C$3604, 'Budget Detail - FFFFFF'!$B11,'Expenditures - all orgs'!$B$19:$B$3604,'Budget Detail - FFFFFF'!$B$3)</f>
        <v>0</v>
      </c>
      <c r="D11" s="293">
        <f>SUMIFS('Expenditures - all orgs'!$E$19:$E$3604,'Expenditures - all orgs'!$C$19:$C$3604, 'Budget Detail - FFFFFF'!$B11,'Expenditures - all orgs'!$B$19:$B$3604,'Budget Detail - FFFFFF'!$B$3)</f>
        <v>0</v>
      </c>
      <c r="E11" s="1254">
        <f>SUMIFS('Expenditures - all orgs'!$F$19:$F$3604,'Expenditures - all orgs'!$C$19:$C$3604, 'Budget Detail - FFFFFF'!$B11,'Expenditures - all orgs'!$B$19:$B$3604,'Budget Detail - FFFFFF'!$B$3)</f>
        <v>0</v>
      </c>
      <c r="F11" s="295">
        <f t="shared" ref="F11:F75" si="0">C11-D11-E11</f>
        <v>0</v>
      </c>
    </row>
    <row r="12" spans="1:37" x14ac:dyDescent="0.3">
      <c r="A12" s="233" t="s">
        <v>110</v>
      </c>
      <c r="B12" s="1472">
        <v>111210</v>
      </c>
      <c r="C12" s="292">
        <f>SUMIFS('Expenditures - all orgs'!$D$19:$D$3604,'Expenditures - all orgs'!$C$19:$C$3604, 'Budget Detail - FFFFFF'!$B12,'Expenditures - all orgs'!$B$19:$B$3604,'Budget Detail - FFFFFF'!$B$3)</f>
        <v>0</v>
      </c>
      <c r="D12" s="293">
        <f>SUMIFS('Expenditures - all orgs'!$E$19:$E$3604,'Expenditures - all orgs'!$C$19:$C$3604, 'Budget Detail - FFFFFF'!$B12,'Expenditures - all orgs'!$B$19:$B$3604,'Budget Detail - FFFFFF'!$B$3)</f>
        <v>0</v>
      </c>
      <c r="E12" s="1254">
        <f>SUMIFS('Expenditures - all orgs'!$F$19:$F$3604,'Expenditures - all orgs'!$C$19:$C$3604, 'Budget Detail - FFFFFF'!$B12,'Expenditures - all orgs'!$B$19:$B$3604,'Budget Detail - FFFFFF'!$B$3)</f>
        <v>0</v>
      </c>
      <c r="F12" s="295">
        <f t="shared" si="0"/>
        <v>0</v>
      </c>
    </row>
    <row r="13" spans="1:37" x14ac:dyDescent="0.3">
      <c r="A13" s="233" t="s">
        <v>309</v>
      </c>
      <c r="B13" s="1472">
        <v>111220</v>
      </c>
      <c r="C13" s="292">
        <f>SUMIFS('Expenditures - all orgs'!$D$19:$D$3604,'Expenditures - all orgs'!$C$19:$C$3604, 'Budget Detail - FFFFFF'!$B13,'Expenditures - all orgs'!$B$19:$B$3604,'Budget Detail - FFFFFF'!$B$3)</f>
        <v>0</v>
      </c>
      <c r="D13" s="293">
        <f>SUMIFS('Expenditures - all orgs'!$E$19:$E$3604,'Expenditures - all orgs'!$C$19:$C$3604, 'Budget Detail - FFFFFF'!$B13,'Expenditures - all orgs'!$B$19:$B$3604,'Budget Detail - FFFFFF'!$B$3)</f>
        <v>0</v>
      </c>
      <c r="E13" s="1254">
        <f>SUMIFS('Expenditures - all orgs'!$F$19:$F$3604,'Expenditures - all orgs'!$C$19:$C$3604, 'Budget Detail - FFFFFF'!$B13,'Expenditures - all orgs'!$B$19:$B$3604,'Budget Detail - FFFFFF'!$B$3)</f>
        <v>0</v>
      </c>
      <c r="F13" s="295">
        <f t="shared" si="0"/>
        <v>0</v>
      </c>
    </row>
    <row r="14" spans="1:37" x14ac:dyDescent="0.3">
      <c r="A14" s="233" t="s">
        <v>7</v>
      </c>
      <c r="B14" s="1472">
        <v>111300</v>
      </c>
      <c r="C14" s="292">
        <f>SUMIFS('Expenditures - all orgs'!$D$19:$D$3604,'Expenditures - all orgs'!$C$19:$C$3604, 'Budget Detail - FFFFFF'!$B14,'Expenditures - all orgs'!$B$19:$B$3604,'Budget Detail - FFFFFF'!$B$3)</f>
        <v>0</v>
      </c>
      <c r="D14" s="293">
        <f>SUMIFS('Expenditures - all orgs'!$E$19:$E$3604,'Expenditures - all orgs'!$C$19:$C$3604, 'Budget Detail - FFFFFF'!$B14,'Expenditures - all orgs'!$B$19:$B$3604,'Budget Detail - FFFFFF'!$B$3)</f>
        <v>0</v>
      </c>
      <c r="E14" s="1254">
        <f>SUMIFS('Expenditures - all orgs'!$F$19:$F$3604,'Expenditures - all orgs'!$C$19:$C$3604, 'Budget Detail - FFFFFF'!$B14,'Expenditures - all orgs'!$B$19:$B$3604,'Budget Detail - FFFFFF'!$B$3)</f>
        <v>0</v>
      </c>
      <c r="F14" s="295">
        <f t="shared" si="0"/>
        <v>0</v>
      </c>
    </row>
    <row r="15" spans="1:37" s="752" customFormat="1" ht="15" customHeight="1" x14ac:dyDescent="0.3">
      <c r="A15" s="242" t="s">
        <v>529</v>
      </c>
      <c r="B15" s="1472">
        <v>111310</v>
      </c>
      <c r="C15" s="292">
        <f>SUMIFS('Expenditures - all orgs'!$D$19:$D$3604,'Expenditures - all orgs'!$C$19:$C$3604, 'Budget Detail - FFFFFF'!$B15,'Expenditures - all orgs'!$B$19:$B$3604,'Budget Detail - FFFFFF'!$B$3)</f>
        <v>0</v>
      </c>
      <c r="D15" s="293">
        <f>SUMIFS('Expenditures - all orgs'!$E$19:$E$3604,'Expenditures - all orgs'!$C$19:$C$3604, 'Budget Detail - FFFFFF'!$B15,'Expenditures - all orgs'!$B$19:$B$3604,'Budget Detail - FFFFFF'!$B$3)</f>
        <v>0</v>
      </c>
      <c r="E15" s="294">
        <f>SUMIFS('Expenditures - all orgs'!$F$19:$F$3604,'Expenditures - all orgs'!$C$19:$C$3604, 'Budget Detail - FFFFFF'!$B15,'Expenditures - all orgs'!$B$19:$B$3604,'Budget Detail - FFFFFF'!$B$3)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x14ac:dyDescent="0.3">
      <c r="A16" s="233" t="s">
        <v>8</v>
      </c>
      <c r="B16" s="1472">
        <v>111400</v>
      </c>
      <c r="C16" s="292">
        <f>SUMIFS('Expenditures - all orgs'!$D$19:$D$3604,'Expenditures - all orgs'!$C$19:$C$3604, 'Budget Detail - FFFFFF'!$B16,'Expenditures - all orgs'!$B$19:$B$3604,'Budget Detail - FFFFFF'!$B$3)</f>
        <v>0</v>
      </c>
      <c r="D16" s="293">
        <f>SUMIFS('Expenditures - all orgs'!$E$19:$E$3604,'Expenditures - all orgs'!$C$19:$C$3604, 'Budget Detail - FFFFFF'!$B16,'Expenditures - all orgs'!$B$19:$B$3604,'Budget Detail - FFFFFF'!$B$3)</f>
        <v>0</v>
      </c>
      <c r="E16" s="1254">
        <f>SUMIFS('Expenditures - all orgs'!$F$19:$F$3604,'Expenditures - all orgs'!$C$19:$C$3604, 'Budget Detail - FFFFFF'!$B16,'Expenditures - all orgs'!$B$19:$B$3604,'Budget Detail - FFFFFF'!$B$3)</f>
        <v>0</v>
      </c>
      <c r="F16" s="295">
        <f t="shared" si="0"/>
        <v>0</v>
      </c>
    </row>
    <row r="17" spans="1:6" x14ac:dyDescent="0.3">
      <c r="A17" s="233" t="s">
        <v>9</v>
      </c>
      <c r="B17" s="1472">
        <v>111500</v>
      </c>
      <c r="C17" s="292">
        <f>SUMIFS('Expenditures - all orgs'!$D$19:$D$3604,'Expenditures - all orgs'!$C$19:$C$3604, 'Budget Detail - FFFFFF'!$B17,'Expenditures - all orgs'!$B$19:$B$3604,'Budget Detail - FFFFFF'!$B$3)</f>
        <v>0</v>
      </c>
      <c r="D17" s="293">
        <f>SUMIFS('Expenditures - all orgs'!$E$19:$E$3604,'Expenditures - all orgs'!$C$19:$C$3604, 'Budget Detail - FFFFFF'!$B17,'Expenditures - all orgs'!$B$19:$B$3604,'Budget Detail - FFFFFF'!$B$3)</f>
        <v>0</v>
      </c>
      <c r="E17" s="1254">
        <f>SUMIFS('Expenditures - all orgs'!$F$19:$F$3604,'Expenditures - all orgs'!$C$19:$C$3604, 'Budget Detail - FFFFFF'!$B17,'Expenditures - all orgs'!$B$19:$B$3604,'Budget Detail - FFFFFF'!$B$3)</f>
        <v>0</v>
      </c>
      <c r="F17" s="295">
        <f t="shared" si="0"/>
        <v>0</v>
      </c>
    </row>
    <row r="18" spans="1:6" x14ac:dyDescent="0.3">
      <c r="A18" s="233" t="s">
        <v>10</v>
      </c>
      <c r="B18" s="1472">
        <v>111600</v>
      </c>
      <c r="C18" s="292">
        <f>SUMIFS('Expenditures - all orgs'!$D$19:$D$3604,'Expenditures - all orgs'!$C$19:$C$3604, 'Budget Detail - FFFFFF'!$B18,'Expenditures - all orgs'!$B$19:$B$3604,'Budget Detail - FFFFFF'!$B$3)</f>
        <v>0</v>
      </c>
      <c r="D18" s="293">
        <f>SUMIFS('Expenditures - all orgs'!$E$19:$E$3604,'Expenditures - all orgs'!$C$19:$C$3604, 'Budget Detail - FFFFFF'!$B18,'Expenditures - all orgs'!$B$19:$B$3604,'Budget Detail - FFFFFF'!$B$3)</f>
        <v>0</v>
      </c>
      <c r="E18" s="1254">
        <f>SUMIFS('Expenditures - all orgs'!$F$19:$F$3604,'Expenditures - all orgs'!$C$19:$C$3604, 'Budget Detail - FFFFFF'!$B18,'Expenditures - all orgs'!$B$19:$B$3604,'Budget Detail - FFFFFF'!$B$3)</f>
        <v>0</v>
      </c>
      <c r="F18" s="295">
        <f t="shared" si="0"/>
        <v>0</v>
      </c>
    </row>
    <row r="19" spans="1:6" x14ac:dyDescent="0.3">
      <c r="A19" s="233" t="s">
        <v>11</v>
      </c>
      <c r="B19" s="1472">
        <v>111700</v>
      </c>
      <c r="C19" s="292">
        <f>SUMIFS('Expenditures - all orgs'!$D$19:$D$3604,'Expenditures - all orgs'!$C$19:$C$3604, 'Budget Detail - FFFFFF'!$B19,'Expenditures - all orgs'!$B$19:$B$3604,'Budget Detail - FFFFFF'!$B$3)</f>
        <v>0</v>
      </c>
      <c r="D19" s="293">
        <f>SUMIFS('Expenditures - all orgs'!$E$19:$E$3604,'Expenditures - all orgs'!$C$19:$C$3604, 'Budget Detail - FFFFFF'!$B19,'Expenditures - all orgs'!$B$19:$B$3604,'Budget Detail - FFFFFF'!$B$3)</f>
        <v>0</v>
      </c>
      <c r="E19" s="1254">
        <f>SUMIFS('Expenditures - all orgs'!$F$19:$F$3604,'Expenditures - all orgs'!$C$19:$C$3604, 'Budget Detail - FFFFFF'!$B19,'Expenditures - all orgs'!$B$19:$B$3604,'Budget Detail - FFFFFF'!$B$3)</f>
        <v>0</v>
      </c>
      <c r="F19" s="295">
        <f t="shared" si="0"/>
        <v>0</v>
      </c>
    </row>
    <row r="20" spans="1:6" x14ac:dyDescent="0.3">
      <c r="A20" s="233" t="s">
        <v>12</v>
      </c>
      <c r="B20" s="1472">
        <v>111800</v>
      </c>
      <c r="C20" s="292">
        <f>SUMIFS('Expenditures - all orgs'!$D$19:$D$3604,'Expenditures - all orgs'!$C$19:$C$3604, 'Budget Detail - FFFFFF'!$B20,'Expenditures - all orgs'!$B$19:$B$3604,'Budget Detail - FFFFFF'!$B$3)</f>
        <v>0</v>
      </c>
      <c r="D20" s="293">
        <f>SUMIFS('Expenditures - all orgs'!$E$19:$E$3604,'Expenditures - all orgs'!$C$19:$C$3604, 'Budget Detail - FFFFFF'!$B20,'Expenditures - all orgs'!$B$19:$B$3604,'Budget Detail - FFFFFF'!$B$3)</f>
        <v>0</v>
      </c>
      <c r="E20" s="1254">
        <f>SUMIFS('Expenditures - all orgs'!$F$19:$F$3604,'Expenditures - all orgs'!$C$19:$C$3604, 'Budget Detail - FFFFFF'!$B20,'Expenditures - all orgs'!$B$19:$B$3604,'Budget Detail - FFFFFF'!$B$3)</f>
        <v>0</v>
      </c>
      <c r="F20" s="295">
        <f t="shared" si="0"/>
        <v>0</v>
      </c>
    </row>
    <row r="21" spans="1:6" x14ac:dyDescent="0.3">
      <c r="A21" s="233" t="s">
        <v>109</v>
      </c>
      <c r="B21" s="1472">
        <v>111900</v>
      </c>
      <c r="C21" s="292">
        <f>SUMIFS('Expenditures - all orgs'!$D$19:$D$3604,'Expenditures - all orgs'!$C$19:$C$3604, 'Budget Detail - FFFFFF'!$B21,'Expenditures - all orgs'!$B$19:$B$3604,'Budget Detail - FFFFFF'!$B$3)</f>
        <v>0</v>
      </c>
      <c r="D21" s="293">
        <f>SUMIFS('Expenditures - all orgs'!$E$19:$E$3604,'Expenditures - all orgs'!$C$19:$C$3604, 'Budget Detail - FFFFFF'!$B21,'Expenditures - all orgs'!$B$19:$B$3604,'Budget Detail - FFFFFF'!$B$3)</f>
        <v>0</v>
      </c>
      <c r="E21" s="1254">
        <f>SUMIFS('Expenditures - all orgs'!$F$19:$F$3604,'Expenditures - all orgs'!$C$19:$C$3604, 'Budget Detail - FFFFFF'!$B21,'Expenditures - all orgs'!$B$19:$B$3604,'Budget Detail - FFFFFF'!$B$3)</f>
        <v>0</v>
      </c>
      <c r="F21" s="295">
        <f t="shared" si="0"/>
        <v>0</v>
      </c>
    </row>
    <row r="22" spans="1:6" x14ac:dyDescent="0.3">
      <c r="A22" s="747" t="s">
        <v>1</v>
      </c>
      <c r="B22" s="1472">
        <v>112100</v>
      </c>
      <c r="C22" s="292">
        <f>SUMIFS('Expenditures - all orgs'!$D$19:$D$3604,'Expenditures - all orgs'!$C$19:$C$3604, 'Budget Detail - FFFFFF'!$B22,'Expenditures - all orgs'!$B$19:$B$3604,'Budget Detail - FFFFFF'!$B$3)</f>
        <v>0</v>
      </c>
      <c r="D22" s="293">
        <f>SUMIFS('Expenditures - all orgs'!$E$19:$E$3604,'Expenditures - all orgs'!$C$19:$C$3604, 'Budget Detail - FFFFFF'!$B22,'Expenditures - all orgs'!$B$19:$B$3604,'Budget Detail - FFFFFF'!$B$3)</f>
        <v>0</v>
      </c>
      <c r="E22" s="1254">
        <f>SUMIFS('Expenditures - all orgs'!$F$19:$F$3604,'Expenditures - all orgs'!$C$19:$C$3604, 'Budget Detail - FFFFFF'!$B22,'Expenditures - all orgs'!$B$19:$B$3604,'Budget Detail - FFFFFF'!$B$3)</f>
        <v>0</v>
      </c>
      <c r="F22" s="295">
        <f t="shared" si="0"/>
        <v>0</v>
      </c>
    </row>
    <row r="23" spans="1:6" x14ac:dyDescent="0.3">
      <c r="A23" s="747" t="s">
        <v>89</v>
      </c>
      <c r="B23" s="1472">
        <v>112110</v>
      </c>
      <c r="C23" s="292">
        <f>SUMIFS('Expenditures - all orgs'!$D$19:$D$3604,'Expenditures - all orgs'!$C$19:$C$3604, 'Budget Detail - FFFFFF'!$B23,'Expenditures - all orgs'!$B$19:$B$3604,'Budget Detail - FFFFFF'!$B$3)</f>
        <v>0</v>
      </c>
      <c r="D23" s="293">
        <f>SUMIFS('Expenditures - all orgs'!$E$19:$E$3604,'Expenditures - all orgs'!$C$19:$C$3604, 'Budget Detail - FFFFFF'!$B23,'Expenditures - all orgs'!$B$19:$B$3604,'Budget Detail - FFFFFF'!$B$3)</f>
        <v>0</v>
      </c>
      <c r="E23" s="1254">
        <f>SUMIFS('Expenditures - all orgs'!$F$19:$F$3604,'Expenditures - all orgs'!$C$19:$C$3604, 'Budget Detail - FFFFFF'!$B23,'Expenditures - all orgs'!$B$19:$B$3604,'Budget Detail - FFFFFF'!$B$3)</f>
        <v>0</v>
      </c>
      <c r="F23" s="295">
        <f t="shared" si="0"/>
        <v>0</v>
      </c>
    </row>
    <row r="24" spans="1:6" x14ac:dyDescent="0.3">
      <c r="A24" s="747" t="s">
        <v>174</v>
      </c>
      <c r="B24" s="1472">
        <v>112130</v>
      </c>
      <c r="C24" s="292">
        <f>SUMIFS('Expenditures - all orgs'!$D$19:$D$3604,'Expenditures - all orgs'!$C$19:$C$3604, 'Budget Detail - FFFFFF'!$B24,'Expenditures - all orgs'!$B$19:$B$3604,'Budget Detail - FFFFFF'!$B$3)</f>
        <v>0</v>
      </c>
      <c r="D24" s="293">
        <f>SUMIFS('Expenditures - all orgs'!$E$19:$E$3604,'Expenditures - all orgs'!$C$19:$C$3604, 'Budget Detail - FFFFFF'!$B24,'Expenditures - all orgs'!$B$19:$B$3604,'Budget Detail - FFFFFF'!$B$3)</f>
        <v>0</v>
      </c>
      <c r="E24" s="1254">
        <f>SUMIFS('Expenditures - all orgs'!$F$19:$F$3604,'Expenditures - all orgs'!$C$19:$C$3604, 'Budget Detail - FFFFFF'!$B24,'Expenditures - all orgs'!$B$19:$B$3604,'Budget Detail - FFFFFF'!$B$3)</f>
        <v>0</v>
      </c>
      <c r="F24" s="295">
        <f>C24-D24-E24</f>
        <v>0</v>
      </c>
    </row>
    <row r="25" spans="1:6" x14ac:dyDescent="0.3">
      <c r="A25" s="233" t="s">
        <v>2</v>
      </c>
      <c r="B25" s="1472">
        <v>112300</v>
      </c>
      <c r="C25" s="292">
        <f>SUMIFS('Expenditures - all orgs'!$D$19:$D$3604,'Expenditures - all orgs'!$C$19:$C$3604, 'Budget Detail - FFFFFF'!$B25,'Expenditures - all orgs'!$B$19:$B$3604,'Budget Detail - FFFFFF'!$B$3)</f>
        <v>0</v>
      </c>
      <c r="D25" s="293">
        <f>SUMIFS('Expenditures - all orgs'!$E$19:$E$3604,'Expenditures - all orgs'!$C$19:$C$3604, 'Budget Detail - FFFFFF'!$B25,'Expenditures - all orgs'!$B$19:$B$3604,'Budget Detail - FFFFFF'!$B$3)</f>
        <v>0</v>
      </c>
      <c r="E25" s="1254">
        <f>SUMIFS('Expenditures - all orgs'!$F$19:$F$3604,'Expenditures - all orgs'!$C$19:$C$3604, 'Budget Detail - FFFFFF'!$B25,'Expenditures - all orgs'!$B$19:$B$3604,'Budget Detail - FFFFFF'!$B$3)</f>
        <v>0</v>
      </c>
      <c r="F25" s="295">
        <f t="shared" si="0"/>
        <v>0</v>
      </c>
    </row>
    <row r="26" spans="1:6" x14ac:dyDescent="0.3">
      <c r="A26" s="233" t="s">
        <v>88</v>
      </c>
      <c r="B26" s="1472">
        <v>112310</v>
      </c>
      <c r="C26" s="292">
        <f>SUMIFS('Expenditures - all orgs'!$D$19:$D$3604,'Expenditures - all orgs'!$C$19:$C$3604, 'Budget Detail - FFFFFF'!$B26,'Expenditures - all orgs'!$B$19:$B$3604,'Budget Detail - FFFFFF'!$B$3)</f>
        <v>0</v>
      </c>
      <c r="D26" s="293">
        <f>SUMIFS('Expenditures - all orgs'!$E$19:$E$3604,'Expenditures - all orgs'!$C$19:$C$3604, 'Budget Detail - FFFFFF'!$B26,'Expenditures - all orgs'!$B$19:$B$3604,'Budget Detail - FFFFFF'!$B$3)</f>
        <v>0</v>
      </c>
      <c r="E26" s="1254">
        <f>SUMIFS('Expenditures - all orgs'!$F$19:$F$3604,'Expenditures - all orgs'!$C$19:$C$3604, 'Budget Detail - FFFFFF'!$B26,'Expenditures - all orgs'!$B$19:$B$3604,'Budget Detail - FFFFFF'!$B$3)</f>
        <v>0</v>
      </c>
      <c r="F26" s="295">
        <f t="shared" si="0"/>
        <v>0</v>
      </c>
    </row>
    <row r="27" spans="1:6" x14ac:dyDescent="0.3">
      <c r="A27" s="233" t="s">
        <v>64</v>
      </c>
      <c r="B27" s="1472">
        <v>112500</v>
      </c>
      <c r="C27" s="292">
        <f>SUMIFS('Expenditures - all orgs'!$D$19:$D$3604,'Expenditures - all orgs'!$C$19:$C$3604, 'Budget Detail - FFFFFF'!$B27,'Expenditures - all orgs'!$B$19:$B$3604,'Budget Detail - FFFFFF'!$B$3)</f>
        <v>0</v>
      </c>
      <c r="D27" s="293">
        <f>SUMIFS('Expenditures - all orgs'!$E$19:$E$3604,'Expenditures - all orgs'!$C$19:$C$3604, 'Budget Detail - FFFFFF'!$B27,'Expenditures - all orgs'!$B$19:$B$3604,'Budget Detail - FFFFFF'!$B$3)</f>
        <v>0</v>
      </c>
      <c r="E27" s="1254">
        <f>SUMIFS('Expenditures - all orgs'!$F$19:$F$3604,'Expenditures - all orgs'!$C$19:$C$3604, 'Budget Detail - FFFFFF'!$B27,'Expenditures - all orgs'!$B$19:$B$3604,'Budget Detail - FFFFFF'!$B$3)</f>
        <v>0</v>
      </c>
      <c r="F27" s="295">
        <f t="shared" si="0"/>
        <v>0</v>
      </c>
    </row>
    <row r="28" spans="1:6" x14ac:dyDescent="0.3">
      <c r="A28" s="233" t="s">
        <v>65</v>
      </c>
      <c r="B28" s="1472">
        <v>112600</v>
      </c>
      <c r="C28" s="292">
        <f>SUMIFS('Expenditures - all orgs'!$D$19:$D$3604,'Expenditures - all orgs'!$C$19:$C$3604, 'Budget Detail - FFFFFF'!$B28,'Expenditures - all orgs'!$B$19:$B$3604,'Budget Detail - FFFFFF'!$B$3)</f>
        <v>0</v>
      </c>
      <c r="D28" s="293">
        <f>SUMIFS('Expenditures - all orgs'!$E$19:$E$3604,'Expenditures - all orgs'!$C$19:$C$3604, 'Budget Detail - FFFFFF'!$B28,'Expenditures - all orgs'!$B$19:$B$3604,'Budget Detail - FFFFFF'!$B$3)</f>
        <v>0</v>
      </c>
      <c r="E28" s="1254">
        <f>SUMIFS('Expenditures - all orgs'!$F$19:$F$3604,'Expenditures - all orgs'!$C$19:$C$3604, 'Budget Detail - FFFFFF'!$B28,'Expenditures - all orgs'!$B$19:$B$3604,'Budget Detail - FFFFFF'!$B$3)</f>
        <v>0</v>
      </c>
      <c r="F28" s="295">
        <f t="shared" si="0"/>
        <v>0</v>
      </c>
    </row>
    <row r="29" spans="1:6" x14ac:dyDescent="0.3">
      <c r="A29" s="233" t="s">
        <v>163</v>
      </c>
      <c r="B29" s="1472">
        <v>112610</v>
      </c>
      <c r="C29" s="292">
        <f>SUMIFS('Expenditures - all orgs'!$D$19:$D$3604,'Expenditures - all orgs'!$C$19:$C$3604, 'Budget Detail - FFFFFF'!$B29,'Expenditures - all orgs'!$B$19:$B$3604,'Budget Detail - FFFFFF'!$B$3)</f>
        <v>0</v>
      </c>
      <c r="D29" s="293">
        <f>SUMIFS('Expenditures - all orgs'!$E$19:$E$3604,'Expenditures - all orgs'!$C$19:$C$3604, 'Budget Detail - FFFFFF'!$B29,'Expenditures - all orgs'!$B$19:$B$3604,'Budget Detail - FFFFFF'!$B$3)</f>
        <v>0</v>
      </c>
      <c r="E29" s="1254">
        <f>SUMIFS('Expenditures - all orgs'!$F$19:$F$3604,'Expenditures - all orgs'!$C$19:$C$3604, 'Budget Detail - FFFFFF'!$B29,'Expenditures - all orgs'!$B$19:$B$3604,'Budget Detail - FFFFFF'!$B$3)</f>
        <v>0</v>
      </c>
      <c r="F29" s="295">
        <f t="shared" si="0"/>
        <v>0</v>
      </c>
    </row>
    <row r="30" spans="1:6" x14ac:dyDescent="0.3">
      <c r="A30" s="233" t="s">
        <v>68</v>
      </c>
      <c r="B30" s="1472">
        <v>112620</v>
      </c>
      <c r="C30" s="292">
        <f>SUMIFS('Expenditures - all orgs'!$D$19:$D$3604,'Expenditures - all orgs'!$C$19:$C$3604, 'Budget Detail - FFFFFF'!$B30,'Expenditures - all orgs'!$B$19:$B$3604,'Budget Detail - FFFFFF'!$B$3)</f>
        <v>0</v>
      </c>
      <c r="D30" s="293">
        <f>SUMIFS('Expenditures - all orgs'!$E$19:$E$3604,'Expenditures - all orgs'!$C$19:$C$3604, 'Budget Detail - FFFFFF'!$B30,'Expenditures - all orgs'!$B$19:$B$3604,'Budget Detail - FFFFFF'!$B$3)</f>
        <v>0</v>
      </c>
      <c r="E30" s="1254">
        <f>SUMIFS('Expenditures - all orgs'!$F$19:$F$3604,'Expenditures - all orgs'!$C$19:$C$3604, 'Budget Detail - FFFFFF'!$B30,'Expenditures - all orgs'!$B$19:$B$3604,'Budget Detail - FFFFFF'!$B$3)</f>
        <v>0</v>
      </c>
      <c r="F30" s="295">
        <f t="shared" si="0"/>
        <v>0</v>
      </c>
    </row>
    <row r="31" spans="1:6" x14ac:dyDescent="0.3">
      <c r="A31" s="233" t="s">
        <v>162</v>
      </c>
      <c r="B31" s="1472">
        <v>112800</v>
      </c>
      <c r="C31" s="292">
        <f>SUMIFS('Expenditures - all orgs'!$D$19:$D$3604,'Expenditures - all orgs'!$C$19:$C$3604, 'Budget Detail - FFFFFF'!$B31,'Expenditures - all orgs'!$B$19:$B$3604,'Budget Detail - FFFFFF'!$B$3)</f>
        <v>0</v>
      </c>
      <c r="D31" s="293">
        <f>SUMIFS('Expenditures - all orgs'!$E$19:$E$3604,'Expenditures - all orgs'!$C$19:$C$3604, 'Budget Detail - FFFFFF'!$B31,'Expenditures - all orgs'!$B$19:$B$3604,'Budget Detail - FFFFFF'!$B$3)</f>
        <v>0</v>
      </c>
      <c r="E31" s="1254">
        <f>SUMIFS('Expenditures - all orgs'!$F$19:$F$3604,'Expenditures - all orgs'!$C$19:$C$3604, 'Budget Detail - FFFFFF'!$B31,'Expenditures - all orgs'!$B$19:$B$3604,'Budget Detail - FFFFFF'!$B$3)</f>
        <v>0</v>
      </c>
      <c r="F31" s="295">
        <f t="shared" si="0"/>
        <v>0</v>
      </c>
    </row>
    <row r="32" spans="1:6" x14ac:dyDescent="0.3">
      <c r="A32" s="233" t="s">
        <v>164</v>
      </c>
      <c r="B32" s="1472">
        <v>112810</v>
      </c>
      <c r="C32" s="292">
        <f>SUMIFS('Expenditures - all orgs'!$D$19:$D$3604,'Expenditures - all orgs'!$C$19:$C$3604, 'Budget Detail - FFFFFF'!$B32,'Expenditures - all orgs'!$B$19:$B$3604,'Budget Detail - FFFFFF'!$B$3)</f>
        <v>0</v>
      </c>
      <c r="D32" s="293">
        <f>SUMIFS('Expenditures - all orgs'!$E$19:$E$3604,'Expenditures - all orgs'!$C$19:$C$3604, 'Budget Detail - FFFFFF'!$B32,'Expenditures - all orgs'!$B$19:$B$3604,'Budget Detail - FFFFFF'!$B$3)</f>
        <v>0</v>
      </c>
      <c r="E32" s="1254">
        <f>SUMIFS('Expenditures - all orgs'!$F$19:$F$3604,'Expenditures - all orgs'!$C$19:$C$3604, 'Budget Detail - FFFFFF'!$B32,'Expenditures - all orgs'!$B$19:$B$3604,'Budget Detail - FFFFFF'!$B$3)</f>
        <v>0</v>
      </c>
      <c r="F32" s="295">
        <f t="shared" si="0"/>
        <v>0</v>
      </c>
    </row>
    <row r="33" spans="1:6" x14ac:dyDescent="0.3">
      <c r="A33" s="233" t="s">
        <v>165</v>
      </c>
      <c r="B33" s="1472">
        <v>112820</v>
      </c>
      <c r="C33" s="292">
        <f>SUMIFS('Expenditures - all orgs'!$D$19:$D$3604,'Expenditures - all orgs'!$C$19:$C$3604, 'Budget Detail - FFFFFF'!$B33,'Expenditures - all orgs'!$B$19:$B$3604,'Budget Detail - FFFFFF'!$B$3)</f>
        <v>0</v>
      </c>
      <c r="D33" s="293">
        <f>SUMIFS('Expenditures - all orgs'!$E$19:$E$3604,'Expenditures - all orgs'!$C$19:$C$3604, 'Budget Detail - FFFFFF'!$B33,'Expenditures - all orgs'!$B$19:$B$3604,'Budget Detail - FFFFFF'!$B$3)</f>
        <v>0</v>
      </c>
      <c r="E33" s="1254">
        <f>SUMIFS('Expenditures - all orgs'!$F$19:$F$3604,'Expenditures - all orgs'!$C$19:$C$3604, 'Budget Detail - FFFFFF'!$B33,'Expenditures - all orgs'!$B$19:$B$3604,'Budget Detail - FFFFFF'!$B$3)</f>
        <v>0</v>
      </c>
      <c r="F33" s="295">
        <f t="shared" si="0"/>
        <v>0</v>
      </c>
    </row>
    <row r="34" spans="1:6" x14ac:dyDescent="0.3">
      <c r="A34" s="233" t="s">
        <v>166</v>
      </c>
      <c r="B34" s="1472">
        <v>112900</v>
      </c>
      <c r="C34" s="292">
        <f>SUMIFS('Expenditures - all orgs'!$D$19:$D$3604,'Expenditures - all orgs'!$C$19:$C$3604, 'Budget Detail - FFFFFF'!$B34,'Expenditures - all orgs'!$B$19:$B$3604,'Budget Detail - FFFFFF'!$B$3)</f>
        <v>0</v>
      </c>
      <c r="D34" s="293">
        <f>SUMIFS('Expenditures - all orgs'!$E$19:$E$3604,'Expenditures - all orgs'!$C$19:$C$3604, 'Budget Detail - FFFFFF'!$B34,'Expenditures - all orgs'!$B$19:$B$3604,'Budget Detail - FFFFFF'!$B$3)</f>
        <v>0</v>
      </c>
      <c r="E34" s="1254">
        <f>SUMIFS('Expenditures - all orgs'!$F$19:$F$3604,'Expenditures - all orgs'!$C$19:$C$3604, 'Budget Detail - FFFFFF'!$B34,'Expenditures - all orgs'!$B$19:$B$3604,'Budget Detail - FFFFFF'!$B$3)</f>
        <v>0</v>
      </c>
      <c r="F34" s="295">
        <f t="shared" si="0"/>
        <v>0</v>
      </c>
    </row>
    <row r="35" spans="1:6" x14ac:dyDescent="0.3">
      <c r="A35" s="233" t="s">
        <v>63</v>
      </c>
      <c r="B35" s="1472">
        <v>113100</v>
      </c>
      <c r="C35" s="292">
        <f>SUMIFS('Expenditures - all orgs'!$D$19:$D$3604,'Expenditures - all orgs'!$C$19:$C$3604, 'Budget Detail - FFFFFF'!$B35,'Expenditures - all orgs'!$B$19:$B$3604,'Budget Detail - FFFFFF'!$B$3)</f>
        <v>0</v>
      </c>
      <c r="D35" s="293">
        <f>SUMIFS('Expenditures - all orgs'!$E$19:$E$3604,'Expenditures - all orgs'!$C$19:$C$3604, 'Budget Detail - FFFFFF'!$B35,'Expenditures - all orgs'!$B$19:$B$3604,'Budget Detail - FFFFFF'!$B$3)</f>
        <v>0</v>
      </c>
      <c r="E35" s="1254">
        <f>SUMIFS('Expenditures - all orgs'!$F$19:$F$3604,'Expenditures - all orgs'!$C$19:$C$3604, 'Budget Detail - FFFFFF'!$B35,'Expenditures - all orgs'!$B$19:$B$3604,'Budget Detail - FFFFFF'!$B$3)</f>
        <v>0</v>
      </c>
      <c r="F35" s="295">
        <f t="shared" si="0"/>
        <v>0</v>
      </c>
    </row>
    <row r="36" spans="1:6" x14ac:dyDescent="0.3">
      <c r="A36" s="233" t="s">
        <v>159</v>
      </c>
      <c r="B36" s="1472">
        <v>113115</v>
      </c>
      <c r="C36" s="292">
        <f>SUMIFS('Expenditures - all orgs'!$D$19:$D$3604,'Expenditures - all orgs'!$C$19:$C$3604, 'Budget Detail - FFFFFF'!$B36,'Expenditures - all orgs'!$B$19:$B$3604,'Budget Detail - FFFFFF'!$B$3)</f>
        <v>0</v>
      </c>
      <c r="D36" s="293">
        <f>SUMIFS('Expenditures - all orgs'!$E$19:$E$3604,'Expenditures - all orgs'!$C$19:$C$3604, 'Budget Detail - FFFFFF'!$B36,'Expenditures - all orgs'!$B$19:$B$3604,'Budget Detail - FFFFFF'!$B$3)</f>
        <v>0</v>
      </c>
      <c r="E36" s="1254">
        <f>SUMIFS('Expenditures - all orgs'!$F$19:$F$3604,'Expenditures - all orgs'!$C$19:$C$3604, 'Budget Detail - FFFFFF'!$B36,'Expenditures - all orgs'!$B$19:$B$3604,'Budget Detail - FFFFFF'!$B$3)</f>
        <v>0</v>
      </c>
      <c r="F36" s="295">
        <f t="shared" si="0"/>
        <v>0</v>
      </c>
    </row>
    <row r="37" spans="1:6" x14ac:dyDescent="0.3">
      <c r="A37" s="233" t="s">
        <v>13</v>
      </c>
      <c r="B37" s="1472">
        <v>113800</v>
      </c>
      <c r="C37" s="292">
        <f>SUMIFS('Expenditures - all orgs'!$D$19:$D$3604,'Expenditures - all orgs'!$C$19:$C$3604, 'Budget Detail - FFFFFF'!$B37,'Expenditures - all orgs'!$B$19:$B$3604,'Budget Detail - FFFFFF'!$B$3)</f>
        <v>0</v>
      </c>
      <c r="D37" s="293">
        <f>SUMIFS('Expenditures - all orgs'!$E$19:$E$3604,'Expenditures - all orgs'!$C$19:$C$3604, 'Budget Detail - FFFFFF'!$B37,'Expenditures - all orgs'!$B$19:$B$3604,'Budget Detail - FFFFFF'!$B$3)</f>
        <v>0</v>
      </c>
      <c r="E37" s="1254">
        <f>SUMIFS('Expenditures - all orgs'!$F$19:$F$3604,'Expenditures - all orgs'!$C$19:$C$3604, 'Budget Detail - FFFFFF'!$B37,'Expenditures - all orgs'!$B$19:$B$3604,'Budget Detail - FFFFFF'!$B$3)</f>
        <v>0</v>
      </c>
      <c r="F37" s="295">
        <f t="shared" si="0"/>
        <v>0</v>
      </c>
    </row>
    <row r="38" spans="1:6" x14ac:dyDescent="0.3">
      <c r="A38" s="233" t="s">
        <v>3</v>
      </c>
      <c r="B38" s="1472">
        <v>114100</v>
      </c>
      <c r="C38" s="292">
        <f>SUMIFS('Expenditures - all orgs'!$D$19:$D$3604,'Expenditures - all orgs'!$C$19:$C$3604, 'Budget Detail - FFFFFF'!$B38,'Expenditures - all orgs'!$B$19:$B$3604,'Budget Detail - FFFFFF'!$B$3)</f>
        <v>0</v>
      </c>
      <c r="D38" s="293">
        <f>SUMIFS('Expenditures - all orgs'!$E$19:$E$3604,'Expenditures - all orgs'!$C$19:$C$3604, 'Budget Detail - FFFFFF'!$B38,'Expenditures - all orgs'!$B$19:$B$3604,'Budget Detail - FFFFFF'!$B$3)</f>
        <v>0</v>
      </c>
      <c r="E38" s="1254">
        <f>SUMIFS('Expenditures - all orgs'!$F$19:$F$3604,'Expenditures - all orgs'!$C$19:$C$3604, 'Budget Detail - FFFFFF'!$B38,'Expenditures - all orgs'!$B$19:$B$3604,'Budget Detail - FFFFFF'!$B$3)</f>
        <v>0</v>
      </c>
      <c r="F38" s="295">
        <f t="shared" si="0"/>
        <v>0</v>
      </c>
    </row>
    <row r="39" spans="1:6" x14ac:dyDescent="0.3">
      <c r="A39" s="233" t="s">
        <v>157</v>
      </c>
      <c r="B39" s="1472">
        <v>114200</v>
      </c>
      <c r="C39" s="292">
        <f>SUMIFS('Expenditures - all orgs'!$D$19:$D$3604,'Expenditures - all orgs'!$C$19:$C$3604, 'Budget Detail - FFFFFF'!$B39,'Expenditures - all orgs'!$B$19:$B$3604,'Budget Detail - FFFFFF'!$B$3)</f>
        <v>0</v>
      </c>
      <c r="D39" s="293">
        <f>SUMIFS('Expenditures - all orgs'!$E$19:$E$3604,'Expenditures - all orgs'!$C$19:$C$3604, 'Budget Detail - FFFFFF'!$B39,'Expenditures - all orgs'!$B$19:$B$3604,'Budget Detail - FFFFFF'!$B$3)</f>
        <v>0</v>
      </c>
      <c r="E39" s="1254">
        <f>SUMIFS('Expenditures - all orgs'!$F$19:$F$3604,'Expenditures - all orgs'!$C$19:$C$3604, 'Budget Detail - FFFFFF'!$B39,'Expenditures - all orgs'!$B$19:$B$3604,'Budget Detail - FFFFFF'!$B$3)</f>
        <v>0</v>
      </c>
      <c r="F39" s="295">
        <f t="shared" si="0"/>
        <v>0</v>
      </c>
    </row>
    <row r="40" spans="1:6" x14ac:dyDescent="0.3">
      <c r="A40" s="233" t="s">
        <v>167</v>
      </c>
      <c r="B40" s="1472">
        <v>114300</v>
      </c>
      <c r="C40" s="292">
        <f>SUMIFS('Expenditures - all orgs'!$D$19:$D$3604,'Expenditures - all orgs'!$C$19:$C$3604, 'Budget Detail - FFFFFF'!$B40,'Expenditures - all orgs'!$B$19:$B$3604,'Budget Detail - FFFFFF'!$B$3)</f>
        <v>0</v>
      </c>
      <c r="D40" s="293">
        <f>SUMIFS('Expenditures - all orgs'!$E$19:$E$3604,'Expenditures - all orgs'!$C$19:$C$3604, 'Budget Detail - FFFFFF'!$B40,'Expenditures - all orgs'!$B$19:$B$3604,'Budget Detail - FFFFFF'!$B$3)</f>
        <v>0</v>
      </c>
      <c r="E40" s="1254">
        <f>SUMIFS('Expenditures - all orgs'!$F$19:$F$3604,'Expenditures - all orgs'!$C$19:$C$3604, 'Budget Detail - FFFFFF'!$B40,'Expenditures - all orgs'!$B$19:$B$3604,'Budget Detail - FFFFFF'!$B$3)</f>
        <v>0</v>
      </c>
      <c r="F40" s="295">
        <f t="shared" si="0"/>
        <v>0</v>
      </c>
    </row>
    <row r="41" spans="1:6" x14ac:dyDescent="0.3">
      <c r="A41" s="233" t="s">
        <v>4</v>
      </c>
      <c r="B41" s="1472">
        <v>114400</v>
      </c>
      <c r="C41" s="292">
        <f>SUMIFS('Expenditures - all orgs'!$D$19:$D$3604,'Expenditures - all orgs'!$C$19:$C$3604, 'Budget Detail - FFFFFF'!$B41,'Expenditures - all orgs'!$B$19:$B$3604,'Budget Detail - FFFFFF'!$B$3)</f>
        <v>0</v>
      </c>
      <c r="D41" s="293">
        <f>SUMIFS('Expenditures - all orgs'!$E$19:$E$3604,'Expenditures - all orgs'!$C$19:$C$3604, 'Budget Detail - FFFFFF'!$B41,'Expenditures - all orgs'!$B$19:$B$3604,'Budget Detail - FFFFFF'!$B$3)</f>
        <v>0</v>
      </c>
      <c r="E41" s="1254">
        <f>SUMIFS('Expenditures - all orgs'!$F$19:$F$3604,'Expenditures - all orgs'!$C$19:$C$3604, 'Budget Detail - FFFFFF'!$B41,'Expenditures - all orgs'!$B$19:$B$3604,'Budget Detail - FFFFFF'!$B$3)</f>
        <v>0</v>
      </c>
      <c r="F41" s="295">
        <f t="shared" si="0"/>
        <v>0</v>
      </c>
    </row>
    <row r="42" spans="1:6" x14ac:dyDescent="0.3">
      <c r="A42" s="233" t="s">
        <v>66</v>
      </c>
      <c r="B42" s="1472">
        <v>114500</v>
      </c>
      <c r="C42" s="292">
        <f>SUMIFS('Expenditures - all orgs'!$D$19:$D$3604,'Expenditures - all orgs'!$C$19:$C$3604, 'Budget Detail - FFFFFF'!$B42,'Expenditures - all orgs'!$B$19:$B$3604,'Budget Detail - FFFFFF'!$B$3)</f>
        <v>0</v>
      </c>
      <c r="D42" s="293">
        <f>SUMIFS('Expenditures - all orgs'!$E$19:$E$3604,'Expenditures - all orgs'!$C$19:$C$3604, 'Budget Detail - FFFFFF'!$B42,'Expenditures - all orgs'!$B$19:$B$3604,'Budget Detail - FFFFFF'!$B$3)</f>
        <v>0</v>
      </c>
      <c r="E42" s="1254">
        <f>SUMIFS('Expenditures - all orgs'!$F$19:$F$3604,'Expenditures - all orgs'!$C$19:$C$3604, 'Budget Detail - FFFFFF'!$B42,'Expenditures - all orgs'!$B$19:$B$3604,'Budget Detail - FFFFFF'!$B$3)</f>
        <v>0</v>
      </c>
      <c r="F42" s="295">
        <f t="shared" si="0"/>
        <v>0</v>
      </c>
    </row>
    <row r="43" spans="1:6" x14ac:dyDescent="0.3">
      <c r="A43" s="233" t="s">
        <v>168</v>
      </c>
      <c r="B43" s="1472">
        <v>114510</v>
      </c>
      <c r="C43" s="292">
        <f>SUMIFS('Expenditures - all orgs'!$D$19:$D$3604,'Expenditures - all orgs'!$C$19:$C$3604, 'Budget Detail - FFFFFF'!$B43,'Expenditures - all orgs'!$B$19:$B$3604,'Budget Detail - FFFFFF'!$B$3)</f>
        <v>0</v>
      </c>
      <c r="D43" s="293">
        <f>SUMIFS('Expenditures - all orgs'!$E$19:$E$3604,'Expenditures - all orgs'!$C$19:$C$3604, 'Budget Detail - FFFFFF'!$B43,'Expenditures - all orgs'!$B$19:$B$3604,'Budget Detail - FFFFFF'!$B$3)</f>
        <v>0</v>
      </c>
      <c r="E43" s="1254">
        <f>SUMIFS('Expenditures - all orgs'!$F$19:$F$3604,'Expenditures - all orgs'!$C$19:$C$3604, 'Budget Detail - FFFFFF'!$B43,'Expenditures - all orgs'!$B$19:$B$3604,'Budget Detail - FFFFFF'!$B$3)</f>
        <v>0</v>
      </c>
      <c r="F43" s="295">
        <f t="shared" si="0"/>
        <v>0</v>
      </c>
    </row>
    <row r="44" spans="1:6" x14ac:dyDescent="0.3">
      <c r="A44" s="233" t="s">
        <v>67</v>
      </c>
      <c r="B44" s="1472">
        <v>114530</v>
      </c>
      <c r="C44" s="292">
        <f>SUMIFS('Expenditures - all orgs'!$D$19:$D$3604,'Expenditures - all orgs'!$C$19:$C$3604, 'Budget Detail - FFFFFF'!$B44,'Expenditures - all orgs'!$B$19:$B$3604,'Budget Detail - FFFFFF'!$B$3)</f>
        <v>0</v>
      </c>
      <c r="D44" s="293">
        <f>SUMIFS('Expenditures - all orgs'!$E$19:$E$3604,'Expenditures - all orgs'!$C$19:$C$3604, 'Budget Detail - FFFFFF'!$B44,'Expenditures - all orgs'!$B$19:$B$3604,'Budget Detail - FFFFFF'!$B$3)</f>
        <v>0</v>
      </c>
      <c r="E44" s="1254">
        <f>SUMIFS('Expenditures - all orgs'!$F$19:$F$3604,'Expenditures - all orgs'!$C$19:$C$3604, 'Budget Detail - FFFFFF'!$B44,'Expenditures - all orgs'!$B$19:$B$3604,'Budget Detail - FFFFFF'!$B$3)</f>
        <v>0</v>
      </c>
      <c r="F44" s="295">
        <f t="shared" si="0"/>
        <v>0</v>
      </c>
    </row>
    <row r="45" spans="1:6" x14ac:dyDescent="0.3">
      <c r="A45" s="233" t="s">
        <v>156</v>
      </c>
      <c r="B45" s="1472">
        <v>114540</v>
      </c>
      <c r="C45" s="292">
        <f>SUMIFS('Expenditures - all orgs'!$D$19:$D$3604,'Expenditures - all orgs'!$C$19:$C$3604, 'Budget Detail - FFFFFF'!$B45,'Expenditures - all orgs'!$B$19:$B$3604,'Budget Detail - FFFFFF'!$B$3)</f>
        <v>0</v>
      </c>
      <c r="D45" s="293">
        <f>SUMIFS('Expenditures - all orgs'!$E$19:$E$3604,'Expenditures - all orgs'!$C$19:$C$3604, 'Budget Detail - FFFFFF'!$B45,'Expenditures - all orgs'!$B$19:$B$3604,'Budget Detail - FFFFFF'!$B$3)</f>
        <v>0</v>
      </c>
      <c r="E45" s="1254">
        <f>SUMIFS('Expenditures - all orgs'!$F$19:$F$3604,'Expenditures - all orgs'!$C$19:$C$3604, 'Budget Detail - FFFFFF'!$B45,'Expenditures - all orgs'!$B$19:$B$3604,'Budget Detail - FFFFFF'!$B$3)</f>
        <v>0</v>
      </c>
      <c r="F45" s="295">
        <f t="shared" si="0"/>
        <v>0</v>
      </c>
    </row>
    <row r="46" spans="1:6" x14ac:dyDescent="0.3">
      <c r="A46" s="233" t="s">
        <v>158</v>
      </c>
      <c r="B46" s="1472">
        <v>114600</v>
      </c>
      <c r="C46" s="292">
        <f>SUMIFS('Expenditures - all orgs'!$D$19:$D$3604,'Expenditures - all orgs'!$C$19:$C$3604, 'Budget Detail - FFFFFF'!$B46,'Expenditures - all orgs'!$B$19:$B$3604,'Budget Detail - FFFFFF'!$B$3)</f>
        <v>0</v>
      </c>
      <c r="D46" s="293">
        <f>SUMIFS('Expenditures - all orgs'!$E$19:$E$3604,'Expenditures - all orgs'!$C$19:$C$3604, 'Budget Detail - FFFFFF'!$B46,'Expenditures - all orgs'!$B$19:$B$3604,'Budget Detail - FFFFFF'!$B$3)</f>
        <v>0</v>
      </c>
      <c r="E46" s="1254">
        <f>SUMIFS('Expenditures - all orgs'!$F$19:$F$3604,'Expenditures - all orgs'!$C$19:$C$3604, 'Budget Detail - FFFFFF'!$B46,'Expenditures - all orgs'!$B$19:$B$3604,'Budget Detail - FFFFFF'!$B$3)</f>
        <v>0</v>
      </c>
      <c r="F46" s="295">
        <f t="shared" si="0"/>
        <v>0</v>
      </c>
    </row>
    <row r="47" spans="1:6" x14ac:dyDescent="0.3">
      <c r="A47" s="233" t="s">
        <v>169</v>
      </c>
      <c r="B47" s="1472">
        <v>114900</v>
      </c>
      <c r="C47" s="292">
        <f>SUMIFS('Expenditures - all orgs'!$D$19:$D$3604,'Expenditures - all orgs'!$C$19:$C$3604, 'Budget Detail - FFFFFF'!$B47,'Expenditures - all orgs'!$B$19:$B$3604,'Budget Detail - FFFFFF'!$B$3)</f>
        <v>0</v>
      </c>
      <c r="D47" s="293">
        <f>SUMIFS('Expenditures - all orgs'!$E$19:$E$3604,'Expenditures - all orgs'!$C$19:$C$3604, 'Budget Detail - FFFFFF'!$B47,'Expenditures - all orgs'!$B$19:$B$3604,'Budget Detail - FFFFFF'!$B$3)</f>
        <v>0</v>
      </c>
      <c r="E47" s="1254">
        <f>SUMIFS('Expenditures - all orgs'!$F$19:$F$3604,'Expenditures - all orgs'!$C$19:$C$3604, 'Budget Detail - FFFFFF'!$B47,'Expenditures - all orgs'!$B$19:$B$3604,'Budget Detail - FFFFFF'!$B$3)</f>
        <v>0</v>
      </c>
      <c r="F47" s="295">
        <f t="shared" si="0"/>
        <v>0</v>
      </c>
    </row>
    <row r="48" spans="1:6" x14ac:dyDescent="0.3">
      <c r="A48" s="233" t="s">
        <v>170</v>
      </c>
      <c r="B48" s="1472">
        <v>114910</v>
      </c>
      <c r="C48" s="292">
        <f>SUMIFS('Expenditures - all orgs'!$D$19:$D$3604,'Expenditures - all orgs'!$C$19:$C$3604, 'Budget Detail - FFFFFF'!$B48,'Expenditures - all orgs'!$B$19:$B$3604,'Budget Detail - FFFFFF'!$B$3)</f>
        <v>0</v>
      </c>
      <c r="D48" s="293">
        <f>SUMIFS('Expenditures - all orgs'!$E$19:$E$3604,'Expenditures - all orgs'!$C$19:$C$3604, 'Budget Detail - FFFFFF'!$B48,'Expenditures - all orgs'!$B$19:$B$3604,'Budget Detail - FFFFFF'!$B$3)</f>
        <v>0</v>
      </c>
      <c r="E48" s="1254">
        <f>SUMIFS('Expenditures - all orgs'!$F$19:$F$3604,'Expenditures - all orgs'!$C$19:$C$3604, 'Budget Detail - FFFFFF'!$B48,'Expenditures - all orgs'!$B$19:$B$3604,'Budget Detail - FFFFFF'!$B$3)</f>
        <v>0</v>
      </c>
      <c r="F48" s="295">
        <f t="shared" si="0"/>
        <v>0</v>
      </c>
    </row>
    <row r="49" spans="1:6" x14ac:dyDescent="0.3">
      <c r="A49" s="233" t="s">
        <v>179</v>
      </c>
      <c r="B49" s="1472">
        <v>115100</v>
      </c>
      <c r="C49" s="292">
        <f>SUMIFS('Expenditures - all orgs'!$D$19:$D$3604,'Expenditures - all orgs'!$C$19:$C$3604, 'Budget Detail - FFFFFF'!$B49,'Expenditures - all orgs'!$B$19:$B$3604,'Budget Detail - FFFFFF'!$B$3)</f>
        <v>0</v>
      </c>
      <c r="D49" s="293">
        <f>SUMIFS('Expenditures - all orgs'!$E$19:$E$3604,'Expenditures - all orgs'!$C$19:$C$3604, 'Budget Detail - FFFFFF'!$B49,'Expenditures - all orgs'!$B$19:$B$3604,'Budget Detail - FFFFFF'!$B$3)</f>
        <v>0</v>
      </c>
      <c r="E49" s="1254">
        <f>SUMIFS('Expenditures - all orgs'!$F$19:$F$3604,'Expenditures - all orgs'!$C$19:$C$3604, 'Budget Detail - FFFFFF'!$B49,'Expenditures - all orgs'!$B$19:$B$3604,'Budget Detail - FFFFFF'!$B$3)</f>
        <v>0</v>
      </c>
      <c r="F49" s="295">
        <f t="shared" si="0"/>
        <v>0</v>
      </c>
    </row>
    <row r="50" spans="1:6" x14ac:dyDescent="0.3">
      <c r="A50" s="233" t="s">
        <v>178</v>
      </c>
      <c r="B50" s="1472">
        <v>115200</v>
      </c>
      <c r="C50" s="292">
        <f>SUMIFS('Expenditures - all orgs'!$D$19:$D$3604,'Expenditures - all orgs'!$C$19:$C$3604, 'Budget Detail - FFFFFF'!$B50,'Expenditures - all orgs'!$B$19:$B$3604,'Budget Detail - FFFFFF'!$B$3)</f>
        <v>0</v>
      </c>
      <c r="D50" s="293">
        <f>SUMIFS('Expenditures - all orgs'!$E$19:$E$3604,'Expenditures - all orgs'!$C$19:$C$3604, 'Budget Detail - FFFFFF'!$B50,'Expenditures - all orgs'!$B$19:$B$3604,'Budget Detail - FFFFFF'!$B$3)</f>
        <v>0</v>
      </c>
      <c r="E50" s="1254">
        <f>SUMIFS('Expenditures - all orgs'!$F$19:$F$3604,'Expenditures - all orgs'!$C$19:$C$3604, 'Budget Detail - FFFFFF'!$B50,'Expenditures - all orgs'!$B$19:$B$3604,'Budget Detail - FFFFFF'!$B$3)</f>
        <v>0</v>
      </c>
      <c r="F50" s="295">
        <f t="shared" si="0"/>
        <v>0</v>
      </c>
    </row>
    <row r="51" spans="1:6" x14ac:dyDescent="0.3">
      <c r="A51" s="233" t="s">
        <v>180</v>
      </c>
      <c r="B51" s="1472">
        <v>115300</v>
      </c>
      <c r="C51" s="292">
        <f>SUMIFS('Expenditures - all orgs'!$D$19:$D$3604,'Expenditures - all orgs'!$C$19:$C$3604, 'Budget Detail - FFFFFF'!$B51,'Expenditures - all orgs'!$B$19:$B$3604,'Budget Detail - FFFFFF'!$B$3)</f>
        <v>0</v>
      </c>
      <c r="D51" s="293">
        <f>SUMIFS('Expenditures - all orgs'!$E$19:$E$3604,'Expenditures - all orgs'!$C$19:$C$3604, 'Budget Detail - FFFFFF'!$B51,'Expenditures - all orgs'!$B$19:$B$3604,'Budget Detail - FFFFFF'!$B$3)</f>
        <v>0</v>
      </c>
      <c r="E51" s="1254">
        <f>SUMIFS('Expenditures - all orgs'!$F$19:$F$3604,'Expenditures - all orgs'!$C$19:$C$3604, 'Budget Detail - FFFFFF'!$B51,'Expenditures - all orgs'!$B$19:$B$3604,'Budget Detail - FFFFFF'!$B$3)</f>
        <v>0</v>
      </c>
      <c r="F51" s="295">
        <f t="shared" si="0"/>
        <v>0</v>
      </c>
    </row>
    <row r="52" spans="1:6" x14ac:dyDescent="0.3">
      <c r="A52" s="233" t="s">
        <v>181</v>
      </c>
      <c r="B52" s="1472">
        <v>115400</v>
      </c>
      <c r="C52" s="292">
        <f>SUMIFS('Expenditures - all orgs'!$D$19:$D$3604,'Expenditures - all orgs'!$C$19:$C$3604, 'Budget Detail - FFFFFF'!$B52,'Expenditures - all orgs'!$B$19:$B$3604,'Budget Detail - FFFFFF'!$B$3)</f>
        <v>0</v>
      </c>
      <c r="D52" s="293">
        <f>SUMIFS('Expenditures - all orgs'!$E$19:$E$3604,'Expenditures - all orgs'!$C$19:$C$3604, 'Budget Detail - FFFFFF'!$B52,'Expenditures - all orgs'!$B$19:$B$3604,'Budget Detail - FFFFFF'!$B$3)</f>
        <v>0</v>
      </c>
      <c r="E52" s="1254">
        <f>SUMIFS('Expenditures - all orgs'!$F$19:$F$3604,'Expenditures - all orgs'!$C$19:$C$3604, 'Budget Detail - FFFFFF'!$B52,'Expenditures - all orgs'!$B$19:$B$3604,'Budget Detail - FFFFFF'!$B$3)</f>
        <v>0</v>
      </c>
      <c r="F52" s="295">
        <f t="shared" si="0"/>
        <v>0</v>
      </c>
    </row>
    <row r="53" spans="1:6" x14ac:dyDescent="0.3">
      <c r="A53" s="233" t="s">
        <v>182</v>
      </c>
      <c r="B53" s="1472">
        <v>115800</v>
      </c>
      <c r="C53" s="292">
        <f>SUMIFS('Expenditures - all orgs'!$D$19:$D$3604,'Expenditures - all orgs'!$C$19:$C$3604, 'Budget Detail - FFFFFF'!$B53,'Expenditures - all orgs'!$B$19:$B$3604,'Budget Detail - FFFFFF'!$B$3)</f>
        <v>0</v>
      </c>
      <c r="D53" s="293">
        <f>SUMIFS('Expenditures - all orgs'!$E$19:$E$3604,'Expenditures - all orgs'!$C$19:$C$3604, 'Budget Detail - FFFFFF'!$B53,'Expenditures - all orgs'!$B$19:$B$3604,'Budget Detail - FFFFFF'!$B$3)</f>
        <v>0</v>
      </c>
      <c r="E53" s="1254">
        <f>SUMIFS('Expenditures - all orgs'!$F$19:$F$3604,'Expenditures - all orgs'!$C$19:$C$3604, 'Budget Detail - FFFFFF'!$B53,'Expenditures - all orgs'!$B$19:$B$3604,'Budget Detail - FFFFFF'!$B$3)</f>
        <v>0</v>
      </c>
      <c r="F53" s="295">
        <f t="shared" si="0"/>
        <v>0</v>
      </c>
    </row>
    <row r="54" spans="1:6" x14ac:dyDescent="0.3">
      <c r="A54" s="233" t="s">
        <v>160</v>
      </c>
      <c r="B54" s="1472">
        <v>116200</v>
      </c>
      <c r="C54" s="292">
        <f>SUMIFS('Expenditures - all orgs'!$D$19:$D$3604,'Expenditures - all orgs'!$C$19:$C$3604, 'Budget Detail - FFFFFF'!$B54,'Expenditures - all orgs'!$B$19:$B$3604,'Budget Detail - FFFFFF'!$B$3)</f>
        <v>0</v>
      </c>
      <c r="D54" s="293">
        <f>SUMIFS('Expenditures - all orgs'!$E$19:$E$3604,'Expenditures - all orgs'!$C$19:$C$3604, 'Budget Detail - FFFFFF'!$B54,'Expenditures - all orgs'!$B$19:$B$3604,'Budget Detail - FFFFFF'!$B$3)</f>
        <v>0</v>
      </c>
      <c r="E54" s="1254">
        <f>SUMIFS('Expenditures - all orgs'!$F$19:$F$3604,'Expenditures - all orgs'!$C$19:$C$3604, 'Budget Detail - FFFFFF'!$B54,'Expenditures - all orgs'!$B$19:$B$3604,'Budget Detail - FFFFFF'!$B$3)</f>
        <v>0</v>
      </c>
      <c r="F54" s="295">
        <f t="shared" si="0"/>
        <v>0</v>
      </c>
    </row>
    <row r="55" spans="1:6" x14ac:dyDescent="0.3">
      <c r="A55" s="233" t="s">
        <v>171</v>
      </c>
      <c r="B55" s="1472">
        <v>116300</v>
      </c>
      <c r="C55" s="292">
        <f>SUMIFS('Expenditures - all orgs'!$D$19:$D$3604,'Expenditures - all orgs'!$C$19:$C$3604, 'Budget Detail - FFFFFF'!$B55,'Expenditures - all orgs'!$B$19:$B$3604,'Budget Detail - FFFFFF'!$B$3)</f>
        <v>0</v>
      </c>
      <c r="D55" s="293">
        <f>SUMIFS('Expenditures - all orgs'!$E$19:$E$3604,'Expenditures - all orgs'!$C$19:$C$3604, 'Budget Detail - FFFFFF'!$B55,'Expenditures - all orgs'!$B$19:$B$3604,'Budget Detail - FFFFFF'!$B$3)</f>
        <v>0</v>
      </c>
      <c r="E55" s="1254">
        <f>SUMIFS('Expenditures - all orgs'!$F$19:$F$3604,'Expenditures - all orgs'!$C$19:$C$3604, 'Budget Detail - FFFFFF'!$B55,'Expenditures - all orgs'!$B$19:$B$3604,'Budget Detail - FFFFFF'!$B$3)</f>
        <v>0</v>
      </c>
      <c r="F55" s="295">
        <f t="shared" si="0"/>
        <v>0</v>
      </c>
    </row>
    <row r="56" spans="1:6" x14ac:dyDescent="0.3">
      <c r="A56" s="233" t="s">
        <v>172</v>
      </c>
      <c r="B56" s="1472">
        <v>116400</v>
      </c>
      <c r="C56" s="292">
        <f>SUMIFS('Expenditures - all orgs'!$D$19:$D$3604,'Expenditures - all orgs'!$C$19:$C$3604, 'Budget Detail - FFFFFF'!$B56,'Expenditures - all orgs'!$B$19:$B$3604,'Budget Detail - FFFFFF'!$B$3)</f>
        <v>0</v>
      </c>
      <c r="D56" s="293">
        <f>SUMIFS('Expenditures - all orgs'!$E$19:$E$3604,'Expenditures - all orgs'!$C$19:$C$3604, 'Budget Detail - FFFFFF'!$B56,'Expenditures - all orgs'!$B$19:$B$3604,'Budget Detail - FFFFFF'!$B$3)</f>
        <v>0</v>
      </c>
      <c r="E56" s="1254">
        <f>SUMIFS('Expenditures - all orgs'!$F$19:$F$3604,'Expenditures - all orgs'!$C$19:$C$3604, 'Budget Detail - FFFFFF'!$B56,'Expenditures - all orgs'!$B$19:$B$3604,'Budget Detail - FFFFFF'!$B$3)</f>
        <v>0</v>
      </c>
      <c r="F56" s="295">
        <f t="shared" si="0"/>
        <v>0</v>
      </c>
    </row>
    <row r="57" spans="1:6" x14ac:dyDescent="0.3">
      <c r="A57" s="233" t="s">
        <v>173</v>
      </c>
      <c r="B57" s="1472">
        <v>116500</v>
      </c>
      <c r="C57" s="292">
        <f>SUMIFS('Expenditures - all orgs'!$D$19:$D$3604,'Expenditures - all orgs'!$C$19:$C$3604, 'Budget Detail - FFFFFF'!$B57,'Expenditures - all orgs'!$B$19:$B$3604,'Budget Detail - FFFFFF'!$B$3)</f>
        <v>0</v>
      </c>
      <c r="D57" s="293">
        <f>SUMIFS('Expenditures - all orgs'!$E$19:$E$3604,'Expenditures - all orgs'!$C$19:$C$3604, 'Budget Detail - FFFFFF'!$B57,'Expenditures - all orgs'!$B$19:$B$3604,'Budget Detail - FFFFFF'!$B$3)</f>
        <v>0</v>
      </c>
      <c r="E57" s="1254">
        <f>SUMIFS('Expenditures - all orgs'!$F$19:$F$3604,'Expenditures - all orgs'!$C$19:$C$3604, 'Budget Detail - FFFFFF'!$B57,'Expenditures - all orgs'!$B$19:$B$3604,'Budget Detail - FFFFFF'!$B$3)</f>
        <v>0</v>
      </c>
      <c r="F57" s="295">
        <f t="shared" si="0"/>
        <v>0</v>
      </c>
    </row>
    <row r="58" spans="1:6" x14ac:dyDescent="0.3">
      <c r="A58" s="233" t="s">
        <v>161</v>
      </c>
      <c r="B58" s="1472">
        <v>116600</v>
      </c>
      <c r="C58" s="292">
        <f>SUMIFS('Expenditures - all orgs'!$D$19:$D$3604,'Expenditures - all orgs'!$C$19:$C$3604, 'Budget Detail - FFFFFF'!$B58,'Expenditures - all orgs'!$B$19:$B$3604,'Budget Detail - FFFFFF'!$B$3)</f>
        <v>0</v>
      </c>
      <c r="D58" s="293">
        <f>SUMIFS('Expenditures - all orgs'!$E$19:$E$3604,'Expenditures - all orgs'!$C$19:$C$3604, 'Budget Detail - FFFFFF'!$B58,'Expenditures - all orgs'!$B$19:$B$3604,'Budget Detail - FFFFFF'!$B$3)</f>
        <v>0</v>
      </c>
      <c r="E58" s="1254">
        <f>SUMIFS('Expenditures - all orgs'!$F$19:$F$3604,'Expenditures - all orgs'!$C$19:$C$3604, 'Budget Detail - FFFFFF'!$B58,'Expenditures - all orgs'!$B$19:$B$3604,'Budget Detail - FFFFFF'!$B$3)</f>
        <v>0</v>
      </c>
      <c r="F58" s="295">
        <f t="shared" si="0"/>
        <v>0</v>
      </c>
    </row>
    <row r="59" spans="1:6" x14ac:dyDescent="0.3">
      <c r="A59" s="233" t="s">
        <v>104</v>
      </c>
      <c r="B59" s="1474" t="s">
        <v>107</v>
      </c>
      <c r="C59" s="292">
        <f>SUMIFS('Expenditures - all orgs'!$D$19:$D$3604,'Expenditures - all orgs'!$C$19:$C$3604, 'Budget Detail - FFFFFF'!$B59,'Expenditures - all orgs'!$B$19:$B$3604,'Budget Detail - FFFFFF'!$B$3)</f>
        <v>0</v>
      </c>
      <c r="D59" s="293">
        <f>SUMIFS('Expenditures - all orgs'!$E$19:$E$3604,'Expenditures - all orgs'!$C$19:$C$3604, 'Budget Detail - FFFFFF'!$B59,'Expenditures - all orgs'!$B$19:$B$3604,'Budget Detail - FFFFFF'!$B$3)</f>
        <v>0</v>
      </c>
      <c r="E59" s="1254">
        <f>SUMIFS('Expenditures - all orgs'!$F$19:$F$3604,'Expenditures - all orgs'!$C$19:$C$3604, 'Budget Detail - FFFFFF'!$B59,'Expenditures - all orgs'!$B$19:$B$3604,'Budget Detail - FFFFFF'!$B$3)</f>
        <v>0</v>
      </c>
      <c r="F59" s="295">
        <f t="shared" si="0"/>
        <v>0</v>
      </c>
    </row>
    <row r="60" spans="1:6" x14ac:dyDescent="0.3">
      <c r="A60" s="233" t="s">
        <v>104</v>
      </c>
      <c r="B60" s="1474" t="s">
        <v>107</v>
      </c>
      <c r="C60" s="292">
        <f>SUMIFS('Expenditures - all orgs'!$D$19:$D$3604,'Expenditures - all orgs'!$C$19:$C$3604, 'Budget Detail - FFFFFF'!$B60,'Expenditures - all orgs'!$B$19:$B$3604,'Budget Detail - FFFFFF'!$B$3)</f>
        <v>0</v>
      </c>
      <c r="D60" s="293">
        <f>SUMIFS('Expenditures - all orgs'!$E$19:$E$3604,'Expenditures - all orgs'!$C$19:$C$3604, 'Budget Detail - FFFFFF'!$B60,'Expenditures - all orgs'!$B$19:$B$3604,'Budget Detail - FFFFFF'!$B$3)</f>
        <v>0</v>
      </c>
      <c r="E60" s="1254">
        <f>SUMIFS('Expenditures - all orgs'!$F$19:$F$3604,'Expenditures - all orgs'!$C$19:$C$3604, 'Budget Detail - FFFFFF'!$B60,'Expenditures - all orgs'!$B$19:$B$3604,'Budget Detail - FFFFFF'!$B$3)</f>
        <v>0</v>
      </c>
      <c r="F60" s="295">
        <f t="shared" si="0"/>
        <v>0</v>
      </c>
    </row>
    <row r="61" spans="1:6" x14ac:dyDescent="0.3">
      <c r="A61" s="233" t="s">
        <v>104</v>
      </c>
      <c r="B61" s="1474" t="s">
        <v>107</v>
      </c>
      <c r="C61" s="292">
        <f>SUMIFS('Expenditures - all orgs'!$D$19:$D$3604,'Expenditures - all orgs'!$C$19:$C$3604, 'Budget Detail - FFFFFF'!$B61,'Expenditures - all orgs'!$B$19:$B$3604,'Budget Detail - FFFFFF'!$B$3)</f>
        <v>0</v>
      </c>
      <c r="D61" s="293">
        <f>SUMIFS('Expenditures - all orgs'!$E$19:$E$3604,'Expenditures - all orgs'!$C$19:$C$3604, 'Budget Detail - FFFFFF'!$B61,'Expenditures - all orgs'!$B$19:$B$3604,'Budget Detail - FFFFFF'!$B$3)</f>
        <v>0</v>
      </c>
      <c r="E61" s="1254">
        <f>SUMIFS('Expenditures - all orgs'!$F$19:$F$3604,'Expenditures - all orgs'!$C$19:$C$3604, 'Budget Detail - FFFFFF'!$B61,'Expenditures - all orgs'!$B$19:$B$3604,'Budget Detail - FFFFFF'!$B$3)</f>
        <v>0</v>
      </c>
      <c r="F61" s="295">
        <f t="shared" si="0"/>
        <v>0</v>
      </c>
    </row>
    <row r="62" spans="1:6" x14ac:dyDescent="0.3">
      <c r="A62" s="233" t="s">
        <v>104</v>
      </c>
      <c r="B62" s="1474" t="s">
        <v>107</v>
      </c>
      <c r="C62" s="292">
        <f>SUMIFS('Expenditures - all orgs'!$D$19:$D$3604,'Expenditures - all orgs'!$C$19:$C$3604, 'Budget Detail - FFFFFF'!$B62,'Expenditures - all orgs'!$B$19:$B$3604,'Budget Detail - FFFFFF'!$B$3)</f>
        <v>0</v>
      </c>
      <c r="D62" s="293">
        <f>SUMIFS('Expenditures - all orgs'!$E$19:$E$3604,'Expenditures - all orgs'!$C$19:$C$3604, 'Budget Detail - FFFFFF'!$B62,'Expenditures - all orgs'!$B$19:$B$3604,'Budget Detail - FFFFFF'!$B$3)</f>
        <v>0</v>
      </c>
      <c r="E62" s="1254">
        <f>SUMIFS('Expenditures - all orgs'!$F$19:$F$3604,'Expenditures - all orgs'!$C$19:$C$3604, 'Budget Detail - FFFFFF'!$B62,'Expenditures - all orgs'!$B$19:$B$3604,'Budget Detail - FFFFFF'!$B$3)</f>
        <v>0</v>
      </c>
      <c r="F62" s="295">
        <f t="shared" si="0"/>
        <v>0</v>
      </c>
    </row>
    <row r="63" spans="1:6" x14ac:dyDescent="0.3">
      <c r="A63" s="233" t="s">
        <v>104</v>
      </c>
      <c r="B63" s="1474" t="s">
        <v>107</v>
      </c>
      <c r="C63" s="292">
        <f>SUMIFS('Expenditures - all orgs'!$D$19:$D$3604,'Expenditures - all orgs'!$C$19:$C$3604, 'Budget Detail - FFFFFF'!$B63,'Expenditures - all orgs'!$B$19:$B$3604,'Budget Detail - FFFFFF'!$B$3)</f>
        <v>0</v>
      </c>
      <c r="D63" s="293">
        <f>SUMIFS('Expenditures - all orgs'!$E$19:$E$3604,'Expenditures - all orgs'!$C$19:$C$3604, 'Budget Detail - FFFFFF'!$B63,'Expenditures - all orgs'!$B$19:$B$3604,'Budget Detail - FFFFFF'!$B$3)</f>
        <v>0</v>
      </c>
      <c r="E63" s="1254">
        <f>SUMIFS('Expenditures - all orgs'!$F$19:$F$3604,'Expenditures - all orgs'!$C$19:$C$3604, 'Budget Detail - FFFFFF'!$B63,'Expenditures - all orgs'!$B$19:$B$3604,'Budget Detail - FFFFFF'!$B$3)</f>
        <v>0</v>
      </c>
      <c r="F63" s="295">
        <f t="shared" si="0"/>
        <v>0</v>
      </c>
    </row>
    <row r="64" spans="1:6" x14ac:dyDescent="0.3">
      <c r="A64" s="233" t="s">
        <v>104</v>
      </c>
      <c r="B64" s="1474" t="s">
        <v>107</v>
      </c>
      <c r="C64" s="292">
        <f>SUMIFS('Expenditures - all orgs'!$D$19:$D$3604,'Expenditures - all orgs'!$C$19:$C$3604, 'Budget Detail - FFFFFF'!$B64,'Expenditures - all orgs'!$B$19:$B$3604,'Budget Detail - FFFFFF'!$B$3)</f>
        <v>0</v>
      </c>
      <c r="D64" s="293">
        <f>SUMIFS('Expenditures - all orgs'!$E$19:$E$3604,'Expenditures - all orgs'!$C$19:$C$3604, 'Budget Detail - FFFFFF'!$B64,'Expenditures - all orgs'!$B$19:$B$3604,'Budget Detail - FFFFFF'!$B$3)</f>
        <v>0</v>
      </c>
      <c r="E64" s="1254">
        <f>SUMIFS('Expenditures - all orgs'!$F$19:$F$3604,'Expenditures - all orgs'!$C$19:$C$3604, 'Budget Detail - FFFFFF'!$B64,'Expenditures - all orgs'!$B$19:$B$3604,'Budget Detail - FFFFFF'!$B$3)</f>
        <v>0</v>
      </c>
      <c r="F64" s="295">
        <f t="shared" si="0"/>
        <v>0</v>
      </c>
    </row>
    <row r="65" spans="1:6" x14ac:dyDescent="0.3">
      <c r="A65" s="233" t="s">
        <v>104</v>
      </c>
      <c r="B65" s="1474" t="s">
        <v>107</v>
      </c>
      <c r="C65" s="292">
        <f>SUMIFS('Expenditures - all orgs'!$D$19:$D$3604,'Expenditures - all orgs'!$C$19:$C$3604, 'Budget Detail - FFFFFF'!$B65,'Expenditures - all orgs'!$B$19:$B$3604,'Budget Detail - FFFFFF'!$B$3)</f>
        <v>0</v>
      </c>
      <c r="D65" s="293">
        <f>SUMIFS('Expenditures - all orgs'!$E$19:$E$3604,'Expenditures - all orgs'!$C$19:$C$3604, 'Budget Detail - FFFFFF'!$B65,'Expenditures - all orgs'!$B$19:$B$3604,'Budget Detail - FFFFFF'!$B$3)</f>
        <v>0</v>
      </c>
      <c r="E65" s="1254">
        <f>SUMIFS('Expenditures - all orgs'!$F$19:$F$3604,'Expenditures - all orgs'!$C$19:$C$3604, 'Budget Detail - FFFFFF'!$B65,'Expenditures - all orgs'!$B$19:$B$3604,'Budget Detail - FFFFFF'!$B$3)</f>
        <v>0</v>
      </c>
      <c r="F65" s="295">
        <f t="shared" si="0"/>
        <v>0</v>
      </c>
    </row>
    <row r="66" spans="1:6" x14ac:dyDescent="0.3">
      <c r="A66" s="233" t="s">
        <v>104</v>
      </c>
      <c r="B66" s="1474" t="s">
        <v>107</v>
      </c>
      <c r="C66" s="292">
        <f>SUMIFS('Expenditures - all orgs'!$D$19:$D$3604,'Expenditures - all orgs'!$C$19:$C$3604, 'Budget Detail - FFFFFF'!$B66,'Expenditures - all orgs'!$B$19:$B$3604,'Budget Detail - FFFFFF'!$B$3)</f>
        <v>0</v>
      </c>
      <c r="D66" s="293">
        <f>SUMIFS('Expenditures - all orgs'!$E$19:$E$3604,'Expenditures - all orgs'!$C$19:$C$3604, 'Budget Detail - FFFFFF'!$B66,'Expenditures - all orgs'!$B$19:$B$3604,'Budget Detail - FFFFFF'!$B$3)</f>
        <v>0</v>
      </c>
      <c r="E66" s="1254">
        <f>SUMIFS('Expenditures - all orgs'!$F$19:$F$3604,'Expenditures - all orgs'!$C$19:$C$3604, 'Budget Detail - FFFFFF'!$B66,'Expenditures - all orgs'!$B$19:$B$3604,'Budget Detail - FFFFFF'!$B$3)</f>
        <v>0</v>
      </c>
      <c r="F66" s="295">
        <f t="shared" si="0"/>
        <v>0</v>
      </c>
    </row>
    <row r="67" spans="1:6" x14ac:dyDescent="0.3">
      <c r="A67" s="233" t="s">
        <v>104</v>
      </c>
      <c r="B67" s="1474" t="s">
        <v>107</v>
      </c>
      <c r="C67" s="292">
        <f>SUMIFS('Expenditures - all orgs'!$D$19:$D$3604,'Expenditures - all orgs'!$C$19:$C$3604, 'Budget Detail - FFFFFF'!$B67,'Expenditures - all orgs'!$B$19:$B$3604,'Budget Detail - FFFFFF'!$B$3)</f>
        <v>0</v>
      </c>
      <c r="D67" s="293">
        <f>SUMIFS('Expenditures - all orgs'!$E$19:$E$3604,'Expenditures - all orgs'!$C$19:$C$3604, 'Budget Detail - FFFFFF'!$B67,'Expenditures - all orgs'!$B$19:$B$3604,'Budget Detail - FFFFFF'!$B$3)</f>
        <v>0</v>
      </c>
      <c r="E67" s="1254">
        <f>SUMIFS('Expenditures - all orgs'!$F$19:$F$3604,'Expenditures - all orgs'!$C$19:$C$3604, 'Budget Detail - FFFFFF'!$B67,'Expenditures - all orgs'!$B$19:$B$3604,'Budget Detail - FFFFFF'!$B$3)</f>
        <v>0</v>
      </c>
      <c r="F67" s="295">
        <f t="shared" si="0"/>
        <v>0</v>
      </c>
    </row>
    <row r="68" spans="1:6" x14ac:dyDescent="0.3">
      <c r="A68" s="233" t="s">
        <v>104</v>
      </c>
      <c r="B68" s="1474" t="s">
        <v>107</v>
      </c>
      <c r="C68" s="292">
        <f>SUMIFS('Expenditures - all orgs'!$D$19:$D$3604,'Expenditures - all orgs'!$C$19:$C$3604, 'Budget Detail - FFFFFF'!$B68,'Expenditures - all orgs'!$B$19:$B$3604,'Budget Detail - FFFFFF'!$B$3)</f>
        <v>0</v>
      </c>
      <c r="D68" s="293">
        <f>SUMIFS('Expenditures - all orgs'!$E$19:$E$3604,'Expenditures - all orgs'!$C$19:$C$3604, 'Budget Detail - FFFFFF'!$B68,'Expenditures - all orgs'!$B$19:$B$3604,'Budget Detail - FFFFFF'!$B$3)</f>
        <v>0</v>
      </c>
      <c r="E68" s="1254">
        <f>SUMIFS('Expenditures - all orgs'!$F$19:$F$3604,'Expenditures - all orgs'!$C$19:$C$3604, 'Budget Detail - FFFFFF'!$B68,'Expenditures - all orgs'!$B$19:$B$3604,'Budget Detail - FFFFFF'!$B$3)</f>
        <v>0</v>
      </c>
      <c r="F68" s="295">
        <f t="shared" si="0"/>
        <v>0</v>
      </c>
    </row>
    <row r="69" spans="1:6" x14ac:dyDescent="0.3">
      <c r="A69" s="233" t="s">
        <v>104</v>
      </c>
      <c r="B69" s="1474" t="s">
        <v>107</v>
      </c>
      <c r="C69" s="292">
        <f>SUMIFS('Expenditures - all orgs'!$D$19:$D$3604,'Expenditures - all orgs'!$C$19:$C$3604, 'Budget Detail - FFFFFF'!$B69,'Expenditures - all orgs'!$B$19:$B$3604,'Budget Detail - FFFFFF'!$B$3)</f>
        <v>0</v>
      </c>
      <c r="D69" s="293">
        <f>SUMIFS('Expenditures - all orgs'!$E$19:$E$3604,'Expenditures - all orgs'!$C$19:$C$3604, 'Budget Detail - FFFFFF'!$B69,'Expenditures - all orgs'!$B$19:$B$3604,'Budget Detail - FFFFFF'!$B$3)</f>
        <v>0</v>
      </c>
      <c r="E69" s="1254">
        <f>SUMIFS('Expenditures - all orgs'!$F$19:$F$3604,'Expenditures - all orgs'!$C$19:$C$3604, 'Budget Detail - FFFFFF'!$B69,'Expenditures - all orgs'!$B$19:$B$3604,'Budget Detail - FFFFFF'!$B$3)</f>
        <v>0</v>
      </c>
      <c r="F69" s="295">
        <f t="shared" si="0"/>
        <v>0</v>
      </c>
    </row>
    <row r="70" spans="1:6" ht="15" thickBot="1" x14ac:dyDescent="0.35">
      <c r="A70" s="233" t="s">
        <v>104</v>
      </c>
      <c r="B70" s="1474" t="s">
        <v>107</v>
      </c>
      <c r="C70" s="292">
        <f>SUMIFS('Expenditures - all orgs'!$D$19:$D$3604,'Expenditures - all orgs'!$C$19:$C$3604, 'Budget Detail - FFFFFF'!$B70,'Expenditures - all orgs'!$B$19:$B$3604,'Budget Detail - FFFFFF'!$B$3)</f>
        <v>0</v>
      </c>
      <c r="D70" s="293">
        <f>SUMIFS('Expenditures - all orgs'!$E$19:$E$3604,'Expenditures - all orgs'!$C$19:$C$3604, 'Budget Detail - FFFFFF'!$B70,'Expenditures - all orgs'!$B$19:$B$3604,'Budget Detail - FFFFFF'!$B$3)</f>
        <v>0</v>
      </c>
      <c r="E70" s="1254">
        <f>SUMIFS('Expenditures - all orgs'!$F$19:$F$3604,'Expenditures - all orgs'!$C$19:$C$3604, 'Budget Detail - FFFFFF'!$B70,'Expenditures - all orgs'!$B$19:$B$3604,'Budget Detail - FFFFFF'!$B$3)</f>
        <v>0</v>
      </c>
      <c r="F70" s="303">
        <f t="shared" si="0"/>
        <v>0</v>
      </c>
    </row>
    <row r="71" spans="1:6" ht="15" thickBot="1" x14ac:dyDescent="0.35">
      <c r="A71" s="1714" t="s">
        <v>211</v>
      </c>
      <c r="B71" s="1715"/>
      <c r="C71" s="1470">
        <f>SUM(C10:C70)</f>
        <v>0</v>
      </c>
      <c r="D71" s="1470">
        <f>SUM(D10:D70)</f>
        <v>0</v>
      </c>
      <c r="E71" s="1470">
        <f>SUM(E10:E70)</f>
        <v>0</v>
      </c>
      <c r="F71" s="1471">
        <f>SUM(F10:F70)</f>
        <v>0</v>
      </c>
    </row>
    <row r="72" spans="1:6" x14ac:dyDescent="0.3">
      <c r="A72" s="747"/>
      <c r="B72" s="747"/>
      <c r="C72" s="304"/>
      <c r="D72" s="305"/>
      <c r="E72" s="306"/>
      <c r="F72" s="307"/>
    </row>
    <row r="73" spans="1:6" x14ac:dyDescent="0.3">
      <c r="A73" s="234" t="s">
        <v>294</v>
      </c>
      <c r="B73" s="747"/>
      <c r="C73" s="308"/>
      <c r="D73" s="309"/>
      <c r="E73" s="309"/>
      <c r="F73" s="310"/>
    </row>
    <row r="74" spans="1:6" x14ac:dyDescent="0.3">
      <c r="A74" s="235" t="s">
        <v>183</v>
      </c>
      <c r="B74" s="618">
        <v>119600</v>
      </c>
      <c r="C74" s="311">
        <f>SUMIFS('Expenditures - all orgs'!$D$19:$D$3604,'Expenditures - all orgs'!$C$19:$C$3604, 'Budget Detail - FFFFFF'!$B74,'Expenditures - all orgs'!$B$19:$B$3604,'Budget Detail - FFFFFF'!$B$3)</f>
        <v>0</v>
      </c>
      <c r="D74" s="312">
        <f>SUMIFS('Expenditures - all orgs'!$E$19:$E$3604,'Expenditures - all orgs'!$C$19:$C$3604, 'Budget Detail - FFFFFF'!$B74,'Expenditures - all orgs'!$B$19:$B$3604,'Budget Detail - FFFFFF'!$B$3)</f>
        <v>0</v>
      </c>
      <c r="E74" s="313">
        <f>SUMIFS('Expenditures - all orgs'!$F$19:$F$3604,'Expenditures - all orgs'!$C$19:$C$3604, 'Budget Detail - FFFFFF'!$B74,'Expenditures - all orgs'!$B$19:$B$3604,'Budget Detail - FFFFFF'!$B$3)</f>
        <v>0</v>
      </c>
      <c r="F74" s="314">
        <f t="shared" si="0"/>
        <v>0</v>
      </c>
    </row>
    <row r="75" spans="1:6" x14ac:dyDescent="0.3">
      <c r="A75" s="235" t="s">
        <v>184</v>
      </c>
      <c r="B75" s="619">
        <v>119700</v>
      </c>
      <c r="C75" s="311">
        <f>SUMIFS('Expenditures - all orgs'!$D$19:$D$3604,'Expenditures - all orgs'!$C$19:$C$3604, 'Budget Detail - FFFFFF'!$B75,'Expenditures - all orgs'!$B$19:$B$3604,'Budget Detail - FFFFFF'!$B$3)</f>
        <v>0</v>
      </c>
      <c r="D75" s="312">
        <f>SUMIFS('Expenditures - all orgs'!$E$19:$E$3604,'Expenditures - all orgs'!$C$19:$C$3604, 'Budget Detail - FFFFFF'!$B75,'Expenditures - all orgs'!$B$19:$B$3604,'Budget Detail - FFFFFF'!$B$3)</f>
        <v>0</v>
      </c>
      <c r="E75" s="313">
        <f>SUMIFS('Expenditures - all orgs'!$F$19:$F$3604,'Expenditures - all orgs'!$C$19:$C$3604, 'Budget Detail - FFFFFF'!$B75,'Expenditures - all orgs'!$B$19:$B$3604,'Budget Detail - FFFFFF'!$B$3)</f>
        <v>0</v>
      </c>
      <c r="F75" s="314">
        <f t="shared" si="0"/>
        <v>0</v>
      </c>
    </row>
    <row r="76" spans="1:6" x14ac:dyDescent="0.3">
      <c r="A76" s="235" t="s">
        <v>185</v>
      </c>
      <c r="B76" s="619">
        <v>119800</v>
      </c>
      <c r="C76" s="311">
        <f>SUMIFS('Expenditures - all orgs'!$D$19:$D$3604,'Expenditures - all orgs'!$C$19:$C$3604, 'Budget Detail - FFFFFF'!$B76,'Expenditures - all orgs'!$B$19:$B$3604,'Budget Detail - FFFFFF'!$B$3)</f>
        <v>0</v>
      </c>
      <c r="D76" s="312">
        <f>SUMIFS('Expenditures - all orgs'!$E$19:$E$3604,'Expenditures - all orgs'!$C$19:$C$3604, 'Budget Detail - FFFFFF'!$B76,'Expenditures - all orgs'!$B$19:$B$3604,'Budget Detail - FFFFFF'!$B$3)</f>
        <v>0</v>
      </c>
      <c r="E76" s="313">
        <f>SUMIFS('Expenditures - all orgs'!$F$19:$F$3604,'Expenditures - all orgs'!$C$19:$C$3604, 'Budget Detail - FFFFFF'!$B76,'Expenditures - all orgs'!$B$19:$B$3604,'Budget Detail - FFFFFF'!$B$3)</f>
        <v>0</v>
      </c>
      <c r="F76" s="314">
        <f t="shared" ref="F76:F80" si="1">C76-D76-E76</f>
        <v>0</v>
      </c>
    </row>
    <row r="77" spans="1:6" x14ac:dyDescent="0.3">
      <c r="A77" s="235" t="s">
        <v>185</v>
      </c>
      <c r="B77" s="619">
        <v>119900</v>
      </c>
      <c r="C77" s="311">
        <f>SUMIFS('Expenditures - all orgs'!$D$19:$D$3604,'Expenditures - all orgs'!$C$19:$C$3604, 'Budget Detail - FFFFFF'!$B77,'Expenditures - all orgs'!$B$19:$B$3604,'Budget Detail - FFFFFF'!$B$3)</f>
        <v>0</v>
      </c>
      <c r="D77" s="312">
        <f>SUMIFS('Expenditures - all orgs'!$E$19:$E$3604,'Expenditures - all orgs'!$C$19:$C$3604, 'Budget Detail - FFFFFF'!$B77,'Expenditures - all orgs'!$B$19:$B$3604,'Budget Detail - FFFFFF'!$B$3)</f>
        <v>0</v>
      </c>
      <c r="E77" s="313">
        <f>SUMIFS('Expenditures - all orgs'!$F$19:$F$3604,'Expenditures - all orgs'!$C$19:$C$3604, 'Budget Detail - FFFFFF'!$B77,'Expenditures - all orgs'!$B$19:$B$3604,'Budget Detail - FFFFFF'!$B$3)</f>
        <v>0</v>
      </c>
      <c r="F77" s="314">
        <f t="shared" si="1"/>
        <v>0</v>
      </c>
    </row>
    <row r="78" spans="1:6" x14ac:dyDescent="0.3">
      <c r="A78" s="235" t="s">
        <v>185</v>
      </c>
      <c r="B78" s="619">
        <v>119940</v>
      </c>
      <c r="C78" s="311">
        <f>SUMIFS('Expenditures - all orgs'!$D$19:$D$3604,'Expenditures - all orgs'!$C$19:$C$3604, 'Budget Detail - FFFFFF'!$B78,'Expenditures - all orgs'!$B$19:$B$3604,'Budget Detail - FFFFFF'!$B$3)</f>
        <v>0</v>
      </c>
      <c r="D78" s="312">
        <f>SUMIFS('Expenditures - all orgs'!$E$19:$E$3604,'Expenditures - all orgs'!$C$19:$C$3604, 'Budget Detail - FFFFFF'!$B78,'Expenditures - all orgs'!$B$19:$B$3604,'Budget Detail - FFFFFF'!$B$3)</f>
        <v>0</v>
      </c>
      <c r="E78" s="313">
        <f>SUMIFS('Expenditures - all orgs'!$F$19:$F$3604,'Expenditures - all orgs'!$C$19:$C$3604, 'Budget Detail - FFFFFF'!$B78,'Expenditures - all orgs'!$B$19:$B$3604,'Budget Detail - FFFFFF'!$B$3)</f>
        <v>0</v>
      </c>
      <c r="F78" s="314">
        <f t="shared" si="1"/>
        <v>0</v>
      </c>
    </row>
    <row r="79" spans="1:6" x14ac:dyDescent="0.3">
      <c r="A79" s="235" t="s">
        <v>104</v>
      </c>
      <c r="B79" s="619" t="s">
        <v>107</v>
      </c>
      <c r="C79" s="311">
        <f>SUMIFS('Expenditures - all orgs'!$D$19:$D$3604,'Expenditures - all orgs'!$C$19:$C$3604, 'Budget Detail - FFFFFF'!$B79,'Expenditures - all orgs'!$B$19:$B$3604,'Budget Detail - FFFFFF'!$B$3)</f>
        <v>0</v>
      </c>
      <c r="D79" s="312">
        <f>SUMIFS('Expenditures - all orgs'!$E$19:$E$3604,'Expenditures - all orgs'!$C$19:$C$3604, 'Budget Detail - FFFFFF'!$B79,'Expenditures - all orgs'!$B$19:$B$3604,'Budget Detail - FFFFFF'!$B$3)</f>
        <v>0</v>
      </c>
      <c r="E79" s="313">
        <f>SUMIFS('Expenditures - all orgs'!$F$19:$F$3604,'Expenditures - all orgs'!$C$19:$C$3604, 'Budget Detail - FFFFFF'!$B79,'Expenditures - all orgs'!$B$19:$B$3604,'Budget Detail - FFFFFF'!$B$3)</f>
        <v>0</v>
      </c>
      <c r="F79" s="314">
        <f t="shared" si="1"/>
        <v>0</v>
      </c>
    </row>
    <row r="80" spans="1:6" ht="15" thickBot="1" x14ac:dyDescent="0.35">
      <c r="A80" s="235" t="s">
        <v>104</v>
      </c>
      <c r="B80" s="619" t="s">
        <v>107</v>
      </c>
      <c r="C80" s="311">
        <f>SUMIFS('Expenditures - all orgs'!$D$19:$D$3604,'Expenditures - all orgs'!$C$19:$C$3604, 'Budget Detail - FFFFFF'!$B80,'Expenditures - all orgs'!$B$19:$B$3604,'Budget Detail - FFFFFF'!$B$3)</f>
        <v>0</v>
      </c>
      <c r="D80" s="312">
        <f>SUMIFS('Expenditures - all orgs'!$E$19:$E$3604,'Expenditures - all orgs'!$C$19:$C$3604, 'Budget Detail - FFFFFF'!$B80,'Expenditures - all orgs'!$B$19:$B$3604,'Budget Detail - FFFFFF'!$B$3)</f>
        <v>0</v>
      </c>
      <c r="E80" s="313">
        <f>SUMIFS('Expenditures - all orgs'!$F$19:$F$3604,'Expenditures - all orgs'!$C$19:$C$3604, 'Budget Detail - FFFFFF'!$B80,'Expenditures - all orgs'!$B$19:$B$3604,'Budget Detail - FFFFFF'!$B$3)</f>
        <v>0</v>
      </c>
      <c r="F80" s="315">
        <f t="shared" si="1"/>
        <v>0</v>
      </c>
    </row>
    <row r="81" spans="1:37" ht="15" thickBot="1" x14ac:dyDescent="0.35">
      <c r="A81" s="1716" t="s">
        <v>212</v>
      </c>
      <c r="B81" s="1717"/>
      <c r="C81" s="1475">
        <f>SUM(C74:C80)</f>
        <v>0</v>
      </c>
      <c r="D81" s="1475">
        <f>SUM(D74:D80)</f>
        <v>0</v>
      </c>
      <c r="E81" s="1475">
        <f t="shared" ref="E81:F81" si="2">SUM(E74:E80)</f>
        <v>0</v>
      </c>
      <c r="F81" s="1476">
        <f t="shared" si="2"/>
        <v>0</v>
      </c>
    </row>
    <row r="82" spans="1:37" ht="15"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x14ac:dyDescent="0.3">
      <c r="A84" s="232"/>
      <c r="B84" s="232"/>
      <c r="C84" s="748"/>
      <c r="D84" s="748"/>
      <c r="E84" s="320"/>
      <c r="F84" s="301"/>
    </row>
    <row r="85" spans="1:37" x14ac:dyDescent="0.3">
      <c r="A85" s="233"/>
      <c r="B85" s="233"/>
      <c r="C85" s="748"/>
      <c r="D85" s="748"/>
      <c r="E85" s="749"/>
      <c r="F85" s="753"/>
    </row>
    <row r="86" spans="1:37" ht="17.399999999999999" x14ac:dyDescent="0.3">
      <c r="A86" s="237" t="s">
        <v>14</v>
      </c>
      <c r="B86" s="238"/>
      <c r="C86" s="321"/>
      <c r="D86" s="748"/>
      <c r="E86" s="749"/>
      <c r="F86" s="753"/>
    </row>
    <row r="87" spans="1:37" ht="15" thickBot="1" x14ac:dyDescent="0.35">
      <c r="A87" s="239" t="s">
        <v>86</v>
      </c>
      <c r="B87" s="624">
        <v>120010</v>
      </c>
      <c r="C87" s="364">
        <f>SUMIFS('Expenditures - all orgs'!$D$19:$D$3604,'Expenditures - all orgs'!$C$19:$C$3604, 'Budget Detail - FFFFFF'!$B87,'Expenditures - all orgs'!$B$19:$B$3604,'Budget Detail - FFFFFF'!$B$3)</f>
        <v>0</v>
      </c>
      <c r="D87" s="417">
        <f>SUMIFS('Expenditures - all orgs'!$E$19:$E$3604,'Expenditures - all orgs'!$C$19:$C$3604, 'Budget Detail - FFFFFF'!$B87,'Expenditures - all orgs'!$B$19:$B$3604,'Budget Detail - FFFFFF'!$B$3)</f>
        <v>0</v>
      </c>
      <c r="E87" s="418">
        <f>SUMIFS('Expenditures - all orgs'!$F$19:$F$3604,'Expenditures - all orgs'!$C$19:$C$3604, 'Budget Detail - FFFFFF'!$B87,'Expenditures - all orgs'!$B$19:$B$3604,'Budget Detail - FFFFFF'!$B$3)</f>
        <v>0</v>
      </c>
      <c r="F87" s="419">
        <f>C87-D87-E87</f>
        <v>0</v>
      </c>
    </row>
    <row r="88" spans="1:37" ht="15" thickBot="1" x14ac:dyDescent="0.35">
      <c r="A88" s="235"/>
      <c r="B88" s="625" t="s">
        <v>418</v>
      </c>
      <c r="C88" s="366">
        <f>SUM(C87)</f>
        <v>0</v>
      </c>
      <c r="D88" s="366">
        <f t="shared" ref="D88:F88" si="3">SUM(D87)</f>
        <v>0</v>
      </c>
      <c r="E88" s="366">
        <f t="shared" si="3"/>
        <v>0</v>
      </c>
      <c r="F88" s="366">
        <f t="shared" si="3"/>
        <v>0</v>
      </c>
    </row>
    <row r="89" spans="1:37" x14ac:dyDescent="0.3">
      <c r="A89" s="747"/>
      <c r="B89" s="617"/>
      <c r="C89" s="305"/>
      <c r="D89" s="1255"/>
      <c r="E89" s="1255"/>
      <c r="F89" s="1256"/>
    </row>
    <row r="90" spans="1:37" x14ac:dyDescent="0.3">
      <c r="A90" s="248" t="s">
        <v>204</v>
      </c>
      <c r="B90" s="617"/>
      <c r="C90" s="308"/>
      <c r="D90" s="309"/>
      <c r="E90" s="309"/>
      <c r="F90" s="310"/>
    </row>
    <row r="91" spans="1:37" x14ac:dyDescent="0.3">
      <c r="A91" s="239" t="s">
        <v>91</v>
      </c>
      <c r="B91" s="626">
        <v>121100</v>
      </c>
      <c r="C91" s="325">
        <f>SUMIFS('Expenditures - all orgs'!$D$19:$D$3604,'Expenditures - all orgs'!$C$19:$C$3604, 'Budget Detail - FFFFFF'!$B91,'Expenditures - all orgs'!$B$19:$B$3604,'Budget Detail - FFFFFF'!$B$3)</f>
        <v>0</v>
      </c>
      <c r="D91" s="422">
        <f>SUMIFS('Expenditures - all orgs'!$E$19:$E$3604,'Expenditures - all orgs'!$C$19:$C$3604, 'Budget Detail - FFFFFF'!$B91,'Expenditures - all orgs'!$B$19:$B$3604,'Budget Detail - FFFFFF'!$B$3)</f>
        <v>0</v>
      </c>
      <c r="E91" s="423">
        <f>SUMIFS('Expenditures - all orgs'!$F$19:$F$3604,'Expenditures - all orgs'!$C$19:$C$3604, 'Budget Detail - FFFFFF'!$B91,'Expenditures - all orgs'!$B$19:$B$3604,'Budget Detail - FFFFFF'!$B$3)</f>
        <v>0</v>
      </c>
      <c r="F91" s="424">
        <f>C91-D91-E91</f>
        <v>0</v>
      </c>
    </row>
    <row r="92" spans="1:37" x14ac:dyDescent="0.3">
      <c r="A92" s="239" t="s">
        <v>300</v>
      </c>
      <c r="B92" s="627">
        <v>121110</v>
      </c>
      <c r="C92" s="325">
        <f>SUMIFS('Expenditures - all orgs'!$D$19:$D$3604,'Expenditures - all orgs'!$C$19:$C$3604, 'Budget Detail - FFFFFF'!$B92,'Expenditures - all orgs'!$B$19:$B$3604,'Budget Detail - FFFFFF'!$B$3)</f>
        <v>0</v>
      </c>
      <c r="D92" s="422">
        <f>SUMIFS('Expenditures - all orgs'!$E$19:$E$3604,'Expenditures - all orgs'!$C$19:$C$3604, 'Budget Detail - FFFFFF'!$B92,'Expenditures - all orgs'!$B$19:$B$3604,'Budget Detail - FFFFFF'!$B$3)</f>
        <v>0</v>
      </c>
      <c r="E92" s="423">
        <f>SUMIFS('Expenditures - all orgs'!$F$19:$F$3604,'Expenditures - all orgs'!$C$19:$C$3604, 'Budget Detail - FFFFFF'!$B92,'Expenditures - all orgs'!$B$19:$B$3604,'Budget Detail - FFFFFF'!$B$3)</f>
        <v>0</v>
      </c>
      <c r="F92" s="425">
        <f>C92-D92-E92</f>
        <v>0</v>
      </c>
    </row>
    <row r="93" spans="1:37" x14ac:dyDescent="0.3">
      <c r="A93" s="239" t="s">
        <v>186</v>
      </c>
      <c r="B93" s="627">
        <v>121200</v>
      </c>
      <c r="C93" s="325">
        <f>SUMIFS('Expenditures - all orgs'!$D$19:$D$3604,'Expenditures - all orgs'!$C$19:$C$3604, 'Budget Detail - FFFFFF'!$B93,'Expenditures - all orgs'!$B$19:$B$3604,'Budget Detail - FFFFFF'!$B$3)</f>
        <v>0</v>
      </c>
      <c r="D93" s="422">
        <f>SUMIFS('Expenditures - all orgs'!$E$19:$E$3604,'Expenditures - all orgs'!$C$19:$C$3604, 'Budget Detail - FFFFFF'!$B93,'Expenditures - all orgs'!$B$19:$B$3604,'Budget Detail - FFFFFF'!$B$3)</f>
        <v>0</v>
      </c>
      <c r="E93" s="423">
        <f>SUMIFS('Expenditures - all orgs'!$F$19:$F$3604,'Expenditures - all orgs'!$C$19:$C$3604, 'Budget Detail - FFFFFF'!$B93,'Expenditures - all orgs'!$B$19:$B$3604,'Budget Detail - FFFFFF'!$B$3)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FFFFFF'!$B94,'Expenditures - all orgs'!$B$19:$B$3604,'Budget Detail - FFFFFF'!$B$3)</f>
        <v>0</v>
      </c>
      <c r="D94" s="422">
        <f>SUMIFS('Expenditures - all orgs'!$E$19:$E$3604,'Expenditures - all orgs'!$C$19:$C$3604, 'Budget Detail - FFFFFF'!$B94,'Expenditures - all orgs'!$B$19:$B$3604,'Budget Detail - FFFFFF'!$B$3)</f>
        <v>0</v>
      </c>
      <c r="E94" s="423">
        <f>SUMIFS('Expenditures - all orgs'!$F$19:$F$3604,'Expenditures - all orgs'!$C$19:$C$3604, 'Budget Detail - FFFFFF'!$B94,'Expenditures - all orgs'!$B$19:$B$3604,'Budget Detail - FFFFFF'!$B$3)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x14ac:dyDescent="0.3">
      <c r="A95" s="239" t="s">
        <v>203</v>
      </c>
      <c r="B95" s="627">
        <v>121400</v>
      </c>
      <c r="C95" s="325">
        <f>SUMIFS('Expenditures - all orgs'!$D$19:$D$3604,'Expenditures - all orgs'!$C$19:$C$3604, 'Budget Detail - FFFFFF'!$B95,'Expenditures - all orgs'!$B$19:$B$3604,'Budget Detail - FFFFFF'!$B$3)</f>
        <v>0</v>
      </c>
      <c r="D95" s="422">
        <f>SUMIFS('Expenditures - all orgs'!$E$19:$E$3604,'Expenditures - all orgs'!$C$19:$C$3604, 'Budget Detail - FFFFFF'!$B95,'Expenditures - all orgs'!$B$19:$B$3604,'Budget Detail - FFFFFF'!$B$3)</f>
        <v>0</v>
      </c>
      <c r="E95" s="423">
        <f>SUMIFS('Expenditures - all orgs'!$F$19:$F$3604,'Expenditures - all orgs'!$C$19:$C$3604, 'Budget Detail - FFFFFF'!$B95,'Expenditures - all orgs'!$B$19:$B$3604,'Budget Detail - FFFFFF'!$B$3)</f>
        <v>0</v>
      </c>
      <c r="F95" s="425">
        <f t="shared" si="4"/>
        <v>0</v>
      </c>
    </row>
    <row r="96" spans="1:37" s="752" customFormat="1" ht="15" customHeight="1" x14ac:dyDescent="0.3">
      <c r="A96" s="239" t="s">
        <v>505</v>
      </c>
      <c r="B96" s="627">
        <v>121410</v>
      </c>
      <c r="C96" s="325">
        <f>SUMIFS('Expenditures - all orgs'!$D$19:$D$3604,'Expenditures - all orgs'!$C$19:$C$3604, 'Budget Detail - FFFFFF'!$B96,'Expenditures - all orgs'!$B$19:$B$3604,'Budget Detail - FFFFFF'!$B$3)</f>
        <v>0</v>
      </c>
      <c r="D96" s="422">
        <f>SUMIFS('Expenditures - all orgs'!$E$19:$E$3604,'Expenditures - all orgs'!$C$19:$C$3604, 'Budget Detail - FFFFFF'!$B96,'Expenditures - all orgs'!$B$19:$B$3604,'Budget Detail - FFFFFF'!$B$3)</f>
        <v>0</v>
      </c>
      <c r="E96" s="423">
        <f>SUMIFS('Expenditures - all orgs'!$F$19:$F$3604,'Expenditures - all orgs'!$C$19:$C$3604, 'Budget Detail - FFFFFF'!$B96,'Expenditures - all orgs'!$B$19:$B$3604,'Budget Detail - FFFFFF'!$B$3)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FFFFFF'!$B97,'Expenditures - all orgs'!$B$19:$B$3604,'Budget Detail - FFFFFF'!$B$3)</f>
        <v>0</v>
      </c>
      <c r="D97" s="422">
        <f>SUMIFS('Expenditures - all orgs'!$E$19:$E$3604,'Expenditures - all orgs'!$C$19:$C$3604, 'Budget Detail - FFFFFF'!$B97,'Expenditures - all orgs'!$B$19:$B$3604,'Budget Detail - FFFFFF'!$B$3)</f>
        <v>0</v>
      </c>
      <c r="E97" s="423">
        <f>SUMIFS('Expenditures - all orgs'!$F$19:$F$3604,'Expenditures - all orgs'!$C$19:$C$3604, 'Budget Detail - FFFFFF'!$B97,'Expenditures - all orgs'!$B$19:$B$3604,'Budget Detail - FFFFFF'!$B$3)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x14ac:dyDescent="0.3">
      <c r="A98" s="240" t="s">
        <v>82</v>
      </c>
      <c r="B98" s="627">
        <v>121500</v>
      </c>
      <c r="C98" s="325">
        <f>SUMIFS('Expenditures - all orgs'!$D$19:$D$3604,'Expenditures - all orgs'!$C$19:$C$3604, 'Budget Detail - FFFFFF'!$B98,'Expenditures - all orgs'!$B$19:$B$3604,'Budget Detail - FFFFFF'!$B$3)</f>
        <v>0</v>
      </c>
      <c r="D98" s="422">
        <f>SUMIFS('Expenditures - all orgs'!$E$19:$E$3604,'Expenditures - all orgs'!$C$19:$C$3604, 'Budget Detail - FFFFFF'!$B98,'Expenditures - all orgs'!$B$19:$B$3604,'Budget Detail - FFFFFF'!$B$3)</f>
        <v>0</v>
      </c>
      <c r="E98" s="423">
        <f>SUMIFS('Expenditures - all orgs'!$F$19:$F$3604,'Expenditures - all orgs'!$C$19:$C$3604, 'Budget Detail - FFFFFF'!$B98,'Expenditures - all orgs'!$B$19:$B$3604,'Budget Detail - FFFFFF'!$B$3)</f>
        <v>0</v>
      </c>
      <c r="F98" s="425">
        <f t="shared" si="4"/>
        <v>0</v>
      </c>
    </row>
    <row r="99" spans="1:37" x14ac:dyDescent="0.3">
      <c r="A99" s="240" t="s">
        <v>205</v>
      </c>
      <c r="B99" s="627">
        <v>121700</v>
      </c>
      <c r="C99" s="325">
        <f>SUMIFS('Expenditures - all orgs'!$D$19:$D$3604,'Expenditures - all orgs'!$C$19:$C$3604, 'Budget Detail - FFFFFF'!$B99,'Expenditures - all orgs'!$B$19:$B$3604,'Budget Detail - FFFFFF'!$B$3)</f>
        <v>0</v>
      </c>
      <c r="D99" s="422">
        <f>SUMIFS('Expenditures - all orgs'!$E$19:$E$3604,'Expenditures - all orgs'!$C$19:$C$3604, 'Budget Detail - FFFFFF'!$B99,'Expenditures - all orgs'!$B$19:$B$3604,'Budget Detail - FFFFFF'!$B$3)</f>
        <v>0</v>
      </c>
      <c r="E99" s="423">
        <f>SUMIFS('Expenditures - all orgs'!$F$19:$F$3604,'Expenditures - all orgs'!$C$19:$C$3604, 'Budget Detail - FFFFFF'!$B99,'Expenditures - all orgs'!$B$19:$B$3604,'Budget Detail - FFFFFF'!$B$3)</f>
        <v>0</v>
      </c>
      <c r="F99" s="425">
        <f t="shared" si="4"/>
        <v>0</v>
      </c>
    </row>
    <row r="100" spans="1:37" x14ac:dyDescent="0.3">
      <c r="A100" s="240" t="s">
        <v>206</v>
      </c>
      <c r="B100" s="627">
        <v>121800</v>
      </c>
      <c r="C100" s="325">
        <f>SUMIFS('Expenditures - all orgs'!$D$19:$D$3604,'Expenditures - all orgs'!$C$19:$C$3604, 'Budget Detail - FFFFFF'!$B100,'Expenditures - all orgs'!$B$19:$B$3604,'Budget Detail - FFFFFF'!$B$3)</f>
        <v>0</v>
      </c>
      <c r="D100" s="422">
        <f>SUMIFS('Expenditures - all orgs'!$E$19:$E$3604,'Expenditures - all orgs'!$C$19:$C$3604, 'Budget Detail - FFFFFF'!$B100,'Expenditures - all orgs'!$B$19:$B$3604,'Budget Detail - FFFFFF'!$B$3)</f>
        <v>0</v>
      </c>
      <c r="E100" s="423">
        <f>SUMIFS('Expenditures - all orgs'!$F$19:$F$3604,'Expenditures - all orgs'!$C$19:$C$3604, 'Budget Detail - FFFFFF'!$B100,'Expenditures - all orgs'!$B$19:$B$3604,'Budget Detail - FFFFFF'!$B$3)</f>
        <v>0</v>
      </c>
      <c r="F100" s="425">
        <f t="shared" si="4"/>
        <v>0</v>
      </c>
    </row>
    <row r="101" spans="1:37" x14ac:dyDescent="0.3">
      <c r="A101" s="240" t="s">
        <v>187</v>
      </c>
      <c r="B101" s="627">
        <v>121900</v>
      </c>
      <c r="C101" s="325">
        <f>SUMIFS('Expenditures - all orgs'!$D$19:$D$3604,'Expenditures - all orgs'!$C$19:$C$3604, 'Budget Detail - FFFFFF'!$B101,'Expenditures - all orgs'!$B$19:$B$3604,'Budget Detail - FFFFFF'!$B$3)</f>
        <v>0</v>
      </c>
      <c r="D101" s="422">
        <f>SUMIFS('Expenditures - all orgs'!$E$19:$E$3604,'Expenditures - all orgs'!$C$19:$C$3604, 'Budget Detail - FFFFFF'!$B101,'Expenditures - all orgs'!$B$19:$B$3604,'Budget Detail - FFFFFF'!$B$3)</f>
        <v>0</v>
      </c>
      <c r="E101" s="423">
        <f>SUMIFS('Expenditures - all orgs'!$F$19:$F$3604,'Expenditures - all orgs'!$C$19:$C$3604, 'Budget Detail - FFFFFF'!$B101,'Expenditures - all orgs'!$B$19:$B$3604,'Budget Detail - FFFFFF'!$B$3)</f>
        <v>0</v>
      </c>
      <c r="F101" s="426">
        <f t="shared" si="4"/>
        <v>0</v>
      </c>
    </row>
    <row r="102" spans="1:37" x14ac:dyDescent="0.3">
      <c r="A102" s="747" t="s">
        <v>104</v>
      </c>
      <c r="B102" s="628" t="s">
        <v>107</v>
      </c>
      <c r="C102" s="325">
        <f>SUMIFS('Expenditures - all orgs'!$D$19:$D$3604,'Expenditures - all orgs'!$C$19:$C$3604, 'Budget Detail - FFFFFF'!$B102,'Expenditures - all orgs'!$B$19:$B$3604,'Budget Detail - FFFFFF'!$B$3)</f>
        <v>0</v>
      </c>
      <c r="D102" s="422">
        <f>SUMIFS('Expenditures - all orgs'!$E$19:$E$3604,'Expenditures - all orgs'!$C$19:$C$3604, 'Budget Detail - FFFFFF'!$B102,'Expenditures - all orgs'!$B$19:$B$3604,'Budget Detail - FFFFFF'!$B$3)</f>
        <v>0</v>
      </c>
      <c r="E102" s="423">
        <f>SUMIFS('Expenditures - all orgs'!$F$19:$F$3604,'Expenditures - all orgs'!$C$19:$C$3604, 'Budget Detail - FFFFFF'!$B102,'Expenditures - all orgs'!$B$19:$B$3604,'Budget Detail - FFFFFF'!$B$3)</f>
        <v>0</v>
      </c>
      <c r="F102" s="426">
        <f t="shared" si="4"/>
        <v>0</v>
      </c>
    </row>
    <row r="103" spans="1:37" ht="15" thickBot="1" x14ac:dyDescent="0.35">
      <c r="A103" s="747" t="s">
        <v>104</v>
      </c>
      <c r="B103" s="628" t="s">
        <v>107</v>
      </c>
      <c r="C103" s="325">
        <f>SUMIFS('Expenditures - all orgs'!$D$19:$D$3604,'Expenditures - all orgs'!$C$19:$C$3604, 'Budget Detail - FFFFFF'!$B103,'Expenditures - all orgs'!$B$19:$B$3604,'Budget Detail - FFFFFF'!$B$3)</f>
        <v>0</v>
      </c>
      <c r="D103" s="427">
        <f>SUMIFS('Expenditures - all orgs'!$E$19:$E$3604,'Expenditures - all orgs'!$C$19:$C$3604, 'Budget Detail - FFFFFF'!$B103,'Expenditures - all orgs'!$B$19:$B$3604,'Budget Detail - FFFFFF'!$B$3)</f>
        <v>0</v>
      </c>
      <c r="E103" s="428">
        <f>SUMIFS('Expenditures - all orgs'!$F$19:$F$3604,'Expenditures - all orgs'!$C$19:$C$3604, 'Budget Detail - FFFFFF'!$B103,'Expenditures - all orgs'!$B$19:$B$3604,'Budget Detail - FFFFFF'!$B$3)</f>
        <v>0</v>
      </c>
      <c r="F103" s="429">
        <f t="shared" si="4"/>
        <v>0</v>
      </c>
    </row>
    <row r="104" spans="1:37" ht="15" thickBot="1" x14ac:dyDescent="0.35">
      <c r="A104" s="747"/>
      <c r="B104" s="629" t="s">
        <v>418</v>
      </c>
      <c r="C104" s="367">
        <f>SUM(C91:C103)</f>
        <v>0</v>
      </c>
      <c r="D104" s="367">
        <f t="shared" ref="D104:F104" si="5">SUM(D91:D103)</f>
        <v>0</v>
      </c>
      <c r="E104" s="367">
        <f t="shared" si="5"/>
        <v>0</v>
      </c>
      <c r="F104" s="367">
        <f t="shared" si="5"/>
        <v>0</v>
      </c>
    </row>
    <row r="105" spans="1:37" x14ac:dyDescent="0.3">
      <c r="A105" s="747"/>
      <c r="B105" s="617"/>
      <c r="C105" s="305"/>
      <c r="D105" s="1255"/>
      <c r="E105" s="1255"/>
      <c r="F105" s="1256"/>
    </row>
    <row r="106" spans="1:37" x14ac:dyDescent="0.3">
      <c r="A106" s="248" t="s">
        <v>207</v>
      </c>
      <c r="B106" s="617"/>
      <c r="C106" s="308"/>
      <c r="D106" s="309"/>
      <c r="E106" s="309"/>
      <c r="F106" s="310"/>
    </row>
    <row r="107" spans="1:37" x14ac:dyDescent="0.3">
      <c r="A107" s="240" t="s">
        <v>32</v>
      </c>
      <c r="B107" s="630">
        <v>122100</v>
      </c>
      <c r="C107" s="326">
        <f>SUMIFS('Expenditures - all orgs'!$D$19:$D$3604,'Expenditures - all orgs'!$C$19:$C$3604, 'Budget Detail - FFFFFF'!$B107,'Expenditures - all orgs'!$B$19:$B$3604,'Budget Detail - FFFFFF'!$B$3)</f>
        <v>0</v>
      </c>
      <c r="D107" s="432">
        <f>SUMIFS('Expenditures - all orgs'!$E$19:$E$3604,'Expenditures - all orgs'!$C$19:$C$3604, 'Budget Detail - FFFFFF'!$B107,'Expenditures - all orgs'!$B$19:$B$3604,'Budget Detail - FFFFFF'!$B$3)</f>
        <v>0</v>
      </c>
      <c r="E107" s="433">
        <f>SUMIFS('Expenditures - all orgs'!$F$19:$F$3604,'Expenditures - all orgs'!$C$19:$C$3604, 'Budget Detail - FFFFFF'!$B107,'Expenditures - all orgs'!$B$19:$B$3604,'Budget Detail - FFFFFF'!$B$3)</f>
        <v>0</v>
      </c>
      <c r="F107" s="434">
        <f t="shared" ref="F107:F365" si="6">C107-D107-E107</f>
        <v>0</v>
      </c>
    </row>
    <row r="108" spans="1:37" x14ac:dyDescent="0.3">
      <c r="A108" s="240" t="s">
        <v>188</v>
      </c>
      <c r="B108" s="631">
        <v>122200</v>
      </c>
      <c r="C108" s="326">
        <f>SUMIFS('Expenditures - all orgs'!$D$19:$D$3604,'Expenditures - all orgs'!$C$19:$C$3604, 'Budget Detail - FFFFFF'!$B108,'Expenditures - all orgs'!$B$19:$B$3604,'Budget Detail - FFFFFF'!$B$3)</f>
        <v>0</v>
      </c>
      <c r="D108" s="432">
        <f>SUMIFS('Expenditures - all orgs'!$E$19:$E$3604,'Expenditures - all orgs'!$C$19:$C$3604, 'Budget Detail - FFFFFF'!$B108,'Expenditures - all orgs'!$B$19:$B$3604,'Budget Detail - FFFFFF'!$B$3)</f>
        <v>0</v>
      </c>
      <c r="E108" s="433">
        <f>SUMIFS('Expenditures - all orgs'!$F$19:$F$3604,'Expenditures - all orgs'!$C$19:$C$3604, 'Budget Detail - FFFFFF'!$B108,'Expenditures - all orgs'!$B$19:$B$3604,'Budget Detail - FFFFFF'!$B$3)</f>
        <v>0</v>
      </c>
      <c r="F108" s="434">
        <f t="shared" si="6"/>
        <v>0</v>
      </c>
    </row>
    <row r="109" spans="1:37" x14ac:dyDescent="0.3">
      <c r="A109" s="240" t="s">
        <v>59</v>
      </c>
      <c r="B109" s="631">
        <v>122400</v>
      </c>
      <c r="C109" s="326">
        <f>SUMIFS('Expenditures - all orgs'!$D$19:$D$3604,'Expenditures - all orgs'!$C$19:$C$3604, 'Budget Detail - FFFFFF'!$B109,'Expenditures - all orgs'!$B$19:$B$3604,'Budget Detail - FFFFFF'!$B$3)</f>
        <v>0</v>
      </c>
      <c r="D109" s="432">
        <f>SUMIFS('Expenditures - all orgs'!$E$19:$E$3604,'Expenditures - all orgs'!$C$19:$C$3604, 'Budget Detail - FFFFFF'!$B109,'Expenditures - all orgs'!$B$19:$B$3604,'Budget Detail - FFFFFF'!$B$3)</f>
        <v>0</v>
      </c>
      <c r="E109" s="433">
        <f>SUMIFS('Expenditures - all orgs'!$F$19:$F$3604,'Expenditures - all orgs'!$C$19:$C$3604, 'Budget Detail - FFFFFF'!$B109,'Expenditures - all orgs'!$B$19:$B$3604,'Budget Detail - FFFFFF'!$B$3)</f>
        <v>0</v>
      </c>
      <c r="F109" s="434">
        <f t="shared" si="6"/>
        <v>0</v>
      </c>
    </row>
    <row r="110" spans="1:37" x14ac:dyDescent="0.3">
      <c r="A110" s="240" t="s">
        <v>108</v>
      </c>
      <c r="B110" s="631">
        <v>122430</v>
      </c>
      <c r="C110" s="326">
        <f>SUMIFS('Expenditures - all orgs'!$D$19:$D$3604,'Expenditures - all orgs'!$C$19:$C$3604, 'Budget Detail - FFFFFF'!$B110,'Expenditures - all orgs'!$B$19:$B$3604,'Budget Detail - FFFFFF'!$B$3)</f>
        <v>0</v>
      </c>
      <c r="D110" s="432">
        <f>SUMIFS('Expenditures - all orgs'!$E$19:$E$3604,'Expenditures - all orgs'!$C$19:$C$3604, 'Budget Detail - FFFFFF'!$B110,'Expenditures - all orgs'!$B$19:$B$3604,'Budget Detail - FFFFFF'!$B$3)</f>
        <v>0</v>
      </c>
      <c r="E110" s="433">
        <f>SUMIFS('Expenditures - all orgs'!$F$19:$F$3604,'Expenditures - all orgs'!$C$19:$C$3604, 'Budget Detail - FFFFFF'!$B110,'Expenditures - all orgs'!$B$19:$B$3604,'Budget Detail - FFFFFF'!$B$3)</f>
        <v>0</v>
      </c>
      <c r="F110" s="434">
        <f t="shared" si="6"/>
        <v>0</v>
      </c>
    </row>
    <row r="111" spans="1:37" x14ac:dyDescent="0.3">
      <c r="A111" s="241" t="s">
        <v>60</v>
      </c>
      <c r="B111" s="631">
        <v>122500</v>
      </c>
      <c r="C111" s="326">
        <f>SUMIFS('Expenditures - all orgs'!$D$19:$D$3604,'Expenditures - all orgs'!$C$19:$C$3604, 'Budget Detail - FFFFFF'!$B111,'Expenditures - all orgs'!$B$19:$B$3604,'Budget Detail - FFFFFF'!$B$3)</f>
        <v>0</v>
      </c>
      <c r="D111" s="432">
        <f>SUMIFS('Expenditures - all orgs'!$E$19:$E$3604,'Expenditures - all orgs'!$C$19:$C$3604, 'Budget Detail - FFFFFF'!$B111,'Expenditures - all orgs'!$B$19:$B$3604,'Budget Detail - FFFFFF'!$B$3)</f>
        <v>0</v>
      </c>
      <c r="E111" s="433">
        <f>SUMIFS('Expenditures - all orgs'!$F$19:$F$3604,'Expenditures - all orgs'!$C$19:$C$3604, 'Budget Detail - FFFFFF'!$B111,'Expenditures - all orgs'!$B$19:$B$3604,'Budget Detail - FFFFFF'!$B$3)</f>
        <v>0</v>
      </c>
      <c r="F111" s="434">
        <f t="shared" si="6"/>
        <v>0</v>
      </c>
    </row>
    <row r="112" spans="1:37" x14ac:dyDescent="0.3">
      <c r="A112" s="241" t="s">
        <v>61</v>
      </c>
      <c r="B112" s="631">
        <v>122600</v>
      </c>
      <c r="C112" s="326">
        <f>SUMIFS('Expenditures - all orgs'!$D$19:$D$3604,'Expenditures - all orgs'!$C$19:$C$3604, 'Budget Detail - FFFFFF'!$B112,'Expenditures - all orgs'!$B$19:$B$3604,'Budget Detail - FFFFFF'!$B$3)</f>
        <v>0</v>
      </c>
      <c r="D112" s="432">
        <f>SUMIFS('Expenditures - all orgs'!$E$19:$E$3604,'Expenditures - all orgs'!$C$19:$C$3604, 'Budget Detail - FFFFFF'!$B112,'Expenditures - all orgs'!$B$19:$B$3604,'Budget Detail - FFFFFF'!$B$3)</f>
        <v>0</v>
      </c>
      <c r="E112" s="433">
        <f>SUMIFS('Expenditures - all orgs'!$F$19:$F$3604,'Expenditures - all orgs'!$C$19:$C$3604, 'Budget Detail - FFFFFF'!$B112,'Expenditures - all orgs'!$B$19:$B$3604,'Budget Detail - FFFFFF'!$B$3)</f>
        <v>0</v>
      </c>
      <c r="F112" s="434">
        <f t="shared" si="6"/>
        <v>0</v>
      </c>
    </row>
    <row r="113" spans="1:6" x14ac:dyDescent="0.3">
      <c r="A113" s="240" t="s">
        <v>15</v>
      </c>
      <c r="B113" s="631">
        <v>122700</v>
      </c>
      <c r="C113" s="326">
        <f>SUMIFS('Expenditures - all orgs'!$D$19:$D$3604,'Expenditures - all orgs'!$C$19:$C$3604, 'Budget Detail - FFFFFF'!$B113,'Expenditures - all orgs'!$B$19:$B$3604,'Budget Detail - FFFFFF'!$B$3)</f>
        <v>0</v>
      </c>
      <c r="D113" s="432">
        <f>SUMIFS('Expenditures - all orgs'!$E$19:$E$3604,'Expenditures - all orgs'!$C$19:$C$3604, 'Budget Detail - FFFFFF'!$B113,'Expenditures - all orgs'!$B$19:$B$3604,'Budget Detail - FFFFFF'!$B$3)</f>
        <v>0</v>
      </c>
      <c r="E113" s="433">
        <f>SUMIFS('Expenditures - all orgs'!$F$19:$F$3604,'Expenditures - all orgs'!$C$19:$C$3604, 'Budget Detail - FFFFFF'!$B113,'Expenditures - all orgs'!$B$19:$B$3604,'Budget Detail - FFFFFF'!$B$3)</f>
        <v>0</v>
      </c>
      <c r="F113" s="434">
        <f t="shared" si="6"/>
        <v>0</v>
      </c>
    </row>
    <row r="114" spans="1:6" x14ac:dyDescent="0.3">
      <c r="A114" s="240" t="s">
        <v>114</v>
      </c>
      <c r="B114" s="631">
        <v>122730</v>
      </c>
      <c r="C114" s="326">
        <f>SUMIFS('Expenditures - all orgs'!$D$19:$D$3604,'Expenditures - all orgs'!$C$19:$C$3604, 'Budget Detail - FFFFFF'!$B114,'Expenditures - all orgs'!$B$19:$B$3604,'Budget Detail - FFFFFF'!$B$3)</f>
        <v>0</v>
      </c>
      <c r="D114" s="432">
        <f>SUMIFS('Expenditures - all orgs'!$E$19:$E$3604,'Expenditures - all orgs'!$C$19:$C$3604, 'Budget Detail - FFFFFF'!$B114,'Expenditures - all orgs'!$B$19:$B$3604,'Budget Detail - FFFFFF'!$B$3)</f>
        <v>0</v>
      </c>
      <c r="E114" s="433">
        <f>SUMIFS('Expenditures - all orgs'!$F$19:$F$3604,'Expenditures - all orgs'!$C$19:$C$3604, 'Budget Detail - FFFFFF'!$B114,'Expenditures - all orgs'!$B$19:$B$3604,'Budget Detail - FFFFFF'!$B$3)</f>
        <v>0</v>
      </c>
      <c r="F114" s="434">
        <f t="shared" si="6"/>
        <v>0</v>
      </c>
    </row>
    <row r="115" spans="1:6" x14ac:dyDescent="0.3">
      <c r="A115" s="240" t="s">
        <v>189</v>
      </c>
      <c r="B115" s="631">
        <v>122800</v>
      </c>
      <c r="C115" s="326">
        <f>SUMIFS('Expenditures - all orgs'!$D$19:$D$3604,'Expenditures - all orgs'!$C$19:$C$3604, 'Budget Detail - FFFFFF'!$B115,'Expenditures - all orgs'!$B$19:$B$3604,'Budget Detail - FFFFFF'!$B$3)</f>
        <v>0</v>
      </c>
      <c r="D115" s="432">
        <f>SUMIFS('Expenditures - all orgs'!$E$19:$E$3604,'Expenditures - all orgs'!$C$19:$C$3604, 'Budget Detail - FFFFFF'!$B115,'Expenditures - all orgs'!$B$19:$B$3604,'Budget Detail - FFFFFF'!$B$3)</f>
        <v>0</v>
      </c>
      <c r="E115" s="433">
        <f>SUMIFS('Expenditures - all orgs'!$F$19:$F$3604,'Expenditures - all orgs'!$C$19:$C$3604, 'Budget Detail - FFFFFF'!$B115,'Expenditures - all orgs'!$B$19:$B$3604,'Budget Detail - FFFFFF'!$B$3)</f>
        <v>0</v>
      </c>
      <c r="F115" s="434">
        <f t="shared" si="6"/>
        <v>0</v>
      </c>
    </row>
    <row r="116" spans="1:6" x14ac:dyDescent="0.3">
      <c r="A116" s="747" t="s">
        <v>104</v>
      </c>
      <c r="B116" s="631" t="s">
        <v>107</v>
      </c>
      <c r="C116" s="326">
        <f>SUMIFS('Expenditures - all orgs'!$D$19:$D$3604,'Expenditures - all orgs'!$C$19:$C$3604, 'Budget Detail - FFFFFF'!$B116,'Expenditures - all orgs'!$B$19:$B$3604,'Budget Detail - FFFFFF'!$B$3)</f>
        <v>0</v>
      </c>
      <c r="D116" s="432">
        <f>SUMIFS('Expenditures - all orgs'!$E$19:$E$3604,'Expenditures - all orgs'!$C$19:$C$3604, 'Budget Detail - FFFFFF'!$B116,'Expenditures - all orgs'!$B$19:$B$3604,'Budget Detail - FFFFFF'!$B$3)</f>
        <v>0</v>
      </c>
      <c r="E116" s="433">
        <f>SUMIFS('Expenditures - all orgs'!$F$19:$F$3604,'Expenditures - all orgs'!$C$19:$C$3604, 'Budget Detail - FFFFFF'!$B116,'Expenditures - all orgs'!$B$19:$B$3604,'Budget Detail - FFFFFF'!$B$3)</f>
        <v>0</v>
      </c>
      <c r="F116" s="434">
        <f t="shared" si="6"/>
        <v>0</v>
      </c>
    </row>
    <row r="117" spans="1:6" ht="15" thickBot="1" x14ac:dyDescent="0.35">
      <c r="A117" s="747" t="s">
        <v>104</v>
      </c>
      <c r="B117" s="631" t="s">
        <v>107</v>
      </c>
      <c r="C117" s="326">
        <f>SUMIFS('Expenditures - all orgs'!$D$19:$D$3604,'Expenditures - all orgs'!$C$19:$C$3604, 'Budget Detail - FFFFFF'!$B117,'Expenditures - all orgs'!$B$19:$B$3604,'Budget Detail - FFFFFF'!$B$3)</f>
        <v>0</v>
      </c>
      <c r="D117" s="435">
        <f>SUMIFS('Expenditures - all orgs'!$E$19:$E$3604,'Expenditures - all orgs'!$C$19:$C$3604, 'Budget Detail - FFFFFF'!$B117,'Expenditures - all orgs'!$B$19:$B$3604,'Budget Detail - FFFFFF'!$B$3)</f>
        <v>0</v>
      </c>
      <c r="E117" s="436">
        <f>SUMIFS('Expenditures - all orgs'!$F$19:$F$3604,'Expenditures - all orgs'!$C$19:$C$3604, 'Budget Detail - FFFFFF'!$B117,'Expenditures - all orgs'!$B$19:$B$3604,'Budget Detail - FFFFFF'!$B$3)</f>
        <v>0</v>
      </c>
      <c r="F117" s="437">
        <f t="shared" si="6"/>
        <v>0</v>
      </c>
    </row>
    <row r="118" spans="1:6" ht="15" thickBot="1" x14ac:dyDescent="0.35">
      <c r="A118" s="747"/>
      <c r="B118" s="632" t="s">
        <v>418</v>
      </c>
      <c r="C118" s="363">
        <f>SUM(C107:C117)</f>
        <v>0</v>
      </c>
      <c r="D118" s="363">
        <f t="shared" ref="D118:F118" si="7">SUM(D107:D117)</f>
        <v>0</v>
      </c>
      <c r="E118" s="363">
        <f t="shared" si="7"/>
        <v>0</v>
      </c>
      <c r="F118" s="363">
        <f t="shared" si="7"/>
        <v>0</v>
      </c>
    </row>
    <row r="119" spans="1:6" x14ac:dyDescent="0.3">
      <c r="A119" s="747"/>
      <c r="B119" s="617"/>
      <c r="C119" s="305"/>
      <c r="D119" s="1255"/>
      <c r="E119" s="1255"/>
      <c r="F119" s="1256"/>
    </row>
    <row r="120" spans="1:6" x14ac:dyDescent="0.3">
      <c r="A120" s="248" t="s">
        <v>202</v>
      </c>
      <c r="B120" s="617"/>
      <c r="C120" s="308"/>
      <c r="D120" s="309"/>
      <c r="E120" s="309"/>
      <c r="F120" s="310"/>
    </row>
    <row r="121" spans="1:6" x14ac:dyDescent="0.3">
      <c r="A121" s="240" t="s">
        <v>507</v>
      </c>
      <c r="B121" s="633">
        <v>124200</v>
      </c>
      <c r="C121" s="327">
        <f>SUMIFS('Expenditures - all orgs'!$D$19:$D$3604,'Expenditures - all orgs'!$C$19:$C$3604, 'Budget Detail - FFFFFF'!$B121,'Expenditures - all orgs'!$B$19:$B$3604,'Budget Detail - FFFFFF'!$B$3)</f>
        <v>0</v>
      </c>
      <c r="D121" s="439">
        <f>SUMIFS('Expenditures - all orgs'!$E$19:$E$3604,'Expenditures - all orgs'!$C$19:$C$3604, 'Budget Detail - FFFFFF'!$B121,'Expenditures - all orgs'!$B$19:$B$3604,'Budget Detail - FFFFFF'!$B$3)</f>
        <v>0</v>
      </c>
      <c r="E121" s="440">
        <f>SUMIFS('Expenditures - all orgs'!$F$19:$F$3604,'Expenditures - all orgs'!$C$19:$C$3604, 'Budget Detail - FFFFFF'!$B121,'Expenditures - all orgs'!$B$19:$B$3604,'Budget Detail - FFFFFF'!$B$3)</f>
        <v>0</v>
      </c>
      <c r="F121" s="441">
        <f t="shared" ref="F121:F122" si="8">C121-D121-E121</f>
        <v>0</v>
      </c>
    </row>
    <row r="122" spans="1:6" x14ac:dyDescent="0.3">
      <c r="A122" s="240" t="s">
        <v>327</v>
      </c>
      <c r="B122" s="1435">
        <v>124400</v>
      </c>
      <c r="C122" s="327">
        <f>SUMIFS('Expenditures - all orgs'!$D$19:$D$3604,'Expenditures - all orgs'!$C$19:$C$3604, 'Budget Detail - FFFFFF'!$B122,'Expenditures - all orgs'!$B$19:$B$3604,'Budget Detail - FFFFFF'!$B$3)</f>
        <v>0</v>
      </c>
      <c r="D122" s="439">
        <f>SUMIFS('Expenditures - all orgs'!$E$19:$E$3604,'Expenditures - all orgs'!$C$19:$C$3604, 'Budget Detail - FFFFFF'!$B122,'Expenditures - all orgs'!$B$19:$B$3604,'Budget Detail - FFFFFF'!$B$3)</f>
        <v>0</v>
      </c>
      <c r="E122" s="440">
        <f>SUMIFS('Expenditures - all orgs'!$F$19:$F$3604,'Expenditures - all orgs'!$C$19:$C$3604, 'Budget Detail - FFFFFF'!$B122,'Expenditures - all orgs'!$B$19:$B$3604,'Budget Detail - FFFFFF'!$B$3)</f>
        <v>0</v>
      </c>
      <c r="F122" s="441">
        <f t="shared" si="8"/>
        <v>0</v>
      </c>
    </row>
    <row r="123" spans="1:6" x14ac:dyDescent="0.3">
      <c r="A123" s="239" t="s">
        <v>92</v>
      </c>
      <c r="B123" s="634">
        <v>124600</v>
      </c>
      <c r="C123" s="327">
        <f>SUMIFS('Expenditures - all orgs'!$D$19:$D$3604,'Expenditures - all orgs'!$C$19:$C$3604, 'Budget Detail - FFFFFF'!$B123,'Expenditures - all orgs'!$B$19:$B$3604,'Budget Detail - FFFFFF'!$B$3)</f>
        <v>0</v>
      </c>
      <c r="D123" s="439">
        <f>SUMIFS('Expenditures - all orgs'!$E$19:$E$3604,'Expenditures - all orgs'!$C$19:$C$3604, 'Budget Detail - FFFFFF'!$B123,'Expenditures - all orgs'!$B$19:$B$3604,'Budget Detail - FFFFFF'!$B$3)</f>
        <v>0</v>
      </c>
      <c r="E123" s="440">
        <f>SUMIFS('Expenditures - all orgs'!$F$19:$F$3604,'Expenditures - all orgs'!$C$19:$C$3604, 'Budget Detail - FFFFFF'!$B123,'Expenditures - all orgs'!$B$19:$B$3604,'Budget Detail - FFFFFF'!$B$3)</f>
        <v>0</v>
      </c>
      <c r="F123" s="441">
        <f t="shared" si="6"/>
        <v>0</v>
      </c>
    </row>
    <row r="124" spans="1:6" x14ac:dyDescent="0.3">
      <c r="A124" s="239" t="s">
        <v>190</v>
      </c>
      <c r="B124" s="634">
        <v>124700</v>
      </c>
      <c r="C124" s="327">
        <f>SUMIFS('Expenditures - all orgs'!$D$19:$D$3604,'Expenditures - all orgs'!$C$19:$C$3604, 'Budget Detail - FFFFFF'!$B124,'Expenditures - all orgs'!$B$19:$B$3604,'Budget Detail - FFFFFF'!$B$3)</f>
        <v>0</v>
      </c>
      <c r="D124" s="439">
        <f>SUMIFS('Expenditures - all orgs'!$E$19:$E$3604,'Expenditures - all orgs'!$C$19:$C$3604, 'Budget Detail - FFFFFF'!$B124,'Expenditures - all orgs'!$B$19:$B$3604,'Budget Detail - FFFFFF'!$B$3)</f>
        <v>0</v>
      </c>
      <c r="E124" s="440">
        <f>SUMIFS('Expenditures - all orgs'!$F$19:$F$3604,'Expenditures - all orgs'!$C$19:$C$3604, 'Budget Detail - FFFFFF'!$B124,'Expenditures - all orgs'!$B$19:$B$3604,'Budget Detail - FFFFFF'!$B$3)</f>
        <v>0</v>
      </c>
      <c r="F124" s="441">
        <f t="shared" si="6"/>
        <v>0</v>
      </c>
    </row>
    <row r="125" spans="1:6" x14ac:dyDescent="0.3">
      <c r="A125" s="239" t="s">
        <v>177</v>
      </c>
      <c r="B125" s="634">
        <v>124800</v>
      </c>
      <c r="C125" s="327">
        <f>SUMIFS('Expenditures - all orgs'!$D$19:$D$3604,'Expenditures - all orgs'!$C$19:$C$3604, 'Budget Detail - FFFFFF'!$B125,'Expenditures - all orgs'!$B$19:$B$3604,'Budget Detail - FFFFFF'!$B$3)</f>
        <v>0</v>
      </c>
      <c r="D125" s="439">
        <f>SUMIFS('Expenditures - all orgs'!$E$19:$E$3604,'Expenditures - all orgs'!$C$19:$C$3604, 'Budget Detail - FFFFFF'!$B125,'Expenditures - all orgs'!$B$19:$B$3604,'Budget Detail - FFFFFF'!$B$3)</f>
        <v>0</v>
      </c>
      <c r="E125" s="440">
        <f>SUMIFS('Expenditures - all orgs'!$F$19:$F$3604,'Expenditures - all orgs'!$C$19:$C$3604, 'Budget Detail - FFFFFF'!$B125,'Expenditures - all orgs'!$B$19:$B$3604,'Budget Detail - FFFFFF'!$B$3)</f>
        <v>0</v>
      </c>
      <c r="F125" s="441">
        <f t="shared" si="6"/>
        <v>0</v>
      </c>
    </row>
    <row r="126" spans="1:6" x14ac:dyDescent="0.3">
      <c r="A126" s="239" t="s">
        <v>99</v>
      </c>
      <c r="B126" s="634">
        <v>124900</v>
      </c>
      <c r="C126" s="327">
        <f>SUMIFS('Expenditures - all orgs'!$D$19:$D$3604,'Expenditures - all orgs'!$C$19:$C$3604, 'Budget Detail - FFFFFF'!$B126,'Expenditures - all orgs'!$B$19:$B$3604,'Budget Detail - FFFFFF'!$B$3)</f>
        <v>0</v>
      </c>
      <c r="D126" s="439">
        <f>SUMIFS('Expenditures - all orgs'!$E$19:$E$3604,'Expenditures - all orgs'!$C$19:$C$3604, 'Budget Detail - FFFFFF'!$B126,'Expenditures - all orgs'!$B$19:$B$3604,'Budget Detail - FFFFFF'!$B$3)</f>
        <v>0</v>
      </c>
      <c r="E126" s="440">
        <f>SUMIFS('Expenditures - all orgs'!$F$19:$F$3604,'Expenditures - all orgs'!$C$19:$C$3604, 'Budget Detail - FFFFFF'!$B126,'Expenditures - all orgs'!$B$19:$B$3604,'Budget Detail - FFFFFF'!$B$3)</f>
        <v>0</v>
      </c>
      <c r="F126" s="441">
        <f t="shared" si="6"/>
        <v>0</v>
      </c>
    </row>
    <row r="127" spans="1:6" x14ac:dyDescent="0.3">
      <c r="A127" s="239" t="s">
        <v>104</v>
      </c>
      <c r="B127" s="634" t="s">
        <v>107</v>
      </c>
      <c r="C127" s="327">
        <f>SUMIFS('Expenditures - all orgs'!$D$19:$D$3604,'Expenditures - all orgs'!$C$19:$C$3604, 'Budget Detail - FFFFFF'!$B127,'Expenditures - all orgs'!$B$19:$B$3604,'Budget Detail - FFFFFF'!$B$3)</f>
        <v>0</v>
      </c>
      <c r="D127" s="439">
        <f>SUMIFS('Expenditures - all orgs'!$E$19:$E$3604,'Expenditures - all orgs'!$C$19:$C$3604, 'Budget Detail - FFFFFF'!$B127,'Expenditures - all orgs'!$B$19:$B$3604,'Budget Detail - FFFFFF'!$B$3)</f>
        <v>0</v>
      </c>
      <c r="E127" s="440">
        <f>SUMIFS('Expenditures - all orgs'!$F$19:$F$3604,'Expenditures - all orgs'!$C$19:$C$3604, 'Budget Detail - FFFFFF'!$B127,'Expenditures - all orgs'!$B$19:$B$3604,'Budget Detail - FFFFFF'!$B$3)</f>
        <v>0</v>
      </c>
      <c r="F127" s="441">
        <f t="shared" si="6"/>
        <v>0</v>
      </c>
    </row>
    <row r="128" spans="1:6" ht="15" thickBot="1" x14ac:dyDescent="0.35">
      <c r="A128" s="239" t="s">
        <v>104</v>
      </c>
      <c r="B128" s="634" t="s">
        <v>107</v>
      </c>
      <c r="C128" s="327">
        <f>SUMIFS('Expenditures - all orgs'!$D$19:$D$3604,'Expenditures - all orgs'!$C$19:$C$3604, 'Budget Detail - FFFFFF'!$B128,'Expenditures - all orgs'!$B$19:$B$3604,'Budget Detail - FFFFFF'!$B$3)</f>
        <v>0</v>
      </c>
      <c r="D128" s="442">
        <f>SUMIFS('Expenditures - all orgs'!$E$19:$E$3604,'Expenditures - all orgs'!$C$19:$C$3604, 'Budget Detail - FFFFFF'!$B128,'Expenditures - all orgs'!$B$19:$B$3604,'Budget Detail - FFFFFF'!$B$3)</f>
        <v>0</v>
      </c>
      <c r="E128" s="443">
        <f>SUMIFS('Expenditures - all orgs'!$F$19:$F$3604,'Expenditures - all orgs'!$C$19:$C$3604, 'Budget Detail - FFFFFF'!$B128,'Expenditures - all orgs'!$B$19:$B$3604,'Budget Detail - FFFFFF'!$B$3)</f>
        <v>0</v>
      </c>
      <c r="F128" s="444">
        <f t="shared" si="6"/>
        <v>0</v>
      </c>
    </row>
    <row r="129" spans="1:37" ht="15" thickBot="1" x14ac:dyDescent="0.35">
      <c r="A129" s="235"/>
      <c r="B129" s="635" t="s">
        <v>418</v>
      </c>
      <c r="C129" s="365">
        <f>SUM(C121:C128)</f>
        <v>0</v>
      </c>
      <c r="D129" s="365">
        <f t="shared" ref="D129:F129" si="9">SUM(D121:D128)</f>
        <v>0</v>
      </c>
      <c r="E129" s="365">
        <f t="shared" si="9"/>
        <v>0</v>
      </c>
      <c r="F129" s="365">
        <f t="shared" si="9"/>
        <v>0</v>
      </c>
    </row>
    <row r="130" spans="1:37" x14ac:dyDescent="0.3">
      <c r="A130" s="747"/>
      <c r="B130" s="617"/>
      <c r="C130" s="305"/>
      <c r="D130" s="1255"/>
      <c r="E130" s="1255"/>
      <c r="F130" s="1256"/>
    </row>
    <row r="131" spans="1:37" x14ac:dyDescent="0.3">
      <c r="A131" s="248" t="s">
        <v>208</v>
      </c>
      <c r="B131" s="617"/>
      <c r="C131" s="308"/>
      <c r="D131" s="309"/>
      <c r="E131" s="309"/>
      <c r="F131" s="310"/>
    </row>
    <row r="132" spans="1:37" x14ac:dyDescent="0.3">
      <c r="A132" s="239" t="s">
        <v>87</v>
      </c>
      <c r="B132" s="636">
        <v>125000</v>
      </c>
      <c r="C132" s="328">
        <f>SUMIFS('Expenditures - all orgs'!$D$19:$D$3604,'Expenditures - all orgs'!$C$19:$C$3604, 'Budget Detail - FFFFFF'!$B132,'Expenditures - all orgs'!$B$19:$B$3604,'Budget Detail - FFFFFF'!$B$3)</f>
        <v>0</v>
      </c>
      <c r="D132" s="446">
        <f>SUMIFS('Expenditures - all orgs'!$E$19:$E$3604,'Expenditures - all orgs'!$C$19:$C$3604, 'Budget Detail - FFFFFF'!$B132,'Expenditures - all orgs'!$B$19:$B$3604,'Budget Detail - FFFFFF'!$B$3)</f>
        <v>0</v>
      </c>
      <c r="E132" s="447">
        <f>SUMIFS('Expenditures - all orgs'!$F$19:$F$3604,'Expenditures - all orgs'!$C$19:$C$3604, 'Budget Detail - FFFFFF'!$B132,'Expenditures - all orgs'!$B$19:$B$3604,'Budget Detail - FFFFFF'!$B$3)</f>
        <v>0</v>
      </c>
      <c r="F132" s="448">
        <f t="shared" si="6"/>
        <v>0</v>
      </c>
    </row>
    <row r="133" spans="1:37" x14ac:dyDescent="0.3">
      <c r="A133" s="239" t="s">
        <v>191</v>
      </c>
      <c r="B133" s="637">
        <v>125100</v>
      </c>
      <c r="C133" s="328">
        <f>SUMIFS('Expenditures - all orgs'!$D$19:$D$3604,'Expenditures - all orgs'!$C$19:$C$3604, 'Budget Detail - FFFFFF'!$B133,'Expenditures - all orgs'!$B$19:$B$3604,'Budget Detail - FFFFFF'!$B$3)</f>
        <v>0</v>
      </c>
      <c r="D133" s="446">
        <f>SUMIFS('Expenditures - all orgs'!$E$19:$E$3604,'Expenditures - all orgs'!$C$19:$C$3604, 'Budget Detail - FFFFFF'!$B133,'Expenditures - all orgs'!$B$19:$B$3604,'Budget Detail - FFFFFF'!$B$3)</f>
        <v>0</v>
      </c>
      <c r="E133" s="447">
        <f>SUMIFS('Expenditures - all orgs'!$F$19:$F$3604,'Expenditures - all orgs'!$C$19:$C$3604, 'Budget Detail - FFFFFF'!$B133,'Expenditures - all orgs'!$B$19:$B$3604,'Budget Detail - FFFFFF'!$B$3)</f>
        <v>0</v>
      </c>
      <c r="F133" s="448">
        <f t="shared" si="6"/>
        <v>0</v>
      </c>
    </row>
    <row r="134" spans="1:37" x14ac:dyDescent="0.3">
      <c r="A134" s="239" t="s">
        <v>192</v>
      </c>
      <c r="B134" s="637">
        <v>125110</v>
      </c>
      <c r="C134" s="328">
        <f>SUMIFS('Expenditures - all orgs'!$D$19:$D$3604,'Expenditures - all orgs'!$C$19:$C$3604, 'Budget Detail - FFFFFF'!$B134,'Expenditures - all orgs'!$B$19:$B$3604,'Budget Detail - FFFFFF'!$B$3)</f>
        <v>0</v>
      </c>
      <c r="D134" s="446">
        <f>SUMIFS('Expenditures - all orgs'!$E$19:$E$3604,'Expenditures - all orgs'!$C$19:$C$3604, 'Budget Detail - FFFFFF'!$B134,'Expenditures - all orgs'!$B$19:$B$3604,'Budget Detail - FFFFFF'!$B$3)</f>
        <v>0</v>
      </c>
      <c r="E134" s="447">
        <f>SUMIFS('Expenditures - all orgs'!$F$19:$F$3604,'Expenditures - all orgs'!$C$19:$C$3604, 'Budget Detail - FFFFFF'!$B134,'Expenditures - all orgs'!$B$19:$B$3604,'Budget Detail - FFFFFF'!$B$3)</f>
        <v>0</v>
      </c>
      <c r="F134" s="448">
        <f t="shared" si="6"/>
        <v>0</v>
      </c>
    </row>
    <row r="135" spans="1:37" x14ac:dyDescent="0.3">
      <c r="A135" s="239" t="s">
        <v>193</v>
      </c>
      <c r="B135" s="637">
        <v>125200</v>
      </c>
      <c r="C135" s="328">
        <f>SUMIFS('Expenditures - all orgs'!$D$19:$D$3604,'Expenditures - all orgs'!$C$19:$C$3604, 'Budget Detail - FFFFFF'!$B135,'Expenditures - all orgs'!$B$19:$B$3604,'Budget Detail - FFFFFF'!$B$3)</f>
        <v>0</v>
      </c>
      <c r="D135" s="446">
        <f>SUMIFS('Expenditures - all orgs'!$E$19:$E$3604,'Expenditures - all orgs'!$C$19:$C$3604, 'Budget Detail - FFFFFF'!$B135,'Expenditures - all orgs'!$B$19:$B$3604,'Budget Detail - FFFFFF'!$B$3)</f>
        <v>0</v>
      </c>
      <c r="E135" s="447">
        <f>SUMIFS('Expenditures - all orgs'!$F$19:$F$3604,'Expenditures - all orgs'!$C$19:$C$3604, 'Budget Detail - FFFFFF'!$B135,'Expenditures - all orgs'!$B$19:$B$3604,'Budget Detail - FFFFFF'!$B$3)</f>
        <v>0</v>
      </c>
      <c r="F135" s="448">
        <f t="shared" si="6"/>
        <v>0</v>
      </c>
    </row>
    <row r="136" spans="1:37" x14ac:dyDescent="0.3">
      <c r="A136" s="239" t="s">
        <v>194</v>
      </c>
      <c r="B136" s="637">
        <v>125300</v>
      </c>
      <c r="C136" s="328">
        <f>SUMIFS('Expenditures - all orgs'!$D$19:$D$3604,'Expenditures - all orgs'!$C$19:$C$3604, 'Budget Detail - FFFFFF'!$B136,'Expenditures - all orgs'!$B$19:$B$3604,'Budget Detail - FFFFFF'!$B$3)</f>
        <v>0</v>
      </c>
      <c r="D136" s="446">
        <f>SUMIFS('Expenditures - all orgs'!$E$19:$E$3604,'Expenditures - all orgs'!$C$19:$C$3604, 'Budget Detail - FFFFFF'!$B136,'Expenditures - all orgs'!$B$19:$B$3604,'Budget Detail - FFFFFF'!$B$3)</f>
        <v>0</v>
      </c>
      <c r="E136" s="447">
        <f>SUMIFS('Expenditures - all orgs'!$F$19:$F$3604,'Expenditures - all orgs'!$C$19:$C$3604, 'Budget Detail - FFFFFF'!$B136,'Expenditures - all orgs'!$B$19:$B$3604,'Budget Detail - FFFFFF'!$B$3)</f>
        <v>0</v>
      </c>
      <c r="F136" s="448">
        <f t="shared" si="6"/>
        <v>0</v>
      </c>
    </row>
    <row r="137" spans="1:37" s="752" customFormat="1" ht="15" customHeight="1" x14ac:dyDescent="0.3">
      <c r="A137" s="239" t="s">
        <v>509</v>
      </c>
      <c r="B137" s="637">
        <v>125400</v>
      </c>
      <c r="C137" s="328">
        <f>SUMIFS('Expenditures - all orgs'!$D$19:$D$3604,'Expenditures - all orgs'!$C$19:$C$3604, 'Budget Detail - FFFFFF'!$B137,'Expenditures - all orgs'!$B$19:$B$3604,'Budget Detail - FFFFFF'!$B$3)</f>
        <v>0</v>
      </c>
      <c r="D137" s="446">
        <f>SUMIFS('Expenditures - all orgs'!$E$19:$E$3604,'Expenditures - all orgs'!$C$19:$C$3604, 'Budget Detail - FFFFFF'!$B137,'Expenditures - all orgs'!$B$19:$B$3604,'Budget Detail - FFFFFF'!$B$3)</f>
        <v>0</v>
      </c>
      <c r="E137" s="447">
        <f>SUMIFS('Expenditures - all orgs'!$F$19:$F$3604,'Expenditures - all orgs'!$C$19:$C$3604, 'Budget Detail - FFFFFF'!$B137,'Expenditures - all orgs'!$B$19:$B$3604,'Budget Detail - FFFFFF'!$B$3)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FFFFFF'!$B138,'Expenditures - all orgs'!$B$19:$B$3604,'Budget Detail - FFFFFF'!$B$3)</f>
        <v>0</v>
      </c>
      <c r="D138" s="446">
        <f>SUMIFS('Expenditures - all orgs'!$E$19:$E$3604,'Expenditures - all orgs'!$C$19:$C$3604, 'Budget Detail - FFFFFF'!$B138,'Expenditures - all orgs'!$B$19:$B$3604,'Budget Detail - FFFFFF'!$B$3)</f>
        <v>0</v>
      </c>
      <c r="E138" s="447">
        <f>SUMIFS('Expenditures - all orgs'!$F$19:$F$3604,'Expenditures - all orgs'!$C$19:$C$3604, 'Budget Detail - FFFFFF'!$B138,'Expenditures - all orgs'!$B$19:$B$3604,'Budget Detail - FFFFFF'!$B$3)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x14ac:dyDescent="0.3">
      <c r="A139" s="239" t="s">
        <v>195</v>
      </c>
      <c r="B139" s="637">
        <v>125600</v>
      </c>
      <c r="C139" s="328">
        <f>SUMIFS('Expenditures - all orgs'!$D$19:$D$3604,'Expenditures - all orgs'!$C$19:$C$3604, 'Budget Detail - FFFFFF'!$B139,'Expenditures - all orgs'!$B$19:$B$3604,'Budget Detail - FFFFFF'!$B$3)</f>
        <v>0</v>
      </c>
      <c r="D139" s="446">
        <f>SUMIFS('Expenditures - all orgs'!$E$19:$E$3604,'Expenditures - all orgs'!$C$19:$C$3604, 'Budget Detail - FFFFFF'!$B139,'Expenditures - all orgs'!$B$19:$B$3604,'Budget Detail - FFFFFF'!$B$3)</f>
        <v>0</v>
      </c>
      <c r="E139" s="447">
        <f>SUMIFS('Expenditures - all orgs'!$F$19:$F$3604,'Expenditures - all orgs'!$C$19:$C$3604, 'Budget Detail - FFFFFF'!$B139,'Expenditures - all orgs'!$B$19:$B$3604,'Budget Detail - FFFFFF'!$B$3)</f>
        <v>0</v>
      </c>
      <c r="F139" s="448">
        <f t="shared" si="6"/>
        <v>0</v>
      </c>
    </row>
    <row r="140" spans="1:37" x14ac:dyDescent="0.3">
      <c r="A140" s="239" t="s">
        <v>196</v>
      </c>
      <c r="B140" s="637">
        <v>125700</v>
      </c>
      <c r="C140" s="328">
        <f>SUMIFS('Expenditures - all orgs'!$D$19:$D$3604,'Expenditures - all orgs'!$C$19:$C$3604, 'Budget Detail - FFFFFF'!$B140,'Expenditures - all orgs'!$B$19:$B$3604,'Budget Detail - FFFFFF'!$B$3)</f>
        <v>0</v>
      </c>
      <c r="D140" s="446">
        <f>SUMIFS('Expenditures - all orgs'!$E$19:$E$3604,'Expenditures - all orgs'!$C$19:$C$3604, 'Budget Detail - FFFFFF'!$B140,'Expenditures - all orgs'!$B$19:$B$3604,'Budget Detail - FFFFFF'!$B$3)</f>
        <v>0</v>
      </c>
      <c r="E140" s="447">
        <f>SUMIFS('Expenditures - all orgs'!$F$19:$F$3604,'Expenditures - all orgs'!$C$19:$C$3604, 'Budget Detail - FFFFFF'!$B140,'Expenditures - all orgs'!$B$19:$B$3604,'Budget Detail - FFFFFF'!$B$3)</f>
        <v>0</v>
      </c>
      <c r="F140" s="448">
        <f t="shared" si="6"/>
        <v>0</v>
      </c>
    </row>
    <row r="141" spans="1:37" x14ac:dyDescent="0.3">
      <c r="A141" s="239" t="s">
        <v>197</v>
      </c>
      <c r="B141" s="637">
        <v>125710</v>
      </c>
      <c r="C141" s="328">
        <f>SUMIFS('Expenditures - all orgs'!$D$19:$D$3604,'Expenditures - all orgs'!$C$19:$C$3604, 'Budget Detail - FFFFFF'!$B141,'Expenditures - all orgs'!$B$19:$B$3604,'Budget Detail - FFFFFF'!$B$3)</f>
        <v>0</v>
      </c>
      <c r="D141" s="446">
        <f>SUMIFS('Expenditures - all orgs'!$E$19:$E$3604,'Expenditures - all orgs'!$C$19:$C$3604, 'Budget Detail - FFFFFF'!$B141,'Expenditures - all orgs'!$B$19:$B$3604,'Budget Detail - FFFFFF'!$B$3)</f>
        <v>0</v>
      </c>
      <c r="E141" s="447">
        <f>SUMIFS('Expenditures - all orgs'!$F$19:$F$3604,'Expenditures - all orgs'!$C$19:$C$3604, 'Budget Detail - FFFFFF'!$B141,'Expenditures - all orgs'!$B$19:$B$3604,'Budget Detail - FFFFFF'!$B$3)</f>
        <v>0</v>
      </c>
      <c r="F141" s="448">
        <f t="shared" si="6"/>
        <v>0</v>
      </c>
    </row>
    <row r="142" spans="1:37" x14ac:dyDescent="0.3">
      <c r="A142" s="239" t="s">
        <v>100</v>
      </c>
      <c r="B142" s="637">
        <v>125800</v>
      </c>
      <c r="C142" s="328">
        <f>SUMIFS('Expenditures - all orgs'!$D$19:$D$3604,'Expenditures - all orgs'!$C$19:$C$3604, 'Budget Detail - FFFFFF'!$B142,'Expenditures - all orgs'!$B$19:$B$3604,'Budget Detail - FFFFFF'!$B$3)</f>
        <v>0</v>
      </c>
      <c r="D142" s="446">
        <f>SUMIFS('Expenditures - all orgs'!$E$19:$E$3604,'Expenditures - all orgs'!$C$19:$C$3604, 'Budget Detail - FFFFFF'!$B142,'Expenditures - all orgs'!$B$19:$B$3604,'Budget Detail - FFFFFF'!$B$3)</f>
        <v>0</v>
      </c>
      <c r="E142" s="447">
        <f>SUMIFS('Expenditures - all orgs'!$F$19:$F$3604,'Expenditures - all orgs'!$C$19:$C$3604, 'Budget Detail - FFFFFF'!$B142,'Expenditures - all orgs'!$B$19:$B$3604,'Budget Detail - FFFFFF'!$B$3)</f>
        <v>0</v>
      </c>
      <c r="F142" s="448">
        <f t="shared" si="6"/>
        <v>0</v>
      </c>
    </row>
    <row r="143" spans="1:37" x14ac:dyDescent="0.3">
      <c r="A143" s="239" t="s">
        <v>198</v>
      </c>
      <c r="B143" s="637">
        <v>125900</v>
      </c>
      <c r="C143" s="328">
        <f>SUMIFS('Expenditures - all orgs'!$D$19:$D$3604,'Expenditures - all orgs'!$C$19:$C$3604, 'Budget Detail - FFFFFF'!$B143,'Expenditures - all orgs'!$B$19:$B$3604,'Budget Detail - FFFFFF'!$B$3)</f>
        <v>0</v>
      </c>
      <c r="D143" s="446">
        <f>SUMIFS('Expenditures - all orgs'!$E$19:$E$3604,'Expenditures - all orgs'!$C$19:$C$3604, 'Budget Detail - FFFFFF'!$B143,'Expenditures - all orgs'!$B$19:$B$3604,'Budget Detail - FFFFFF'!$B$3)</f>
        <v>0</v>
      </c>
      <c r="E143" s="447">
        <f>SUMIFS('Expenditures - all orgs'!$F$19:$F$3604,'Expenditures - all orgs'!$C$19:$C$3604, 'Budget Detail - FFFFFF'!$B143,'Expenditures - all orgs'!$B$19:$B$3604,'Budget Detail - FFFFFF'!$B$3)</f>
        <v>0</v>
      </c>
      <c r="F143" s="448">
        <f t="shared" si="6"/>
        <v>0</v>
      </c>
    </row>
    <row r="144" spans="1:37" x14ac:dyDescent="0.3">
      <c r="A144" s="239" t="s">
        <v>104</v>
      </c>
      <c r="B144" s="637" t="s">
        <v>107</v>
      </c>
      <c r="C144" s="328">
        <f>SUMIFS('Expenditures - all orgs'!$D$19:$D$3604,'Expenditures - all orgs'!$C$19:$C$3604, 'Budget Detail - FFFFFF'!$B144,'Expenditures - all orgs'!$B$19:$B$3604,'Budget Detail - FFFFFF'!$B$3)</f>
        <v>0</v>
      </c>
      <c r="D144" s="446">
        <f>SUMIFS('Expenditures - all orgs'!$E$19:$E$3604,'Expenditures - all orgs'!$C$19:$C$3604, 'Budget Detail - FFFFFF'!$B144,'Expenditures - all orgs'!$B$19:$B$3604,'Budget Detail - FFFFFF'!$B$3)</f>
        <v>0</v>
      </c>
      <c r="E144" s="447">
        <f>SUMIFS('Expenditures - all orgs'!$F$19:$F$3604,'Expenditures - all orgs'!$C$19:$C$3604, 'Budget Detail - FFFFFF'!$B144,'Expenditures - all orgs'!$B$19:$B$3604,'Budget Detail - FFFFFF'!$B$3)</f>
        <v>0</v>
      </c>
      <c r="F144" s="448">
        <f t="shared" si="6"/>
        <v>0</v>
      </c>
    </row>
    <row r="145" spans="1:6" x14ac:dyDescent="0.3">
      <c r="A145" s="239" t="s">
        <v>104</v>
      </c>
      <c r="B145" s="637" t="s">
        <v>107</v>
      </c>
      <c r="C145" s="328">
        <f>SUMIFS('Expenditures - all orgs'!$D$19:$D$3604,'Expenditures - all orgs'!$C$19:$C$3604, 'Budget Detail - FFFFFF'!$B145,'Expenditures - all orgs'!$B$19:$B$3604,'Budget Detail - FFFFFF'!$B$3)</f>
        <v>0</v>
      </c>
      <c r="D145" s="446">
        <f>SUMIFS('Expenditures - all orgs'!$E$19:$E$3604,'Expenditures - all orgs'!$C$19:$C$3604, 'Budget Detail - FFFFFF'!$B145,'Expenditures - all orgs'!$B$19:$B$3604,'Budget Detail - FFFFFF'!$B$3)</f>
        <v>0</v>
      </c>
      <c r="E145" s="447">
        <f>SUMIFS('Expenditures - all orgs'!$F$19:$F$3604,'Expenditures - all orgs'!$C$19:$C$3604, 'Budget Detail - FFFFFF'!$B145,'Expenditures - all orgs'!$B$19:$B$3604,'Budget Detail - FFFFFF'!$B$3)</f>
        <v>0</v>
      </c>
      <c r="F145" s="448">
        <f t="shared" si="6"/>
        <v>0</v>
      </c>
    </row>
    <row r="146" spans="1:6" ht="15" thickBot="1" x14ac:dyDescent="0.35">
      <c r="A146" s="239" t="s">
        <v>104</v>
      </c>
      <c r="B146" s="637" t="s">
        <v>107</v>
      </c>
      <c r="C146" s="328">
        <f>SUMIFS('Expenditures - all orgs'!$D$19:$D$3604,'Expenditures - all orgs'!$C$19:$C$3604, 'Budget Detail - FFFFFF'!$B146,'Expenditures - all orgs'!$B$19:$B$3604,'Budget Detail - FFFFFF'!$B$3)</f>
        <v>0</v>
      </c>
      <c r="D146" s="449">
        <f>SUMIFS('Expenditures - all orgs'!$E$19:$E$3604,'Expenditures - all orgs'!$C$19:$C$3604, 'Budget Detail - FFFFFF'!$B146,'Expenditures - all orgs'!$B$19:$B$3604,'Budget Detail - FFFFFF'!$B$3)</f>
        <v>0</v>
      </c>
      <c r="E146" s="450">
        <f>SUMIFS('Expenditures - all orgs'!$F$19:$F$3604,'Expenditures - all orgs'!$C$19:$C$3604, 'Budget Detail - FFFFFF'!$B146,'Expenditures - all orgs'!$B$19:$B$3604,'Budget Detail - FFFFFF'!$B$3)</f>
        <v>0</v>
      </c>
      <c r="F146" s="451">
        <f t="shared" si="6"/>
        <v>0</v>
      </c>
    </row>
    <row r="147" spans="1:6" ht="15" thickBot="1" x14ac:dyDescent="0.35">
      <c r="A147" s="235"/>
      <c r="B147" s="638" t="s">
        <v>418</v>
      </c>
      <c r="C147" s="383">
        <f>SUM(C132:C146)</f>
        <v>0</v>
      </c>
      <c r="D147" s="383">
        <f t="shared" ref="D147:F147" si="10">SUM(D132:D146)</f>
        <v>0</v>
      </c>
      <c r="E147" s="383">
        <f t="shared" si="10"/>
        <v>0</v>
      </c>
      <c r="F147" s="383">
        <f t="shared" si="10"/>
        <v>0</v>
      </c>
    </row>
    <row r="148" spans="1:6" x14ac:dyDescent="0.3">
      <c r="A148" s="747"/>
      <c r="B148" s="617"/>
      <c r="C148" s="305"/>
      <c r="D148" s="1255"/>
      <c r="E148" s="1255"/>
      <c r="F148" s="1256"/>
    </row>
    <row r="149" spans="1:6" x14ac:dyDescent="0.3">
      <c r="A149" s="248" t="s">
        <v>209</v>
      </c>
      <c r="B149" s="617"/>
      <c r="C149" s="308"/>
      <c r="D149" s="309"/>
      <c r="E149" s="309"/>
      <c r="F149" s="310"/>
    </row>
    <row r="150" spans="1:6" x14ac:dyDescent="0.3">
      <c r="A150" s="239" t="s">
        <v>510</v>
      </c>
      <c r="B150" s="639">
        <v>126100</v>
      </c>
      <c r="C150" s="329">
        <f>SUMIFS('Expenditures - all orgs'!$D$19:$D$3604,'Expenditures - all orgs'!$C$19:$C$3604, 'Budget Detail - FFFFFF'!$B150,'Expenditures - all orgs'!$B$19:$B$3604,'Budget Detail - FFFFFF'!$B$3)</f>
        <v>0</v>
      </c>
      <c r="D150" s="453">
        <f>SUMIFS('Expenditures - all orgs'!$E$19:$E$3604,'Expenditures - all orgs'!$C$19:$C$3604, 'Budget Detail - FFFFFF'!$B150,'Expenditures - all orgs'!$B$19:$B$3604,'Budget Detail - FFFFFF'!$B$3)</f>
        <v>0</v>
      </c>
      <c r="E150" s="454">
        <f>SUMIFS('Expenditures - all orgs'!$F$19:$F$3604,'Expenditures - all orgs'!$C$19:$C$3604, 'Budget Detail - FFFFFF'!$B150,'Expenditures - all orgs'!$B$19:$B$3604,'Budget Detail - FFFFFF'!$B$3)</f>
        <v>0</v>
      </c>
      <c r="F150" s="455">
        <f t="shared" si="6"/>
        <v>0</v>
      </c>
    </row>
    <row r="151" spans="1:6" x14ac:dyDescent="0.3">
      <c r="A151" s="239" t="s">
        <v>511</v>
      </c>
      <c r="B151" s="640">
        <v>126110</v>
      </c>
      <c r="C151" s="329">
        <f>SUMIFS('Expenditures - all orgs'!$D$19:$D$3604,'Expenditures - all orgs'!$C$19:$C$3604, 'Budget Detail - FFFFFF'!$B151,'Expenditures - all orgs'!$B$19:$B$3604,'Budget Detail - FFFFFF'!$B$3)</f>
        <v>0</v>
      </c>
      <c r="D151" s="453">
        <f>SUMIFS('Expenditures - all orgs'!$E$19:$E$3604,'Expenditures - all orgs'!$C$19:$C$3604, 'Budget Detail - FFFFFF'!$B151,'Expenditures - all orgs'!$B$19:$B$3604,'Budget Detail - FFFFFF'!$B$3)</f>
        <v>0</v>
      </c>
      <c r="E151" s="454">
        <f>SUMIFS('Expenditures - all orgs'!$F$19:$F$3604,'Expenditures - all orgs'!$C$19:$C$3604, 'Budget Detail - FFFFFF'!$B151,'Expenditures - all orgs'!$B$19:$B$3604,'Budget Detail - FFFFFF'!$B$3)</f>
        <v>0</v>
      </c>
      <c r="F151" s="455">
        <f t="shared" ref="F151:F157" si="11">C151-D151-E151</f>
        <v>0</v>
      </c>
    </row>
    <row r="152" spans="1:6" x14ac:dyDescent="0.3">
      <c r="A152" s="239" t="s">
        <v>512</v>
      </c>
      <c r="B152" s="640">
        <v>126130</v>
      </c>
      <c r="C152" s="329">
        <f>SUMIFS('Expenditures - all orgs'!$D$19:$D$3604,'Expenditures - all orgs'!$C$19:$C$3604, 'Budget Detail - FFFFFF'!$B152,'Expenditures - all orgs'!$B$19:$B$3604,'Budget Detail - FFFFFF'!$B$3)</f>
        <v>0</v>
      </c>
      <c r="D152" s="453">
        <f>SUMIFS('Expenditures - all orgs'!$E$19:$E$3604,'Expenditures - all orgs'!$C$19:$C$3604, 'Budget Detail - FFFFFF'!$B152,'Expenditures - all orgs'!$B$19:$B$3604,'Budget Detail - FFFFFF'!$B$3)</f>
        <v>0</v>
      </c>
      <c r="E152" s="454">
        <f>SUMIFS('Expenditures - all orgs'!$F$19:$F$3604,'Expenditures - all orgs'!$C$19:$C$3604, 'Budget Detail - FFFFFF'!$B152,'Expenditures - all orgs'!$B$19:$B$3604,'Budget Detail - FFFFFF'!$B$3)</f>
        <v>0</v>
      </c>
      <c r="F152" s="455">
        <f t="shared" si="11"/>
        <v>0</v>
      </c>
    </row>
    <row r="153" spans="1:6" x14ac:dyDescent="0.3">
      <c r="A153" s="239" t="s">
        <v>513</v>
      </c>
      <c r="B153" s="640">
        <v>126200</v>
      </c>
      <c r="C153" s="329">
        <f>SUMIFS('Expenditures - all orgs'!$D$19:$D$3604,'Expenditures - all orgs'!$C$19:$C$3604, 'Budget Detail - FFFFFF'!$B153,'Expenditures - all orgs'!$B$19:$B$3604,'Budget Detail - FFFFFF'!$B$3)</f>
        <v>0</v>
      </c>
      <c r="D153" s="453">
        <f>SUMIFS('Expenditures - all orgs'!$E$19:$E$3604,'Expenditures - all orgs'!$C$19:$C$3604, 'Budget Detail - FFFFFF'!$B153,'Expenditures - all orgs'!$B$19:$B$3604,'Budget Detail - FFFFFF'!$B$3)</f>
        <v>0</v>
      </c>
      <c r="E153" s="454">
        <f>SUMIFS('Expenditures - all orgs'!$F$19:$F$3604,'Expenditures - all orgs'!$C$19:$C$3604, 'Budget Detail - FFFFFF'!$B153,'Expenditures - all orgs'!$B$19:$B$3604,'Budget Detail - FFFFFF'!$B$3)</f>
        <v>0</v>
      </c>
      <c r="F153" s="455">
        <f t="shared" si="11"/>
        <v>0</v>
      </c>
    </row>
    <row r="154" spans="1:6" x14ac:dyDescent="0.3">
      <c r="A154" s="239" t="s">
        <v>514</v>
      </c>
      <c r="B154" s="640">
        <v>126300</v>
      </c>
      <c r="C154" s="329">
        <f>SUMIFS('Expenditures - all orgs'!$D$19:$D$3604,'Expenditures - all orgs'!$C$19:$C$3604, 'Budget Detail - FFFFFF'!$B154,'Expenditures - all orgs'!$B$19:$B$3604,'Budget Detail - FFFFFF'!$B$3)</f>
        <v>0</v>
      </c>
      <c r="D154" s="453">
        <f>SUMIFS('Expenditures - all orgs'!$E$19:$E$3604,'Expenditures - all orgs'!$C$19:$C$3604, 'Budget Detail - FFFFFF'!$B154,'Expenditures - all orgs'!$B$19:$B$3604,'Budget Detail - FFFFFF'!$B$3)</f>
        <v>0</v>
      </c>
      <c r="E154" s="454">
        <f>SUMIFS('Expenditures - all orgs'!$F$19:$F$3604,'Expenditures - all orgs'!$C$19:$C$3604, 'Budget Detail - FFFFFF'!$B154,'Expenditures - all orgs'!$B$19:$B$3604,'Budget Detail - FFFFFF'!$B$3)</f>
        <v>0</v>
      </c>
      <c r="F154" s="455">
        <f t="shared" si="11"/>
        <v>0</v>
      </c>
    </row>
    <row r="155" spans="1:6" x14ac:dyDescent="0.3">
      <c r="A155" s="239" t="s">
        <v>33</v>
      </c>
      <c r="B155" s="640">
        <v>126400</v>
      </c>
      <c r="C155" s="329">
        <f>SUMIFS('Expenditures - all orgs'!$D$19:$D$3604,'Expenditures - all orgs'!$C$19:$C$3604, 'Budget Detail - FFFFFF'!$B155,'Expenditures - all orgs'!$B$19:$B$3604,'Budget Detail - FFFFFF'!$B$3)</f>
        <v>0</v>
      </c>
      <c r="D155" s="453">
        <f>SUMIFS('Expenditures - all orgs'!$E$19:$E$3604,'Expenditures - all orgs'!$C$19:$C$3604, 'Budget Detail - FFFFFF'!$B155,'Expenditures - all orgs'!$B$19:$B$3604,'Budget Detail - FFFFFF'!$B$3)</f>
        <v>0</v>
      </c>
      <c r="E155" s="454">
        <f>SUMIFS('Expenditures - all orgs'!$F$19:$F$3604,'Expenditures - all orgs'!$C$19:$C$3604, 'Budget Detail - FFFFFF'!$B155,'Expenditures - all orgs'!$B$19:$B$3604,'Budget Detail - FFFFFF'!$B$3)</f>
        <v>0</v>
      </c>
      <c r="F155" s="455">
        <f t="shared" si="11"/>
        <v>0</v>
      </c>
    </row>
    <row r="156" spans="1:6" x14ac:dyDescent="0.3">
      <c r="A156" s="239" t="s">
        <v>515</v>
      </c>
      <c r="B156" s="640">
        <v>126500</v>
      </c>
      <c r="C156" s="329">
        <f>SUMIFS('Expenditures - all orgs'!$D$19:$D$3604,'Expenditures - all orgs'!$C$19:$C$3604, 'Budget Detail - FFFFFF'!$B156,'Expenditures - all orgs'!$B$19:$B$3604,'Budget Detail - FFFFFF'!$B$3)</f>
        <v>0</v>
      </c>
      <c r="D156" s="453">
        <f>SUMIFS('Expenditures - all orgs'!$E$19:$E$3604,'Expenditures - all orgs'!$C$19:$C$3604, 'Budget Detail - FFFFFF'!$B156,'Expenditures - all orgs'!$B$19:$B$3604,'Budget Detail - FFFFFF'!$B$3)</f>
        <v>0</v>
      </c>
      <c r="E156" s="454">
        <f>SUMIFS('Expenditures - all orgs'!$F$19:$F$3604,'Expenditures - all orgs'!$C$19:$C$3604, 'Budget Detail - FFFFFF'!$B156,'Expenditures - all orgs'!$B$19:$B$3604,'Budget Detail - FFFFFF'!$B$3)</f>
        <v>0</v>
      </c>
      <c r="F156" s="455">
        <f t="shared" si="11"/>
        <v>0</v>
      </c>
    </row>
    <row r="157" spans="1:6" x14ac:dyDescent="0.3">
      <c r="A157" s="239" t="s">
        <v>516</v>
      </c>
      <c r="B157" s="640">
        <v>126600</v>
      </c>
      <c r="C157" s="329">
        <f>SUMIFS('Expenditures - all orgs'!$D$19:$D$3604,'Expenditures - all orgs'!$C$19:$C$3604, 'Budget Detail - FFFFFF'!$B157,'Expenditures - all orgs'!$B$19:$B$3604,'Budget Detail - FFFFFF'!$B$3)</f>
        <v>0</v>
      </c>
      <c r="D157" s="453">
        <f>SUMIFS('Expenditures - all orgs'!$E$19:$E$3604,'Expenditures - all orgs'!$C$19:$C$3604, 'Budget Detail - FFFFFF'!$B157,'Expenditures - all orgs'!$B$19:$B$3604,'Budget Detail - FFFFFF'!$B$3)</f>
        <v>0</v>
      </c>
      <c r="E157" s="454">
        <f>SUMIFS('Expenditures - all orgs'!$F$19:$F$3604,'Expenditures - all orgs'!$C$19:$C$3604, 'Budget Detail - FFFFFF'!$B157,'Expenditures - all orgs'!$B$19:$B$3604,'Budget Detail - FFFFFF'!$B$3)</f>
        <v>0</v>
      </c>
      <c r="F157" s="455">
        <f t="shared" si="11"/>
        <v>0</v>
      </c>
    </row>
    <row r="158" spans="1:6" x14ac:dyDescent="0.3">
      <c r="A158" s="239" t="s">
        <v>34</v>
      </c>
      <c r="B158" s="640">
        <v>126700</v>
      </c>
      <c r="C158" s="329">
        <f>SUMIFS('Expenditures - all orgs'!$D$19:$D$3604,'Expenditures - all orgs'!$C$19:$C$3604, 'Budget Detail - FFFFFF'!$B158,'Expenditures - all orgs'!$B$19:$B$3604,'Budget Detail - FFFFFF'!$B$3)</f>
        <v>0</v>
      </c>
      <c r="D158" s="453">
        <f>SUMIFS('Expenditures - all orgs'!$E$19:$E$3604,'Expenditures - all orgs'!$C$19:$C$3604, 'Budget Detail - FFFFFF'!$B158,'Expenditures - all orgs'!$B$19:$B$3604,'Budget Detail - FFFFFF'!$B$3)</f>
        <v>0</v>
      </c>
      <c r="E158" s="454">
        <f>SUMIFS('Expenditures - all orgs'!$F$19:$F$3604,'Expenditures - all orgs'!$C$19:$C$3604, 'Budget Detail - FFFFFF'!$B158,'Expenditures - all orgs'!$B$19:$B$3604,'Budget Detail - FFFFFF'!$B$3)</f>
        <v>0</v>
      </c>
      <c r="F158" s="455">
        <f t="shared" si="6"/>
        <v>0</v>
      </c>
    </row>
    <row r="159" spans="1:6" x14ac:dyDescent="0.3">
      <c r="A159" s="239" t="s">
        <v>199</v>
      </c>
      <c r="B159" s="640">
        <v>126800</v>
      </c>
      <c r="C159" s="329">
        <f>SUMIFS('Expenditures - all orgs'!$D$19:$D$3604,'Expenditures - all orgs'!$C$19:$C$3604, 'Budget Detail - FFFFFF'!$B159,'Expenditures - all orgs'!$B$19:$B$3604,'Budget Detail - FFFFFF'!$B$3)</f>
        <v>0</v>
      </c>
      <c r="D159" s="453">
        <f>SUMIFS('Expenditures - all orgs'!$E$19:$E$3604,'Expenditures - all orgs'!$C$19:$C$3604, 'Budget Detail - FFFFFF'!$B159,'Expenditures - all orgs'!$B$19:$B$3604,'Budget Detail - FFFFFF'!$B$3)</f>
        <v>0</v>
      </c>
      <c r="E159" s="454">
        <f>SUMIFS('Expenditures - all orgs'!$F$19:$F$3604,'Expenditures - all orgs'!$C$19:$C$3604, 'Budget Detail - FFFFFF'!$B159,'Expenditures - all orgs'!$B$19:$B$3604,'Budget Detail - FFFFFF'!$B$3)</f>
        <v>0</v>
      </c>
      <c r="F159" s="455">
        <f t="shared" si="6"/>
        <v>0</v>
      </c>
    </row>
    <row r="160" spans="1:6" x14ac:dyDescent="0.3">
      <c r="A160" s="239" t="s">
        <v>331</v>
      </c>
      <c r="B160" s="640">
        <v>127400</v>
      </c>
      <c r="C160" s="329">
        <f>SUMIFS('Expenditures - all orgs'!$D$19:$D$3604,'Expenditures - all orgs'!$C$19:$C$3604, 'Budget Detail - FFFFFF'!$B160,'Expenditures - all orgs'!$B$19:$B$3604,'Budget Detail - FFFFFF'!$B$3)</f>
        <v>0</v>
      </c>
      <c r="D160" s="453">
        <f>SUMIFS('Expenditures - all orgs'!$E$19:$E$3604,'Expenditures - all orgs'!$C$19:$C$3604, 'Budget Detail - FFFFFF'!$B160,'Expenditures - all orgs'!$B$19:$B$3604,'Budget Detail - FFFFFF'!$B$3)</f>
        <v>0</v>
      </c>
      <c r="E160" s="454">
        <f>SUMIFS('Expenditures - all orgs'!$F$19:$F$3604,'Expenditures - all orgs'!$C$19:$C$3604, 'Budget Detail - FFFFFF'!$B160,'Expenditures - all orgs'!$B$19:$B$3604,'Budget Detail - FFFFFF'!$B$3)</f>
        <v>0</v>
      </c>
      <c r="F160" s="455">
        <f t="shared" si="6"/>
        <v>0</v>
      </c>
    </row>
    <row r="161" spans="1:8" x14ac:dyDescent="0.3">
      <c r="A161" s="239" t="s">
        <v>93</v>
      </c>
      <c r="B161" s="640">
        <v>127500</v>
      </c>
      <c r="C161" s="329">
        <f>SUMIFS('Expenditures - all orgs'!$D$19:$D$3604,'Expenditures - all orgs'!$C$19:$C$3604, 'Budget Detail - FFFFFF'!$B161,'Expenditures - all orgs'!$B$19:$B$3604,'Budget Detail - FFFFFF'!$B$3)</f>
        <v>0</v>
      </c>
      <c r="D161" s="453">
        <f>SUMIFS('Expenditures - all orgs'!$E$19:$E$3604,'Expenditures - all orgs'!$C$19:$C$3604, 'Budget Detail - FFFFFF'!$B161,'Expenditures - all orgs'!$B$19:$B$3604,'Budget Detail - FFFFFF'!$B$3)</f>
        <v>0</v>
      </c>
      <c r="E161" s="454">
        <f>SUMIFS('Expenditures - all orgs'!$F$19:$F$3604,'Expenditures - all orgs'!$C$19:$C$3604, 'Budget Detail - FFFFFF'!$B161,'Expenditures - all orgs'!$B$19:$B$3604,'Budget Detail - FFFFFF'!$B$3)</f>
        <v>0</v>
      </c>
      <c r="F161" s="455">
        <f t="shared" si="6"/>
        <v>0</v>
      </c>
    </row>
    <row r="162" spans="1:8" x14ac:dyDescent="0.3">
      <c r="A162" s="239" t="s">
        <v>200</v>
      </c>
      <c r="B162" s="640">
        <v>127900</v>
      </c>
      <c r="C162" s="329">
        <f>SUMIFS('Expenditures - all orgs'!$D$19:$D$3604,'Expenditures - all orgs'!$C$19:$C$3604, 'Budget Detail - FFFFFF'!$B162,'Expenditures - all orgs'!$B$19:$B$3604,'Budget Detail - FFFFFF'!$B$3)</f>
        <v>0</v>
      </c>
      <c r="D162" s="453">
        <f>SUMIFS('Expenditures - all orgs'!$E$19:$E$3604,'Expenditures - all orgs'!$C$19:$C$3604, 'Budget Detail - FFFFFF'!$B162,'Expenditures - all orgs'!$B$19:$B$3604,'Budget Detail - FFFFFF'!$B$3)</f>
        <v>0</v>
      </c>
      <c r="E162" s="454">
        <f>SUMIFS('Expenditures - all orgs'!$F$19:$F$3604,'Expenditures - all orgs'!$C$19:$C$3604, 'Budget Detail - FFFFFF'!$B162,'Expenditures - all orgs'!$B$19:$B$3604,'Budget Detail - FFFFFF'!$B$3)</f>
        <v>0</v>
      </c>
      <c r="F162" s="455">
        <f t="shared" si="6"/>
        <v>0</v>
      </c>
    </row>
    <row r="163" spans="1:8" x14ac:dyDescent="0.3">
      <c r="A163" s="239" t="s">
        <v>332</v>
      </c>
      <c r="B163" s="640">
        <v>127950</v>
      </c>
      <c r="C163" s="329">
        <f>SUMIFS('Expenditures - all orgs'!$D$19:$D$3604,'Expenditures - all orgs'!$C$19:$C$3604, 'Budget Detail - FFFFFF'!$B163,'Expenditures - all orgs'!$B$19:$B$3604,'Budget Detail - FFFFFF'!$B$3)</f>
        <v>0</v>
      </c>
      <c r="D163" s="453">
        <f>SUMIFS('Expenditures - all orgs'!$E$19:$E$3604,'Expenditures - all orgs'!$C$19:$C$3604, 'Budget Detail - FFFFFF'!$B163,'Expenditures - all orgs'!$B$19:$B$3604,'Budget Detail - FFFFFF'!$B$3)</f>
        <v>0</v>
      </c>
      <c r="E163" s="454">
        <f>SUMIFS('Expenditures - all orgs'!$F$19:$F$3604,'Expenditures - all orgs'!$C$19:$C$3604, 'Budget Detail - FFFFFF'!$B163,'Expenditures - all orgs'!$B$19:$B$3604,'Budget Detail - FFFFFF'!$B$3)</f>
        <v>0</v>
      </c>
      <c r="F163" s="455">
        <f t="shared" si="6"/>
        <v>0</v>
      </c>
    </row>
    <row r="164" spans="1:8" x14ac:dyDescent="0.3">
      <c r="A164" s="235" t="s">
        <v>104</v>
      </c>
      <c r="B164" s="640" t="s">
        <v>107</v>
      </c>
      <c r="C164" s="329">
        <f>SUMIFS('Expenditures - all orgs'!$D$19:$D$3604,'Expenditures - all orgs'!$C$19:$C$3604, 'Budget Detail - FFFFFF'!$B164,'Expenditures - all orgs'!$B$19:$B$3604,'Budget Detail - FFFFFF'!$B$3)</f>
        <v>0</v>
      </c>
      <c r="D164" s="453">
        <f>SUMIFS('Expenditures - all orgs'!$E$19:$E$3604,'Expenditures - all orgs'!$C$19:$C$3604, 'Budget Detail - FFFFFF'!$B164,'Expenditures - all orgs'!$B$19:$B$3604,'Budget Detail - FFFFFF'!$B$3)</f>
        <v>0</v>
      </c>
      <c r="E164" s="454">
        <f>SUMIFS('Expenditures - all orgs'!$F$19:$F$3604,'Expenditures - all orgs'!$C$19:$C$3604, 'Budget Detail - FFFFFF'!$B164,'Expenditures - all orgs'!$B$19:$B$3604,'Budget Detail - FFFFFF'!$B$3)</f>
        <v>0</v>
      </c>
      <c r="F164" s="455">
        <f t="shared" si="6"/>
        <v>0</v>
      </c>
    </row>
    <row r="165" spans="1:8" ht="15" thickBot="1" x14ac:dyDescent="0.35">
      <c r="A165" s="235" t="s">
        <v>104</v>
      </c>
      <c r="B165" s="640" t="s">
        <v>107</v>
      </c>
      <c r="C165" s="329">
        <f>SUMIFS('Expenditures - all orgs'!$D$19:$D$3604,'Expenditures - all orgs'!$C$19:$C$3604, 'Budget Detail - FFFFFF'!$B165,'Expenditures - all orgs'!$B$19:$B$3604,'Budget Detail - FFFFFF'!$B$3)</f>
        <v>0</v>
      </c>
      <c r="D165" s="456">
        <f>SUMIFS('Expenditures - all orgs'!$E$19:$E$3604,'Expenditures - all orgs'!$C$19:$C$3604, 'Budget Detail - FFFFFF'!$B165,'Expenditures - all orgs'!$B$19:$B$3604,'Budget Detail - FFFFFF'!$B$3)</f>
        <v>0</v>
      </c>
      <c r="E165" s="457">
        <f>SUMIFS('Expenditures - all orgs'!$F$19:$F$3604,'Expenditures - all orgs'!$C$19:$C$3604, 'Budget Detail - FFFFFF'!$B165,'Expenditures - all orgs'!$B$19:$B$3604,'Budget Detail - FFFFFF'!$B$3)</f>
        <v>0</v>
      </c>
      <c r="F165" s="458">
        <f t="shared" si="6"/>
        <v>0</v>
      </c>
    </row>
    <row r="166" spans="1:8" ht="15" thickBot="1" x14ac:dyDescent="0.35">
      <c r="A166" s="235"/>
      <c r="B166" s="641" t="s">
        <v>418</v>
      </c>
      <c r="C166" s="384">
        <f>SUM(C150:C165)</f>
        <v>0</v>
      </c>
      <c r="D166" s="384">
        <f t="shared" ref="D166:F166" si="12">SUM(D150:D165)</f>
        <v>0</v>
      </c>
      <c r="E166" s="384">
        <f t="shared" si="12"/>
        <v>0</v>
      </c>
      <c r="F166" s="384">
        <f t="shared" si="12"/>
        <v>0</v>
      </c>
    </row>
    <row r="167" spans="1:8" x14ac:dyDescent="0.3">
      <c r="A167" s="747"/>
      <c r="B167" s="617"/>
      <c r="C167" s="305"/>
      <c r="D167" s="1255"/>
      <c r="E167" s="1255"/>
      <c r="F167" s="1256"/>
    </row>
    <row r="168" spans="1:8" x14ac:dyDescent="0.3">
      <c r="A168" s="248" t="s">
        <v>210</v>
      </c>
      <c r="B168" s="617"/>
      <c r="C168" s="308"/>
      <c r="D168" s="309"/>
      <c r="E168" s="309"/>
      <c r="F168" s="310"/>
    </row>
    <row r="169" spans="1:8" x14ac:dyDescent="0.3">
      <c r="A169" s="239" t="s">
        <v>90</v>
      </c>
      <c r="B169" s="642">
        <v>128000</v>
      </c>
      <c r="C169" s="330">
        <f>SUMIFS('Expenditures - all orgs'!$D$19:$D$3604,'Expenditures - all orgs'!$C$19:$C$3604, 'Budget Detail - FFFFFF'!$B169,'Expenditures - all orgs'!$B$19:$B$3604,'Budget Detail - FFFFFF'!$B$3)</f>
        <v>0</v>
      </c>
      <c r="D169" s="460">
        <f>SUMIFS('Expenditures - all orgs'!$E$19:$E$3604,'Expenditures - all orgs'!$C$19:$C$3604, 'Budget Detail - FFFFFF'!$B169,'Expenditures - all orgs'!$B$19:$B$3604,'Budget Detail - FFFFFF'!$B$3)</f>
        <v>0</v>
      </c>
      <c r="E169" s="461">
        <f>SUMIFS('Expenditures - all orgs'!$F$19:$F$3604,'Expenditures - all orgs'!$C$19:$C$3604, 'Budget Detail - FFFFFF'!$B169,'Expenditures - all orgs'!$B$19:$B$3604,'Budget Detail - FFFFFF'!$B$3)</f>
        <v>0</v>
      </c>
      <c r="F169" s="462">
        <f t="shared" si="6"/>
        <v>0</v>
      </c>
    </row>
    <row r="170" spans="1:8" x14ac:dyDescent="0.3">
      <c r="A170" s="239" t="s">
        <v>201</v>
      </c>
      <c r="B170" s="643">
        <v>128100</v>
      </c>
      <c r="C170" s="330">
        <f>SUMIFS('Expenditures - all orgs'!$D$19:$D$3604,'Expenditures - all orgs'!$C$19:$C$3604, 'Budget Detail - FFFFFF'!$B170,'Expenditures - all orgs'!$B$19:$B$3604,'Budget Detail - FFFFFF'!$B$3)</f>
        <v>0</v>
      </c>
      <c r="D170" s="460">
        <f>SUMIFS('Expenditures - all orgs'!$E$19:$E$3604,'Expenditures - all orgs'!$C$19:$C$3604, 'Budget Detail - FFFFFF'!$B170,'Expenditures - all orgs'!$B$19:$B$3604,'Budget Detail - FFFFFF'!$B$3)</f>
        <v>0</v>
      </c>
      <c r="E170" s="461">
        <f>SUMIFS('Expenditures - all orgs'!$F$19:$F$3604,'Expenditures - all orgs'!$C$19:$C$3604, 'Budget Detail - FFFFFF'!$B170,'Expenditures - all orgs'!$B$19:$B$3604,'Budget Detail - FFFFFF'!$B$3)</f>
        <v>0</v>
      </c>
      <c r="F170" s="462">
        <f t="shared" si="6"/>
        <v>0</v>
      </c>
    </row>
    <row r="171" spans="1:8" x14ac:dyDescent="0.3">
      <c r="A171" s="239" t="s">
        <v>16</v>
      </c>
      <c r="B171" s="643">
        <v>128200</v>
      </c>
      <c r="C171" s="330">
        <f>SUMIFS('Expenditures - all orgs'!$D$19:$D$3604,'Expenditures - all orgs'!$C$19:$C$3604, 'Budget Detail - FFFFFF'!$B171,'Expenditures - all orgs'!$B$19:$B$3604,'Budget Detail - FFFFFF'!$B$3)</f>
        <v>0</v>
      </c>
      <c r="D171" s="460">
        <f>SUMIFS('Expenditures - all orgs'!$E$19:$E$3604,'Expenditures - all orgs'!$C$19:$C$3604, 'Budget Detail - FFFFFF'!$B171,'Expenditures - all orgs'!$B$19:$B$3604,'Budget Detail - FFFFFF'!$B$3)</f>
        <v>0</v>
      </c>
      <c r="E171" s="461">
        <f>SUMIFS('Expenditures - all orgs'!$F$19:$F$3604,'Expenditures - all orgs'!$C$19:$C$3604, 'Budget Detail - FFFFFF'!$B171,'Expenditures - all orgs'!$B$19:$B$3604,'Budget Detail - FFFFFF'!$B$3)</f>
        <v>0</v>
      </c>
      <c r="F171" s="462">
        <f t="shared" si="6"/>
        <v>0</v>
      </c>
    </row>
    <row r="172" spans="1:8" x14ac:dyDescent="0.3">
      <c r="A172" s="239" t="s">
        <v>335</v>
      </c>
      <c r="B172" s="643">
        <v>128210</v>
      </c>
      <c r="C172" s="330">
        <f>SUMIFS('Expenditures - all orgs'!$D$19:$D$3604,'Expenditures - all orgs'!$C$19:$C$3604, 'Budget Detail - FFFFFF'!$B172,'Expenditures - all orgs'!$B$19:$B$3604,'Budget Detail - FFFFFF'!$B$3)</f>
        <v>0</v>
      </c>
      <c r="D172" s="460">
        <f>SUMIFS('Expenditures - all orgs'!$E$19:$E$3604,'Expenditures - all orgs'!$C$19:$C$3604, 'Budget Detail - FFFFFF'!$B172,'Expenditures - all orgs'!$B$19:$B$3604,'Budget Detail - FFFFFF'!$B$3)</f>
        <v>0</v>
      </c>
      <c r="E172" s="461">
        <f>SUMIFS('Expenditures - all orgs'!$F$19:$F$3604,'Expenditures - all orgs'!$C$19:$C$3604, 'Budget Detail - FFFFFF'!$B172,'Expenditures - all orgs'!$B$19:$B$3604,'Budget Detail - FFFFFF'!$B$3)</f>
        <v>0</v>
      </c>
      <c r="F172" s="462">
        <f t="shared" si="6"/>
        <v>0</v>
      </c>
      <c r="H172" s="1249" t="s">
        <v>345</v>
      </c>
    </row>
    <row r="173" spans="1:8" x14ac:dyDescent="0.3">
      <c r="A173" s="239" t="s">
        <v>333</v>
      </c>
      <c r="B173" s="643">
        <v>128220</v>
      </c>
      <c r="C173" s="330">
        <f>SUMIFS('Expenditures - all orgs'!$D$19:$D$3604,'Expenditures - all orgs'!$C$19:$C$3604, 'Budget Detail - FFFFFF'!$B173,'Expenditures - all orgs'!$B$19:$B$3604,'Budget Detail - FFFFFF'!$B$3)</f>
        <v>0</v>
      </c>
      <c r="D173" s="460">
        <f>SUMIFS('Expenditures - all orgs'!$E$19:$E$3604,'Expenditures - all orgs'!$C$19:$C$3604, 'Budget Detail - FFFFFF'!$B173,'Expenditures - all orgs'!$B$19:$B$3604,'Budget Detail - FFFFFF'!$B$3)</f>
        <v>0</v>
      </c>
      <c r="E173" s="461">
        <f>SUMIFS('Expenditures - all orgs'!$F$19:$F$3604,'Expenditures - all orgs'!$C$19:$C$3604, 'Budget Detail - FFFFFF'!$B173,'Expenditures - all orgs'!$B$19:$B$3604,'Budget Detail - FFFFFF'!$B$3)</f>
        <v>0</v>
      </c>
      <c r="F173" s="462">
        <f t="shared" si="6"/>
        <v>0</v>
      </c>
    </row>
    <row r="174" spans="1:8" x14ac:dyDescent="0.3">
      <c r="A174" s="239" t="s">
        <v>56</v>
      </c>
      <c r="B174" s="643">
        <v>128230</v>
      </c>
      <c r="C174" s="330">
        <f>SUMIFS('Expenditures - all orgs'!$D$19:$D$3604,'Expenditures - all orgs'!$C$19:$C$3604, 'Budget Detail - FFFFFF'!$B174,'Expenditures - all orgs'!$B$19:$B$3604,'Budget Detail - FFFFFF'!$B$3)</f>
        <v>0</v>
      </c>
      <c r="D174" s="460">
        <f>SUMIFS('Expenditures - all orgs'!$E$19:$E$3604,'Expenditures - all orgs'!$C$19:$C$3604, 'Budget Detail - FFFFFF'!$B174,'Expenditures - all orgs'!$B$19:$B$3604,'Budget Detail - FFFFFF'!$B$3)</f>
        <v>0</v>
      </c>
      <c r="E174" s="461">
        <f>SUMIFS('Expenditures - all orgs'!$F$19:$F$3604,'Expenditures - all orgs'!$C$19:$C$3604, 'Budget Detail - FFFFFF'!$B174,'Expenditures - all orgs'!$B$19:$B$3604,'Budget Detail - FFFFFF'!$B$3)</f>
        <v>0</v>
      </c>
      <c r="F174" s="462">
        <f t="shared" si="6"/>
        <v>0</v>
      </c>
    </row>
    <row r="175" spans="1:8" x14ac:dyDescent="0.3">
      <c r="A175" s="239" t="s">
        <v>17</v>
      </c>
      <c r="B175" s="643">
        <v>128300</v>
      </c>
      <c r="C175" s="330">
        <f>SUMIFS('Expenditures - all orgs'!$D$19:$D$3604,'Expenditures - all orgs'!$C$19:$C$3604, 'Budget Detail - FFFFFF'!$B175,'Expenditures - all orgs'!$B$19:$B$3604,'Budget Detail - FFFFFF'!$B$3)</f>
        <v>0</v>
      </c>
      <c r="D175" s="460">
        <f>SUMIFS('Expenditures - all orgs'!$E$19:$E$3604,'Expenditures - all orgs'!$C$19:$C$3604, 'Budget Detail - FFFFFF'!$B175,'Expenditures - all orgs'!$B$19:$B$3604,'Budget Detail - FFFFFF'!$B$3)</f>
        <v>0</v>
      </c>
      <c r="E175" s="461">
        <f>SUMIFS('Expenditures - all orgs'!$F$19:$F$3604,'Expenditures - all orgs'!$C$19:$C$3604, 'Budget Detail - FFFFFF'!$B175,'Expenditures - all orgs'!$B$19:$B$3604,'Budget Detail - FFFFFF'!$B$3)</f>
        <v>0</v>
      </c>
      <c r="F175" s="462">
        <f t="shared" si="6"/>
        <v>0</v>
      </c>
    </row>
    <row r="176" spans="1:8" x14ac:dyDescent="0.3">
      <c r="A176" s="239" t="s">
        <v>334</v>
      </c>
      <c r="B176" s="643">
        <v>128310</v>
      </c>
      <c r="C176" s="330">
        <f>SUMIFS('Expenditures - all orgs'!$D$19:$D$3604,'Expenditures - all orgs'!$C$19:$C$3604, 'Budget Detail - FFFFFF'!$B176,'Expenditures - all orgs'!$B$19:$B$3604,'Budget Detail - FFFFFF'!$B$3)</f>
        <v>0</v>
      </c>
      <c r="D176" s="460">
        <f>SUMIFS('Expenditures - all orgs'!$E$19:$E$3604,'Expenditures - all orgs'!$C$19:$C$3604, 'Budget Detail - FFFFFF'!$B176,'Expenditures - all orgs'!$B$19:$B$3604,'Budget Detail - FFFFFF'!$B$3)</f>
        <v>0</v>
      </c>
      <c r="E176" s="461">
        <f>SUMIFS('Expenditures - all orgs'!$F$19:$F$3604,'Expenditures - all orgs'!$C$19:$C$3604, 'Budget Detail - FFFFFF'!$B176,'Expenditures - all orgs'!$B$19:$B$3604,'Budget Detail - FFFFFF'!$B$3)</f>
        <v>0</v>
      </c>
      <c r="F176" s="462">
        <f t="shared" si="6"/>
        <v>0</v>
      </c>
    </row>
    <row r="177" spans="1:6" x14ac:dyDescent="0.3">
      <c r="A177" s="239" t="s">
        <v>336</v>
      </c>
      <c r="B177" s="643">
        <v>128320</v>
      </c>
      <c r="C177" s="330">
        <f>SUMIFS('Expenditures - all orgs'!$D$19:$D$3604,'Expenditures - all orgs'!$C$19:$C$3604, 'Budget Detail - FFFFFF'!$B177,'Expenditures - all orgs'!$B$19:$B$3604,'Budget Detail - FFFFFF'!$B$3)</f>
        <v>0</v>
      </c>
      <c r="D177" s="460">
        <f>SUMIFS('Expenditures - all orgs'!$E$19:$E$3604,'Expenditures - all orgs'!$C$19:$C$3604, 'Budget Detail - FFFFFF'!$B177,'Expenditures - all orgs'!$B$19:$B$3604,'Budget Detail - FFFFFF'!$B$3)</f>
        <v>0</v>
      </c>
      <c r="E177" s="461">
        <f>SUMIFS('Expenditures - all orgs'!$F$19:$F$3604,'Expenditures - all orgs'!$C$19:$C$3604, 'Budget Detail - FFFFFF'!$B177,'Expenditures - all orgs'!$B$19:$B$3604,'Budget Detail - FFFFFF'!$B$3)</f>
        <v>0</v>
      </c>
      <c r="F177" s="462">
        <f t="shared" si="6"/>
        <v>0</v>
      </c>
    </row>
    <row r="178" spans="1:6" x14ac:dyDescent="0.3">
      <c r="A178" s="239" t="s">
        <v>57</v>
      </c>
      <c r="B178" s="643">
        <v>128330</v>
      </c>
      <c r="C178" s="330">
        <f>SUMIFS('Expenditures - all orgs'!$D$19:$D$3604,'Expenditures - all orgs'!$C$19:$C$3604, 'Budget Detail - FFFFFF'!$B178,'Expenditures - all orgs'!$B$19:$B$3604,'Budget Detail - FFFFFF'!$B$3)</f>
        <v>0</v>
      </c>
      <c r="D178" s="460">
        <f>SUMIFS('Expenditures - all orgs'!$E$19:$E$3604,'Expenditures - all orgs'!$C$19:$C$3604, 'Budget Detail - FFFFFF'!$B178,'Expenditures - all orgs'!$B$19:$B$3604,'Budget Detail - FFFFFF'!$B$3)</f>
        <v>0</v>
      </c>
      <c r="E178" s="461">
        <f>SUMIFS('Expenditures - all orgs'!$F$19:$F$3604,'Expenditures - all orgs'!$C$19:$C$3604, 'Budget Detail - FFFFFF'!$B178,'Expenditures - all orgs'!$B$19:$B$3604,'Budget Detail - FFFFFF'!$B$3)</f>
        <v>0</v>
      </c>
      <c r="F178" s="462">
        <f t="shared" si="6"/>
        <v>0</v>
      </c>
    </row>
    <row r="179" spans="1:6" x14ac:dyDescent="0.3">
      <c r="A179" s="239" t="s">
        <v>18</v>
      </c>
      <c r="B179" s="643">
        <v>128400</v>
      </c>
      <c r="C179" s="330">
        <f>SUMIFS('Expenditures - all orgs'!$D$19:$D$3604,'Expenditures - all orgs'!$C$19:$C$3604, 'Budget Detail - FFFFFF'!$B179,'Expenditures - all orgs'!$B$19:$B$3604,'Budget Detail - FFFFFF'!$B$3)</f>
        <v>0</v>
      </c>
      <c r="D179" s="460">
        <f>SUMIFS('Expenditures - all orgs'!$E$19:$E$3604,'Expenditures - all orgs'!$C$19:$C$3604, 'Budget Detail - FFFFFF'!$B179,'Expenditures - all orgs'!$B$19:$B$3604,'Budget Detail - FFFFFF'!$B$3)</f>
        <v>0</v>
      </c>
      <c r="E179" s="461">
        <f>SUMIFS('Expenditures - all orgs'!$F$19:$F$3604,'Expenditures - all orgs'!$C$19:$C$3604, 'Budget Detail - FFFFFF'!$B179,'Expenditures - all orgs'!$B$19:$B$3604,'Budget Detail - FFFFFF'!$B$3)</f>
        <v>0</v>
      </c>
      <c r="F179" s="462">
        <f t="shared" si="6"/>
        <v>0</v>
      </c>
    </row>
    <row r="180" spans="1:6" x14ac:dyDescent="0.3">
      <c r="A180" s="239" t="s">
        <v>337</v>
      </c>
      <c r="B180" s="643">
        <v>128410</v>
      </c>
      <c r="C180" s="330">
        <f>SUMIFS('Expenditures - all orgs'!$D$19:$D$3604,'Expenditures - all orgs'!$C$19:$C$3604, 'Budget Detail - FFFFFF'!$B180,'Expenditures - all orgs'!$B$19:$B$3604,'Budget Detail - FFFFFF'!$B$3)</f>
        <v>0</v>
      </c>
      <c r="D180" s="460">
        <f>SUMIFS('Expenditures - all orgs'!$E$19:$E$3604,'Expenditures - all orgs'!$C$19:$C$3604, 'Budget Detail - FFFFFF'!$B180,'Expenditures - all orgs'!$B$19:$B$3604,'Budget Detail - FFFFFF'!$B$3)</f>
        <v>0</v>
      </c>
      <c r="E180" s="461">
        <f>SUMIFS('Expenditures - all orgs'!$F$19:$F$3604,'Expenditures - all orgs'!$C$19:$C$3604, 'Budget Detail - FFFFFF'!$B180,'Expenditures - all orgs'!$B$19:$B$3604,'Budget Detail - FFFFFF'!$B$3)</f>
        <v>0</v>
      </c>
      <c r="F180" s="462">
        <f t="shared" si="6"/>
        <v>0</v>
      </c>
    </row>
    <row r="181" spans="1:6" x14ac:dyDescent="0.3">
      <c r="A181" s="239" t="s">
        <v>338</v>
      </c>
      <c r="B181" s="643">
        <v>128420</v>
      </c>
      <c r="C181" s="330">
        <f>SUMIFS('Expenditures - all orgs'!$D$19:$D$3604,'Expenditures - all orgs'!$C$19:$C$3604, 'Budget Detail - FFFFFF'!$B181,'Expenditures - all orgs'!$B$19:$B$3604,'Budget Detail - FFFFFF'!$B$3)</f>
        <v>0</v>
      </c>
      <c r="D181" s="460">
        <f>SUMIFS('Expenditures - all orgs'!$E$19:$E$3604,'Expenditures - all orgs'!$C$19:$C$3604, 'Budget Detail - FFFFFF'!$B181,'Expenditures - all orgs'!$B$19:$B$3604,'Budget Detail - FFFFFF'!$B$3)</f>
        <v>0</v>
      </c>
      <c r="E181" s="461">
        <f>SUMIFS('Expenditures - all orgs'!$F$19:$F$3604,'Expenditures - all orgs'!$C$19:$C$3604, 'Budget Detail - FFFFFF'!$B181,'Expenditures - all orgs'!$B$19:$B$3604,'Budget Detail - FFFFFF'!$B$3)</f>
        <v>0</v>
      </c>
      <c r="F181" s="462">
        <f t="shared" si="6"/>
        <v>0</v>
      </c>
    </row>
    <row r="182" spans="1:6" x14ac:dyDescent="0.3">
      <c r="A182" s="239" t="s">
        <v>112</v>
      </c>
      <c r="B182" s="643">
        <v>128430</v>
      </c>
      <c r="C182" s="330">
        <f>SUMIFS('Expenditures - all orgs'!$D$19:$D$3604,'Expenditures - all orgs'!$C$19:$C$3604, 'Budget Detail - FFFFFF'!$B182,'Expenditures - all orgs'!$B$19:$B$3604,'Budget Detail - FFFFFF'!$B$3)</f>
        <v>0</v>
      </c>
      <c r="D182" s="460">
        <f>SUMIFS('Expenditures - all orgs'!$E$19:$E$3604,'Expenditures - all orgs'!$C$19:$C$3604, 'Budget Detail - FFFFFF'!$B182,'Expenditures - all orgs'!$B$19:$B$3604,'Budget Detail - FFFFFF'!$B$3)</f>
        <v>0</v>
      </c>
      <c r="E182" s="461">
        <f>SUMIFS('Expenditures - all orgs'!$F$19:$F$3604,'Expenditures - all orgs'!$C$19:$C$3604, 'Budget Detail - FFFFFF'!$B182,'Expenditures - all orgs'!$B$19:$B$3604,'Budget Detail - FFFFFF'!$B$3)</f>
        <v>0</v>
      </c>
      <c r="F182" s="462">
        <f t="shared" si="6"/>
        <v>0</v>
      </c>
    </row>
    <row r="183" spans="1:6" x14ac:dyDescent="0.3">
      <c r="A183" s="239" t="s">
        <v>19</v>
      </c>
      <c r="B183" s="643">
        <v>128500</v>
      </c>
      <c r="C183" s="330">
        <f>SUMIFS('Expenditures - all orgs'!$D$19:$D$3604,'Expenditures - all orgs'!$C$19:$C$3604, 'Budget Detail - FFFFFF'!$B183,'Expenditures - all orgs'!$B$19:$B$3604,'Budget Detail - FFFFFF'!$B$3)</f>
        <v>0</v>
      </c>
      <c r="D183" s="460">
        <f>SUMIFS('Expenditures - all orgs'!$E$19:$E$3604,'Expenditures - all orgs'!$C$19:$C$3604, 'Budget Detail - FFFFFF'!$B183,'Expenditures - all orgs'!$B$19:$B$3604,'Budget Detail - FFFFFF'!$B$3)</f>
        <v>0</v>
      </c>
      <c r="E183" s="461">
        <f>SUMIFS('Expenditures - all orgs'!$F$19:$F$3604,'Expenditures - all orgs'!$C$19:$C$3604, 'Budget Detail - FFFFFF'!$B183,'Expenditures - all orgs'!$B$19:$B$3604,'Budget Detail - FFFFFF'!$B$3)</f>
        <v>0</v>
      </c>
      <c r="F183" s="462">
        <f t="shared" si="6"/>
        <v>0</v>
      </c>
    </row>
    <row r="184" spans="1:6" x14ac:dyDescent="0.3">
      <c r="A184" s="239" t="s">
        <v>339</v>
      </c>
      <c r="B184" s="643">
        <v>128510</v>
      </c>
      <c r="C184" s="330">
        <f>SUMIFS('Expenditures - all orgs'!$D$19:$D$3604,'Expenditures - all orgs'!$C$19:$C$3604, 'Budget Detail - FFFFFF'!$B184,'Expenditures - all orgs'!$B$19:$B$3604,'Budget Detail - FFFFFF'!$B$3)</f>
        <v>0</v>
      </c>
      <c r="D184" s="460">
        <f>SUMIFS('Expenditures - all orgs'!$E$19:$E$3604,'Expenditures - all orgs'!$C$19:$C$3604, 'Budget Detail - FFFFFF'!$B184,'Expenditures - all orgs'!$B$19:$B$3604,'Budget Detail - FFFFFF'!$B$3)</f>
        <v>0</v>
      </c>
      <c r="E184" s="461">
        <f>SUMIFS('Expenditures - all orgs'!$F$19:$F$3604,'Expenditures - all orgs'!$C$19:$C$3604, 'Budget Detail - FFFFFF'!$B184,'Expenditures - all orgs'!$B$19:$B$3604,'Budget Detail - FFFFFF'!$B$3)</f>
        <v>0</v>
      </c>
      <c r="F184" s="462">
        <f t="shared" si="6"/>
        <v>0</v>
      </c>
    </row>
    <row r="185" spans="1:6" x14ac:dyDescent="0.3">
      <c r="A185" s="239" t="s">
        <v>340</v>
      </c>
      <c r="B185" s="643">
        <v>128520</v>
      </c>
      <c r="C185" s="330">
        <f>SUMIFS('Expenditures - all orgs'!$D$19:$D$3604,'Expenditures - all orgs'!$C$19:$C$3604, 'Budget Detail - FFFFFF'!$B185,'Expenditures - all orgs'!$B$19:$B$3604,'Budget Detail - FFFFFF'!$B$3)</f>
        <v>0</v>
      </c>
      <c r="D185" s="460">
        <f>SUMIFS('Expenditures - all orgs'!$E$19:$E$3604,'Expenditures - all orgs'!$C$19:$C$3604, 'Budget Detail - FFFFFF'!$B185,'Expenditures - all orgs'!$B$19:$B$3604,'Budget Detail - FFFFFF'!$B$3)</f>
        <v>0</v>
      </c>
      <c r="E185" s="461">
        <f>SUMIFS('Expenditures - all orgs'!$F$19:$F$3604,'Expenditures - all orgs'!$C$19:$C$3604, 'Budget Detail - FFFFFF'!$B185,'Expenditures - all orgs'!$B$19:$B$3604,'Budget Detail - FFFFFF'!$B$3)</f>
        <v>0</v>
      </c>
      <c r="F185" s="462">
        <f t="shared" si="6"/>
        <v>0</v>
      </c>
    </row>
    <row r="186" spans="1:6" x14ac:dyDescent="0.3">
      <c r="A186" s="239" t="s">
        <v>113</v>
      </c>
      <c r="B186" s="643">
        <v>128530</v>
      </c>
      <c r="C186" s="330">
        <f>SUMIFS('Expenditures - all orgs'!$D$19:$D$3604,'Expenditures - all orgs'!$C$19:$C$3604, 'Budget Detail - FFFFFF'!$B186,'Expenditures - all orgs'!$B$19:$B$3604,'Budget Detail - FFFFFF'!$B$3)</f>
        <v>0</v>
      </c>
      <c r="D186" s="460">
        <f>SUMIFS('Expenditures - all orgs'!$E$19:$E$3604,'Expenditures - all orgs'!$C$19:$C$3604, 'Budget Detail - FFFFFF'!$B186,'Expenditures - all orgs'!$B$19:$B$3604,'Budget Detail - FFFFFF'!$B$3)</f>
        <v>0</v>
      </c>
      <c r="E186" s="461">
        <f>SUMIFS('Expenditures - all orgs'!$F$19:$F$3604,'Expenditures - all orgs'!$C$19:$C$3604, 'Budget Detail - FFFFFF'!$B186,'Expenditures - all orgs'!$B$19:$B$3604,'Budget Detail - FFFFFF'!$B$3)</f>
        <v>0</v>
      </c>
      <c r="F186" s="462">
        <f t="shared" si="6"/>
        <v>0</v>
      </c>
    </row>
    <row r="187" spans="1:6" x14ac:dyDescent="0.3">
      <c r="A187" s="239" t="s">
        <v>58</v>
      </c>
      <c r="B187" s="643">
        <v>128600</v>
      </c>
      <c r="C187" s="330">
        <f>SUMIFS('Expenditures - all orgs'!$D$19:$D$3604,'Expenditures - all orgs'!$C$19:$C$3604, 'Budget Detail - FFFFFF'!$B187,'Expenditures - all orgs'!$B$19:$B$3604,'Budget Detail - FFFFFF'!$B$3)</f>
        <v>0</v>
      </c>
      <c r="D187" s="460">
        <f>SUMIFS('Expenditures - all orgs'!$E$19:$E$3604,'Expenditures - all orgs'!$C$19:$C$3604, 'Budget Detail - FFFFFF'!$B187,'Expenditures - all orgs'!$B$19:$B$3604,'Budget Detail - FFFFFF'!$B$3)</f>
        <v>0</v>
      </c>
      <c r="E187" s="461">
        <f>SUMIFS('Expenditures - all orgs'!$F$19:$F$3604,'Expenditures - all orgs'!$C$19:$C$3604, 'Budget Detail - FFFFFF'!$B187,'Expenditures - all orgs'!$B$19:$B$3604,'Budget Detail - FFFFFF'!$B$3)</f>
        <v>0</v>
      </c>
      <c r="F187" s="462">
        <f t="shared" si="6"/>
        <v>0</v>
      </c>
    </row>
    <row r="188" spans="1:6" x14ac:dyDescent="0.3">
      <c r="A188" s="239" t="s">
        <v>341</v>
      </c>
      <c r="B188" s="643">
        <v>128610</v>
      </c>
      <c r="C188" s="330">
        <f>SUMIFS('Expenditures - all orgs'!$D$19:$D$3604,'Expenditures - all orgs'!$C$19:$C$3604, 'Budget Detail - FFFFFF'!$B188,'Expenditures - all orgs'!$B$19:$B$3604,'Budget Detail - FFFFFF'!$B$3)</f>
        <v>0</v>
      </c>
      <c r="D188" s="460">
        <f>SUMIFS('Expenditures - all orgs'!$E$19:$E$3604,'Expenditures - all orgs'!$C$19:$C$3604, 'Budget Detail - FFFFFF'!$B188,'Expenditures - all orgs'!$B$19:$B$3604,'Budget Detail - FFFFFF'!$B$3)</f>
        <v>0</v>
      </c>
      <c r="E188" s="461">
        <f>SUMIFS('Expenditures - all orgs'!$F$19:$F$3604,'Expenditures - all orgs'!$C$19:$C$3604, 'Budget Detail - FFFFFF'!$B188,'Expenditures - all orgs'!$B$19:$B$3604,'Budget Detail - FFFFFF'!$B$3)</f>
        <v>0</v>
      </c>
      <c r="F188" s="462">
        <f t="shared" si="6"/>
        <v>0</v>
      </c>
    </row>
    <row r="189" spans="1:6" x14ac:dyDescent="0.3">
      <c r="A189" s="239" t="s">
        <v>342</v>
      </c>
      <c r="B189" s="643">
        <v>128620</v>
      </c>
      <c r="C189" s="330">
        <f>SUMIFS('Expenditures - all orgs'!$D$19:$D$3604,'Expenditures - all orgs'!$C$19:$C$3604, 'Budget Detail - FFFFFF'!$B189,'Expenditures - all orgs'!$B$19:$B$3604,'Budget Detail - FFFFFF'!$B$3)</f>
        <v>0</v>
      </c>
      <c r="D189" s="460">
        <f>SUMIFS('Expenditures - all orgs'!$E$19:$E$3604,'Expenditures - all orgs'!$C$19:$C$3604, 'Budget Detail - FFFFFF'!$B189,'Expenditures - all orgs'!$B$19:$B$3604,'Budget Detail - FFFFFF'!$B$3)</f>
        <v>0</v>
      </c>
      <c r="E189" s="461">
        <f>SUMIFS('Expenditures - all orgs'!$F$19:$F$3604,'Expenditures - all orgs'!$C$19:$C$3604, 'Budget Detail - FFFFFF'!$B189,'Expenditures - all orgs'!$B$19:$B$3604,'Budget Detail - FFFFFF'!$B$3)</f>
        <v>0</v>
      </c>
      <c r="F189" s="462">
        <f t="shared" si="6"/>
        <v>0</v>
      </c>
    </row>
    <row r="190" spans="1:6" x14ac:dyDescent="0.3">
      <c r="A190" s="239" t="s">
        <v>175</v>
      </c>
      <c r="B190" s="643">
        <v>128630</v>
      </c>
      <c r="C190" s="330">
        <f>SUMIFS('Expenditures - all orgs'!$D$19:$D$3604,'Expenditures - all orgs'!$C$19:$C$3604, 'Budget Detail - FFFFFF'!$B190,'Expenditures - all orgs'!$B$19:$B$3604,'Budget Detail - FFFFFF'!$B$3)</f>
        <v>0</v>
      </c>
      <c r="D190" s="460">
        <f>SUMIFS('Expenditures - all orgs'!$E$19:$E$3604,'Expenditures - all orgs'!$C$19:$C$3604, 'Budget Detail - FFFFFF'!$B190,'Expenditures - all orgs'!$B$19:$B$3604,'Budget Detail - FFFFFF'!$B$3)</f>
        <v>0</v>
      </c>
      <c r="E190" s="461">
        <f>SUMIFS('Expenditures - all orgs'!$F$19:$F$3604,'Expenditures - all orgs'!$C$19:$C$3604, 'Budget Detail - FFFFFF'!$B190,'Expenditures - all orgs'!$B$19:$B$3604,'Budget Detail - FFFFFF'!$B$3)</f>
        <v>0</v>
      </c>
      <c r="F190" s="462">
        <f t="shared" si="6"/>
        <v>0</v>
      </c>
    </row>
    <row r="191" spans="1:6" x14ac:dyDescent="0.3">
      <c r="A191" s="239" t="s">
        <v>62</v>
      </c>
      <c r="B191" s="643">
        <v>128700</v>
      </c>
      <c r="C191" s="330">
        <f>SUMIFS('Expenditures - all orgs'!$D$19:$D$3604,'Expenditures - all orgs'!$C$19:$C$3604, 'Budget Detail - FFFFFF'!$B191,'Expenditures - all orgs'!$B$19:$B$3604,'Budget Detail - FFFFFF'!$B$3)</f>
        <v>0</v>
      </c>
      <c r="D191" s="460">
        <f>SUMIFS('Expenditures - all orgs'!$E$19:$E$3604,'Expenditures - all orgs'!$C$19:$C$3604, 'Budget Detail - FFFFFF'!$B191,'Expenditures - all orgs'!$B$19:$B$3604,'Budget Detail - FFFFFF'!$B$3)</f>
        <v>0</v>
      </c>
      <c r="E191" s="461">
        <f>SUMIFS('Expenditures - all orgs'!$F$19:$F$3604,'Expenditures - all orgs'!$C$19:$C$3604, 'Budget Detail - FFFFFF'!$B191,'Expenditures - all orgs'!$B$19:$B$3604,'Budget Detail - FFFFFF'!$B$3)</f>
        <v>0</v>
      </c>
      <c r="F191" s="462">
        <f t="shared" si="6"/>
        <v>0</v>
      </c>
    </row>
    <row r="192" spans="1:6" x14ac:dyDescent="0.3">
      <c r="A192" s="239" t="s">
        <v>111</v>
      </c>
      <c r="B192" s="643">
        <v>128730</v>
      </c>
      <c r="C192" s="330">
        <f>SUMIFS('Expenditures - all orgs'!$D$19:$D$3604,'Expenditures - all orgs'!$C$19:$C$3604, 'Budget Detail - FFFFFF'!$B192,'Expenditures - all orgs'!$B$19:$B$3604,'Budget Detail - FFFFFF'!$B$3)</f>
        <v>0</v>
      </c>
      <c r="D192" s="460">
        <f>SUMIFS('Expenditures - all orgs'!$E$19:$E$3604,'Expenditures - all orgs'!$C$19:$C$3604, 'Budget Detail - FFFFFF'!$B192,'Expenditures - all orgs'!$B$19:$B$3604,'Budget Detail - FFFFFF'!$B$3)</f>
        <v>0</v>
      </c>
      <c r="E192" s="461">
        <f>SUMIFS('Expenditures - all orgs'!$F$19:$F$3604,'Expenditures - all orgs'!$C$19:$C$3604, 'Budget Detail - FFFFFF'!$B192,'Expenditures - all orgs'!$B$19:$B$3604,'Budget Detail - FFFFFF'!$B$3)</f>
        <v>0</v>
      </c>
      <c r="F192" s="462">
        <f t="shared" si="6"/>
        <v>0</v>
      </c>
    </row>
    <row r="193" spans="1:6" x14ac:dyDescent="0.3">
      <c r="A193" s="239" t="s">
        <v>20</v>
      </c>
      <c r="B193" s="643">
        <v>128800</v>
      </c>
      <c r="C193" s="330">
        <f>SUMIFS('Expenditures - all orgs'!$D$19:$D$3604,'Expenditures - all orgs'!$C$19:$C$3604, 'Budget Detail - FFFFFF'!$B193,'Expenditures - all orgs'!$B$19:$B$3604,'Budget Detail - FFFFFF'!$B$3)</f>
        <v>0</v>
      </c>
      <c r="D193" s="460">
        <f>SUMIFS('Expenditures - all orgs'!$E$19:$E$3604,'Expenditures - all orgs'!$C$19:$C$3604, 'Budget Detail - FFFFFF'!$B193,'Expenditures - all orgs'!$B$19:$B$3604,'Budget Detail - FFFFFF'!$B$3)</f>
        <v>0</v>
      </c>
      <c r="E193" s="461">
        <f>SUMIFS('Expenditures - all orgs'!$F$19:$F$3604,'Expenditures - all orgs'!$C$19:$C$3604, 'Budget Detail - FFFFFF'!$B193,'Expenditures - all orgs'!$B$19:$B$3604,'Budget Detail - FFFFFF'!$B$3)</f>
        <v>0</v>
      </c>
      <c r="F193" s="462">
        <f t="shared" si="6"/>
        <v>0</v>
      </c>
    </row>
    <row r="194" spans="1:6" x14ac:dyDescent="0.3">
      <c r="A194" s="239" t="s">
        <v>343</v>
      </c>
      <c r="B194" s="643">
        <v>128810</v>
      </c>
      <c r="C194" s="330">
        <f>SUMIFS('Expenditures - all orgs'!$D$19:$D$3604,'Expenditures - all orgs'!$C$19:$C$3604, 'Budget Detail - FFFFFF'!$B194,'Expenditures - all orgs'!$B$19:$B$3604,'Budget Detail - FFFFFF'!$B$3)</f>
        <v>0</v>
      </c>
      <c r="D194" s="460">
        <f>SUMIFS('Expenditures - all orgs'!$E$19:$E$3604,'Expenditures - all orgs'!$C$19:$C$3604, 'Budget Detail - FFFFFF'!$B194,'Expenditures - all orgs'!$B$19:$B$3604,'Budget Detail - FFFFFF'!$B$3)</f>
        <v>0</v>
      </c>
      <c r="E194" s="461">
        <f>SUMIFS('Expenditures - all orgs'!$F$19:$F$3604,'Expenditures - all orgs'!$C$19:$C$3604, 'Budget Detail - FFFFFF'!$B194,'Expenditures - all orgs'!$B$19:$B$3604,'Budget Detail - FFFFFF'!$B$3)</f>
        <v>0</v>
      </c>
      <c r="F194" s="462">
        <f t="shared" si="6"/>
        <v>0</v>
      </c>
    </row>
    <row r="195" spans="1:6" x14ac:dyDescent="0.3">
      <c r="A195" s="239" t="s">
        <v>344</v>
      </c>
      <c r="B195" s="643">
        <v>128820</v>
      </c>
      <c r="C195" s="330">
        <f>SUMIFS('Expenditures - all orgs'!$D$19:$D$3604,'Expenditures - all orgs'!$C$19:$C$3604, 'Budget Detail - FFFFFF'!$B195,'Expenditures - all orgs'!$B$19:$B$3604,'Budget Detail - FFFFFF'!$B$3)</f>
        <v>0</v>
      </c>
      <c r="D195" s="460">
        <f>SUMIFS('Expenditures - all orgs'!$E$19:$E$3604,'Expenditures - all orgs'!$C$19:$C$3604, 'Budget Detail - FFFFFF'!$B195,'Expenditures - all orgs'!$B$19:$B$3604,'Budget Detail - FFFFFF'!$B$3)</f>
        <v>0</v>
      </c>
      <c r="E195" s="461">
        <f>SUMIFS('Expenditures - all orgs'!$F$19:$F$3604,'Expenditures - all orgs'!$C$19:$C$3604, 'Budget Detail - FFFFFF'!$B195,'Expenditures - all orgs'!$B$19:$B$3604,'Budget Detail - FFFFFF'!$B$3)</f>
        <v>0</v>
      </c>
      <c r="F195" s="462">
        <f t="shared" si="6"/>
        <v>0</v>
      </c>
    </row>
    <row r="196" spans="1:6" x14ac:dyDescent="0.3">
      <c r="A196" s="239" t="s">
        <v>176</v>
      </c>
      <c r="B196" s="643">
        <v>128830</v>
      </c>
      <c r="C196" s="330">
        <f>SUMIFS('Expenditures - all orgs'!$D$19:$D$3604,'Expenditures - all orgs'!$C$19:$C$3604, 'Budget Detail - FFFFFF'!$B196,'Expenditures - all orgs'!$B$19:$B$3604,'Budget Detail - FFFFFF'!$B$3)</f>
        <v>0</v>
      </c>
      <c r="D196" s="460">
        <f>SUMIFS('Expenditures - all orgs'!$E$19:$E$3604,'Expenditures - all orgs'!$C$19:$C$3604, 'Budget Detail - FFFFFF'!$B196,'Expenditures - all orgs'!$B$19:$B$3604,'Budget Detail - FFFFFF'!$B$3)</f>
        <v>0</v>
      </c>
      <c r="E196" s="461">
        <f>SUMIFS('Expenditures - all orgs'!$F$19:$F$3604,'Expenditures - all orgs'!$C$19:$C$3604, 'Budget Detail - FFFFFF'!$B196,'Expenditures - all orgs'!$B$19:$B$3604,'Budget Detail - FFFFFF'!$B$3)</f>
        <v>0</v>
      </c>
      <c r="F196" s="462">
        <f t="shared" si="6"/>
        <v>0</v>
      </c>
    </row>
    <row r="197" spans="1:6" x14ac:dyDescent="0.3">
      <c r="A197" s="239" t="s">
        <v>104</v>
      </c>
      <c r="B197" s="643" t="s">
        <v>107</v>
      </c>
      <c r="C197" s="330">
        <f>SUMIFS('Expenditures - all orgs'!$D$19:$D$3604,'Expenditures - all orgs'!$C$19:$C$3604, 'Budget Detail - FFFFFF'!$B197,'Expenditures - all orgs'!$B$19:$B$3604,'Budget Detail - FFFFFF'!$B$3)</f>
        <v>0</v>
      </c>
      <c r="D197" s="460">
        <f>SUMIFS('Expenditures - all orgs'!$E$19:$E$3604,'Expenditures - all orgs'!$C$19:$C$3604, 'Budget Detail - FFFFFF'!$B197,'Expenditures - all orgs'!$B$19:$B$3604,'Budget Detail - FFFFFF'!$B$3)</f>
        <v>0</v>
      </c>
      <c r="E197" s="461">
        <f>SUMIFS('Expenditures - all orgs'!$F$19:$F$3604,'Expenditures - all orgs'!$C$19:$C$3604, 'Budget Detail - FFFFFF'!$B197,'Expenditures - all orgs'!$B$19:$B$3604,'Budget Detail - FFFFFF'!$B$3)</f>
        <v>0</v>
      </c>
      <c r="F197" s="462">
        <f t="shared" si="6"/>
        <v>0</v>
      </c>
    </row>
    <row r="198" spans="1:6" x14ac:dyDescent="0.3">
      <c r="A198" s="239" t="s">
        <v>104</v>
      </c>
      <c r="B198" s="643" t="s">
        <v>107</v>
      </c>
      <c r="C198" s="330">
        <f>SUMIFS('Expenditures - all orgs'!$D$19:$D$3604,'Expenditures - all orgs'!$C$19:$C$3604, 'Budget Detail - FFFFFF'!$B198,'Expenditures - all orgs'!$B$19:$B$3604,'Budget Detail - FFFFFF'!$B$3)</f>
        <v>0</v>
      </c>
      <c r="D198" s="460">
        <f>SUMIFS('Expenditures - all orgs'!$E$19:$E$3604,'Expenditures - all orgs'!$C$19:$C$3604, 'Budget Detail - FFFFFF'!$B198,'Expenditures - all orgs'!$B$19:$B$3604,'Budget Detail - FFFFFF'!$B$3)</f>
        <v>0</v>
      </c>
      <c r="E198" s="461">
        <f>SUMIFS('Expenditures - all orgs'!$F$19:$F$3604,'Expenditures - all orgs'!$C$19:$C$3604, 'Budget Detail - FFFFFF'!$B198,'Expenditures - all orgs'!$B$19:$B$3604,'Budget Detail - FFFFFF'!$B$3)</f>
        <v>0</v>
      </c>
      <c r="F198" s="462">
        <f t="shared" si="6"/>
        <v>0</v>
      </c>
    </row>
    <row r="199" spans="1:6" ht="15" thickBot="1" x14ac:dyDescent="0.35">
      <c r="A199" s="239" t="s">
        <v>104</v>
      </c>
      <c r="B199" s="643" t="s">
        <v>107</v>
      </c>
      <c r="C199" s="385">
        <f>SUMIFS('Expenditures - all orgs'!$D$19:$D$3604,'Expenditures - all orgs'!$C$19:$C$3604, 'Budget Detail - FFFFFF'!$B199,'Expenditures - all orgs'!$B$19:$B$3604,'Budget Detail - FFFFFF'!$B$3)</f>
        <v>0</v>
      </c>
      <c r="D199" s="463">
        <f>SUMIFS('Expenditures - all orgs'!$E$19:$E$3604,'Expenditures - all orgs'!$C$19:$C$3604, 'Budget Detail - FFFFFF'!$B199,'Expenditures - all orgs'!$B$19:$B$3604,'Budget Detail - FFFFFF'!$B$3)</f>
        <v>0</v>
      </c>
      <c r="E199" s="464">
        <f>SUMIFS('Expenditures - all orgs'!$F$19:$F$3604,'Expenditures - all orgs'!$C$19:$C$3604, 'Budget Detail - FFFFFF'!$B199,'Expenditures - all orgs'!$B$19:$B$3604,'Budget Detail - FFFFFF'!$B$3)</f>
        <v>0</v>
      </c>
      <c r="F199" s="465">
        <f t="shared" si="6"/>
        <v>0</v>
      </c>
    </row>
    <row r="200" spans="1:6" ht="15" thickBot="1" x14ac:dyDescent="0.35">
      <c r="A200" s="235"/>
      <c r="B200" s="644" t="s">
        <v>418</v>
      </c>
      <c r="C200" s="386">
        <f>SUM(C169:C199)</f>
        <v>0</v>
      </c>
      <c r="D200" s="386">
        <f t="shared" ref="D200:F200" si="13">SUM(D169:D199)</f>
        <v>0</v>
      </c>
      <c r="E200" s="386">
        <f t="shared" si="13"/>
        <v>0</v>
      </c>
      <c r="F200" s="386">
        <f t="shared" si="13"/>
        <v>0</v>
      </c>
    </row>
    <row r="201" spans="1:6" x14ac:dyDescent="0.3">
      <c r="A201" s="747"/>
      <c r="B201" s="617"/>
      <c r="C201" s="305"/>
      <c r="D201" s="1255"/>
      <c r="E201" s="1255"/>
      <c r="F201" s="1256"/>
    </row>
    <row r="202" spans="1:6" x14ac:dyDescent="0.3">
      <c r="A202" s="248" t="s">
        <v>213</v>
      </c>
      <c r="B202" s="617"/>
      <c r="C202" s="305"/>
      <c r="D202" s="1255"/>
      <c r="E202" s="1255"/>
      <c r="F202" s="1256"/>
    </row>
    <row r="203" spans="1:6" x14ac:dyDescent="0.3">
      <c r="A203" s="747" t="s">
        <v>419</v>
      </c>
      <c r="B203" s="745">
        <v>130010</v>
      </c>
      <c r="C203" s="331">
        <f>SUMIFS('Expenditures - all orgs'!$D$19:$D$3604,'Expenditures - all orgs'!$C$19:$C$3604, 'Budget Detail - FFFFFF'!$B203,'Expenditures - all orgs'!$B$19:$B$3604,'Budget Detail - FFFFFF'!$B$3)</f>
        <v>0</v>
      </c>
      <c r="D203" s="467">
        <f>SUMIFS('Expenditures - all orgs'!$E$19:$E$3604,'Expenditures - all orgs'!$C$19:$C$3604, 'Budget Detail - FFFFFF'!$B203,'Expenditures - all orgs'!$B$19:$B$3604,'Budget Detail - FFFFFF'!$B$3)</f>
        <v>0</v>
      </c>
      <c r="E203" s="468">
        <f>SUMIFS('Expenditures - all orgs'!$F$19:$F$3604,'Expenditures - all orgs'!$C$19:$C$3604, 'Budget Detail - FFFFFF'!$B203,'Expenditures - all orgs'!$B$19:$B$3604,'Budget Detail - FFFFFF'!$B$3)</f>
        <v>0</v>
      </c>
      <c r="F203" s="469">
        <f t="shared" ref="F203:F204" si="14">C203-D203-E203</f>
        <v>0</v>
      </c>
    </row>
    <row r="204" spans="1:6" x14ac:dyDescent="0.3">
      <c r="A204" s="747" t="s">
        <v>326</v>
      </c>
      <c r="B204" s="756">
        <v>130900</v>
      </c>
      <c r="C204" s="331">
        <f>SUMIFS('Expenditures - all orgs'!$D$19:$D$3604,'Expenditures - all orgs'!$C$19:$C$3604, 'Budget Detail - FFFFFF'!$B204,'Expenditures - all orgs'!$B$19:$B$3604,'Budget Detail - FFFFFF'!$B$3)</f>
        <v>0</v>
      </c>
      <c r="D204" s="467">
        <f>SUMIFS('Expenditures - all orgs'!$E$19:$E$3604,'Expenditures - all orgs'!$C$19:$C$3604, 'Budget Detail - FFFFFF'!$B204,'Expenditures - all orgs'!$B$19:$B$3604,'Budget Detail - FFFFFF'!$B$3)</f>
        <v>0</v>
      </c>
      <c r="E204" s="468">
        <f>SUMIFS('Expenditures - all orgs'!$F$19:$F$3604,'Expenditures - all orgs'!$C$19:$C$3604, 'Budget Detail - FFFFFF'!$B204,'Expenditures - all orgs'!$B$19:$B$3604,'Budget Detail - FFFFFF'!$B$3)</f>
        <v>0</v>
      </c>
      <c r="F204" s="469">
        <f t="shared" si="14"/>
        <v>0</v>
      </c>
    </row>
    <row r="205" spans="1:6" x14ac:dyDescent="0.3">
      <c r="A205" s="747" t="s">
        <v>21</v>
      </c>
      <c r="B205" s="756">
        <v>131100</v>
      </c>
      <c r="C205" s="331">
        <f>SUMIFS('Expenditures - all orgs'!$D$19:$D$3604,'Expenditures - all orgs'!$C$19:$C$3604, 'Budget Detail - FFFFFF'!$B205,'Expenditures - all orgs'!$B$19:$B$3604,'Budget Detail - FFFFFF'!$B$3)</f>
        <v>0</v>
      </c>
      <c r="D205" s="467">
        <f>SUMIFS('Expenditures - all orgs'!$E$19:$E$3604,'Expenditures - all orgs'!$C$19:$C$3604, 'Budget Detail - FFFFFF'!$B205,'Expenditures - all orgs'!$B$19:$B$3604,'Budget Detail - FFFFFF'!$B$3)</f>
        <v>0</v>
      </c>
      <c r="E205" s="468">
        <f>SUMIFS('Expenditures - all orgs'!$F$19:$F$3604,'Expenditures - all orgs'!$C$19:$C$3604, 'Budget Detail - FFFFFF'!$B205,'Expenditures - all orgs'!$B$19:$B$3604,'Budget Detail - FFFFFF'!$B$3)</f>
        <v>0</v>
      </c>
      <c r="F205" s="469">
        <f t="shared" si="6"/>
        <v>0</v>
      </c>
    </row>
    <row r="206" spans="1:6" x14ac:dyDescent="0.3">
      <c r="A206" s="249" t="s">
        <v>22</v>
      </c>
      <c r="B206" s="756">
        <v>131200</v>
      </c>
      <c r="C206" s="331">
        <f>SUMIFS('Expenditures - all orgs'!$D$19:$D$3604,'Expenditures - all orgs'!$C$19:$C$3604, 'Budget Detail - FFFFFF'!$B206,'Expenditures - all orgs'!$B$19:$B$3604,'Budget Detail - FFFFFF'!$B$3)</f>
        <v>0</v>
      </c>
      <c r="D206" s="467">
        <f>SUMIFS('Expenditures - all orgs'!$E$19:$E$3604,'Expenditures - all orgs'!$C$19:$C$3604, 'Budget Detail - FFFFFF'!$B206,'Expenditures - all orgs'!$B$19:$B$3604,'Budget Detail - FFFFFF'!$B$3)</f>
        <v>0</v>
      </c>
      <c r="E206" s="468">
        <f>SUMIFS('Expenditures - all orgs'!$F$19:$F$3604,'Expenditures - all orgs'!$C$19:$C$3604, 'Budget Detail - FFFFFF'!$B206,'Expenditures - all orgs'!$B$19:$B$3604,'Budget Detail - FFFFFF'!$B$3)</f>
        <v>0</v>
      </c>
      <c r="F206" s="469">
        <f t="shared" si="6"/>
        <v>0</v>
      </c>
    </row>
    <row r="207" spans="1:6" x14ac:dyDescent="0.3">
      <c r="A207" s="249" t="s">
        <v>214</v>
      </c>
      <c r="B207" s="756">
        <v>131210</v>
      </c>
      <c r="C207" s="331">
        <f>SUMIFS('Expenditures - all orgs'!$D$19:$D$3604,'Expenditures - all orgs'!$C$19:$C$3604, 'Budget Detail - FFFFFF'!$B207,'Expenditures - all orgs'!$B$19:$B$3604,'Budget Detail - FFFFFF'!$B$3)</f>
        <v>0</v>
      </c>
      <c r="D207" s="467">
        <f>SUMIFS('Expenditures - all orgs'!$E$19:$E$3604,'Expenditures - all orgs'!$C$19:$C$3604, 'Budget Detail - FFFFFF'!$B207,'Expenditures - all orgs'!$B$19:$B$3604,'Budget Detail - FFFFFF'!$B$3)</f>
        <v>0</v>
      </c>
      <c r="E207" s="468">
        <f>SUMIFS('Expenditures - all orgs'!$F$19:$F$3604,'Expenditures - all orgs'!$C$19:$C$3604, 'Budget Detail - FFFFFF'!$B207,'Expenditures - all orgs'!$B$19:$B$3604,'Budget Detail - FFFFFF'!$B$3)</f>
        <v>0</v>
      </c>
      <c r="F207" s="469">
        <f t="shared" si="6"/>
        <v>0</v>
      </c>
    </row>
    <row r="208" spans="1:6" x14ac:dyDescent="0.3">
      <c r="A208" s="249" t="s">
        <v>23</v>
      </c>
      <c r="B208" s="756">
        <v>131300</v>
      </c>
      <c r="C208" s="331">
        <f>SUMIFS('Expenditures - all orgs'!$D$19:$D$3604,'Expenditures - all orgs'!$C$19:$C$3604, 'Budget Detail - FFFFFF'!$B208,'Expenditures - all orgs'!$B$19:$B$3604,'Budget Detail - FFFFFF'!$B$3)</f>
        <v>0</v>
      </c>
      <c r="D208" s="467">
        <f>SUMIFS('Expenditures - all orgs'!$E$19:$E$3604,'Expenditures - all orgs'!$C$19:$C$3604, 'Budget Detail - FFFFFF'!$B208,'Expenditures - all orgs'!$B$19:$B$3604,'Budget Detail - FFFFFF'!$B$3)</f>
        <v>0</v>
      </c>
      <c r="E208" s="468">
        <f>SUMIFS('Expenditures - all orgs'!$F$19:$F$3604,'Expenditures - all orgs'!$C$19:$C$3604, 'Budget Detail - FFFFFF'!$B208,'Expenditures - all orgs'!$B$19:$B$3604,'Budget Detail - FFFFFF'!$B$3)</f>
        <v>0</v>
      </c>
      <c r="F208" s="469">
        <f t="shared" si="6"/>
        <v>0</v>
      </c>
    </row>
    <row r="209" spans="1:37" ht="15" thickBot="1" x14ac:dyDescent="0.35">
      <c r="A209" s="249" t="s">
        <v>104</v>
      </c>
      <c r="B209" s="756" t="s">
        <v>107</v>
      </c>
      <c r="C209" s="387">
        <f>SUMIFS('Expenditures - all orgs'!$D$19:$D$3604,'Expenditures - all orgs'!$C$19:$C$3604, 'Budget Detail - FFFFFF'!$B209,'Expenditures - all orgs'!$B$19:$B$3604,'Budget Detail - FFFFFF'!$B$3)</f>
        <v>0</v>
      </c>
      <c r="D209" s="470">
        <f>SUMIFS('Expenditures - all orgs'!$E$19:$E$3604,'Expenditures - all orgs'!$C$19:$C$3604, 'Budget Detail - FFFFFF'!$B209,'Expenditures - all orgs'!$B$19:$B$3604,'Budget Detail - FFFFFF'!$B$3)</f>
        <v>0</v>
      </c>
      <c r="E209" s="471">
        <f>SUMIFS('Expenditures - all orgs'!$F$19:$F$3604,'Expenditures - all orgs'!$C$19:$C$3604, 'Budget Detail - FFFFFF'!$B209,'Expenditures - all orgs'!$B$19:$B$3604,'Budget Detail - FFFFFF'!$B$3)</f>
        <v>0</v>
      </c>
      <c r="F209" s="472">
        <f t="shared" si="6"/>
        <v>0</v>
      </c>
    </row>
    <row r="210" spans="1:37" ht="15" thickBot="1" x14ac:dyDescent="0.35">
      <c r="A210" s="249"/>
      <c r="B210" s="645" t="s">
        <v>418</v>
      </c>
      <c r="C210" s="755">
        <f>SUM(C203:C209)</f>
        <v>0</v>
      </c>
      <c r="D210" s="755">
        <f t="shared" ref="D210:F210" si="15">SUM(D203:D209)</f>
        <v>0</v>
      </c>
      <c r="E210" s="755">
        <f t="shared" si="15"/>
        <v>0</v>
      </c>
      <c r="F210" s="755">
        <f t="shared" si="15"/>
        <v>0</v>
      </c>
    </row>
    <row r="211" spans="1:37"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FFFFFF'!$B213,'Expenditures - all orgs'!$B$19:$B$3604,'Budget Detail - FFFFFF'!$B$3)</f>
        <v>0</v>
      </c>
      <c r="D213" s="1439">
        <f>SUMIFS('Expenditures - all orgs'!$E$19:$E$3604,'Expenditures - all orgs'!$C$19:$C$3604, 'Budget Detail - FFFFFF'!$B213,'Expenditures - all orgs'!$B$19:$B$3604,'Budget Detail - FFFFFF'!$B$3)</f>
        <v>0</v>
      </c>
      <c r="E213" s="1441">
        <f>SUMIFS('Expenditures - all orgs'!$F$19:$F$3604,'Expenditures - all orgs'!$C$19:$C$3604, 'Budget Detail - FFFFFF'!$B213,'Expenditures - all orgs'!$B$19:$B$3604,'Budget Detail - FFFFFF'!$B$3)</f>
        <v>0</v>
      </c>
      <c r="F213" s="1443">
        <f t="shared" ref="F213:F219" si="16">C213-D213-E213</f>
        <v>0</v>
      </c>
    </row>
    <row r="214" spans="1:37" s="291" customFormat="1" ht="15" customHeight="1" x14ac:dyDescent="0.3">
      <c r="A214" s="747" t="s">
        <v>499</v>
      </c>
      <c r="B214" s="1446">
        <v>132200</v>
      </c>
      <c r="C214" s="1437">
        <f>SUMIFS('Expenditures - all orgs'!$D$19:$D$3604,'Expenditures - all orgs'!$C$19:$C$3604, 'Budget Detail - FFFFFF'!$B214,'Expenditures - all orgs'!$B$19:$B$3604,'Budget Detail - FFFFFF'!$B$3)</f>
        <v>0</v>
      </c>
      <c r="D214" s="1439">
        <f>SUMIFS('Expenditures - all orgs'!$E$19:$E$3604,'Expenditures - all orgs'!$C$19:$C$3604, 'Budget Detail - FFFFFF'!$B214,'Expenditures - all orgs'!$B$19:$B$3604,'Budget Detail - FFFFFF'!$B$3)</f>
        <v>0</v>
      </c>
      <c r="E214" s="1441">
        <f>SUMIFS('Expenditures - all orgs'!$F$19:$F$3604,'Expenditures - all orgs'!$C$19:$C$3604, 'Budget Detail - FFFFFF'!$B214,'Expenditures - all orgs'!$B$19:$B$3604,'Budget Detail - FFFFFF'!$B$3)</f>
        <v>0</v>
      </c>
      <c r="F214" s="1443">
        <f t="shared" si="16"/>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FFFFFF'!$B215,'Expenditures - all orgs'!$B$19:$B$3604,'Budget Detail - FFFFFF'!$B$3)</f>
        <v>0</v>
      </c>
      <c r="D215" s="1439">
        <f>SUMIFS('Expenditures - all orgs'!$E$19:$E$3604,'Expenditures - all orgs'!$C$19:$C$3604, 'Budget Detail - FFFFFF'!$B215,'Expenditures - all orgs'!$B$19:$B$3604,'Budget Detail - FFFFFF'!$B$3)</f>
        <v>0</v>
      </c>
      <c r="E215" s="1441">
        <f>SUMIFS('Expenditures - all orgs'!$F$19:$F$3604,'Expenditures - all orgs'!$C$19:$C$3604, 'Budget Detail - FFFFFF'!$B215,'Expenditures - all orgs'!$B$19:$B$3604,'Budget Detail - FFFFFF'!$B$3)</f>
        <v>0</v>
      </c>
      <c r="F215" s="1443">
        <f t="shared" si="16"/>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FFFFFF'!$B216,'Expenditures - all orgs'!$B$19:$B$3604,'Budget Detail - FFFFFF'!$B$3)</f>
        <v>0</v>
      </c>
      <c r="D216" s="1439">
        <f>SUMIFS('Expenditures - all orgs'!$E$19:$E$3604,'Expenditures - all orgs'!$C$19:$C$3604, 'Budget Detail - FFFFFF'!$B216,'Expenditures - all orgs'!$B$19:$B$3604,'Budget Detail - FFFFFF'!$B$3)</f>
        <v>0</v>
      </c>
      <c r="E216" s="1441">
        <f>SUMIFS('Expenditures - all orgs'!$F$19:$F$3604,'Expenditures - all orgs'!$C$19:$C$3604, 'Budget Detail - FFFFFF'!$B216,'Expenditures - all orgs'!$B$19:$B$3604,'Budget Detail - FFFFFF'!$B$3)</f>
        <v>0</v>
      </c>
      <c r="F216" s="1443">
        <f t="shared" si="16"/>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FFFFFF'!$B217,'Expenditures - all orgs'!$B$19:$B$3604,'Budget Detail - FFFFFF'!$B$3)</f>
        <v>0</v>
      </c>
      <c r="D217" s="1439">
        <f>SUMIFS('Expenditures - all orgs'!$E$19:$E$3604,'Expenditures - all orgs'!$C$19:$C$3604, 'Budget Detail - FFFFFF'!$B217,'Expenditures - all orgs'!$B$19:$B$3604,'Budget Detail - FFFFFF'!$B$3)</f>
        <v>0</v>
      </c>
      <c r="E217" s="1441">
        <f>SUMIFS('Expenditures - all orgs'!$F$19:$F$3604,'Expenditures - all orgs'!$C$19:$C$3604, 'Budget Detail - FFFFFF'!$B217,'Expenditures - all orgs'!$B$19:$B$3604,'Budget Detail - FFFFFF'!$B$3)</f>
        <v>0</v>
      </c>
      <c r="F217" s="1443">
        <f t="shared" si="16"/>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FFFFFF'!$B218,'Expenditures - all orgs'!$B$19:$B$3604,'Budget Detail - FFFFFF'!$B$3)</f>
        <v>0</v>
      </c>
      <c r="D218" s="1439">
        <f>SUMIFS('Expenditures - all orgs'!$E$19:$E$3604,'Expenditures - all orgs'!$C$19:$C$3604, 'Budget Detail - FFFFFF'!$B218,'Expenditures - all orgs'!$B$19:$B$3604,'Budget Detail - FFFFFF'!$B$3)</f>
        <v>0</v>
      </c>
      <c r="E218" s="1441">
        <f>SUMIFS('Expenditures - all orgs'!$F$19:$F$3604,'Expenditures - all orgs'!$C$19:$C$3604, 'Budget Detail - FFFFFF'!$B218,'Expenditures - all orgs'!$B$19:$B$3604,'Budget Detail - FFFFFF'!$B$3)</f>
        <v>0</v>
      </c>
      <c r="F218" s="1443">
        <f t="shared" si="16"/>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FFFFFF'!$B219,'Expenditures - all orgs'!$B$19:$B$3604,'Budget Detail - FFFFFF'!$B$3)</f>
        <v>0</v>
      </c>
      <c r="D219" s="1440">
        <f>SUMIFS('Expenditures - all orgs'!$E$19:$E$3604,'Expenditures - all orgs'!$C$19:$C$3604, 'Budget Detail - FFFFFF'!$B219,'Expenditures - all orgs'!$B$19:$B$3604,'Budget Detail - FFFFFF'!$B$3)</f>
        <v>0</v>
      </c>
      <c r="E219" s="1442">
        <f>SUMIFS('Expenditures - all orgs'!$F$19:$F$3604,'Expenditures - all orgs'!$C$19:$C$3604, 'Budget Detail - FFFFFF'!$B219,'Expenditures - all orgs'!$B$19:$B$3604,'Budget Detail - FFFFFF'!$B$3)</f>
        <v>0</v>
      </c>
      <c r="F219" s="1444">
        <f t="shared" si="16"/>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x14ac:dyDescent="0.3">
      <c r="A222" s="248" t="s">
        <v>349</v>
      </c>
      <c r="B222" s="617"/>
      <c r="C222" s="308"/>
      <c r="D222" s="309"/>
      <c r="E222" s="309"/>
      <c r="F222" s="310"/>
    </row>
    <row r="223" spans="1:37" x14ac:dyDescent="0.3">
      <c r="A223" s="747" t="s">
        <v>517</v>
      </c>
      <c r="B223" s="649">
        <v>133200</v>
      </c>
      <c r="C223" s="334">
        <f>SUMIFS('Expenditures - all orgs'!$D$19:$D$3604,'Expenditures - all orgs'!$C$19:$C$3604, 'Budget Detail - FFFFFF'!$B223,'Expenditures - all orgs'!$B$19:$B$3604,'Budget Detail - FFFFFF'!$B$3)</f>
        <v>0</v>
      </c>
      <c r="D223" s="480">
        <f>SUMIFS('Expenditures - all orgs'!$E$19:$E$3604,'Expenditures - all orgs'!$C$19:$C$3604, 'Budget Detail - FFFFFF'!$B223,'Expenditures - all orgs'!$B$19:$B$3604,'Budget Detail - FFFFFF'!$B$3)</f>
        <v>0</v>
      </c>
      <c r="E223" s="481">
        <f>SUMIFS('Expenditures - all orgs'!$F$19:$F$3604,'Expenditures - all orgs'!$C$19:$C$3604, 'Budget Detail - FFFFFF'!$B223,'Expenditures - all orgs'!$B$19:$B$3604,'Budget Detail - FFFFFF'!$B$3)</f>
        <v>0</v>
      </c>
      <c r="F223" s="482">
        <f t="shared" ref="F223:F227" si="17">C223-D223-E223</f>
        <v>0</v>
      </c>
    </row>
    <row r="224" spans="1:37" x14ac:dyDescent="0.3">
      <c r="A224" s="249" t="s">
        <v>347</v>
      </c>
      <c r="B224" s="649">
        <v>133300</v>
      </c>
      <c r="C224" s="334">
        <f>SUMIFS('Expenditures - all orgs'!$D$19:$D$3604,'Expenditures - all orgs'!$C$19:$C$3604, 'Budget Detail - FFFFFF'!$B224,'Expenditures - all orgs'!$B$19:$B$3604,'Budget Detail - FFFFFF'!$B$3)</f>
        <v>0</v>
      </c>
      <c r="D224" s="480">
        <f>SUMIFS('Expenditures - all orgs'!$E$19:$E$3604,'Expenditures - all orgs'!$C$19:$C$3604, 'Budget Detail - FFFFFF'!$B224,'Expenditures - all orgs'!$B$19:$B$3604,'Budget Detail - FFFFFF'!$B$3)</f>
        <v>0</v>
      </c>
      <c r="E224" s="481">
        <f>SUMIFS('Expenditures - all orgs'!$F$19:$F$3604,'Expenditures - all orgs'!$C$19:$C$3604, 'Budget Detail - FFFFFF'!$B224,'Expenditures - all orgs'!$B$19:$B$3604,'Budget Detail - FFFFFF'!$B$3)</f>
        <v>0</v>
      </c>
      <c r="F224" s="482">
        <f t="shared" ref="F224" si="18">C224-D224-E224</f>
        <v>0</v>
      </c>
    </row>
    <row r="225" spans="1:6" x14ac:dyDescent="0.3">
      <c r="A225" s="249" t="s">
        <v>348</v>
      </c>
      <c r="B225" s="649">
        <v>133400</v>
      </c>
      <c r="C225" s="334">
        <f>SUMIFS('Expenditures - all orgs'!$D$19:$D$3604,'Expenditures - all orgs'!$C$19:$C$3604, 'Budget Detail - FFFFFF'!$B225,'Expenditures - all orgs'!$B$19:$B$3604,'Budget Detail - FFFFFF'!$B$3)</f>
        <v>0</v>
      </c>
      <c r="D225" s="480">
        <f>SUMIFS('Expenditures - all orgs'!$E$19:$E$3604,'Expenditures - all orgs'!$C$19:$C$3604, 'Budget Detail - FFFFFF'!$B225,'Expenditures - all orgs'!$B$19:$B$3604,'Budget Detail - FFFFFF'!$B$3)</f>
        <v>0</v>
      </c>
      <c r="E225" s="481">
        <f>SUMIFS('Expenditures - all orgs'!$F$19:$F$3604,'Expenditures - all orgs'!$C$19:$C$3604, 'Budget Detail - FFFFFF'!$B225,'Expenditures - all orgs'!$B$19:$B$3604,'Budget Detail - FFFFFF'!$B$3)</f>
        <v>0</v>
      </c>
      <c r="F225" s="482">
        <f t="shared" si="17"/>
        <v>0</v>
      </c>
    </row>
    <row r="226" spans="1:6" x14ac:dyDescent="0.3">
      <c r="A226" s="249" t="s">
        <v>346</v>
      </c>
      <c r="B226" s="649">
        <v>133500</v>
      </c>
      <c r="C226" s="334">
        <f>SUMIFS('Expenditures - all orgs'!$D$19:$D$3604,'Expenditures - all orgs'!$C$19:$C$3604, 'Budget Detail - FFFFFF'!$B226,'Expenditures - all orgs'!$B$19:$B$3604,'Budget Detail - FFFFFF'!$B$3)</f>
        <v>0</v>
      </c>
      <c r="D226" s="480">
        <f>SUMIFS('Expenditures - all orgs'!$E$19:$E$3604,'Expenditures - all orgs'!$C$19:$C$3604, 'Budget Detail - FFFFFF'!$B226,'Expenditures - all orgs'!$B$19:$B$3604,'Budget Detail - FFFFFF'!$B$3)</f>
        <v>0</v>
      </c>
      <c r="E226" s="481">
        <f>SUMIFS('Expenditures - all orgs'!$F$19:$F$3604,'Expenditures - all orgs'!$C$19:$C$3604, 'Budget Detail - FFFFFF'!$B226,'Expenditures - all orgs'!$B$19:$B$3604,'Budget Detail - FFFFFF'!$B$3)</f>
        <v>0</v>
      </c>
      <c r="F226" s="482">
        <f t="shared" si="17"/>
        <v>0</v>
      </c>
    </row>
    <row r="227" spans="1:6" ht="15" thickBot="1" x14ac:dyDescent="0.35">
      <c r="A227" s="249" t="s">
        <v>104</v>
      </c>
      <c r="B227" s="649" t="s">
        <v>107</v>
      </c>
      <c r="C227" s="389">
        <f>SUMIFS('Expenditures - all orgs'!$D$19:$D$3604,'Expenditures - all orgs'!$C$19:$C$3604, 'Budget Detail - FFFFFF'!$B227,'Expenditures - all orgs'!$B$19:$B$3604,'Budget Detail - FFFFFF'!$B$3)</f>
        <v>0</v>
      </c>
      <c r="D227" s="483">
        <f>SUMIFS('Expenditures - all orgs'!$E$19:$E$3604,'Expenditures - all orgs'!$C$19:$C$3604, 'Budget Detail - FFFFFF'!$B227,'Expenditures - all orgs'!$B$19:$B$3604,'Budget Detail - FFFFFF'!$B$3)</f>
        <v>0</v>
      </c>
      <c r="E227" s="484">
        <f>SUMIFS('Expenditures - all orgs'!$F$19:$F$3604,'Expenditures - all orgs'!$C$19:$C$3604, 'Budget Detail - FFFFFF'!$B227,'Expenditures - all orgs'!$B$19:$B$3604,'Budget Detail - FFFFFF'!$B$3)</f>
        <v>0</v>
      </c>
      <c r="F227" s="485">
        <f t="shared" si="17"/>
        <v>0</v>
      </c>
    </row>
    <row r="228" spans="1:6" ht="15" thickBot="1" x14ac:dyDescent="0.35">
      <c r="A228" s="249"/>
      <c r="B228" s="650" t="s">
        <v>418</v>
      </c>
      <c r="C228" s="390">
        <f>SUM(C223:C227)</f>
        <v>0</v>
      </c>
      <c r="D228" s="390">
        <f t="shared" ref="D228:F228" si="19">SUM(D223:D227)</f>
        <v>0</v>
      </c>
      <c r="E228" s="390">
        <f t="shared" si="19"/>
        <v>0</v>
      </c>
      <c r="F228" s="390">
        <f t="shared" si="19"/>
        <v>0</v>
      </c>
    </row>
    <row r="229" spans="1:6" x14ac:dyDescent="0.3">
      <c r="A229" s="747"/>
      <c r="B229" s="617"/>
      <c r="C229" s="305"/>
      <c r="D229" s="1255"/>
      <c r="E229" s="1255"/>
      <c r="F229" s="1256"/>
    </row>
    <row r="230" spans="1:6" x14ac:dyDescent="0.3">
      <c r="A230" s="248" t="s">
        <v>215</v>
      </c>
      <c r="B230" s="617"/>
      <c r="C230" s="308"/>
      <c r="D230" s="309"/>
      <c r="E230" s="309"/>
      <c r="F230" s="310"/>
    </row>
    <row r="231" spans="1:6" x14ac:dyDescent="0.3">
      <c r="A231" s="249" t="s">
        <v>24</v>
      </c>
      <c r="B231" s="646">
        <v>134100</v>
      </c>
      <c r="C231" s="332">
        <f>SUMIFS('Expenditures - all orgs'!$D$19:$D$3604,'Expenditures - all orgs'!$C$19:$C$3604, 'Budget Detail - FFFFFF'!$B231,'Expenditures - all orgs'!$B$19:$B$3604,'Budget Detail - FFFFFF'!$B$3)</f>
        <v>0</v>
      </c>
      <c r="D231" s="473">
        <f>SUMIFS('Expenditures - all orgs'!$E$19:$E$3604,'Expenditures - all orgs'!$C$19:$C$3604, 'Budget Detail - FFFFFF'!$B231,'Expenditures - all orgs'!$B$19:$B$3604,'Budget Detail - FFFFFF'!$B$3)</f>
        <v>0</v>
      </c>
      <c r="E231" s="474">
        <f>SUMIFS('Expenditures - all orgs'!$F$19:$F$3604,'Expenditures - all orgs'!$C$19:$C$3604, 'Budget Detail - FFFFFF'!$B231,'Expenditures - all orgs'!$B$19:$B$3604,'Budget Detail - FFFFFF'!$B$3)</f>
        <v>0</v>
      </c>
      <c r="F231" s="475">
        <f>C231-D231-E231</f>
        <v>0</v>
      </c>
    </row>
    <row r="232" spans="1:6" x14ac:dyDescent="0.3">
      <c r="A232" s="747" t="s">
        <v>496</v>
      </c>
      <c r="B232" s="647">
        <v>134200</v>
      </c>
      <c r="C232" s="332">
        <f>SUMIFS('Expenditures - all orgs'!$D$19:$D$3604,'Expenditures - all orgs'!$C$19:$C$3604, 'Budget Detail - FFFFFF'!$B232,'Expenditures - all orgs'!$B$19:$B$3604,'Budget Detail - FFFFFF'!$B$3)</f>
        <v>0</v>
      </c>
      <c r="D232" s="473">
        <f>SUMIFS('Expenditures - all orgs'!$E$19:$E$3604,'Expenditures - all orgs'!$C$19:$C$3604, 'Budget Detail - FFFFFF'!$B232,'Expenditures - all orgs'!$B$19:$B$3604,'Budget Detail - FFFFFF'!$B$3)</f>
        <v>0</v>
      </c>
      <c r="E232" s="474">
        <f>SUMIFS('Expenditures - all orgs'!$F$19:$F$3604,'Expenditures - all orgs'!$C$19:$C$3604, 'Budget Detail - FFFFFF'!$B232,'Expenditures - all orgs'!$B$19:$B$3604,'Budget Detail - FFFFFF'!$B$3)</f>
        <v>0</v>
      </c>
      <c r="F232" s="475">
        <f>C232-D232-E232</f>
        <v>0</v>
      </c>
    </row>
    <row r="233" spans="1:6" x14ac:dyDescent="0.3">
      <c r="A233" s="249" t="s">
        <v>25</v>
      </c>
      <c r="B233" s="647">
        <v>134300</v>
      </c>
      <c r="C233" s="332">
        <f>SUMIFS('Expenditures - all orgs'!$D$19:$D$3604,'Expenditures - all orgs'!$C$19:$C$3604, 'Budget Detail - FFFFFF'!$B233,'Expenditures - all orgs'!$B$19:$B$3604,'Budget Detail - FFFFFF'!$B$3)</f>
        <v>0</v>
      </c>
      <c r="D233" s="473">
        <f>SUMIFS('Expenditures - all orgs'!$E$19:$E$3604,'Expenditures - all orgs'!$C$19:$C$3604, 'Budget Detail - FFFFFF'!$B233,'Expenditures - all orgs'!$B$19:$B$3604,'Budget Detail - FFFFFF'!$B$3)</f>
        <v>0</v>
      </c>
      <c r="E233" s="474">
        <f>SUMIFS('Expenditures - all orgs'!$F$19:$F$3604,'Expenditures - all orgs'!$C$19:$C$3604, 'Budget Detail - FFFFFF'!$B233,'Expenditures - all orgs'!$B$19:$B$3604,'Budget Detail - FFFFFF'!$B$3)</f>
        <v>0</v>
      </c>
      <c r="F233" s="475">
        <f>C233-D233-E233</f>
        <v>0</v>
      </c>
    </row>
    <row r="234" spans="1:6" ht="15" thickBot="1" x14ac:dyDescent="0.35">
      <c r="A234" s="249" t="s">
        <v>104</v>
      </c>
      <c r="B234" s="647" t="s">
        <v>107</v>
      </c>
      <c r="C234" s="333">
        <f>SUMIFS('Expenditures - all orgs'!$D$19:$D$3604,'Expenditures - all orgs'!$C$19:$C$3604, 'Budget Detail - FFFFFF'!$B234,'Expenditures - all orgs'!$B$19:$B$3604,'Budget Detail - FFFFFF'!$B$3)</f>
        <v>0</v>
      </c>
      <c r="D234" s="476">
        <f>SUMIFS('Expenditures - all orgs'!$E$19:$E$3604,'Expenditures - all orgs'!$C$19:$C$3604, 'Budget Detail - FFFFFF'!$B234,'Expenditures - all orgs'!$B$19:$B$3604,'Budget Detail - FFFFFF'!$B$3)</f>
        <v>0</v>
      </c>
      <c r="E234" s="477">
        <f>SUMIFS('Expenditures - all orgs'!$F$19:$F$3604,'Expenditures - all orgs'!$C$19:$C$3604, 'Budget Detail - FFFFFF'!$B234,'Expenditures - all orgs'!$B$19:$B$3604,'Budget Detail - FFFFFF'!$B$3)</f>
        <v>0</v>
      </c>
      <c r="F234" s="478">
        <f>C234-D234-E234</f>
        <v>0</v>
      </c>
    </row>
    <row r="235" spans="1:6" ht="15" thickBot="1" x14ac:dyDescent="0.35">
      <c r="A235" s="249"/>
      <c r="B235" s="648" t="s">
        <v>418</v>
      </c>
      <c r="C235" s="388">
        <f>SUM(C231:C234)</f>
        <v>0</v>
      </c>
      <c r="D235" s="388">
        <f t="shared" ref="D235:F235" si="20">SUM(D231:D234)</f>
        <v>0</v>
      </c>
      <c r="E235" s="388">
        <f t="shared" si="20"/>
        <v>0</v>
      </c>
      <c r="F235" s="388">
        <f t="shared" si="20"/>
        <v>0</v>
      </c>
    </row>
    <row r="236" spans="1:6" x14ac:dyDescent="0.3">
      <c r="A236" s="747"/>
      <c r="B236" s="617"/>
      <c r="C236" s="305"/>
      <c r="D236" s="1255"/>
      <c r="E236" s="1255"/>
      <c r="F236" s="1256"/>
    </row>
    <row r="237" spans="1:6" x14ac:dyDescent="0.3">
      <c r="A237" s="248" t="s">
        <v>220</v>
      </c>
      <c r="B237" s="617"/>
      <c r="C237" s="308"/>
      <c r="D237" s="309"/>
      <c r="E237" s="309"/>
      <c r="F237" s="310"/>
    </row>
    <row r="238" spans="1:6" x14ac:dyDescent="0.3">
      <c r="A238" s="239" t="s">
        <v>101</v>
      </c>
      <c r="B238" s="1462">
        <v>135100</v>
      </c>
      <c r="C238" s="335">
        <f>SUMIFS('Expenditures - all orgs'!$D$19:$D$3604,'Expenditures - all orgs'!$C$19:$C$3604, 'Budget Detail - FFFFFF'!$B238,'Expenditures - all orgs'!$B$19:$B$3604,'Budget Detail - FFFFFF'!$B$3)</f>
        <v>0</v>
      </c>
      <c r="D238" s="487">
        <f>SUMIFS('Expenditures - all orgs'!$E$19:$E$3604,'Expenditures - all orgs'!$C$19:$C$3604, 'Budget Detail - FFFFFF'!$B238,'Expenditures - all orgs'!$B$19:$B$3604,'Budget Detail - FFFFFF'!$B$3)</f>
        <v>0</v>
      </c>
      <c r="E238" s="488">
        <f>SUMIFS('Expenditures - all orgs'!$F$19:$F$3604,'Expenditures - all orgs'!$C$19:$C$3604, 'Budget Detail - FFFFFF'!$B238,'Expenditures - all orgs'!$B$19:$B$3604,'Budget Detail - FFFFFF'!$B$3)</f>
        <v>0</v>
      </c>
      <c r="F238" s="489">
        <f t="shared" si="6"/>
        <v>0</v>
      </c>
    </row>
    <row r="239" spans="1:6" x14ac:dyDescent="0.3">
      <c r="A239" s="235" t="s">
        <v>216</v>
      </c>
      <c r="B239" s="1463">
        <v>135200</v>
      </c>
      <c r="C239" s="335">
        <f>SUMIFS('Expenditures - all orgs'!$D$19:$D$3604,'Expenditures - all orgs'!$C$19:$C$3604, 'Budget Detail - FFFFFF'!$B239,'Expenditures - all orgs'!$B$19:$B$3604,'Budget Detail - FFFFFF'!$B$3)</f>
        <v>0</v>
      </c>
      <c r="D239" s="487">
        <f>SUMIFS('Expenditures - all orgs'!$E$19:$E$3604,'Expenditures - all orgs'!$C$19:$C$3604, 'Budget Detail - FFFFFF'!$B239,'Expenditures - all orgs'!$B$19:$B$3604,'Budget Detail - FFFFFF'!$B$3)</f>
        <v>0</v>
      </c>
      <c r="E239" s="488">
        <f>SUMIFS('Expenditures - all orgs'!$F$19:$F$3604,'Expenditures - all orgs'!$C$19:$C$3604, 'Budget Detail - FFFFFF'!$B239,'Expenditures - all orgs'!$B$19:$B$3604,'Budget Detail - FFFFFF'!$B$3)</f>
        <v>0</v>
      </c>
      <c r="F239" s="489">
        <f t="shared" si="6"/>
        <v>0</v>
      </c>
    </row>
    <row r="240" spans="1:6" x14ac:dyDescent="0.3">
      <c r="A240" s="235" t="s">
        <v>217</v>
      </c>
      <c r="B240" s="1463">
        <v>135300</v>
      </c>
      <c r="C240" s="335">
        <f>SUMIFS('Expenditures - all orgs'!$D$19:$D$3604,'Expenditures - all orgs'!$C$19:$C$3604, 'Budget Detail - FFFFFF'!$B240,'Expenditures - all orgs'!$B$19:$B$3604,'Budget Detail - FFFFFF'!$B$3)</f>
        <v>0</v>
      </c>
      <c r="D240" s="487">
        <f>SUMIFS('Expenditures - all orgs'!$E$19:$E$3604,'Expenditures - all orgs'!$C$19:$C$3604, 'Budget Detail - FFFFFF'!$B240,'Expenditures - all orgs'!$B$19:$B$3604,'Budget Detail - FFFFFF'!$B$3)</f>
        <v>0</v>
      </c>
      <c r="E240" s="488">
        <f>SUMIFS('Expenditures - all orgs'!$F$19:$F$3604,'Expenditures - all orgs'!$C$19:$C$3604, 'Budget Detail - FFFFFF'!$B240,'Expenditures - all orgs'!$B$19:$B$3604,'Budget Detail - FFFFFF'!$B$3)</f>
        <v>0</v>
      </c>
      <c r="F240" s="489">
        <f t="shared" si="6"/>
        <v>0</v>
      </c>
    </row>
    <row r="241" spans="1:6" x14ac:dyDescent="0.3">
      <c r="A241" s="242" t="s">
        <v>26</v>
      </c>
      <c r="B241" s="1463">
        <v>135400</v>
      </c>
      <c r="C241" s="335">
        <f>SUMIFS('Expenditures - all orgs'!$D$19:$D$3604,'Expenditures - all orgs'!$C$19:$C$3604, 'Budget Detail - FFFFFF'!$B241,'Expenditures - all orgs'!$B$19:$B$3604,'Budget Detail - FFFFFF'!$B$3)</f>
        <v>0</v>
      </c>
      <c r="D241" s="487">
        <f>SUMIFS('Expenditures - all orgs'!$E$19:$E$3604,'Expenditures - all orgs'!$C$19:$C$3604, 'Budget Detail - FFFFFF'!$B241,'Expenditures - all orgs'!$B$19:$B$3604,'Budget Detail - FFFFFF'!$B$3)</f>
        <v>0</v>
      </c>
      <c r="E241" s="488">
        <f>SUMIFS('Expenditures - all orgs'!$F$19:$F$3604,'Expenditures - all orgs'!$C$19:$C$3604, 'Budget Detail - FFFFFF'!$B241,'Expenditures - all orgs'!$B$19:$B$3604,'Budget Detail - FFFFFF'!$B$3)</f>
        <v>0</v>
      </c>
      <c r="F241" s="489">
        <f t="shared" si="6"/>
        <v>0</v>
      </c>
    </row>
    <row r="242" spans="1:6" x14ac:dyDescent="0.3">
      <c r="A242" s="242" t="s">
        <v>218</v>
      </c>
      <c r="B242" s="1463">
        <v>135500</v>
      </c>
      <c r="C242" s="335">
        <f>SUMIFS('Expenditures - all orgs'!$D$19:$D$3604,'Expenditures - all orgs'!$C$19:$C$3604, 'Budget Detail - FFFFFF'!$B242,'Expenditures - all orgs'!$B$19:$B$3604,'Budget Detail - FFFFFF'!$B$3)</f>
        <v>0</v>
      </c>
      <c r="D242" s="487">
        <f>SUMIFS('Expenditures - all orgs'!$E$19:$E$3604,'Expenditures - all orgs'!$C$19:$C$3604, 'Budget Detail - FFFFFF'!$B242,'Expenditures - all orgs'!$B$19:$B$3604,'Budget Detail - FFFFFF'!$B$3)</f>
        <v>0</v>
      </c>
      <c r="E242" s="488">
        <f>SUMIFS('Expenditures - all orgs'!$F$19:$F$3604,'Expenditures - all orgs'!$C$19:$C$3604, 'Budget Detail - FFFFFF'!$B242,'Expenditures - all orgs'!$B$19:$B$3604,'Budget Detail - FFFFFF'!$B$3)</f>
        <v>0</v>
      </c>
      <c r="F242" s="489">
        <f t="shared" si="6"/>
        <v>0</v>
      </c>
    </row>
    <row r="243" spans="1:6" x14ac:dyDescent="0.3">
      <c r="A243" s="242" t="s">
        <v>495</v>
      </c>
      <c r="B243" s="1463">
        <v>135600</v>
      </c>
      <c r="C243" s="335">
        <f>SUMIFS('Expenditures - all orgs'!$D$19:$D$3604,'Expenditures - all orgs'!$C$19:$C$3604, 'Budget Detail - FFFFFF'!$B243,'Expenditures - all orgs'!$B$19:$B$3604,'Budget Detail - FFFFFF'!$B$3)</f>
        <v>0</v>
      </c>
      <c r="D243" s="487">
        <f>SUMIFS('Expenditures - all orgs'!$E$19:$E$3604,'Expenditures - all orgs'!$C$19:$C$3604, 'Budget Detail - FFFFFF'!$B243,'Expenditures - all orgs'!$B$19:$B$3604,'Budget Detail - FFFFFF'!$B$3)</f>
        <v>0</v>
      </c>
      <c r="E243" s="488">
        <f>SUMIFS('Expenditures - all orgs'!$F$19:$F$3604,'Expenditures - all orgs'!$C$19:$C$3604, 'Budget Detail - FFFFFF'!$B243,'Expenditures - all orgs'!$B$19:$B$3604,'Budget Detail - FFFFFF'!$B$3)</f>
        <v>0</v>
      </c>
      <c r="F243" s="489">
        <f t="shared" ref="F243" si="21">C243-D243-E243</f>
        <v>0</v>
      </c>
    </row>
    <row r="244" spans="1:6" x14ac:dyDescent="0.3">
      <c r="A244" s="233" t="s">
        <v>104</v>
      </c>
      <c r="B244" s="1463" t="s">
        <v>107</v>
      </c>
      <c r="C244" s="335">
        <f>SUMIFS('Expenditures - all orgs'!$D$19:$D$3604,'Expenditures - all orgs'!$C$19:$C$3604, 'Budget Detail - FFFFFF'!$B244,'Expenditures - all orgs'!$B$19:$B$3604,'Budget Detail - FFFFFF'!$B$3)</f>
        <v>0</v>
      </c>
      <c r="D244" s="487">
        <f>SUMIFS('Expenditures - all orgs'!$E$19:$E$3604,'Expenditures - all orgs'!$C$19:$C$3604, 'Budget Detail - FFFFFF'!$B244,'Expenditures - all orgs'!$B$19:$B$3604,'Budget Detail - FFFFFF'!$B$3)</f>
        <v>0</v>
      </c>
      <c r="E244" s="488">
        <f>SUMIFS('Expenditures - all orgs'!$F$19:$F$3604,'Expenditures - all orgs'!$C$19:$C$3604, 'Budget Detail - FFFFFF'!$B244,'Expenditures - all orgs'!$B$19:$B$3604,'Budget Detail - FFFFFF'!$B$3)</f>
        <v>0</v>
      </c>
      <c r="F244" s="489">
        <f t="shared" si="6"/>
        <v>0</v>
      </c>
    </row>
    <row r="245" spans="1:6" ht="15" thickBot="1" x14ac:dyDescent="0.35">
      <c r="A245" s="233" t="s">
        <v>104</v>
      </c>
      <c r="B245" s="1463" t="s">
        <v>107</v>
      </c>
      <c r="C245" s="391">
        <f>SUMIFS('Expenditures - all orgs'!$D$19:$D$3604,'Expenditures - all orgs'!$C$19:$C$3604, 'Budget Detail - FFFFFF'!$B245,'Expenditures - all orgs'!$B$19:$B$3604,'Budget Detail - FFFFFF'!$B$3)</f>
        <v>0</v>
      </c>
      <c r="D245" s="490">
        <f>SUMIFS('Expenditures - all orgs'!$E$19:$E$3604,'Expenditures - all orgs'!$C$19:$C$3604, 'Budget Detail - FFFFFF'!$B245,'Expenditures - all orgs'!$B$19:$B$3604,'Budget Detail - FFFFFF'!$B$3)</f>
        <v>0</v>
      </c>
      <c r="E245" s="491">
        <f>SUMIFS('Expenditures - all orgs'!$F$19:$F$3604,'Expenditures - all orgs'!$C$19:$C$3604, 'Budget Detail - FFFFFF'!$B245,'Expenditures - all orgs'!$B$19:$B$3604,'Budget Detail - FFFFFF'!$B$3)</f>
        <v>0</v>
      </c>
      <c r="F245" s="492">
        <f t="shared" si="6"/>
        <v>0</v>
      </c>
    </row>
    <row r="246" spans="1:6" ht="15" thickBot="1" x14ac:dyDescent="0.35">
      <c r="A246" s="233"/>
      <c r="B246" s="1464" t="s">
        <v>418</v>
      </c>
      <c r="C246" s="1393">
        <f>SUM(C238:C245)</f>
        <v>0</v>
      </c>
      <c r="D246" s="1393">
        <f t="shared" ref="D246:F246" si="22">SUM(D238:D245)</f>
        <v>0</v>
      </c>
      <c r="E246" s="1393">
        <f t="shared" si="22"/>
        <v>0</v>
      </c>
      <c r="F246" s="1393">
        <f t="shared" si="22"/>
        <v>0</v>
      </c>
    </row>
    <row r="247" spans="1:6" x14ac:dyDescent="0.3">
      <c r="A247" s="747"/>
      <c r="B247" s="617"/>
      <c r="C247" s="305"/>
      <c r="D247" s="1255"/>
      <c r="E247" s="1255"/>
      <c r="F247" s="1256"/>
    </row>
    <row r="248" spans="1:6" x14ac:dyDescent="0.3">
      <c r="A248" s="248" t="s">
        <v>219</v>
      </c>
      <c r="B248" s="617"/>
      <c r="C248" s="308"/>
      <c r="D248" s="309"/>
      <c r="E248" s="309"/>
      <c r="F248" s="310"/>
    </row>
    <row r="249" spans="1:6" x14ac:dyDescent="0.3">
      <c r="A249" s="747" t="s">
        <v>221</v>
      </c>
      <c r="B249" s="651">
        <v>136200</v>
      </c>
      <c r="C249" s="336">
        <f>SUMIFS('Expenditures - all orgs'!$D$19:$D$3604,'Expenditures - all orgs'!$C$19:$C$3604, 'Budget Detail - FFFFFF'!$B249,'Expenditures - all orgs'!$B$19:$B$3604,'Budget Detail - FFFFFF'!$B$3)</f>
        <v>0</v>
      </c>
      <c r="D249" s="493">
        <f>SUMIFS('Expenditures - all orgs'!$E$19:$E$3604,'Expenditures - all orgs'!$C$19:$C$3604, 'Budget Detail - FFFFFF'!$B249,'Expenditures - all orgs'!$B$19:$B$3604,'Budget Detail - FFFFFF'!$B$3)</f>
        <v>0</v>
      </c>
      <c r="E249" s="494">
        <f>SUMIFS('Expenditures - all orgs'!$F$19:$F$3604,'Expenditures - all orgs'!$C$19:$C$3604, 'Budget Detail - FFFFFF'!$B249,'Expenditures - all orgs'!$B$19:$B$3604,'Budget Detail - FFFFFF'!$B$3)</f>
        <v>0</v>
      </c>
      <c r="F249" s="495">
        <f t="shared" ref="F249:F254" si="23">C249-D249-E249</f>
        <v>0</v>
      </c>
    </row>
    <row r="250" spans="1:6" x14ac:dyDescent="0.3">
      <c r="A250" s="747" t="s">
        <v>223</v>
      </c>
      <c r="B250" s="652">
        <v>136300</v>
      </c>
      <c r="C250" s="336">
        <f>SUMIFS('Expenditures - all orgs'!$D$19:$D$3604,'Expenditures - all orgs'!$C$19:$C$3604, 'Budget Detail - FFFFFF'!$B250,'Expenditures - all orgs'!$B$19:$B$3604,'Budget Detail - FFFFFF'!$B$3)</f>
        <v>0</v>
      </c>
      <c r="D250" s="493">
        <f>SUMIFS('Expenditures - all orgs'!$E$19:$E$3604,'Expenditures - all orgs'!$C$19:$C$3604, 'Budget Detail - FFFFFF'!$B250,'Expenditures - all orgs'!$B$19:$B$3604,'Budget Detail - FFFFFF'!$B$3)</f>
        <v>0</v>
      </c>
      <c r="E250" s="494">
        <f>SUMIFS('Expenditures - all orgs'!$F$19:$F$3604,'Expenditures - all orgs'!$C$19:$C$3604, 'Budget Detail - FFFFFF'!$B250,'Expenditures - all orgs'!$B$19:$B$3604,'Budget Detail - FFFFFF'!$B$3)</f>
        <v>0</v>
      </c>
      <c r="F250" s="495">
        <f t="shared" si="23"/>
        <v>0</v>
      </c>
    </row>
    <row r="251" spans="1:6" x14ac:dyDescent="0.3">
      <c r="A251" s="747" t="s">
        <v>224</v>
      </c>
      <c r="B251" s="652">
        <v>136400</v>
      </c>
      <c r="C251" s="336">
        <f>SUMIFS('Expenditures - all orgs'!$D$19:$D$3604,'Expenditures - all orgs'!$C$19:$C$3604, 'Budget Detail - FFFFFF'!$B251,'Expenditures - all orgs'!$B$19:$B$3604,'Budget Detail - FFFFFF'!$B$3)</f>
        <v>0</v>
      </c>
      <c r="D251" s="493">
        <f>SUMIFS('Expenditures - all orgs'!$E$19:$E$3604,'Expenditures - all orgs'!$C$19:$C$3604, 'Budget Detail - FFFFFF'!$B251,'Expenditures - all orgs'!$B$19:$B$3604,'Budget Detail - FFFFFF'!$B$3)</f>
        <v>0</v>
      </c>
      <c r="E251" s="494">
        <f>SUMIFS('Expenditures - all orgs'!$F$19:$F$3604,'Expenditures - all orgs'!$C$19:$C$3604, 'Budget Detail - FFFFFF'!$B251,'Expenditures - all orgs'!$B$19:$B$3604,'Budget Detail - FFFFFF'!$B$3)</f>
        <v>0</v>
      </c>
      <c r="F251" s="495">
        <f t="shared" si="23"/>
        <v>0</v>
      </c>
    </row>
    <row r="252" spans="1:6" x14ac:dyDescent="0.3">
      <c r="A252" s="747" t="s">
        <v>225</v>
      </c>
      <c r="B252" s="652">
        <v>136500</v>
      </c>
      <c r="C252" s="336">
        <f>SUMIFS('Expenditures - all orgs'!$D$19:$D$3604,'Expenditures - all orgs'!$C$19:$C$3604, 'Budget Detail - FFFFFF'!$B252,'Expenditures - all orgs'!$B$19:$B$3604,'Budget Detail - FFFFFF'!$B$3)</f>
        <v>0</v>
      </c>
      <c r="D252" s="493">
        <f>SUMIFS('Expenditures - all orgs'!$E$19:$E$3604,'Expenditures - all orgs'!$C$19:$C$3604, 'Budget Detail - FFFFFF'!$B252,'Expenditures - all orgs'!$B$19:$B$3604,'Budget Detail - FFFFFF'!$B$3)</f>
        <v>0</v>
      </c>
      <c r="E252" s="494">
        <f>SUMIFS('Expenditures - all orgs'!$F$19:$F$3604,'Expenditures - all orgs'!$C$19:$C$3604, 'Budget Detail - FFFFFF'!$B252,'Expenditures - all orgs'!$B$19:$B$3604,'Budget Detail - FFFFFF'!$B$3)</f>
        <v>0</v>
      </c>
      <c r="F252" s="495">
        <f t="shared" si="23"/>
        <v>0</v>
      </c>
    </row>
    <row r="253" spans="1:6" x14ac:dyDescent="0.3">
      <c r="A253" s="747" t="s">
        <v>104</v>
      </c>
      <c r="B253" s="652" t="s">
        <v>107</v>
      </c>
      <c r="C253" s="336">
        <f>SUMIFS('Expenditures - all orgs'!$D$19:$D$3604,'Expenditures - all orgs'!$C$19:$C$3604, 'Budget Detail - FFFFFF'!$B253,'Expenditures - all orgs'!$B$19:$B$3604,'Budget Detail - FFFFFF'!$B$3)</f>
        <v>0</v>
      </c>
      <c r="D253" s="493">
        <f>SUMIFS('Expenditures - all orgs'!$E$19:$E$3604,'Expenditures - all orgs'!$C$19:$C$3604, 'Budget Detail - FFFFFF'!$B253,'Expenditures - all orgs'!$B$19:$B$3604,'Budget Detail - FFFFFF'!$B$3)</f>
        <v>0</v>
      </c>
      <c r="E253" s="494">
        <f>SUMIFS('Expenditures - all orgs'!$F$19:$F$3604,'Expenditures - all orgs'!$C$19:$C$3604, 'Budget Detail - FFFFFF'!$B253,'Expenditures - all orgs'!$B$19:$B$3604,'Budget Detail - FFFFFF'!$B$3)</f>
        <v>0</v>
      </c>
      <c r="F253" s="495">
        <f t="shared" si="23"/>
        <v>0</v>
      </c>
    </row>
    <row r="254" spans="1:6" ht="15" thickBot="1" x14ac:dyDescent="0.35">
      <c r="A254" s="747" t="s">
        <v>104</v>
      </c>
      <c r="B254" s="652" t="s">
        <v>107</v>
      </c>
      <c r="C254" s="336">
        <f>SUMIFS('Expenditures - all orgs'!$D$19:$D$3604,'Expenditures - all orgs'!$C$19:$C$3604, 'Budget Detail - FFFFFF'!$B254,'Expenditures - all orgs'!$B$19:$B$3604,'Budget Detail - FFFFFF'!$B$3)</f>
        <v>0</v>
      </c>
      <c r="D254" s="496">
        <f>SUMIFS('Expenditures - all orgs'!$E$19:$E$3604,'Expenditures - all orgs'!$C$19:$C$3604, 'Budget Detail - FFFFFF'!$B254,'Expenditures - all orgs'!$B$19:$B$3604,'Budget Detail - FFFFFF'!$B$3)</f>
        <v>0</v>
      </c>
      <c r="E254" s="497">
        <f>SUMIFS('Expenditures - all orgs'!$F$19:$F$3604,'Expenditures - all orgs'!$C$19:$C$3604, 'Budget Detail - FFFFFF'!$B254,'Expenditures - all orgs'!$B$19:$B$3604,'Budget Detail - FFFFFF'!$B$3)</f>
        <v>0</v>
      </c>
      <c r="F254" s="498">
        <f t="shared" si="23"/>
        <v>0</v>
      </c>
    </row>
    <row r="255" spans="1:6" ht="15" thickBot="1" x14ac:dyDescent="0.35">
      <c r="A255" s="747"/>
      <c r="B255" s="653" t="s">
        <v>418</v>
      </c>
      <c r="C255" s="1257">
        <f>SUM(C249:C254)</f>
        <v>0</v>
      </c>
      <c r="D255" s="1257">
        <f t="shared" ref="D255:F255" si="24">SUM(D249:D254)</f>
        <v>0</v>
      </c>
      <c r="E255" s="1257">
        <f t="shared" si="24"/>
        <v>0</v>
      </c>
      <c r="F255" s="1257">
        <f t="shared" si="24"/>
        <v>0</v>
      </c>
    </row>
    <row r="256" spans="1:6" x14ac:dyDescent="0.3">
      <c r="A256" s="747"/>
      <c r="B256" s="617"/>
      <c r="C256" s="305"/>
      <c r="D256" s="1255"/>
      <c r="E256" s="1255"/>
      <c r="F256" s="1256"/>
    </row>
    <row r="257" spans="1:6" x14ac:dyDescent="0.3">
      <c r="A257" s="248" t="s">
        <v>222</v>
      </c>
      <c r="B257" s="617"/>
      <c r="C257" s="305"/>
      <c r="D257" s="1255"/>
      <c r="E257" s="1255"/>
      <c r="F257" s="1256"/>
    </row>
    <row r="258" spans="1:6" x14ac:dyDescent="0.3">
      <c r="A258" s="235" t="s">
        <v>493</v>
      </c>
      <c r="B258" s="654">
        <v>137100</v>
      </c>
      <c r="C258" s="337">
        <f>SUMIFS('Expenditures - all orgs'!$D$19:$D$3604,'Expenditures - all orgs'!$C$19:$C$3604, 'Budget Detail - FFFFFF'!$B258,'Expenditures - all orgs'!$B$19:$B$3604,'Budget Detail - FFFFFF'!$B$3)</f>
        <v>0</v>
      </c>
      <c r="D258" s="500">
        <f>SUMIFS('Expenditures - all orgs'!$E$19:$E$3604,'Expenditures - all orgs'!$C$19:$C$3604, 'Budget Detail - FFFFFF'!$B258,'Expenditures - all orgs'!$B$19:$B$3604,'Budget Detail - FFFFFF'!$B$3)</f>
        <v>0</v>
      </c>
      <c r="E258" s="501">
        <f>SUMIFS('Expenditures - all orgs'!$F$19:$F$3604,'Expenditures - all orgs'!$C$19:$C$3604, 'Budget Detail - FFFFFF'!$B258,'Expenditures - all orgs'!$B$19:$B$3604,'Budget Detail - FFFFFF'!$B$3)</f>
        <v>0</v>
      </c>
      <c r="F258" s="502">
        <f t="shared" ref="F258" si="25">C258-D258-E258</f>
        <v>0</v>
      </c>
    </row>
    <row r="259" spans="1:6" x14ac:dyDescent="0.3">
      <c r="A259" s="235" t="s">
        <v>494</v>
      </c>
      <c r="B259" s="1436">
        <v>137200</v>
      </c>
      <c r="C259" s="337">
        <f>SUMIFS('Expenditures - all orgs'!$D$19:$D$3604,'Expenditures - all orgs'!$C$19:$C$3604, 'Budget Detail - FFFFFF'!$B259,'Expenditures - all orgs'!$B$19:$B$3604,'Budget Detail - FFFFFF'!$B$3)</f>
        <v>0</v>
      </c>
      <c r="D259" s="500">
        <f>SUMIFS('Expenditures - all orgs'!$E$19:$E$3604,'Expenditures - all orgs'!$C$19:$C$3604, 'Budget Detail - FFFFFF'!$B259,'Expenditures - all orgs'!$B$19:$B$3604,'Budget Detail - FFFFFF'!$B$3)</f>
        <v>0</v>
      </c>
      <c r="E259" s="501">
        <f>SUMIFS('Expenditures - all orgs'!$F$19:$F$3604,'Expenditures - all orgs'!$C$19:$C$3604, 'Budget Detail - FFFFFF'!$B259,'Expenditures - all orgs'!$B$19:$B$3604,'Budget Detail - FFFFFF'!$B$3)</f>
        <v>0</v>
      </c>
      <c r="F259" s="502">
        <f t="shared" ref="F259:F260" si="26">C259-D259-E259</f>
        <v>0</v>
      </c>
    </row>
    <row r="260" spans="1:6" x14ac:dyDescent="0.3">
      <c r="A260" s="235" t="s">
        <v>226</v>
      </c>
      <c r="B260" s="1436">
        <v>137300</v>
      </c>
      <c r="C260" s="337">
        <f>SUMIFS('Expenditures - all orgs'!$D$19:$D$3604,'Expenditures - all orgs'!$C$19:$C$3604, 'Budget Detail - FFFFFF'!$B260,'Expenditures - all orgs'!$B$19:$B$3604,'Budget Detail - FFFFFF'!$B$3)</f>
        <v>0</v>
      </c>
      <c r="D260" s="500">
        <f>SUMIFS('Expenditures - all orgs'!$E$19:$E$3604,'Expenditures - all orgs'!$C$19:$C$3604, 'Budget Detail - FFFFFF'!$B260,'Expenditures - all orgs'!$B$19:$B$3604,'Budget Detail - FFFFFF'!$B$3)</f>
        <v>0</v>
      </c>
      <c r="E260" s="501">
        <f>SUMIFS('Expenditures - all orgs'!$F$19:$F$3604,'Expenditures - all orgs'!$C$19:$C$3604, 'Budget Detail - FFFFFF'!$B260,'Expenditures - all orgs'!$B$19:$B$3604,'Budget Detail - FFFFFF'!$B$3)</f>
        <v>0</v>
      </c>
      <c r="F260" s="502">
        <f t="shared" si="26"/>
        <v>0</v>
      </c>
    </row>
    <row r="261" spans="1:6" x14ac:dyDescent="0.3">
      <c r="A261" s="233" t="s">
        <v>27</v>
      </c>
      <c r="B261" s="655">
        <v>137400</v>
      </c>
      <c r="C261" s="337">
        <f>SUMIFS('Expenditures - all orgs'!$D$19:$D$3604,'Expenditures - all orgs'!$C$19:$C$3604, 'Budget Detail - FFFFFF'!$B261,'Expenditures - all orgs'!$B$19:$B$3604,'Budget Detail - FFFFFF'!$B$3)</f>
        <v>0</v>
      </c>
      <c r="D261" s="500">
        <f>SUMIFS('Expenditures - all orgs'!$E$19:$E$3604,'Expenditures - all orgs'!$C$19:$C$3604, 'Budget Detail - FFFFFF'!$B261,'Expenditures - all orgs'!$B$19:$B$3604,'Budget Detail - FFFFFF'!$B$3)</f>
        <v>0</v>
      </c>
      <c r="E261" s="501">
        <f>SUMIFS('Expenditures - all orgs'!$F$19:$F$3604,'Expenditures - all orgs'!$C$19:$C$3604, 'Budget Detail - FFFFFF'!$B261,'Expenditures - all orgs'!$B$19:$B$3604,'Budget Detail - FFFFFF'!$B$3)</f>
        <v>0</v>
      </c>
      <c r="F261" s="503">
        <f t="shared" si="6"/>
        <v>0</v>
      </c>
    </row>
    <row r="262" spans="1:6" x14ac:dyDescent="0.3">
      <c r="A262" s="242" t="s">
        <v>227</v>
      </c>
      <c r="B262" s="655">
        <v>137500</v>
      </c>
      <c r="C262" s="337">
        <f>SUMIFS('Expenditures - all orgs'!$D$19:$D$3604,'Expenditures - all orgs'!$C$19:$C$3604, 'Budget Detail - FFFFFF'!$B262,'Expenditures - all orgs'!$B$19:$B$3604,'Budget Detail - FFFFFF'!$B$3)</f>
        <v>0</v>
      </c>
      <c r="D262" s="500">
        <f>SUMIFS('Expenditures - all orgs'!$E$19:$E$3604,'Expenditures - all orgs'!$C$19:$C$3604, 'Budget Detail - FFFFFF'!$B262,'Expenditures - all orgs'!$B$19:$B$3604,'Budget Detail - FFFFFF'!$B$3)</f>
        <v>0</v>
      </c>
      <c r="E262" s="501">
        <f>SUMIFS('Expenditures - all orgs'!$F$19:$F$3604,'Expenditures - all orgs'!$C$19:$C$3604, 'Budget Detail - FFFFFF'!$B262,'Expenditures - all orgs'!$B$19:$B$3604,'Budget Detail - FFFFFF'!$B$3)</f>
        <v>0</v>
      </c>
      <c r="F262" s="503">
        <f t="shared" si="6"/>
        <v>0</v>
      </c>
    </row>
    <row r="263" spans="1:6" x14ac:dyDescent="0.3">
      <c r="A263" s="242" t="s">
        <v>228</v>
      </c>
      <c r="B263" s="655">
        <v>137600</v>
      </c>
      <c r="C263" s="337">
        <f>SUMIFS('Expenditures - all orgs'!$D$19:$D$3604,'Expenditures - all orgs'!$C$19:$C$3604, 'Budget Detail - FFFFFF'!$B263,'Expenditures - all orgs'!$B$19:$B$3604,'Budget Detail - FFFFFF'!$B$3)</f>
        <v>0</v>
      </c>
      <c r="D263" s="500">
        <f>SUMIFS('Expenditures - all orgs'!$E$19:$E$3604,'Expenditures - all orgs'!$C$19:$C$3604, 'Budget Detail - FFFFFF'!$B263,'Expenditures - all orgs'!$B$19:$B$3604,'Budget Detail - FFFFFF'!$B$3)</f>
        <v>0</v>
      </c>
      <c r="E263" s="501">
        <f>SUMIFS('Expenditures - all orgs'!$F$19:$F$3604,'Expenditures - all orgs'!$C$19:$C$3604, 'Budget Detail - FFFFFF'!$B263,'Expenditures - all orgs'!$B$19:$B$3604,'Budget Detail - FFFFFF'!$B$3)</f>
        <v>0</v>
      </c>
      <c r="F263" s="503">
        <f t="shared" si="6"/>
        <v>0</v>
      </c>
    </row>
    <row r="264" spans="1:6" x14ac:dyDescent="0.3">
      <c r="A264" s="242" t="s">
        <v>229</v>
      </c>
      <c r="B264" s="655">
        <v>137700</v>
      </c>
      <c r="C264" s="337">
        <f>SUMIFS('Expenditures - all orgs'!$D$19:$D$3604,'Expenditures - all orgs'!$C$19:$C$3604, 'Budget Detail - FFFFFF'!$B264,'Expenditures - all orgs'!$B$19:$B$3604,'Budget Detail - FFFFFF'!$B$3)</f>
        <v>0</v>
      </c>
      <c r="D264" s="500">
        <f>SUMIFS('Expenditures - all orgs'!$E$19:$E$3604,'Expenditures - all orgs'!$C$19:$C$3604, 'Budget Detail - FFFFFF'!$B264,'Expenditures - all orgs'!$B$19:$B$3604,'Budget Detail - FFFFFF'!$B$3)</f>
        <v>0</v>
      </c>
      <c r="E264" s="501">
        <f>SUMIFS('Expenditures - all orgs'!$F$19:$F$3604,'Expenditures - all orgs'!$C$19:$C$3604, 'Budget Detail - FFFFFF'!$B264,'Expenditures - all orgs'!$B$19:$B$3604,'Budget Detail - FFFFFF'!$B$3)</f>
        <v>0</v>
      </c>
      <c r="F264" s="503">
        <f t="shared" si="6"/>
        <v>0</v>
      </c>
    </row>
    <row r="265" spans="1:6" x14ac:dyDescent="0.3">
      <c r="A265" s="242" t="s">
        <v>230</v>
      </c>
      <c r="B265" s="655">
        <v>137800</v>
      </c>
      <c r="C265" s="337">
        <f>SUMIFS('Expenditures - all orgs'!$D$19:$D$3604,'Expenditures - all orgs'!$C$19:$C$3604, 'Budget Detail - FFFFFF'!$B265,'Expenditures - all orgs'!$B$19:$B$3604,'Budget Detail - FFFFFF'!$B$3)</f>
        <v>0</v>
      </c>
      <c r="D265" s="500">
        <f>SUMIFS('Expenditures - all orgs'!$E$19:$E$3604,'Expenditures - all orgs'!$C$19:$C$3604, 'Budget Detail - FFFFFF'!$B265,'Expenditures - all orgs'!$B$19:$B$3604,'Budget Detail - FFFFFF'!$B$3)</f>
        <v>0</v>
      </c>
      <c r="E265" s="501">
        <f>SUMIFS('Expenditures - all orgs'!$F$19:$F$3604,'Expenditures - all orgs'!$C$19:$C$3604, 'Budget Detail - FFFFFF'!$B265,'Expenditures - all orgs'!$B$19:$B$3604,'Budget Detail - FFFFFF'!$B$3)</f>
        <v>0</v>
      </c>
      <c r="F265" s="503">
        <f t="shared" si="6"/>
        <v>0</v>
      </c>
    </row>
    <row r="266" spans="1:6" x14ac:dyDescent="0.3">
      <c r="A266" s="242" t="s">
        <v>231</v>
      </c>
      <c r="B266" s="655">
        <v>137900</v>
      </c>
      <c r="C266" s="337">
        <f>SUMIFS('Expenditures - all orgs'!$D$19:$D$3604,'Expenditures - all orgs'!$C$19:$C$3604, 'Budget Detail - FFFFFF'!$B266,'Expenditures - all orgs'!$B$19:$B$3604,'Budget Detail - FFFFFF'!$B$3)</f>
        <v>0</v>
      </c>
      <c r="D266" s="500">
        <f>SUMIFS('Expenditures - all orgs'!$E$19:$E$3604,'Expenditures - all orgs'!$C$19:$C$3604, 'Budget Detail - FFFFFF'!$B266,'Expenditures - all orgs'!$B$19:$B$3604,'Budget Detail - FFFFFF'!$B$3)</f>
        <v>0</v>
      </c>
      <c r="E266" s="501">
        <f>SUMIFS('Expenditures - all orgs'!$F$19:$F$3604,'Expenditures - all orgs'!$C$19:$C$3604, 'Budget Detail - FFFFFF'!$B266,'Expenditures - all orgs'!$B$19:$B$3604,'Budget Detail - FFFFFF'!$B$3)</f>
        <v>0</v>
      </c>
      <c r="F266" s="503">
        <f t="shared" si="6"/>
        <v>0</v>
      </c>
    </row>
    <row r="267" spans="1:6" x14ac:dyDescent="0.3">
      <c r="A267" s="242" t="s">
        <v>104</v>
      </c>
      <c r="B267" s="655" t="s">
        <v>107</v>
      </c>
      <c r="C267" s="337">
        <f>SUMIFS('Expenditures - all orgs'!$D$19:$D$3604,'Expenditures - all orgs'!$C$19:$C$3604, 'Budget Detail - FFFFFF'!$B267,'Expenditures - all orgs'!$B$19:$B$3604,'Budget Detail - FFFFFF'!$B$3)</f>
        <v>0</v>
      </c>
      <c r="D267" s="500">
        <f>SUMIFS('Expenditures - all orgs'!$E$19:$E$3604,'Expenditures - all orgs'!$C$19:$C$3604, 'Budget Detail - FFFFFF'!$B267,'Expenditures - all orgs'!$B$19:$B$3604,'Budget Detail - FFFFFF'!$B$3)</f>
        <v>0</v>
      </c>
      <c r="E267" s="501">
        <f>SUMIFS('Expenditures - all orgs'!$F$19:$F$3604,'Expenditures - all orgs'!$C$19:$C$3604, 'Budget Detail - FFFFFF'!$B267,'Expenditures - all orgs'!$B$19:$B$3604,'Budget Detail - FFFFFF'!$B$3)</f>
        <v>0</v>
      </c>
      <c r="F267" s="503">
        <f t="shared" si="6"/>
        <v>0</v>
      </c>
    </row>
    <row r="268" spans="1:6" ht="15" thickBot="1" x14ac:dyDescent="0.35">
      <c r="A268" s="242" t="s">
        <v>104</v>
      </c>
      <c r="B268" s="655" t="s">
        <v>107</v>
      </c>
      <c r="C268" s="337">
        <f>SUMIFS('Expenditures - all orgs'!$D$19:$D$3604,'Expenditures - all orgs'!$C$19:$C$3604, 'Budget Detail - FFFFFF'!$B268,'Expenditures - all orgs'!$B$19:$B$3604,'Budget Detail - FFFFFF'!$B$3)</f>
        <v>0</v>
      </c>
      <c r="D268" s="504">
        <f>SUMIFS('Expenditures - all orgs'!$E$19:$E$3604,'Expenditures - all orgs'!$C$19:$C$3604, 'Budget Detail - FFFFFF'!$B268,'Expenditures - all orgs'!$B$19:$B$3604,'Budget Detail - FFFFFF'!$B$3)</f>
        <v>0</v>
      </c>
      <c r="E268" s="505">
        <f>SUMIFS('Expenditures - all orgs'!$F$19:$F$3604,'Expenditures - all orgs'!$C$19:$C$3604, 'Budget Detail - FFFFFF'!$B268,'Expenditures - all orgs'!$B$19:$B$3604,'Budget Detail - FFFFFF'!$B$3)</f>
        <v>0</v>
      </c>
      <c r="F268" s="506">
        <f t="shared" si="6"/>
        <v>0</v>
      </c>
    </row>
    <row r="269" spans="1:6" ht="15" thickBot="1" x14ac:dyDescent="0.35">
      <c r="A269" s="242"/>
      <c r="B269" s="656" t="s">
        <v>418</v>
      </c>
      <c r="C269" s="1258">
        <f>SUM(C258:C268)</f>
        <v>0</v>
      </c>
      <c r="D269" s="1258">
        <f t="shared" ref="D269:F269" si="27">SUM(D258:D268)</f>
        <v>0</v>
      </c>
      <c r="E269" s="1258">
        <f t="shared" si="27"/>
        <v>0</v>
      </c>
      <c r="F269" s="1258">
        <f t="shared" si="27"/>
        <v>0</v>
      </c>
    </row>
    <row r="270" spans="1:6" x14ac:dyDescent="0.3">
      <c r="A270" s="747"/>
      <c r="B270" s="617"/>
      <c r="C270" s="305"/>
      <c r="D270" s="1255"/>
      <c r="E270" s="1255"/>
      <c r="F270" s="1256"/>
    </row>
    <row r="271" spans="1:6" x14ac:dyDescent="0.3">
      <c r="A271" s="248" t="s">
        <v>232</v>
      </c>
      <c r="B271" s="617"/>
      <c r="C271" s="305"/>
      <c r="D271" s="1255"/>
      <c r="E271" s="1255"/>
      <c r="F271" s="1256"/>
    </row>
    <row r="272" spans="1:6" x14ac:dyDescent="0.3">
      <c r="A272" s="239" t="s">
        <v>518</v>
      </c>
      <c r="B272" s="657">
        <v>141100</v>
      </c>
      <c r="C272" s="338">
        <f>SUMIFS('Expenditures - all orgs'!$D$19:$D$3604,'Expenditures - all orgs'!$C$19:$C$3604, 'Budget Detail - FFFFFF'!$B272,'Expenditures - all orgs'!$B$19:$B$3604,'Budget Detail - FFFFFF'!$B$3)</f>
        <v>0</v>
      </c>
      <c r="D272" s="1466">
        <f>SUMIFS('Expenditures - all orgs'!$E$19:$E$3604,'Expenditures - all orgs'!$C$19:$C$3604, 'Budget Detail - FFFFFF'!$B272,'Expenditures - all orgs'!$B$19:$B$3604,'Budget Detail - FFFFFF'!$B$3)</f>
        <v>0</v>
      </c>
      <c r="E272" s="509">
        <f>SUMIFS('Expenditures - all orgs'!$F$19:$F$3604,'Expenditures - all orgs'!$C$19:$C$3604, 'Budget Detail - FFFFFF'!$B272,'Expenditures - all orgs'!$B$19:$B$3604,'Budget Detail - FFFFFF'!$B$3)</f>
        <v>0</v>
      </c>
      <c r="F272" s="510">
        <f t="shared" si="6"/>
        <v>0</v>
      </c>
    </row>
    <row r="273" spans="1:6" x14ac:dyDescent="0.3">
      <c r="A273" s="239" t="s">
        <v>36</v>
      </c>
      <c r="B273" s="658">
        <v>141300</v>
      </c>
      <c r="C273" s="338">
        <f>SUMIFS('Expenditures - all orgs'!$D$19:$D$3604,'Expenditures - all orgs'!$C$19:$C$3604, 'Budget Detail - FFFFFF'!$B273,'Expenditures - all orgs'!$B$19:$B$3604,'Budget Detail - FFFFFF'!$B$3)</f>
        <v>0</v>
      </c>
      <c r="D273" s="1466">
        <f>SUMIFS('Expenditures - all orgs'!$E$19:$E$3604,'Expenditures - all orgs'!$C$19:$C$3604, 'Budget Detail - FFFFFF'!$B273,'Expenditures - all orgs'!$B$19:$B$3604,'Budget Detail - FFFFFF'!$B$3)</f>
        <v>0</v>
      </c>
      <c r="E273" s="509">
        <f>SUMIFS('Expenditures - all orgs'!$F$19:$F$3604,'Expenditures - all orgs'!$C$19:$C$3604, 'Budget Detail - FFFFFF'!$B273,'Expenditures - all orgs'!$B$19:$B$3604,'Budget Detail - FFFFFF'!$B$3)</f>
        <v>0</v>
      </c>
      <c r="F273" s="510">
        <f t="shared" ref="F273:F277" si="28">C273-D273-E273</f>
        <v>0</v>
      </c>
    </row>
    <row r="274" spans="1:6" x14ac:dyDescent="0.3">
      <c r="A274" s="239" t="s">
        <v>525</v>
      </c>
      <c r="B274" s="658">
        <v>141320</v>
      </c>
      <c r="C274" s="338">
        <f>SUMIFS('Expenditures - all orgs'!$D$19:$D$3604,'Expenditures - all orgs'!$C$19:$C$3604, 'Budget Detail - FFFFFF'!$B274,'Expenditures - all orgs'!$B$19:$B$3604,'Budget Detail - FFFFFF'!$B$3)</f>
        <v>0</v>
      </c>
      <c r="D274" s="1466">
        <f>SUMIFS('Expenditures - all orgs'!$E$19:$E$3604,'Expenditures - all orgs'!$C$19:$C$3604, 'Budget Detail - FFFFFF'!$B274,'Expenditures - all orgs'!$B$19:$B$3604,'Budget Detail - FFFFFF'!$B$3)</f>
        <v>0</v>
      </c>
      <c r="E274" s="509">
        <f>SUMIFS('Expenditures - all orgs'!$F$19:$F$3604,'Expenditures - all orgs'!$C$19:$C$3604, 'Budget Detail - FFFFFF'!$B274,'Expenditures - all orgs'!$B$19:$B$3604,'Budget Detail - FFFFFF'!$B$3)</f>
        <v>0</v>
      </c>
      <c r="F274" s="510">
        <f t="shared" si="28"/>
        <v>0</v>
      </c>
    </row>
    <row r="275" spans="1:6" x14ac:dyDescent="0.3">
      <c r="A275" s="239" t="s">
        <v>233</v>
      </c>
      <c r="B275" s="658">
        <v>141500</v>
      </c>
      <c r="C275" s="338">
        <f>SUMIFS('Expenditures - all orgs'!$D$19:$D$3604,'Expenditures - all orgs'!$C$19:$C$3604, 'Budget Detail - FFFFFF'!$B275,'Expenditures - all orgs'!$B$19:$B$3604,'Budget Detail - FFFFFF'!$B$3)</f>
        <v>0</v>
      </c>
      <c r="D275" s="1466">
        <f>SUMIFS('Expenditures - all orgs'!$E$19:$E$3604,'Expenditures - all orgs'!$C$19:$C$3604, 'Budget Detail - FFFFFF'!$B275,'Expenditures - all orgs'!$B$19:$B$3604,'Budget Detail - FFFFFF'!$B$3)</f>
        <v>0</v>
      </c>
      <c r="E275" s="509">
        <f>SUMIFS('Expenditures - all orgs'!$F$19:$F$3604,'Expenditures - all orgs'!$C$19:$C$3604, 'Budget Detail - FFFFFF'!$B275,'Expenditures - all orgs'!$B$19:$B$3604,'Budget Detail - FFFFFF'!$B$3)</f>
        <v>0</v>
      </c>
      <c r="F275" s="510">
        <f t="shared" si="28"/>
        <v>0</v>
      </c>
    </row>
    <row r="276" spans="1:6" x14ac:dyDescent="0.3">
      <c r="A276" s="239" t="s">
        <v>519</v>
      </c>
      <c r="B276" s="658">
        <v>141600</v>
      </c>
      <c r="C276" s="338">
        <f>SUMIFS('Expenditures - all orgs'!$D$19:$D$3604,'Expenditures - all orgs'!$C$19:$C$3604, 'Budget Detail - FFFFFF'!$B276,'Expenditures - all orgs'!$B$19:$B$3604,'Budget Detail - FFFFFF'!$B$3)</f>
        <v>0</v>
      </c>
      <c r="D276" s="1466">
        <f>SUMIFS('Expenditures - all orgs'!$E$19:$E$3604,'Expenditures - all orgs'!$C$19:$C$3604, 'Budget Detail - FFFFFF'!$B276,'Expenditures - all orgs'!$B$19:$B$3604,'Budget Detail - FFFFFF'!$B$3)</f>
        <v>0</v>
      </c>
      <c r="E276" s="509">
        <f>SUMIFS('Expenditures - all orgs'!$F$19:$F$3604,'Expenditures - all orgs'!$C$19:$C$3604, 'Budget Detail - FFFFFF'!$B276,'Expenditures - all orgs'!$B$19:$B$3604,'Budget Detail - FFFFFF'!$B$3)</f>
        <v>0</v>
      </c>
      <c r="F276" s="510">
        <f t="shared" si="28"/>
        <v>0</v>
      </c>
    </row>
    <row r="277" spans="1:6" x14ac:dyDescent="0.3">
      <c r="A277" s="239" t="s">
        <v>520</v>
      </c>
      <c r="B277" s="658">
        <v>141700</v>
      </c>
      <c r="C277" s="338">
        <f>SUMIFS('Expenditures - all orgs'!$D$19:$D$3604,'Expenditures - all orgs'!$C$19:$C$3604, 'Budget Detail - FFFFFF'!$B277,'Expenditures - all orgs'!$B$19:$B$3604,'Budget Detail - FFFFFF'!$B$3)</f>
        <v>0</v>
      </c>
      <c r="D277" s="1466">
        <f>SUMIFS('Expenditures - all orgs'!$E$19:$E$3604,'Expenditures - all orgs'!$C$19:$C$3604, 'Budget Detail - FFFFFF'!$B277,'Expenditures - all orgs'!$B$19:$B$3604,'Budget Detail - FFFFFF'!$B$3)</f>
        <v>0</v>
      </c>
      <c r="E277" s="509">
        <f>SUMIFS('Expenditures - all orgs'!$F$19:$F$3604,'Expenditures - all orgs'!$C$19:$C$3604, 'Budget Detail - FFFFFF'!$B277,'Expenditures - all orgs'!$B$19:$B$3604,'Budget Detail - FFFFFF'!$B$3)</f>
        <v>0</v>
      </c>
      <c r="F277" s="510">
        <f t="shared" si="28"/>
        <v>0</v>
      </c>
    </row>
    <row r="278" spans="1:6" x14ac:dyDescent="0.3">
      <c r="A278" s="239" t="s">
        <v>234</v>
      </c>
      <c r="B278" s="658">
        <v>141800</v>
      </c>
      <c r="C278" s="338">
        <f>SUMIFS('Expenditures - all orgs'!$D$19:$D$3604,'Expenditures - all orgs'!$C$19:$C$3604, 'Budget Detail - FFFFFF'!$B278,'Expenditures - all orgs'!$B$19:$B$3604,'Budget Detail - FFFFFF'!$B$3)</f>
        <v>0</v>
      </c>
      <c r="D278" s="1466">
        <f>SUMIFS('Expenditures - all orgs'!$E$19:$E$3604,'Expenditures - all orgs'!$C$19:$C$3604, 'Budget Detail - FFFFFF'!$B278,'Expenditures - all orgs'!$B$19:$B$3604,'Budget Detail - FFFFFF'!$B$3)</f>
        <v>0</v>
      </c>
      <c r="E278" s="509">
        <f>SUMIFS('Expenditures - all orgs'!$F$19:$F$3604,'Expenditures - all orgs'!$C$19:$C$3604, 'Budget Detail - FFFFFF'!$B278,'Expenditures - all orgs'!$B$19:$B$3604,'Budget Detail - FFFFFF'!$B$3)</f>
        <v>0</v>
      </c>
      <c r="F278" s="511">
        <f t="shared" si="6"/>
        <v>0</v>
      </c>
    </row>
    <row r="279" spans="1:6" ht="15" thickBot="1" x14ac:dyDescent="0.35">
      <c r="A279" s="235" t="s">
        <v>104</v>
      </c>
      <c r="B279" s="658" t="s">
        <v>107</v>
      </c>
      <c r="C279" s="338">
        <f>SUMIFS('Expenditures - all orgs'!$D$19:$D$3604,'Expenditures - all orgs'!$C$19:$C$3604, 'Budget Detail - FFFFFF'!$B279,'Expenditures - all orgs'!$B$19:$B$3604,'Budget Detail - FFFFFF'!$B$3)</f>
        <v>0</v>
      </c>
      <c r="D279" s="1467">
        <f>SUMIFS('Expenditures - all orgs'!$E$19:$E$3604,'Expenditures - all orgs'!$C$19:$C$3604, 'Budget Detail - FFFFFF'!$B279,'Expenditures - all orgs'!$B$19:$B$3604,'Budget Detail - FFFFFF'!$B$3)</f>
        <v>0</v>
      </c>
      <c r="E279" s="512">
        <f>SUMIFS('Expenditures - all orgs'!$F$19:$F$3604,'Expenditures - all orgs'!$C$19:$C$3604, 'Budget Detail - FFFFFF'!$B279,'Expenditures - all orgs'!$B$19:$B$3604,'Budget Detail - FFFFFF'!$B$3)</f>
        <v>0</v>
      </c>
      <c r="F279" s="513">
        <f t="shared" si="6"/>
        <v>0</v>
      </c>
    </row>
    <row r="280" spans="1:6" ht="15" thickBot="1" x14ac:dyDescent="0.35">
      <c r="A280" s="235"/>
      <c r="B280" s="659" t="s">
        <v>418</v>
      </c>
      <c r="C280" s="394">
        <f>SUM(C272:C279)</f>
        <v>0</v>
      </c>
      <c r="D280" s="394">
        <f t="shared" ref="D280:F280" si="29">SUM(D272:D279)</f>
        <v>0</v>
      </c>
      <c r="E280" s="394">
        <f t="shared" si="29"/>
        <v>0</v>
      </c>
      <c r="F280" s="394">
        <f t="shared" si="29"/>
        <v>0</v>
      </c>
    </row>
    <row r="281" spans="1:6" x14ac:dyDescent="0.3">
      <c r="A281" s="747"/>
      <c r="B281" s="617"/>
      <c r="C281" s="305"/>
      <c r="D281" s="1255"/>
      <c r="E281" s="1255"/>
      <c r="F281" s="1256"/>
    </row>
    <row r="282" spans="1:6" x14ac:dyDescent="0.3">
      <c r="A282" s="248" t="s">
        <v>235</v>
      </c>
      <c r="B282" s="617"/>
      <c r="C282" s="305"/>
      <c r="D282" s="1255"/>
      <c r="E282" s="1255"/>
      <c r="F282" s="1256"/>
    </row>
    <row r="283" spans="1:6" x14ac:dyDescent="0.3">
      <c r="A283" s="239" t="s">
        <v>37</v>
      </c>
      <c r="B283" s="660">
        <v>142100</v>
      </c>
      <c r="C283" s="339">
        <f>SUMIFS('Expenditures - all orgs'!$D$19:$D$3604,'Expenditures - all orgs'!$C$19:$C$3604, 'Budget Detail - FFFFFF'!$B283,'Expenditures - all orgs'!$B$19:$B$3604,'Budget Detail - FFFFFF'!$B$3)</f>
        <v>0</v>
      </c>
      <c r="D283" s="515">
        <f>SUMIFS('Expenditures - all orgs'!$E$19:$E$3604,'Expenditures - all orgs'!$C$19:$C$3604, 'Budget Detail - FFFFFF'!$B283,'Expenditures - all orgs'!$B$19:$B$3604,'Budget Detail - FFFFFF'!$B$3)</f>
        <v>0</v>
      </c>
      <c r="E283" s="516">
        <f>SUMIFS('Expenditures - all orgs'!$F$19:$F$3604,'Expenditures - all orgs'!$C$19:$C$3604, 'Budget Detail - FFFFFF'!$B283,'Expenditures - all orgs'!$B$19:$B$3604,'Budget Detail - FFFFFF'!$B$3)</f>
        <v>0</v>
      </c>
      <c r="F283" s="517">
        <f t="shared" si="6"/>
        <v>0</v>
      </c>
    </row>
    <row r="284" spans="1:6" x14ac:dyDescent="0.3">
      <c r="A284" s="239" t="s">
        <v>521</v>
      </c>
      <c r="B284" s="660">
        <v>142200</v>
      </c>
      <c r="C284" s="339">
        <f>SUMIFS('Expenditures - all orgs'!$D$19:$D$3604,'Expenditures - all orgs'!$C$19:$C$3604, 'Budget Detail - FFFFFF'!$B284,'Expenditures - all orgs'!$B$19:$B$3604,'Budget Detail - FFFFFF'!$B$3)</f>
        <v>0</v>
      </c>
      <c r="D284" s="515">
        <f>SUMIFS('Expenditures - all orgs'!$E$19:$E$3604,'Expenditures - all orgs'!$C$19:$C$3604, 'Budget Detail - FFFFFF'!$B284,'Expenditures - all orgs'!$B$19:$B$3604,'Budget Detail - FFFFFF'!$B$3)</f>
        <v>0</v>
      </c>
      <c r="E284" s="516">
        <f>SUMIFS('Expenditures - all orgs'!$F$19:$F$3604,'Expenditures - all orgs'!$C$19:$C$3604, 'Budget Detail - FFFFFF'!$B284,'Expenditures - all orgs'!$B$19:$B$3604,'Budget Detail - FFFFFF'!$B$3)</f>
        <v>0</v>
      </c>
      <c r="F284" s="517">
        <f t="shared" ref="F284" si="30">C284-D284-E284</f>
        <v>0</v>
      </c>
    </row>
    <row r="285" spans="1:6" x14ac:dyDescent="0.3">
      <c r="A285" s="239" t="s">
        <v>236</v>
      </c>
      <c r="B285" s="660">
        <v>142400</v>
      </c>
      <c r="C285" s="339">
        <f>SUMIFS('Expenditures - all orgs'!$D$19:$D$3604,'Expenditures - all orgs'!$C$19:$C$3604, 'Budget Detail - FFFFFF'!$B285,'Expenditures - all orgs'!$B$19:$B$3604,'Budget Detail - FFFFFF'!$B$3)</f>
        <v>0</v>
      </c>
      <c r="D285" s="515">
        <f>SUMIFS('Expenditures - all orgs'!$E$19:$E$3604,'Expenditures - all orgs'!$C$19:$C$3604, 'Budget Detail - FFFFFF'!$B285,'Expenditures - all orgs'!$B$19:$B$3604,'Budget Detail - FFFFFF'!$B$3)</f>
        <v>0</v>
      </c>
      <c r="E285" s="516">
        <f>SUMIFS('Expenditures - all orgs'!$F$19:$F$3604,'Expenditures - all orgs'!$C$19:$C$3604, 'Budget Detail - FFFFFF'!$B285,'Expenditures - all orgs'!$B$19:$B$3604,'Budget Detail - FFFFFF'!$B$3)</f>
        <v>0</v>
      </c>
      <c r="F285" s="517">
        <f t="shared" si="6"/>
        <v>0</v>
      </c>
    </row>
    <row r="286" spans="1:6" x14ac:dyDescent="0.3">
      <c r="A286" s="239" t="s">
        <v>38</v>
      </c>
      <c r="B286" s="660">
        <v>142500</v>
      </c>
      <c r="C286" s="339">
        <f>SUMIFS('Expenditures - all orgs'!$D$19:$D$3604,'Expenditures - all orgs'!$C$19:$C$3604, 'Budget Detail - FFFFFF'!$B286,'Expenditures - all orgs'!$B$19:$B$3604,'Budget Detail - FFFFFF'!$B$3)</f>
        <v>0</v>
      </c>
      <c r="D286" s="515">
        <f>SUMIFS('Expenditures - all orgs'!$E$19:$E$3604,'Expenditures - all orgs'!$C$19:$C$3604, 'Budget Detail - FFFFFF'!$B286,'Expenditures - all orgs'!$B$19:$B$3604,'Budget Detail - FFFFFF'!$B$3)</f>
        <v>0</v>
      </c>
      <c r="E286" s="516">
        <f>SUMIFS('Expenditures - all orgs'!$F$19:$F$3604,'Expenditures - all orgs'!$C$19:$C$3604, 'Budget Detail - FFFFFF'!$B286,'Expenditures - all orgs'!$B$19:$B$3604,'Budget Detail - FFFFFF'!$B$3)</f>
        <v>0</v>
      </c>
      <c r="F286" s="517">
        <f t="shared" si="6"/>
        <v>0</v>
      </c>
    </row>
    <row r="287" spans="1:6" ht="15" thickBot="1" x14ac:dyDescent="0.35">
      <c r="A287" s="235" t="s">
        <v>104</v>
      </c>
      <c r="B287" s="660" t="s">
        <v>107</v>
      </c>
      <c r="C287" s="339">
        <f>SUMIFS('Expenditures - all orgs'!$D$19:$D$3604,'Expenditures - all orgs'!$C$19:$C$3604, 'Budget Detail - FFFFFF'!$B287,'Expenditures - all orgs'!$B$19:$B$3604,'Budget Detail - FFFFFF'!$B$3)</f>
        <v>0</v>
      </c>
      <c r="D287" s="518">
        <f>SUMIFS('Expenditures - all orgs'!$E$19:$E$3604,'Expenditures - all orgs'!$C$19:$C$3604, 'Budget Detail - FFFFFF'!$B287,'Expenditures - all orgs'!$B$19:$B$3604,'Budget Detail - FFFFFF'!$B$3)</f>
        <v>0</v>
      </c>
      <c r="E287" s="519">
        <f>SUMIFS('Expenditures - all orgs'!$F$19:$F$3604,'Expenditures - all orgs'!$C$19:$C$3604, 'Budget Detail - FFFFFF'!$B287,'Expenditures - all orgs'!$B$19:$B$3604,'Budget Detail - FFFFFF'!$B$3)</f>
        <v>0</v>
      </c>
      <c r="F287" s="520">
        <f t="shared" si="6"/>
        <v>0</v>
      </c>
    </row>
    <row r="288" spans="1:6" ht="15" thickBot="1" x14ac:dyDescent="0.35">
      <c r="A288" s="235"/>
      <c r="B288" s="661" t="s">
        <v>418</v>
      </c>
      <c r="C288" s="396">
        <f>SUM(C283:C287)</f>
        <v>0</v>
      </c>
      <c r="D288" s="396">
        <f t="shared" ref="D288:F288" si="31">SUM(D283:D287)</f>
        <v>0</v>
      </c>
      <c r="E288" s="396">
        <f t="shared" si="31"/>
        <v>0</v>
      </c>
      <c r="F288" s="396">
        <f t="shared" si="31"/>
        <v>0</v>
      </c>
    </row>
    <row r="289" spans="1:6" x14ac:dyDescent="0.3">
      <c r="A289" s="747"/>
      <c r="B289" s="617"/>
      <c r="C289" s="305"/>
      <c r="D289" s="1255"/>
      <c r="E289" s="1255"/>
      <c r="F289" s="1256"/>
    </row>
    <row r="290" spans="1:6" x14ac:dyDescent="0.3">
      <c r="A290" s="248" t="s">
        <v>237</v>
      </c>
      <c r="B290" s="617"/>
      <c r="C290" s="305"/>
      <c r="D290" s="1255"/>
      <c r="E290" s="1255"/>
      <c r="F290" s="1256"/>
    </row>
    <row r="291" spans="1:6" x14ac:dyDescent="0.3">
      <c r="A291" s="240" t="s">
        <v>238</v>
      </c>
      <c r="B291" s="662">
        <v>153100</v>
      </c>
      <c r="C291" s="340">
        <f>SUMIFS('Expenditures - all orgs'!$D$19:$D$3604,'Expenditures - all orgs'!$C$19:$C$3604, 'Budget Detail - FFFFFF'!$B291,'Expenditures - all orgs'!$B$19:$B$3604,'Budget Detail - FFFFFF'!$B$3)</f>
        <v>0</v>
      </c>
      <c r="D291" s="522">
        <f>SUMIFS('Expenditures - all orgs'!$E$19:$E$3604,'Expenditures - all orgs'!$C$19:$C$3604, 'Budget Detail - FFFFFF'!$B291,'Expenditures - all orgs'!$B$19:$B$3604,'Budget Detail - FFFFFF'!$B$3)</f>
        <v>0</v>
      </c>
      <c r="E291" s="523">
        <f>SUMIFS('Expenditures - all orgs'!$F$19:$F$3604,'Expenditures - all orgs'!$C$19:$C$3604, 'Budget Detail - FFFFFF'!$B291,'Expenditures - all orgs'!$B$19:$B$3604,'Budget Detail - FFFFFF'!$B$3)</f>
        <v>0</v>
      </c>
      <c r="F291" s="524">
        <f t="shared" ref="F291:F293" si="32">C291-D291-E291</f>
        <v>0</v>
      </c>
    </row>
    <row r="292" spans="1:6" x14ac:dyDescent="0.3">
      <c r="A292" s="240" t="s">
        <v>239</v>
      </c>
      <c r="B292" s="663">
        <v>153200</v>
      </c>
      <c r="C292" s="340">
        <f>SUMIFS('Expenditures - all orgs'!$D$19:$D$3604,'Expenditures - all orgs'!$C$19:$C$3604, 'Budget Detail - FFFFFF'!$B292,'Expenditures - all orgs'!$B$19:$B$3604,'Budget Detail - FFFFFF'!$B$3)</f>
        <v>0</v>
      </c>
      <c r="D292" s="522">
        <f>SUMIFS('Expenditures - all orgs'!$E$19:$E$3604,'Expenditures - all orgs'!$C$19:$C$3604, 'Budget Detail - FFFFFF'!$B292,'Expenditures - all orgs'!$B$19:$B$3604,'Budget Detail - FFFFFF'!$B$3)</f>
        <v>0</v>
      </c>
      <c r="E292" s="523">
        <f>SUMIFS('Expenditures - all orgs'!$F$19:$F$3604,'Expenditures - all orgs'!$C$19:$C$3604, 'Budget Detail - FFFFFF'!$B292,'Expenditures - all orgs'!$B$19:$B$3604,'Budget Detail - FFFFFF'!$B$3)</f>
        <v>0</v>
      </c>
      <c r="F292" s="524">
        <f t="shared" si="32"/>
        <v>0</v>
      </c>
    </row>
    <row r="293" spans="1:6" x14ac:dyDescent="0.3">
      <c r="A293" s="240" t="s">
        <v>240</v>
      </c>
      <c r="B293" s="663">
        <v>153300</v>
      </c>
      <c r="C293" s="340">
        <f>SUMIFS('Expenditures - all orgs'!$D$19:$D$3604,'Expenditures - all orgs'!$C$19:$C$3604, 'Budget Detail - FFFFFF'!$B293,'Expenditures - all orgs'!$B$19:$B$3604,'Budget Detail - FFFFFF'!$B$3)</f>
        <v>0</v>
      </c>
      <c r="D293" s="522">
        <f>SUMIFS('Expenditures - all orgs'!$E$19:$E$3604,'Expenditures - all orgs'!$C$19:$C$3604, 'Budget Detail - FFFFFF'!$B293,'Expenditures - all orgs'!$B$19:$B$3604,'Budget Detail - FFFFFF'!$B$3)</f>
        <v>0</v>
      </c>
      <c r="E293" s="523">
        <f>SUMIFS('Expenditures - all orgs'!$F$19:$F$3604,'Expenditures - all orgs'!$C$19:$C$3604, 'Budget Detail - FFFFFF'!$B293,'Expenditures - all orgs'!$B$19:$B$3604,'Budget Detail - FFFFFF'!$B$3)</f>
        <v>0</v>
      </c>
      <c r="F293" s="524">
        <f t="shared" si="32"/>
        <v>0</v>
      </c>
    </row>
    <row r="294" spans="1:6" x14ac:dyDescent="0.3">
      <c r="A294" s="239" t="s">
        <v>241</v>
      </c>
      <c r="B294" s="664">
        <v>153400</v>
      </c>
      <c r="C294" s="340">
        <f>SUMIFS('Expenditures - all orgs'!$D$19:$D$3604,'Expenditures - all orgs'!$C$19:$C$3604, 'Budget Detail - FFFFFF'!$B294,'Expenditures - all orgs'!$B$19:$B$3604,'Budget Detail - FFFFFF'!$B$3)</f>
        <v>0</v>
      </c>
      <c r="D294" s="522">
        <f>SUMIFS('Expenditures - all orgs'!$E$19:$E$3604,'Expenditures - all orgs'!$C$19:$C$3604, 'Budget Detail - FFFFFF'!$B294,'Expenditures - all orgs'!$B$19:$B$3604,'Budget Detail - FFFFFF'!$B$3)</f>
        <v>0</v>
      </c>
      <c r="E294" s="523">
        <f>SUMIFS('Expenditures - all orgs'!$F$19:$F$3604,'Expenditures - all orgs'!$C$19:$C$3604, 'Budget Detail - FFFFFF'!$B294,'Expenditures - all orgs'!$B$19:$B$3604,'Budget Detail - FFFFFF'!$B$3)</f>
        <v>0</v>
      </c>
      <c r="F294" s="524">
        <f t="shared" si="6"/>
        <v>0</v>
      </c>
    </row>
    <row r="295" spans="1:6" x14ac:dyDescent="0.3">
      <c r="A295" s="239" t="s">
        <v>39</v>
      </c>
      <c r="B295" s="664">
        <v>153500</v>
      </c>
      <c r="C295" s="340">
        <f>SUMIFS('Expenditures - all orgs'!$D$19:$D$3604,'Expenditures - all orgs'!$C$19:$C$3604, 'Budget Detail - FFFFFF'!$B295,'Expenditures - all orgs'!$B$19:$B$3604,'Budget Detail - FFFFFF'!$B$3)</f>
        <v>0</v>
      </c>
      <c r="D295" s="522">
        <f>SUMIFS('Expenditures - all orgs'!$E$19:$E$3604,'Expenditures - all orgs'!$C$19:$C$3604, 'Budget Detail - FFFFFF'!$B295,'Expenditures - all orgs'!$B$19:$B$3604,'Budget Detail - FFFFFF'!$B$3)</f>
        <v>0</v>
      </c>
      <c r="E295" s="523">
        <f>SUMIFS('Expenditures - all orgs'!$F$19:$F$3604,'Expenditures - all orgs'!$C$19:$C$3604, 'Budget Detail - FFFFFF'!$B295,'Expenditures - all orgs'!$B$19:$B$3604,'Budget Detail - FFFFFF'!$B$3)</f>
        <v>0</v>
      </c>
      <c r="F295" s="524">
        <f t="shared" si="6"/>
        <v>0</v>
      </c>
    </row>
    <row r="296" spans="1:6" x14ac:dyDescent="0.3">
      <c r="A296" s="239" t="s">
        <v>242</v>
      </c>
      <c r="B296" s="664">
        <v>153510</v>
      </c>
      <c r="C296" s="340">
        <f>SUMIFS('Expenditures - all orgs'!$D$19:$D$3604,'Expenditures - all orgs'!$C$19:$C$3604, 'Budget Detail - FFFFFF'!$B296,'Expenditures - all orgs'!$B$19:$B$3604,'Budget Detail - FFFFFF'!$B$3)</f>
        <v>0</v>
      </c>
      <c r="D296" s="522">
        <f>SUMIFS('Expenditures - all orgs'!$E$19:$E$3604,'Expenditures - all orgs'!$C$19:$C$3604, 'Budget Detail - FFFFFF'!$B296,'Expenditures - all orgs'!$B$19:$B$3604,'Budget Detail - FFFFFF'!$B$3)</f>
        <v>0</v>
      </c>
      <c r="E296" s="523">
        <f>SUMIFS('Expenditures - all orgs'!$F$19:$F$3604,'Expenditures - all orgs'!$C$19:$C$3604, 'Budget Detail - FFFFFF'!$B296,'Expenditures - all orgs'!$B$19:$B$3604,'Budget Detail - FFFFFF'!$B$3)</f>
        <v>0</v>
      </c>
      <c r="F296" s="524">
        <f t="shared" si="6"/>
        <v>0</v>
      </c>
    </row>
    <row r="297" spans="1:6" x14ac:dyDescent="0.3">
      <c r="A297" s="239" t="s">
        <v>243</v>
      </c>
      <c r="B297" s="664">
        <v>153600</v>
      </c>
      <c r="C297" s="340">
        <f>SUMIFS('Expenditures - all orgs'!$D$19:$D$3604,'Expenditures - all orgs'!$C$19:$C$3604, 'Budget Detail - FFFFFF'!$B297,'Expenditures - all orgs'!$B$19:$B$3604,'Budget Detail - FFFFFF'!$B$3)</f>
        <v>0</v>
      </c>
      <c r="D297" s="522">
        <f>SUMIFS('Expenditures - all orgs'!$E$19:$E$3604,'Expenditures - all orgs'!$C$19:$C$3604, 'Budget Detail - FFFFFF'!$B297,'Expenditures - all orgs'!$B$19:$B$3604,'Budget Detail - FFFFFF'!$B$3)</f>
        <v>0</v>
      </c>
      <c r="E297" s="523">
        <f>SUMIFS('Expenditures - all orgs'!$F$19:$F$3604,'Expenditures - all orgs'!$C$19:$C$3604, 'Budget Detail - FFFFFF'!$B297,'Expenditures - all orgs'!$B$19:$B$3604,'Budget Detail - FFFFFF'!$B$3)</f>
        <v>0</v>
      </c>
      <c r="F297" s="524">
        <f t="shared" si="6"/>
        <v>0</v>
      </c>
    </row>
    <row r="298" spans="1:6" x14ac:dyDescent="0.3">
      <c r="A298" s="239" t="s">
        <v>244</v>
      </c>
      <c r="B298" s="664">
        <v>153700</v>
      </c>
      <c r="C298" s="340">
        <f>SUMIFS('Expenditures - all orgs'!$D$19:$D$3604,'Expenditures - all orgs'!$C$19:$C$3604, 'Budget Detail - FFFFFF'!$B298,'Expenditures - all orgs'!$B$19:$B$3604,'Budget Detail - FFFFFF'!$B$3)</f>
        <v>0</v>
      </c>
      <c r="D298" s="522">
        <f>SUMIFS('Expenditures - all orgs'!$E$19:$E$3604,'Expenditures - all orgs'!$C$19:$C$3604, 'Budget Detail - FFFFFF'!$B298,'Expenditures - all orgs'!$B$19:$B$3604,'Budget Detail - FFFFFF'!$B$3)</f>
        <v>0</v>
      </c>
      <c r="E298" s="523">
        <f>SUMIFS('Expenditures - all orgs'!$F$19:$F$3604,'Expenditures - all orgs'!$C$19:$C$3604, 'Budget Detail - FFFFFF'!$B298,'Expenditures - all orgs'!$B$19:$B$3604,'Budget Detail - FFFFFF'!$B$3)</f>
        <v>0</v>
      </c>
      <c r="F298" s="524">
        <f t="shared" si="6"/>
        <v>0</v>
      </c>
    </row>
    <row r="299" spans="1:6" x14ac:dyDescent="0.3">
      <c r="A299" s="239" t="s">
        <v>245</v>
      </c>
      <c r="B299" s="664">
        <v>153800</v>
      </c>
      <c r="C299" s="340">
        <f>SUMIFS('Expenditures - all orgs'!$D$19:$D$3604,'Expenditures - all orgs'!$C$19:$C$3604, 'Budget Detail - FFFFFF'!$B299,'Expenditures - all orgs'!$B$19:$B$3604,'Budget Detail - FFFFFF'!$B$3)</f>
        <v>0</v>
      </c>
      <c r="D299" s="522">
        <f>SUMIFS('Expenditures - all orgs'!$E$19:$E$3604,'Expenditures - all orgs'!$C$19:$C$3604, 'Budget Detail - FFFFFF'!$B299,'Expenditures - all orgs'!$B$19:$B$3604,'Budget Detail - FFFFFF'!$B$3)</f>
        <v>0</v>
      </c>
      <c r="E299" s="523">
        <f>SUMIFS('Expenditures - all orgs'!$F$19:$F$3604,'Expenditures - all orgs'!$C$19:$C$3604, 'Budget Detail - FFFFFF'!$B299,'Expenditures - all orgs'!$B$19:$B$3604,'Budget Detail - FFFFFF'!$B$3)</f>
        <v>0</v>
      </c>
      <c r="F299" s="524">
        <f t="shared" si="6"/>
        <v>0</v>
      </c>
    </row>
    <row r="300" spans="1:6" x14ac:dyDescent="0.3">
      <c r="A300" s="239" t="s">
        <v>246</v>
      </c>
      <c r="B300" s="664">
        <v>153900</v>
      </c>
      <c r="C300" s="340">
        <f>SUMIFS('Expenditures - all orgs'!$D$19:$D$3604,'Expenditures - all orgs'!$C$19:$C$3604, 'Budget Detail - FFFFFF'!$B300,'Expenditures - all orgs'!$B$19:$B$3604,'Budget Detail - FFFFFF'!$B$3)</f>
        <v>0</v>
      </c>
      <c r="D300" s="522">
        <f>SUMIFS('Expenditures - all orgs'!$E$19:$E$3604,'Expenditures - all orgs'!$C$19:$C$3604, 'Budget Detail - FFFFFF'!$B300,'Expenditures - all orgs'!$B$19:$B$3604,'Budget Detail - FFFFFF'!$B$3)</f>
        <v>0</v>
      </c>
      <c r="E300" s="523">
        <f>SUMIFS('Expenditures - all orgs'!$F$19:$F$3604,'Expenditures - all orgs'!$C$19:$C$3604, 'Budget Detail - FFFFFF'!$B300,'Expenditures - all orgs'!$B$19:$B$3604,'Budget Detail - FFFFFF'!$B$3)</f>
        <v>0</v>
      </c>
      <c r="F300" s="524">
        <f t="shared" si="6"/>
        <v>0</v>
      </c>
    </row>
    <row r="301" spans="1:6" x14ac:dyDescent="0.3">
      <c r="A301" s="235" t="s">
        <v>104</v>
      </c>
      <c r="B301" s="664" t="s">
        <v>107</v>
      </c>
      <c r="C301" s="340">
        <f>SUMIFS('Expenditures - all orgs'!$D$19:$D$3604,'Expenditures - all orgs'!$C$19:$C$3604, 'Budget Detail - FFFFFF'!$B301,'Expenditures - all orgs'!$B$19:$B$3604,'Budget Detail - FFFFFF'!$B$3)</f>
        <v>0</v>
      </c>
      <c r="D301" s="522">
        <f>SUMIFS('Expenditures - all orgs'!$E$19:$E$3604,'Expenditures - all orgs'!$C$19:$C$3604, 'Budget Detail - FFFFFF'!$B301,'Expenditures - all orgs'!$B$19:$B$3604,'Budget Detail - FFFFFF'!$B$3)</f>
        <v>0</v>
      </c>
      <c r="E301" s="523">
        <f>SUMIFS('Expenditures - all orgs'!$F$19:$F$3604,'Expenditures - all orgs'!$C$19:$C$3604, 'Budget Detail - FFFFFF'!$B301,'Expenditures - all orgs'!$B$19:$B$3604,'Budget Detail - FFFFFF'!$B$3)</f>
        <v>0</v>
      </c>
      <c r="F301" s="524">
        <f t="shared" si="6"/>
        <v>0</v>
      </c>
    </row>
    <row r="302" spans="1:6" ht="15" thickBot="1" x14ac:dyDescent="0.35">
      <c r="A302" s="235" t="s">
        <v>104</v>
      </c>
      <c r="B302" s="664" t="s">
        <v>107</v>
      </c>
      <c r="C302" s="340">
        <f>SUMIFS('Expenditures - all orgs'!$D$19:$D$3604,'Expenditures - all orgs'!$C$19:$C$3604, 'Budget Detail - FFFFFF'!$B302,'Expenditures - all orgs'!$B$19:$B$3604,'Budget Detail - FFFFFF'!$B$3)</f>
        <v>0</v>
      </c>
      <c r="D302" s="525">
        <f>SUMIFS('Expenditures - all orgs'!$E$19:$E$3604,'Expenditures - all orgs'!$C$19:$C$3604, 'Budget Detail - FFFFFF'!$B302,'Expenditures - all orgs'!$B$19:$B$3604,'Budget Detail - FFFFFF'!$B$3)</f>
        <v>0</v>
      </c>
      <c r="E302" s="526">
        <f>SUMIFS('Expenditures - all orgs'!$F$19:$F$3604,'Expenditures - all orgs'!$C$19:$C$3604, 'Budget Detail - FFFFFF'!$B302,'Expenditures - all orgs'!$B$19:$B$3604,'Budget Detail - FFFFFF'!$B$3)</f>
        <v>0</v>
      </c>
      <c r="F302" s="527">
        <f t="shared" si="6"/>
        <v>0</v>
      </c>
    </row>
    <row r="303" spans="1:6" ht="15" thickBot="1" x14ac:dyDescent="0.35">
      <c r="A303" s="235"/>
      <c r="B303" s="665" t="s">
        <v>418</v>
      </c>
      <c r="C303" s="397">
        <f>SUM(C291:C302)</f>
        <v>0</v>
      </c>
      <c r="D303" s="397">
        <f t="shared" ref="D303:F303" si="33">SUM(D291:D302)</f>
        <v>0</v>
      </c>
      <c r="E303" s="397">
        <f t="shared" si="33"/>
        <v>0</v>
      </c>
      <c r="F303" s="397">
        <f t="shared" si="33"/>
        <v>0</v>
      </c>
    </row>
    <row r="304" spans="1:6" x14ac:dyDescent="0.3">
      <c r="A304" s="747"/>
      <c r="B304" s="617"/>
      <c r="C304" s="305"/>
      <c r="D304" s="1255"/>
      <c r="E304" s="1255"/>
      <c r="F304" s="1256"/>
    </row>
    <row r="305" spans="1:6" x14ac:dyDescent="0.3">
      <c r="A305" s="248" t="s">
        <v>247</v>
      </c>
      <c r="B305" s="617"/>
      <c r="C305" s="305"/>
      <c r="D305" s="1255"/>
      <c r="E305" s="1255"/>
      <c r="F305" s="1256"/>
    </row>
    <row r="306" spans="1:6" x14ac:dyDescent="0.3">
      <c r="A306" s="239" t="s">
        <v>487</v>
      </c>
      <c r="B306" s="666">
        <v>154100</v>
      </c>
      <c r="C306" s="341">
        <f>SUMIFS('Expenditures - all orgs'!$D$19:$D$3604,'Expenditures - all orgs'!$C$19:$C$3604, 'Budget Detail - FFFFFF'!$B306,'Expenditures - all orgs'!$B$19:$B$3604,'Budget Detail - FFFFFF'!$B$3)</f>
        <v>0</v>
      </c>
      <c r="D306" s="528">
        <f>SUMIFS('Expenditures - all orgs'!$E$19:$E$3604,'Expenditures - all orgs'!$C$19:$C$3604, 'Budget Detail - FFFFFF'!$B306,'Expenditures - all orgs'!$B$19:$B$3604,'Budget Detail - FFFFFF'!$B$3)</f>
        <v>0</v>
      </c>
      <c r="E306" s="529">
        <f>SUMIFS('Expenditures - all orgs'!$F$19:$F$3604,'Expenditures - all orgs'!$C$19:$C$3604, 'Budget Detail - FFFFFF'!$B306,'Expenditures - all orgs'!$B$19:$B$3604,'Budget Detail - FFFFFF'!$B$3)</f>
        <v>0</v>
      </c>
      <c r="F306" s="530">
        <f t="shared" si="6"/>
        <v>0</v>
      </c>
    </row>
    <row r="307" spans="1:6" x14ac:dyDescent="0.3">
      <c r="A307" s="239" t="s">
        <v>527</v>
      </c>
      <c r="B307" s="667">
        <v>154120</v>
      </c>
      <c r="C307" s="341">
        <f>SUMIFS('Expenditures - all orgs'!$D$19:$D$3604,'Expenditures - all orgs'!$C$19:$C$3604, 'Budget Detail - FFFFFF'!$B307,'Expenditures - all orgs'!$B$19:$B$3604,'Budget Detail - FFFFFF'!$B$3)</f>
        <v>0</v>
      </c>
      <c r="D307" s="528">
        <f>SUMIFS('Expenditures - all orgs'!$E$19:$E$3604,'Expenditures - all orgs'!$C$19:$C$3604, 'Budget Detail - FFFFFF'!$B307,'Expenditures - all orgs'!$B$19:$B$3604,'Budget Detail - FFFFFF'!$B$3)</f>
        <v>0</v>
      </c>
      <c r="E307" s="529">
        <f>SUMIFS('Expenditures - all orgs'!$F$19:$F$3604,'Expenditures - all orgs'!$C$19:$C$3604, 'Budget Detail - FFFFFF'!$B307,'Expenditures - all orgs'!$B$19:$B$3604,'Budget Detail - FFFFFF'!$B$3)</f>
        <v>0</v>
      </c>
      <c r="F307" s="530">
        <f t="shared" ref="F307:F314" si="34">C307-D307-E307</f>
        <v>0</v>
      </c>
    </row>
    <row r="308" spans="1:6" x14ac:dyDescent="0.3">
      <c r="A308" s="235" t="s">
        <v>526</v>
      </c>
      <c r="B308" s="667">
        <v>154200</v>
      </c>
      <c r="C308" s="341">
        <f>SUMIFS('Expenditures - all orgs'!$D$19:$D$3604,'Expenditures - all orgs'!$C$19:$C$3604, 'Budget Detail - FFFFFF'!$B308,'Expenditures - all orgs'!$B$19:$B$3604,'Budget Detail - FFFFFF'!$B$3)</f>
        <v>0</v>
      </c>
      <c r="D308" s="528">
        <f>SUMIFS('Expenditures - all orgs'!$E$19:$E$3604,'Expenditures - all orgs'!$C$19:$C$3604, 'Budget Detail - FFFFFF'!$B308,'Expenditures - all orgs'!$B$19:$B$3604,'Budget Detail - FFFFFF'!$B$3)</f>
        <v>0</v>
      </c>
      <c r="E308" s="529">
        <f>SUMIFS('Expenditures - all orgs'!$F$19:$F$3604,'Expenditures - all orgs'!$C$19:$C$3604, 'Budget Detail - FFFFFF'!$B308,'Expenditures - all orgs'!$B$19:$B$3604,'Budget Detail - FFFFFF'!$B$3)</f>
        <v>0</v>
      </c>
      <c r="F308" s="530">
        <f t="shared" si="34"/>
        <v>0</v>
      </c>
    </row>
    <row r="309" spans="1:6" x14ac:dyDescent="0.3">
      <c r="A309" s="235" t="s">
        <v>489</v>
      </c>
      <c r="B309" s="667">
        <v>154300</v>
      </c>
      <c r="C309" s="341">
        <f>SUMIFS('Expenditures - all orgs'!$D$19:$D$3604,'Expenditures - all orgs'!$C$19:$C$3604, 'Budget Detail - FFFFFF'!$B309,'Expenditures - all orgs'!$B$19:$B$3604,'Budget Detail - FFFFFF'!$B$3)</f>
        <v>0</v>
      </c>
      <c r="D309" s="528">
        <f>SUMIFS('Expenditures - all orgs'!$E$19:$E$3604,'Expenditures - all orgs'!$C$19:$C$3604, 'Budget Detail - FFFFFF'!$B309,'Expenditures - all orgs'!$B$19:$B$3604,'Budget Detail - FFFFFF'!$B$3)</f>
        <v>0</v>
      </c>
      <c r="E309" s="529">
        <f>SUMIFS('Expenditures - all orgs'!$F$19:$F$3604,'Expenditures - all orgs'!$C$19:$C$3604, 'Budget Detail - FFFFFF'!$B309,'Expenditures - all orgs'!$B$19:$B$3604,'Budget Detail - FFFFFF'!$B$3)</f>
        <v>0</v>
      </c>
      <c r="F309" s="530">
        <f t="shared" si="34"/>
        <v>0</v>
      </c>
    </row>
    <row r="310" spans="1:6" x14ac:dyDescent="0.3">
      <c r="A310" s="235" t="s">
        <v>488</v>
      </c>
      <c r="B310" s="667">
        <v>154310</v>
      </c>
      <c r="C310" s="341">
        <f>SUMIFS('Expenditures - all orgs'!$D$19:$D$3604,'Expenditures - all orgs'!$C$19:$C$3604, 'Budget Detail - FFFFFF'!$B310,'Expenditures - all orgs'!$B$19:$B$3604,'Budget Detail - FFFFFF'!$B$3)</f>
        <v>0</v>
      </c>
      <c r="D310" s="528">
        <f>SUMIFS('Expenditures - all orgs'!$E$19:$E$3604,'Expenditures - all orgs'!$C$19:$C$3604, 'Budget Detail - FFFFFF'!$B310,'Expenditures - all orgs'!$B$19:$B$3604,'Budget Detail - FFFFFF'!$B$3)</f>
        <v>0</v>
      </c>
      <c r="E310" s="529">
        <f>SUMIFS('Expenditures - all orgs'!$F$19:$F$3604,'Expenditures - all orgs'!$C$19:$C$3604, 'Budget Detail - FFFFFF'!$B310,'Expenditures - all orgs'!$B$19:$B$3604,'Budget Detail - FFFFFF'!$B$3)</f>
        <v>0</v>
      </c>
      <c r="F310" s="530">
        <f t="shared" si="34"/>
        <v>0</v>
      </c>
    </row>
    <row r="311" spans="1:6" x14ac:dyDescent="0.3">
      <c r="A311" s="235" t="s">
        <v>490</v>
      </c>
      <c r="B311" s="667">
        <v>154320</v>
      </c>
      <c r="C311" s="341">
        <f>SUMIFS('Expenditures - all orgs'!$D$19:$D$3604,'Expenditures - all orgs'!$C$19:$C$3604, 'Budget Detail - FFFFFF'!$B311,'Expenditures - all orgs'!$B$19:$B$3604,'Budget Detail - FFFFFF'!$B$3)</f>
        <v>0</v>
      </c>
      <c r="D311" s="528">
        <f>SUMIFS('Expenditures - all orgs'!$E$19:$E$3604,'Expenditures - all orgs'!$C$19:$C$3604, 'Budget Detail - FFFFFF'!$B311,'Expenditures - all orgs'!$B$19:$B$3604,'Budget Detail - FFFFFF'!$B$3)</f>
        <v>0</v>
      </c>
      <c r="E311" s="529">
        <f>SUMIFS('Expenditures - all orgs'!$F$19:$F$3604,'Expenditures - all orgs'!$C$19:$C$3604, 'Budget Detail - FFFFFF'!$B311,'Expenditures - all orgs'!$B$19:$B$3604,'Budget Detail - FFFFFF'!$B$3)</f>
        <v>0</v>
      </c>
      <c r="F311" s="530">
        <f t="shared" si="34"/>
        <v>0</v>
      </c>
    </row>
    <row r="312" spans="1:6" x14ac:dyDescent="0.3">
      <c r="A312" s="235" t="s">
        <v>491</v>
      </c>
      <c r="B312" s="667">
        <v>154400</v>
      </c>
      <c r="C312" s="341">
        <f>SUMIFS('Expenditures - all orgs'!$D$19:$D$3604,'Expenditures - all orgs'!$C$19:$C$3604, 'Budget Detail - FFFFFF'!$B312,'Expenditures - all orgs'!$B$19:$B$3604,'Budget Detail - FFFFFF'!$B$3)</f>
        <v>0</v>
      </c>
      <c r="D312" s="528">
        <f>SUMIFS('Expenditures - all orgs'!$E$19:$E$3604,'Expenditures - all orgs'!$C$19:$C$3604, 'Budget Detail - FFFFFF'!$B312,'Expenditures - all orgs'!$B$19:$B$3604,'Budget Detail - FFFFFF'!$B$3)</f>
        <v>0</v>
      </c>
      <c r="E312" s="529">
        <f>SUMIFS('Expenditures - all orgs'!$F$19:$F$3604,'Expenditures - all orgs'!$C$19:$C$3604, 'Budget Detail - FFFFFF'!$B312,'Expenditures - all orgs'!$B$19:$B$3604,'Budget Detail - FFFFFF'!$B$3)</f>
        <v>0</v>
      </c>
      <c r="F312" s="530">
        <f t="shared" si="34"/>
        <v>0</v>
      </c>
    </row>
    <row r="313" spans="1:6" x14ac:dyDescent="0.3">
      <c r="A313" s="239" t="s">
        <v>40</v>
      </c>
      <c r="B313" s="667">
        <v>154600</v>
      </c>
      <c r="C313" s="341">
        <f>SUMIFS('Expenditures - all orgs'!$D$19:$D$3604,'Expenditures - all orgs'!$C$19:$C$3604, 'Budget Detail - FFFFFF'!$B313,'Expenditures - all orgs'!$B$19:$B$3604,'Budget Detail - FFFFFF'!$B$3)</f>
        <v>0</v>
      </c>
      <c r="D313" s="528">
        <f>SUMIFS('Expenditures - all orgs'!$E$19:$E$3604,'Expenditures - all orgs'!$C$19:$C$3604, 'Budget Detail - FFFFFF'!$B313,'Expenditures - all orgs'!$B$19:$B$3604,'Budget Detail - FFFFFF'!$B$3)</f>
        <v>0</v>
      </c>
      <c r="E313" s="529">
        <f>SUMIFS('Expenditures - all orgs'!$F$19:$F$3604,'Expenditures - all orgs'!$C$19:$C$3604, 'Budget Detail - FFFFFF'!$B313,'Expenditures - all orgs'!$B$19:$B$3604,'Budget Detail - FFFFFF'!$B$3)</f>
        <v>0</v>
      </c>
      <c r="F313" s="530">
        <f t="shared" si="34"/>
        <v>0</v>
      </c>
    </row>
    <row r="314" spans="1:6" x14ac:dyDescent="0.3">
      <c r="A314" s="235" t="s">
        <v>492</v>
      </c>
      <c r="B314" s="667">
        <v>154700</v>
      </c>
      <c r="C314" s="341">
        <f>SUMIFS('Expenditures - all orgs'!$D$19:$D$3604,'Expenditures - all orgs'!$C$19:$C$3604, 'Budget Detail - FFFFFF'!$B314,'Expenditures - all orgs'!$B$19:$B$3604,'Budget Detail - FFFFFF'!$B$3)</f>
        <v>0</v>
      </c>
      <c r="D314" s="528">
        <f>SUMIFS('Expenditures - all orgs'!$E$19:$E$3604,'Expenditures - all orgs'!$C$19:$C$3604, 'Budget Detail - FFFFFF'!$B314,'Expenditures - all orgs'!$B$19:$B$3604,'Budget Detail - FFFFFF'!$B$3)</f>
        <v>0</v>
      </c>
      <c r="E314" s="529">
        <f>SUMIFS('Expenditures - all orgs'!$F$19:$F$3604,'Expenditures - all orgs'!$C$19:$C$3604, 'Budget Detail - FFFFFF'!$B314,'Expenditures - all orgs'!$B$19:$B$3604,'Budget Detail - FFFFFF'!$B$3)</f>
        <v>0</v>
      </c>
      <c r="F314" s="530">
        <f t="shared" si="34"/>
        <v>0</v>
      </c>
    </row>
    <row r="315" spans="1:6" ht="15" thickBot="1" x14ac:dyDescent="0.35">
      <c r="A315" s="235" t="s">
        <v>104</v>
      </c>
      <c r="B315" s="667" t="s">
        <v>107</v>
      </c>
      <c r="C315" s="341">
        <f>SUMIFS('Expenditures - all orgs'!$D$19:$D$3604,'Expenditures - all orgs'!$C$19:$C$3604, 'Budget Detail - FFFFFF'!$B315,'Expenditures - all orgs'!$B$19:$B$3604,'Budget Detail - FFFFFF'!$B$3)</f>
        <v>0</v>
      </c>
      <c r="D315" s="531">
        <f>SUMIFS('Expenditures - all orgs'!$E$19:$E$3604,'Expenditures - all orgs'!$C$19:$C$3604, 'Budget Detail - FFFFFF'!$B315,'Expenditures - all orgs'!$B$19:$B$3604,'Budget Detail - FFFFFF'!$B$3)</f>
        <v>0</v>
      </c>
      <c r="E315" s="532">
        <f>SUMIFS('Expenditures - all orgs'!$F$19:$F$3604,'Expenditures - all orgs'!$C$19:$C$3604, 'Budget Detail - FFFFFF'!$B315,'Expenditures - all orgs'!$B$19:$B$3604,'Budget Detail - FFFFFF'!$B$3)</f>
        <v>0</v>
      </c>
      <c r="F315" s="533">
        <f t="shared" si="6"/>
        <v>0</v>
      </c>
    </row>
    <row r="316" spans="1:6" ht="15" thickBot="1" x14ac:dyDescent="0.35">
      <c r="A316" s="235"/>
      <c r="B316" s="668" t="s">
        <v>418</v>
      </c>
      <c r="C316" s="1259">
        <f>SUM(C306:C315)</f>
        <v>0</v>
      </c>
      <c r="D316" s="1259">
        <f t="shared" ref="D316:F316" si="35">SUM(D306:D315)</f>
        <v>0</v>
      </c>
      <c r="E316" s="1259">
        <f t="shared" si="35"/>
        <v>0</v>
      </c>
      <c r="F316" s="1259">
        <f t="shared" si="35"/>
        <v>0</v>
      </c>
    </row>
    <row r="317" spans="1:6" x14ac:dyDescent="0.3">
      <c r="A317" s="747"/>
      <c r="B317" s="617"/>
      <c r="C317" s="305"/>
      <c r="D317" s="1255"/>
      <c r="E317" s="1255"/>
      <c r="F317" s="1256"/>
    </row>
    <row r="318" spans="1:6" x14ac:dyDescent="0.3">
      <c r="A318" s="248" t="s">
        <v>248</v>
      </c>
      <c r="B318" s="617"/>
      <c r="C318" s="305"/>
      <c r="D318" s="1255"/>
      <c r="E318" s="1255"/>
      <c r="F318" s="1256"/>
    </row>
    <row r="319" spans="1:6" x14ac:dyDescent="0.3">
      <c r="A319" s="240" t="s">
        <v>249</v>
      </c>
      <c r="B319" s="669">
        <v>212100</v>
      </c>
      <c r="C319" s="342">
        <f>SUMIFS('Expenditures - all orgs'!$D$19:$D$3604,'Expenditures - all orgs'!$C$19:$C$3604, 'Budget Detail - FFFFFF'!$B319,'Expenditures - all orgs'!$B$19:$B$3604,'Budget Detail - FFFFFF'!$B$3)</f>
        <v>0</v>
      </c>
      <c r="D319" s="535">
        <f>SUMIFS('Expenditures - all orgs'!$E$19:$E$3604,'Expenditures - all orgs'!$C$19:$C$3604, 'Budget Detail - FFFFFF'!$B319,'Expenditures - all orgs'!$B$19:$B$3604,'Budget Detail - FFFFFF'!$B$3)</f>
        <v>0</v>
      </c>
      <c r="E319" s="536">
        <f>SUMIFS('Expenditures - all orgs'!$F$19:$F$3604,'Expenditures - all orgs'!$C$19:$C$3604, 'Budget Detail - FFFFFF'!$B319,'Expenditures - all orgs'!$B$19:$B$3604,'Budget Detail - FFFFFF'!$B$3)</f>
        <v>0</v>
      </c>
      <c r="F319" s="537">
        <f t="shared" ref="F319:F322" si="36">C319-D319-E319</f>
        <v>0</v>
      </c>
    </row>
    <row r="320" spans="1:6" x14ac:dyDescent="0.3">
      <c r="A320" s="240" t="s">
        <v>250</v>
      </c>
      <c r="B320" s="670">
        <v>212200</v>
      </c>
      <c r="C320" s="342">
        <f>SUMIFS('Expenditures - all orgs'!$D$19:$D$3604,'Expenditures - all orgs'!$C$19:$C$3604, 'Budget Detail - FFFFFF'!$B320,'Expenditures - all orgs'!$B$19:$B$3604,'Budget Detail - FFFFFF'!$B$3)</f>
        <v>0</v>
      </c>
      <c r="D320" s="535">
        <f>SUMIFS('Expenditures - all orgs'!$E$19:$E$3604,'Expenditures - all orgs'!$C$19:$C$3604, 'Budget Detail - FFFFFF'!$B320,'Expenditures - all orgs'!$B$19:$B$3604,'Budget Detail - FFFFFF'!$B$3)</f>
        <v>0</v>
      </c>
      <c r="E320" s="536">
        <f>SUMIFS('Expenditures - all orgs'!$F$19:$F$3604,'Expenditures - all orgs'!$C$19:$C$3604, 'Budget Detail - FFFFFF'!$B320,'Expenditures - all orgs'!$B$19:$B$3604,'Budget Detail - FFFFFF'!$B$3)</f>
        <v>0</v>
      </c>
      <c r="F320" s="537">
        <f t="shared" si="36"/>
        <v>0</v>
      </c>
    </row>
    <row r="321" spans="1:6" x14ac:dyDescent="0.3">
      <c r="A321" s="240" t="s">
        <v>251</v>
      </c>
      <c r="B321" s="670">
        <v>212300</v>
      </c>
      <c r="C321" s="342">
        <f>SUMIFS('Expenditures - all orgs'!$D$19:$D$3604,'Expenditures - all orgs'!$C$19:$C$3604, 'Budget Detail - FFFFFF'!$B321,'Expenditures - all orgs'!$B$19:$B$3604,'Budget Detail - FFFFFF'!$B$3)</f>
        <v>0</v>
      </c>
      <c r="D321" s="535">
        <f>SUMIFS('Expenditures - all orgs'!$E$19:$E$3604,'Expenditures - all orgs'!$C$19:$C$3604, 'Budget Detail - FFFFFF'!$B321,'Expenditures - all orgs'!$B$19:$B$3604,'Budget Detail - FFFFFF'!$B$3)</f>
        <v>0</v>
      </c>
      <c r="E321" s="536">
        <f>SUMIFS('Expenditures - all orgs'!$F$19:$F$3604,'Expenditures - all orgs'!$C$19:$C$3604, 'Budget Detail - FFFFFF'!$B321,'Expenditures - all orgs'!$B$19:$B$3604,'Budget Detail - FFFFFF'!$B$3)</f>
        <v>0</v>
      </c>
      <c r="F321" s="537">
        <f t="shared" si="36"/>
        <v>0</v>
      </c>
    </row>
    <row r="322" spans="1:6" ht="15" thickBot="1" x14ac:dyDescent="0.35">
      <c r="A322" s="747" t="s">
        <v>104</v>
      </c>
      <c r="B322" s="670" t="s">
        <v>107</v>
      </c>
      <c r="C322" s="342">
        <f>SUMIFS('Expenditures - all orgs'!$D$19:$D$3604,'Expenditures - all orgs'!$C$19:$C$3604, 'Budget Detail - FFFFFF'!$B322,'Expenditures - all orgs'!$B$19:$B$3604,'Budget Detail - FFFFFF'!$B$3)</f>
        <v>0</v>
      </c>
      <c r="D322" s="538">
        <f>SUMIFS('Expenditures - all orgs'!$E$19:$E$3604,'Expenditures - all orgs'!$C$19:$C$3604, 'Budget Detail - FFFFFF'!$B322,'Expenditures - all orgs'!$B$19:$B$3604,'Budget Detail - FFFFFF'!$B$3)</f>
        <v>0</v>
      </c>
      <c r="E322" s="539">
        <f>SUMIFS('Expenditures - all orgs'!$F$19:$F$3604,'Expenditures - all orgs'!$C$19:$C$3604, 'Budget Detail - FFFFFF'!$B322,'Expenditures - all orgs'!$B$19:$B$3604,'Budget Detail - FFFFFF'!$B$3)</f>
        <v>0</v>
      </c>
      <c r="F322" s="540">
        <f t="shared" si="36"/>
        <v>0</v>
      </c>
    </row>
    <row r="323" spans="1:6" ht="15" thickBot="1" x14ac:dyDescent="0.35">
      <c r="A323" s="747"/>
      <c r="B323" s="671" t="s">
        <v>418</v>
      </c>
      <c r="C323" s="400">
        <f>SUM(C319:C322)</f>
        <v>0</v>
      </c>
      <c r="D323" s="400">
        <f t="shared" ref="D323:F323" si="37">SUM(D319:D322)</f>
        <v>0</v>
      </c>
      <c r="E323" s="400">
        <f t="shared" si="37"/>
        <v>0</v>
      </c>
      <c r="F323" s="400">
        <f t="shared" si="37"/>
        <v>0</v>
      </c>
    </row>
    <row r="324" spans="1:6" x14ac:dyDescent="0.3">
      <c r="A324" s="747"/>
      <c r="B324" s="617"/>
      <c r="C324" s="305"/>
      <c r="D324" s="1255"/>
      <c r="E324" s="1255"/>
      <c r="F324" s="1256"/>
    </row>
    <row r="325" spans="1:6" x14ac:dyDescent="0.3">
      <c r="A325" s="248" t="s">
        <v>253</v>
      </c>
      <c r="B325" s="617"/>
      <c r="C325" s="305"/>
      <c r="D325" s="1255"/>
      <c r="E325" s="1255"/>
      <c r="F325" s="1256"/>
    </row>
    <row r="326" spans="1:6" x14ac:dyDescent="0.3">
      <c r="A326" s="747" t="s">
        <v>254</v>
      </c>
      <c r="B326" s="672">
        <v>213100</v>
      </c>
      <c r="C326" s="343">
        <f>SUMIFS('Expenditures - all orgs'!$D$19:$D$3604,'Expenditures - all orgs'!$C$19:$C$3604, 'Budget Detail - FFFFFF'!$B326,'Expenditures - all orgs'!$B$19:$B$3604,'Budget Detail - FFFFFF'!$B$3)</f>
        <v>0</v>
      </c>
      <c r="D326" s="541">
        <f>SUMIFS('Expenditures - all orgs'!$E$19:$E$3604,'Expenditures - all orgs'!$C$19:$C$3604, 'Budget Detail - FFFFFF'!$B326,'Expenditures - all orgs'!$B$19:$B$3604,'Budget Detail - FFFFFF'!$B$3)</f>
        <v>0</v>
      </c>
      <c r="E326" s="542">
        <f>SUMIFS('Expenditures - all orgs'!$F$19:$F$3604,'Expenditures - all orgs'!$C$19:$C$3604, 'Budget Detail - FFFFFF'!$B326,'Expenditures - all orgs'!$B$19:$B$3604,'Budget Detail - FFFFFF'!$B$3)</f>
        <v>0</v>
      </c>
      <c r="F326" s="543">
        <f t="shared" ref="F326:F330" si="38">C326-D326-E326</f>
        <v>0</v>
      </c>
    </row>
    <row r="327" spans="1:6" x14ac:dyDescent="0.3">
      <c r="A327" s="747" t="s">
        <v>255</v>
      </c>
      <c r="B327" s="673">
        <v>213200</v>
      </c>
      <c r="C327" s="343">
        <f>SUMIFS('Expenditures - all orgs'!$D$19:$D$3604,'Expenditures - all orgs'!$C$19:$C$3604, 'Budget Detail - FFFFFF'!$B327,'Expenditures - all orgs'!$B$19:$B$3604,'Budget Detail - FFFFFF'!$B$3)</f>
        <v>0</v>
      </c>
      <c r="D327" s="541">
        <f>SUMIFS('Expenditures - all orgs'!$E$19:$E$3604,'Expenditures - all orgs'!$C$19:$C$3604, 'Budget Detail - FFFFFF'!$B327,'Expenditures - all orgs'!$B$19:$B$3604,'Budget Detail - FFFFFF'!$B$3)</f>
        <v>0</v>
      </c>
      <c r="E327" s="542">
        <f>SUMIFS('Expenditures - all orgs'!$F$19:$F$3604,'Expenditures - all orgs'!$C$19:$C$3604, 'Budget Detail - FFFFFF'!$B327,'Expenditures - all orgs'!$B$19:$B$3604,'Budget Detail - FFFFFF'!$B$3)</f>
        <v>0</v>
      </c>
      <c r="F327" s="543">
        <f t="shared" si="38"/>
        <v>0</v>
      </c>
    </row>
    <row r="328" spans="1:6" x14ac:dyDescent="0.3">
      <c r="A328" s="747" t="s">
        <v>256</v>
      </c>
      <c r="B328" s="673">
        <v>213300</v>
      </c>
      <c r="C328" s="343">
        <f>SUMIFS('Expenditures - all orgs'!$D$19:$D$3604,'Expenditures - all orgs'!$C$19:$C$3604, 'Budget Detail - FFFFFF'!$B328,'Expenditures - all orgs'!$B$19:$B$3604,'Budget Detail - FFFFFF'!$B$3)</f>
        <v>0</v>
      </c>
      <c r="D328" s="541">
        <f>SUMIFS('Expenditures - all orgs'!$E$19:$E$3604,'Expenditures - all orgs'!$C$19:$C$3604, 'Budget Detail - FFFFFF'!$B328,'Expenditures - all orgs'!$B$19:$B$3604,'Budget Detail - FFFFFF'!$B$3)</f>
        <v>0</v>
      </c>
      <c r="E328" s="542">
        <f>SUMIFS('Expenditures - all orgs'!$F$19:$F$3604,'Expenditures - all orgs'!$C$19:$C$3604, 'Budget Detail - FFFFFF'!$B328,'Expenditures - all orgs'!$B$19:$B$3604,'Budget Detail - FFFFFF'!$B$3)</f>
        <v>0</v>
      </c>
      <c r="F328" s="543">
        <f t="shared" si="38"/>
        <v>0</v>
      </c>
    </row>
    <row r="329" spans="1:6" x14ac:dyDescent="0.3">
      <c r="A329" s="747" t="s">
        <v>104</v>
      </c>
      <c r="B329" s="673" t="s">
        <v>107</v>
      </c>
      <c r="C329" s="343">
        <f>SUMIFS('Expenditures - all orgs'!$D$19:$D$3604,'Expenditures - all orgs'!$C$19:$C$3604, 'Budget Detail - FFFFFF'!$B329,'Expenditures - all orgs'!$B$19:$B$3604,'Budget Detail - FFFFFF'!$B$3)</f>
        <v>0</v>
      </c>
      <c r="D329" s="541">
        <f>SUMIFS('Expenditures - all orgs'!$E$19:$E$3604,'Expenditures - all orgs'!$C$19:$C$3604, 'Budget Detail - FFFFFF'!$B329,'Expenditures - all orgs'!$B$19:$B$3604,'Budget Detail - FFFFFF'!$B$3)</f>
        <v>0</v>
      </c>
      <c r="E329" s="542">
        <f>SUMIFS('Expenditures - all orgs'!$F$19:$F$3604,'Expenditures - all orgs'!$C$19:$C$3604, 'Budget Detail - FFFFFF'!$B329,'Expenditures - all orgs'!$B$19:$B$3604,'Budget Detail - FFFFFF'!$B$3)</f>
        <v>0</v>
      </c>
      <c r="F329" s="543">
        <f t="shared" si="38"/>
        <v>0</v>
      </c>
    </row>
    <row r="330" spans="1:6" ht="15" thickBot="1" x14ac:dyDescent="0.35">
      <c r="A330" s="747" t="s">
        <v>104</v>
      </c>
      <c r="B330" s="673" t="s">
        <v>107</v>
      </c>
      <c r="C330" s="343">
        <f>SUMIFS('Expenditures - all orgs'!$D$19:$D$3604,'Expenditures - all orgs'!$C$19:$C$3604, 'Budget Detail - FFFFFF'!$B330,'Expenditures - all orgs'!$B$19:$B$3604,'Budget Detail - FFFFFF'!$B$3)</f>
        <v>0</v>
      </c>
      <c r="D330" s="544">
        <f>SUMIFS('Expenditures - all orgs'!$E$19:$E$3604,'Expenditures - all orgs'!$C$19:$C$3604, 'Budget Detail - FFFFFF'!$B330,'Expenditures - all orgs'!$B$19:$B$3604,'Budget Detail - FFFFFF'!$B$3)</f>
        <v>0</v>
      </c>
      <c r="E330" s="545">
        <f>SUMIFS('Expenditures - all orgs'!$F$19:$F$3604,'Expenditures - all orgs'!$C$19:$C$3604, 'Budget Detail - FFFFFF'!$B330,'Expenditures - all orgs'!$B$19:$B$3604,'Budget Detail - FFFFFF'!$B$3)</f>
        <v>0</v>
      </c>
      <c r="F330" s="546">
        <f t="shared" si="38"/>
        <v>0</v>
      </c>
    </row>
    <row r="331" spans="1:6" ht="15" thickBot="1" x14ac:dyDescent="0.35">
      <c r="A331" s="747"/>
      <c r="B331" s="674" t="s">
        <v>418</v>
      </c>
      <c r="C331" s="401">
        <f>SUM(C326:C330)</f>
        <v>0</v>
      </c>
      <c r="D331" s="401">
        <f t="shared" ref="D331:F331" si="39">SUM(D326:D330)</f>
        <v>0</v>
      </c>
      <c r="E331" s="401">
        <f t="shared" si="39"/>
        <v>0</v>
      </c>
      <c r="F331" s="401">
        <f t="shared" si="39"/>
        <v>0</v>
      </c>
    </row>
    <row r="332" spans="1:6" x14ac:dyDescent="0.3">
      <c r="A332" s="747"/>
      <c r="B332" s="617"/>
      <c r="C332" s="305"/>
      <c r="D332" s="1255"/>
      <c r="E332" s="1255"/>
      <c r="F332" s="1256"/>
    </row>
    <row r="333" spans="1:6" x14ac:dyDescent="0.3">
      <c r="A333" s="248" t="s">
        <v>252</v>
      </c>
      <c r="B333" s="617"/>
      <c r="C333" s="305"/>
      <c r="D333" s="1255"/>
      <c r="E333" s="1255"/>
      <c r="F333" s="1256"/>
    </row>
    <row r="334" spans="1:6" x14ac:dyDescent="0.3">
      <c r="A334" s="240" t="s">
        <v>325</v>
      </c>
      <c r="B334" s="675">
        <v>220010</v>
      </c>
      <c r="C334" s="344">
        <f>SUMIFS('Expenditures - all orgs'!$D$19:$D$3604,'Expenditures - all orgs'!$C$19:$C$3604, 'Budget Detail - FFFFFF'!$B334,'Expenditures - all orgs'!$B$19:$B$3604,'Budget Detail - FFFFFF'!$B$3)</f>
        <v>0</v>
      </c>
      <c r="D334" s="548">
        <f>SUMIFS('Expenditures - all orgs'!$E$19:$E$3604,'Expenditures - all orgs'!$C$19:$C$3604, 'Budget Detail - FFFFFF'!$B334,'Expenditures - all orgs'!$B$19:$B$3604,'Budget Detail - FFFFFF'!$B$3)</f>
        <v>0</v>
      </c>
      <c r="E334" s="549">
        <f>SUMIFS('Expenditures - all orgs'!$F$19:$F$3604,'Expenditures - all orgs'!$C$19:$C$3604, 'Budget Detail - FFFFFF'!$B334,'Expenditures - all orgs'!$B$19:$B$3604,'Budget Detail - FFFFFF'!$B$3)</f>
        <v>0</v>
      </c>
      <c r="F334" s="550">
        <f t="shared" ref="F334:F335" si="40">C334-D334-E334</f>
        <v>0</v>
      </c>
    </row>
    <row r="335" spans="1:6" x14ac:dyDescent="0.3">
      <c r="A335" s="240" t="s">
        <v>257</v>
      </c>
      <c r="B335" s="676">
        <v>221100</v>
      </c>
      <c r="C335" s="344">
        <f>SUMIFS('Expenditures - all orgs'!$D$19:$D$3604,'Expenditures - all orgs'!$C$19:$C$3604, 'Budget Detail - FFFFFF'!$B335,'Expenditures - all orgs'!$B$19:$B$3604,'Budget Detail - FFFFFF'!$B$3)</f>
        <v>0</v>
      </c>
      <c r="D335" s="548">
        <f>SUMIFS('Expenditures - all orgs'!$E$19:$E$3604,'Expenditures - all orgs'!$C$19:$C$3604, 'Budget Detail - FFFFFF'!$B335,'Expenditures - all orgs'!$B$19:$B$3604,'Budget Detail - FFFFFF'!$B$3)</f>
        <v>0</v>
      </c>
      <c r="E335" s="549">
        <f>SUMIFS('Expenditures - all orgs'!$F$19:$F$3604,'Expenditures - all orgs'!$C$19:$C$3604, 'Budget Detail - FFFFFF'!$B335,'Expenditures - all orgs'!$B$19:$B$3604,'Budget Detail - FFFFFF'!$B$3)</f>
        <v>0</v>
      </c>
      <c r="F335" s="550">
        <f t="shared" si="40"/>
        <v>0</v>
      </c>
    </row>
    <row r="336" spans="1:6" x14ac:dyDescent="0.3">
      <c r="A336" s="239" t="s">
        <v>257</v>
      </c>
      <c r="B336" s="677">
        <v>221200</v>
      </c>
      <c r="C336" s="344">
        <f>SUMIFS('Expenditures - all orgs'!$D$19:$D$3604,'Expenditures - all orgs'!$C$19:$C$3604, 'Budget Detail - FFFFFF'!$B336,'Expenditures - all orgs'!$B$19:$B$3604,'Budget Detail - FFFFFF'!$B$3)</f>
        <v>0</v>
      </c>
      <c r="D336" s="548">
        <f>SUMIFS('Expenditures - all orgs'!$E$19:$E$3604,'Expenditures - all orgs'!$C$19:$C$3604, 'Budget Detail - FFFFFF'!$B336,'Expenditures - all orgs'!$B$19:$B$3604,'Budget Detail - FFFFFF'!$B$3)</f>
        <v>0</v>
      </c>
      <c r="E336" s="549">
        <f>SUMIFS('Expenditures - all orgs'!$F$19:$F$3604,'Expenditures - all orgs'!$C$19:$C$3604, 'Budget Detail - FFFFFF'!$B336,'Expenditures - all orgs'!$B$19:$B$3604,'Budget Detail - FFFFFF'!$B$3)</f>
        <v>0</v>
      </c>
      <c r="F336" s="550">
        <f t="shared" si="6"/>
        <v>0</v>
      </c>
    </row>
    <row r="337" spans="1:6" x14ac:dyDescent="0.3">
      <c r="A337" s="239" t="s">
        <v>258</v>
      </c>
      <c r="B337" s="677">
        <v>221400</v>
      </c>
      <c r="C337" s="344">
        <f>SUMIFS('Expenditures - all orgs'!$D$19:$D$3604,'Expenditures - all orgs'!$C$19:$C$3604, 'Budget Detail - FFFFFF'!$B337,'Expenditures - all orgs'!$B$19:$B$3604,'Budget Detail - FFFFFF'!$B$3)</f>
        <v>0</v>
      </c>
      <c r="D337" s="548">
        <f>SUMIFS('Expenditures - all orgs'!$E$19:$E$3604,'Expenditures - all orgs'!$C$19:$C$3604, 'Budget Detail - FFFFFF'!$B337,'Expenditures - all orgs'!$B$19:$B$3604,'Budget Detail - FFFFFF'!$B$3)</f>
        <v>0</v>
      </c>
      <c r="E337" s="549">
        <f>SUMIFS('Expenditures - all orgs'!$F$19:$F$3604,'Expenditures - all orgs'!$C$19:$C$3604, 'Budget Detail - FFFFFF'!$B337,'Expenditures - all orgs'!$B$19:$B$3604,'Budget Detail - FFFFFF'!$B$3)</f>
        <v>0</v>
      </c>
      <c r="F337" s="550">
        <f t="shared" si="6"/>
        <v>0</v>
      </c>
    </row>
    <row r="338" spans="1:6" x14ac:dyDescent="0.3">
      <c r="A338" s="239" t="s">
        <v>102</v>
      </c>
      <c r="B338" s="677">
        <v>221500</v>
      </c>
      <c r="C338" s="344">
        <f>SUMIFS('Expenditures - all orgs'!$D$19:$D$3604,'Expenditures - all orgs'!$C$19:$C$3604, 'Budget Detail - FFFFFF'!$B338,'Expenditures - all orgs'!$B$19:$B$3604,'Budget Detail - FFFFFF'!$B$3)</f>
        <v>0</v>
      </c>
      <c r="D338" s="548">
        <f>SUMIFS('Expenditures - all orgs'!$E$19:$E$3604,'Expenditures - all orgs'!$C$19:$C$3604, 'Budget Detail - FFFFFF'!$B338,'Expenditures - all orgs'!$B$19:$B$3604,'Budget Detail - FFFFFF'!$B$3)</f>
        <v>0</v>
      </c>
      <c r="E338" s="549">
        <f>SUMIFS('Expenditures - all orgs'!$F$19:$F$3604,'Expenditures - all orgs'!$C$19:$C$3604, 'Budget Detail - FFFFFF'!$B338,'Expenditures - all orgs'!$B$19:$B$3604,'Budget Detail - FFFFFF'!$B$3)</f>
        <v>0</v>
      </c>
      <c r="F338" s="550">
        <f t="shared" si="6"/>
        <v>0</v>
      </c>
    </row>
    <row r="339" spans="1:6" x14ac:dyDescent="0.3">
      <c r="A339" s="235" t="s">
        <v>259</v>
      </c>
      <c r="B339" s="677">
        <v>221600</v>
      </c>
      <c r="C339" s="344">
        <f>SUMIFS('Expenditures - all orgs'!$D$19:$D$3604,'Expenditures - all orgs'!$C$19:$C$3604, 'Budget Detail - FFFFFF'!$B339,'Expenditures - all orgs'!$B$19:$B$3604,'Budget Detail - FFFFFF'!$B$3)</f>
        <v>0</v>
      </c>
      <c r="D339" s="548">
        <f>SUMIFS('Expenditures - all orgs'!$E$19:$E$3604,'Expenditures - all orgs'!$C$19:$C$3604, 'Budget Detail - FFFFFF'!$B339,'Expenditures - all orgs'!$B$19:$B$3604,'Budget Detail - FFFFFF'!$B$3)</f>
        <v>0</v>
      </c>
      <c r="E339" s="549">
        <f>SUMIFS('Expenditures - all orgs'!$F$19:$F$3604,'Expenditures - all orgs'!$C$19:$C$3604, 'Budget Detail - FFFFFF'!$B339,'Expenditures - all orgs'!$B$19:$B$3604,'Budget Detail - FFFFFF'!$B$3)</f>
        <v>0</v>
      </c>
      <c r="F339" s="550">
        <f t="shared" si="6"/>
        <v>0</v>
      </c>
    </row>
    <row r="340" spans="1:6" x14ac:dyDescent="0.3">
      <c r="A340" s="747" t="s">
        <v>260</v>
      </c>
      <c r="B340" s="676">
        <v>221700</v>
      </c>
      <c r="C340" s="344">
        <f>SUMIFS('Expenditures - all orgs'!$D$19:$D$3604,'Expenditures - all orgs'!$C$19:$C$3604, 'Budget Detail - FFFFFF'!$B340,'Expenditures - all orgs'!$B$19:$B$3604,'Budget Detail - FFFFFF'!$B$3)</f>
        <v>0</v>
      </c>
      <c r="D340" s="548">
        <f>SUMIFS('Expenditures - all orgs'!$E$19:$E$3604,'Expenditures - all orgs'!$C$19:$C$3604, 'Budget Detail - FFFFFF'!$B340,'Expenditures - all orgs'!$B$19:$B$3604,'Budget Detail - FFFFFF'!$B$3)</f>
        <v>0</v>
      </c>
      <c r="E340" s="549">
        <f>SUMIFS('Expenditures - all orgs'!$F$19:$F$3604,'Expenditures - all orgs'!$C$19:$C$3604, 'Budget Detail - FFFFFF'!$B340,'Expenditures - all orgs'!$B$19:$B$3604,'Budget Detail - FFFFFF'!$B$3)</f>
        <v>0</v>
      </c>
      <c r="F340" s="550">
        <f t="shared" si="6"/>
        <v>0</v>
      </c>
    </row>
    <row r="341" spans="1:6" x14ac:dyDescent="0.3">
      <c r="A341" s="233" t="s">
        <v>28</v>
      </c>
      <c r="B341" s="676">
        <v>221800</v>
      </c>
      <c r="C341" s="344">
        <f>SUMIFS('Expenditures - all orgs'!$D$19:$D$3604,'Expenditures - all orgs'!$C$19:$C$3604, 'Budget Detail - FFFFFF'!$B341,'Expenditures - all orgs'!$B$19:$B$3604,'Budget Detail - FFFFFF'!$B$3)</f>
        <v>0</v>
      </c>
      <c r="D341" s="548">
        <f>SUMIFS('Expenditures - all orgs'!$E$19:$E$3604,'Expenditures - all orgs'!$C$19:$C$3604, 'Budget Detail - FFFFFF'!$B341,'Expenditures - all orgs'!$B$19:$B$3604,'Budget Detail - FFFFFF'!$B$3)</f>
        <v>0</v>
      </c>
      <c r="E341" s="549">
        <f>SUMIFS('Expenditures - all orgs'!$F$19:$F$3604,'Expenditures - all orgs'!$C$19:$C$3604, 'Budget Detail - FFFFFF'!$B341,'Expenditures - all orgs'!$B$19:$B$3604,'Budget Detail - FFFFFF'!$B$3)</f>
        <v>0</v>
      </c>
      <c r="F341" s="550">
        <f t="shared" si="6"/>
        <v>0</v>
      </c>
    </row>
    <row r="342" spans="1:6" x14ac:dyDescent="0.3">
      <c r="A342" s="233" t="s">
        <v>261</v>
      </c>
      <c r="B342" s="676">
        <v>221900</v>
      </c>
      <c r="C342" s="344">
        <f>SUMIFS('Expenditures - all orgs'!$D$19:$D$3604,'Expenditures - all orgs'!$C$19:$C$3604, 'Budget Detail - FFFFFF'!$B342,'Expenditures - all orgs'!$B$19:$B$3604,'Budget Detail - FFFFFF'!$B$3)</f>
        <v>0</v>
      </c>
      <c r="D342" s="548">
        <f>SUMIFS('Expenditures - all orgs'!$E$19:$E$3604,'Expenditures - all orgs'!$C$19:$C$3604, 'Budget Detail - FFFFFF'!$B342,'Expenditures - all orgs'!$B$19:$B$3604,'Budget Detail - FFFFFF'!$B$3)</f>
        <v>0</v>
      </c>
      <c r="E342" s="549">
        <f>SUMIFS('Expenditures - all orgs'!$F$19:$F$3604,'Expenditures - all orgs'!$C$19:$C$3604, 'Budget Detail - FFFFFF'!$B342,'Expenditures - all orgs'!$B$19:$B$3604,'Budget Detail - FFFFFF'!$B$3)</f>
        <v>0</v>
      </c>
      <c r="F342" s="550">
        <f t="shared" si="6"/>
        <v>0</v>
      </c>
    </row>
    <row r="343" spans="1:6" x14ac:dyDescent="0.3">
      <c r="A343" s="233" t="s">
        <v>104</v>
      </c>
      <c r="B343" s="676" t="s">
        <v>107</v>
      </c>
      <c r="C343" s="344">
        <f>SUMIFS('Expenditures - all orgs'!$D$19:$D$3604,'Expenditures - all orgs'!$C$19:$C$3604, 'Budget Detail - FFFFFF'!$B343,'Expenditures - all orgs'!$B$19:$B$3604,'Budget Detail - FFFFFF'!$B$3)</f>
        <v>0</v>
      </c>
      <c r="D343" s="548">
        <f>SUMIFS('Expenditures - all orgs'!$E$19:$E$3604,'Expenditures - all orgs'!$C$19:$C$3604, 'Budget Detail - FFFFFF'!$B343,'Expenditures - all orgs'!$B$19:$B$3604,'Budget Detail - FFFFFF'!$B$3)</f>
        <v>0</v>
      </c>
      <c r="E343" s="549">
        <f>SUMIFS('Expenditures - all orgs'!$F$19:$F$3604,'Expenditures - all orgs'!$C$19:$C$3604, 'Budget Detail - FFFFFF'!$B343,'Expenditures - all orgs'!$B$19:$B$3604,'Budget Detail - FFFFFF'!$B$3)</f>
        <v>0</v>
      </c>
      <c r="F343" s="550">
        <f t="shared" si="6"/>
        <v>0</v>
      </c>
    </row>
    <row r="344" spans="1:6" ht="15" thickBot="1" x14ac:dyDescent="0.35">
      <c r="A344" s="233" t="s">
        <v>104</v>
      </c>
      <c r="B344" s="676" t="s">
        <v>107</v>
      </c>
      <c r="C344" s="344">
        <f>SUMIFS('Expenditures - all orgs'!$D$19:$D$3604,'Expenditures - all orgs'!$C$19:$C$3604, 'Budget Detail - FFFFFF'!$B344,'Expenditures - all orgs'!$B$19:$B$3604,'Budget Detail - FFFFFF'!$B$3)</f>
        <v>0</v>
      </c>
      <c r="D344" s="1260">
        <f>SUMIFS('Expenditures - all orgs'!$E$19:$E$3604,'Expenditures - all orgs'!$C$19:$C$3604, 'Budget Detail - FFFFFF'!$B344,'Expenditures - all orgs'!$B$19:$B$3604,'Budget Detail - FFFFFF'!$B$3)</f>
        <v>0</v>
      </c>
      <c r="E344" s="553">
        <f>SUMIFS('Expenditures - all orgs'!$F$19:$F$3604,'Expenditures - all orgs'!$C$19:$C$3604, 'Budget Detail - FFFFFF'!$B344,'Expenditures - all orgs'!$B$19:$B$3604,'Budget Detail - FFFFFF'!$B$3)</f>
        <v>0</v>
      </c>
      <c r="F344" s="554">
        <f t="shared" si="6"/>
        <v>0</v>
      </c>
    </row>
    <row r="345" spans="1:6" ht="15" thickBot="1" x14ac:dyDescent="0.35">
      <c r="A345" s="233"/>
      <c r="B345" s="678" t="s">
        <v>418</v>
      </c>
      <c r="C345" s="402">
        <f>SUM(C334:C344)</f>
        <v>0</v>
      </c>
      <c r="D345" s="402">
        <f t="shared" ref="D345:F345" si="41">SUM(D334:D344)</f>
        <v>0</v>
      </c>
      <c r="E345" s="402">
        <f t="shared" si="41"/>
        <v>0</v>
      </c>
      <c r="F345" s="402">
        <f t="shared" si="41"/>
        <v>0</v>
      </c>
    </row>
    <row r="346" spans="1:6" x14ac:dyDescent="0.3">
      <c r="A346" s="747"/>
      <c r="B346" s="617"/>
      <c r="C346" s="305"/>
      <c r="D346" s="1255"/>
      <c r="E346" s="1255"/>
      <c r="F346" s="1256"/>
    </row>
    <row r="347" spans="1:6" x14ac:dyDescent="0.3">
      <c r="A347" s="248" t="s">
        <v>267</v>
      </c>
      <c r="B347" s="617"/>
      <c r="C347" s="305"/>
      <c r="D347" s="1255"/>
      <c r="E347" s="1255"/>
      <c r="F347" s="1256"/>
    </row>
    <row r="348" spans="1:6" x14ac:dyDescent="0.3">
      <c r="A348" s="233" t="s">
        <v>262</v>
      </c>
      <c r="B348" s="679">
        <v>222100</v>
      </c>
      <c r="C348" s="345">
        <f>SUMIFS('Expenditures - all orgs'!$D$19:$D$3604,'Expenditures - all orgs'!$C$19:$C$3604, 'Budget Detail - FFFFFF'!$B348,'Expenditures - all orgs'!$B$19:$B$3604,'Budget Detail - FFFFFF'!$B$3)</f>
        <v>0</v>
      </c>
      <c r="D348" s="556">
        <f>SUMIFS('Expenditures - all orgs'!$E$19:$E$3604,'Expenditures - all orgs'!$C$19:$C$3604, 'Budget Detail - FFFFFF'!$B348,'Expenditures - all orgs'!$B$19:$B$3604,'Budget Detail - FFFFFF'!$B$3)</f>
        <v>0</v>
      </c>
      <c r="E348" s="557">
        <f>SUMIFS('Expenditures - all orgs'!$F$19:$F$3604,'Expenditures - all orgs'!$C$19:$C$3604, 'Budget Detail - FFFFFF'!$B348,'Expenditures - all orgs'!$B$19:$B$3604,'Budget Detail - FFFFFF'!$B$3)</f>
        <v>0</v>
      </c>
      <c r="F348" s="558">
        <f t="shared" ref="F348:F353" si="42">C348-D348-E348</f>
        <v>0</v>
      </c>
    </row>
    <row r="349" spans="1:6" x14ac:dyDescent="0.3">
      <c r="A349" s="233" t="s">
        <v>263</v>
      </c>
      <c r="B349" s="680">
        <v>222200</v>
      </c>
      <c r="C349" s="345">
        <f>SUMIFS('Expenditures - all orgs'!$D$19:$D$3604,'Expenditures - all orgs'!$C$19:$C$3604, 'Budget Detail - FFFFFF'!$B349,'Expenditures - all orgs'!$B$19:$B$3604,'Budget Detail - FFFFFF'!$B$3)</f>
        <v>0</v>
      </c>
      <c r="D349" s="556">
        <f>SUMIFS('Expenditures - all orgs'!$E$19:$E$3604,'Expenditures - all orgs'!$C$19:$C$3604, 'Budget Detail - FFFFFF'!$B349,'Expenditures - all orgs'!$B$19:$B$3604,'Budget Detail - FFFFFF'!$B$3)</f>
        <v>0</v>
      </c>
      <c r="E349" s="557">
        <f>SUMIFS('Expenditures - all orgs'!$F$19:$F$3604,'Expenditures - all orgs'!$C$19:$C$3604, 'Budget Detail - FFFFFF'!$B349,'Expenditures - all orgs'!$B$19:$B$3604,'Budget Detail - FFFFFF'!$B$3)</f>
        <v>0</v>
      </c>
      <c r="F349" s="558">
        <f t="shared" si="42"/>
        <v>0</v>
      </c>
    </row>
    <row r="350" spans="1:6" x14ac:dyDescent="0.3">
      <c r="A350" s="233" t="s">
        <v>264</v>
      </c>
      <c r="B350" s="680">
        <v>222300</v>
      </c>
      <c r="C350" s="345">
        <f>SUMIFS('Expenditures - all orgs'!$D$19:$D$3604,'Expenditures - all orgs'!$C$19:$C$3604, 'Budget Detail - FFFFFF'!$B350,'Expenditures - all orgs'!$B$19:$B$3604,'Budget Detail - FFFFFF'!$B$3)</f>
        <v>0</v>
      </c>
      <c r="D350" s="556">
        <f>SUMIFS('Expenditures - all orgs'!$E$19:$E$3604,'Expenditures - all orgs'!$C$19:$C$3604, 'Budget Detail - FFFFFF'!$B350,'Expenditures - all orgs'!$B$19:$B$3604,'Budget Detail - FFFFFF'!$B$3)</f>
        <v>0</v>
      </c>
      <c r="E350" s="557">
        <f>SUMIFS('Expenditures - all orgs'!$F$19:$F$3604,'Expenditures - all orgs'!$C$19:$C$3604, 'Budget Detail - FFFFFF'!$B350,'Expenditures - all orgs'!$B$19:$B$3604,'Budget Detail - FFFFFF'!$B$3)</f>
        <v>0</v>
      </c>
      <c r="F350" s="558">
        <f t="shared" si="42"/>
        <v>0</v>
      </c>
    </row>
    <row r="351" spans="1:6" x14ac:dyDescent="0.3">
      <c r="A351" s="233" t="s">
        <v>265</v>
      </c>
      <c r="B351" s="680">
        <v>222400</v>
      </c>
      <c r="C351" s="345">
        <f>SUMIFS('Expenditures - all orgs'!$D$19:$D$3604,'Expenditures - all orgs'!$C$19:$C$3604, 'Budget Detail - FFFFFF'!$B351,'Expenditures - all orgs'!$B$19:$B$3604,'Budget Detail - FFFFFF'!$B$3)</f>
        <v>0</v>
      </c>
      <c r="D351" s="556">
        <f>SUMIFS('Expenditures - all orgs'!$E$19:$E$3604,'Expenditures - all orgs'!$C$19:$C$3604, 'Budget Detail - FFFFFF'!$B351,'Expenditures - all orgs'!$B$19:$B$3604,'Budget Detail - FFFFFF'!$B$3)</f>
        <v>0</v>
      </c>
      <c r="E351" s="557">
        <f>SUMIFS('Expenditures - all orgs'!$F$19:$F$3604,'Expenditures - all orgs'!$C$19:$C$3604, 'Budget Detail - FFFFFF'!$B351,'Expenditures - all orgs'!$B$19:$B$3604,'Budget Detail - FFFFFF'!$B$3)</f>
        <v>0</v>
      </c>
      <c r="F351" s="558">
        <f t="shared" si="42"/>
        <v>0</v>
      </c>
    </row>
    <row r="352" spans="1:6" x14ac:dyDescent="0.3">
      <c r="A352" s="233" t="s">
        <v>266</v>
      </c>
      <c r="B352" s="680">
        <v>222800</v>
      </c>
      <c r="C352" s="345">
        <f>SUMIFS('Expenditures - all orgs'!$D$19:$D$3604,'Expenditures - all orgs'!$C$19:$C$3604, 'Budget Detail - FFFFFF'!$B352,'Expenditures - all orgs'!$B$19:$B$3604,'Budget Detail - FFFFFF'!$B$3)</f>
        <v>0</v>
      </c>
      <c r="D352" s="556">
        <f>SUMIFS('Expenditures - all orgs'!$E$19:$E$3604,'Expenditures - all orgs'!$C$19:$C$3604, 'Budget Detail - FFFFFF'!$B352,'Expenditures - all orgs'!$B$19:$B$3604,'Budget Detail - FFFFFF'!$B$3)</f>
        <v>0</v>
      </c>
      <c r="E352" s="557">
        <f>SUMIFS('Expenditures - all orgs'!$F$19:$F$3604,'Expenditures - all orgs'!$C$19:$C$3604, 'Budget Detail - FFFFFF'!$B352,'Expenditures - all orgs'!$B$19:$B$3604,'Budget Detail - FFFFFF'!$B$3)</f>
        <v>0</v>
      </c>
      <c r="F352" s="558">
        <f t="shared" si="42"/>
        <v>0</v>
      </c>
    </row>
    <row r="353" spans="1:6" ht="15" thickBot="1" x14ac:dyDescent="0.35">
      <c r="A353" s="233" t="s">
        <v>104</v>
      </c>
      <c r="B353" s="680" t="s">
        <v>107</v>
      </c>
      <c r="C353" s="345">
        <f>SUMIFS('Expenditures - all orgs'!$D$19:$D$3604,'Expenditures - all orgs'!$C$19:$C$3604, 'Budget Detail - FFFFFF'!$B353,'Expenditures - all orgs'!$B$19:$B$3604,'Budget Detail - FFFFFF'!$B$3)</f>
        <v>0</v>
      </c>
      <c r="D353" s="559">
        <f>SUMIFS('Expenditures - all orgs'!$E$19:$E$3604,'Expenditures - all orgs'!$C$19:$C$3604, 'Budget Detail - FFFFFF'!$B353,'Expenditures - all orgs'!$B$19:$B$3604,'Budget Detail - FFFFFF'!$B$3)</f>
        <v>0</v>
      </c>
      <c r="E353" s="560">
        <f>SUMIFS('Expenditures - all orgs'!$F$19:$F$3604,'Expenditures - all orgs'!$C$19:$C$3604, 'Budget Detail - FFFFFF'!$B353,'Expenditures - all orgs'!$B$19:$B$3604,'Budget Detail - FFFFFF'!$B$3)</f>
        <v>0</v>
      </c>
      <c r="F353" s="561">
        <f t="shared" si="42"/>
        <v>0</v>
      </c>
    </row>
    <row r="354" spans="1:6" ht="15" thickBot="1" x14ac:dyDescent="0.35">
      <c r="A354" s="233"/>
      <c r="B354" s="681" t="s">
        <v>418</v>
      </c>
      <c r="C354" s="404">
        <f>SUM(C348:C353)</f>
        <v>0</v>
      </c>
      <c r="D354" s="404">
        <f t="shared" ref="D354:F354" si="43">SUM(D348:D353)</f>
        <v>0</v>
      </c>
      <c r="E354" s="404">
        <f t="shared" si="43"/>
        <v>0</v>
      </c>
      <c r="F354" s="404">
        <f t="shared" si="43"/>
        <v>0</v>
      </c>
    </row>
    <row r="355" spans="1:6" x14ac:dyDescent="0.3">
      <c r="A355" s="747"/>
      <c r="B355" s="617"/>
      <c r="C355" s="305"/>
      <c r="D355" s="1255"/>
      <c r="E355" s="1255"/>
      <c r="F355" s="1256"/>
    </row>
    <row r="356" spans="1:6" x14ac:dyDescent="0.3">
      <c r="A356" s="248" t="s">
        <v>267</v>
      </c>
      <c r="B356" s="617"/>
      <c r="C356" s="305"/>
      <c r="D356" s="1255"/>
      <c r="E356" s="1255"/>
      <c r="F356" s="1256"/>
    </row>
    <row r="357" spans="1:6" x14ac:dyDescent="0.3">
      <c r="A357" s="747" t="s">
        <v>268</v>
      </c>
      <c r="B357" s="682">
        <v>223100</v>
      </c>
      <c r="C357" s="346">
        <f>SUMIFS('Expenditures - all orgs'!$D$19:$D$3604,'Expenditures - all orgs'!$C$19:$C$3604, 'Budget Detail - FFFFFF'!$B357,'Expenditures - all orgs'!$B$19:$B$3604,'Budget Detail - FFFFFF'!$B$3)</f>
        <v>0</v>
      </c>
      <c r="D357" s="563">
        <f>SUMIFS('Expenditures - all orgs'!$E$19:$E$3604,'Expenditures - all orgs'!$C$19:$C$3604, 'Budget Detail - FFFFFF'!$B357,'Expenditures - all orgs'!$B$19:$B$3604,'Budget Detail - FFFFFF'!$B$3)</f>
        <v>0</v>
      </c>
      <c r="E357" s="564">
        <f>SUMIFS('Expenditures - all orgs'!$F$19:$F$3604,'Expenditures - all orgs'!$C$19:$C$3604, 'Budget Detail - FFFFFF'!$B357,'Expenditures - all orgs'!$B$19:$B$3604,'Budget Detail - FFFFFF'!$B$3)</f>
        <v>0</v>
      </c>
      <c r="F357" s="565">
        <f t="shared" ref="F357" si="44">C357-D357-E357</f>
        <v>0</v>
      </c>
    </row>
    <row r="358" spans="1:6" x14ac:dyDescent="0.3">
      <c r="A358" s="233" t="s">
        <v>29</v>
      </c>
      <c r="B358" s="683">
        <v>223200</v>
      </c>
      <c r="C358" s="346">
        <f>SUMIFS('Expenditures - all orgs'!$D$19:$D$3604,'Expenditures - all orgs'!$C$19:$C$3604, 'Budget Detail - FFFFFF'!$B358,'Expenditures - all orgs'!$B$19:$B$3604,'Budget Detail - FFFFFF'!$B$3)</f>
        <v>0</v>
      </c>
      <c r="D358" s="563">
        <f>SUMIFS('Expenditures - all orgs'!$E$19:$E$3604,'Expenditures - all orgs'!$C$19:$C$3604, 'Budget Detail - FFFFFF'!$B358,'Expenditures - all orgs'!$B$19:$B$3604,'Budget Detail - FFFFFF'!$B$3)</f>
        <v>0</v>
      </c>
      <c r="E358" s="564">
        <f>SUMIFS('Expenditures - all orgs'!$F$19:$F$3604,'Expenditures - all orgs'!$C$19:$C$3604, 'Budget Detail - FFFFFF'!$B358,'Expenditures - all orgs'!$B$19:$B$3604,'Budget Detail - FFFFFF'!$B$3)</f>
        <v>0</v>
      </c>
      <c r="F358" s="565">
        <f t="shared" si="6"/>
        <v>0</v>
      </c>
    </row>
    <row r="359" spans="1:6" x14ac:dyDescent="0.3">
      <c r="A359" s="233" t="s">
        <v>269</v>
      </c>
      <c r="B359" s="683">
        <v>223300</v>
      </c>
      <c r="C359" s="346">
        <f>SUMIFS('Expenditures - all orgs'!$D$19:$D$3604,'Expenditures - all orgs'!$C$19:$C$3604, 'Budget Detail - FFFFFF'!$B359,'Expenditures - all orgs'!$B$19:$B$3604,'Budget Detail - FFFFFF'!$B$3)</f>
        <v>0</v>
      </c>
      <c r="D359" s="563">
        <f>SUMIFS('Expenditures - all orgs'!$E$19:$E$3604,'Expenditures - all orgs'!$C$19:$C$3604, 'Budget Detail - FFFFFF'!$B359,'Expenditures - all orgs'!$B$19:$B$3604,'Budget Detail - FFFFFF'!$B$3)</f>
        <v>0</v>
      </c>
      <c r="E359" s="564">
        <f>SUMIFS('Expenditures - all orgs'!$F$19:$F$3604,'Expenditures - all orgs'!$C$19:$C$3604, 'Budget Detail - FFFFFF'!$B359,'Expenditures - all orgs'!$B$19:$B$3604,'Budget Detail - FFFFFF'!$B$3)</f>
        <v>0</v>
      </c>
      <c r="F359" s="565">
        <f t="shared" si="6"/>
        <v>0</v>
      </c>
    </row>
    <row r="360" spans="1:6" x14ac:dyDescent="0.3">
      <c r="A360" s="233" t="s">
        <v>307</v>
      </c>
      <c r="B360" s="683">
        <v>223800</v>
      </c>
      <c r="C360" s="346">
        <f>SUMIFS('Expenditures - all orgs'!$D$19:$D$3604,'Expenditures - all orgs'!$C$19:$C$3604, 'Budget Detail - FFFFFF'!$B360,'Expenditures - all orgs'!$B$19:$B$3604,'Budget Detail - FFFFFF'!$B$3)</f>
        <v>0</v>
      </c>
      <c r="D360" s="563">
        <f>SUMIFS('Expenditures - all orgs'!$E$19:$E$3604,'Expenditures - all orgs'!$C$19:$C$3604, 'Budget Detail - FFFFFF'!$B360,'Expenditures - all orgs'!$B$19:$B$3604,'Budget Detail - FFFFFF'!$B$3)</f>
        <v>0</v>
      </c>
      <c r="E360" s="564">
        <f>SUMIFS('Expenditures - all orgs'!$F$19:$F$3604,'Expenditures - all orgs'!$C$19:$C$3604, 'Budget Detail - FFFFFF'!$B360,'Expenditures - all orgs'!$B$19:$B$3604,'Budget Detail - FFFFFF'!$B$3)</f>
        <v>0</v>
      </c>
      <c r="F360" s="565">
        <f t="shared" si="6"/>
        <v>0</v>
      </c>
    </row>
    <row r="361" spans="1:6" ht="15" thickBot="1" x14ac:dyDescent="0.35">
      <c r="A361" s="233" t="s">
        <v>104</v>
      </c>
      <c r="B361" s="683" t="s">
        <v>107</v>
      </c>
      <c r="C361" s="346">
        <f>SUMIFS('Expenditures - all orgs'!$D$19:$D$3604,'Expenditures - all orgs'!$C$19:$C$3604, 'Budget Detail - FFFFFF'!$B361,'Expenditures - all orgs'!$B$19:$B$3604,'Budget Detail - FFFFFF'!$B$3)</f>
        <v>0</v>
      </c>
      <c r="D361" s="1261">
        <f>SUMIFS('Expenditures - all orgs'!$E$19:$E$3604,'Expenditures - all orgs'!$C$19:$C$3604, 'Budget Detail - FFFFFF'!$B361,'Expenditures - all orgs'!$B$19:$B$3604,'Budget Detail - FFFFFF'!$B$3)</f>
        <v>0</v>
      </c>
      <c r="E361" s="568">
        <f>SUMIFS('Expenditures - all orgs'!$F$19:$F$3604,'Expenditures - all orgs'!$C$19:$C$3604, 'Budget Detail - FFFFFF'!$B361,'Expenditures - all orgs'!$B$19:$B$3604,'Budget Detail - FFFFFF'!$B$3)</f>
        <v>0</v>
      </c>
      <c r="F361" s="569">
        <f t="shared" si="6"/>
        <v>0</v>
      </c>
    </row>
    <row r="362" spans="1:6" ht="15" thickBot="1" x14ac:dyDescent="0.35">
      <c r="A362" s="233"/>
      <c r="B362" s="684" t="s">
        <v>418</v>
      </c>
      <c r="C362" s="405">
        <f>SUM(C357:C361)</f>
        <v>0</v>
      </c>
      <c r="D362" s="405">
        <f t="shared" ref="D362:F362" si="45">SUM(D357:D361)</f>
        <v>0</v>
      </c>
      <c r="E362" s="405">
        <f t="shared" si="45"/>
        <v>0</v>
      </c>
      <c r="F362" s="405">
        <f t="shared" si="45"/>
        <v>0</v>
      </c>
    </row>
    <row r="363" spans="1:6" x14ac:dyDescent="0.3">
      <c r="A363" s="747"/>
      <c r="B363" s="617"/>
      <c r="C363" s="305"/>
      <c r="D363" s="1255"/>
      <c r="E363" s="1255"/>
      <c r="F363" s="1256"/>
    </row>
    <row r="364" spans="1:6" x14ac:dyDescent="0.3">
      <c r="A364" s="248" t="s">
        <v>270</v>
      </c>
      <c r="B364" s="617"/>
      <c r="C364" s="305"/>
      <c r="D364" s="1255"/>
      <c r="E364" s="1255"/>
      <c r="F364" s="1256"/>
    </row>
    <row r="365" spans="1:6" x14ac:dyDescent="0.3">
      <c r="A365" s="233" t="s">
        <v>95</v>
      </c>
      <c r="B365" s="685">
        <v>224100</v>
      </c>
      <c r="C365" s="347">
        <f>SUMIFS('Expenditures - all orgs'!$D$19:$D$3604,'Expenditures - all orgs'!$C$19:$C$3604, 'Budget Detail - FFFFFF'!$B365,'Expenditures - all orgs'!$B$19:$B$3604,'Budget Detail - FFFFFF'!$B$3)</f>
        <v>0</v>
      </c>
      <c r="D365" s="571">
        <f>SUMIFS('Expenditures - all orgs'!$E$19:$E$3604,'Expenditures - all orgs'!$C$19:$C$3604, 'Budget Detail - FFFFFF'!$B365,'Expenditures - all orgs'!$B$19:$B$3604,'Budget Detail - FFFFFF'!$B$3)</f>
        <v>0</v>
      </c>
      <c r="E365" s="572">
        <f>SUMIFS('Expenditures - all orgs'!$F$19:$F$3604,'Expenditures - all orgs'!$C$19:$C$3604, 'Budget Detail - FFFFFF'!$B365,'Expenditures - all orgs'!$B$19:$B$3604,'Budget Detail - FFFFFF'!$B$3)</f>
        <v>0</v>
      </c>
      <c r="F365" s="573">
        <f t="shared" si="6"/>
        <v>0</v>
      </c>
    </row>
    <row r="366" spans="1:6" x14ac:dyDescent="0.3">
      <c r="A366" s="233" t="s">
        <v>271</v>
      </c>
      <c r="B366" s="686">
        <v>224200</v>
      </c>
      <c r="C366" s="347">
        <f>SUMIFS('Expenditures - all orgs'!$D$19:$D$3604,'Expenditures - all orgs'!$C$19:$C$3604, 'Budget Detail - FFFFFF'!$B366,'Expenditures - all orgs'!$B$19:$B$3604,'Budget Detail - FFFFFF'!$B$3)</f>
        <v>0</v>
      </c>
      <c r="D366" s="571">
        <f>SUMIFS('Expenditures - all orgs'!$E$19:$E$3604,'Expenditures - all orgs'!$C$19:$C$3604, 'Budget Detail - FFFFFF'!$B366,'Expenditures - all orgs'!$B$19:$B$3604,'Budget Detail - FFFFFF'!$B$3)</f>
        <v>0</v>
      </c>
      <c r="E366" s="572">
        <f>SUMIFS('Expenditures - all orgs'!$F$19:$F$3604,'Expenditures - all orgs'!$C$19:$C$3604, 'Budget Detail - FFFFFF'!$B366,'Expenditures - all orgs'!$B$19:$B$3604,'Budget Detail - FFFFFF'!$B$3)</f>
        <v>0</v>
      </c>
      <c r="F366" s="573">
        <f t="shared" ref="F366:F369" si="46">C366-D366-E366</f>
        <v>0</v>
      </c>
    </row>
    <row r="367" spans="1:6" x14ac:dyDescent="0.3">
      <c r="A367" s="233" t="s">
        <v>30</v>
      </c>
      <c r="B367" s="686">
        <v>224300</v>
      </c>
      <c r="C367" s="347">
        <f>SUMIFS('Expenditures - all orgs'!$D$19:$D$3604,'Expenditures - all orgs'!$C$19:$C$3604, 'Budget Detail - FFFFFF'!$B367,'Expenditures - all orgs'!$B$19:$B$3604,'Budget Detail - FFFFFF'!$B$3)</f>
        <v>0</v>
      </c>
      <c r="D367" s="571">
        <f>SUMIFS('Expenditures - all orgs'!$E$19:$E$3604,'Expenditures - all orgs'!$C$19:$C$3604, 'Budget Detail - FFFFFF'!$B367,'Expenditures - all orgs'!$B$19:$B$3604,'Budget Detail - FFFFFF'!$B$3)</f>
        <v>0</v>
      </c>
      <c r="E367" s="572">
        <f>SUMIFS('Expenditures - all orgs'!$F$19:$F$3604,'Expenditures - all orgs'!$C$19:$C$3604, 'Budget Detail - FFFFFF'!$B367,'Expenditures - all orgs'!$B$19:$B$3604,'Budget Detail - FFFFFF'!$B$3)</f>
        <v>0</v>
      </c>
      <c r="F367" s="573">
        <f t="shared" si="46"/>
        <v>0</v>
      </c>
    </row>
    <row r="368" spans="1:6" x14ac:dyDescent="0.3">
      <c r="A368" s="233" t="s">
        <v>272</v>
      </c>
      <c r="B368" s="686">
        <v>224800</v>
      </c>
      <c r="C368" s="347">
        <f>SUMIFS('Expenditures - all orgs'!$D$19:$D$3604,'Expenditures - all orgs'!$C$19:$C$3604, 'Budget Detail - FFFFFF'!$B368,'Expenditures - all orgs'!$B$19:$B$3604,'Budget Detail - FFFFFF'!$B$3)</f>
        <v>0</v>
      </c>
      <c r="D368" s="571">
        <f>SUMIFS('Expenditures - all orgs'!$E$19:$E$3604,'Expenditures - all orgs'!$C$19:$C$3604, 'Budget Detail - FFFFFF'!$B368,'Expenditures - all orgs'!$B$19:$B$3604,'Budget Detail - FFFFFF'!$B$3)</f>
        <v>0</v>
      </c>
      <c r="E368" s="572">
        <f>SUMIFS('Expenditures - all orgs'!$F$19:$F$3604,'Expenditures - all orgs'!$C$19:$C$3604, 'Budget Detail - FFFFFF'!$B368,'Expenditures - all orgs'!$B$19:$B$3604,'Budget Detail - FFFFFF'!$B$3)</f>
        <v>0</v>
      </c>
      <c r="F368" s="573">
        <f t="shared" si="46"/>
        <v>0</v>
      </c>
    </row>
    <row r="369" spans="1:6" ht="15" thickBot="1" x14ac:dyDescent="0.35">
      <c r="A369" s="233" t="s">
        <v>104</v>
      </c>
      <c r="B369" s="686" t="s">
        <v>107</v>
      </c>
      <c r="C369" s="347">
        <f>SUMIFS('Expenditures - all orgs'!$D$19:$D$3604,'Expenditures - all orgs'!$C$19:$C$3604, 'Budget Detail - FFFFFF'!$B369,'Expenditures - all orgs'!$B$19:$B$3604,'Budget Detail - FFFFFF'!$B$3)</f>
        <v>0</v>
      </c>
      <c r="D369" s="574">
        <f>SUMIFS('Expenditures - all orgs'!$E$19:$E$3604,'Expenditures - all orgs'!$C$19:$C$3604, 'Budget Detail - FFFFFF'!$B369,'Expenditures - all orgs'!$B$19:$B$3604,'Budget Detail - FFFFFF'!$B$3)</f>
        <v>0</v>
      </c>
      <c r="E369" s="575">
        <f>SUMIFS('Expenditures - all orgs'!$F$19:$F$3604,'Expenditures - all orgs'!$C$19:$C$3604, 'Budget Detail - FFFFFF'!$B369,'Expenditures - all orgs'!$B$19:$B$3604,'Budget Detail - FFFFFF'!$B$3)</f>
        <v>0</v>
      </c>
      <c r="F369" s="576">
        <f t="shared" si="46"/>
        <v>0</v>
      </c>
    </row>
    <row r="370" spans="1:6" ht="15" thickBot="1" x14ac:dyDescent="0.35">
      <c r="A370" s="233"/>
      <c r="B370" s="687" t="s">
        <v>418</v>
      </c>
      <c r="C370" s="406">
        <f>SUM(C365:C369)</f>
        <v>0</v>
      </c>
      <c r="D370" s="406">
        <f t="shared" ref="D370:F370" si="47">SUM(D365:D369)</f>
        <v>0</v>
      </c>
      <c r="E370" s="406">
        <f t="shared" si="47"/>
        <v>0</v>
      </c>
      <c r="F370" s="406">
        <f t="shared" si="47"/>
        <v>0</v>
      </c>
    </row>
    <row r="371" spans="1:6" x14ac:dyDescent="0.3">
      <c r="A371" s="747"/>
      <c r="B371" s="617"/>
      <c r="C371" s="305"/>
      <c r="D371" s="1255"/>
      <c r="E371" s="1255"/>
      <c r="F371" s="1256"/>
    </row>
    <row r="372" spans="1:6" x14ac:dyDescent="0.3">
      <c r="A372" s="248" t="s">
        <v>273</v>
      </c>
      <c r="B372" s="617"/>
      <c r="C372" s="305"/>
      <c r="D372" s="1255"/>
      <c r="E372" s="1255"/>
      <c r="F372" s="1256"/>
    </row>
    <row r="373" spans="1:6" x14ac:dyDescent="0.3">
      <c r="A373" s="242" t="s">
        <v>535</v>
      </c>
      <c r="B373" s="688">
        <v>225100</v>
      </c>
      <c r="C373" s="348">
        <f>SUMIFS('Expenditures - all orgs'!$D$19:$D$3604,'Expenditures - all orgs'!$C$19:$C$3604, 'Budget Detail - FFFFFF'!$B373,'Expenditures - all orgs'!$B$19:$B$3604,'Budget Detail - FFFFFF'!$B$3)</f>
        <v>0</v>
      </c>
      <c r="D373" s="578">
        <f>SUMIFS('Expenditures - all orgs'!$E$19:$E$3604,'Expenditures - all orgs'!$C$19:$C$3604, 'Budget Detail - FFFFFF'!$B373,'Expenditures - all orgs'!$B$19:$B$3604,'Budget Detail - FFFFFF'!$B$3)</f>
        <v>0</v>
      </c>
      <c r="E373" s="579">
        <f>SUMIFS('Expenditures - all orgs'!$F$19:$F$3604,'Expenditures - all orgs'!$C$19:$C$3604, 'Budget Detail - FFFFFF'!$B373,'Expenditures - all orgs'!$B$19:$B$3604,'Budget Detail - FFFFFF'!$B$3)</f>
        <v>0</v>
      </c>
      <c r="F373" s="580">
        <f t="shared" ref="F373:F388" si="48">C373-D373-E373</f>
        <v>0</v>
      </c>
    </row>
    <row r="374" spans="1:6" x14ac:dyDescent="0.3">
      <c r="A374" s="242" t="s">
        <v>31</v>
      </c>
      <c r="B374" s="689">
        <v>225300</v>
      </c>
      <c r="C374" s="348">
        <f>SUMIFS('Expenditures - all orgs'!$D$19:$D$3604,'Expenditures - all orgs'!$C$19:$C$3604, 'Budget Detail - FFFFFF'!$B374,'Expenditures - all orgs'!$B$19:$B$3604,'Budget Detail - FFFFFF'!$B$3)</f>
        <v>0</v>
      </c>
      <c r="D374" s="578">
        <f>SUMIFS('Expenditures - all orgs'!$E$19:$E$3604,'Expenditures - all orgs'!$C$19:$C$3604, 'Budget Detail - FFFFFF'!$B374,'Expenditures - all orgs'!$B$19:$B$3604,'Budget Detail - FFFFFF'!$B$3)</f>
        <v>0</v>
      </c>
      <c r="E374" s="579">
        <f>SUMIFS('Expenditures - all orgs'!$F$19:$F$3604,'Expenditures - all orgs'!$C$19:$C$3604, 'Budget Detail - FFFFFF'!$B374,'Expenditures - all orgs'!$B$19:$B$3604,'Budget Detail - FFFFFF'!$B$3)</f>
        <v>0</v>
      </c>
      <c r="F374" s="580">
        <f t="shared" ref="F374:F377" si="49">C374-D374-E374</f>
        <v>0</v>
      </c>
    </row>
    <row r="375" spans="1:6" x14ac:dyDescent="0.3">
      <c r="A375" s="242" t="s">
        <v>274</v>
      </c>
      <c r="B375" s="689">
        <v>225400</v>
      </c>
      <c r="C375" s="348">
        <f>SUMIFS('Expenditures - all orgs'!$D$19:$D$3604,'Expenditures - all orgs'!$C$19:$C$3604, 'Budget Detail - FFFFFF'!$B375,'Expenditures - all orgs'!$B$19:$B$3604,'Budget Detail - FFFFFF'!$B$3)</f>
        <v>0</v>
      </c>
      <c r="D375" s="578">
        <f>SUMIFS('Expenditures - all orgs'!$E$19:$E$3604,'Expenditures - all orgs'!$C$19:$C$3604, 'Budget Detail - FFFFFF'!$B375,'Expenditures - all orgs'!$B$19:$B$3604,'Budget Detail - FFFFFF'!$B$3)</f>
        <v>0</v>
      </c>
      <c r="E375" s="579">
        <f>SUMIFS('Expenditures - all orgs'!$F$19:$F$3604,'Expenditures - all orgs'!$C$19:$C$3604, 'Budget Detail - FFFFFF'!$B375,'Expenditures - all orgs'!$B$19:$B$3604,'Budget Detail - FFFFFF'!$B$3)</f>
        <v>0</v>
      </c>
      <c r="F375" s="580">
        <f t="shared" si="49"/>
        <v>0</v>
      </c>
    </row>
    <row r="376" spans="1:6" x14ac:dyDescent="0.3">
      <c r="A376" s="242" t="s">
        <v>275</v>
      </c>
      <c r="B376" s="689">
        <v>225500</v>
      </c>
      <c r="C376" s="348">
        <f>SUMIFS('Expenditures - all orgs'!$D$19:$D$3604,'Expenditures - all orgs'!$C$19:$C$3604, 'Budget Detail - FFFFFF'!$B376,'Expenditures - all orgs'!$B$19:$B$3604,'Budget Detail - FFFFFF'!$B$3)</f>
        <v>0</v>
      </c>
      <c r="D376" s="578">
        <f>SUMIFS('Expenditures - all orgs'!$E$19:$E$3604,'Expenditures - all orgs'!$C$19:$C$3604, 'Budget Detail - FFFFFF'!$B376,'Expenditures - all orgs'!$B$19:$B$3604,'Budget Detail - FFFFFF'!$B$3)</f>
        <v>0</v>
      </c>
      <c r="E376" s="579">
        <f>SUMIFS('Expenditures - all orgs'!$F$19:$F$3604,'Expenditures - all orgs'!$C$19:$C$3604, 'Budget Detail - FFFFFF'!$B376,'Expenditures - all orgs'!$B$19:$B$3604,'Budget Detail - FFFFFF'!$B$3)</f>
        <v>0</v>
      </c>
      <c r="F376" s="580">
        <f t="shared" si="49"/>
        <v>0</v>
      </c>
    </row>
    <row r="377" spans="1:6" x14ac:dyDescent="0.3">
      <c r="A377" s="242" t="s">
        <v>522</v>
      </c>
      <c r="B377" s="689">
        <v>225600</v>
      </c>
      <c r="C377" s="348">
        <f>SUMIFS('Expenditures - all orgs'!$D$19:$D$3604,'Expenditures - all orgs'!$C$19:$C$3604, 'Budget Detail - FFFFFF'!$B377,'Expenditures - all orgs'!$B$19:$B$3604,'Budget Detail - FFFFFF'!$B$3)</f>
        <v>0</v>
      </c>
      <c r="D377" s="578">
        <f>SUMIFS('Expenditures - all orgs'!$E$19:$E$3604,'Expenditures - all orgs'!$C$19:$C$3604, 'Budget Detail - FFFFFF'!$B377,'Expenditures - all orgs'!$B$19:$B$3604,'Budget Detail - FFFFFF'!$B$3)</f>
        <v>0</v>
      </c>
      <c r="E377" s="579">
        <f>SUMIFS('Expenditures - all orgs'!$F$19:$F$3604,'Expenditures - all orgs'!$C$19:$C$3604, 'Budget Detail - FFFFFF'!$B377,'Expenditures - all orgs'!$B$19:$B$3604,'Budget Detail - FFFFFF'!$B$3)</f>
        <v>0</v>
      </c>
      <c r="F377" s="580">
        <f t="shared" si="49"/>
        <v>0</v>
      </c>
    </row>
    <row r="378" spans="1:6" x14ac:dyDescent="0.3">
      <c r="A378" s="233" t="s">
        <v>276</v>
      </c>
      <c r="B378" s="689">
        <v>225800</v>
      </c>
      <c r="C378" s="348">
        <f>SUMIFS('Expenditures - all orgs'!$D$19:$D$3604,'Expenditures - all orgs'!$C$19:$C$3604, 'Budget Detail - FFFFFF'!$B378,'Expenditures - all orgs'!$B$19:$B$3604,'Budget Detail - FFFFFF'!$B$3)</f>
        <v>0</v>
      </c>
      <c r="D378" s="578">
        <f>SUMIFS('Expenditures - all orgs'!$E$19:$E$3604,'Expenditures - all orgs'!$C$19:$C$3604, 'Budget Detail - FFFFFF'!$B378,'Expenditures - all orgs'!$B$19:$B$3604,'Budget Detail - FFFFFF'!$B$3)</f>
        <v>0</v>
      </c>
      <c r="E378" s="579">
        <f>SUMIFS('Expenditures - all orgs'!$F$19:$F$3604,'Expenditures - all orgs'!$C$19:$C$3604, 'Budget Detail - FFFFFF'!$B378,'Expenditures - all orgs'!$B$19:$B$3604,'Budget Detail - FFFFFF'!$B$3)</f>
        <v>0</v>
      </c>
      <c r="F378" s="580">
        <f t="shared" si="48"/>
        <v>0</v>
      </c>
    </row>
    <row r="379" spans="1:6" ht="15" thickBot="1" x14ac:dyDescent="0.35">
      <c r="A379" s="233" t="s">
        <v>104</v>
      </c>
      <c r="B379" s="689" t="s">
        <v>107</v>
      </c>
      <c r="C379" s="348">
        <f>SUMIFS('Expenditures - all orgs'!$D$19:$D$3604,'Expenditures - all orgs'!$C$19:$C$3604, 'Budget Detail - FFFFFF'!$B379,'Expenditures - all orgs'!$B$19:$B$3604,'Budget Detail - FFFFFF'!$B$3)</f>
        <v>0</v>
      </c>
      <c r="D379" s="581">
        <f>SUMIFS('Expenditures - all orgs'!$E$19:$E$3604,'Expenditures - all orgs'!$C$19:$C$3604, 'Budget Detail - FFFFFF'!$B379,'Expenditures - all orgs'!$B$19:$B$3604,'Budget Detail - FFFFFF'!$B$3)</f>
        <v>0</v>
      </c>
      <c r="E379" s="582">
        <f>SUMIFS('Expenditures - all orgs'!$F$19:$F$3604,'Expenditures - all orgs'!$C$19:$C$3604, 'Budget Detail - FFFFFF'!$B379,'Expenditures - all orgs'!$B$19:$B$3604,'Budget Detail - FFFFFF'!$B$3)</f>
        <v>0</v>
      </c>
      <c r="F379" s="583">
        <f t="shared" si="48"/>
        <v>0</v>
      </c>
    </row>
    <row r="380" spans="1:6" ht="15" thickBot="1" x14ac:dyDescent="0.35">
      <c r="A380" s="233"/>
      <c r="B380" s="690" t="s">
        <v>418</v>
      </c>
      <c r="C380" s="1262">
        <f>SUM(C373:C379)</f>
        <v>0</v>
      </c>
      <c r="D380" s="1262">
        <f t="shared" ref="D380:F380" si="50">SUM(D373:D379)</f>
        <v>0</v>
      </c>
      <c r="E380" s="1262">
        <f t="shared" si="50"/>
        <v>0</v>
      </c>
      <c r="F380" s="1262">
        <f t="shared" si="50"/>
        <v>0</v>
      </c>
    </row>
    <row r="381" spans="1:6" x14ac:dyDescent="0.3">
      <c r="A381" s="747"/>
      <c r="B381" s="617"/>
      <c r="C381" s="305"/>
      <c r="D381" s="1255"/>
      <c r="E381" s="1255"/>
      <c r="F381" s="1256"/>
    </row>
    <row r="382" spans="1:6" x14ac:dyDescent="0.3">
      <c r="A382" s="248" t="s">
        <v>277</v>
      </c>
      <c r="B382" s="617"/>
      <c r="C382" s="305"/>
      <c r="D382" s="1255"/>
      <c r="E382" s="1255"/>
      <c r="F382" s="1256"/>
    </row>
    <row r="383" spans="1:6" x14ac:dyDescent="0.3">
      <c r="A383" s="233" t="s">
        <v>115</v>
      </c>
      <c r="B383" s="691">
        <v>226100</v>
      </c>
      <c r="C383" s="349">
        <f>SUMIFS('Expenditures - all orgs'!$D$19:$D$3604,'Expenditures - all orgs'!$C$19:$C$3604, 'Budget Detail - FFFFFF'!$B383,'Expenditures - all orgs'!$B$19:$B$3604,'Budget Detail - FFFFFF'!$B$3)</f>
        <v>0</v>
      </c>
      <c r="D383" s="585">
        <f>SUMIFS('Expenditures - all orgs'!$E$19:$E$3604,'Expenditures - all orgs'!$C$19:$C$3604, 'Budget Detail - FFFFFF'!$B383,'Expenditures - all orgs'!$B$19:$B$3604,'Budget Detail - FFFFFF'!$B$3)</f>
        <v>0</v>
      </c>
      <c r="E383" s="586">
        <f>SUMIFS('Expenditures - all orgs'!$F$19:$F$3604,'Expenditures - all orgs'!$C$19:$C$3604, 'Budget Detail - FFFFFF'!$B383,'Expenditures - all orgs'!$B$19:$B$3604,'Budget Detail - FFFFFF'!$B$3)</f>
        <v>0</v>
      </c>
      <c r="F383" s="587">
        <f t="shared" si="48"/>
        <v>0</v>
      </c>
    </row>
    <row r="384" spans="1:6" x14ac:dyDescent="0.3">
      <c r="A384" s="233" t="s">
        <v>537</v>
      </c>
      <c r="B384" s="692">
        <v>226200</v>
      </c>
      <c r="C384" s="349">
        <f>SUMIFS('Expenditures - all orgs'!$D$19:$D$3604,'Expenditures - all orgs'!$C$19:$C$3604, 'Budget Detail - FFFFFF'!$B384,'Expenditures - all orgs'!$B$19:$B$3604,'Budget Detail - FFFFFF'!$B$3)</f>
        <v>0</v>
      </c>
      <c r="D384" s="585">
        <f>SUMIFS('Expenditures - all orgs'!$E$19:$E$3604,'Expenditures - all orgs'!$C$19:$C$3604, 'Budget Detail - FFFFFF'!$B384,'Expenditures - all orgs'!$B$19:$B$3604,'Budget Detail - FFFFFF'!$B$3)</f>
        <v>0</v>
      </c>
      <c r="E384" s="586">
        <f>SUMIFS('Expenditures - all orgs'!$F$19:$F$3604,'Expenditures - all orgs'!$C$19:$C$3604, 'Budget Detail - FFFFFF'!$B384,'Expenditures - all orgs'!$B$19:$B$3604,'Budget Detail - FFFFFF'!$B$3)</f>
        <v>0</v>
      </c>
      <c r="F384" s="587">
        <f t="shared" si="48"/>
        <v>0</v>
      </c>
    </row>
    <row r="385" spans="1:6" x14ac:dyDescent="0.3">
      <c r="A385" s="233" t="s">
        <v>538</v>
      </c>
      <c r="B385" s="692">
        <v>226300</v>
      </c>
      <c r="C385" s="349">
        <f>SUMIFS('Expenditures - all orgs'!$D$19:$D$3604,'Expenditures - all orgs'!$C$19:$C$3604, 'Budget Detail - FFFFFF'!$B385,'Expenditures - all orgs'!$B$19:$B$3604,'Budget Detail - FFFFFF'!$B$3)</f>
        <v>0</v>
      </c>
      <c r="D385" s="585">
        <f>SUMIFS('Expenditures - all orgs'!$E$19:$E$3604,'Expenditures - all orgs'!$C$19:$C$3604, 'Budget Detail - FFFFFF'!$B385,'Expenditures - all orgs'!$B$19:$B$3604,'Budget Detail - FFFFFF'!$B$3)</f>
        <v>0</v>
      </c>
      <c r="E385" s="586">
        <f>SUMIFS('Expenditures - all orgs'!$F$19:$F$3604,'Expenditures - all orgs'!$C$19:$C$3604, 'Budget Detail - FFFFFF'!$B385,'Expenditures - all orgs'!$B$19:$B$3604,'Budget Detail - FFFFFF'!$B$3)</f>
        <v>0</v>
      </c>
      <c r="F385" s="587">
        <f t="shared" si="48"/>
        <v>0</v>
      </c>
    </row>
    <row r="386" spans="1:6" x14ac:dyDescent="0.3">
      <c r="A386" s="239" t="s">
        <v>103</v>
      </c>
      <c r="B386" s="693">
        <v>226400</v>
      </c>
      <c r="C386" s="349">
        <f>SUMIFS('Expenditures - all orgs'!$D$19:$D$3604,'Expenditures - all orgs'!$C$19:$C$3604, 'Budget Detail - FFFFFF'!$B386,'Expenditures - all orgs'!$B$19:$B$3604,'Budget Detail - FFFFFF'!$B$3)</f>
        <v>0</v>
      </c>
      <c r="D386" s="585">
        <f>SUMIFS('Expenditures - all orgs'!$E$19:$E$3604,'Expenditures - all orgs'!$C$19:$C$3604, 'Budget Detail - FFFFFF'!$B386,'Expenditures - all orgs'!$B$19:$B$3604,'Budget Detail - FFFFFF'!$B$3)</f>
        <v>0</v>
      </c>
      <c r="E386" s="586">
        <f>SUMIFS('Expenditures - all orgs'!$F$19:$F$3604,'Expenditures - all orgs'!$C$19:$C$3604, 'Budget Detail - FFFFFF'!$B386,'Expenditures - all orgs'!$B$19:$B$3604,'Budget Detail - FFFFFF'!$B$3)</f>
        <v>0</v>
      </c>
      <c r="F386" s="587">
        <f t="shared" si="48"/>
        <v>0</v>
      </c>
    </row>
    <row r="387" spans="1:6" x14ac:dyDescent="0.3">
      <c r="A387" s="239" t="s">
        <v>280</v>
      </c>
      <c r="B387" s="693">
        <v>226800</v>
      </c>
      <c r="C387" s="349">
        <f>SUMIFS('Expenditures - all orgs'!$D$19:$D$3604,'Expenditures - all orgs'!$C$19:$C$3604, 'Budget Detail - FFFFFF'!$B387,'Expenditures - all orgs'!$B$19:$B$3604,'Budget Detail - FFFFFF'!$B$3)</f>
        <v>0</v>
      </c>
      <c r="D387" s="585">
        <f>SUMIFS('Expenditures - all orgs'!$E$19:$E$3604,'Expenditures - all orgs'!$C$19:$C$3604, 'Budget Detail - FFFFFF'!$B387,'Expenditures - all orgs'!$B$19:$B$3604,'Budget Detail - FFFFFF'!$B$3)</f>
        <v>0</v>
      </c>
      <c r="E387" s="586">
        <f>SUMIFS('Expenditures - all orgs'!$F$19:$F$3604,'Expenditures - all orgs'!$C$19:$C$3604, 'Budget Detail - FFFFFF'!$B387,'Expenditures - all orgs'!$B$19:$B$3604,'Budget Detail - FFFFFF'!$B$3)</f>
        <v>0</v>
      </c>
      <c r="F387" s="587">
        <f t="shared" si="48"/>
        <v>0</v>
      </c>
    </row>
    <row r="388" spans="1:6" ht="15" thickBot="1" x14ac:dyDescent="0.35">
      <c r="A388" s="235" t="s">
        <v>104</v>
      </c>
      <c r="B388" s="693" t="s">
        <v>107</v>
      </c>
      <c r="C388" s="349">
        <f>SUMIFS('Expenditures - all orgs'!$D$19:$D$3604,'Expenditures - all orgs'!$C$19:$C$3604, 'Budget Detail - FFFFFF'!$B388,'Expenditures - all orgs'!$B$19:$B$3604,'Budget Detail - FFFFFF'!$B$3)</f>
        <v>0</v>
      </c>
      <c r="D388" s="1263">
        <f>SUMIFS('Expenditures - all orgs'!$E$19:$E$3604,'Expenditures - all orgs'!$C$19:$C$3604, 'Budget Detail - FFFFFF'!$B388,'Expenditures - all orgs'!$B$19:$B$3604,'Budget Detail - FFFFFF'!$B$3)</f>
        <v>0</v>
      </c>
      <c r="E388" s="590">
        <f>SUMIFS('Expenditures - all orgs'!$F$19:$F$3604,'Expenditures - all orgs'!$C$19:$C$3604, 'Budget Detail - FFFFFF'!$B388,'Expenditures - all orgs'!$B$19:$B$3604,'Budget Detail - FFFFFF'!$B$3)</f>
        <v>0</v>
      </c>
      <c r="F388" s="591">
        <f t="shared" si="48"/>
        <v>0</v>
      </c>
    </row>
    <row r="389" spans="1:6" ht="15" thickBot="1" x14ac:dyDescent="0.35">
      <c r="A389" s="235"/>
      <c r="B389" s="694" t="s">
        <v>418</v>
      </c>
      <c r="C389" s="409">
        <f>SUM(C383:C388)</f>
        <v>0</v>
      </c>
      <c r="D389" s="409">
        <f t="shared" ref="D389:F389" si="51">SUM(D383:D388)</f>
        <v>0</v>
      </c>
      <c r="E389" s="409">
        <f t="shared" si="51"/>
        <v>0</v>
      </c>
      <c r="F389" s="409">
        <f t="shared" si="51"/>
        <v>0</v>
      </c>
    </row>
    <row r="390" spans="1:6" x14ac:dyDescent="0.3">
      <c r="A390" s="747"/>
      <c r="B390" s="617"/>
      <c r="C390" s="305"/>
      <c r="D390" s="1255"/>
      <c r="E390" s="1255"/>
      <c r="F390" s="1256"/>
    </row>
    <row r="391" spans="1:6" x14ac:dyDescent="0.3">
      <c r="A391" s="248" t="s">
        <v>281</v>
      </c>
      <c r="B391" s="617"/>
      <c r="C391" s="305"/>
      <c r="D391" s="1255"/>
      <c r="E391" s="1255"/>
      <c r="F391" s="1256"/>
    </row>
    <row r="392" spans="1:6" x14ac:dyDescent="0.3">
      <c r="A392" s="239" t="s">
        <v>282</v>
      </c>
      <c r="B392" s="695">
        <v>227100</v>
      </c>
      <c r="C392" s="350">
        <f>SUMIFS('Expenditures - all orgs'!$D$19:$D$3604,'Expenditures - all orgs'!$C$19:$C$3604, 'Budget Detail - FFFFFF'!$B392,'Expenditures - all orgs'!$B$19:$B$3604,'Budget Detail - FFFFFF'!$B$3)</f>
        <v>0</v>
      </c>
      <c r="D392" s="593">
        <f>SUMIFS('Expenditures - all orgs'!$E$19:$E$3604,'Expenditures - all orgs'!$C$19:$C$3604, 'Budget Detail - FFFFFF'!$B392,'Expenditures - all orgs'!$B$19:$B$3604,'Budget Detail - FFFFFF'!$B$3)</f>
        <v>0</v>
      </c>
      <c r="E392" s="594">
        <f>SUMIFS('Expenditures - all orgs'!$F$19:$F$3604,'Expenditures - all orgs'!$C$19:$C$3604, 'Budget Detail - FFFFFF'!$B392,'Expenditures - all orgs'!$B$19:$B$3604,'Budget Detail - FFFFFF'!$B$3)</f>
        <v>0</v>
      </c>
      <c r="F392" s="595">
        <f t="shared" ref="F392:F401" si="52">C392-D392-E392</f>
        <v>0</v>
      </c>
    </row>
    <row r="393" spans="1:6" x14ac:dyDescent="0.3">
      <c r="A393" s="239" t="s">
        <v>283</v>
      </c>
      <c r="B393" s="696">
        <v>227200</v>
      </c>
      <c r="C393" s="350">
        <f>SUMIFS('Expenditures - all orgs'!$D$19:$D$3604,'Expenditures - all orgs'!$C$19:$C$3604, 'Budget Detail - FFFFFF'!$B393,'Expenditures - all orgs'!$B$19:$B$3604,'Budget Detail - FFFFFF'!$B$3)</f>
        <v>0</v>
      </c>
      <c r="D393" s="593">
        <f>SUMIFS('Expenditures - all orgs'!$E$19:$E$3604,'Expenditures - all orgs'!$C$19:$C$3604, 'Budget Detail - FFFFFF'!$B393,'Expenditures - all orgs'!$B$19:$B$3604,'Budget Detail - FFFFFF'!$B$3)</f>
        <v>0</v>
      </c>
      <c r="E393" s="594">
        <f>SUMIFS('Expenditures - all orgs'!$F$19:$F$3604,'Expenditures - all orgs'!$C$19:$C$3604, 'Budget Detail - FFFFFF'!$B393,'Expenditures - all orgs'!$B$19:$B$3604,'Budget Detail - FFFFFF'!$B$3)</f>
        <v>0</v>
      </c>
      <c r="F393" s="595">
        <f t="shared" si="52"/>
        <v>0</v>
      </c>
    </row>
    <row r="394" spans="1:6" x14ac:dyDescent="0.3">
      <c r="A394" s="239" t="s">
        <v>284</v>
      </c>
      <c r="B394" s="696">
        <v>227300</v>
      </c>
      <c r="C394" s="350">
        <f>SUMIFS('Expenditures - all orgs'!$D$19:$D$3604,'Expenditures - all orgs'!$C$19:$C$3604, 'Budget Detail - FFFFFF'!$B394,'Expenditures - all orgs'!$B$19:$B$3604,'Budget Detail - FFFFFF'!$B$3)</f>
        <v>0</v>
      </c>
      <c r="D394" s="593">
        <f>SUMIFS('Expenditures - all orgs'!$E$19:$E$3604,'Expenditures - all orgs'!$C$19:$C$3604, 'Budget Detail - FFFFFF'!$B394,'Expenditures - all orgs'!$B$19:$B$3604,'Budget Detail - FFFFFF'!$B$3)</f>
        <v>0</v>
      </c>
      <c r="E394" s="594">
        <f>SUMIFS('Expenditures - all orgs'!$F$19:$F$3604,'Expenditures - all orgs'!$C$19:$C$3604, 'Budget Detail - FFFFFF'!$B394,'Expenditures - all orgs'!$B$19:$B$3604,'Budget Detail - FFFFFF'!$B$3)</f>
        <v>0</v>
      </c>
      <c r="F394" s="595">
        <f t="shared" si="52"/>
        <v>0</v>
      </c>
    </row>
    <row r="395" spans="1:6" x14ac:dyDescent="0.3">
      <c r="A395" s="239" t="s">
        <v>285</v>
      </c>
      <c r="B395" s="696">
        <v>227400</v>
      </c>
      <c r="C395" s="350">
        <f>SUMIFS('Expenditures - all orgs'!$D$19:$D$3604,'Expenditures - all orgs'!$C$19:$C$3604, 'Budget Detail - FFFFFF'!$B395,'Expenditures - all orgs'!$B$19:$B$3604,'Budget Detail - FFFFFF'!$B$3)</f>
        <v>0</v>
      </c>
      <c r="D395" s="593">
        <f>SUMIFS('Expenditures - all orgs'!$E$19:$E$3604,'Expenditures - all orgs'!$C$19:$C$3604, 'Budget Detail - FFFFFF'!$B395,'Expenditures - all orgs'!$B$19:$B$3604,'Budget Detail - FFFFFF'!$B$3)</f>
        <v>0</v>
      </c>
      <c r="E395" s="594">
        <f>SUMIFS('Expenditures - all orgs'!$F$19:$F$3604,'Expenditures - all orgs'!$C$19:$C$3604, 'Budget Detail - FFFFFF'!$B395,'Expenditures - all orgs'!$B$19:$B$3604,'Budget Detail - FFFFFF'!$B$3)</f>
        <v>0</v>
      </c>
      <c r="F395" s="595">
        <f t="shared" si="52"/>
        <v>0</v>
      </c>
    </row>
    <row r="396" spans="1:6" x14ac:dyDescent="0.3">
      <c r="A396" s="239" t="s">
        <v>286</v>
      </c>
      <c r="B396" s="696">
        <v>227500</v>
      </c>
      <c r="C396" s="350">
        <f>SUMIFS('Expenditures - all orgs'!$D$19:$D$3604,'Expenditures - all orgs'!$C$19:$C$3604, 'Budget Detail - FFFFFF'!$B396,'Expenditures - all orgs'!$B$19:$B$3604,'Budget Detail - FFFFFF'!$B$3)</f>
        <v>0</v>
      </c>
      <c r="D396" s="593">
        <f>SUMIFS('Expenditures - all orgs'!$E$19:$E$3604,'Expenditures - all orgs'!$C$19:$C$3604, 'Budget Detail - FFFFFF'!$B396,'Expenditures - all orgs'!$B$19:$B$3604,'Budget Detail - FFFFFF'!$B$3)</f>
        <v>0</v>
      </c>
      <c r="E396" s="594">
        <f>SUMIFS('Expenditures - all orgs'!$F$19:$F$3604,'Expenditures - all orgs'!$C$19:$C$3604, 'Budget Detail - FFFFFF'!$B396,'Expenditures - all orgs'!$B$19:$B$3604,'Budget Detail - FFFFFF'!$B$3)</f>
        <v>0</v>
      </c>
      <c r="F396" s="595">
        <f t="shared" si="52"/>
        <v>0</v>
      </c>
    </row>
    <row r="397" spans="1:6" x14ac:dyDescent="0.3">
      <c r="A397" s="239" t="s">
        <v>287</v>
      </c>
      <c r="B397" s="696">
        <v>227600</v>
      </c>
      <c r="C397" s="350">
        <f>SUMIFS('Expenditures - all orgs'!$D$19:$D$3604,'Expenditures - all orgs'!$C$19:$C$3604, 'Budget Detail - FFFFFF'!$B397,'Expenditures - all orgs'!$B$19:$B$3604,'Budget Detail - FFFFFF'!$B$3)</f>
        <v>0</v>
      </c>
      <c r="D397" s="593">
        <f>SUMIFS('Expenditures - all orgs'!$E$19:$E$3604,'Expenditures - all orgs'!$C$19:$C$3604, 'Budget Detail - FFFFFF'!$B397,'Expenditures - all orgs'!$B$19:$B$3604,'Budget Detail - FFFFFF'!$B$3)</f>
        <v>0</v>
      </c>
      <c r="E397" s="594">
        <f>SUMIFS('Expenditures - all orgs'!$F$19:$F$3604,'Expenditures - all orgs'!$C$19:$C$3604, 'Budget Detail - FFFFFF'!$B397,'Expenditures - all orgs'!$B$19:$B$3604,'Budget Detail - FFFFFF'!$B$3)</f>
        <v>0</v>
      </c>
      <c r="F397" s="595">
        <f t="shared" si="52"/>
        <v>0</v>
      </c>
    </row>
    <row r="398" spans="1:6" x14ac:dyDescent="0.3">
      <c r="A398" s="239" t="s">
        <v>288</v>
      </c>
      <c r="B398" s="696">
        <v>227700</v>
      </c>
      <c r="C398" s="350">
        <f>SUMIFS('Expenditures - all orgs'!$D$19:$D$3604,'Expenditures - all orgs'!$C$19:$C$3604, 'Budget Detail - FFFFFF'!$B398,'Expenditures - all orgs'!$B$19:$B$3604,'Budget Detail - FFFFFF'!$B$3)</f>
        <v>0</v>
      </c>
      <c r="D398" s="593">
        <f>SUMIFS('Expenditures - all orgs'!$E$19:$E$3604,'Expenditures - all orgs'!$C$19:$C$3604, 'Budget Detail - FFFFFF'!$B398,'Expenditures - all orgs'!$B$19:$B$3604,'Budget Detail - FFFFFF'!$B$3)</f>
        <v>0</v>
      </c>
      <c r="E398" s="594">
        <f>SUMIFS('Expenditures - all orgs'!$F$19:$F$3604,'Expenditures - all orgs'!$C$19:$C$3604, 'Budget Detail - FFFFFF'!$B398,'Expenditures - all orgs'!$B$19:$B$3604,'Budget Detail - FFFFFF'!$B$3)</f>
        <v>0</v>
      </c>
      <c r="F398" s="595">
        <f t="shared" si="52"/>
        <v>0</v>
      </c>
    </row>
    <row r="399" spans="1:6" x14ac:dyDescent="0.3">
      <c r="A399" s="239" t="s">
        <v>289</v>
      </c>
      <c r="B399" s="696">
        <v>227800</v>
      </c>
      <c r="C399" s="350">
        <f>SUMIFS('Expenditures - all orgs'!$D$19:$D$3604,'Expenditures - all orgs'!$C$19:$C$3604, 'Budget Detail - FFFFFF'!$B399,'Expenditures - all orgs'!$B$19:$B$3604,'Budget Detail - FFFFFF'!$B$3)</f>
        <v>0</v>
      </c>
      <c r="D399" s="593">
        <f>SUMIFS('Expenditures - all orgs'!$E$19:$E$3604,'Expenditures - all orgs'!$C$19:$C$3604, 'Budget Detail - FFFFFF'!$B399,'Expenditures - all orgs'!$B$19:$B$3604,'Budget Detail - FFFFFF'!$B$3)</f>
        <v>0</v>
      </c>
      <c r="E399" s="594">
        <f>SUMIFS('Expenditures - all orgs'!$F$19:$F$3604,'Expenditures - all orgs'!$C$19:$C$3604, 'Budget Detail - FFFFFF'!$B399,'Expenditures - all orgs'!$B$19:$B$3604,'Budget Detail - FFFFFF'!$B$3)</f>
        <v>0</v>
      </c>
      <c r="F399" s="595">
        <f t="shared" si="52"/>
        <v>0</v>
      </c>
    </row>
    <row r="400" spans="1:6" x14ac:dyDescent="0.3">
      <c r="A400" s="235" t="s">
        <v>104</v>
      </c>
      <c r="B400" s="696" t="s">
        <v>107</v>
      </c>
      <c r="C400" s="350">
        <f>SUMIFS('Expenditures - all orgs'!$D$19:$D$3604,'Expenditures - all orgs'!$C$19:$C$3604, 'Budget Detail - FFFFFF'!$B400,'Expenditures - all orgs'!$B$19:$B$3604,'Budget Detail - FFFFFF'!$B$3)</f>
        <v>0</v>
      </c>
      <c r="D400" s="593">
        <f>SUMIFS('Expenditures - all orgs'!$E$19:$E$3604,'Expenditures - all orgs'!$C$19:$C$3604, 'Budget Detail - FFFFFF'!$B400,'Expenditures - all orgs'!$B$19:$B$3604,'Budget Detail - FFFFFF'!$B$3)</f>
        <v>0</v>
      </c>
      <c r="E400" s="594">
        <f>SUMIFS('Expenditures - all orgs'!$F$19:$F$3604,'Expenditures - all orgs'!$C$19:$C$3604, 'Budget Detail - FFFFFF'!$B400,'Expenditures - all orgs'!$B$19:$B$3604,'Budget Detail - FFFFFF'!$B$3)</f>
        <v>0</v>
      </c>
      <c r="F400" s="595">
        <f t="shared" si="52"/>
        <v>0</v>
      </c>
    </row>
    <row r="401" spans="1:10" ht="15" thickBot="1" x14ac:dyDescent="0.35">
      <c r="A401" s="235" t="s">
        <v>104</v>
      </c>
      <c r="B401" s="696" t="s">
        <v>107</v>
      </c>
      <c r="C401" s="350">
        <f>SUMIFS('Expenditures - all orgs'!$D$19:$D$3604,'Expenditures - all orgs'!$C$19:$C$3604, 'Budget Detail - FFFFFF'!$B401,'Expenditures - all orgs'!$B$19:$B$3604,'Budget Detail - FFFFFF'!$B$3)</f>
        <v>0</v>
      </c>
      <c r="D401" s="596">
        <f>SUMIFS('Expenditures - all orgs'!$E$19:$E$3604,'Expenditures - all orgs'!$C$19:$C$3604, 'Budget Detail - FFFFFF'!$B401,'Expenditures - all orgs'!$B$19:$B$3604,'Budget Detail - FFFFFF'!$B$3)</f>
        <v>0</v>
      </c>
      <c r="E401" s="597">
        <f>SUMIFS('Expenditures - all orgs'!$F$19:$F$3604,'Expenditures - all orgs'!$C$19:$C$3604, 'Budget Detail - FFFFFF'!$B401,'Expenditures - all orgs'!$B$19:$B$3604,'Budget Detail - FFFFFF'!$B$3)</f>
        <v>0</v>
      </c>
      <c r="F401" s="598">
        <f t="shared" si="52"/>
        <v>0</v>
      </c>
    </row>
    <row r="402" spans="1:10" ht="15" thickBot="1" x14ac:dyDescent="0.35">
      <c r="A402" s="235"/>
      <c r="B402" s="697" t="s">
        <v>418</v>
      </c>
      <c r="C402" s="410">
        <f>SUM(C392:C401)</f>
        <v>0</v>
      </c>
      <c r="D402" s="410">
        <f t="shared" ref="D402:F402" si="53">SUM(D392:D401)</f>
        <v>0</v>
      </c>
      <c r="E402" s="410">
        <f t="shared" si="53"/>
        <v>0</v>
      </c>
      <c r="F402" s="410">
        <f t="shared" si="53"/>
        <v>0</v>
      </c>
    </row>
    <row r="403" spans="1:10" x14ac:dyDescent="0.3">
      <c r="A403" s="747"/>
      <c r="B403" s="617"/>
      <c r="C403" s="305"/>
      <c r="D403" s="1255"/>
      <c r="E403" s="1255"/>
      <c r="F403" s="1256"/>
    </row>
    <row r="404" spans="1:10" x14ac:dyDescent="0.3">
      <c r="A404" s="248" t="s">
        <v>290</v>
      </c>
      <c r="B404" s="617"/>
      <c r="C404" s="305"/>
      <c r="D404" s="1255"/>
      <c r="E404" s="1255"/>
      <c r="F404" s="1256"/>
    </row>
    <row r="405" spans="1:10" x14ac:dyDescent="0.3">
      <c r="A405" s="747" t="s">
        <v>292</v>
      </c>
      <c r="B405" s="698">
        <v>228100</v>
      </c>
      <c r="C405" s="351">
        <f>SUMIFS('Expenditures - all orgs'!$D$19:$D$3604,'Expenditures - all orgs'!$C$19:$C$3604, 'Budget Detail - FFFFFF'!$B405,'Expenditures - all orgs'!$B$19:$B$3604,'Budget Detail - FFFFFF'!$B$3)</f>
        <v>0</v>
      </c>
      <c r="D405" s="600">
        <f>SUMIFS('Expenditures - all orgs'!$E$19:$E$3604,'Expenditures - all orgs'!$C$19:$C$3604, 'Budget Detail - FFFFFF'!$B405,'Expenditures - all orgs'!$B$19:$B$3604,'Budget Detail - FFFFFF'!$B$3)</f>
        <v>0</v>
      </c>
      <c r="E405" s="601">
        <f>SUMIFS('Expenditures - all orgs'!$F$19:$F$3604,'Expenditures - all orgs'!$C$19:$C$3604, 'Budget Detail - FFFFFF'!$B405,'Expenditures - all orgs'!$B$19:$B$3604,'Budget Detail - FFFFFF'!$B$3)</f>
        <v>0</v>
      </c>
      <c r="F405" s="602">
        <f t="shared" ref="F405:F409" si="54">C405-D405-E405</f>
        <v>0</v>
      </c>
    </row>
    <row r="406" spans="1:10" x14ac:dyDescent="0.3">
      <c r="A406" s="747" t="s">
        <v>291</v>
      </c>
      <c r="B406" s="699">
        <v>228200</v>
      </c>
      <c r="C406" s="351">
        <f>SUMIFS('Expenditures - all orgs'!$D$19:$D$3604,'Expenditures - all orgs'!$C$19:$C$3604, 'Budget Detail - FFFFFF'!$B406,'Expenditures - all orgs'!$B$19:$B$3604,'Budget Detail - FFFFFF'!$B$3)</f>
        <v>0</v>
      </c>
      <c r="D406" s="600">
        <f>SUMIFS('Expenditures - all orgs'!$E$19:$E$3604,'Expenditures - all orgs'!$C$19:$C$3604, 'Budget Detail - FFFFFF'!$B406,'Expenditures - all orgs'!$B$19:$B$3604,'Budget Detail - FFFFFF'!$B$3)</f>
        <v>0</v>
      </c>
      <c r="E406" s="601">
        <f>SUMIFS('Expenditures - all orgs'!$F$19:$F$3604,'Expenditures - all orgs'!$C$19:$C$3604, 'Budget Detail - FFFFFF'!$B406,'Expenditures - all orgs'!$B$19:$B$3604,'Budget Detail - FFFFFF'!$B$3)</f>
        <v>0</v>
      </c>
      <c r="F406" s="602">
        <f t="shared" si="54"/>
        <v>0</v>
      </c>
    </row>
    <row r="407" spans="1:10" x14ac:dyDescent="0.3">
      <c r="A407" s="747" t="s">
        <v>293</v>
      </c>
      <c r="B407" s="699">
        <v>228300</v>
      </c>
      <c r="C407" s="351">
        <f>SUMIFS('Expenditures - all orgs'!$D$19:$D$3604,'Expenditures - all orgs'!$C$19:$C$3604, 'Budget Detail - FFFFFF'!$B407,'Expenditures - all orgs'!$B$19:$B$3604,'Budget Detail - FFFFFF'!$B$3)</f>
        <v>0</v>
      </c>
      <c r="D407" s="600">
        <f>SUMIFS('Expenditures - all orgs'!$E$19:$E$3604,'Expenditures - all orgs'!$C$19:$C$3604, 'Budget Detail - FFFFFF'!$B407,'Expenditures - all orgs'!$B$19:$B$3604,'Budget Detail - FFFFFF'!$B$3)</f>
        <v>0</v>
      </c>
      <c r="E407" s="601">
        <f>SUMIFS('Expenditures - all orgs'!$F$19:$F$3604,'Expenditures - all orgs'!$C$19:$C$3604, 'Budget Detail - FFFFFF'!$B407,'Expenditures - all orgs'!$B$19:$B$3604,'Budget Detail - FFFFFF'!$B$3)</f>
        <v>0</v>
      </c>
      <c r="F407" s="602">
        <f t="shared" si="54"/>
        <v>0</v>
      </c>
    </row>
    <row r="408" spans="1:10" x14ac:dyDescent="0.3">
      <c r="A408" s="747" t="s">
        <v>530</v>
      </c>
      <c r="B408" s="699">
        <v>228800</v>
      </c>
      <c r="C408" s="351">
        <f>SUMIFS('Expenditures - all orgs'!$D$19:$D$3604,'Expenditures - all orgs'!$C$19:$C$3604, 'Budget Detail - FFFFFF'!$B408,'Expenditures - all orgs'!$B$19:$B$3604,'Budget Detail - FFFFFF'!$B$3)</f>
        <v>0</v>
      </c>
      <c r="D408" s="600">
        <f>SUMIFS('Expenditures - all orgs'!$E$19:$E$3604,'Expenditures - all orgs'!$C$19:$C$3604, 'Budget Detail - FFFFFF'!$B408,'Expenditures - all orgs'!$B$19:$B$3604,'Budget Detail - FFFFFF'!$B$3)</f>
        <v>0</v>
      </c>
      <c r="E408" s="601">
        <f>SUMIFS('Expenditures - all orgs'!$F$19:$F$3604,'Expenditures - all orgs'!$C$19:$C$3604, 'Budget Detail - FFFFFF'!$B408,'Expenditures - all orgs'!$B$19:$B$3604,'Budget Detail - FFFFFF'!$B$3)</f>
        <v>0</v>
      </c>
      <c r="F408" s="602">
        <f t="shared" si="54"/>
        <v>0</v>
      </c>
    </row>
    <row r="409" spans="1:10" ht="15" thickBot="1" x14ac:dyDescent="0.35">
      <c r="A409" s="747" t="s">
        <v>104</v>
      </c>
      <c r="B409" s="699" t="s">
        <v>107</v>
      </c>
      <c r="C409" s="351">
        <f>SUMIFS('Expenditures - all orgs'!$D$19:$D$3604,'Expenditures - all orgs'!$C$19:$C$3604, 'Budget Detail - FFFFFF'!$B409,'Expenditures - all orgs'!$B$19:$B$3604,'Budget Detail - FFFFFF'!$B$3)</f>
        <v>0</v>
      </c>
      <c r="D409" s="603">
        <f>SUMIFS('Expenditures - all orgs'!$E$19:$E$3604,'Expenditures - all orgs'!$C$19:$C$3604, 'Budget Detail - FFFFFF'!$B409,'Expenditures - all orgs'!$B$19:$B$3604,'Budget Detail - FFFFFF'!$B$3)</f>
        <v>0</v>
      </c>
      <c r="E409" s="604">
        <f>SUMIFS('Expenditures - all orgs'!$F$19:$F$3604,'Expenditures - all orgs'!$C$19:$C$3604, 'Budget Detail - FFFFFF'!$B409,'Expenditures - all orgs'!$B$19:$B$3604,'Budget Detail - FFFFFF'!$B$3)</f>
        <v>0</v>
      </c>
      <c r="F409" s="605">
        <f t="shared" si="54"/>
        <v>0</v>
      </c>
    </row>
    <row r="410" spans="1:10" ht="15" thickBot="1" x14ac:dyDescent="0.35">
      <c r="A410" s="747"/>
      <c r="B410" s="700" t="s">
        <v>418</v>
      </c>
      <c r="C410" s="411">
        <f>SUM(C405:C409)</f>
        <v>0</v>
      </c>
      <c r="D410" s="411">
        <f t="shared" ref="D410:F410" si="55">SUM(D405:D409)</f>
        <v>0</v>
      </c>
      <c r="E410" s="411">
        <f t="shared" si="55"/>
        <v>0</v>
      </c>
      <c r="F410" s="411">
        <f t="shared" si="55"/>
        <v>0</v>
      </c>
    </row>
    <row r="411" spans="1:10" x14ac:dyDescent="0.3">
      <c r="A411" s="747"/>
      <c r="B411" s="617"/>
      <c r="C411" s="305"/>
      <c r="D411" s="1255"/>
      <c r="E411" s="1255"/>
      <c r="F411" s="1256"/>
    </row>
    <row r="412" spans="1:10" x14ac:dyDescent="0.3">
      <c r="A412" s="248" t="s">
        <v>523</v>
      </c>
      <c r="B412" s="617"/>
      <c r="C412" s="305"/>
      <c r="D412" s="305"/>
      <c r="E412" s="305"/>
      <c r="F412" s="307"/>
    </row>
    <row r="413" spans="1:10" ht="15" thickBot="1" x14ac:dyDescent="0.35">
      <c r="A413" s="239" t="s">
        <v>524</v>
      </c>
      <c r="B413" s="1452">
        <v>232000</v>
      </c>
      <c r="C413" s="1480">
        <f>SUMIFS('Expenditures - all orgs'!$D$19:$D$3604,'Expenditures - all orgs'!$C$19:$C$3604, 'Budget Detail - FFFFFF'!$B413,'Expenditures - all orgs'!$B$19:$B$3604,'Budget Detail - FFFFFF'!$B$3)</f>
        <v>0</v>
      </c>
      <c r="D413" s="1482">
        <f>SUMIFS('Expenditures - all orgs'!$E$19:$E$3604,'Expenditures - all orgs'!$C$19:$C$3604, 'Budget Detail - FFFFFF'!$B413,'Expenditures - all orgs'!$B$19:$B$3604,'Budget Detail - FFFFFF'!$B$3)</f>
        <v>0</v>
      </c>
      <c r="E413" s="1481">
        <f>SUMIFS('Expenditures - all orgs'!$F$19:$F$3604,'Expenditures - all orgs'!$C$19:$C$3604, 'Budget Detail - FFFFFF'!$B413,'Expenditures - all orgs'!$B$19:$B$3604,'Budget Detail - FFFFFF'!$B$3)</f>
        <v>0</v>
      </c>
      <c r="F413" s="1483">
        <f t="shared" ref="F413" si="56">C413-D413-E413</f>
        <v>0</v>
      </c>
    </row>
    <row r="414" spans="1:10" ht="15" thickBot="1" x14ac:dyDescent="0.35">
      <c r="A414" s="747"/>
      <c r="B414" s="1453" t="s">
        <v>418</v>
      </c>
      <c r="C414" s="1454">
        <f>SUM(C413:C413)</f>
        <v>0</v>
      </c>
      <c r="D414" s="1454">
        <f>SUM(D413:D413)</f>
        <v>0</v>
      </c>
      <c r="E414" s="1454">
        <f>SUM(E413:E413)</f>
        <v>0</v>
      </c>
      <c r="F414" s="1454">
        <f>SUM(F413:F413)</f>
        <v>0</v>
      </c>
    </row>
    <row r="415" spans="1:10" x14ac:dyDescent="0.3">
      <c r="A415" s="747"/>
      <c r="B415" s="617"/>
      <c r="C415" s="305"/>
      <c r="D415" s="1255"/>
      <c r="E415" s="1255"/>
      <c r="F415" s="1256"/>
    </row>
    <row r="416" spans="1:10" x14ac:dyDescent="0.3">
      <c r="A416" s="248" t="s">
        <v>420</v>
      </c>
      <c r="B416" s="617"/>
      <c r="C416" s="305"/>
      <c r="D416" s="305"/>
      <c r="E416" s="305"/>
      <c r="F416" s="307"/>
      <c r="G416" s="322"/>
      <c r="H416" s="323"/>
      <c r="I416" s="323"/>
      <c r="J416" s="323"/>
    </row>
    <row r="417" spans="1:10" x14ac:dyDescent="0.3">
      <c r="A417" s="239" t="s">
        <v>105</v>
      </c>
      <c r="B417" s="728" t="s">
        <v>421</v>
      </c>
      <c r="C417" s="724">
        <f>SUMIFS('Expenditures - all orgs'!$D$19:$D$3604,'Expenditures - all orgs'!$C$19:$C$3604, 'Budget Detail - FFFFFF'!$B417,'Expenditures - all orgs'!$B$19:$B$3604,'Budget Detail - FFFFFF'!$B$3)</f>
        <v>0</v>
      </c>
      <c r="D417" s="725">
        <f>SUMIFS('Expenditures - all orgs'!$E$19:$E$3604,'Expenditures - all orgs'!$C$19:$C$3604, 'Budget Detail - FFFFFF'!$B417,'Expenditures - all orgs'!$B$19:$B$3604,'Budget Detail - FFFFFF'!$B$3)</f>
        <v>0</v>
      </c>
      <c r="E417" s="726">
        <f>SUMIFS('Expenditures - all orgs'!$F$19:$F$3604,'Expenditures - all orgs'!$C$19:$C$3604, 'Budget Detail - FFFFFF'!$B417,'Expenditures - all orgs'!$B$19:$B$3604,'Budget Detail - FFFFFF'!$B$3)</f>
        <v>0</v>
      </c>
      <c r="F417" s="727">
        <f>C417-D417-E417</f>
        <v>0</v>
      </c>
      <c r="G417" s="322"/>
      <c r="H417" s="323"/>
      <c r="I417" s="323"/>
      <c r="J417" s="323"/>
    </row>
    <row r="418" spans="1:10" x14ac:dyDescent="0.3">
      <c r="A418" s="239" t="s">
        <v>105</v>
      </c>
      <c r="B418" s="729" t="s">
        <v>421</v>
      </c>
      <c r="C418" s="724">
        <f>SUMIFS('Expenditures - all orgs'!$D$19:$D$3604,'Expenditures - all orgs'!$C$19:$C$3604, 'Budget Detail - FFFFFF'!$B418,'Expenditures - all orgs'!$B$19:$B$3604,'Budget Detail - FFFFFF'!$B$3)</f>
        <v>0</v>
      </c>
      <c r="D418" s="725">
        <f>SUMIFS('Expenditures - all orgs'!$E$19:$E$3604,'Expenditures - all orgs'!$C$19:$C$3604, 'Budget Detail - FFFFFF'!$B418,'Expenditures - all orgs'!$B$19:$B$3604,'Budget Detail - FFFFFF'!$B$3)</f>
        <v>0</v>
      </c>
      <c r="E418" s="726">
        <f>SUMIFS('Expenditures - all orgs'!$F$19:$F$3604,'Expenditures - all orgs'!$C$19:$C$3604, 'Budget Detail - FFFFFF'!$B418,'Expenditures - all orgs'!$B$19:$B$3604,'Budget Detail - FFFFFF'!$B$3)</f>
        <v>0</v>
      </c>
      <c r="F418" s="727">
        <f t="shared" ref="F418:F427" si="57">C418-D418-E418</f>
        <v>0</v>
      </c>
      <c r="G418" s="322"/>
      <c r="H418" s="323"/>
      <c r="I418" s="323"/>
      <c r="J418" s="323"/>
    </row>
    <row r="419" spans="1:10" x14ac:dyDescent="0.3">
      <c r="A419" s="239" t="s">
        <v>105</v>
      </c>
      <c r="B419" s="729" t="s">
        <v>421</v>
      </c>
      <c r="C419" s="724">
        <f>SUMIFS('Expenditures - all orgs'!$D$19:$D$3604,'Expenditures - all orgs'!$C$19:$C$3604, 'Budget Detail - FFFFFF'!$B419,'Expenditures - all orgs'!$B$19:$B$3604,'Budget Detail - FFFFFF'!$B$3)</f>
        <v>0</v>
      </c>
      <c r="D419" s="725">
        <f>SUMIFS('Expenditures - all orgs'!$E$19:$E$3604,'Expenditures - all orgs'!$C$19:$C$3604, 'Budget Detail - FFFFFF'!$B419,'Expenditures - all orgs'!$B$19:$B$3604,'Budget Detail - FFFFFF'!$B$3)</f>
        <v>0</v>
      </c>
      <c r="E419" s="726">
        <f>SUMIFS('Expenditures - all orgs'!$F$19:$F$3604,'Expenditures - all orgs'!$C$19:$C$3604, 'Budget Detail - FFFFFF'!$B419,'Expenditures - all orgs'!$B$19:$B$3604,'Budget Detail - FFFFFF'!$B$3)</f>
        <v>0</v>
      </c>
      <c r="F419" s="727">
        <f t="shared" si="57"/>
        <v>0</v>
      </c>
      <c r="G419" s="322"/>
      <c r="H419" s="323"/>
      <c r="I419" s="323"/>
      <c r="J419" s="323"/>
    </row>
    <row r="420" spans="1:10" x14ac:dyDescent="0.3">
      <c r="A420" s="239" t="s">
        <v>105</v>
      </c>
      <c r="B420" s="729" t="s">
        <v>421</v>
      </c>
      <c r="C420" s="724">
        <f>SUMIFS('Expenditures - all orgs'!$D$19:$D$3604,'Expenditures - all orgs'!$C$19:$C$3604, 'Budget Detail - FFFFFF'!$B420,'Expenditures - all orgs'!$B$19:$B$3604,'Budget Detail - FFFFFF'!$B$3)</f>
        <v>0</v>
      </c>
      <c r="D420" s="725">
        <f>SUMIFS('Expenditures - all orgs'!$E$19:$E$3604,'Expenditures - all orgs'!$C$19:$C$3604, 'Budget Detail - FFFFFF'!$B420,'Expenditures - all orgs'!$B$19:$B$3604,'Budget Detail - FFFFFF'!$B$3)</f>
        <v>0</v>
      </c>
      <c r="E420" s="726">
        <f>SUMIFS('Expenditures - all orgs'!$F$19:$F$3604,'Expenditures - all orgs'!$C$19:$C$3604, 'Budget Detail - FFFFFF'!$B420,'Expenditures - all orgs'!$B$19:$B$3604,'Budget Detail - FFFFFF'!$B$3)</f>
        <v>0</v>
      </c>
      <c r="F420" s="727">
        <f t="shared" si="57"/>
        <v>0</v>
      </c>
      <c r="G420" s="322"/>
      <c r="H420" s="323"/>
      <c r="I420" s="323"/>
      <c r="J420" s="323"/>
    </row>
    <row r="421" spans="1:10" x14ac:dyDescent="0.3">
      <c r="A421" s="239" t="s">
        <v>105</v>
      </c>
      <c r="B421" s="729" t="s">
        <v>421</v>
      </c>
      <c r="C421" s="724">
        <f>SUMIFS('Expenditures - all orgs'!$D$19:$D$3604,'Expenditures - all orgs'!$C$19:$C$3604, 'Budget Detail - FFFFFF'!$B421,'Expenditures - all orgs'!$B$19:$B$3604,'Budget Detail - FFFFFF'!$B$3)</f>
        <v>0</v>
      </c>
      <c r="D421" s="725">
        <f>SUMIFS('Expenditures - all orgs'!$E$19:$E$3604,'Expenditures - all orgs'!$C$19:$C$3604, 'Budget Detail - FFFFFF'!$B421,'Expenditures - all orgs'!$B$19:$B$3604,'Budget Detail - FFFFFF'!$B$3)</f>
        <v>0</v>
      </c>
      <c r="E421" s="726">
        <f>SUMIFS('Expenditures - all orgs'!$F$19:$F$3604,'Expenditures - all orgs'!$C$19:$C$3604, 'Budget Detail - FFFFFF'!$B421,'Expenditures - all orgs'!$B$19:$B$3604,'Budget Detail - FFFFFF'!$B$3)</f>
        <v>0</v>
      </c>
      <c r="F421" s="727">
        <f t="shared" si="57"/>
        <v>0</v>
      </c>
      <c r="G421" s="322"/>
      <c r="H421" s="323"/>
      <c r="I421" s="323"/>
      <c r="J421" s="323"/>
    </row>
    <row r="422" spans="1:10" x14ac:dyDescent="0.3">
      <c r="A422" s="239" t="s">
        <v>105</v>
      </c>
      <c r="B422" s="729" t="s">
        <v>421</v>
      </c>
      <c r="C422" s="724">
        <f>SUMIFS('Expenditures - all orgs'!$D$19:$D$3604,'Expenditures - all orgs'!$C$19:$C$3604, 'Budget Detail - FFFFFF'!$B422,'Expenditures - all orgs'!$B$19:$B$3604,'Budget Detail - FFFFFF'!$B$3)</f>
        <v>0</v>
      </c>
      <c r="D422" s="725">
        <f>SUMIFS('Expenditures - all orgs'!$E$19:$E$3604,'Expenditures - all orgs'!$C$19:$C$3604, 'Budget Detail - FFFFFF'!$B422,'Expenditures - all orgs'!$B$19:$B$3604,'Budget Detail - FFFFFF'!$B$3)</f>
        <v>0</v>
      </c>
      <c r="E422" s="726">
        <f>SUMIFS('Expenditures - all orgs'!$F$19:$F$3604,'Expenditures - all orgs'!$C$19:$C$3604, 'Budget Detail - FFFFFF'!$B422,'Expenditures - all orgs'!$B$19:$B$3604,'Budget Detail - FFFFFF'!$B$3)</f>
        <v>0</v>
      </c>
      <c r="F422" s="727">
        <f t="shared" si="57"/>
        <v>0</v>
      </c>
      <c r="G422" s="322"/>
      <c r="H422" s="323"/>
      <c r="I422" s="323"/>
      <c r="J422" s="323"/>
    </row>
    <row r="423" spans="1:10" x14ac:dyDescent="0.3">
      <c r="A423" s="239" t="s">
        <v>105</v>
      </c>
      <c r="B423" s="729" t="s">
        <v>421</v>
      </c>
      <c r="C423" s="724">
        <f>SUMIFS('Expenditures - all orgs'!$D$19:$D$3604,'Expenditures - all orgs'!$C$19:$C$3604, 'Budget Detail - FFFFFF'!$B423,'Expenditures - all orgs'!$B$19:$B$3604,'Budget Detail - FFFFFF'!$B$3)</f>
        <v>0</v>
      </c>
      <c r="D423" s="725">
        <f>SUMIFS('Expenditures - all orgs'!$E$19:$E$3604,'Expenditures - all orgs'!$C$19:$C$3604, 'Budget Detail - FFFFFF'!$B423,'Expenditures - all orgs'!$B$19:$B$3604,'Budget Detail - FFFFFF'!$B$3)</f>
        <v>0</v>
      </c>
      <c r="E423" s="726">
        <f>SUMIFS('Expenditures - all orgs'!$F$19:$F$3604,'Expenditures - all orgs'!$C$19:$C$3604, 'Budget Detail - FFFFFF'!$B423,'Expenditures - all orgs'!$B$19:$B$3604,'Budget Detail - FFFFFF'!$B$3)</f>
        <v>0</v>
      </c>
      <c r="F423" s="727">
        <f t="shared" si="57"/>
        <v>0</v>
      </c>
      <c r="G423" s="322"/>
      <c r="H423" s="323"/>
      <c r="I423" s="323"/>
      <c r="J423" s="323"/>
    </row>
    <row r="424" spans="1:10" x14ac:dyDescent="0.3">
      <c r="A424" s="239" t="s">
        <v>105</v>
      </c>
      <c r="B424" s="729" t="s">
        <v>421</v>
      </c>
      <c r="C424" s="724">
        <f>SUMIFS('Expenditures - all orgs'!$D$19:$D$3604,'Expenditures - all orgs'!$C$19:$C$3604, 'Budget Detail - FFFFFF'!$B424,'Expenditures - all orgs'!$B$19:$B$3604,'Budget Detail - FFFFFF'!$B$3)</f>
        <v>0</v>
      </c>
      <c r="D424" s="725">
        <f>SUMIFS('Expenditures - all orgs'!$E$19:$E$3604,'Expenditures - all orgs'!$C$19:$C$3604, 'Budget Detail - FFFFFF'!$B424,'Expenditures - all orgs'!$B$19:$B$3604,'Budget Detail - FFFFFF'!$B$3)</f>
        <v>0</v>
      </c>
      <c r="E424" s="726">
        <f>SUMIFS('Expenditures - all orgs'!$F$19:$F$3604,'Expenditures - all orgs'!$C$19:$C$3604, 'Budget Detail - FFFFFF'!$B424,'Expenditures - all orgs'!$B$19:$B$3604,'Budget Detail - FFFFFF'!$B$3)</f>
        <v>0</v>
      </c>
      <c r="F424" s="727">
        <f t="shared" si="57"/>
        <v>0</v>
      </c>
      <c r="G424" s="322"/>
      <c r="H424" s="323"/>
      <c r="I424" s="323"/>
      <c r="J424" s="323"/>
    </row>
    <row r="425" spans="1:10" x14ac:dyDescent="0.3">
      <c r="A425" s="239" t="s">
        <v>105</v>
      </c>
      <c r="B425" s="729" t="s">
        <v>421</v>
      </c>
      <c r="C425" s="724">
        <f>SUMIFS('Expenditures - all orgs'!$D$19:$D$3604,'Expenditures - all orgs'!$C$19:$C$3604, 'Budget Detail - FFFFFF'!$B425,'Expenditures - all orgs'!$B$19:$B$3604,'Budget Detail - FFFFFF'!$B$3)</f>
        <v>0</v>
      </c>
      <c r="D425" s="725">
        <f>SUMIFS('Expenditures - all orgs'!$E$19:$E$3604,'Expenditures - all orgs'!$C$19:$C$3604, 'Budget Detail - FFFFFF'!$B425,'Expenditures - all orgs'!$B$19:$B$3604,'Budget Detail - FFFFFF'!$B$3)</f>
        <v>0</v>
      </c>
      <c r="E425" s="726">
        <f>SUMIFS('Expenditures - all orgs'!$F$19:$F$3604,'Expenditures - all orgs'!$C$19:$C$3604, 'Budget Detail - FFFFFF'!$B425,'Expenditures - all orgs'!$B$19:$B$3604,'Budget Detail - FFFFFF'!$B$3)</f>
        <v>0</v>
      </c>
      <c r="F425" s="727">
        <f t="shared" si="57"/>
        <v>0</v>
      </c>
      <c r="G425" s="322"/>
      <c r="H425" s="323"/>
      <c r="I425" s="323"/>
      <c r="J425" s="323"/>
    </row>
    <row r="426" spans="1:10" x14ac:dyDescent="0.3">
      <c r="A426" s="239" t="s">
        <v>105</v>
      </c>
      <c r="B426" s="729" t="s">
        <v>421</v>
      </c>
      <c r="C426" s="724">
        <f>SUMIFS('Expenditures - all orgs'!$D$19:$D$3604,'Expenditures - all orgs'!$C$19:$C$3604, 'Budget Detail - FFFFFF'!$B426,'Expenditures - all orgs'!$B$19:$B$3604,'Budget Detail - FFFFFF'!$B$3)</f>
        <v>0</v>
      </c>
      <c r="D426" s="725">
        <f>SUMIFS('Expenditures - all orgs'!$E$19:$E$3604,'Expenditures - all orgs'!$C$19:$C$3604, 'Budget Detail - FFFFFF'!$B426,'Expenditures - all orgs'!$B$19:$B$3604,'Budget Detail - FFFFFF'!$B$3)</f>
        <v>0</v>
      </c>
      <c r="E426" s="726">
        <f>SUMIFS('Expenditures - all orgs'!$F$19:$F$3604,'Expenditures - all orgs'!$C$19:$C$3604, 'Budget Detail - FFFFFF'!$B426,'Expenditures - all orgs'!$B$19:$B$3604,'Budget Detail - FFFFFF'!$B$3)</f>
        <v>0</v>
      </c>
      <c r="F426" s="727">
        <f t="shared" si="57"/>
        <v>0</v>
      </c>
      <c r="G426" s="322"/>
      <c r="H426" s="323"/>
      <c r="I426" s="323"/>
      <c r="J426" s="323"/>
    </row>
    <row r="427" spans="1:10" x14ac:dyDescent="0.3">
      <c r="A427" s="239" t="s">
        <v>105</v>
      </c>
      <c r="B427" s="729" t="s">
        <v>421</v>
      </c>
      <c r="C427" s="724">
        <f>SUMIFS('Expenditures - all orgs'!$D$19:$D$3604,'Expenditures - all orgs'!$C$19:$C$3604, 'Budget Detail - FFFFFF'!$B427,'Expenditures - all orgs'!$B$19:$B$3604,'Budget Detail - FFFFFF'!$B$3)</f>
        <v>0</v>
      </c>
      <c r="D427" s="725">
        <f>SUMIFS('Expenditures - all orgs'!$E$19:$E$3604,'Expenditures - all orgs'!$C$19:$C$3604, 'Budget Detail - FFFFFF'!$B427,'Expenditures - all orgs'!$B$19:$B$3604,'Budget Detail - FFFFFF'!$B$3)</f>
        <v>0</v>
      </c>
      <c r="E427" s="726">
        <f>SUMIFS('Expenditures - all orgs'!$F$19:$F$3604,'Expenditures - all orgs'!$C$19:$C$3604, 'Budget Detail - FFFFFF'!$B427,'Expenditures - all orgs'!$B$19:$B$3604,'Budget Detail - FFFFFF'!$B$3)</f>
        <v>0</v>
      </c>
      <c r="F427" s="727">
        <f t="shared" si="57"/>
        <v>0</v>
      </c>
      <c r="G427" s="322"/>
      <c r="H427" s="323"/>
      <c r="I427" s="323"/>
      <c r="J427" s="323"/>
    </row>
    <row r="428" spans="1:10" ht="15" thickBot="1" x14ac:dyDescent="0.35">
      <c r="A428" s="239" t="s">
        <v>105</v>
      </c>
      <c r="B428" s="729" t="s">
        <v>421</v>
      </c>
      <c r="C428" s="724">
        <f>SUMIFS('Expenditures - all orgs'!$D$19:$D$3604,'Expenditures - all orgs'!$C$19:$C$3604, 'Budget Detail - FFFFFF'!$B428,'Expenditures - all orgs'!$B$19:$B$3604,'Budget Detail - FFFFFF'!$B$3)</f>
        <v>0</v>
      </c>
      <c r="D428" s="725">
        <f>SUMIFS('Expenditures - all orgs'!$E$19:$E$3604,'Expenditures - all orgs'!$C$19:$C$3604, 'Budget Detail - FFFFFF'!$B428,'Expenditures - all orgs'!$B$19:$B$3604,'Budget Detail - FFFFFF'!$B$3)</f>
        <v>0</v>
      </c>
      <c r="E428" s="726">
        <f>SUMIFS('Expenditures - all orgs'!$F$19:$F$3604,'Expenditures - all orgs'!$C$19:$C$3604, 'Budget Detail - FFFFFF'!$B428,'Expenditures - all orgs'!$B$19:$B$3604,'Budget Detail - FFFFFF'!$B$3)</f>
        <v>0</v>
      </c>
      <c r="F428" s="727">
        <f>C428-D428-E428</f>
        <v>0</v>
      </c>
      <c r="G428" s="322"/>
      <c r="H428" s="323"/>
      <c r="I428" s="323"/>
      <c r="J428" s="323"/>
    </row>
    <row r="429" spans="1:10" ht="15" thickBot="1" x14ac:dyDescent="0.35">
      <c r="A429" s="747"/>
      <c r="B429" s="730" t="s">
        <v>418</v>
      </c>
      <c r="C429" s="514">
        <f>SUM(C417:C428)</f>
        <v>0</v>
      </c>
      <c r="D429" s="514">
        <f t="shared" ref="D429:F429" si="58">SUM(D417:D428)</f>
        <v>0</v>
      </c>
      <c r="E429" s="514">
        <f t="shared" si="58"/>
        <v>0</v>
      </c>
      <c r="F429" s="514">
        <f t="shared" si="58"/>
        <v>0</v>
      </c>
      <c r="G429" s="322"/>
      <c r="H429" s="323"/>
      <c r="I429" s="323"/>
      <c r="J429" s="323"/>
    </row>
    <row r="430" spans="1:10" x14ac:dyDescent="0.3">
      <c r="A430" s="747"/>
      <c r="B430" s="617"/>
      <c r="C430" s="305"/>
      <c r="D430" s="305"/>
      <c r="E430" s="305"/>
      <c r="F430" s="307"/>
      <c r="G430" s="322"/>
      <c r="H430" s="323"/>
      <c r="I430" s="323"/>
      <c r="J430" s="323"/>
    </row>
    <row r="431" spans="1:10" x14ac:dyDescent="0.3">
      <c r="A431" s="243" t="s">
        <v>106</v>
      </c>
      <c r="B431" s="701"/>
      <c r="C431" s="352"/>
      <c r="D431" s="1264"/>
      <c r="E431" s="1264"/>
      <c r="F431" s="1256"/>
    </row>
    <row r="432" spans="1:10" x14ac:dyDescent="0.3">
      <c r="A432" s="239" t="s">
        <v>105</v>
      </c>
      <c r="B432" s="702" t="s">
        <v>107</v>
      </c>
      <c r="C432" s="353">
        <f>SUMIFS('Expenditures - all orgs'!$D$19:$D$3604,'Expenditures - all orgs'!$C$19:$C$3604, 'Budget Detail - FFFFFF'!$B432,'Expenditures - all orgs'!$B$19:$B$3604,'Budget Detail - FFFFFF'!$B$3)</f>
        <v>0</v>
      </c>
      <c r="D432" s="606">
        <f>SUMIFS('Expenditures - all orgs'!$E$19:$E$3604,'Expenditures - all orgs'!$C$19:$C$3604, 'Budget Detail - FFFFFF'!$B432,'Expenditures - all orgs'!$B$19:$B$3604,'Budget Detail - FFFFFF'!$B$3)</f>
        <v>0</v>
      </c>
      <c r="E432" s="607">
        <f>SUMIFS('Expenditures - all orgs'!$F$19:$F$3604,'Expenditures - all orgs'!$C$19:$C$3604, 'Budget Detail - FFFFFF'!$B432,'Expenditures - all orgs'!$B$19:$B$3604,'Budget Detail - FFFFFF'!$B$3)</f>
        <v>0</v>
      </c>
      <c r="F432" s="608">
        <f>C432-D432-E432</f>
        <v>0</v>
      </c>
    </row>
    <row r="433" spans="1:6" x14ac:dyDescent="0.3">
      <c r="A433" s="239" t="s">
        <v>105</v>
      </c>
      <c r="B433" s="703" t="s">
        <v>107</v>
      </c>
      <c r="C433" s="353">
        <f>SUMIFS('Expenditures - all orgs'!$D$19:$D$3604,'Expenditures - all orgs'!$C$19:$C$3604, 'Budget Detail - FFFFFF'!$B433,'Expenditures - all orgs'!$B$19:$B$3604,'Budget Detail - FFFFFF'!$B$3)</f>
        <v>0</v>
      </c>
      <c r="D433" s="606">
        <f>SUMIFS('Expenditures - all orgs'!$E$19:$E$3604,'Expenditures - all orgs'!$C$19:$C$3604, 'Budget Detail - FFFFFF'!$B433,'Expenditures - all orgs'!$B$19:$B$3604,'Budget Detail - FFFFFF'!$B$3)</f>
        <v>0</v>
      </c>
      <c r="E433" s="607">
        <f>SUMIFS('Expenditures - all orgs'!$F$19:$F$3604,'Expenditures - all orgs'!$C$19:$C$3604, 'Budget Detail - FFFFFF'!$B433,'Expenditures - all orgs'!$B$19:$B$3604,'Budget Detail - FFFFFF'!$B$3)</f>
        <v>0</v>
      </c>
      <c r="F433" s="608">
        <f t="shared" ref="F433:F451" si="59">C433-D433-E433</f>
        <v>0</v>
      </c>
    </row>
    <row r="434" spans="1:6" x14ac:dyDescent="0.3">
      <c r="A434" s="239" t="s">
        <v>105</v>
      </c>
      <c r="B434" s="703" t="s">
        <v>107</v>
      </c>
      <c r="C434" s="353">
        <f>SUMIFS('Expenditures - all orgs'!$D$19:$D$3604,'Expenditures - all orgs'!$C$19:$C$3604, 'Budget Detail - FFFFFF'!$B434,'Expenditures - all orgs'!$B$19:$B$3604,'Budget Detail - FFFFFF'!$B$3)</f>
        <v>0</v>
      </c>
      <c r="D434" s="606">
        <f>SUMIFS('Expenditures - all orgs'!$E$19:$E$3604,'Expenditures - all orgs'!$C$19:$C$3604, 'Budget Detail - FFFFFF'!$B434,'Expenditures - all orgs'!$B$19:$B$3604,'Budget Detail - FFFFFF'!$B$3)</f>
        <v>0</v>
      </c>
      <c r="E434" s="607">
        <f>SUMIFS('Expenditures - all orgs'!$F$19:$F$3604,'Expenditures - all orgs'!$C$19:$C$3604, 'Budget Detail - FFFFFF'!$B434,'Expenditures - all orgs'!$B$19:$B$3604,'Budget Detail - FFFFFF'!$B$3)</f>
        <v>0</v>
      </c>
      <c r="F434" s="608">
        <f t="shared" si="59"/>
        <v>0</v>
      </c>
    </row>
    <row r="435" spans="1:6" x14ac:dyDescent="0.3">
      <c r="A435" s="239" t="s">
        <v>105</v>
      </c>
      <c r="B435" s="703" t="s">
        <v>107</v>
      </c>
      <c r="C435" s="353">
        <f>SUMIFS('Expenditures - all orgs'!$D$19:$D$3604,'Expenditures - all orgs'!$C$19:$C$3604, 'Budget Detail - FFFFFF'!$B435,'Expenditures - all orgs'!$B$19:$B$3604,'Budget Detail - FFFFFF'!$B$3)</f>
        <v>0</v>
      </c>
      <c r="D435" s="606">
        <f>SUMIFS('Expenditures - all orgs'!$E$19:$E$3604,'Expenditures - all orgs'!$C$19:$C$3604, 'Budget Detail - FFFFFF'!$B435,'Expenditures - all orgs'!$B$19:$B$3604,'Budget Detail - FFFFFF'!$B$3)</f>
        <v>0</v>
      </c>
      <c r="E435" s="607">
        <f>SUMIFS('Expenditures - all orgs'!$F$19:$F$3604,'Expenditures - all orgs'!$C$19:$C$3604, 'Budget Detail - FFFFFF'!$B435,'Expenditures - all orgs'!$B$19:$B$3604,'Budget Detail - FFFFFF'!$B$3)</f>
        <v>0</v>
      </c>
      <c r="F435" s="608">
        <f t="shared" si="59"/>
        <v>0</v>
      </c>
    </row>
    <row r="436" spans="1:6" x14ac:dyDescent="0.3">
      <c r="A436" s="239" t="s">
        <v>105</v>
      </c>
      <c r="B436" s="703" t="s">
        <v>107</v>
      </c>
      <c r="C436" s="353">
        <f>SUMIFS('Expenditures - all orgs'!$D$19:$D$3604,'Expenditures - all orgs'!$C$19:$C$3604, 'Budget Detail - FFFFFF'!$B436,'Expenditures - all orgs'!$B$19:$B$3604,'Budget Detail - FFFFFF'!$B$3)</f>
        <v>0</v>
      </c>
      <c r="D436" s="606">
        <f>SUMIFS('Expenditures - all orgs'!$E$19:$E$3604,'Expenditures - all orgs'!$C$19:$C$3604, 'Budget Detail - FFFFFF'!$B436,'Expenditures - all orgs'!$B$19:$B$3604,'Budget Detail - FFFFFF'!$B$3)</f>
        <v>0</v>
      </c>
      <c r="E436" s="607">
        <f>SUMIFS('Expenditures - all orgs'!$F$19:$F$3604,'Expenditures - all orgs'!$C$19:$C$3604, 'Budget Detail - FFFFFF'!$B436,'Expenditures - all orgs'!$B$19:$B$3604,'Budget Detail - FFFFFF'!$B$3)</f>
        <v>0</v>
      </c>
      <c r="F436" s="608">
        <f t="shared" si="59"/>
        <v>0</v>
      </c>
    </row>
    <row r="437" spans="1:6" x14ac:dyDescent="0.3">
      <c r="A437" s="239" t="s">
        <v>105</v>
      </c>
      <c r="B437" s="703" t="s">
        <v>107</v>
      </c>
      <c r="C437" s="353">
        <f>SUMIFS('Expenditures - all orgs'!$D$19:$D$3604,'Expenditures - all orgs'!$C$19:$C$3604, 'Budget Detail - FFFFFF'!$B437,'Expenditures - all orgs'!$B$19:$B$3604,'Budget Detail - FFFFFF'!$B$3)</f>
        <v>0</v>
      </c>
      <c r="D437" s="606">
        <f>SUMIFS('Expenditures - all orgs'!$E$19:$E$3604,'Expenditures - all orgs'!$C$19:$C$3604, 'Budget Detail - FFFFFF'!$B437,'Expenditures - all orgs'!$B$19:$B$3604,'Budget Detail - FFFFFF'!$B$3)</f>
        <v>0</v>
      </c>
      <c r="E437" s="607">
        <f>SUMIFS('Expenditures - all orgs'!$F$19:$F$3604,'Expenditures - all orgs'!$C$19:$C$3604, 'Budget Detail - FFFFFF'!$B437,'Expenditures - all orgs'!$B$19:$B$3604,'Budget Detail - FFFFFF'!$B$3)</f>
        <v>0</v>
      </c>
      <c r="F437" s="608">
        <f t="shared" si="59"/>
        <v>0</v>
      </c>
    </row>
    <row r="438" spans="1:6" x14ac:dyDescent="0.3">
      <c r="A438" s="239" t="s">
        <v>105</v>
      </c>
      <c r="B438" s="703" t="s">
        <v>107</v>
      </c>
      <c r="C438" s="353">
        <f>SUMIFS('Expenditures - all orgs'!$D$19:$D$3604,'Expenditures - all orgs'!$C$19:$C$3604, 'Budget Detail - FFFFFF'!$B438,'Expenditures - all orgs'!$B$19:$B$3604,'Budget Detail - FFFFFF'!$B$3)</f>
        <v>0</v>
      </c>
      <c r="D438" s="606">
        <f>SUMIFS('Expenditures - all orgs'!$E$19:$E$3604,'Expenditures - all orgs'!$C$19:$C$3604, 'Budget Detail - FFFFFF'!$B438,'Expenditures - all orgs'!$B$19:$B$3604,'Budget Detail - FFFFFF'!$B$3)</f>
        <v>0</v>
      </c>
      <c r="E438" s="607">
        <f>SUMIFS('Expenditures - all orgs'!$F$19:$F$3604,'Expenditures - all orgs'!$C$19:$C$3604, 'Budget Detail - FFFFFF'!$B438,'Expenditures - all orgs'!$B$19:$B$3604,'Budget Detail - FFFFFF'!$B$3)</f>
        <v>0</v>
      </c>
      <c r="F438" s="608">
        <f t="shared" si="59"/>
        <v>0</v>
      </c>
    </row>
    <row r="439" spans="1:6" x14ac:dyDescent="0.3">
      <c r="A439" s="239" t="s">
        <v>105</v>
      </c>
      <c r="B439" s="703" t="s">
        <v>107</v>
      </c>
      <c r="C439" s="353">
        <f>SUMIFS('Expenditures - all orgs'!$D$19:$D$3604,'Expenditures - all orgs'!$C$19:$C$3604, 'Budget Detail - FFFFFF'!$B439,'Expenditures - all orgs'!$B$19:$B$3604,'Budget Detail - FFFFFF'!$B$3)</f>
        <v>0</v>
      </c>
      <c r="D439" s="606">
        <f>SUMIFS('Expenditures - all orgs'!$E$19:$E$3604,'Expenditures - all orgs'!$C$19:$C$3604, 'Budget Detail - FFFFFF'!$B439,'Expenditures - all orgs'!$B$19:$B$3604,'Budget Detail - FFFFFF'!$B$3)</f>
        <v>0</v>
      </c>
      <c r="E439" s="607">
        <f>SUMIFS('Expenditures - all orgs'!$F$19:$F$3604,'Expenditures - all orgs'!$C$19:$C$3604, 'Budget Detail - FFFFFF'!$B439,'Expenditures - all orgs'!$B$19:$B$3604,'Budget Detail - FFFFFF'!$B$3)</f>
        <v>0</v>
      </c>
      <c r="F439" s="608">
        <f t="shared" si="59"/>
        <v>0</v>
      </c>
    </row>
    <row r="440" spans="1:6" x14ac:dyDescent="0.3">
      <c r="A440" s="239" t="s">
        <v>105</v>
      </c>
      <c r="B440" s="703" t="s">
        <v>107</v>
      </c>
      <c r="C440" s="353">
        <f>SUMIFS('Expenditures - all orgs'!$D$19:$D$3604,'Expenditures - all orgs'!$C$19:$C$3604, 'Budget Detail - FFFFFF'!$B440,'Expenditures - all orgs'!$B$19:$B$3604,'Budget Detail - FFFFFF'!$B$3)</f>
        <v>0</v>
      </c>
      <c r="D440" s="606">
        <f>SUMIFS('Expenditures - all orgs'!$E$19:$E$3604,'Expenditures - all orgs'!$C$19:$C$3604, 'Budget Detail - FFFFFF'!$B440,'Expenditures - all orgs'!$B$19:$B$3604,'Budget Detail - FFFFFF'!$B$3)</f>
        <v>0</v>
      </c>
      <c r="E440" s="607">
        <f>SUMIFS('Expenditures - all orgs'!$F$19:$F$3604,'Expenditures - all orgs'!$C$19:$C$3604, 'Budget Detail - FFFFFF'!$B440,'Expenditures - all orgs'!$B$19:$B$3604,'Budget Detail - FFFFFF'!$B$3)</f>
        <v>0</v>
      </c>
      <c r="F440" s="608">
        <f t="shared" si="59"/>
        <v>0</v>
      </c>
    </row>
    <row r="441" spans="1:6" x14ac:dyDescent="0.3">
      <c r="A441" s="239" t="s">
        <v>105</v>
      </c>
      <c r="B441" s="703" t="s">
        <v>107</v>
      </c>
      <c r="C441" s="353">
        <f>SUMIFS('Expenditures - all orgs'!$D$19:$D$3604,'Expenditures - all orgs'!$C$19:$C$3604, 'Budget Detail - FFFFFF'!$B441,'Expenditures - all orgs'!$B$19:$B$3604,'Budget Detail - FFFFFF'!$B$3)</f>
        <v>0</v>
      </c>
      <c r="D441" s="606">
        <f>SUMIFS('Expenditures - all orgs'!$E$19:$E$3604,'Expenditures - all orgs'!$C$19:$C$3604, 'Budget Detail - FFFFFF'!$B441,'Expenditures - all orgs'!$B$19:$B$3604,'Budget Detail - FFFFFF'!$B$3)</f>
        <v>0</v>
      </c>
      <c r="E441" s="607">
        <f>SUMIFS('Expenditures - all orgs'!$F$19:$F$3604,'Expenditures - all orgs'!$C$19:$C$3604, 'Budget Detail - FFFFFF'!$B441,'Expenditures - all orgs'!$B$19:$B$3604,'Budget Detail - FFFFFF'!$B$3)</f>
        <v>0</v>
      </c>
      <c r="F441" s="608">
        <f t="shared" si="59"/>
        <v>0</v>
      </c>
    </row>
    <row r="442" spans="1:6" x14ac:dyDescent="0.3">
      <c r="A442" s="239" t="s">
        <v>105</v>
      </c>
      <c r="B442" s="703" t="s">
        <v>107</v>
      </c>
      <c r="C442" s="353">
        <f>SUMIFS('Expenditures - all orgs'!$D$19:$D$3604,'Expenditures - all orgs'!$C$19:$C$3604, 'Budget Detail - FFFFFF'!$B442,'Expenditures - all orgs'!$B$19:$B$3604,'Budget Detail - FFFFFF'!$B$3)</f>
        <v>0</v>
      </c>
      <c r="D442" s="606">
        <f>SUMIFS('Expenditures - all orgs'!$E$19:$E$3604,'Expenditures - all orgs'!$C$19:$C$3604, 'Budget Detail - FFFFFF'!$B442,'Expenditures - all orgs'!$B$19:$B$3604,'Budget Detail - FFFFFF'!$B$3)</f>
        <v>0</v>
      </c>
      <c r="E442" s="607">
        <f>SUMIFS('Expenditures - all orgs'!$F$19:$F$3604,'Expenditures - all orgs'!$C$19:$C$3604, 'Budget Detail - FFFFFF'!$B442,'Expenditures - all orgs'!$B$19:$B$3604,'Budget Detail - FFFFFF'!$B$3)</f>
        <v>0</v>
      </c>
      <c r="F442" s="608">
        <f t="shared" si="59"/>
        <v>0</v>
      </c>
    </row>
    <row r="443" spans="1:6" x14ac:dyDescent="0.3">
      <c r="A443" s="239" t="s">
        <v>105</v>
      </c>
      <c r="B443" s="703" t="s">
        <v>107</v>
      </c>
      <c r="C443" s="353">
        <f>SUMIFS('Expenditures - all orgs'!$D$19:$D$3604,'Expenditures - all orgs'!$C$19:$C$3604, 'Budget Detail - FFFFFF'!$B443,'Expenditures - all orgs'!$B$19:$B$3604,'Budget Detail - FFFFFF'!$B$3)</f>
        <v>0</v>
      </c>
      <c r="D443" s="606">
        <f>SUMIFS('Expenditures - all orgs'!$E$19:$E$3604,'Expenditures - all orgs'!$C$19:$C$3604, 'Budget Detail - FFFFFF'!$B443,'Expenditures - all orgs'!$B$19:$B$3604,'Budget Detail - FFFFFF'!$B$3)</f>
        <v>0</v>
      </c>
      <c r="E443" s="607">
        <f>SUMIFS('Expenditures - all orgs'!$F$19:$F$3604,'Expenditures - all orgs'!$C$19:$C$3604, 'Budget Detail - FFFFFF'!$B443,'Expenditures - all orgs'!$B$19:$B$3604,'Budget Detail - FFFFFF'!$B$3)</f>
        <v>0</v>
      </c>
      <c r="F443" s="608">
        <f t="shared" si="59"/>
        <v>0</v>
      </c>
    </row>
    <row r="444" spans="1:6" x14ac:dyDescent="0.3">
      <c r="A444" s="239" t="s">
        <v>105</v>
      </c>
      <c r="B444" s="703" t="s">
        <v>107</v>
      </c>
      <c r="C444" s="353">
        <f>SUMIFS('Expenditures - all orgs'!$D$19:$D$3604,'Expenditures - all orgs'!$C$19:$C$3604, 'Budget Detail - FFFFFF'!$B444,'Expenditures - all orgs'!$B$19:$B$3604,'Budget Detail - FFFFFF'!$B$3)</f>
        <v>0</v>
      </c>
      <c r="D444" s="606">
        <f>SUMIFS('Expenditures - all orgs'!$E$19:$E$3604,'Expenditures - all orgs'!$C$19:$C$3604, 'Budget Detail - FFFFFF'!$B444,'Expenditures - all orgs'!$B$19:$B$3604,'Budget Detail - FFFFFF'!$B$3)</f>
        <v>0</v>
      </c>
      <c r="E444" s="607">
        <f>SUMIFS('Expenditures - all orgs'!$F$19:$F$3604,'Expenditures - all orgs'!$C$19:$C$3604, 'Budget Detail - FFFFFF'!$B444,'Expenditures - all orgs'!$B$19:$B$3604,'Budget Detail - FFFFFF'!$B$3)</f>
        <v>0</v>
      </c>
      <c r="F444" s="608">
        <f t="shared" si="59"/>
        <v>0</v>
      </c>
    </row>
    <row r="445" spans="1:6" x14ac:dyDescent="0.3">
      <c r="A445" s="239" t="s">
        <v>105</v>
      </c>
      <c r="B445" s="703" t="s">
        <v>107</v>
      </c>
      <c r="C445" s="353">
        <f>SUMIFS('Expenditures - all orgs'!$D$19:$D$3604,'Expenditures - all orgs'!$C$19:$C$3604, 'Budget Detail - FFFFFF'!$B445,'Expenditures - all orgs'!$B$19:$B$3604,'Budget Detail - FFFFFF'!$B$3)</f>
        <v>0</v>
      </c>
      <c r="D445" s="606">
        <f>SUMIFS('Expenditures - all orgs'!$E$19:$E$3604,'Expenditures - all orgs'!$C$19:$C$3604, 'Budget Detail - FFFFFF'!$B445,'Expenditures - all orgs'!$B$19:$B$3604,'Budget Detail - FFFFFF'!$B$3)</f>
        <v>0</v>
      </c>
      <c r="E445" s="607">
        <f>SUMIFS('Expenditures - all orgs'!$F$19:$F$3604,'Expenditures - all orgs'!$C$19:$C$3604, 'Budget Detail - FFFFFF'!$B445,'Expenditures - all orgs'!$B$19:$B$3604,'Budget Detail - FFFFFF'!$B$3)</f>
        <v>0</v>
      </c>
      <c r="F445" s="608">
        <f t="shared" si="59"/>
        <v>0</v>
      </c>
    </row>
    <row r="446" spans="1:6" x14ac:dyDescent="0.3">
      <c r="A446" s="239" t="s">
        <v>105</v>
      </c>
      <c r="B446" s="703" t="s">
        <v>107</v>
      </c>
      <c r="C446" s="353">
        <f>SUMIFS('Expenditures - all orgs'!$D$19:$D$3604,'Expenditures - all orgs'!$C$19:$C$3604, 'Budget Detail - FFFFFF'!$B446,'Expenditures - all orgs'!$B$19:$B$3604,'Budget Detail - FFFFFF'!$B$3)</f>
        <v>0</v>
      </c>
      <c r="D446" s="606">
        <f>SUMIFS('Expenditures - all orgs'!$E$19:$E$3604,'Expenditures - all orgs'!$C$19:$C$3604, 'Budget Detail - FFFFFF'!$B446,'Expenditures - all orgs'!$B$19:$B$3604,'Budget Detail - FFFFFF'!$B$3)</f>
        <v>0</v>
      </c>
      <c r="E446" s="607">
        <f>SUMIFS('Expenditures - all orgs'!$F$19:$F$3604,'Expenditures - all orgs'!$C$19:$C$3604, 'Budget Detail - FFFFFF'!$B446,'Expenditures - all orgs'!$B$19:$B$3604,'Budget Detail - FFFFFF'!$B$3)</f>
        <v>0</v>
      </c>
      <c r="F446" s="608">
        <f t="shared" si="59"/>
        <v>0</v>
      </c>
    </row>
    <row r="447" spans="1:6" x14ac:dyDescent="0.3">
      <c r="A447" s="239" t="s">
        <v>105</v>
      </c>
      <c r="B447" s="703" t="s">
        <v>107</v>
      </c>
      <c r="C447" s="353">
        <f>SUMIFS('Expenditures - all orgs'!$D$19:$D$3604,'Expenditures - all orgs'!$C$19:$C$3604, 'Budget Detail - FFFFFF'!$B447,'Expenditures - all orgs'!$B$19:$B$3604,'Budget Detail - FFFFFF'!$B$3)</f>
        <v>0</v>
      </c>
      <c r="D447" s="606">
        <f>SUMIFS('Expenditures - all orgs'!$E$19:$E$3604,'Expenditures - all orgs'!$C$19:$C$3604, 'Budget Detail - FFFFFF'!$B447,'Expenditures - all orgs'!$B$19:$B$3604,'Budget Detail - FFFFFF'!$B$3)</f>
        <v>0</v>
      </c>
      <c r="E447" s="607">
        <f>SUMIFS('Expenditures - all orgs'!$F$19:$F$3604,'Expenditures - all orgs'!$C$19:$C$3604, 'Budget Detail - FFFFFF'!$B447,'Expenditures - all orgs'!$B$19:$B$3604,'Budget Detail - FFFFFF'!$B$3)</f>
        <v>0</v>
      </c>
      <c r="F447" s="608">
        <f t="shared" si="59"/>
        <v>0</v>
      </c>
    </row>
    <row r="448" spans="1:6" x14ac:dyDescent="0.3">
      <c r="A448" s="239" t="s">
        <v>105</v>
      </c>
      <c r="B448" s="703" t="s">
        <v>107</v>
      </c>
      <c r="C448" s="353">
        <f>SUMIFS('Expenditures - all orgs'!$D$19:$D$3604,'Expenditures - all orgs'!$C$19:$C$3604, 'Budget Detail - FFFFFF'!$B448,'Expenditures - all orgs'!$B$19:$B$3604,'Budget Detail - FFFFFF'!$B$3)</f>
        <v>0</v>
      </c>
      <c r="D448" s="606">
        <f>SUMIFS('Expenditures - all orgs'!$E$19:$E$3604,'Expenditures - all orgs'!$C$19:$C$3604, 'Budget Detail - FFFFFF'!$B448,'Expenditures - all orgs'!$B$19:$B$3604,'Budget Detail - FFFFFF'!$B$3)</f>
        <v>0</v>
      </c>
      <c r="E448" s="607">
        <f>SUMIFS('Expenditures - all orgs'!$F$19:$F$3604,'Expenditures - all orgs'!$C$19:$C$3604, 'Budget Detail - FFFFFF'!$B448,'Expenditures - all orgs'!$B$19:$B$3604,'Budget Detail - FFFFFF'!$B$3)</f>
        <v>0</v>
      </c>
      <c r="F448" s="608">
        <f t="shared" si="59"/>
        <v>0</v>
      </c>
    </row>
    <row r="449" spans="1:6" x14ac:dyDescent="0.3">
      <c r="A449" s="239" t="s">
        <v>105</v>
      </c>
      <c r="B449" s="703" t="s">
        <v>107</v>
      </c>
      <c r="C449" s="353">
        <f>SUMIFS('Expenditures - all orgs'!$D$19:$D$3604,'Expenditures - all orgs'!$C$19:$C$3604, 'Budget Detail - FFFFFF'!$B449,'Expenditures - all orgs'!$B$19:$B$3604,'Budget Detail - FFFFFF'!$B$3)</f>
        <v>0</v>
      </c>
      <c r="D449" s="606">
        <f>SUMIFS('Expenditures - all orgs'!$E$19:$E$3604,'Expenditures - all orgs'!$C$19:$C$3604, 'Budget Detail - FFFFFF'!$B449,'Expenditures - all orgs'!$B$19:$B$3604,'Budget Detail - FFFFFF'!$B$3)</f>
        <v>0</v>
      </c>
      <c r="E449" s="607">
        <f>SUMIFS('Expenditures - all orgs'!$F$19:$F$3604,'Expenditures - all orgs'!$C$19:$C$3604, 'Budget Detail - FFFFFF'!$B449,'Expenditures - all orgs'!$B$19:$B$3604,'Budget Detail - FFFFFF'!$B$3)</f>
        <v>0</v>
      </c>
      <c r="F449" s="608">
        <f t="shared" si="59"/>
        <v>0</v>
      </c>
    </row>
    <row r="450" spans="1:6" x14ac:dyDescent="0.3">
      <c r="A450" s="239" t="s">
        <v>105</v>
      </c>
      <c r="B450" s="703" t="s">
        <v>107</v>
      </c>
      <c r="C450" s="353">
        <f>SUMIFS('Expenditures - all orgs'!$D$19:$D$3604,'Expenditures - all orgs'!$C$19:$C$3604, 'Budget Detail - FFFFFF'!$B450,'Expenditures - all orgs'!$B$19:$B$3604,'Budget Detail - FFFFFF'!$B$3)</f>
        <v>0</v>
      </c>
      <c r="D450" s="606">
        <f>SUMIFS('Expenditures - all orgs'!$E$19:$E$3604,'Expenditures - all orgs'!$C$19:$C$3604, 'Budget Detail - FFFFFF'!$B450,'Expenditures - all orgs'!$B$19:$B$3604,'Budget Detail - FFFFFF'!$B$3)</f>
        <v>0</v>
      </c>
      <c r="E450" s="607">
        <f>SUMIFS('Expenditures - all orgs'!$F$19:$F$3604,'Expenditures - all orgs'!$C$19:$C$3604, 'Budget Detail - FFFFFF'!$B450,'Expenditures - all orgs'!$B$19:$B$3604,'Budget Detail - FFFFFF'!$B$3)</f>
        <v>0</v>
      </c>
      <c r="F450" s="608">
        <f t="shared" si="59"/>
        <v>0</v>
      </c>
    </row>
    <row r="451" spans="1:6" ht="15" thickBot="1" x14ac:dyDescent="0.35">
      <c r="A451" s="239" t="s">
        <v>105</v>
      </c>
      <c r="B451" s="703" t="s">
        <v>107</v>
      </c>
      <c r="C451" s="353">
        <f>SUMIFS('Expenditures - all orgs'!$D$19:$D$3604,'Expenditures - all orgs'!$C$19:$C$3604, 'Budget Detail - FFFFFF'!$B451,'Expenditures - all orgs'!$B$19:$B$3604,'Budget Detail - FFFFFF'!$B$3)</f>
        <v>0</v>
      </c>
      <c r="D451" s="609">
        <f>SUMIFS('Expenditures - all orgs'!$E$19:$E$3604,'Expenditures - all orgs'!$C$19:$C$3604, 'Budget Detail - FFFFFF'!$B451,'Expenditures - all orgs'!$B$19:$B$3604,'Budget Detail - FFFFFF'!$B$3)</f>
        <v>0</v>
      </c>
      <c r="E451" s="610">
        <f>SUMIFS('Expenditures - all orgs'!$F$19:$F$3604,'Expenditures - all orgs'!$C$19:$C$3604, 'Budget Detail - FFFFFF'!$B451,'Expenditures - all orgs'!$B$19:$B$3604,'Budget Detail - FFFFFF'!$B$3)</f>
        <v>0</v>
      </c>
      <c r="F451" s="611">
        <f t="shared" si="59"/>
        <v>0</v>
      </c>
    </row>
    <row r="452" spans="1:6" ht="15" thickBot="1" x14ac:dyDescent="0.35">
      <c r="A452" s="235"/>
      <c r="B452" s="704" t="s">
        <v>418</v>
      </c>
      <c r="C452" s="414">
        <f>SUM(C432:C451)</f>
        <v>0</v>
      </c>
      <c r="D452" s="414">
        <f t="shared" ref="D452:F452" si="60">SUM(D432:D451)</f>
        <v>0</v>
      </c>
      <c r="E452" s="414">
        <f t="shared" si="60"/>
        <v>0</v>
      </c>
      <c r="F452" s="414">
        <f t="shared" si="60"/>
        <v>0</v>
      </c>
    </row>
    <row r="453" spans="1:6" ht="18"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1">D88+D104+D118+D129+D147+D166+D200+D210+D220+D228+D235+D246+D255+D269+D280+D288+D303+D316+D323+D331+D345+D354+D362+D370+D380+D389+D402+D410+D414+D429+D452</f>
        <v>0</v>
      </c>
      <c r="E454" s="354">
        <f t="shared" si="61"/>
        <v>0</v>
      </c>
      <c r="F454" s="354">
        <f t="shared" si="61"/>
        <v>0</v>
      </c>
    </row>
    <row r="455" spans="1:6" x14ac:dyDescent="0.3">
      <c r="A455" s="235"/>
      <c r="B455" s="235"/>
      <c r="C455" s="355"/>
      <c r="D455" s="355"/>
      <c r="E455" s="355"/>
      <c r="F455" s="320"/>
    </row>
    <row r="456" spans="1:6" x14ac:dyDescent="0.3">
      <c r="A456" s="245" t="s">
        <v>295</v>
      </c>
      <c r="B456" s="746"/>
      <c r="C456" s="308"/>
      <c r="D456" s="748"/>
      <c r="E456" s="749"/>
      <c r="F456" s="753"/>
    </row>
    <row r="457" spans="1:6" x14ac:dyDescent="0.3">
      <c r="A457" s="235" t="s">
        <v>531</v>
      </c>
      <c r="B457" s="618">
        <v>129900</v>
      </c>
      <c r="C457" s="356">
        <f>SUMIFS('Expenditures - all orgs'!$D$19:$D$3604,'Expenditures - all orgs'!$C$19:$C$3604, 'Budget Detail - FFFFFF'!$B457,'Expenditures - all orgs'!$B$19:$B$3604,'Budget Detail - FFFFFF'!$B$3)</f>
        <v>0</v>
      </c>
      <c r="D457" s="613">
        <f>SUMIFS('Expenditures - all orgs'!$E$19:$E$3604,'Expenditures - all orgs'!$C$19:$C$3604, 'Budget Detail - FFFFFF'!$B457,'Expenditures - all orgs'!$B$19:$B$3604,'Budget Detail - FFFFFF'!$B$3)</f>
        <v>0</v>
      </c>
      <c r="E457" s="313">
        <f>SUMIFS('Expenditures - all orgs'!$F$19:$F$3604,'Expenditures - all orgs'!$C$19:$C$3604, 'Budget Detail - FFFFFF'!$B457,'Expenditures - all orgs'!$B$19:$B$3604,'Budget Detail - FFFFFF'!$B$3)</f>
        <v>0</v>
      </c>
      <c r="F457" s="314">
        <f>C457-D457-E457</f>
        <v>0</v>
      </c>
    </row>
    <row r="458" spans="1:6" x14ac:dyDescent="0.3">
      <c r="A458" s="235" t="s">
        <v>532</v>
      </c>
      <c r="B458" s="619">
        <v>139900</v>
      </c>
      <c r="C458" s="356">
        <f>SUMIFS('Expenditures - all orgs'!$D$19:$D$3604,'Expenditures - all orgs'!$C$19:$C$3604, 'Budget Detail - FFFFFF'!$B458,'Expenditures - all orgs'!$B$19:$B$3604,'Budget Detail - FFFFFF'!$B$3)</f>
        <v>0</v>
      </c>
      <c r="D458" s="613">
        <f>SUMIFS('Expenditures - all orgs'!$E$19:$E$3604,'Expenditures - all orgs'!$C$19:$C$3604, 'Budget Detail - FFFFFF'!$B458,'Expenditures - all orgs'!$B$19:$B$3604,'Budget Detail - FFFFFF'!$B$3)</f>
        <v>0</v>
      </c>
      <c r="E458" s="313">
        <f>SUMIFS('Expenditures - all orgs'!$F$19:$F$3604,'Expenditures - all orgs'!$C$19:$C$3604, 'Budget Detail - FFFFFF'!$B458,'Expenditures - all orgs'!$B$19:$B$3604,'Budget Detail - FFFFFF'!$B$3)</f>
        <v>0</v>
      </c>
      <c r="F458" s="314">
        <f t="shared" ref="F458:F470" si="62">C458-D458-E458</f>
        <v>0</v>
      </c>
    </row>
    <row r="459" spans="1:6" x14ac:dyDescent="0.3">
      <c r="A459" s="235" t="s">
        <v>533</v>
      </c>
      <c r="B459" s="619">
        <v>149900</v>
      </c>
      <c r="C459" s="356">
        <f>SUMIFS('Expenditures - all orgs'!$D$19:$D$3604,'Expenditures - all orgs'!$C$19:$C$3604, 'Budget Detail - FFFFFF'!$B459,'Expenditures - all orgs'!$B$19:$B$3604,'Budget Detail - FFFFFF'!$B$3)</f>
        <v>0</v>
      </c>
      <c r="D459" s="613">
        <f>SUMIFS('Expenditures - all orgs'!$E$19:$E$3604,'Expenditures - all orgs'!$C$19:$C$3604, 'Budget Detail - FFFFFF'!$B459,'Expenditures - all orgs'!$B$19:$B$3604,'Budget Detail - FFFFFF'!$B$3)</f>
        <v>0</v>
      </c>
      <c r="E459" s="313">
        <f>SUMIFS('Expenditures - all orgs'!$F$19:$F$3604,'Expenditures - all orgs'!$C$19:$C$3604, 'Budget Detail - FFFFFF'!$B459,'Expenditures - all orgs'!$B$19:$B$3604,'Budget Detail - FFFFFF'!$B$3)</f>
        <v>0</v>
      </c>
      <c r="F459" s="314">
        <f t="shared" si="62"/>
        <v>0</v>
      </c>
    </row>
    <row r="460" spans="1:6" x14ac:dyDescent="0.3">
      <c r="A460" s="235" t="s">
        <v>534</v>
      </c>
      <c r="B460" s="619">
        <v>229900</v>
      </c>
      <c r="C460" s="356">
        <f>SUMIFS('Expenditures - all orgs'!$D$19:$D$3604,'Expenditures - all orgs'!$C$19:$C$3604, 'Budget Detail - FFFFFF'!$B460,'Expenditures - all orgs'!$B$19:$B$3604,'Budget Detail - FFFFFF'!$B$3)</f>
        <v>0</v>
      </c>
      <c r="D460" s="613">
        <f>SUMIFS('Expenditures - all orgs'!$E$19:$E$3604,'Expenditures - all orgs'!$C$19:$C$3604, 'Budget Detail - FFFFFF'!$B460,'Expenditures - all orgs'!$B$19:$B$3604,'Budget Detail - FFFFFF'!$B$3)</f>
        <v>0</v>
      </c>
      <c r="E460" s="313">
        <f>SUMIFS('Expenditures - all orgs'!$F$19:$F$3604,'Expenditures - all orgs'!$C$19:$C$3604, 'Budget Detail - FFFFFF'!$B460,'Expenditures - all orgs'!$B$19:$B$3604,'Budget Detail - FFFFFF'!$B$3)</f>
        <v>0</v>
      </c>
      <c r="F460" s="314">
        <f t="shared" si="62"/>
        <v>0</v>
      </c>
    </row>
    <row r="461" spans="1:6" x14ac:dyDescent="0.3">
      <c r="A461" s="235" t="s">
        <v>105</v>
      </c>
      <c r="B461" s="619" t="s">
        <v>52</v>
      </c>
      <c r="C461" s="356">
        <f>SUMIFS('Expenditures - all orgs'!$D$19:$D$3604,'Expenditures - all orgs'!$C$19:$C$3604, 'Budget Detail - FFFFFF'!$B461,'Expenditures - all orgs'!$B$19:$B$3604,'Budget Detail - FFFFFF'!$B$3)</f>
        <v>0</v>
      </c>
      <c r="D461" s="613">
        <f>SUMIFS('Expenditures - all orgs'!$E$19:$E$3604,'Expenditures - all orgs'!$C$19:$C$3604, 'Budget Detail - FFFFFF'!$B461,'Expenditures - all orgs'!$B$19:$B$3604,'Budget Detail - FFFFFF'!$B$3)</f>
        <v>0</v>
      </c>
      <c r="E461" s="313">
        <f>SUMIFS('Expenditures - all orgs'!$F$19:$F$3604,'Expenditures - all orgs'!$C$19:$C$3604, 'Budget Detail - FFFFFF'!$B461,'Expenditures - all orgs'!$B$19:$B$3604,'Budget Detail - FFFFFF'!$B$3)</f>
        <v>0</v>
      </c>
      <c r="F461" s="314">
        <f t="shared" si="62"/>
        <v>0</v>
      </c>
    </row>
    <row r="462" spans="1:6" x14ac:dyDescent="0.3">
      <c r="A462" s="235" t="s">
        <v>105</v>
      </c>
      <c r="B462" s="619" t="s">
        <v>52</v>
      </c>
      <c r="C462" s="356">
        <f>SUMIFS('Expenditures - all orgs'!$D$19:$D$3604,'Expenditures - all orgs'!$C$19:$C$3604, 'Budget Detail - FFFFFF'!$B462,'Expenditures - all orgs'!$B$19:$B$3604,'Budget Detail - FFFFFF'!$B$3)</f>
        <v>0</v>
      </c>
      <c r="D462" s="613">
        <f>SUMIFS('Expenditures - all orgs'!$E$19:$E$3604,'Expenditures - all orgs'!$C$19:$C$3604, 'Budget Detail - FFFFFF'!$B462,'Expenditures - all orgs'!$B$19:$B$3604,'Budget Detail - FFFFFF'!$B$3)</f>
        <v>0</v>
      </c>
      <c r="E462" s="313">
        <f>SUMIFS('Expenditures - all orgs'!$F$19:$F$3604,'Expenditures - all orgs'!$C$19:$C$3604, 'Budget Detail - FFFFFF'!$B462,'Expenditures - all orgs'!$B$19:$B$3604,'Budget Detail - FFFFFF'!$B$3)</f>
        <v>0</v>
      </c>
      <c r="F462" s="314">
        <f t="shared" ref="F462:F465" si="63">C462-D462-E462</f>
        <v>0</v>
      </c>
    </row>
    <row r="463" spans="1:6" x14ac:dyDescent="0.3">
      <c r="A463" s="235" t="s">
        <v>105</v>
      </c>
      <c r="B463" s="619" t="s">
        <v>52</v>
      </c>
      <c r="C463" s="356">
        <f>SUMIFS('Expenditures - all orgs'!$D$19:$D$3604,'Expenditures - all orgs'!$C$19:$C$3604, 'Budget Detail - FFFFFF'!$B463,'Expenditures - all orgs'!$B$19:$B$3604,'Budget Detail - FFFFFF'!$B$3)</f>
        <v>0</v>
      </c>
      <c r="D463" s="613">
        <f>SUMIFS('Expenditures - all orgs'!$E$19:$E$3604,'Expenditures - all orgs'!$C$19:$C$3604, 'Budget Detail - FFFFFF'!$B463,'Expenditures - all orgs'!$B$19:$B$3604,'Budget Detail - FFFFFF'!$B$3)</f>
        <v>0</v>
      </c>
      <c r="E463" s="313">
        <f>SUMIFS('Expenditures - all orgs'!$F$19:$F$3604,'Expenditures - all orgs'!$C$19:$C$3604, 'Budget Detail - FFFFFF'!$B463,'Expenditures - all orgs'!$B$19:$B$3604,'Budget Detail - FFFFFF'!$B$3)</f>
        <v>0</v>
      </c>
      <c r="F463" s="314">
        <f t="shared" si="63"/>
        <v>0</v>
      </c>
    </row>
    <row r="464" spans="1:6" x14ac:dyDescent="0.3">
      <c r="A464" s="235" t="s">
        <v>105</v>
      </c>
      <c r="B464" s="619" t="s">
        <v>52</v>
      </c>
      <c r="C464" s="356">
        <f>SUMIFS('Expenditures - all orgs'!$D$19:$D$3604,'Expenditures - all orgs'!$C$19:$C$3604, 'Budget Detail - FFFFFF'!$B464,'Expenditures - all orgs'!$B$19:$B$3604,'Budget Detail - FFFFFF'!$B$3)</f>
        <v>0</v>
      </c>
      <c r="D464" s="613">
        <f>SUMIFS('Expenditures - all orgs'!$E$19:$E$3604,'Expenditures - all orgs'!$C$19:$C$3604, 'Budget Detail - FFFFFF'!$B464,'Expenditures - all orgs'!$B$19:$B$3604,'Budget Detail - FFFFFF'!$B$3)</f>
        <v>0</v>
      </c>
      <c r="E464" s="313">
        <f>SUMIFS('Expenditures - all orgs'!$F$19:$F$3604,'Expenditures - all orgs'!$C$19:$C$3604, 'Budget Detail - FFFFFF'!$B464,'Expenditures - all orgs'!$B$19:$B$3604,'Budget Detail - FFFFFF'!$B$3)</f>
        <v>0</v>
      </c>
      <c r="F464" s="314">
        <f t="shared" si="63"/>
        <v>0</v>
      </c>
    </row>
    <row r="465" spans="1:10" x14ac:dyDescent="0.3">
      <c r="A465" s="235" t="s">
        <v>105</v>
      </c>
      <c r="B465" s="619" t="s">
        <v>52</v>
      </c>
      <c r="C465" s="356">
        <f>SUMIFS('Expenditures - all orgs'!$D$19:$D$3604,'Expenditures - all orgs'!$C$19:$C$3604, 'Budget Detail - FFFFFF'!$B465,'Expenditures - all orgs'!$B$19:$B$3604,'Budget Detail - FFFFFF'!$B$3)</f>
        <v>0</v>
      </c>
      <c r="D465" s="613">
        <f>SUMIFS('Expenditures - all orgs'!$E$19:$E$3604,'Expenditures - all orgs'!$C$19:$C$3604, 'Budget Detail - FFFFFF'!$B465,'Expenditures - all orgs'!$B$19:$B$3604,'Budget Detail - FFFFFF'!$B$3)</f>
        <v>0</v>
      </c>
      <c r="E465" s="313">
        <f>SUMIFS('Expenditures - all orgs'!$F$19:$F$3604,'Expenditures - all orgs'!$C$19:$C$3604, 'Budget Detail - FFFFFF'!$B465,'Expenditures - all orgs'!$B$19:$B$3604,'Budget Detail - FFFFFF'!$B$3)</f>
        <v>0</v>
      </c>
      <c r="F465" s="314">
        <f t="shared" si="63"/>
        <v>0</v>
      </c>
    </row>
    <row r="466" spans="1:10" x14ac:dyDescent="0.3">
      <c r="A466" s="235" t="s">
        <v>105</v>
      </c>
      <c r="B466" s="619" t="s">
        <v>52</v>
      </c>
      <c r="C466" s="356">
        <f>SUMIFS('Expenditures - all orgs'!$D$19:$D$3604,'Expenditures - all orgs'!$C$19:$C$3604, 'Budget Detail - FFFFFF'!$B466,'Expenditures - all orgs'!$B$19:$B$3604,'Budget Detail - FFFFFF'!$B$3)</f>
        <v>0</v>
      </c>
      <c r="D466" s="613">
        <f>SUMIFS('Expenditures - all orgs'!$E$19:$E$3604,'Expenditures - all orgs'!$C$19:$C$3604, 'Budget Detail - FFFFFF'!$B466,'Expenditures - all orgs'!$B$19:$B$3604,'Budget Detail - FFFFFF'!$B$3)</f>
        <v>0</v>
      </c>
      <c r="E466" s="313">
        <f>SUMIFS('Expenditures - all orgs'!$F$19:$F$3604,'Expenditures - all orgs'!$C$19:$C$3604, 'Budget Detail - FFFFFF'!$B466,'Expenditures - all orgs'!$B$19:$B$3604,'Budget Detail - FFFFFF'!$B$3)</f>
        <v>0</v>
      </c>
      <c r="F466" s="314">
        <f t="shared" si="62"/>
        <v>0</v>
      </c>
    </row>
    <row r="467" spans="1:10" x14ac:dyDescent="0.3">
      <c r="A467" s="235" t="s">
        <v>105</v>
      </c>
      <c r="B467" s="619" t="s">
        <v>52</v>
      </c>
      <c r="C467" s="356">
        <f>SUMIFS('Expenditures - all orgs'!$D$19:$D$3604,'Expenditures - all orgs'!$C$19:$C$3604, 'Budget Detail - FFFFFF'!$B467,'Expenditures - all orgs'!$B$19:$B$3604,'Budget Detail - FFFFFF'!$B$3)</f>
        <v>0</v>
      </c>
      <c r="D467" s="613">
        <f>SUMIFS('Expenditures - all orgs'!$E$19:$E$3604,'Expenditures - all orgs'!$C$19:$C$3604, 'Budget Detail - FFFFFF'!$B467,'Expenditures - all orgs'!$B$19:$B$3604,'Budget Detail - FFFFFF'!$B$3)</f>
        <v>0</v>
      </c>
      <c r="E467" s="313">
        <f>SUMIFS('Expenditures - all orgs'!$F$19:$F$3604,'Expenditures - all orgs'!$C$19:$C$3604, 'Budget Detail - FFFFFF'!$B467,'Expenditures - all orgs'!$B$19:$B$3604,'Budget Detail - FFFFFF'!$B$3)</f>
        <v>0</v>
      </c>
      <c r="F467" s="314">
        <f t="shared" si="62"/>
        <v>0</v>
      </c>
    </row>
    <row r="468" spans="1:10" x14ac:dyDescent="0.3">
      <c r="A468" s="235" t="s">
        <v>105</v>
      </c>
      <c r="B468" s="619" t="s">
        <v>52</v>
      </c>
      <c r="C468" s="356">
        <f>SUMIFS('Expenditures - all orgs'!$D$19:$D$3604,'Expenditures - all orgs'!$C$19:$C$3604, 'Budget Detail - FFFFFF'!$B468,'Expenditures - all orgs'!$B$19:$B$3604,'Budget Detail - FFFFFF'!$B$3)</f>
        <v>0</v>
      </c>
      <c r="D468" s="613">
        <f>SUMIFS('Expenditures - all orgs'!$E$19:$E$3604,'Expenditures - all orgs'!$C$19:$C$3604, 'Budget Detail - FFFFFF'!$B468,'Expenditures - all orgs'!$B$19:$B$3604,'Budget Detail - FFFFFF'!$B$3)</f>
        <v>0</v>
      </c>
      <c r="E468" s="313">
        <f>SUMIFS('Expenditures - all orgs'!$F$19:$F$3604,'Expenditures - all orgs'!$C$19:$C$3604, 'Budget Detail - FFFFFF'!$B468,'Expenditures - all orgs'!$B$19:$B$3604,'Budget Detail - FFFFFF'!$B$3)</f>
        <v>0</v>
      </c>
      <c r="F468" s="314">
        <f t="shared" si="62"/>
        <v>0</v>
      </c>
    </row>
    <row r="469" spans="1:10" x14ac:dyDescent="0.3">
      <c r="A469" s="235" t="s">
        <v>105</v>
      </c>
      <c r="B469" s="619" t="s">
        <v>52</v>
      </c>
      <c r="C469" s="356">
        <f>SUMIFS('Expenditures - all orgs'!$D$19:$D$3604,'Expenditures - all orgs'!$C$19:$C$3604, 'Budget Detail - FFFFFF'!$B469,'Expenditures - all orgs'!$B$19:$B$3604,'Budget Detail - FFFFFF'!$B$3)</f>
        <v>0</v>
      </c>
      <c r="D469" s="613">
        <f>SUMIFS('Expenditures - all orgs'!$E$19:$E$3604,'Expenditures - all orgs'!$C$19:$C$3604, 'Budget Detail - FFFFFF'!$B469,'Expenditures - all orgs'!$B$19:$B$3604,'Budget Detail - FFFFFF'!$B$3)</f>
        <v>0</v>
      </c>
      <c r="E469" s="313">
        <f>SUMIFS('Expenditures - all orgs'!$F$19:$F$3604,'Expenditures - all orgs'!$C$19:$C$3604, 'Budget Detail - FFFFFF'!$B469,'Expenditures - all orgs'!$B$19:$B$3604,'Budget Detail - FFFFFF'!$B$3)</f>
        <v>0</v>
      </c>
      <c r="F469" s="314">
        <f t="shared" si="62"/>
        <v>0</v>
      </c>
    </row>
    <row r="470" spans="1:10" ht="15" thickBot="1" x14ac:dyDescent="0.35">
      <c r="A470" s="746" t="s">
        <v>105</v>
      </c>
      <c r="B470" s="619" t="s">
        <v>52</v>
      </c>
      <c r="C470" s="356">
        <f>SUMIFS('Expenditures - all orgs'!$D$19:$D$3604,'Expenditures - all orgs'!$C$19:$C$3604, 'Budget Detail - FFFFFF'!$B470,'Expenditures - all orgs'!$B$19:$B$3604,'Budget Detail - FFFFFF'!$B$3)</f>
        <v>0</v>
      </c>
      <c r="D470" s="613">
        <f>SUMIFS('Expenditures - all orgs'!$E$19:$E$3604,'Expenditures - all orgs'!$C$19:$C$3604, 'Budget Detail - FFFFFF'!$B470,'Expenditures - all orgs'!$B$19:$B$3604,'Budget Detail - FFFFFF'!$B$3)</f>
        <v>0</v>
      </c>
      <c r="E470" s="313">
        <f>SUMIFS('Expenditures - all orgs'!$F$19:$F$3604,'Expenditures - all orgs'!$C$19:$C$3604, 'Budget Detail - FFFFFF'!$B470,'Expenditures - all orgs'!$B$19:$B$3604,'Budget Detail - FFFFFF'!$B$3)</f>
        <v>0</v>
      </c>
      <c r="F470" s="314">
        <f t="shared" si="62"/>
        <v>0</v>
      </c>
    </row>
    <row r="471" spans="1:10" ht="15" thickBot="1" x14ac:dyDescent="0.35">
      <c r="A471" s="1695" t="s">
        <v>296</v>
      </c>
      <c r="B471" s="1696"/>
      <c r="C471" s="1475">
        <f>SUM(C457:C470)</f>
        <v>0</v>
      </c>
      <c r="D471" s="1475">
        <f>SUM(D457:D470)</f>
        <v>0</v>
      </c>
      <c r="E471" s="1475">
        <f>SUM(E457:E470)</f>
        <v>0</v>
      </c>
      <c r="F471" s="1477">
        <f>SUM(F457:F470)</f>
        <v>0</v>
      </c>
    </row>
    <row r="472" spans="1:10" ht="15" thickBot="1" x14ac:dyDescent="0.35">
      <c r="A472" s="746"/>
      <c r="B472" s="746"/>
      <c r="C472" s="748"/>
      <c r="D472" s="748"/>
      <c r="E472" s="749"/>
      <c r="F472" s="753"/>
    </row>
    <row r="473" spans="1:10" ht="15.6" thickBot="1" x14ac:dyDescent="0.35">
      <c r="A473" s="1718" t="s">
        <v>313</v>
      </c>
      <c r="B473" s="1718"/>
      <c r="C473" s="357">
        <f>C454+C471</f>
        <v>0</v>
      </c>
      <c r="D473" s="357">
        <f>D454+D471</f>
        <v>0</v>
      </c>
      <c r="E473" s="357">
        <f>E454+E471</f>
        <v>0</v>
      </c>
      <c r="F473" s="1265">
        <f>F454+F471</f>
        <v>0</v>
      </c>
    </row>
    <row r="474" spans="1:10" x14ac:dyDescent="0.3">
      <c r="A474" s="746"/>
      <c r="B474" s="746"/>
      <c r="C474" s="748"/>
      <c r="D474" s="748"/>
      <c r="E474" s="749"/>
      <c r="F474" s="753"/>
    </row>
    <row r="475" spans="1:10" x14ac:dyDescent="0.3">
      <c r="A475" s="743" t="s">
        <v>423</v>
      </c>
      <c r="B475" s="757"/>
      <c r="C475" s="748"/>
      <c r="D475" s="748"/>
      <c r="E475" s="749"/>
      <c r="F475" s="753"/>
      <c r="G475" s="751"/>
      <c r="H475" s="750"/>
      <c r="I475" s="750"/>
      <c r="J475" s="750"/>
    </row>
    <row r="476" spans="1:10" ht="15" thickBot="1" x14ac:dyDescent="0.35">
      <c r="A476" s="746"/>
      <c r="B476" s="740">
        <v>154110</v>
      </c>
      <c r="C476" s="737">
        <f>SUMIFS('Expenditures - all orgs'!$D$19:$D$3604,'Expenditures - all orgs'!$C$19:$C$3604, 'Budget Detail - FFFFFF'!$B476,'Expenditures - all orgs'!$B$19:$B$3604,'Budget Detail - FFFFFF'!$B$3)</f>
        <v>0</v>
      </c>
      <c r="D476" s="765">
        <f>SUMIFS('Expenditures - all orgs'!$E$19:$E$3604,'Expenditures - all orgs'!$C$19:$C$3604, 'Budget Detail - FFFFFF'!$B476,'Expenditures - all orgs'!$B$19:$B$3604,'Budget Detail - FFFFFF'!$B$3)</f>
        <v>0</v>
      </c>
      <c r="E476" s="736">
        <f>SUMIFS('Expenditures - all orgs'!$F$19:$F$3604,'Expenditures - all orgs'!$C$19:$C$3604, 'Budget Detail - FFFFFF'!$B476,'Expenditures - all orgs'!$B$19:$B$3604,'Budget Detail - FFFFFF'!$B$3)</f>
        <v>0</v>
      </c>
      <c r="F476" s="735">
        <f t="shared" ref="F476" si="64">C476-D476-E476</f>
        <v>0</v>
      </c>
      <c r="G476" s="751"/>
      <c r="H476" s="750"/>
      <c r="I476" s="750"/>
      <c r="J476" s="750"/>
    </row>
    <row r="477" spans="1:10" ht="15" thickBot="1" x14ac:dyDescent="0.35">
      <c r="A477" s="746"/>
      <c r="B477" s="739" t="s">
        <v>418</v>
      </c>
      <c r="C477" s="731">
        <f>SUM(C476)</f>
        <v>0</v>
      </c>
      <c r="D477" s="731">
        <f t="shared" ref="D477:F477" si="65">SUM(D476)</f>
        <v>0</v>
      </c>
      <c r="E477" s="731">
        <f t="shared" si="65"/>
        <v>0</v>
      </c>
      <c r="F477" s="738">
        <f t="shared" si="65"/>
        <v>0</v>
      </c>
      <c r="G477" s="751"/>
      <c r="H477" s="750"/>
      <c r="I477" s="750"/>
      <c r="J477" s="750"/>
    </row>
    <row r="478" spans="1:10" ht="15" thickBot="1" x14ac:dyDescent="0.35">
      <c r="A478" s="746"/>
      <c r="B478" s="757"/>
      <c r="C478" s="748"/>
      <c r="D478" s="748"/>
      <c r="E478" s="749"/>
      <c r="F478" s="753"/>
      <c r="G478" s="751"/>
      <c r="H478" s="750"/>
      <c r="I478" s="750"/>
      <c r="J478" s="750"/>
    </row>
    <row r="479" spans="1:10" ht="18.600000000000001" thickTop="1" thickBot="1" x14ac:dyDescent="0.35">
      <c r="A479" s="1765" t="s">
        <v>528</v>
      </c>
      <c r="B479" s="1766"/>
      <c r="C479" s="1401">
        <f>C83+C473+C477</f>
        <v>0</v>
      </c>
      <c r="D479" s="1400">
        <f>D83+D473+D477</f>
        <v>0</v>
      </c>
      <c r="E479" s="1402">
        <f>E83+E473+E477</f>
        <v>0</v>
      </c>
      <c r="F479" s="1404">
        <f>F83+F473+F477</f>
        <v>0</v>
      </c>
    </row>
    <row r="480" spans="1:10" ht="15" thickBot="1" x14ac:dyDescent="0.35">
      <c r="A480" s="746"/>
      <c r="B480" s="746"/>
      <c r="C480" s="748"/>
      <c r="D480" s="748"/>
      <c r="E480" s="749"/>
      <c r="F480" s="753"/>
    </row>
    <row r="481" spans="1:9" ht="18.600000000000001" thickTop="1" thickBot="1" x14ac:dyDescent="0.35">
      <c r="A481" s="746"/>
      <c r="B481" s="746"/>
      <c r="C481" s="748"/>
      <c r="D481" s="748"/>
      <c r="E481" s="749"/>
      <c r="F481" s="1403">
        <f>E479+F479</f>
        <v>0</v>
      </c>
      <c r="G481" s="1767" t="s">
        <v>422</v>
      </c>
      <c r="H481" s="1767"/>
      <c r="I481" s="1767"/>
    </row>
    <row r="482" spans="1:9" ht="15" thickTop="1" x14ac:dyDescent="0.3">
      <c r="A482" s="322"/>
      <c r="B482" s="322"/>
      <c r="C482" s="748"/>
      <c r="D482" s="748"/>
      <c r="E482" s="749"/>
      <c r="F482" s="753"/>
    </row>
  </sheetData>
  <sheetProtection algorithmName="SHA-512" hashValue="GtFgMzSJAcyzsFlEkTXftGcX+S4C4XdF+85KLoTV472p0dGFFqBldm6UJyxALoUOZ85YmaFaozXtGvIXlDhBGA==" saltValue="1U2BkzvLDISaAkS0V21g9w==" spinCount="100000" sheet="1" objects="1" scenarios="1"/>
  <mergeCells count="15">
    <mergeCell ref="A479:B479"/>
    <mergeCell ref="G481:I481"/>
    <mergeCell ref="A71:B71"/>
    <mergeCell ref="A81:B81"/>
    <mergeCell ref="A83:B83"/>
    <mergeCell ref="A454:B454"/>
    <mergeCell ref="A471:B471"/>
    <mergeCell ref="A473:B473"/>
    <mergeCell ref="E7:E8"/>
    <mergeCell ref="B2:D2"/>
    <mergeCell ref="B5:D5"/>
    <mergeCell ref="A7:A8"/>
    <mergeCell ref="B7:B8"/>
    <mergeCell ref="C7:C8"/>
    <mergeCell ref="D7:D8"/>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K482"/>
  <sheetViews>
    <sheetView workbookViewId="0">
      <pane ySplit="8" topLeftCell="A9" activePane="bottomLeft" state="frozen"/>
      <selection pane="bottomLeft" activeCell="C25" sqref="C25"/>
    </sheetView>
  </sheetViews>
  <sheetFormatPr defaultRowHeight="14.4" x14ac:dyDescent="0.3"/>
  <cols>
    <col min="1" max="1" width="43.33203125" style="1249" customWidth="1"/>
    <col min="2" max="2" width="9.77734375" style="1249" customWidth="1"/>
    <col min="3" max="6" width="23.77734375" style="1249" customWidth="1"/>
    <col min="7" max="16384" width="8.88671875" style="1249"/>
  </cols>
  <sheetData>
    <row r="1" spans="1:37" x14ac:dyDescent="0.3">
      <c r="A1" s="272"/>
      <c r="B1" s="272"/>
      <c r="C1" s="752"/>
      <c r="D1" s="272"/>
      <c r="E1" s="272"/>
      <c r="F1" s="362"/>
    </row>
    <row r="2" spans="1:37" x14ac:dyDescent="0.3">
      <c r="A2" s="265" t="s">
        <v>301</v>
      </c>
      <c r="B2" s="1768" t="str">
        <f>'Expenditures - all orgs'!B8</f>
        <v>Dept name</v>
      </c>
      <c r="C2" s="1769"/>
      <c r="D2" s="1770"/>
      <c r="E2" s="266" t="s">
        <v>314</v>
      </c>
      <c r="F2" s="1274">
        <f>C479</f>
        <v>0</v>
      </c>
    </row>
    <row r="3" spans="1:37" x14ac:dyDescent="0.3">
      <c r="A3" s="265" t="s">
        <v>41</v>
      </c>
      <c r="B3" s="1275" t="str">
        <f>'Expenditures - all orgs'!E8</f>
        <v>GGGGGG</v>
      </c>
      <c r="C3" s="273"/>
      <c r="D3" s="274"/>
      <c r="E3" s="1248" t="s">
        <v>361</v>
      </c>
      <c r="F3" s="1270"/>
    </row>
    <row r="4" spans="1:37" ht="15" thickBot="1" x14ac:dyDescent="0.35">
      <c r="A4" s="276"/>
      <c r="B4" s="277"/>
      <c r="C4" s="277"/>
      <c r="D4" s="277"/>
      <c r="E4" s="1248" t="s">
        <v>485</v>
      </c>
      <c r="F4" s="1270"/>
    </row>
    <row r="5" spans="1:37" ht="25.2" thickBot="1" x14ac:dyDescent="0.35">
      <c r="A5" s="280"/>
      <c r="B5" s="1771" t="s">
        <v>154</v>
      </c>
      <c r="C5" s="1772"/>
      <c r="D5" s="1773"/>
      <c r="E5" s="281"/>
      <c r="F5" s="270"/>
    </row>
    <row r="6" spans="1:37" ht="15" thickBot="1" x14ac:dyDescent="0.35">
      <c r="A6" s="280"/>
      <c r="B6" s="1252"/>
      <c r="C6" s="748"/>
      <c r="D6" s="282"/>
      <c r="E6" s="281"/>
      <c r="F6" s="270"/>
    </row>
    <row r="7" spans="1:37" ht="27.6" x14ac:dyDescent="0.3">
      <c r="A7" s="1708" t="s">
        <v>55</v>
      </c>
      <c r="B7" s="1728" t="s">
        <v>0</v>
      </c>
      <c r="C7" s="1701" t="s">
        <v>311</v>
      </c>
      <c r="D7" s="1719" t="s">
        <v>486</v>
      </c>
      <c r="E7" s="1699" t="s">
        <v>49</v>
      </c>
      <c r="F7" s="283" t="s">
        <v>42</v>
      </c>
    </row>
    <row r="8" spans="1:37" ht="15" thickBot="1" x14ac:dyDescent="0.35">
      <c r="A8" s="1709"/>
      <c r="B8" s="1729"/>
      <c r="C8" s="1702"/>
      <c r="D8" s="1720"/>
      <c r="E8" s="1700"/>
      <c r="F8" s="1271" t="s">
        <v>298</v>
      </c>
    </row>
    <row r="9" spans="1:37" ht="17.399999999999999" x14ac:dyDescent="0.3">
      <c r="A9" s="289" t="s">
        <v>155</v>
      </c>
      <c r="B9" s="1253"/>
      <c r="C9" s="290"/>
      <c r="D9" s="748"/>
      <c r="E9" s="749"/>
      <c r="F9" s="750"/>
    </row>
    <row r="10" spans="1:37" x14ac:dyDescent="0.3">
      <c r="A10" s="747" t="s">
        <v>5</v>
      </c>
      <c r="B10" s="1473">
        <v>111100</v>
      </c>
      <c r="C10" s="292">
        <f>SUMIFS('Expenditures - all orgs'!$D$19:$D$3604,'Expenditures - all orgs'!$C$19:$C$3604, 'Budget Detail - GGGGGG'!$B10,'Expenditures - all orgs'!$B$19:$B$3604,'Budget Detail - GGGGGG'!$B$3)</f>
        <v>0</v>
      </c>
      <c r="D10" s="293">
        <f>SUMIFS('Expenditures - all orgs'!$E$19:$E$3604,'Expenditures - all orgs'!$C$19:$C$3604, 'Budget Detail - GGGGGG'!$B10,'Expenditures - all orgs'!$B$19:$B$3604,'Budget Detail - GGGGGG'!$B$3)</f>
        <v>0</v>
      </c>
      <c r="E10" s="1254">
        <f>SUMIFS('Expenditures - all orgs'!$F$19:$F$3604,'Expenditures - all orgs'!$C$19:$C$3604, 'Budget Detail - GGGGGG'!$B10,'Expenditures - all orgs'!$B$19:$B$3604,'Budget Detail - GGGGGG'!$B$3)</f>
        <v>0</v>
      </c>
      <c r="F10" s="295">
        <f>C10-D10-E10</f>
        <v>0</v>
      </c>
    </row>
    <row r="11" spans="1:37" x14ac:dyDescent="0.3">
      <c r="A11" s="233" t="s">
        <v>6</v>
      </c>
      <c r="B11" s="1472">
        <v>111200</v>
      </c>
      <c r="C11" s="292">
        <f>SUMIFS('Expenditures - all orgs'!$D$19:$D$3604,'Expenditures - all orgs'!$C$19:$C$3604, 'Budget Detail - GGGGGG'!$B11,'Expenditures - all orgs'!$B$19:$B$3604,'Budget Detail - GGGGGG'!$B$3)</f>
        <v>0</v>
      </c>
      <c r="D11" s="293">
        <f>SUMIFS('Expenditures - all orgs'!$E$19:$E$3604,'Expenditures - all orgs'!$C$19:$C$3604, 'Budget Detail - GGGGGG'!$B11,'Expenditures - all orgs'!$B$19:$B$3604,'Budget Detail - GGGGGG'!$B$3)</f>
        <v>0</v>
      </c>
      <c r="E11" s="1254">
        <f>SUMIFS('Expenditures - all orgs'!$F$19:$F$3604,'Expenditures - all orgs'!$C$19:$C$3604, 'Budget Detail - GGGGGG'!$B11,'Expenditures - all orgs'!$B$19:$B$3604,'Budget Detail - GGGGGG'!$B$3)</f>
        <v>0</v>
      </c>
      <c r="F11" s="295">
        <f t="shared" ref="F11:F75" si="0">C11-D11-E11</f>
        <v>0</v>
      </c>
    </row>
    <row r="12" spans="1:37" x14ac:dyDescent="0.3">
      <c r="A12" s="233" t="s">
        <v>110</v>
      </c>
      <c r="B12" s="1472">
        <v>111210</v>
      </c>
      <c r="C12" s="292">
        <f>SUMIFS('Expenditures - all orgs'!$D$19:$D$3604,'Expenditures - all orgs'!$C$19:$C$3604, 'Budget Detail - GGGGGG'!$B12,'Expenditures - all orgs'!$B$19:$B$3604,'Budget Detail - GGGGGG'!$B$3)</f>
        <v>0</v>
      </c>
      <c r="D12" s="293">
        <f>SUMIFS('Expenditures - all orgs'!$E$19:$E$3604,'Expenditures - all orgs'!$C$19:$C$3604, 'Budget Detail - GGGGGG'!$B12,'Expenditures - all orgs'!$B$19:$B$3604,'Budget Detail - GGGGGG'!$B$3)</f>
        <v>0</v>
      </c>
      <c r="E12" s="1254">
        <f>SUMIFS('Expenditures - all orgs'!$F$19:$F$3604,'Expenditures - all orgs'!$C$19:$C$3604, 'Budget Detail - GGGGGG'!$B12,'Expenditures - all orgs'!$B$19:$B$3604,'Budget Detail - GGGGGG'!$B$3)</f>
        <v>0</v>
      </c>
      <c r="F12" s="295">
        <f t="shared" si="0"/>
        <v>0</v>
      </c>
    </row>
    <row r="13" spans="1:37" x14ac:dyDescent="0.3">
      <c r="A13" s="233" t="s">
        <v>309</v>
      </c>
      <c r="B13" s="1472">
        <v>111220</v>
      </c>
      <c r="C13" s="292">
        <f>SUMIFS('Expenditures - all orgs'!$D$19:$D$3604,'Expenditures - all orgs'!$C$19:$C$3604, 'Budget Detail - GGGGGG'!$B13,'Expenditures - all orgs'!$B$19:$B$3604,'Budget Detail - GGGGGG'!$B$3)</f>
        <v>0</v>
      </c>
      <c r="D13" s="293">
        <f>SUMIFS('Expenditures - all orgs'!$E$19:$E$3604,'Expenditures - all orgs'!$C$19:$C$3604, 'Budget Detail - GGGGGG'!$B13,'Expenditures - all orgs'!$B$19:$B$3604,'Budget Detail - GGGGGG'!$B$3)</f>
        <v>0</v>
      </c>
      <c r="E13" s="1254">
        <f>SUMIFS('Expenditures - all orgs'!$F$19:$F$3604,'Expenditures - all orgs'!$C$19:$C$3604, 'Budget Detail - GGGGGG'!$B13,'Expenditures - all orgs'!$B$19:$B$3604,'Budget Detail - GGGGGG'!$B$3)</f>
        <v>0</v>
      </c>
      <c r="F13" s="295">
        <f t="shared" si="0"/>
        <v>0</v>
      </c>
    </row>
    <row r="14" spans="1:37" x14ac:dyDescent="0.3">
      <c r="A14" s="233" t="s">
        <v>7</v>
      </c>
      <c r="B14" s="1472">
        <v>111300</v>
      </c>
      <c r="C14" s="292">
        <f>SUMIFS('Expenditures - all orgs'!$D$19:$D$3604,'Expenditures - all orgs'!$C$19:$C$3604, 'Budget Detail - GGGGGG'!$B14,'Expenditures - all orgs'!$B$19:$B$3604,'Budget Detail - GGGGGG'!$B$3)</f>
        <v>0</v>
      </c>
      <c r="D14" s="293">
        <f>SUMIFS('Expenditures - all orgs'!$E$19:$E$3604,'Expenditures - all orgs'!$C$19:$C$3604, 'Budget Detail - GGGGGG'!$B14,'Expenditures - all orgs'!$B$19:$B$3604,'Budget Detail - GGGGGG'!$B$3)</f>
        <v>0</v>
      </c>
      <c r="E14" s="1254">
        <f>SUMIFS('Expenditures - all orgs'!$F$19:$F$3604,'Expenditures - all orgs'!$C$19:$C$3604, 'Budget Detail - GGGGGG'!$B14,'Expenditures - all orgs'!$B$19:$B$3604,'Budget Detail - GGGGGG'!$B$3)</f>
        <v>0</v>
      </c>
      <c r="F14" s="295">
        <f t="shared" si="0"/>
        <v>0</v>
      </c>
    </row>
    <row r="15" spans="1:37" s="752" customFormat="1" ht="15" customHeight="1" x14ac:dyDescent="0.3">
      <c r="A15" s="242" t="s">
        <v>529</v>
      </c>
      <c r="B15" s="1472">
        <v>111310</v>
      </c>
      <c r="C15" s="292">
        <f>SUMIFS('Expenditures - all orgs'!$D$19:$D$3604,'Expenditures - all orgs'!$C$19:$C$3604, 'Budget Detail - GGGGGG'!$B15,'Expenditures - all orgs'!$B$19:$B$3604,'Budget Detail - GGGGGG'!$B$3)</f>
        <v>0</v>
      </c>
      <c r="D15" s="293">
        <f>SUMIFS('Expenditures - all orgs'!$E$19:$E$3604,'Expenditures - all orgs'!$C$19:$C$3604, 'Budget Detail - GGGGGG'!$B15,'Expenditures - all orgs'!$B$19:$B$3604,'Budget Detail - GGGGGG'!$B$3)</f>
        <v>0</v>
      </c>
      <c r="E15" s="294">
        <f>SUMIFS('Expenditures - all orgs'!$F$19:$F$3604,'Expenditures - all orgs'!$C$19:$C$3604, 'Budget Detail - GGGGGG'!$B15,'Expenditures - all orgs'!$B$19:$B$3604,'Budget Detail - GGGGGG'!$B$3)</f>
        <v>0</v>
      </c>
      <c r="F15" s="295">
        <f t="shared" si="0"/>
        <v>0</v>
      </c>
      <c r="G15" s="751"/>
      <c r="H15" s="297"/>
      <c r="I15" s="297"/>
      <c r="J15" s="297"/>
      <c r="K15" s="751"/>
      <c r="L15" s="751"/>
      <c r="M15" s="751"/>
      <c r="N15" s="751"/>
      <c r="O15" s="298"/>
      <c r="P15" s="751"/>
      <c r="Q15" s="751"/>
      <c r="R15" s="751"/>
      <c r="S15" s="751"/>
      <c r="T15" s="751"/>
      <c r="U15" s="751"/>
      <c r="V15" s="751"/>
      <c r="W15" s="751"/>
      <c r="X15" s="751"/>
      <c r="Y15" s="751"/>
      <c r="Z15" s="751"/>
      <c r="AA15" s="751"/>
      <c r="AB15" s="751"/>
      <c r="AC15" s="751"/>
      <c r="AD15" s="751"/>
      <c r="AE15" s="751"/>
      <c r="AF15" s="751"/>
      <c r="AG15" s="751"/>
      <c r="AH15" s="751"/>
      <c r="AI15" s="751"/>
      <c r="AJ15" s="751"/>
      <c r="AK15" s="751"/>
    </row>
    <row r="16" spans="1:37" x14ac:dyDescent="0.3">
      <c r="A16" s="233" t="s">
        <v>8</v>
      </c>
      <c r="B16" s="1472">
        <v>111400</v>
      </c>
      <c r="C16" s="292">
        <f>SUMIFS('Expenditures - all orgs'!$D$19:$D$3604,'Expenditures - all orgs'!$C$19:$C$3604, 'Budget Detail - GGGGGG'!$B16,'Expenditures - all orgs'!$B$19:$B$3604,'Budget Detail - GGGGGG'!$B$3)</f>
        <v>0</v>
      </c>
      <c r="D16" s="293">
        <f>SUMIFS('Expenditures - all orgs'!$E$19:$E$3604,'Expenditures - all orgs'!$C$19:$C$3604, 'Budget Detail - GGGGGG'!$B16,'Expenditures - all orgs'!$B$19:$B$3604,'Budget Detail - GGGGGG'!$B$3)</f>
        <v>0</v>
      </c>
      <c r="E16" s="1254">
        <f>SUMIFS('Expenditures - all orgs'!$F$19:$F$3604,'Expenditures - all orgs'!$C$19:$C$3604, 'Budget Detail - GGGGGG'!$B16,'Expenditures - all orgs'!$B$19:$B$3604,'Budget Detail - GGGGGG'!$B$3)</f>
        <v>0</v>
      </c>
      <c r="F16" s="295">
        <f t="shared" si="0"/>
        <v>0</v>
      </c>
    </row>
    <row r="17" spans="1:6" x14ac:dyDescent="0.3">
      <c r="A17" s="233" t="s">
        <v>9</v>
      </c>
      <c r="B17" s="1472">
        <v>111500</v>
      </c>
      <c r="C17" s="292">
        <f>SUMIFS('Expenditures - all orgs'!$D$19:$D$3604,'Expenditures - all orgs'!$C$19:$C$3604, 'Budget Detail - GGGGGG'!$B17,'Expenditures - all orgs'!$B$19:$B$3604,'Budget Detail - GGGGGG'!$B$3)</f>
        <v>0</v>
      </c>
      <c r="D17" s="293">
        <f>SUMIFS('Expenditures - all orgs'!$E$19:$E$3604,'Expenditures - all orgs'!$C$19:$C$3604, 'Budget Detail - GGGGGG'!$B17,'Expenditures - all orgs'!$B$19:$B$3604,'Budget Detail - GGGGGG'!$B$3)</f>
        <v>0</v>
      </c>
      <c r="E17" s="1254">
        <f>SUMIFS('Expenditures - all orgs'!$F$19:$F$3604,'Expenditures - all orgs'!$C$19:$C$3604, 'Budget Detail - GGGGGG'!$B17,'Expenditures - all orgs'!$B$19:$B$3604,'Budget Detail - GGGGGG'!$B$3)</f>
        <v>0</v>
      </c>
      <c r="F17" s="295">
        <f t="shared" si="0"/>
        <v>0</v>
      </c>
    </row>
    <row r="18" spans="1:6" x14ac:dyDescent="0.3">
      <c r="A18" s="233" t="s">
        <v>10</v>
      </c>
      <c r="B18" s="1472">
        <v>111600</v>
      </c>
      <c r="C18" s="292">
        <f>SUMIFS('Expenditures - all orgs'!$D$19:$D$3604,'Expenditures - all orgs'!$C$19:$C$3604, 'Budget Detail - GGGGGG'!$B18,'Expenditures - all orgs'!$B$19:$B$3604,'Budget Detail - GGGGGG'!$B$3)</f>
        <v>0</v>
      </c>
      <c r="D18" s="293">
        <f>SUMIFS('Expenditures - all orgs'!$E$19:$E$3604,'Expenditures - all orgs'!$C$19:$C$3604, 'Budget Detail - GGGGGG'!$B18,'Expenditures - all orgs'!$B$19:$B$3604,'Budget Detail - GGGGGG'!$B$3)</f>
        <v>0</v>
      </c>
      <c r="E18" s="1254">
        <f>SUMIFS('Expenditures - all orgs'!$F$19:$F$3604,'Expenditures - all orgs'!$C$19:$C$3604, 'Budget Detail - GGGGGG'!$B18,'Expenditures - all orgs'!$B$19:$B$3604,'Budget Detail - GGGGGG'!$B$3)</f>
        <v>0</v>
      </c>
      <c r="F18" s="295">
        <f t="shared" si="0"/>
        <v>0</v>
      </c>
    </row>
    <row r="19" spans="1:6" x14ac:dyDescent="0.3">
      <c r="A19" s="233" t="s">
        <v>11</v>
      </c>
      <c r="B19" s="1472">
        <v>111700</v>
      </c>
      <c r="C19" s="292">
        <f>SUMIFS('Expenditures - all orgs'!$D$19:$D$3604,'Expenditures - all orgs'!$C$19:$C$3604, 'Budget Detail - GGGGGG'!$B19,'Expenditures - all orgs'!$B$19:$B$3604,'Budget Detail - GGGGGG'!$B$3)</f>
        <v>0</v>
      </c>
      <c r="D19" s="293">
        <f>SUMIFS('Expenditures - all orgs'!$E$19:$E$3604,'Expenditures - all orgs'!$C$19:$C$3604, 'Budget Detail - GGGGGG'!$B19,'Expenditures - all orgs'!$B$19:$B$3604,'Budget Detail - GGGGGG'!$B$3)</f>
        <v>0</v>
      </c>
      <c r="E19" s="1254">
        <f>SUMIFS('Expenditures - all orgs'!$F$19:$F$3604,'Expenditures - all orgs'!$C$19:$C$3604, 'Budget Detail - GGGGGG'!$B19,'Expenditures - all orgs'!$B$19:$B$3604,'Budget Detail - GGGGGG'!$B$3)</f>
        <v>0</v>
      </c>
      <c r="F19" s="295">
        <f t="shared" si="0"/>
        <v>0</v>
      </c>
    </row>
    <row r="20" spans="1:6" x14ac:dyDescent="0.3">
      <c r="A20" s="233" t="s">
        <v>12</v>
      </c>
      <c r="B20" s="1472">
        <v>111800</v>
      </c>
      <c r="C20" s="292">
        <f>SUMIFS('Expenditures - all orgs'!$D$19:$D$3604,'Expenditures - all orgs'!$C$19:$C$3604, 'Budget Detail - GGGGGG'!$B20,'Expenditures - all orgs'!$B$19:$B$3604,'Budget Detail - GGGGGG'!$B$3)</f>
        <v>0</v>
      </c>
      <c r="D20" s="293">
        <f>SUMIFS('Expenditures - all orgs'!$E$19:$E$3604,'Expenditures - all orgs'!$C$19:$C$3604, 'Budget Detail - GGGGGG'!$B20,'Expenditures - all orgs'!$B$19:$B$3604,'Budget Detail - GGGGGG'!$B$3)</f>
        <v>0</v>
      </c>
      <c r="E20" s="1254">
        <f>SUMIFS('Expenditures - all orgs'!$F$19:$F$3604,'Expenditures - all orgs'!$C$19:$C$3604, 'Budget Detail - GGGGGG'!$B20,'Expenditures - all orgs'!$B$19:$B$3604,'Budget Detail - GGGGGG'!$B$3)</f>
        <v>0</v>
      </c>
      <c r="F20" s="295">
        <f t="shared" si="0"/>
        <v>0</v>
      </c>
    </row>
    <row r="21" spans="1:6" x14ac:dyDescent="0.3">
      <c r="A21" s="233" t="s">
        <v>109</v>
      </c>
      <c r="B21" s="1472">
        <v>111900</v>
      </c>
      <c r="C21" s="292">
        <f>SUMIFS('Expenditures - all orgs'!$D$19:$D$3604,'Expenditures - all orgs'!$C$19:$C$3604, 'Budget Detail - GGGGGG'!$B21,'Expenditures - all orgs'!$B$19:$B$3604,'Budget Detail - GGGGGG'!$B$3)</f>
        <v>0</v>
      </c>
      <c r="D21" s="293">
        <f>SUMIFS('Expenditures - all orgs'!$E$19:$E$3604,'Expenditures - all orgs'!$C$19:$C$3604, 'Budget Detail - GGGGGG'!$B21,'Expenditures - all orgs'!$B$19:$B$3604,'Budget Detail - GGGGGG'!$B$3)</f>
        <v>0</v>
      </c>
      <c r="E21" s="1254">
        <f>SUMIFS('Expenditures - all orgs'!$F$19:$F$3604,'Expenditures - all orgs'!$C$19:$C$3604, 'Budget Detail - GGGGGG'!$B21,'Expenditures - all orgs'!$B$19:$B$3604,'Budget Detail - GGGGGG'!$B$3)</f>
        <v>0</v>
      </c>
      <c r="F21" s="295">
        <f t="shared" si="0"/>
        <v>0</v>
      </c>
    </row>
    <row r="22" spans="1:6" x14ac:dyDescent="0.3">
      <c r="A22" s="747" t="s">
        <v>1</v>
      </c>
      <c r="B22" s="1472">
        <v>112100</v>
      </c>
      <c r="C22" s="292">
        <f>SUMIFS('Expenditures - all orgs'!$D$19:$D$3604,'Expenditures - all orgs'!$C$19:$C$3604, 'Budget Detail - GGGGGG'!$B22,'Expenditures - all orgs'!$B$19:$B$3604,'Budget Detail - GGGGGG'!$B$3)</f>
        <v>0</v>
      </c>
      <c r="D22" s="293">
        <f>SUMIFS('Expenditures - all orgs'!$E$19:$E$3604,'Expenditures - all orgs'!$C$19:$C$3604, 'Budget Detail - GGGGGG'!$B22,'Expenditures - all orgs'!$B$19:$B$3604,'Budget Detail - GGGGGG'!$B$3)</f>
        <v>0</v>
      </c>
      <c r="E22" s="1254">
        <f>SUMIFS('Expenditures - all orgs'!$F$19:$F$3604,'Expenditures - all orgs'!$C$19:$C$3604, 'Budget Detail - GGGGGG'!$B22,'Expenditures - all orgs'!$B$19:$B$3604,'Budget Detail - GGGGGG'!$B$3)</f>
        <v>0</v>
      </c>
      <c r="F22" s="295">
        <f t="shared" si="0"/>
        <v>0</v>
      </c>
    </row>
    <row r="23" spans="1:6" x14ac:dyDescent="0.3">
      <c r="A23" s="747" t="s">
        <v>89</v>
      </c>
      <c r="B23" s="1472">
        <v>112110</v>
      </c>
      <c r="C23" s="292">
        <f>SUMIFS('Expenditures - all orgs'!$D$19:$D$3604,'Expenditures - all orgs'!$C$19:$C$3604, 'Budget Detail - GGGGGG'!$B23,'Expenditures - all orgs'!$B$19:$B$3604,'Budget Detail - GGGGGG'!$B$3)</f>
        <v>0</v>
      </c>
      <c r="D23" s="293">
        <f>SUMIFS('Expenditures - all orgs'!$E$19:$E$3604,'Expenditures - all orgs'!$C$19:$C$3604, 'Budget Detail - GGGGGG'!$B23,'Expenditures - all orgs'!$B$19:$B$3604,'Budget Detail - GGGGGG'!$B$3)</f>
        <v>0</v>
      </c>
      <c r="E23" s="1254">
        <f>SUMIFS('Expenditures - all orgs'!$F$19:$F$3604,'Expenditures - all orgs'!$C$19:$C$3604, 'Budget Detail - GGGGGG'!$B23,'Expenditures - all orgs'!$B$19:$B$3604,'Budget Detail - GGGGGG'!$B$3)</f>
        <v>0</v>
      </c>
      <c r="F23" s="295">
        <f t="shared" si="0"/>
        <v>0</v>
      </c>
    </row>
    <row r="24" spans="1:6" x14ac:dyDescent="0.3">
      <c r="A24" s="747" t="s">
        <v>174</v>
      </c>
      <c r="B24" s="1472">
        <v>112130</v>
      </c>
      <c r="C24" s="292">
        <f>SUMIFS('Expenditures - all orgs'!$D$19:$D$3604,'Expenditures - all orgs'!$C$19:$C$3604, 'Budget Detail - GGGGGG'!$B24,'Expenditures - all orgs'!$B$19:$B$3604,'Budget Detail - GGGGGG'!$B$3)</f>
        <v>0</v>
      </c>
      <c r="D24" s="293">
        <f>SUMIFS('Expenditures - all orgs'!$E$19:$E$3604,'Expenditures - all orgs'!$C$19:$C$3604, 'Budget Detail - GGGGGG'!$B24,'Expenditures - all orgs'!$B$19:$B$3604,'Budget Detail - GGGGGG'!$B$3)</f>
        <v>0</v>
      </c>
      <c r="E24" s="1254">
        <f>SUMIFS('Expenditures - all orgs'!$F$19:$F$3604,'Expenditures - all orgs'!$C$19:$C$3604, 'Budget Detail - GGGGGG'!$B24,'Expenditures - all orgs'!$B$19:$B$3604,'Budget Detail - GGGGGG'!$B$3)</f>
        <v>0</v>
      </c>
      <c r="F24" s="295">
        <f>C24-D24-E24</f>
        <v>0</v>
      </c>
    </row>
    <row r="25" spans="1:6" x14ac:dyDescent="0.3">
      <c r="A25" s="233" t="s">
        <v>2</v>
      </c>
      <c r="B25" s="1472">
        <v>112300</v>
      </c>
      <c r="C25" s="292">
        <f>SUMIFS('Expenditures - all orgs'!$D$19:$D$3604,'Expenditures - all orgs'!$C$19:$C$3604, 'Budget Detail - GGGGGG'!$B25,'Expenditures - all orgs'!$B$19:$B$3604,'Budget Detail - GGGGGG'!$B$3)</f>
        <v>0</v>
      </c>
      <c r="D25" s="293">
        <f>SUMIFS('Expenditures - all orgs'!$E$19:$E$3604,'Expenditures - all orgs'!$C$19:$C$3604, 'Budget Detail - GGGGGG'!$B25,'Expenditures - all orgs'!$B$19:$B$3604,'Budget Detail - GGGGGG'!$B$3)</f>
        <v>0</v>
      </c>
      <c r="E25" s="1254">
        <f>SUMIFS('Expenditures - all orgs'!$F$19:$F$3604,'Expenditures - all orgs'!$C$19:$C$3604, 'Budget Detail - GGGGGG'!$B25,'Expenditures - all orgs'!$B$19:$B$3604,'Budget Detail - GGGGGG'!$B$3)</f>
        <v>0</v>
      </c>
      <c r="F25" s="295">
        <f t="shared" si="0"/>
        <v>0</v>
      </c>
    </row>
    <row r="26" spans="1:6" x14ac:dyDescent="0.3">
      <c r="A26" s="233" t="s">
        <v>88</v>
      </c>
      <c r="B26" s="1472">
        <v>112310</v>
      </c>
      <c r="C26" s="292">
        <f>SUMIFS('Expenditures - all orgs'!$D$19:$D$3604,'Expenditures - all orgs'!$C$19:$C$3604, 'Budget Detail - GGGGGG'!$B26,'Expenditures - all orgs'!$B$19:$B$3604,'Budget Detail - GGGGGG'!$B$3)</f>
        <v>0</v>
      </c>
      <c r="D26" s="293">
        <f>SUMIFS('Expenditures - all orgs'!$E$19:$E$3604,'Expenditures - all orgs'!$C$19:$C$3604, 'Budget Detail - GGGGGG'!$B26,'Expenditures - all orgs'!$B$19:$B$3604,'Budget Detail - GGGGGG'!$B$3)</f>
        <v>0</v>
      </c>
      <c r="E26" s="1254">
        <f>SUMIFS('Expenditures - all orgs'!$F$19:$F$3604,'Expenditures - all orgs'!$C$19:$C$3604, 'Budget Detail - GGGGGG'!$B26,'Expenditures - all orgs'!$B$19:$B$3604,'Budget Detail - GGGGGG'!$B$3)</f>
        <v>0</v>
      </c>
      <c r="F26" s="295">
        <f t="shared" si="0"/>
        <v>0</v>
      </c>
    </row>
    <row r="27" spans="1:6" x14ac:dyDescent="0.3">
      <c r="A27" s="233" t="s">
        <v>64</v>
      </c>
      <c r="B27" s="1472">
        <v>112500</v>
      </c>
      <c r="C27" s="292">
        <f>SUMIFS('Expenditures - all orgs'!$D$19:$D$3604,'Expenditures - all orgs'!$C$19:$C$3604, 'Budget Detail - GGGGGG'!$B27,'Expenditures - all orgs'!$B$19:$B$3604,'Budget Detail - GGGGGG'!$B$3)</f>
        <v>0</v>
      </c>
      <c r="D27" s="293">
        <f>SUMIFS('Expenditures - all orgs'!$E$19:$E$3604,'Expenditures - all orgs'!$C$19:$C$3604, 'Budget Detail - GGGGGG'!$B27,'Expenditures - all orgs'!$B$19:$B$3604,'Budget Detail - GGGGGG'!$B$3)</f>
        <v>0</v>
      </c>
      <c r="E27" s="1254">
        <f>SUMIFS('Expenditures - all orgs'!$F$19:$F$3604,'Expenditures - all orgs'!$C$19:$C$3604, 'Budget Detail - GGGGGG'!$B27,'Expenditures - all orgs'!$B$19:$B$3604,'Budget Detail - GGGGGG'!$B$3)</f>
        <v>0</v>
      </c>
      <c r="F27" s="295">
        <f t="shared" si="0"/>
        <v>0</v>
      </c>
    </row>
    <row r="28" spans="1:6" x14ac:dyDescent="0.3">
      <c r="A28" s="233" t="s">
        <v>65</v>
      </c>
      <c r="B28" s="1472">
        <v>112600</v>
      </c>
      <c r="C28" s="292">
        <f>SUMIFS('Expenditures - all orgs'!$D$19:$D$3604,'Expenditures - all orgs'!$C$19:$C$3604, 'Budget Detail - GGGGGG'!$B28,'Expenditures - all orgs'!$B$19:$B$3604,'Budget Detail - GGGGGG'!$B$3)</f>
        <v>0</v>
      </c>
      <c r="D28" s="293">
        <f>SUMIFS('Expenditures - all orgs'!$E$19:$E$3604,'Expenditures - all orgs'!$C$19:$C$3604, 'Budget Detail - GGGGGG'!$B28,'Expenditures - all orgs'!$B$19:$B$3604,'Budget Detail - GGGGGG'!$B$3)</f>
        <v>0</v>
      </c>
      <c r="E28" s="1254">
        <f>SUMIFS('Expenditures - all orgs'!$F$19:$F$3604,'Expenditures - all orgs'!$C$19:$C$3604, 'Budget Detail - GGGGGG'!$B28,'Expenditures - all orgs'!$B$19:$B$3604,'Budget Detail - GGGGGG'!$B$3)</f>
        <v>0</v>
      </c>
      <c r="F28" s="295">
        <f t="shared" si="0"/>
        <v>0</v>
      </c>
    </row>
    <row r="29" spans="1:6" x14ac:dyDescent="0.3">
      <c r="A29" s="233" t="s">
        <v>163</v>
      </c>
      <c r="B29" s="1472">
        <v>112610</v>
      </c>
      <c r="C29" s="292">
        <f>SUMIFS('Expenditures - all orgs'!$D$19:$D$3604,'Expenditures - all orgs'!$C$19:$C$3604, 'Budget Detail - GGGGGG'!$B29,'Expenditures - all orgs'!$B$19:$B$3604,'Budget Detail - GGGGGG'!$B$3)</f>
        <v>0</v>
      </c>
      <c r="D29" s="293">
        <f>SUMIFS('Expenditures - all orgs'!$E$19:$E$3604,'Expenditures - all orgs'!$C$19:$C$3604, 'Budget Detail - GGGGGG'!$B29,'Expenditures - all orgs'!$B$19:$B$3604,'Budget Detail - GGGGGG'!$B$3)</f>
        <v>0</v>
      </c>
      <c r="E29" s="1254">
        <f>SUMIFS('Expenditures - all orgs'!$F$19:$F$3604,'Expenditures - all orgs'!$C$19:$C$3604, 'Budget Detail - GGGGGG'!$B29,'Expenditures - all orgs'!$B$19:$B$3604,'Budget Detail - GGGGGG'!$B$3)</f>
        <v>0</v>
      </c>
      <c r="F29" s="295">
        <f t="shared" si="0"/>
        <v>0</v>
      </c>
    </row>
    <row r="30" spans="1:6" x14ac:dyDescent="0.3">
      <c r="A30" s="233" t="s">
        <v>68</v>
      </c>
      <c r="B30" s="1472">
        <v>112620</v>
      </c>
      <c r="C30" s="292">
        <f>SUMIFS('Expenditures - all orgs'!$D$19:$D$3604,'Expenditures - all orgs'!$C$19:$C$3604, 'Budget Detail - GGGGGG'!$B30,'Expenditures - all orgs'!$B$19:$B$3604,'Budget Detail - GGGGGG'!$B$3)</f>
        <v>0</v>
      </c>
      <c r="D30" s="293">
        <f>SUMIFS('Expenditures - all orgs'!$E$19:$E$3604,'Expenditures - all orgs'!$C$19:$C$3604, 'Budget Detail - GGGGGG'!$B30,'Expenditures - all orgs'!$B$19:$B$3604,'Budget Detail - GGGGGG'!$B$3)</f>
        <v>0</v>
      </c>
      <c r="E30" s="1254">
        <f>SUMIFS('Expenditures - all orgs'!$F$19:$F$3604,'Expenditures - all orgs'!$C$19:$C$3604, 'Budget Detail - GGGGGG'!$B30,'Expenditures - all orgs'!$B$19:$B$3604,'Budget Detail - GGGGGG'!$B$3)</f>
        <v>0</v>
      </c>
      <c r="F30" s="295">
        <f t="shared" si="0"/>
        <v>0</v>
      </c>
    </row>
    <row r="31" spans="1:6" x14ac:dyDescent="0.3">
      <c r="A31" s="233" t="s">
        <v>162</v>
      </c>
      <c r="B31" s="1472">
        <v>112800</v>
      </c>
      <c r="C31" s="292">
        <f>SUMIFS('Expenditures - all orgs'!$D$19:$D$3604,'Expenditures - all orgs'!$C$19:$C$3604, 'Budget Detail - GGGGGG'!$B31,'Expenditures - all orgs'!$B$19:$B$3604,'Budget Detail - GGGGGG'!$B$3)</f>
        <v>0</v>
      </c>
      <c r="D31" s="293">
        <f>SUMIFS('Expenditures - all orgs'!$E$19:$E$3604,'Expenditures - all orgs'!$C$19:$C$3604, 'Budget Detail - GGGGGG'!$B31,'Expenditures - all orgs'!$B$19:$B$3604,'Budget Detail - GGGGGG'!$B$3)</f>
        <v>0</v>
      </c>
      <c r="E31" s="1254">
        <f>SUMIFS('Expenditures - all orgs'!$F$19:$F$3604,'Expenditures - all orgs'!$C$19:$C$3604, 'Budget Detail - GGGGGG'!$B31,'Expenditures - all orgs'!$B$19:$B$3604,'Budget Detail - GGGGGG'!$B$3)</f>
        <v>0</v>
      </c>
      <c r="F31" s="295">
        <f t="shared" si="0"/>
        <v>0</v>
      </c>
    </row>
    <row r="32" spans="1:6" x14ac:dyDescent="0.3">
      <c r="A32" s="233" t="s">
        <v>164</v>
      </c>
      <c r="B32" s="1472">
        <v>112810</v>
      </c>
      <c r="C32" s="292">
        <f>SUMIFS('Expenditures - all orgs'!$D$19:$D$3604,'Expenditures - all orgs'!$C$19:$C$3604, 'Budget Detail - GGGGGG'!$B32,'Expenditures - all orgs'!$B$19:$B$3604,'Budget Detail - GGGGGG'!$B$3)</f>
        <v>0</v>
      </c>
      <c r="D32" s="293">
        <f>SUMIFS('Expenditures - all orgs'!$E$19:$E$3604,'Expenditures - all orgs'!$C$19:$C$3604, 'Budget Detail - GGGGGG'!$B32,'Expenditures - all orgs'!$B$19:$B$3604,'Budget Detail - GGGGGG'!$B$3)</f>
        <v>0</v>
      </c>
      <c r="E32" s="1254">
        <f>SUMIFS('Expenditures - all orgs'!$F$19:$F$3604,'Expenditures - all orgs'!$C$19:$C$3604, 'Budget Detail - GGGGGG'!$B32,'Expenditures - all orgs'!$B$19:$B$3604,'Budget Detail - GGGGGG'!$B$3)</f>
        <v>0</v>
      </c>
      <c r="F32" s="295">
        <f t="shared" si="0"/>
        <v>0</v>
      </c>
    </row>
    <row r="33" spans="1:6" x14ac:dyDescent="0.3">
      <c r="A33" s="233" t="s">
        <v>165</v>
      </c>
      <c r="B33" s="1472">
        <v>112820</v>
      </c>
      <c r="C33" s="292">
        <f>SUMIFS('Expenditures - all orgs'!$D$19:$D$3604,'Expenditures - all orgs'!$C$19:$C$3604, 'Budget Detail - GGGGGG'!$B33,'Expenditures - all orgs'!$B$19:$B$3604,'Budget Detail - GGGGGG'!$B$3)</f>
        <v>0</v>
      </c>
      <c r="D33" s="293">
        <f>SUMIFS('Expenditures - all orgs'!$E$19:$E$3604,'Expenditures - all orgs'!$C$19:$C$3604, 'Budget Detail - GGGGGG'!$B33,'Expenditures - all orgs'!$B$19:$B$3604,'Budget Detail - GGGGGG'!$B$3)</f>
        <v>0</v>
      </c>
      <c r="E33" s="1254">
        <f>SUMIFS('Expenditures - all orgs'!$F$19:$F$3604,'Expenditures - all orgs'!$C$19:$C$3604, 'Budget Detail - GGGGGG'!$B33,'Expenditures - all orgs'!$B$19:$B$3604,'Budget Detail - GGGGGG'!$B$3)</f>
        <v>0</v>
      </c>
      <c r="F33" s="295">
        <f t="shared" si="0"/>
        <v>0</v>
      </c>
    </row>
    <row r="34" spans="1:6" x14ac:dyDescent="0.3">
      <c r="A34" s="233" t="s">
        <v>166</v>
      </c>
      <c r="B34" s="1472">
        <v>112900</v>
      </c>
      <c r="C34" s="292">
        <f>SUMIFS('Expenditures - all orgs'!$D$19:$D$3604,'Expenditures - all orgs'!$C$19:$C$3604, 'Budget Detail - GGGGGG'!$B34,'Expenditures - all orgs'!$B$19:$B$3604,'Budget Detail - GGGGGG'!$B$3)</f>
        <v>0</v>
      </c>
      <c r="D34" s="293">
        <f>SUMIFS('Expenditures - all orgs'!$E$19:$E$3604,'Expenditures - all orgs'!$C$19:$C$3604, 'Budget Detail - GGGGGG'!$B34,'Expenditures - all orgs'!$B$19:$B$3604,'Budget Detail - GGGGGG'!$B$3)</f>
        <v>0</v>
      </c>
      <c r="E34" s="1254">
        <f>SUMIFS('Expenditures - all orgs'!$F$19:$F$3604,'Expenditures - all orgs'!$C$19:$C$3604, 'Budget Detail - GGGGGG'!$B34,'Expenditures - all orgs'!$B$19:$B$3604,'Budget Detail - GGGGGG'!$B$3)</f>
        <v>0</v>
      </c>
      <c r="F34" s="295">
        <f t="shared" si="0"/>
        <v>0</v>
      </c>
    </row>
    <row r="35" spans="1:6" x14ac:dyDescent="0.3">
      <c r="A35" s="233" t="s">
        <v>63</v>
      </c>
      <c r="B35" s="1472">
        <v>113100</v>
      </c>
      <c r="C35" s="292">
        <f>SUMIFS('Expenditures - all orgs'!$D$19:$D$3604,'Expenditures - all orgs'!$C$19:$C$3604, 'Budget Detail - GGGGGG'!$B35,'Expenditures - all orgs'!$B$19:$B$3604,'Budget Detail - GGGGGG'!$B$3)</f>
        <v>0</v>
      </c>
      <c r="D35" s="293">
        <f>SUMIFS('Expenditures - all orgs'!$E$19:$E$3604,'Expenditures - all orgs'!$C$19:$C$3604, 'Budget Detail - GGGGGG'!$B35,'Expenditures - all orgs'!$B$19:$B$3604,'Budget Detail - GGGGGG'!$B$3)</f>
        <v>0</v>
      </c>
      <c r="E35" s="1254">
        <f>SUMIFS('Expenditures - all orgs'!$F$19:$F$3604,'Expenditures - all orgs'!$C$19:$C$3604, 'Budget Detail - GGGGGG'!$B35,'Expenditures - all orgs'!$B$19:$B$3604,'Budget Detail - GGGGGG'!$B$3)</f>
        <v>0</v>
      </c>
      <c r="F35" s="295">
        <f t="shared" si="0"/>
        <v>0</v>
      </c>
    </row>
    <row r="36" spans="1:6" x14ac:dyDescent="0.3">
      <c r="A36" s="233" t="s">
        <v>159</v>
      </c>
      <c r="B36" s="1472">
        <v>113115</v>
      </c>
      <c r="C36" s="292">
        <f>SUMIFS('Expenditures - all orgs'!$D$19:$D$3604,'Expenditures - all orgs'!$C$19:$C$3604, 'Budget Detail - GGGGGG'!$B36,'Expenditures - all orgs'!$B$19:$B$3604,'Budget Detail - GGGGGG'!$B$3)</f>
        <v>0</v>
      </c>
      <c r="D36" s="293">
        <f>SUMIFS('Expenditures - all orgs'!$E$19:$E$3604,'Expenditures - all orgs'!$C$19:$C$3604, 'Budget Detail - GGGGGG'!$B36,'Expenditures - all orgs'!$B$19:$B$3604,'Budget Detail - GGGGGG'!$B$3)</f>
        <v>0</v>
      </c>
      <c r="E36" s="1254">
        <f>SUMIFS('Expenditures - all orgs'!$F$19:$F$3604,'Expenditures - all orgs'!$C$19:$C$3604, 'Budget Detail - GGGGGG'!$B36,'Expenditures - all orgs'!$B$19:$B$3604,'Budget Detail - GGGGGG'!$B$3)</f>
        <v>0</v>
      </c>
      <c r="F36" s="295">
        <f t="shared" si="0"/>
        <v>0</v>
      </c>
    </row>
    <row r="37" spans="1:6" x14ac:dyDescent="0.3">
      <c r="A37" s="233" t="s">
        <v>13</v>
      </c>
      <c r="B37" s="1472">
        <v>113800</v>
      </c>
      <c r="C37" s="292">
        <f>SUMIFS('Expenditures - all orgs'!$D$19:$D$3604,'Expenditures - all orgs'!$C$19:$C$3604, 'Budget Detail - GGGGGG'!$B37,'Expenditures - all orgs'!$B$19:$B$3604,'Budget Detail - GGGGGG'!$B$3)</f>
        <v>0</v>
      </c>
      <c r="D37" s="293">
        <f>SUMIFS('Expenditures - all orgs'!$E$19:$E$3604,'Expenditures - all orgs'!$C$19:$C$3604, 'Budget Detail - GGGGGG'!$B37,'Expenditures - all orgs'!$B$19:$B$3604,'Budget Detail - GGGGGG'!$B$3)</f>
        <v>0</v>
      </c>
      <c r="E37" s="1254">
        <f>SUMIFS('Expenditures - all orgs'!$F$19:$F$3604,'Expenditures - all orgs'!$C$19:$C$3604, 'Budget Detail - GGGGGG'!$B37,'Expenditures - all orgs'!$B$19:$B$3604,'Budget Detail - GGGGGG'!$B$3)</f>
        <v>0</v>
      </c>
      <c r="F37" s="295">
        <f t="shared" si="0"/>
        <v>0</v>
      </c>
    </row>
    <row r="38" spans="1:6" x14ac:dyDescent="0.3">
      <c r="A38" s="233" t="s">
        <v>3</v>
      </c>
      <c r="B38" s="1472">
        <v>114100</v>
      </c>
      <c r="C38" s="292">
        <f>SUMIFS('Expenditures - all orgs'!$D$19:$D$3604,'Expenditures - all orgs'!$C$19:$C$3604, 'Budget Detail - GGGGGG'!$B38,'Expenditures - all orgs'!$B$19:$B$3604,'Budget Detail - GGGGGG'!$B$3)</f>
        <v>0</v>
      </c>
      <c r="D38" s="293">
        <f>SUMIFS('Expenditures - all orgs'!$E$19:$E$3604,'Expenditures - all orgs'!$C$19:$C$3604, 'Budget Detail - GGGGGG'!$B38,'Expenditures - all orgs'!$B$19:$B$3604,'Budget Detail - GGGGGG'!$B$3)</f>
        <v>0</v>
      </c>
      <c r="E38" s="1254">
        <f>SUMIFS('Expenditures - all orgs'!$F$19:$F$3604,'Expenditures - all orgs'!$C$19:$C$3604, 'Budget Detail - GGGGGG'!$B38,'Expenditures - all orgs'!$B$19:$B$3604,'Budget Detail - GGGGGG'!$B$3)</f>
        <v>0</v>
      </c>
      <c r="F38" s="295">
        <f t="shared" si="0"/>
        <v>0</v>
      </c>
    </row>
    <row r="39" spans="1:6" x14ac:dyDescent="0.3">
      <c r="A39" s="233" t="s">
        <v>157</v>
      </c>
      <c r="B39" s="1472">
        <v>114200</v>
      </c>
      <c r="C39" s="292">
        <f>SUMIFS('Expenditures - all orgs'!$D$19:$D$3604,'Expenditures - all orgs'!$C$19:$C$3604, 'Budget Detail - GGGGGG'!$B39,'Expenditures - all orgs'!$B$19:$B$3604,'Budget Detail - GGGGGG'!$B$3)</f>
        <v>0</v>
      </c>
      <c r="D39" s="293">
        <f>SUMIFS('Expenditures - all orgs'!$E$19:$E$3604,'Expenditures - all orgs'!$C$19:$C$3604, 'Budget Detail - GGGGGG'!$B39,'Expenditures - all orgs'!$B$19:$B$3604,'Budget Detail - GGGGGG'!$B$3)</f>
        <v>0</v>
      </c>
      <c r="E39" s="1254">
        <f>SUMIFS('Expenditures - all orgs'!$F$19:$F$3604,'Expenditures - all orgs'!$C$19:$C$3604, 'Budget Detail - GGGGGG'!$B39,'Expenditures - all orgs'!$B$19:$B$3604,'Budget Detail - GGGGGG'!$B$3)</f>
        <v>0</v>
      </c>
      <c r="F39" s="295">
        <f t="shared" si="0"/>
        <v>0</v>
      </c>
    </row>
    <row r="40" spans="1:6" x14ac:dyDescent="0.3">
      <c r="A40" s="233" t="s">
        <v>167</v>
      </c>
      <c r="B40" s="1472">
        <v>114300</v>
      </c>
      <c r="C40" s="292">
        <f>SUMIFS('Expenditures - all orgs'!$D$19:$D$3604,'Expenditures - all orgs'!$C$19:$C$3604, 'Budget Detail - GGGGGG'!$B40,'Expenditures - all orgs'!$B$19:$B$3604,'Budget Detail - GGGGGG'!$B$3)</f>
        <v>0</v>
      </c>
      <c r="D40" s="293">
        <f>SUMIFS('Expenditures - all orgs'!$E$19:$E$3604,'Expenditures - all orgs'!$C$19:$C$3604, 'Budget Detail - GGGGGG'!$B40,'Expenditures - all orgs'!$B$19:$B$3604,'Budget Detail - GGGGGG'!$B$3)</f>
        <v>0</v>
      </c>
      <c r="E40" s="1254">
        <f>SUMIFS('Expenditures - all orgs'!$F$19:$F$3604,'Expenditures - all orgs'!$C$19:$C$3604, 'Budget Detail - GGGGGG'!$B40,'Expenditures - all orgs'!$B$19:$B$3604,'Budget Detail - GGGGGG'!$B$3)</f>
        <v>0</v>
      </c>
      <c r="F40" s="295">
        <f t="shared" si="0"/>
        <v>0</v>
      </c>
    </row>
    <row r="41" spans="1:6" x14ac:dyDescent="0.3">
      <c r="A41" s="233" t="s">
        <v>4</v>
      </c>
      <c r="B41" s="1472">
        <v>114400</v>
      </c>
      <c r="C41" s="292">
        <f>SUMIFS('Expenditures - all orgs'!$D$19:$D$3604,'Expenditures - all orgs'!$C$19:$C$3604, 'Budget Detail - GGGGGG'!$B41,'Expenditures - all orgs'!$B$19:$B$3604,'Budget Detail - GGGGGG'!$B$3)</f>
        <v>0</v>
      </c>
      <c r="D41" s="293">
        <f>SUMIFS('Expenditures - all orgs'!$E$19:$E$3604,'Expenditures - all orgs'!$C$19:$C$3604, 'Budget Detail - GGGGGG'!$B41,'Expenditures - all orgs'!$B$19:$B$3604,'Budget Detail - GGGGGG'!$B$3)</f>
        <v>0</v>
      </c>
      <c r="E41" s="1254">
        <f>SUMIFS('Expenditures - all orgs'!$F$19:$F$3604,'Expenditures - all orgs'!$C$19:$C$3604, 'Budget Detail - GGGGGG'!$B41,'Expenditures - all orgs'!$B$19:$B$3604,'Budget Detail - GGGGGG'!$B$3)</f>
        <v>0</v>
      </c>
      <c r="F41" s="295">
        <f t="shared" si="0"/>
        <v>0</v>
      </c>
    </row>
    <row r="42" spans="1:6" x14ac:dyDescent="0.3">
      <c r="A42" s="233" t="s">
        <v>66</v>
      </c>
      <c r="B42" s="1472">
        <v>114500</v>
      </c>
      <c r="C42" s="292">
        <f>SUMIFS('Expenditures - all orgs'!$D$19:$D$3604,'Expenditures - all orgs'!$C$19:$C$3604, 'Budget Detail - GGGGGG'!$B42,'Expenditures - all orgs'!$B$19:$B$3604,'Budget Detail - GGGGGG'!$B$3)</f>
        <v>0</v>
      </c>
      <c r="D42" s="293">
        <f>SUMIFS('Expenditures - all orgs'!$E$19:$E$3604,'Expenditures - all orgs'!$C$19:$C$3604, 'Budget Detail - GGGGGG'!$B42,'Expenditures - all orgs'!$B$19:$B$3604,'Budget Detail - GGGGGG'!$B$3)</f>
        <v>0</v>
      </c>
      <c r="E42" s="1254">
        <f>SUMIFS('Expenditures - all orgs'!$F$19:$F$3604,'Expenditures - all orgs'!$C$19:$C$3604, 'Budget Detail - GGGGGG'!$B42,'Expenditures - all orgs'!$B$19:$B$3604,'Budget Detail - GGGGGG'!$B$3)</f>
        <v>0</v>
      </c>
      <c r="F42" s="295">
        <f t="shared" si="0"/>
        <v>0</v>
      </c>
    </row>
    <row r="43" spans="1:6" x14ac:dyDescent="0.3">
      <c r="A43" s="233" t="s">
        <v>168</v>
      </c>
      <c r="B43" s="1472">
        <v>114510</v>
      </c>
      <c r="C43" s="292">
        <f>SUMIFS('Expenditures - all orgs'!$D$19:$D$3604,'Expenditures - all orgs'!$C$19:$C$3604, 'Budget Detail - GGGGGG'!$B43,'Expenditures - all orgs'!$B$19:$B$3604,'Budget Detail - GGGGGG'!$B$3)</f>
        <v>0</v>
      </c>
      <c r="D43" s="293">
        <f>SUMIFS('Expenditures - all orgs'!$E$19:$E$3604,'Expenditures - all orgs'!$C$19:$C$3604, 'Budget Detail - GGGGGG'!$B43,'Expenditures - all orgs'!$B$19:$B$3604,'Budget Detail - GGGGGG'!$B$3)</f>
        <v>0</v>
      </c>
      <c r="E43" s="1254">
        <f>SUMIFS('Expenditures - all orgs'!$F$19:$F$3604,'Expenditures - all orgs'!$C$19:$C$3604, 'Budget Detail - GGGGGG'!$B43,'Expenditures - all orgs'!$B$19:$B$3604,'Budget Detail - GGGGGG'!$B$3)</f>
        <v>0</v>
      </c>
      <c r="F43" s="295">
        <f t="shared" si="0"/>
        <v>0</v>
      </c>
    </row>
    <row r="44" spans="1:6" x14ac:dyDescent="0.3">
      <c r="A44" s="233" t="s">
        <v>67</v>
      </c>
      <c r="B44" s="1472">
        <v>114530</v>
      </c>
      <c r="C44" s="292">
        <f>SUMIFS('Expenditures - all orgs'!$D$19:$D$3604,'Expenditures - all orgs'!$C$19:$C$3604, 'Budget Detail - GGGGGG'!$B44,'Expenditures - all orgs'!$B$19:$B$3604,'Budget Detail - GGGGGG'!$B$3)</f>
        <v>0</v>
      </c>
      <c r="D44" s="293">
        <f>SUMIFS('Expenditures - all orgs'!$E$19:$E$3604,'Expenditures - all orgs'!$C$19:$C$3604, 'Budget Detail - GGGGGG'!$B44,'Expenditures - all orgs'!$B$19:$B$3604,'Budget Detail - GGGGGG'!$B$3)</f>
        <v>0</v>
      </c>
      <c r="E44" s="1254">
        <f>SUMIFS('Expenditures - all orgs'!$F$19:$F$3604,'Expenditures - all orgs'!$C$19:$C$3604, 'Budget Detail - GGGGGG'!$B44,'Expenditures - all orgs'!$B$19:$B$3604,'Budget Detail - GGGGGG'!$B$3)</f>
        <v>0</v>
      </c>
      <c r="F44" s="295">
        <f t="shared" si="0"/>
        <v>0</v>
      </c>
    </row>
    <row r="45" spans="1:6" x14ac:dyDescent="0.3">
      <c r="A45" s="233" t="s">
        <v>156</v>
      </c>
      <c r="B45" s="1472">
        <v>114540</v>
      </c>
      <c r="C45" s="292">
        <f>SUMIFS('Expenditures - all orgs'!$D$19:$D$3604,'Expenditures - all orgs'!$C$19:$C$3604, 'Budget Detail - GGGGGG'!$B45,'Expenditures - all orgs'!$B$19:$B$3604,'Budget Detail - GGGGGG'!$B$3)</f>
        <v>0</v>
      </c>
      <c r="D45" s="293">
        <f>SUMIFS('Expenditures - all orgs'!$E$19:$E$3604,'Expenditures - all orgs'!$C$19:$C$3604, 'Budget Detail - GGGGGG'!$B45,'Expenditures - all orgs'!$B$19:$B$3604,'Budget Detail - GGGGGG'!$B$3)</f>
        <v>0</v>
      </c>
      <c r="E45" s="1254">
        <f>SUMIFS('Expenditures - all orgs'!$F$19:$F$3604,'Expenditures - all orgs'!$C$19:$C$3604, 'Budget Detail - GGGGGG'!$B45,'Expenditures - all orgs'!$B$19:$B$3604,'Budget Detail - GGGGGG'!$B$3)</f>
        <v>0</v>
      </c>
      <c r="F45" s="295">
        <f t="shared" si="0"/>
        <v>0</v>
      </c>
    </row>
    <row r="46" spans="1:6" x14ac:dyDescent="0.3">
      <c r="A46" s="233" t="s">
        <v>158</v>
      </c>
      <c r="B46" s="1472">
        <v>114600</v>
      </c>
      <c r="C46" s="292">
        <f>SUMIFS('Expenditures - all orgs'!$D$19:$D$3604,'Expenditures - all orgs'!$C$19:$C$3604, 'Budget Detail - GGGGGG'!$B46,'Expenditures - all orgs'!$B$19:$B$3604,'Budget Detail - GGGGGG'!$B$3)</f>
        <v>0</v>
      </c>
      <c r="D46" s="293">
        <f>SUMIFS('Expenditures - all orgs'!$E$19:$E$3604,'Expenditures - all orgs'!$C$19:$C$3604, 'Budget Detail - GGGGGG'!$B46,'Expenditures - all orgs'!$B$19:$B$3604,'Budget Detail - GGGGGG'!$B$3)</f>
        <v>0</v>
      </c>
      <c r="E46" s="1254">
        <f>SUMIFS('Expenditures - all orgs'!$F$19:$F$3604,'Expenditures - all orgs'!$C$19:$C$3604, 'Budget Detail - GGGGGG'!$B46,'Expenditures - all orgs'!$B$19:$B$3604,'Budget Detail - GGGGGG'!$B$3)</f>
        <v>0</v>
      </c>
      <c r="F46" s="295">
        <f t="shared" si="0"/>
        <v>0</v>
      </c>
    </row>
    <row r="47" spans="1:6" x14ac:dyDescent="0.3">
      <c r="A47" s="233" t="s">
        <v>169</v>
      </c>
      <c r="B47" s="1472">
        <v>114900</v>
      </c>
      <c r="C47" s="292">
        <f>SUMIFS('Expenditures - all orgs'!$D$19:$D$3604,'Expenditures - all orgs'!$C$19:$C$3604, 'Budget Detail - GGGGGG'!$B47,'Expenditures - all orgs'!$B$19:$B$3604,'Budget Detail - GGGGGG'!$B$3)</f>
        <v>0</v>
      </c>
      <c r="D47" s="293">
        <f>SUMIFS('Expenditures - all orgs'!$E$19:$E$3604,'Expenditures - all orgs'!$C$19:$C$3604, 'Budget Detail - GGGGGG'!$B47,'Expenditures - all orgs'!$B$19:$B$3604,'Budget Detail - GGGGGG'!$B$3)</f>
        <v>0</v>
      </c>
      <c r="E47" s="1254">
        <f>SUMIFS('Expenditures - all orgs'!$F$19:$F$3604,'Expenditures - all orgs'!$C$19:$C$3604, 'Budget Detail - GGGGGG'!$B47,'Expenditures - all orgs'!$B$19:$B$3604,'Budget Detail - GGGGGG'!$B$3)</f>
        <v>0</v>
      </c>
      <c r="F47" s="295">
        <f t="shared" si="0"/>
        <v>0</v>
      </c>
    </row>
    <row r="48" spans="1:6" x14ac:dyDescent="0.3">
      <c r="A48" s="233" t="s">
        <v>170</v>
      </c>
      <c r="B48" s="1472">
        <v>114910</v>
      </c>
      <c r="C48" s="292">
        <f>SUMIFS('Expenditures - all orgs'!$D$19:$D$3604,'Expenditures - all orgs'!$C$19:$C$3604, 'Budget Detail - GGGGGG'!$B48,'Expenditures - all orgs'!$B$19:$B$3604,'Budget Detail - GGGGGG'!$B$3)</f>
        <v>0</v>
      </c>
      <c r="D48" s="293">
        <f>SUMIFS('Expenditures - all orgs'!$E$19:$E$3604,'Expenditures - all orgs'!$C$19:$C$3604, 'Budget Detail - GGGGGG'!$B48,'Expenditures - all orgs'!$B$19:$B$3604,'Budget Detail - GGGGGG'!$B$3)</f>
        <v>0</v>
      </c>
      <c r="E48" s="1254">
        <f>SUMIFS('Expenditures - all orgs'!$F$19:$F$3604,'Expenditures - all orgs'!$C$19:$C$3604, 'Budget Detail - GGGGGG'!$B48,'Expenditures - all orgs'!$B$19:$B$3604,'Budget Detail - GGGGGG'!$B$3)</f>
        <v>0</v>
      </c>
      <c r="F48" s="295">
        <f t="shared" si="0"/>
        <v>0</v>
      </c>
    </row>
    <row r="49" spans="1:6" x14ac:dyDescent="0.3">
      <c r="A49" s="233" t="s">
        <v>179</v>
      </c>
      <c r="B49" s="1472">
        <v>115100</v>
      </c>
      <c r="C49" s="292">
        <f>SUMIFS('Expenditures - all orgs'!$D$19:$D$3604,'Expenditures - all orgs'!$C$19:$C$3604, 'Budget Detail - GGGGGG'!$B49,'Expenditures - all orgs'!$B$19:$B$3604,'Budget Detail - GGGGGG'!$B$3)</f>
        <v>0</v>
      </c>
      <c r="D49" s="293">
        <f>SUMIFS('Expenditures - all orgs'!$E$19:$E$3604,'Expenditures - all orgs'!$C$19:$C$3604, 'Budget Detail - GGGGGG'!$B49,'Expenditures - all orgs'!$B$19:$B$3604,'Budget Detail - GGGGGG'!$B$3)</f>
        <v>0</v>
      </c>
      <c r="E49" s="1254">
        <f>SUMIFS('Expenditures - all orgs'!$F$19:$F$3604,'Expenditures - all orgs'!$C$19:$C$3604, 'Budget Detail - GGGGGG'!$B49,'Expenditures - all orgs'!$B$19:$B$3604,'Budget Detail - GGGGGG'!$B$3)</f>
        <v>0</v>
      </c>
      <c r="F49" s="295">
        <f t="shared" si="0"/>
        <v>0</v>
      </c>
    </row>
    <row r="50" spans="1:6" x14ac:dyDescent="0.3">
      <c r="A50" s="233" t="s">
        <v>178</v>
      </c>
      <c r="B50" s="1472">
        <v>115200</v>
      </c>
      <c r="C50" s="292">
        <f>SUMIFS('Expenditures - all orgs'!$D$19:$D$3604,'Expenditures - all orgs'!$C$19:$C$3604, 'Budget Detail - GGGGGG'!$B50,'Expenditures - all orgs'!$B$19:$B$3604,'Budget Detail - GGGGGG'!$B$3)</f>
        <v>0</v>
      </c>
      <c r="D50" s="293">
        <f>SUMIFS('Expenditures - all orgs'!$E$19:$E$3604,'Expenditures - all orgs'!$C$19:$C$3604, 'Budget Detail - GGGGGG'!$B50,'Expenditures - all orgs'!$B$19:$B$3604,'Budget Detail - GGGGGG'!$B$3)</f>
        <v>0</v>
      </c>
      <c r="E50" s="1254">
        <f>SUMIFS('Expenditures - all orgs'!$F$19:$F$3604,'Expenditures - all orgs'!$C$19:$C$3604, 'Budget Detail - GGGGGG'!$B50,'Expenditures - all orgs'!$B$19:$B$3604,'Budget Detail - GGGGGG'!$B$3)</f>
        <v>0</v>
      </c>
      <c r="F50" s="295">
        <f t="shared" si="0"/>
        <v>0</v>
      </c>
    </row>
    <row r="51" spans="1:6" x14ac:dyDescent="0.3">
      <c r="A51" s="233" t="s">
        <v>180</v>
      </c>
      <c r="B51" s="1472">
        <v>115300</v>
      </c>
      <c r="C51" s="292">
        <f>SUMIFS('Expenditures - all orgs'!$D$19:$D$3604,'Expenditures - all orgs'!$C$19:$C$3604, 'Budget Detail - GGGGGG'!$B51,'Expenditures - all orgs'!$B$19:$B$3604,'Budget Detail - GGGGGG'!$B$3)</f>
        <v>0</v>
      </c>
      <c r="D51" s="293">
        <f>SUMIFS('Expenditures - all orgs'!$E$19:$E$3604,'Expenditures - all orgs'!$C$19:$C$3604, 'Budget Detail - GGGGGG'!$B51,'Expenditures - all orgs'!$B$19:$B$3604,'Budget Detail - GGGGGG'!$B$3)</f>
        <v>0</v>
      </c>
      <c r="E51" s="1254">
        <f>SUMIFS('Expenditures - all orgs'!$F$19:$F$3604,'Expenditures - all orgs'!$C$19:$C$3604, 'Budget Detail - GGGGGG'!$B51,'Expenditures - all orgs'!$B$19:$B$3604,'Budget Detail - GGGGGG'!$B$3)</f>
        <v>0</v>
      </c>
      <c r="F51" s="295">
        <f t="shared" si="0"/>
        <v>0</v>
      </c>
    </row>
    <row r="52" spans="1:6" x14ac:dyDescent="0.3">
      <c r="A52" s="233" t="s">
        <v>181</v>
      </c>
      <c r="B52" s="1472">
        <v>115400</v>
      </c>
      <c r="C52" s="292">
        <f>SUMIFS('Expenditures - all orgs'!$D$19:$D$3604,'Expenditures - all orgs'!$C$19:$C$3604, 'Budget Detail - GGGGGG'!$B52,'Expenditures - all orgs'!$B$19:$B$3604,'Budget Detail - GGGGGG'!$B$3)</f>
        <v>0</v>
      </c>
      <c r="D52" s="293">
        <f>SUMIFS('Expenditures - all orgs'!$E$19:$E$3604,'Expenditures - all orgs'!$C$19:$C$3604, 'Budget Detail - GGGGGG'!$B52,'Expenditures - all orgs'!$B$19:$B$3604,'Budget Detail - GGGGGG'!$B$3)</f>
        <v>0</v>
      </c>
      <c r="E52" s="1254">
        <f>SUMIFS('Expenditures - all orgs'!$F$19:$F$3604,'Expenditures - all orgs'!$C$19:$C$3604, 'Budget Detail - GGGGGG'!$B52,'Expenditures - all orgs'!$B$19:$B$3604,'Budget Detail - GGGGGG'!$B$3)</f>
        <v>0</v>
      </c>
      <c r="F52" s="295">
        <f t="shared" si="0"/>
        <v>0</v>
      </c>
    </row>
    <row r="53" spans="1:6" x14ac:dyDescent="0.3">
      <c r="A53" s="233" t="s">
        <v>182</v>
      </c>
      <c r="B53" s="1472">
        <v>115800</v>
      </c>
      <c r="C53" s="292">
        <f>SUMIFS('Expenditures - all orgs'!$D$19:$D$3604,'Expenditures - all orgs'!$C$19:$C$3604, 'Budget Detail - GGGGGG'!$B53,'Expenditures - all orgs'!$B$19:$B$3604,'Budget Detail - GGGGGG'!$B$3)</f>
        <v>0</v>
      </c>
      <c r="D53" s="293">
        <f>SUMIFS('Expenditures - all orgs'!$E$19:$E$3604,'Expenditures - all orgs'!$C$19:$C$3604, 'Budget Detail - GGGGGG'!$B53,'Expenditures - all orgs'!$B$19:$B$3604,'Budget Detail - GGGGGG'!$B$3)</f>
        <v>0</v>
      </c>
      <c r="E53" s="1254">
        <f>SUMIFS('Expenditures - all orgs'!$F$19:$F$3604,'Expenditures - all orgs'!$C$19:$C$3604, 'Budget Detail - GGGGGG'!$B53,'Expenditures - all orgs'!$B$19:$B$3604,'Budget Detail - GGGGGG'!$B$3)</f>
        <v>0</v>
      </c>
      <c r="F53" s="295">
        <f t="shared" si="0"/>
        <v>0</v>
      </c>
    </row>
    <row r="54" spans="1:6" x14ac:dyDescent="0.3">
      <c r="A54" s="233" t="s">
        <v>160</v>
      </c>
      <c r="B54" s="1472">
        <v>116200</v>
      </c>
      <c r="C54" s="292">
        <f>SUMIFS('Expenditures - all orgs'!$D$19:$D$3604,'Expenditures - all orgs'!$C$19:$C$3604, 'Budget Detail - GGGGGG'!$B54,'Expenditures - all orgs'!$B$19:$B$3604,'Budget Detail - GGGGGG'!$B$3)</f>
        <v>0</v>
      </c>
      <c r="D54" s="293">
        <f>SUMIFS('Expenditures - all orgs'!$E$19:$E$3604,'Expenditures - all orgs'!$C$19:$C$3604, 'Budget Detail - GGGGGG'!$B54,'Expenditures - all orgs'!$B$19:$B$3604,'Budget Detail - GGGGGG'!$B$3)</f>
        <v>0</v>
      </c>
      <c r="E54" s="1254">
        <f>SUMIFS('Expenditures - all orgs'!$F$19:$F$3604,'Expenditures - all orgs'!$C$19:$C$3604, 'Budget Detail - GGGGGG'!$B54,'Expenditures - all orgs'!$B$19:$B$3604,'Budget Detail - GGGGGG'!$B$3)</f>
        <v>0</v>
      </c>
      <c r="F54" s="295">
        <f t="shared" si="0"/>
        <v>0</v>
      </c>
    </row>
    <row r="55" spans="1:6" x14ac:dyDescent="0.3">
      <c r="A55" s="233" t="s">
        <v>171</v>
      </c>
      <c r="B55" s="1472">
        <v>116300</v>
      </c>
      <c r="C55" s="292">
        <f>SUMIFS('Expenditures - all orgs'!$D$19:$D$3604,'Expenditures - all orgs'!$C$19:$C$3604, 'Budget Detail - GGGGGG'!$B55,'Expenditures - all orgs'!$B$19:$B$3604,'Budget Detail - GGGGGG'!$B$3)</f>
        <v>0</v>
      </c>
      <c r="D55" s="293">
        <f>SUMIFS('Expenditures - all orgs'!$E$19:$E$3604,'Expenditures - all orgs'!$C$19:$C$3604, 'Budget Detail - GGGGGG'!$B55,'Expenditures - all orgs'!$B$19:$B$3604,'Budget Detail - GGGGGG'!$B$3)</f>
        <v>0</v>
      </c>
      <c r="E55" s="1254">
        <f>SUMIFS('Expenditures - all orgs'!$F$19:$F$3604,'Expenditures - all orgs'!$C$19:$C$3604, 'Budget Detail - GGGGGG'!$B55,'Expenditures - all orgs'!$B$19:$B$3604,'Budget Detail - GGGGGG'!$B$3)</f>
        <v>0</v>
      </c>
      <c r="F55" s="295">
        <f t="shared" si="0"/>
        <v>0</v>
      </c>
    </row>
    <row r="56" spans="1:6" x14ac:dyDescent="0.3">
      <c r="A56" s="233" t="s">
        <v>172</v>
      </c>
      <c r="B56" s="1472">
        <v>116400</v>
      </c>
      <c r="C56" s="292">
        <f>SUMIFS('Expenditures - all orgs'!$D$19:$D$3604,'Expenditures - all orgs'!$C$19:$C$3604, 'Budget Detail - GGGGGG'!$B56,'Expenditures - all orgs'!$B$19:$B$3604,'Budget Detail - GGGGGG'!$B$3)</f>
        <v>0</v>
      </c>
      <c r="D56" s="293">
        <f>SUMIFS('Expenditures - all orgs'!$E$19:$E$3604,'Expenditures - all orgs'!$C$19:$C$3604, 'Budget Detail - GGGGGG'!$B56,'Expenditures - all orgs'!$B$19:$B$3604,'Budget Detail - GGGGGG'!$B$3)</f>
        <v>0</v>
      </c>
      <c r="E56" s="1254">
        <f>SUMIFS('Expenditures - all orgs'!$F$19:$F$3604,'Expenditures - all orgs'!$C$19:$C$3604, 'Budget Detail - GGGGGG'!$B56,'Expenditures - all orgs'!$B$19:$B$3604,'Budget Detail - GGGGGG'!$B$3)</f>
        <v>0</v>
      </c>
      <c r="F56" s="295">
        <f t="shared" si="0"/>
        <v>0</v>
      </c>
    </row>
    <row r="57" spans="1:6" x14ac:dyDescent="0.3">
      <c r="A57" s="233" t="s">
        <v>173</v>
      </c>
      <c r="B57" s="1472">
        <v>116500</v>
      </c>
      <c r="C57" s="292">
        <f>SUMIFS('Expenditures - all orgs'!$D$19:$D$3604,'Expenditures - all orgs'!$C$19:$C$3604, 'Budget Detail - GGGGGG'!$B57,'Expenditures - all orgs'!$B$19:$B$3604,'Budget Detail - GGGGGG'!$B$3)</f>
        <v>0</v>
      </c>
      <c r="D57" s="293">
        <f>SUMIFS('Expenditures - all orgs'!$E$19:$E$3604,'Expenditures - all orgs'!$C$19:$C$3604, 'Budget Detail - GGGGGG'!$B57,'Expenditures - all orgs'!$B$19:$B$3604,'Budget Detail - GGGGGG'!$B$3)</f>
        <v>0</v>
      </c>
      <c r="E57" s="1254">
        <f>SUMIFS('Expenditures - all orgs'!$F$19:$F$3604,'Expenditures - all orgs'!$C$19:$C$3604, 'Budget Detail - GGGGGG'!$B57,'Expenditures - all orgs'!$B$19:$B$3604,'Budget Detail - GGGGGG'!$B$3)</f>
        <v>0</v>
      </c>
      <c r="F57" s="295">
        <f t="shared" si="0"/>
        <v>0</v>
      </c>
    </row>
    <row r="58" spans="1:6" x14ac:dyDescent="0.3">
      <c r="A58" s="233" t="s">
        <v>161</v>
      </c>
      <c r="B58" s="1472">
        <v>116600</v>
      </c>
      <c r="C58" s="292">
        <f>SUMIFS('Expenditures - all orgs'!$D$19:$D$3604,'Expenditures - all orgs'!$C$19:$C$3604, 'Budget Detail - GGGGGG'!$B58,'Expenditures - all orgs'!$B$19:$B$3604,'Budget Detail - GGGGGG'!$B$3)</f>
        <v>0</v>
      </c>
      <c r="D58" s="293">
        <f>SUMIFS('Expenditures - all orgs'!$E$19:$E$3604,'Expenditures - all orgs'!$C$19:$C$3604, 'Budget Detail - GGGGGG'!$B58,'Expenditures - all orgs'!$B$19:$B$3604,'Budget Detail - GGGGGG'!$B$3)</f>
        <v>0</v>
      </c>
      <c r="E58" s="1254">
        <f>SUMIFS('Expenditures - all orgs'!$F$19:$F$3604,'Expenditures - all orgs'!$C$19:$C$3604, 'Budget Detail - GGGGGG'!$B58,'Expenditures - all orgs'!$B$19:$B$3604,'Budget Detail - GGGGGG'!$B$3)</f>
        <v>0</v>
      </c>
      <c r="F58" s="295">
        <f t="shared" si="0"/>
        <v>0</v>
      </c>
    </row>
    <row r="59" spans="1:6" x14ac:dyDescent="0.3">
      <c r="A59" s="233" t="s">
        <v>104</v>
      </c>
      <c r="B59" s="1474" t="s">
        <v>107</v>
      </c>
      <c r="C59" s="292">
        <f>SUMIFS('Expenditures - all orgs'!$D$19:$D$3604,'Expenditures - all orgs'!$C$19:$C$3604, 'Budget Detail - GGGGGG'!$B59,'Expenditures - all orgs'!$B$19:$B$3604,'Budget Detail - GGGGGG'!$B$3)</f>
        <v>0</v>
      </c>
      <c r="D59" s="293">
        <f>SUMIFS('Expenditures - all orgs'!$E$19:$E$3604,'Expenditures - all orgs'!$C$19:$C$3604, 'Budget Detail - GGGGGG'!$B59,'Expenditures - all orgs'!$B$19:$B$3604,'Budget Detail - GGGGGG'!$B$3)</f>
        <v>0</v>
      </c>
      <c r="E59" s="1254">
        <f>SUMIFS('Expenditures - all orgs'!$F$19:$F$3604,'Expenditures - all orgs'!$C$19:$C$3604, 'Budget Detail - GGGGGG'!$B59,'Expenditures - all orgs'!$B$19:$B$3604,'Budget Detail - GGGGGG'!$B$3)</f>
        <v>0</v>
      </c>
      <c r="F59" s="295">
        <f t="shared" si="0"/>
        <v>0</v>
      </c>
    </row>
    <row r="60" spans="1:6" x14ac:dyDescent="0.3">
      <c r="A60" s="233" t="s">
        <v>104</v>
      </c>
      <c r="B60" s="1474" t="s">
        <v>107</v>
      </c>
      <c r="C60" s="292">
        <f>SUMIFS('Expenditures - all orgs'!$D$19:$D$3604,'Expenditures - all orgs'!$C$19:$C$3604, 'Budget Detail - GGGGGG'!$B60,'Expenditures - all orgs'!$B$19:$B$3604,'Budget Detail - GGGGGG'!$B$3)</f>
        <v>0</v>
      </c>
      <c r="D60" s="293">
        <f>SUMIFS('Expenditures - all orgs'!$E$19:$E$3604,'Expenditures - all orgs'!$C$19:$C$3604, 'Budget Detail - GGGGGG'!$B60,'Expenditures - all orgs'!$B$19:$B$3604,'Budget Detail - GGGGGG'!$B$3)</f>
        <v>0</v>
      </c>
      <c r="E60" s="1254">
        <f>SUMIFS('Expenditures - all orgs'!$F$19:$F$3604,'Expenditures - all orgs'!$C$19:$C$3604, 'Budget Detail - GGGGGG'!$B60,'Expenditures - all orgs'!$B$19:$B$3604,'Budget Detail - GGGGGG'!$B$3)</f>
        <v>0</v>
      </c>
      <c r="F60" s="295">
        <f t="shared" si="0"/>
        <v>0</v>
      </c>
    </row>
    <row r="61" spans="1:6" x14ac:dyDescent="0.3">
      <c r="A61" s="233" t="s">
        <v>104</v>
      </c>
      <c r="B61" s="1474" t="s">
        <v>107</v>
      </c>
      <c r="C61" s="292">
        <f>SUMIFS('Expenditures - all orgs'!$D$19:$D$3604,'Expenditures - all orgs'!$C$19:$C$3604, 'Budget Detail - GGGGGG'!$B61,'Expenditures - all orgs'!$B$19:$B$3604,'Budget Detail - GGGGGG'!$B$3)</f>
        <v>0</v>
      </c>
      <c r="D61" s="293">
        <f>SUMIFS('Expenditures - all orgs'!$E$19:$E$3604,'Expenditures - all orgs'!$C$19:$C$3604, 'Budget Detail - GGGGGG'!$B61,'Expenditures - all orgs'!$B$19:$B$3604,'Budget Detail - GGGGGG'!$B$3)</f>
        <v>0</v>
      </c>
      <c r="E61" s="1254">
        <f>SUMIFS('Expenditures - all orgs'!$F$19:$F$3604,'Expenditures - all orgs'!$C$19:$C$3604, 'Budget Detail - GGGGGG'!$B61,'Expenditures - all orgs'!$B$19:$B$3604,'Budget Detail - GGGGGG'!$B$3)</f>
        <v>0</v>
      </c>
      <c r="F61" s="295">
        <f t="shared" si="0"/>
        <v>0</v>
      </c>
    </row>
    <row r="62" spans="1:6" x14ac:dyDescent="0.3">
      <c r="A62" s="233" t="s">
        <v>104</v>
      </c>
      <c r="B62" s="1474" t="s">
        <v>107</v>
      </c>
      <c r="C62" s="292">
        <f>SUMIFS('Expenditures - all orgs'!$D$19:$D$3604,'Expenditures - all orgs'!$C$19:$C$3604, 'Budget Detail - GGGGGG'!$B62,'Expenditures - all orgs'!$B$19:$B$3604,'Budget Detail - GGGGGG'!$B$3)</f>
        <v>0</v>
      </c>
      <c r="D62" s="293">
        <f>SUMIFS('Expenditures - all orgs'!$E$19:$E$3604,'Expenditures - all orgs'!$C$19:$C$3604, 'Budget Detail - GGGGGG'!$B62,'Expenditures - all orgs'!$B$19:$B$3604,'Budget Detail - GGGGGG'!$B$3)</f>
        <v>0</v>
      </c>
      <c r="E62" s="1254">
        <f>SUMIFS('Expenditures - all orgs'!$F$19:$F$3604,'Expenditures - all orgs'!$C$19:$C$3604, 'Budget Detail - GGGGGG'!$B62,'Expenditures - all orgs'!$B$19:$B$3604,'Budget Detail - GGGGGG'!$B$3)</f>
        <v>0</v>
      </c>
      <c r="F62" s="295">
        <f t="shared" si="0"/>
        <v>0</v>
      </c>
    </row>
    <row r="63" spans="1:6" x14ac:dyDescent="0.3">
      <c r="A63" s="233" t="s">
        <v>104</v>
      </c>
      <c r="B63" s="1474" t="s">
        <v>107</v>
      </c>
      <c r="C63" s="292">
        <f>SUMIFS('Expenditures - all orgs'!$D$19:$D$3604,'Expenditures - all orgs'!$C$19:$C$3604, 'Budget Detail - GGGGGG'!$B63,'Expenditures - all orgs'!$B$19:$B$3604,'Budget Detail - GGGGGG'!$B$3)</f>
        <v>0</v>
      </c>
      <c r="D63" s="293">
        <f>SUMIFS('Expenditures - all orgs'!$E$19:$E$3604,'Expenditures - all orgs'!$C$19:$C$3604, 'Budget Detail - GGGGGG'!$B63,'Expenditures - all orgs'!$B$19:$B$3604,'Budget Detail - GGGGGG'!$B$3)</f>
        <v>0</v>
      </c>
      <c r="E63" s="1254">
        <f>SUMIFS('Expenditures - all orgs'!$F$19:$F$3604,'Expenditures - all orgs'!$C$19:$C$3604, 'Budget Detail - GGGGGG'!$B63,'Expenditures - all orgs'!$B$19:$B$3604,'Budget Detail - GGGGGG'!$B$3)</f>
        <v>0</v>
      </c>
      <c r="F63" s="295">
        <f t="shared" si="0"/>
        <v>0</v>
      </c>
    </row>
    <row r="64" spans="1:6" x14ac:dyDescent="0.3">
      <c r="A64" s="233" t="s">
        <v>104</v>
      </c>
      <c r="B64" s="1474" t="s">
        <v>107</v>
      </c>
      <c r="C64" s="292">
        <f>SUMIFS('Expenditures - all orgs'!$D$19:$D$3604,'Expenditures - all orgs'!$C$19:$C$3604, 'Budget Detail - GGGGGG'!$B64,'Expenditures - all orgs'!$B$19:$B$3604,'Budget Detail - GGGGGG'!$B$3)</f>
        <v>0</v>
      </c>
      <c r="D64" s="293">
        <f>SUMIFS('Expenditures - all orgs'!$E$19:$E$3604,'Expenditures - all orgs'!$C$19:$C$3604, 'Budget Detail - GGGGGG'!$B64,'Expenditures - all orgs'!$B$19:$B$3604,'Budget Detail - GGGGGG'!$B$3)</f>
        <v>0</v>
      </c>
      <c r="E64" s="1254">
        <f>SUMIFS('Expenditures - all orgs'!$F$19:$F$3604,'Expenditures - all orgs'!$C$19:$C$3604, 'Budget Detail - GGGGGG'!$B64,'Expenditures - all orgs'!$B$19:$B$3604,'Budget Detail - GGGGGG'!$B$3)</f>
        <v>0</v>
      </c>
      <c r="F64" s="295">
        <f t="shared" si="0"/>
        <v>0</v>
      </c>
    </row>
    <row r="65" spans="1:6" x14ac:dyDescent="0.3">
      <c r="A65" s="233" t="s">
        <v>104</v>
      </c>
      <c r="B65" s="1474" t="s">
        <v>107</v>
      </c>
      <c r="C65" s="292">
        <f>SUMIFS('Expenditures - all orgs'!$D$19:$D$3604,'Expenditures - all orgs'!$C$19:$C$3604, 'Budget Detail - GGGGGG'!$B65,'Expenditures - all orgs'!$B$19:$B$3604,'Budget Detail - GGGGGG'!$B$3)</f>
        <v>0</v>
      </c>
      <c r="D65" s="293">
        <f>SUMIFS('Expenditures - all orgs'!$E$19:$E$3604,'Expenditures - all orgs'!$C$19:$C$3604, 'Budget Detail - GGGGGG'!$B65,'Expenditures - all orgs'!$B$19:$B$3604,'Budget Detail - GGGGGG'!$B$3)</f>
        <v>0</v>
      </c>
      <c r="E65" s="1254">
        <f>SUMIFS('Expenditures - all orgs'!$F$19:$F$3604,'Expenditures - all orgs'!$C$19:$C$3604, 'Budget Detail - GGGGGG'!$B65,'Expenditures - all orgs'!$B$19:$B$3604,'Budget Detail - GGGGGG'!$B$3)</f>
        <v>0</v>
      </c>
      <c r="F65" s="295">
        <f t="shared" si="0"/>
        <v>0</v>
      </c>
    </row>
    <row r="66" spans="1:6" x14ac:dyDescent="0.3">
      <c r="A66" s="233" t="s">
        <v>104</v>
      </c>
      <c r="B66" s="1474" t="s">
        <v>107</v>
      </c>
      <c r="C66" s="292">
        <f>SUMIFS('Expenditures - all orgs'!$D$19:$D$3604,'Expenditures - all orgs'!$C$19:$C$3604, 'Budget Detail - GGGGGG'!$B66,'Expenditures - all orgs'!$B$19:$B$3604,'Budget Detail - GGGGGG'!$B$3)</f>
        <v>0</v>
      </c>
      <c r="D66" s="293">
        <f>SUMIFS('Expenditures - all orgs'!$E$19:$E$3604,'Expenditures - all orgs'!$C$19:$C$3604, 'Budget Detail - GGGGGG'!$B66,'Expenditures - all orgs'!$B$19:$B$3604,'Budget Detail - GGGGGG'!$B$3)</f>
        <v>0</v>
      </c>
      <c r="E66" s="1254">
        <f>SUMIFS('Expenditures - all orgs'!$F$19:$F$3604,'Expenditures - all orgs'!$C$19:$C$3604, 'Budget Detail - GGGGGG'!$B66,'Expenditures - all orgs'!$B$19:$B$3604,'Budget Detail - GGGGGG'!$B$3)</f>
        <v>0</v>
      </c>
      <c r="F66" s="295">
        <f t="shared" si="0"/>
        <v>0</v>
      </c>
    </row>
    <row r="67" spans="1:6" x14ac:dyDescent="0.3">
      <c r="A67" s="233" t="s">
        <v>104</v>
      </c>
      <c r="B67" s="1474" t="s">
        <v>107</v>
      </c>
      <c r="C67" s="292">
        <f>SUMIFS('Expenditures - all orgs'!$D$19:$D$3604,'Expenditures - all orgs'!$C$19:$C$3604, 'Budget Detail - GGGGGG'!$B67,'Expenditures - all orgs'!$B$19:$B$3604,'Budget Detail - GGGGGG'!$B$3)</f>
        <v>0</v>
      </c>
      <c r="D67" s="293">
        <f>SUMIFS('Expenditures - all orgs'!$E$19:$E$3604,'Expenditures - all orgs'!$C$19:$C$3604, 'Budget Detail - GGGGGG'!$B67,'Expenditures - all orgs'!$B$19:$B$3604,'Budget Detail - GGGGGG'!$B$3)</f>
        <v>0</v>
      </c>
      <c r="E67" s="1254">
        <f>SUMIFS('Expenditures - all orgs'!$F$19:$F$3604,'Expenditures - all orgs'!$C$19:$C$3604, 'Budget Detail - GGGGGG'!$B67,'Expenditures - all orgs'!$B$19:$B$3604,'Budget Detail - GGGGGG'!$B$3)</f>
        <v>0</v>
      </c>
      <c r="F67" s="295">
        <f t="shared" si="0"/>
        <v>0</v>
      </c>
    </row>
    <row r="68" spans="1:6" x14ac:dyDescent="0.3">
      <c r="A68" s="233" t="s">
        <v>104</v>
      </c>
      <c r="B68" s="1474" t="s">
        <v>107</v>
      </c>
      <c r="C68" s="292">
        <f>SUMIFS('Expenditures - all orgs'!$D$19:$D$3604,'Expenditures - all orgs'!$C$19:$C$3604, 'Budget Detail - GGGGGG'!$B68,'Expenditures - all orgs'!$B$19:$B$3604,'Budget Detail - GGGGGG'!$B$3)</f>
        <v>0</v>
      </c>
      <c r="D68" s="293">
        <f>SUMIFS('Expenditures - all orgs'!$E$19:$E$3604,'Expenditures - all orgs'!$C$19:$C$3604, 'Budget Detail - GGGGGG'!$B68,'Expenditures - all orgs'!$B$19:$B$3604,'Budget Detail - GGGGGG'!$B$3)</f>
        <v>0</v>
      </c>
      <c r="E68" s="1254">
        <f>SUMIFS('Expenditures - all orgs'!$F$19:$F$3604,'Expenditures - all orgs'!$C$19:$C$3604, 'Budget Detail - GGGGGG'!$B68,'Expenditures - all orgs'!$B$19:$B$3604,'Budget Detail - GGGGGG'!$B$3)</f>
        <v>0</v>
      </c>
      <c r="F68" s="295">
        <f t="shared" si="0"/>
        <v>0</v>
      </c>
    </row>
    <row r="69" spans="1:6" x14ac:dyDescent="0.3">
      <c r="A69" s="233" t="s">
        <v>104</v>
      </c>
      <c r="B69" s="1474" t="s">
        <v>107</v>
      </c>
      <c r="C69" s="292">
        <f>SUMIFS('Expenditures - all orgs'!$D$19:$D$3604,'Expenditures - all orgs'!$C$19:$C$3604, 'Budget Detail - GGGGGG'!$B69,'Expenditures - all orgs'!$B$19:$B$3604,'Budget Detail - GGGGGG'!$B$3)</f>
        <v>0</v>
      </c>
      <c r="D69" s="293">
        <f>SUMIFS('Expenditures - all orgs'!$E$19:$E$3604,'Expenditures - all orgs'!$C$19:$C$3604, 'Budget Detail - GGGGGG'!$B69,'Expenditures - all orgs'!$B$19:$B$3604,'Budget Detail - GGGGGG'!$B$3)</f>
        <v>0</v>
      </c>
      <c r="E69" s="1254">
        <f>SUMIFS('Expenditures - all orgs'!$F$19:$F$3604,'Expenditures - all orgs'!$C$19:$C$3604, 'Budget Detail - GGGGGG'!$B69,'Expenditures - all orgs'!$B$19:$B$3604,'Budget Detail - GGGGGG'!$B$3)</f>
        <v>0</v>
      </c>
      <c r="F69" s="295">
        <f t="shared" si="0"/>
        <v>0</v>
      </c>
    </row>
    <row r="70" spans="1:6" ht="15" thickBot="1" x14ac:dyDescent="0.35">
      <c r="A70" s="233" t="s">
        <v>104</v>
      </c>
      <c r="B70" s="1474" t="s">
        <v>107</v>
      </c>
      <c r="C70" s="292">
        <f>SUMIFS('Expenditures - all orgs'!$D$19:$D$3604,'Expenditures - all orgs'!$C$19:$C$3604, 'Budget Detail - GGGGGG'!$B70,'Expenditures - all orgs'!$B$19:$B$3604,'Budget Detail - GGGGGG'!$B$3)</f>
        <v>0</v>
      </c>
      <c r="D70" s="293">
        <f>SUMIFS('Expenditures - all orgs'!$E$19:$E$3604,'Expenditures - all orgs'!$C$19:$C$3604, 'Budget Detail - GGGGGG'!$B70,'Expenditures - all orgs'!$B$19:$B$3604,'Budget Detail - GGGGGG'!$B$3)</f>
        <v>0</v>
      </c>
      <c r="E70" s="1254">
        <f>SUMIFS('Expenditures - all orgs'!$F$19:$F$3604,'Expenditures - all orgs'!$C$19:$C$3604, 'Budget Detail - GGGGGG'!$B70,'Expenditures - all orgs'!$B$19:$B$3604,'Budget Detail - GGGGGG'!$B$3)</f>
        <v>0</v>
      </c>
      <c r="F70" s="303">
        <f t="shared" si="0"/>
        <v>0</v>
      </c>
    </row>
    <row r="71" spans="1:6" ht="15" thickBot="1" x14ac:dyDescent="0.35">
      <c r="A71" s="1714" t="s">
        <v>211</v>
      </c>
      <c r="B71" s="1715"/>
      <c r="C71" s="1470">
        <f>SUM(C10:C70)</f>
        <v>0</v>
      </c>
      <c r="D71" s="1470">
        <f>SUM(D10:D70)</f>
        <v>0</v>
      </c>
      <c r="E71" s="1470">
        <f>SUM(E10:E70)</f>
        <v>0</v>
      </c>
      <c r="F71" s="1471">
        <f>SUM(F10:F70)</f>
        <v>0</v>
      </c>
    </row>
    <row r="72" spans="1:6" x14ac:dyDescent="0.3">
      <c r="A72" s="747"/>
      <c r="B72" s="747"/>
      <c r="C72" s="304"/>
      <c r="D72" s="305"/>
      <c r="E72" s="306"/>
      <c r="F72" s="307"/>
    </row>
    <row r="73" spans="1:6" x14ac:dyDescent="0.3">
      <c r="A73" s="234" t="s">
        <v>294</v>
      </c>
      <c r="B73" s="747"/>
      <c r="C73" s="308"/>
      <c r="D73" s="309"/>
      <c r="E73" s="309"/>
      <c r="F73" s="310"/>
    </row>
    <row r="74" spans="1:6" x14ac:dyDescent="0.3">
      <c r="A74" s="235" t="s">
        <v>183</v>
      </c>
      <c r="B74" s="618">
        <v>119600</v>
      </c>
      <c r="C74" s="311">
        <f>SUMIFS('Expenditures - all orgs'!$D$19:$D$3604,'Expenditures - all orgs'!$C$19:$C$3604, 'Budget Detail - GGGGGG'!$B74,'Expenditures - all orgs'!$B$19:$B$3604,'Budget Detail - GGGGGG'!$B$3)</f>
        <v>0</v>
      </c>
      <c r="D74" s="312">
        <f>SUMIFS('Expenditures - all orgs'!$E$19:$E$3604,'Expenditures - all orgs'!$C$19:$C$3604, 'Budget Detail - GGGGGG'!$B74,'Expenditures - all orgs'!$B$19:$B$3604,'Budget Detail - GGGGGG'!$B$3)</f>
        <v>0</v>
      </c>
      <c r="E74" s="313">
        <f>SUMIFS('Expenditures - all orgs'!$F$19:$F$3604,'Expenditures - all orgs'!$C$19:$C$3604, 'Budget Detail - GGGGGG'!$B74,'Expenditures - all orgs'!$B$19:$B$3604,'Budget Detail - GGGGGG'!$B$3)</f>
        <v>0</v>
      </c>
      <c r="F74" s="314">
        <f t="shared" si="0"/>
        <v>0</v>
      </c>
    </row>
    <row r="75" spans="1:6" x14ac:dyDescent="0.3">
      <c r="A75" s="235" t="s">
        <v>184</v>
      </c>
      <c r="B75" s="619">
        <v>119700</v>
      </c>
      <c r="C75" s="311">
        <f>SUMIFS('Expenditures - all orgs'!$D$19:$D$3604,'Expenditures - all orgs'!$C$19:$C$3604, 'Budget Detail - GGGGGG'!$B75,'Expenditures - all orgs'!$B$19:$B$3604,'Budget Detail - GGGGGG'!$B$3)</f>
        <v>0</v>
      </c>
      <c r="D75" s="312">
        <f>SUMIFS('Expenditures - all orgs'!$E$19:$E$3604,'Expenditures - all orgs'!$C$19:$C$3604, 'Budget Detail - GGGGGG'!$B75,'Expenditures - all orgs'!$B$19:$B$3604,'Budget Detail - GGGGGG'!$B$3)</f>
        <v>0</v>
      </c>
      <c r="E75" s="313">
        <f>SUMIFS('Expenditures - all orgs'!$F$19:$F$3604,'Expenditures - all orgs'!$C$19:$C$3604, 'Budget Detail - GGGGGG'!$B75,'Expenditures - all orgs'!$B$19:$B$3604,'Budget Detail - GGGGGG'!$B$3)</f>
        <v>0</v>
      </c>
      <c r="F75" s="314">
        <f t="shared" si="0"/>
        <v>0</v>
      </c>
    </row>
    <row r="76" spans="1:6" x14ac:dyDescent="0.3">
      <c r="A76" s="235" t="s">
        <v>185</v>
      </c>
      <c r="B76" s="619">
        <v>119800</v>
      </c>
      <c r="C76" s="311">
        <f>SUMIFS('Expenditures - all orgs'!$D$19:$D$3604,'Expenditures - all orgs'!$C$19:$C$3604, 'Budget Detail - GGGGGG'!$B76,'Expenditures - all orgs'!$B$19:$B$3604,'Budget Detail - GGGGGG'!$B$3)</f>
        <v>0</v>
      </c>
      <c r="D76" s="312">
        <f>SUMIFS('Expenditures - all orgs'!$E$19:$E$3604,'Expenditures - all orgs'!$C$19:$C$3604, 'Budget Detail - GGGGGG'!$B76,'Expenditures - all orgs'!$B$19:$B$3604,'Budget Detail - GGGGGG'!$B$3)</f>
        <v>0</v>
      </c>
      <c r="E76" s="313">
        <f>SUMIFS('Expenditures - all orgs'!$F$19:$F$3604,'Expenditures - all orgs'!$C$19:$C$3604, 'Budget Detail - GGGGGG'!$B76,'Expenditures - all orgs'!$B$19:$B$3604,'Budget Detail - GGGGGG'!$B$3)</f>
        <v>0</v>
      </c>
      <c r="F76" s="314">
        <f t="shared" ref="F76:F80" si="1">C76-D76-E76</f>
        <v>0</v>
      </c>
    </row>
    <row r="77" spans="1:6" x14ac:dyDescent="0.3">
      <c r="A77" s="235" t="s">
        <v>185</v>
      </c>
      <c r="B77" s="619">
        <v>119900</v>
      </c>
      <c r="C77" s="311">
        <f>SUMIFS('Expenditures - all orgs'!$D$19:$D$3604,'Expenditures - all orgs'!$C$19:$C$3604, 'Budget Detail - GGGGGG'!$B77,'Expenditures - all orgs'!$B$19:$B$3604,'Budget Detail - GGGGGG'!$B$3)</f>
        <v>0</v>
      </c>
      <c r="D77" s="312">
        <f>SUMIFS('Expenditures - all orgs'!$E$19:$E$3604,'Expenditures - all orgs'!$C$19:$C$3604, 'Budget Detail - GGGGGG'!$B77,'Expenditures - all orgs'!$B$19:$B$3604,'Budget Detail - GGGGGG'!$B$3)</f>
        <v>0</v>
      </c>
      <c r="E77" s="313">
        <f>SUMIFS('Expenditures - all orgs'!$F$19:$F$3604,'Expenditures - all orgs'!$C$19:$C$3604, 'Budget Detail - GGGGGG'!$B77,'Expenditures - all orgs'!$B$19:$B$3604,'Budget Detail - GGGGGG'!$B$3)</f>
        <v>0</v>
      </c>
      <c r="F77" s="314">
        <f t="shared" si="1"/>
        <v>0</v>
      </c>
    </row>
    <row r="78" spans="1:6" x14ac:dyDescent="0.3">
      <c r="A78" s="235" t="s">
        <v>185</v>
      </c>
      <c r="B78" s="619">
        <v>119940</v>
      </c>
      <c r="C78" s="311">
        <f>SUMIFS('Expenditures - all orgs'!$D$19:$D$3604,'Expenditures - all orgs'!$C$19:$C$3604, 'Budget Detail - GGGGGG'!$B78,'Expenditures - all orgs'!$B$19:$B$3604,'Budget Detail - GGGGGG'!$B$3)</f>
        <v>0</v>
      </c>
      <c r="D78" s="312">
        <f>SUMIFS('Expenditures - all orgs'!$E$19:$E$3604,'Expenditures - all orgs'!$C$19:$C$3604, 'Budget Detail - GGGGGG'!$B78,'Expenditures - all orgs'!$B$19:$B$3604,'Budget Detail - GGGGGG'!$B$3)</f>
        <v>0</v>
      </c>
      <c r="E78" s="313">
        <f>SUMIFS('Expenditures - all orgs'!$F$19:$F$3604,'Expenditures - all orgs'!$C$19:$C$3604, 'Budget Detail - GGGGGG'!$B78,'Expenditures - all orgs'!$B$19:$B$3604,'Budget Detail - GGGGGG'!$B$3)</f>
        <v>0</v>
      </c>
      <c r="F78" s="314">
        <f t="shared" si="1"/>
        <v>0</v>
      </c>
    </row>
    <row r="79" spans="1:6" x14ac:dyDescent="0.3">
      <c r="A79" s="235" t="s">
        <v>104</v>
      </c>
      <c r="B79" s="619" t="s">
        <v>107</v>
      </c>
      <c r="C79" s="311">
        <f>SUMIFS('Expenditures - all orgs'!$D$19:$D$3604,'Expenditures - all orgs'!$C$19:$C$3604, 'Budget Detail - GGGGGG'!$B79,'Expenditures - all orgs'!$B$19:$B$3604,'Budget Detail - GGGGGG'!$B$3)</f>
        <v>0</v>
      </c>
      <c r="D79" s="312">
        <f>SUMIFS('Expenditures - all orgs'!$E$19:$E$3604,'Expenditures - all orgs'!$C$19:$C$3604, 'Budget Detail - GGGGGG'!$B79,'Expenditures - all orgs'!$B$19:$B$3604,'Budget Detail - GGGGGG'!$B$3)</f>
        <v>0</v>
      </c>
      <c r="E79" s="313">
        <f>SUMIFS('Expenditures - all orgs'!$F$19:$F$3604,'Expenditures - all orgs'!$C$19:$C$3604, 'Budget Detail - GGGGGG'!$B79,'Expenditures - all orgs'!$B$19:$B$3604,'Budget Detail - GGGGGG'!$B$3)</f>
        <v>0</v>
      </c>
      <c r="F79" s="314">
        <f t="shared" si="1"/>
        <v>0</v>
      </c>
    </row>
    <row r="80" spans="1:6" ht="15" thickBot="1" x14ac:dyDescent="0.35">
      <c r="A80" s="235" t="s">
        <v>104</v>
      </c>
      <c r="B80" s="619" t="s">
        <v>107</v>
      </c>
      <c r="C80" s="311">
        <f>SUMIFS('Expenditures - all orgs'!$D$19:$D$3604,'Expenditures - all orgs'!$C$19:$C$3604, 'Budget Detail - GGGGGG'!$B80,'Expenditures - all orgs'!$B$19:$B$3604,'Budget Detail - GGGGGG'!$B$3)</f>
        <v>0</v>
      </c>
      <c r="D80" s="312">
        <f>SUMIFS('Expenditures - all orgs'!$E$19:$E$3604,'Expenditures - all orgs'!$C$19:$C$3604, 'Budget Detail - GGGGGG'!$B80,'Expenditures - all orgs'!$B$19:$B$3604,'Budget Detail - GGGGGG'!$B$3)</f>
        <v>0</v>
      </c>
      <c r="E80" s="313">
        <f>SUMIFS('Expenditures - all orgs'!$F$19:$F$3604,'Expenditures - all orgs'!$C$19:$C$3604, 'Budget Detail - GGGGGG'!$B80,'Expenditures - all orgs'!$B$19:$B$3604,'Budget Detail - GGGGGG'!$B$3)</f>
        <v>0</v>
      </c>
      <c r="F80" s="315">
        <f t="shared" si="1"/>
        <v>0</v>
      </c>
    </row>
    <row r="81" spans="1:37" ht="15" thickBot="1" x14ac:dyDescent="0.35">
      <c r="A81" s="1716" t="s">
        <v>212</v>
      </c>
      <c r="B81" s="1717"/>
      <c r="C81" s="1475">
        <f>SUM(C74:C80)</f>
        <v>0</v>
      </c>
      <c r="D81" s="1475">
        <f>SUM(D74:D80)</f>
        <v>0</v>
      </c>
      <c r="E81" s="1475">
        <f t="shared" ref="E81:F81" si="2">SUM(E74:E80)</f>
        <v>0</v>
      </c>
      <c r="F81" s="1476">
        <f t="shared" si="2"/>
        <v>0</v>
      </c>
    </row>
    <row r="82" spans="1:37" ht="15" thickBot="1" x14ac:dyDescent="0.35">
      <c r="A82" s="235"/>
      <c r="B82" s="236"/>
      <c r="C82" s="317"/>
      <c r="D82" s="306"/>
      <c r="E82" s="306"/>
      <c r="F82" s="307"/>
    </row>
    <row r="83" spans="1:37" ht="18" thickBot="1" x14ac:dyDescent="0.35">
      <c r="A83" s="1712" t="s">
        <v>312</v>
      </c>
      <c r="B83" s="1713"/>
      <c r="C83" s="318">
        <f>C71+C81</f>
        <v>0</v>
      </c>
      <c r="D83" s="318">
        <f>D71+D81</f>
        <v>0</v>
      </c>
      <c r="E83" s="318">
        <f>E71+E81</f>
        <v>0</v>
      </c>
      <c r="F83" s="319">
        <f>F71+F81</f>
        <v>0</v>
      </c>
    </row>
    <row r="84" spans="1:37" x14ac:dyDescent="0.3">
      <c r="A84" s="232"/>
      <c r="B84" s="232"/>
      <c r="C84" s="748"/>
      <c r="D84" s="748"/>
      <c r="E84" s="320"/>
      <c r="F84" s="301"/>
    </row>
    <row r="85" spans="1:37" x14ac:dyDescent="0.3">
      <c r="A85" s="233"/>
      <c r="B85" s="233"/>
      <c r="C85" s="748"/>
      <c r="D85" s="748"/>
      <c r="E85" s="749"/>
      <c r="F85" s="753"/>
    </row>
    <row r="86" spans="1:37" ht="17.399999999999999" x14ac:dyDescent="0.3">
      <c r="A86" s="237" t="s">
        <v>14</v>
      </c>
      <c r="B86" s="238"/>
      <c r="C86" s="321"/>
      <c r="D86" s="748"/>
      <c r="E86" s="749"/>
      <c r="F86" s="753"/>
    </row>
    <row r="87" spans="1:37" ht="15" thickBot="1" x14ac:dyDescent="0.35">
      <c r="A87" s="239" t="s">
        <v>86</v>
      </c>
      <c r="B87" s="624">
        <v>120010</v>
      </c>
      <c r="C87" s="364">
        <f>SUMIFS('Expenditures - all orgs'!$D$19:$D$3604,'Expenditures - all orgs'!$C$19:$C$3604, 'Budget Detail - GGGGGG'!$B87,'Expenditures - all orgs'!$B$19:$B$3604,'Budget Detail - GGGGGG'!$B$3)</f>
        <v>0</v>
      </c>
      <c r="D87" s="417">
        <f>SUMIFS('Expenditures - all orgs'!$E$19:$E$3604,'Expenditures - all orgs'!$C$19:$C$3604, 'Budget Detail - GGGGGG'!$B87,'Expenditures - all orgs'!$B$19:$B$3604,'Budget Detail - GGGGGG'!$B$3)</f>
        <v>0</v>
      </c>
      <c r="E87" s="418">
        <f>SUMIFS('Expenditures - all orgs'!$F$19:$F$3604,'Expenditures - all orgs'!$C$19:$C$3604, 'Budget Detail - GGGGGG'!$B87,'Expenditures - all orgs'!$B$19:$B$3604,'Budget Detail - GGGGGG'!$B$3)</f>
        <v>0</v>
      </c>
      <c r="F87" s="419">
        <f>C87-D87-E87</f>
        <v>0</v>
      </c>
    </row>
    <row r="88" spans="1:37" ht="15" thickBot="1" x14ac:dyDescent="0.35">
      <c r="A88" s="235"/>
      <c r="B88" s="625" t="s">
        <v>418</v>
      </c>
      <c r="C88" s="366">
        <f>SUM(C87)</f>
        <v>0</v>
      </c>
      <c r="D88" s="366">
        <f t="shared" ref="D88:F88" si="3">SUM(D87)</f>
        <v>0</v>
      </c>
      <c r="E88" s="366">
        <f t="shared" si="3"/>
        <v>0</v>
      </c>
      <c r="F88" s="366">
        <f t="shared" si="3"/>
        <v>0</v>
      </c>
    </row>
    <row r="89" spans="1:37" x14ac:dyDescent="0.3">
      <c r="A89" s="747"/>
      <c r="B89" s="617"/>
      <c r="C89" s="305"/>
      <c r="D89" s="1255"/>
      <c r="E89" s="1255"/>
      <c r="F89" s="1256"/>
    </row>
    <row r="90" spans="1:37" x14ac:dyDescent="0.3">
      <c r="A90" s="248" t="s">
        <v>204</v>
      </c>
      <c r="B90" s="617"/>
      <c r="C90" s="308"/>
      <c r="D90" s="309"/>
      <c r="E90" s="309"/>
      <c r="F90" s="310"/>
    </row>
    <row r="91" spans="1:37" x14ac:dyDescent="0.3">
      <c r="A91" s="239" t="s">
        <v>91</v>
      </c>
      <c r="B91" s="626">
        <v>121100</v>
      </c>
      <c r="C91" s="325">
        <f>SUMIFS('Expenditures - all orgs'!$D$19:$D$3604,'Expenditures - all orgs'!$C$19:$C$3604, 'Budget Detail - GGGGGG'!$B91,'Expenditures - all orgs'!$B$19:$B$3604,'Budget Detail - GGGGGG'!$B$3)</f>
        <v>0</v>
      </c>
      <c r="D91" s="422">
        <f>SUMIFS('Expenditures - all orgs'!$E$19:$E$3604,'Expenditures - all orgs'!$C$19:$C$3604, 'Budget Detail - GGGGGG'!$B91,'Expenditures - all orgs'!$B$19:$B$3604,'Budget Detail - GGGGGG'!$B$3)</f>
        <v>0</v>
      </c>
      <c r="E91" s="423">
        <f>SUMIFS('Expenditures - all orgs'!$F$19:$F$3604,'Expenditures - all orgs'!$C$19:$C$3604, 'Budget Detail - GGGGGG'!$B91,'Expenditures - all orgs'!$B$19:$B$3604,'Budget Detail - GGGGGG'!$B$3)</f>
        <v>0</v>
      </c>
      <c r="F91" s="424">
        <f>C91-D91-E91</f>
        <v>0</v>
      </c>
    </row>
    <row r="92" spans="1:37" x14ac:dyDescent="0.3">
      <c r="A92" s="239" t="s">
        <v>300</v>
      </c>
      <c r="B92" s="627">
        <v>121110</v>
      </c>
      <c r="C92" s="325">
        <f>SUMIFS('Expenditures - all orgs'!$D$19:$D$3604,'Expenditures - all orgs'!$C$19:$C$3604, 'Budget Detail - GGGGGG'!$B92,'Expenditures - all orgs'!$B$19:$B$3604,'Budget Detail - GGGGGG'!$B$3)</f>
        <v>0</v>
      </c>
      <c r="D92" s="422">
        <f>SUMIFS('Expenditures - all orgs'!$E$19:$E$3604,'Expenditures - all orgs'!$C$19:$C$3604, 'Budget Detail - GGGGGG'!$B92,'Expenditures - all orgs'!$B$19:$B$3604,'Budget Detail - GGGGGG'!$B$3)</f>
        <v>0</v>
      </c>
      <c r="E92" s="423">
        <f>SUMIFS('Expenditures - all orgs'!$F$19:$F$3604,'Expenditures - all orgs'!$C$19:$C$3604, 'Budget Detail - GGGGGG'!$B92,'Expenditures - all orgs'!$B$19:$B$3604,'Budget Detail - GGGGGG'!$B$3)</f>
        <v>0</v>
      </c>
      <c r="F92" s="425">
        <f>C92-D92-E92</f>
        <v>0</v>
      </c>
    </row>
    <row r="93" spans="1:37" x14ac:dyDescent="0.3">
      <c r="A93" s="239" t="s">
        <v>186</v>
      </c>
      <c r="B93" s="627">
        <v>121200</v>
      </c>
      <c r="C93" s="325">
        <f>SUMIFS('Expenditures - all orgs'!$D$19:$D$3604,'Expenditures - all orgs'!$C$19:$C$3604, 'Budget Detail - GGGGGG'!$B93,'Expenditures - all orgs'!$B$19:$B$3604,'Budget Detail - GGGGGG'!$B$3)</f>
        <v>0</v>
      </c>
      <c r="D93" s="422">
        <f>SUMIFS('Expenditures - all orgs'!$E$19:$E$3604,'Expenditures - all orgs'!$C$19:$C$3604, 'Budget Detail - GGGGGG'!$B93,'Expenditures - all orgs'!$B$19:$B$3604,'Budget Detail - GGGGGG'!$B$3)</f>
        <v>0</v>
      </c>
      <c r="E93" s="423">
        <f>SUMIFS('Expenditures - all orgs'!$F$19:$F$3604,'Expenditures - all orgs'!$C$19:$C$3604, 'Budget Detail - GGGGGG'!$B93,'Expenditures - all orgs'!$B$19:$B$3604,'Budget Detail - GGGGGG'!$B$3)</f>
        <v>0</v>
      </c>
      <c r="F93" s="425">
        <f t="shared" ref="F93:F103" si="4">C93-D93-E93</f>
        <v>0</v>
      </c>
    </row>
    <row r="94" spans="1:37" s="752" customFormat="1" ht="15" customHeight="1" x14ac:dyDescent="0.3">
      <c r="A94" s="239" t="s">
        <v>504</v>
      </c>
      <c r="B94" s="627">
        <v>121300</v>
      </c>
      <c r="C94" s="325">
        <f>SUMIFS('Expenditures - all orgs'!$D$19:$D$3604,'Expenditures - all orgs'!$C$19:$C$3604, 'Budget Detail - GGGGGG'!$B94,'Expenditures - all orgs'!$B$19:$B$3604,'Budget Detail - GGGGGG'!$B$3)</f>
        <v>0</v>
      </c>
      <c r="D94" s="422">
        <f>SUMIFS('Expenditures - all orgs'!$E$19:$E$3604,'Expenditures - all orgs'!$C$19:$C$3604, 'Budget Detail - GGGGGG'!$B94,'Expenditures - all orgs'!$B$19:$B$3604,'Budget Detail - GGGGGG'!$B$3)</f>
        <v>0</v>
      </c>
      <c r="E94" s="423">
        <f>SUMIFS('Expenditures - all orgs'!$F$19:$F$3604,'Expenditures - all orgs'!$C$19:$C$3604, 'Budget Detail - GGGGGG'!$B94,'Expenditures - all orgs'!$B$19:$B$3604,'Budget Detail - GGGGGG'!$B$3)</f>
        <v>0</v>
      </c>
      <c r="F94" s="425">
        <f t="shared" si="4"/>
        <v>0</v>
      </c>
      <c r="G94" s="298"/>
      <c r="H94" s="750"/>
      <c r="I94" s="750"/>
      <c r="J94" s="750"/>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row>
    <row r="95" spans="1:37" x14ac:dyDescent="0.3">
      <c r="A95" s="239" t="s">
        <v>203</v>
      </c>
      <c r="B95" s="627">
        <v>121400</v>
      </c>
      <c r="C95" s="325">
        <f>SUMIFS('Expenditures - all orgs'!$D$19:$D$3604,'Expenditures - all orgs'!$C$19:$C$3604, 'Budget Detail - GGGGGG'!$B95,'Expenditures - all orgs'!$B$19:$B$3604,'Budget Detail - GGGGGG'!$B$3)</f>
        <v>0</v>
      </c>
      <c r="D95" s="422">
        <f>SUMIFS('Expenditures - all orgs'!$E$19:$E$3604,'Expenditures - all orgs'!$C$19:$C$3604, 'Budget Detail - GGGGGG'!$B95,'Expenditures - all orgs'!$B$19:$B$3604,'Budget Detail - GGGGGG'!$B$3)</f>
        <v>0</v>
      </c>
      <c r="E95" s="423">
        <f>SUMIFS('Expenditures - all orgs'!$F$19:$F$3604,'Expenditures - all orgs'!$C$19:$C$3604, 'Budget Detail - GGGGGG'!$B95,'Expenditures - all orgs'!$B$19:$B$3604,'Budget Detail - GGGGGG'!$B$3)</f>
        <v>0</v>
      </c>
      <c r="F95" s="425">
        <f t="shared" si="4"/>
        <v>0</v>
      </c>
    </row>
    <row r="96" spans="1:37" s="752" customFormat="1" ht="15" customHeight="1" x14ac:dyDescent="0.3">
      <c r="A96" s="239" t="s">
        <v>505</v>
      </c>
      <c r="B96" s="627">
        <v>121410</v>
      </c>
      <c r="C96" s="325">
        <f>SUMIFS('Expenditures - all orgs'!$D$19:$D$3604,'Expenditures - all orgs'!$C$19:$C$3604, 'Budget Detail - GGGGGG'!$B96,'Expenditures - all orgs'!$B$19:$B$3604,'Budget Detail - GGGGGG'!$B$3)</f>
        <v>0</v>
      </c>
      <c r="D96" s="422">
        <f>SUMIFS('Expenditures - all orgs'!$E$19:$E$3604,'Expenditures - all orgs'!$C$19:$C$3604, 'Budget Detail - GGGGGG'!$B96,'Expenditures - all orgs'!$B$19:$B$3604,'Budget Detail - GGGGGG'!$B$3)</f>
        <v>0</v>
      </c>
      <c r="E96" s="423">
        <f>SUMIFS('Expenditures - all orgs'!$F$19:$F$3604,'Expenditures - all orgs'!$C$19:$C$3604, 'Budget Detail - GGGGGG'!$B96,'Expenditures - all orgs'!$B$19:$B$3604,'Budget Detail - GGGGGG'!$B$3)</f>
        <v>0</v>
      </c>
      <c r="F96" s="425">
        <f t="shared" si="4"/>
        <v>0</v>
      </c>
      <c r="G96" s="751"/>
      <c r="H96" s="750"/>
      <c r="I96" s="750"/>
      <c r="J96" s="750"/>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row>
    <row r="97" spans="1:37" s="752" customFormat="1" ht="15" customHeight="1" x14ac:dyDescent="0.3">
      <c r="A97" s="239" t="s">
        <v>506</v>
      </c>
      <c r="B97" s="627">
        <v>121420</v>
      </c>
      <c r="C97" s="325">
        <f>SUMIFS('Expenditures - all orgs'!$D$19:$D$3604,'Expenditures - all orgs'!$C$19:$C$3604, 'Budget Detail - GGGGGG'!$B97,'Expenditures - all orgs'!$B$19:$B$3604,'Budget Detail - GGGGGG'!$B$3)</f>
        <v>0</v>
      </c>
      <c r="D97" s="422">
        <f>SUMIFS('Expenditures - all orgs'!$E$19:$E$3604,'Expenditures - all orgs'!$C$19:$C$3604, 'Budget Detail - GGGGGG'!$B97,'Expenditures - all orgs'!$B$19:$B$3604,'Budget Detail - GGGGGG'!$B$3)</f>
        <v>0</v>
      </c>
      <c r="E97" s="423">
        <f>SUMIFS('Expenditures - all orgs'!$F$19:$F$3604,'Expenditures - all orgs'!$C$19:$C$3604, 'Budget Detail - GGGGGG'!$B97,'Expenditures - all orgs'!$B$19:$B$3604,'Budget Detail - GGGGGG'!$B$3)</f>
        <v>0</v>
      </c>
      <c r="F97" s="425">
        <f t="shared" si="4"/>
        <v>0</v>
      </c>
      <c r="G97" s="751"/>
      <c r="H97" s="750"/>
      <c r="I97" s="750"/>
      <c r="J97" s="750"/>
      <c r="K97" s="751"/>
      <c r="L97" s="751"/>
      <c r="M97" s="751"/>
      <c r="N97" s="751"/>
      <c r="O97" s="751"/>
      <c r="P97" s="751"/>
      <c r="Q97" s="751"/>
      <c r="R97" s="751"/>
      <c r="S97" s="751"/>
      <c r="T97" s="751"/>
      <c r="U97" s="751"/>
      <c r="V97" s="751"/>
      <c r="W97" s="751"/>
      <c r="X97" s="751"/>
      <c r="Y97" s="751"/>
      <c r="Z97" s="751"/>
      <c r="AA97" s="751"/>
      <c r="AB97" s="751"/>
      <c r="AC97" s="751"/>
      <c r="AD97" s="751"/>
      <c r="AE97" s="751"/>
      <c r="AF97" s="751"/>
      <c r="AG97" s="751"/>
      <c r="AH97" s="751"/>
      <c r="AI97" s="751"/>
      <c r="AJ97" s="751"/>
      <c r="AK97" s="751"/>
    </row>
    <row r="98" spans="1:37" x14ac:dyDescent="0.3">
      <c r="A98" s="240" t="s">
        <v>82</v>
      </c>
      <c r="B98" s="627">
        <v>121500</v>
      </c>
      <c r="C98" s="325">
        <f>SUMIFS('Expenditures - all orgs'!$D$19:$D$3604,'Expenditures - all orgs'!$C$19:$C$3604, 'Budget Detail - GGGGGG'!$B98,'Expenditures - all orgs'!$B$19:$B$3604,'Budget Detail - GGGGGG'!$B$3)</f>
        <v>0</v>
      </c>
      <c r="D98" s="422">
        <f>SUMIFS('Expenditures - all orgs'!$E$19:$E$3604,'Expenditures - all orgs'!$C$19:$C$3604, 'Budget Detail - GGGGGG'!$B98,'Expenditures - all orgs'!$B$19:$B$3604,'Budget Detail - GGGGGG'!$B$3)</f>
        <v>0</v>
      </c>
      <c r="E98" s="423">
        <f>SUMIFS('Expenditures - all orgs'!$F$19:$F$3604,'Expenditures - all orgs'!$C$19:$C$3604, 'Budget Detail - GGGGGG'!$B98,'Expenditures - all orgs'!$B$19:$B$3604,'Budget Detail - GGGGGG'!$B$3)</f>
        <v>0</v>
      </c>
      <c r="F98" s="425">
        <f t="shared" si="4"/>
        <v>0</v>
      </c>
    </row>
    <row r="99" spans="1:37" x14ac:dyDescent="0.3">
      <c r="A99" s="240" t="s">
        <v>205</v>
      </c>
      <c r="B99" s="627">
        <v>121700</v>
      </c>
      <c r="C99" s="325">
        <f>SUMIFS('Expenditures - all orgs'!$D$19:$D$3604,'Expenditures - all orgs'!$C$19:$C$3604, 'Budget Detail - GGGGGG'!$B99,'Expenditures - all orgs'!$B$19:$B$3604,'Budget Detail - GGGGGG'!$B$3)</f>
        <v>0</v>
      </c>
      <c r="D99" s="422">
        <f>SUMIFS('Expenditures - all orgs'!$E$19:$E$3604,'Expenditures - all orgs'!$C$19:$C$3604, 'Budget Detail - GGGGGG'!$B99,'Expenditures - all orgs'!$B$19:$B$3604,'Budget Detail - GGGGGG'!$B$3)</f>
        <v>0</v>
      </c>
      <c r="E99" s="423">
        <f>SUMIFS('Expenditures - all orgs'!$F$19:$F$3604,'Expenditures - all orgs'!$C$19:$C$3604, 'Budget Detail - GGGGGG'!$B99,'Expenditures - all orgs'!$B$19:$B$3604,'Budget Detail - GGGGGG'!$B$3)</f>
        <v>0</v>
      </c>
      <c r="F99" s="425">
        <f t="shared" si="4"/>
        <v>0</v>
      </c>
    </row>
    <row r="100" spans="1:37" x14ac:dyDescent="0.3">
      <c r="A100" s="240" t="s">
        <v>206</v>
      </c>
      <c r="B100" s="627">
        <v>121800</v>
      </c>
      <c r="C100" s="325">
        <f>SUMIFS('Expenditures - all orgs'!$D$19:$D$3604,'Expenditures - all orgs'!$C$19:$C$3604, 'Budget Detail - GGGGGG'!$B100,'Expenditures - all orgs'!$B$19:$B$3604,'Budget Detail - GGGGGG'!$B$3)</f>
        <v>0</v>
      </c>
      <c r="D100" s="422">
        <f>SUMIFS('Expenditures - all orgs'!$E$19:$E$3604,'Expenditures - all orgs'!$C$19:$C$3604, 'Budget Detail - GGGGGG'!$B100,'Expenditures - all orgs'!$B$19:$B$3604,'Budget Detail - GGGGGG'!$B$3)</f>
        <v>0</v>
      </c>
      <c r="E100" s="423">
        <f>SUMIFS('Expenditures - all orgs'!$F$19:$F$3604,'Expenditures - all orgs'!$C$19:$C$3604, 'Budget Detail - GGGGGG'!$B100,'Expenditures - all orgs'!$B$19:$B$3604,'Budget Detail - GGGGGG'!$B$3)</f>
        <v>0</v>
      </c>
      <c r="F100" s="425">
        <f t="shared" si="4"/>
        <v>0</v>
      </c>
    </row>
    <row r="101" spans="1:37" x14ac:dyDescent="0.3">
      <c r="A101" s="240" t="s">
        <v>187</v>
      </c>
      <c r="B101" s="627">
        <v>121900</v>
      </c>
      <c r="C101" s="325">
        <f>SUMIFS('Expenditures - all orgs'!$D$19:$D$3604,'Expenditures - all orgs'!$C$19:$C$3604, 'Budget Detail - GGGGGG'!$B101,'Expenditures - all orgs'!$B$19:$B$3604,'Budget Detail - GGGGGG'!$B$3)</f>
        <v>0</v>
      </c>
      <c r="D101" s="422">
        <f>SUMIFS('Expenditures - all orgs'!$E$19:$E$3604,'Expenditures - all orgs'!$C$19:$C$3604, 'Budget Detail - GGGGGG'!$B101,'Expenditures - all orgs'!$B$19:$B$3604,'Budget Detail - GGGGGG'!$B$3)</f>
        <v>0</v>
      </c>
      <c r="E101" s="423">
        <f>SUMIFS('Expenditures - all orgs'!$F$19:$F$3604,'Expenditures - all orgs'!$C$19:$C$3604, 'Budget Detail - GGGGGG'!$B101,'Expenditures - all orgs'!$B$19:$B$3604,'Budget Detail - GGGGGG'!$B$3)</f>
        <v>0</v>
      </c>
      <c r="F101" s="426">
        <f t="shared" si="4"/>
        <v>0</v>
      </c>
    </row>
    <row r="102" spans="1:37" x14ac:dyDescent="0.3">
      <c r="A102" s="747" t="s">
        <v>104</v>
      </c>
      <c r="B102" s="628" t="s">
        <v>107</v>
      </c>
      <c r="C102" s="325">
        <f>SUMIFS('Expenditures - all orgs'!$D$19:$D$3604,'Expenditures - all orgs'!$C$19:$C$3604, 'Budget Detail - GGGGGG'!$B102,'Expenditures - all orgs'!$B$19:$B$3604,'Budget Detail - GGGGGG'!$B$3)</f>
        <v>0</v>
      </c>
      <c r="D102" s="422">
        <f>SUMIFS('Expenditures - all orgs'!$E$19:$E$3604,'Expenditures - all orgs'!$C$19:$C$3604, 'Budget Detail - GGGGGG'!$B102,'Expenditures - all orgs'!$B$19:$B$3604,'Budget Detail - GGGGGG'!$B$3)</f>
        <v>0</v>
      </c>
      <c r="E102" s="423">
        <f>SUMIFS('Expenditures - all orgs'!$F$19:$F$3604,'Expenditures - all orgs'!$C$19:$C$3604, 'Budget Detail - GGGGGG'!$B102,'Expenditures - all orgs'!$B$19:$B$3604,'Budget Detail - GGGGGG'!$B$3)</f>
        <v>0</v>
      </c>
      <c r="F102" s="426">
        <f t="shared" si="4"/>
        <v>0</v>
      </c>
    </row>
    <row r="103" spans="1:37" ht="15" thickBot="1" x14ac:dyDescent="0.35">
      <c r="A103" s="747" t="s">
        <v>104</v>
      </c>
      <c r="B103" s="628" t="s">
        <v>107</v>
      </c>
      <c r="C103" s="325">
        <f>SUMIFS('Expenditures - all orgs'!$D$19:$D$3604,'Expenditures - all orgs'!$C$19:$C$3604, 'Budget Detail - GGGGGG'!$B103,'Expenditures - all orgs'!$B$19:$B$3604,'Budget Detail - GGGGGG'!$B$3)</f>
        <v>0</v>
      </c>
      <c r="D103" s="427">
        <f>SUMIFS('Expenditures - all orgs'!$E$19:$E$3604,'Expenditures - all orgs'!$C$19:$C$3604, 'Budget Detail - GGGGGG'!$B103,'Expenditures - all orgs'!$B$19:$B$3604,'Budget Detail - GGGGGG'!$B$3)</f>
        <v>0</v>
      </c>
      <c r="E103" s="428">
        <f>SUMIFS('Expenditures - all orgs'!$F$19:$F$3604,'Expenditures - all orgs'!$C$19:$C$3604, 'Budget Detail - GGGGGG'!$B103,'Expenditures - all orgs'!$B$19:$B$3604,'Budget Detail - GGGGGG'!$B$3)</f>
        <v>0</v>
      </c>
      <c r="F103" s="429">
        <f t="shared" si="4"/>
        <v>0</v>
      </c>
    </row>
    <row r="104" spans="1:37" ht="15" thickBot="1" x14ac:dyDescent="0.35">
      <c r="A104" s="747"/>
      <c r="B104" s="629" t="s">
        <v>418</v>
      </c>
      <c r="C104" s="367">
        <f>SUM(C91:C103)</f>
        <v>0</v>
      </c>
      <c r="D104" s="367">
        <f t="shared" ref="D104:F104" si="5">SUM(D91:D103)</f>
        <v>0</v>
      </c>
      <c r="E104" s="367">
        <f t="shared" si="5"/>
        <v>0</v>
      </c>
      <c r="F104" s="367">
        <f t="shared" si="5"/>
        <v>0</v>
      </c>
    </row>
    <row r="105" spans="1:37" x14ac:dyDescent="0.3">
      <c r="A105" s="747"/>
      <c r="B105" s="617"/>
      <c r="C105" s="305"/>
      <c r="D105" s="1255"/>
      <c r="E105" s="1255"/>
      <c r="F105" s="1256"/>
    </row>
    <row r="106" spans="1:37" x14ac:dyDescent="0.3">
      <c r="A106" s="248" t="s">
        <v>207</v>
      </c>
      <c r="B106" s="617"/>
      <c r="C106" s="308"/>
      <c r="D106" s="309"/>
      <c r="E106" s="309"/>
      <c r="F106" s="310"/>
    </row>
    <row r="107" spans="1:37" x14ac:dyDescent="0.3">
      <c r="A107" s="240" t="s">
        <v>32</v>
      </c>
      <c r="B107" s="630">
        <v>122100</v>
      </c>
      <c r="C107" s="326">
        <f>SUMIFS('Expenditures - all orgs'!$D$19:$D$3604,'Expenditures - all orgs'!$C$19:$C$3604, 'Budget Detail - GGGGGG'!$B107,'Expenditures - all orgs'!$B$19:$B$3604,'Budget Detail - GGGGGG'!$B$3)</f>
        <v>0</v>
      </c>
      <c r="D107" s="432">
        <f>SUMIFS('Expenditures - all orgs'!$E$19:$E$3604,'Expenditures - all orgs'!$C$19:$C$3604, 'Budget Detail - GGGGGG'!$B107,'Expenditures - all orgs'!$B$19:$B$3604,'Budget Detail - GGGGGG'!$B$3)</f>
        <v>0</v>
      </c>
      <c r="E107" s="433">
        <f>SUMIFS('Expenditures - all orgs'!$F$19:$F$3604,'Expenditures - all orgs'!$C$19:$C$3604, 'Budget Detail - GGGGGG'!$B107,'Expenditures - all orgs'!$B$19:$B$3604,'Budget Detail - GGGGGG'!$B$3)</f>
        <v>0</v>
      </c>
      <c r="F107" s="434">
        <f t="shared" ref="F107:F365" si="6">C107-D107-E107</f>
        <v>0</v>
      </c>
    </row>
    <row r="108" spans="1:37" x14ac:dyDescent="0.3">
      <c r="A108" s="240" t="s">
        <v>188</v>
      </c>
      <c r="B108" s="631">
        <v>122200</v>
      </c>
      <c r="C108" s="326">
        <f>SUMIFS('Expenditures - all orgs'!$D$19:$D$3604,'Expenditures - all orgs'!$C$19:$C$3604, 'Budget Detail - GGGGGG'!$B108,'Expenditures - all orgs'!$B$19:$B$3604,'Budget Detail - GGGGGG'!$B$3)</f>
        <v>0</v>
      </c>
      <c r="D108" s="432">
        <f>SUMIFS('Expenditures - all orgs'!$E$19:$E$3604,'Expenditures - all orgs'!$C$19:$C$3604, 'Budget Detail - GGGGGG'!$B108,'Expenditures - all orgs'!$B$19:$B$3604,'Budget Detail - GGGGGG'!$B$3)</f>
        <v>0</v>
      </c>
      <c r="E108" s="433">
        <f>SUMIFS('Expenditures - all orgs'!$F$19:$F$3604,'Expenditures - all orgs'!$C$19:$C$3604, 'Budget Detail - GGGGGG'!$B108,'Expenditures - all orgs'!$B$19:$B$3604,'Budget Detail - GGGGGG'!$B$3)</f>
        <v>0</v>
      </c>
      <c r="F108" s="434">
        <f t="shared" si="6"/>
        <v>0</v>
      </c>
    </row>
    <row r="109" spans="1:37" x14ac:dyDescent="0.3">
      <c r="A109" s="240" t="s">
        <v>59</v>
      </c>
      <c r="B109" s="631">
        <v>122400</v>
      </c>
      <c r="C109" s="326">
        <f>SUMIFS('Expenditures - all orgs'!$D$19:$D$3604,'Expenditures - all orgs'!$C$19:$C$3604, 'Budget Detail - GGGGGG'!$B109,'Expenditures - all orgs'!$B$19:$B$3604,'Budget Detail - GGGGGG'!$B$3)</f>
        <v>0</v>
      </c>
      <c r="D109" s="432">
        <f>SUMIFS('Expenditures - all orgs'!$E$19:$E$3604,'Expenditures - all orgs'!$C$19:$C$3604, 'Budget Detail - GGGGGG'!$B109,'Expenditures - all orgs'!$B$19:$B$3604,'Budget Detail - GGGGGG'!$B$3)</f>
        <v>0</v>
      </c>
      <c r="E109" s="433">
        <f>SUMIFS('Expenditures - all orgs'!$F$19:$F$3604,'Expenditures - all orgs'!$C$19:$C$3604, 'Budget Detail - GGGGGG'!$B109,'Expenditures - all orgs'!$B$19:$B$3604,'Budget Detail - GGGGGG'!$B$3)</f>
        <v>0</v>
      </c>
      <c r="F109" s="434">
        <f t="shared" si="6"/>
        <v>0</v>
      </c>
    </row>
    <row r="110" spans="1:37" x14ac:dyDescent="0.3">
      <c r="A110" s="240" t="s">
        <v>108</v>
      </c>
      <c r="B110" s="631">
        <v>122430</v>
      </c>
      <c r="C110" s="326">
        <f>SUMIFS('Expenditures - all orgs'!$D$19:$D$3604,'Expenditures - all orgs'!$C$19:$C$3604, 'Budget Detail - GGGGGG'!$B110,'Expenditures - all orgs'!$B$19:$B$3604,'Budget Detail - GGGGGG'!$B$3)</f>
        <v>0</v>
      </c>
      <c r="D110" s="432">
        <f>SUMIFS('Expenditures - all orgs'!$E$19:$E$3604,'Expenditures - all orgs'!$C$19:$C$3604, 'Budget Detail - GGGGGG'!$B110,'Expenditures - all orgs'!$B$19:$B$3604,'Budget Detail - GGGGGG'!$B$3)</f>
        <v>0</v>
      </c>
      <c r="E110" s="433">
        <f>SUMIFS('Expenditures - all orgs'!$F$19:$F$3604,'Expenditures - all orgs'!$C$19:$C$3604, 'Budget Detail - GGGGGG'!$B110,'Expenditures - all orgs'!$B$19:$B$3604,'Budget Detail - GGGGGG'!$B$3)</f>
        <v>0</v>
      </c>
      <c r="F110" s="434">
        <f t="shared" si="6"/>
        <v>0</v>
      </c>
    </row>
    <row r="111" spans="1:37" x14ac:dyDescent="0.3">
      <c r="A111" s="241" t="s">
        <v>60</v>
      </c>
      <c r="B111" s="631">
        <v>122500</v>
      </c>
      <c r="C111" s="326">
        <f>SUMIFS('Expenditures - all orgs'!$D$19:$D$3604,'Expenditures - all orgs'!$C$19:$C$3604, 'Budget Detail - GGGGGG'!$B111,'Expenditures - all orgs'!$B$19:$B$3604,'Budget Detail - GGGGGG'!$B$3)</f>
        <v>0</v>
      </c>
      <c r="D111" s="432">
        <f>SUMIFS('Expenditures - all orgs'!$E$19:$E$3604,'Expenditures - all orgs'!$C$19:$C$3604, 'Budget Detail - GGGGGG'!$B111,'Expenditures - all orgs'!$B$19:$B$3604,'Budget Detail - GGGGGG'!$B$3)</f>
        <v>0</v>
      </c>
      <c r="E111" s="433">
        <f>SUMIFS('Expenditures - all orgs'!$F$19:$F$3604,'Expenditures - all orgs'!$C$19:$C$3604, 'Budget Detail - GGGGGG'!$B111,'Expenditures - all orgs'!$B$19:$B$3604,'Budget Detail - GGGGGG'!$B$3)</f>
        <v>0</v>
      </c>
      <c r="F111" s="434">
        <f t="shared" si="6"/>
        <v>0</v>
      </c>
    </row>
    <row r="112" spans="1:37" x14ac:dyDescent="0.3">
      <c r="A112" s="241" t="s">
        <v>61</v>
      </c>
      <c r="B112" s="631">
        <v>122600</v>
      </c>
      <c r="C112" s="326">
        <f>SUMIFS('Expenditures - all orgs'!$D$19:$D$3604,'Expenditures - all orgs'!$C$19:$C$3604, 'Budget Detail - GGGGGG'!$B112,'Expenditures - all orgs'!$B$19:$B$3604,'Budget Detail - GGGGGG'!$B$3)</f>
        <v>0</v>
      </c>
      <c r="D112" s="432">
        <f>SUMIFS('Expenditures - all orgs'!$E$19:$E$3604,'Expenditures - all orgs'!$C$19:$C$3604, 'Budget Detail - GGGGGG'!$B112,'Expenditures - all orgs'!$B$19:$B$3604,'Budget Detail - GGGGGG'!$B$3)</f>
        <v>0</v>
      </c>
      <c r="E112" s="433">
        <f>SUMIFS('Expenditures - all orgs'!$F$19:$F$3604,'Expenditures - all orgs'!$C$19:$C$3604, 'Budget Detail - GGGGGG'!$B112,'Expenditures - all orgs'!$B$19:$B$3604,'Budget Detail - GGGGGG'!$B$3)</f>
        <v>0</v>
      </c>
      <c r="F112" s="434">
        <f t="shared" si="6"/>
        <v>0</v>
      </c>
    </row>
    <row r="113" spans="1:6" x14ac:dyDescent="0.3">
      <c r="A113" s="240" t="s">
        <v>15</v>
      </c>
      <c r="B113" s="631">
        <v>122700</v>
      </c>
      <c r="C113" s="326">
        <f>SUMIFS('Expenditures - all orgs'!$D$19:$D$3604,'Expenditures - all orgs'!$C$19:$C$3604, 'Budget Detail - GGGGGG'!$B113,'Expenditures - all orgs'!$B$19:$B$3604,'Budget Detail - GGGGGG'!$B$3)</f>
        <v>0</v>
      </c>
      <c r="D113" s="432">
        <f>SUMIFS('Expenditures - all orgs'!$E$19:$E$3604,'Expenditures - all orgs'!$C$19:$C$3604, 'Budget Detail - GGGGGG'!$B113,'Expenditures - all orgs'!$B$19:$B$3604,'Budget Detail - GGGGGG'!$B$3)</f>
        <v>0</v>
      </c>
      <c r="E113" s="433">
        <f>SUMIFS('Expenditures - all orgs'!$F$19:$F$3604,'Expenditures - all orgs'!$C$19:$C$3604, 'Budget Detail - GGGGGG'!$B113,'Expenditures - all orgs'!$B$19:$B$3604,'Budget Detail - GGGGGG'!$B$3)</f>
        <v>0</v>
      </c>
      <c r="F113" s="434">
        <f t="shared" si="6"/>
        <v>0</v>
      </c>
    </row>
    <row r="114" spans="1:6" x14ac:dyDescent="0.3">
      <c r="A114" s="240" t="s">
        <v>114</v>
      </c>
      <c r="B114" s="631">
        <v>122730</v>
      </c>
      <c r="C114" s="326">
        <f>SUMIFS('Expenditures - all orgs'!$D$19:$D$3604,'Expenditures - all orgs'!$C$19:$C$3604, 'Budget Detail - GGGGGG'!$B114,'Expenditures - all orgs'!$B$19:$B$3604,'Budget Detail - GGGGGG'!$B$3)</f>
        <v>0</v>
      </c>
      <c r="D114" s="432">
        <f>SUMIFS('Expenditures - all orgs'!$E$19:$E$3604,'Expenditures - all orgs'!$C$19:$C$3604, 'Budget Detail - GGGGGG'!$B114,'Expenditures - all orgs'!$B$19:$B$3604,'Budget Detail - GGGGGG'!$B$3)</f>
        <v>0</v>
      </c>
      <c r="E114" s="433">
        <f>SUMIFS('Expenditures - all orgs'!$F$19:$F$3604,'Expenditures - all orgs'!$C$19:$C$3604, 'Budget Detail - GGGGGG'!$B114,'Expenditures - all orgs'!$B$19:$B$3604,'Budget Detail - GGGGGG'!$B$3)</f>
        <v>0</v>
      </c>
      <c r="F114" s="434">
        <f t="shared" si="6"/>
        <v>0</v>
      </c>
    </row>
    <row r="115" spans="1:6" x14ac:dyDescent="0.3">
      <c r="A115" s="240" t="s">
        <v>189</v>
      </c>
      <c r="B115" s="631">
        <v>122800</v>
      </c>
      <c r="C115" s="326">
        <f>SUMIFS('Expenditures - all orgs'!$D$19:$D$3604,'Expenditures - all orgs'!$C$19:$C$3604, 'Budget Detail - GGGGGG'!$B115,'Expenditures - all orgs'!$B$19:$B$3604,'Budget Detail - GGGGGG'!$B$3)</f>
        <v>0</v>
      </c>
      <c r="D115" s="432">
        <f>SUMIFS('Expenditures - all orgs'!$E$19:$E$3604,'Expenditures - all orgs'!$C$19:$C$3604, 'Budget Detail - GGGGGG'!$B115,'Expenditures - all orgs'!$B$19:$B$3604,'Budget Detail - GGGGGG'!$B$3)</f>
        <v>0</v>
      </c>
      <c r="E115" s="433">
        <f>SUMIFS('Expenditures - all orgs'!$F$19:$F$3604,'Expenditures - all orgs'!$C$19:$C$3604, 'Budget Detail - GGGGGG'!$B115,'Expenditures - all orgs'!$B$19:$B$3604,'Budget Detail - GGGGGG'!$B$3)</f>
        <v>0</v>
      </c>
      <c r="F115" s="434">
        <f t="shared" si="6"/>
        <v>0</v>
      </c>
    </row>
    <row r="116" spans="1:6" x14ac:dyDescent="0.3">
      <c r="A116" s="747" t="s">
        <v>104</v>
      </c>
      <c r="B116" s="631" t="s">
        <v>107</v>
      </c>
      <c r="C116" s="326">
        <f>SUMIFS('Expenditures - all orgs'!$D$19:$D$3604,'Expenditures - all orgs'!$C$19:$C$3604, 'Budget Detail - GGGGGG'!$B116,'Expenditures - all orgs'!$B$19:$B$3604,'Budget Detail - GGGGGG'!$B$3)</f>
        <v>0</v>
      </c>
      <c r="D116" s="432">
        <f>SUMIFS('Expenditures - all orgs'!$E$19:$E$3604,'Expenditures - all orgs'!$C$19:$C$3604, 'Budget Detail - GGGGGG'!$B116,'Expenditures - all orgs'!$B$19:$B$3604,'Budget Detail - GGGGGG'!$B$3)</f>
        <v>0</v>
      </c>
      <c r="E116" s="433">
        <f>SUMIFS('Expenditures - all orgs'!$F$19:$F$3604,'Expenditures - all orgs'!$C$19:$C$3604, 'Budget Detail - GGGGGG'!$B116,'Expenditures - all orgs'!$B$19:$B$3604,'Budget Detail - GGGGGG'!$B$3)</f>
        <v>0</v>
      </c>
      <c r="F116" s="434">
        <f t="shared" si="6"/>
        <v>0</v>
      </c>
    </row>
    <row r="117" spans="1:6" ht="15" thickBot="1" x14ac:dyDescent="0.35">
      <c r="A117" s="747" t="s">
        <v>104</v>
      </c>
      <c r="B117" s="631" t="s">
        <v>107</v>
      </c>
      <c r="C117" s="326">
        <f>SUMIFS('Expenditures - all orgs'!$D$19:$D$3604,'Expenditures - all orgs'!$C$19:$C$3604, 'Budget Detail - GGGGGG'!$B117,'Expenditures - all orgs'!$B$19:$B$3604,'Budget Detail - GGGGGG'!$B$3)</f>
        <v>0</v>
      </c>
      <c r="D117" s="435">
        <f>SUMIFS('Expenditures - all orgs'!$E$19:$E$3604,'Expenditures - all orgs'!$C$19:$C$3604, 'Budget Detail - GGGGGG'!$B117,'Expenditures - all orgs'!$B$19:$B$3604,'Budget Detail - GGGGGG'!$B$3)</f>
        <v>0</v>
      </c>
      <c r="E117" s="436">
        <f>SUMIFS('Expenditures - all orgs'!$F$19:$F$3604,'Expenditures - all orgs'!$C$19:$C$3604, 'Budget Detail - GGGGGG'!$B117,'Expenditures - all orgs'!$B$19:$B$3604,'Budget Detail - GGGGGG'!$B$3)</f>
        <v>0</v>
      </c>
      <c r="F117" s="437">
        <f t="shared" si="6"/>
        <v>0</v>
      </c>
    </row>
    <row r="118" spans="1:6" ht="15" thickBot="1" x14ac:dyDescent="0.35">
      <c r="A118" s="747"/>
      <c r="B118" s="632" t="s">
        <v>418</v>
      </c>
      <c r="C118" s="363">
        <f>SUM(C107:C117)</f>
        <v>0</v>
      </c>
      <c r="D118" s="363">
        <f t="shared" ref="D118:F118" si="7">SUM(D107:D117)</f>
        <v>0</v>
      </c>
      <c r="E118" s="363">
        <f t="shared" si="7"/>
        <v>0</v>
      </c>
      <c r="F118" s="363">
        <f t="shared" si="7"/>
        <v>0</v>
      </c>
    </row>
    <row r="119" spans="1:6" x14ac:dyDescent="0.3">
      <c r="A119" s="747"/>
      <c r="B119" s="617"/>
      <c r="C119" s="305"/>
      <c r="D119" s="1255"/>
      <c r="E119" s="1255"/>
      <c r="F119" s="1256"/>
    </row>
    <row r="120" spans="1:6" x14ac:dyDescent="0.3">
      <c r="A120" s="248" t="s">
        <v>202</v>
      </c>
      <c r="B120" s="617"/>
      <c r="C120" s="308"/>
      <c r="D120" s="309"/>
      <c r="E120" s="309"/>
      <c r="F120" s="310"/>
    </row>
    <row r="121" spans="1:6" x14ac:dyDescent="0.3">
      <c r="A121" s="240" t="s">
        <v>507</v>
      </c>
      <c r="B121" s="633">
        <v>124200</v>
      </c>
      <c r="C121" s="327">
        <f>SUMIFS('Expenditures - all orgs'!$D$19:$D$3604,'Expenditures - all orgs'!$C$19:$C$3604, 'Budget Detail - GGGGGG'!$B121,'Expenditures - all orgs'!$B$19:$B$3604,'Budget Detail - GGGGGG'!$B$3)</f>
        <v>0</v>
      </c>
      <c r="D121" s="439">
        <f>SUMIFS('Expenditures - all orgs'!$E$19:$E$3604,'Expenditures - all orgs'!$C$19:$C$3604, 'Budget Detail - GGGGGG'!$B121,'Expenditures - all orgs'!$B$19:$B$3604,'Budget Detail - GGGGGG'!$B$3)</f>
        <v>0</v>
      </c>
      <c r="E121" s="440">
        <f>SUMIFS('Expenditures - all orgs'!$F$19:$F$3604,'Expenditures - all orgs'!$C$19:$C$3604, 'Budget Detail - GGGGGG'!$B121,'Expenditures - all orgs'!$B$19:$B$3604,'Budget Detail - GGGGGG'!$B$3)</f>
        <v>0</v>
      </c>
      <c r="F121" s="441">
        <f t="shared" ref="F121" si="8">C121-D121-E121</f>
        <v>0</v>
      </c>
    </row>
    <row r="122" spans="1:6" x14ac:dyDescent="0.3">
      <c r="A122" s="240" t="s">
        <v>327</v>
      </c>
      <c r="B122" s="1435">
        <v>124400</v>
      </c>
      <c r="C122" s="327">
        <f>SUMIFS('Expenditures - all orgs'!$D$19:$D$3604,'Expenditures - all orgs'!$C$19:$C$3604, 'Budget Detail - GGGGGG'!$B122,'Expenditures - all orgs'!$B$19:$B$3604,'Budget Detail - GGGGGG'!$B$3)</f>
        <v>0</v>
      </c>
      <c r="D122" s="439">
        <f>SUMIFS('Expenditures - all orgs'!$E$19:$E$3604,'Expenditures - all orgs'!$C$19:$C$3604, 'Budget Detail - GGGGGG'!$B122,'Expenditures - all orgs'!$B$19:$B$3604,'Budget Detail - GGGGGG'!$B$3)</f>
        <v>0</v>
      </c>
      <c r="E122" s="440">
        <f>SUMIFS('Expenditures - all orgs'!$F$19:$F$3604,'Expenditures - all orgs'!$C$19:$C$3604, 'Budget Detail - GGGGGG'!$B122,'Expenditures - all orgs'!$B$19:$B$3604,'Budget Detail - GGGGGG'!$B$3)</f>
        <v>0</v>
      </c>
      <c r="F122" s="441">
        <f t="shared" ref="F122" si="9">C122-D122-E122</f>
        <v>0</v>
      </c>
    </row>
    <row r="123" spans="1:6" x14ac:dyDescent="0.3">
      <c r="A123" s="239" t="s">
        <v>92</v>
      </c>
      <c r="B123" s="634">
        <v>124600</v>
      </c>
      <c r="C123" s="327">
        <f>SUMIFS('Expenditures - all orgs'!$D$19:$D$3604,'Expenditures - all orgs'!$C$19:$C$3604, 'Budget Detail - GGGGGG'!$B123,'Expenditures - all orgs'!$B$19:$B$3604,'Budget Detail - GGGGGG'!$B$3)</f>
        <v>0</v>
      </c>
      <c r="D123" s="439">
        <f>SUMIFS('Expenditures - all orgs'!$E$19:$E$3604,'Expenditures - all orgs'!$C$19:$C$3604, 'Budget Detail - GGGGGG'!$B123,'Expenditures - all orgs'!$B$19:$B$3604,'Budget Detail - GGGGGG'!$B$3)</f>
        <v>0</v>
      </c>
      <c r="E123" s="440">
        <f>SUMIFS('Expenditures - all orgs'!$F$19:$F$3604,'Expenditures - all orgs'!$C$19:$C$3604, 'Budget Detail - GGGGGG'!$B123,'Expenditures - all orgs'!$B$19:$B$3604,'Budget Detail - GGGGGG'!$B$3)</f>
        <v>0</v>
      </c>
      <c r="F123" s="441">
        <f t="shared" si="6"/>
        <v>0</v>
      </c>
    </row>
    <row r="124" spans="1:6" x14ac:dyDescent="0.3">
      <c r="A124" s="239" t="s">
        <v>190</v>
      </c>
      <c r="B124" s="634">
        <v>124700</v>
      </c>
      <c r="C124" s="327">
        <f>SUMIFS('Expenditures - all orgs'!$D$19:$D$3604,'Expenditures - all orgs'!$C$19:$C$3604, 'Budget Detail - GGGGGG'!$B124,'Expenditures - all orgs'!$B$19:$B$3604,'Budget Detail - GGGGGG'!$B$3)</f>
        <v>0</v>
      </c>
      <c r="D124" s="439">
        <f>SUMIFS('Expenditures - all orgs'!$E$19:$E$3604,'Expenditures - all orgs'!$C$19:$C$3604, 'Budget Detail - GGGGGG'!$B124,'Expenditures - all orgs'!$B$19:$B$3604,'Budget Detail - GGGGGG'!$B$3)</f>
        <v>0</v>
      </c>
      <c r="E124" s="440">
        <f>SUMIFS('Expenditures - all orgs'!$F$19:$F$3604,'Expenditures - all orgs'!$C$19:$C$3604, 'Budget Detail - GGGGGG'!$B124,'Expenditures - all orgs'!$B$19:$B$3604,'Budget Detail - GGGGGG'!$B$3)</f>
        <v>0</v>
      </c>
      <c r="F124" s="441">
        <f t="shared" si="6"/>
        <v>0</v>
      </c>
    </row>
    <row r="125" spans="1:6" x14ac:dyDescent="0.3">
      <c r="A125" s="239" t="s">
        <v>177</v>
      </c>
      <c r="B125" s="634">
        <v>124800</v>
      </c>
      <c r="C125" s="327">
        <f>SUMIFS('Expenditures - all orgs'!$D$19:$D$3604,'Expenditures - all orgs'!$C$19:$C$3604, 'Budget Detail - GGGGGG'!$B125,'Expenditures - all orgs'!$B$19:$B$3604,'Budget Detail - GGGGGG'!$B$3)</f>
        <v>0</v>
      </c>
      <c r="D125" s="439">
        <f>SUMIFS('Expenditures - all orgs'!$E$19:$E$3604,'Expenditures - all orgs'!$C$19:$C$3604, 'Budget Detail - GGGGGG'!$B125,'Expenditures - all orgs'!$B$19:$B$3604,'Budget Detail - GGGGGG'!$B$3)</f>
        <v>0</v>
      </c>
      <c r="E125" s="440">
        <f>SUMIFS('Expenditures - all orgs'!$F$19:$F$3604,'Expenditures - all orgs'!$C$19:$C$3604, 'Budget Detail - GGGGGG'!$B125,'Expenditures - all orgs'!$B$19:$B$3604,'Budget Detail - GGGGGG'!$B$3)</f>
        <v>0</v>
      </c>
      <c r="F125" s="441">
        <f t="shared" si="6"/>
        <v>0</v>
      </c>
    </row>
    <row r="126" spans="1:6" x14ac:dyDescent="0.3">
      <c r="A126" s="239" t="s">
        <v>99</v>
      </c>
      <c r="B126" s="634">
        <v>124900</v>
      </c>
      <c r="C126" s="327">
        <f>SUMIFS('Expenditures - all orgs'!$D$19:$D$3604,'Expenditures - all orgs'!$C$19:$C$3604, 'Budget Detail - GGGGGG'!$B126,'Expenditures - all orgs'!$B$19:$B$3604,'Budget Detail - GGGGGG'!$B$3)</f>
        <v>0</v>
      </c>
      <c r="D126" s="439">
        <f>SUMIFS('Expenditures - all orgs'!$E$19:$E$3604,'Expenditures - all orgs'!$C$19:$C$3604, 'Budget Detail - GGGGGG'!$B126,'Expenditures - all orgs'!$B$19:$B$3604,'Budget Detail - GGGGGG'!$B$3)</f>
        <v>0</v>
      </c>
      <c r="E126" s="440">
        <f>SUMIFS('Expenditures - all orgs'!$F$19:$F$3604,'Expenditures - all orgs'!$C$19:$C$3604, 'Budget Detail - GGGGGG'!$B126,'Expenditures - all orgs'!$B$19:$B$3604,'Budget Detail - GGGGGG'!$B$3)</f>
        <v>0</v>
      </c>
      <c r="F126" s="441">
        <f t="shared" si="6"/>
        <v>0</v>
      </c>
    </row>
    <row r="127" spans="1:6" x14ac:dyDescent="0.3">
      <c r="A127" s="239" t="s">
        <v>104</v>
      </c>
      <c r="B127" s="634" t="s">
        <v>107</v>
      </c>
      <c r="C127" s="327">
        <f>SUMIFS('Expenditures - all orgs'!$D$19:$D$3604,'Expenditures - all orgs'!$C$19:$C$3604, 'Budget Detail - GGGGGG'!$B127,'Expenditures - all orgs'!$B$19:$B$3604,'Budget Detail - GGGGGG'!$B$3)</f>
        <v>0</v>
      </c>
      <c r="D127" s="439">
        <f>SUMIFS('Expenditures - all orgs'!$E$19:$E$3604,'Expenditures - all orgs'!$C$19:$C$3604, 'Budget Detail - GGGGGG'!$B127,'Expenditures - all orgs'!$B$19:$B$3604,'Budget Detail - GGGGGG'!$B$3)</f>
        <v>0</v>
      </c>
      <c r="E127" s="440">
        <f>SUMIFS('Expenditures - all orgs'!$F$19:$F$3604,'Expenditures - all orgs'!$C$19:$C$3604, 'Budget Detail - GGGGGG'!$B127,'Expenditures - all orgs'!$B$19:$B$3604,'Budget Detail - GGGGGG'!$B$3)</f>
        <v>0</v>
      </c>
      <c r="F127" s="441">
        <f t="shared" si="6"/>
        <v>0</v>
      </c>
    </row>
    <row r="128" spans="1:6" ht="15" thickBot="1" x14ac:dyDescent="0.35">
      <c r="A128" s="239" t="s">
        <v>104</v>
      </c>
      <c r="B128" s="634" t="s">
        <v>107</v>
      </c>
      <c r="C128" s="327">
        <f>SUMIFS('Expenditures - all orgs'!$D$19:$D$3604,'Expenditures - all orgs'!$C$19:$C$3604, 'Budget Detail - GGGGGG'!$B128,'Expenditures - all orgs'!$B$19:$B$3604,'Budget Detail - GGGGGG'!$B$3)</f>
        <v>0</v>
      </c>
      <c r="D128" s="442">
        <f>SUMIFS('Expenditures - all orgs'!$E$19:$E$3604,'Expenditures - all orgs'!$C$19:$C$3604, 'Budget Detail - GGGGGG'!$B128,'Expenditures - all orgs'!$B$19:$B$3604,'Budget Detail - GGGGGG'!$B$3)</f>
        <v>0</v>
      </c>
      <c r="E128" s="443">
        <f>SUMIFS('Expenditures - all orgs'!$F$19:$F$3604,'Expenditures - all orgs'!$C$19:$C$3604, 'Budget Detail - GGGGGG'!$B128,'Expenditures - all orgs'!$B$19:$B$3604,'Budget Detail - GGGGGG'!$B$3)</f>
        <v>0</v>
      </c>
      <c r="F128" s="444">
        <f t="shared" si="6"/>
        <v>0</v>
      </c>
    </row>
    <row r="129" spans="1:37" ht="15" thickBot="1" x14ac:dyDescent="0.35">
      <c r="A129" s="235"/>
      <c r="B129" s="635" t="s">
        <v>418</v>
      </c>
      <c r="C129" s="365">
        <f>SUM(C121:C128)</f>
        <v>0</v>
      </c>
      <c r="D129" s="365">
        <f t="shared" ref="D129:F129" si="10">SUM(D121:D128)</f>
        <v>0</v>
      </c>
      <c r="E129" s="365">
        <f t="shared" si="10"/>
        <v>0</v>
      </c>
      <c r="F129" s="365">
        <f t="shared" si="10"/>
        <v>0</v>
      </c>
    </row>
    <row r="130" spans="1:37" x14ac:dyDescent="0.3">
      <c r="A130" s="747"/>
      <c r="B130" s="617"/>
      <c r="C130" s="305"/>
      <c r="D130" s="1255"/>
      <c r="E130" s="1255"/>
      <c r="F130" s="1256"/>
    </row>
    <row r="131" spans="1:37" x14ac:dyDescent="0.3">
      <c r="A131" s="248" t="s">
        <v>208</v>
      </c>
      <c r="B131" s="617"/>
      <c r="C131" s="308"/>
      <c r="D131" s="309"/>
      <c r="E131" s="309"/>
      <c r="F131" s="310"/>
    </row>
    <row r="132" spans="1:37" x14ac:dyDescent="0.3">
      <c r="A132" s="239" t="s">
        <v>87</v>
      </c>
      <c r="B132" s="636">
        <v>125000</v>
      </c>
      <c r="C132" s="328">
        <f>SUMIFS('Expenditures - all orgs'!$D$19:$D$3604,'Expenditures - all orgs'!$C$19:$C$3604, 'Budget Detail - GGGGGG'!$B132,'Expenditures - all orgs'!$B$19:$B$3604,'Budget Detail - GGGGGG'!$B$3)</f>
        <v>0</v>
      </c>
      <c r="D132" s="446">
        <f>SUMIFS('Expenditures - all orgs'!$E$19:$E$3604,'Expenditures - all orgs'!$C$19:$C$3604, 'Budget Detail - GGGGGG'!$B132,'Expenditures - all orgs'!$B$19:$B$3604,'Budget Detail - GGGGGG'!$B$3)</f>
        <v>0</v>
      </c>
      <c r="E132" s="447">
        <f>SUMIFS('Expenditures - all orgs'!$F$19:$F$3604,'Expenditures - all orgs'!$C$19:$C$3604, 'Budget Detail - GGGGGG'!$B132,'Expenditures - all orgs'!$B$19:$B$3604,'Budget Detail - GGGGGG'!$B$3)</f>
        <v>0</v>
      </c>
      <c r="F132" s="448">
        <f t="shared" si="6"/>
        <v>0</v>
      </c>
    </row>
    <row r="133" spans="1:37" x14ac:dyDescent="0.3">
      <c r="A133" s="239" t="s">
        <v>191</v>
      </c>
      <c r="B133" s="637">
        <v>125100</v>
      </c>
      <c r="C133" s="328">
        <f>SUMIFS('Expenditures - all orgs'!$D$19:$D$3604,'Expenditures - all orgs'!$C$19:$C$3604, 'Budget Detail - GGGGGG'!$B133,'Expenditures - all orgs'!$B$19:$B$3604,'Budget Detail - GGGGGG'!$B$3)</f>
        <v>0</v>
      </c>
      <c r="D133" s="446">
        <f>SUMIFS('Expenditures - all orgs'!$E$19:$E$3604,'Expenditures - all orgs'!$C$19:$C$3604, 'Budget Detail - GGGGGG'!$B133,'Expenditures - all orgs'!$B$19:$B$3604,'Budget Detail - GGGGGG'!$B$3)</f>
        <v>0</v>
      </c>
      <c r="E133" s="447">
        <f>SUMIFS('Expenditures - all orgs'!$F$19:$F$3604,'Expenditures - all orgs'!$C$19:$C$3604, 'Budget Detail - GGGGGG'!$B133,'Expenditures - all orgs'!$B$19:$B$3604,'Budget Detail - GGGGGG'!$B$3)</f>
        <v>0</v>
      </c>
      <c r="F133" s="448">
        <f t="shared" si="6"/>
        <v>0</v>
      </c>
    </row>
    <row r="134" spans="1:37" x14ac:dyDescent="0.3">
      <c r="A134" s="239" t="s">
        <v>192</v>
      </c>
      <c r="B134" s="637">
        <v>125110</v>
      </c>
      <c r="C134" s="328">
        <f>SUMIFS('Expenditures - all orgs'!$D$19:$D$3604,'Expenditures - all orgs'!$C$19:$C$3604, 'Budget Detail - GGGGGG'!$B134,'Expenditures - all orgs'!$B$19:$B$3604,'Budget Detail - GGGGGG'!$B$3)</f>
        <v>0</v>
      </c>
      <c r="D134" s="446">
        <f>SUMIFS('Expenditures - all orgs'!$E$19:$E$3604,'Expenditures - all orgs'!$C$19:$C$3604, 'Budget Detail - GGGGGG'!$B134,'Expenditures - all orgs'!$B$19:$B$3604,'Budget Detail - GGGGGG'!$B$3)</f>
        <v>0</v>
      </c>
      <c r="E134" s="447">
        <f>SUMIFS('Expenditures - all orgs'!$F$19:$F$3604,'Expenditures - all orgs'!$C$19:$C$3604, 'Budget Detail - GGGGGG'!$B134,'Expenditures - all orgs'!$B$19:$B$3604,'Budget Detail - GGGGGG'!$B$3)</f>
        <v>0</v>
      </c>
      <c r="F134" s="448">
        <f t="shared" si="6"/>
        <v>0</v>
      </c>
    </row>
    <row r="135" spans="1:37" x14ac:dyDescent="0.3">
      <c r="A135" s="239" t="s">
        <v>193</v>
      </c>
      <c r="B135" s="637">
        <v>125200</v>
      </c>
      <c r="C135" s="328">
        <f>SUMIFS('Expenditures - all orgs'!$D$19:$D$3604,'Expenditures - all orgs'!$C$19:$C$3604, 'Budget Detail - GGGGGG'!$B135,'Expenditures - all orgs'!$B$19:$B$3604,'Budget Detail - GGGGGG'!$B$3)</f>
        <v>0</v>
      </c>
      <c r="D135" s="446">
        <f>SUMIFS('Expenditures - all orgs'!$E$19:$E$3604,'Expenditures - all orgs'!$C$19:$C$3604, 'Budget Detail - GGGGGG'!$B135,'Expenditures - all orgs'!$B$19:$B$3604,'Budget Detail - GGGGGG'!$B$3)</f>
        <v>0</v>
      </c>
      <c r="E135" s="447">
        <f>SUMIFS('Expenditures - all orgs'!$F$19:$F$3604,'Expenditures - all orgs'!$C$19:$C$3604, 'Budget Detail - GGGGGG'!$B135,'Expenditures - all orgs'!$B$19:$B$3604,'Budget Detail - GGGGGG'!$B$3)</f>
        <v>0</v>
      </c>
      <c r="F135" s="448">
        <f t="shared" si="6"/>
        <v>0</v>
      </c>
    </row>
    <row r="136" spans="1:37" x14ac:dyDescent="0.3">
      <c r="A136" s="239" t="s">
        <v>194</v>
      </c>
      <c r="B136" s="637">
        <v>125300</v>
      </c>
      <c r="C136" s="328">
        <f>SUMIFS('Expenditures - all orgs'!$D$19:$D$3604,'Expenditures - all orgs'!$C$19:$C$3604, 'Budget Detail - GGGGGG'!$B136,'Expenditures - all orgs'!$B$19:$B$3604,'Budget Detail - GGGGGG'!$B$3)</f>
        <v>0</v>
      </c>
      <c r="D136" s="446">
        <f>SUMIFS('Expenditures - all orgs'!$E$19:$E$3604,'Expenditures - all orgs'!$C$19:$C$3604, 'Budget Detail - GGGGGG'!$B136,'Expenditures - all orgs'!$B$19:$B$3604,'Budget Detail - GGGGGG'!$B$3)</f>
        <v>0</v>
      </c>
      <c r="E136" s="447">
        <f>SUMIFS('Expenditures - all orgs'!$F$19:$F$3604,'Expenditures - all orgs'!$C$19:$C$3604, 'Budget Detail - GGGGGG'!$B136,'Expenditures - all orgs'!$B$19:$B$3604,'Budget Detail - GGGGGG'!$B$3)</f>
        <v>0</v>
      </c>
      <c r="F136" s="448">
        <f t="shared" si="6"/>
        <v>0</v>
      </c>
    </row>
    <row r="137" spans="1:37" s="752" customFormat="1" ht="15" customHeight="1" x14ac:dyDescent="0.3">
      <c r="A137" s="239" t="s">
        <v>509</v>
      </c>
      <c r="B137" s="637">
        <v>125400</v>
      </c>
      <c r="C137" s="328">
        <f>SUMIFS('Expenditures - all orgs'!$D$19:$D$3604,'Expenditures - all orgs'!$C$19:$C$3604, 'Budget Detail - GGGGGG'!$B137,'Expenditures - all orgs'!$B$19:$B$3604,'Budget Detail - GGGGGG'!$B$3)</f>
        <v>0</v>
      </c>
      <c r="D137" s="446">
        <f>SUMIFS('Expenditures - all orgs'!$E$19:$E$3604,'Expenditures - all orgs'!$C$19:$C$3604, 'Budget Detail - GGGGGG'!$B137,'Expenditures - all orgs'!$B$19:$B$3604,'Budget Detail - GGGGGG'!$B$3)</f>
        <v>0</v>
      </c>
      <c r="E137" s="447">
        <f>SUMIFS('Expenditures - all orgs'!$F$19:$F$3604,'Expenditures - all orgs'!$C$19:$C$3604, 'Budget Detail - GGGGGG'!$B137,'Expenditures - all orgs'!$B$19:$B$3604,'Budget Detail - GGGGGG'!$B$3)</f>
        <v>0</v>
      </c>
      <c r="F137" s="448">
        <f t="shared" si="6"/>
        <v>0</v>
      </c>
      <c r="G137" s="751"/>
      <c r="H137" s="750"/>
      <c r="I137" s="750"/>
      <c r="J137" s="750"/>
      <c r="K137" s="751"/>
      <c r="L137" s="751"/>
      <c r="M137" s="751"/>
      <c r="N137" s="751"/>
      <c r="O137" s="751"/>
      <c r="P137" s="751"/>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row>
    <row r="138" spans="1:37" s="752" customFormat="1" ht="15" customHeight="1" x14ac:dyDescent="0.3">
      <c r="A138" s="239" t="s">
        <v>508</v>
      </c>
      <c r="B138" s="637">
        <v>125500</v>
      </c>
      <c r="C138" s="328">
        <f>SUMIFS('Expenditures - all orgs'!$D$19:$D$3604,'Expenditures - all orgs'!$C$19:$C$3604, 'Budget Detail - GGGGGG'!$B138,'Expenditures - all orgs'!$B$19:$B$3604,'Budget Detail - GGGGGG'!$B$3)</f>
        <v>0</v>
      </c>
      <c r="D138" s="446">
        <f>SUMIFS('Expenditures - all orgs'!$E$19:$E$3604,'Expenditures - all orgs'!$C$19:$C$3604, 'Budget Detail - GGGGGG'!$B138,'Expenditures - all orgs'!$B$19:$B$3604,'Budget Detail - GGGGGG'!$B$3)</f>
        <v>0</v>
      </c>
      <c r="E138" s="447">
        <f>SUMIFS('Expenditures - all orgs'!$F$19:$F$3604,'Expenditures - all orgs'!$C$19:$C$3604, 'Budget Detail - GGGGGG'!$B138,'Expenditures - all orgs'!$B$19:$B$3604,'Budget Detail - GGGGGG'!$B$3)</f>
        <v>0</v>
      </c>
      <c r="F138" s="448">
        <f t="shared" si="6"/>
        <v>0</v>
      </c>
      <c r="G138" s="751"/>
      <c r="H138" s="750"/>
      <c r="I138" s="750"/>
      <c r="J138" s="750"/>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row>
    <row r="139" spans="1:37" x14ac:dyDescent="0.3">
      <c r="A139" s="239" t="s">
        <v>195</v>
      </c>
      <c r="B139" s="637">
        <v>125600</v>
      </c>
      <c r="C139" s="328">
        <f>SUMIFS('Expenditures - all orgs'!$D$19:$D$3604,'Expenditures - all orgs'!$C$19:$C$3604, 'Budget Detail - GGGGGG'!$B139,'Expenditures - all orgs'!$B$19:$B$3604,'Budget Detail - GGGGGG'!$B$3)</f>
        <v>0</v>
      </c>
      <c r="D139" s="446">
        <f>SUMIFS('Expenditures - all orgs'!$E$19:$E$3604,'Expenditures - all orgs'!$C$19:$C$3604, 'Budget Detail - GGGGGG'!$B139,'Expenditures - all orgs'!$B$19:$B$3604,'Budget Detail - GGGGGG'!$B$3)</f>
        <v>0</v>
      </c>
      <c r="E139" s="447">
        <f>SUMIFS('Expenditures - all orgs'!$F$19:$F$3604,'Expenditures - all orgs'!$C$19:$C$3604, 'Budget Detail - GGGGGG'!$B139,'Expenditures - all orgs'!$B$19:$B$3604,'Budget Detail - GGGGGG'!$B$3)</f>
        <v>0</v>
      </c>
      <c r="F139" s="448">
        <f t="shared" si="6"/>
        <v>0</v>
      </c>
    </row>
    <row r="140" spans="1:37" x14ac:dyDescent="0.3">
      <c r="A140" s="239" t="s">
        <v>196</v>
      </c>
      <c r="B140" s="637">
        <v>125700</v>
      </c>
      <c r="C140" s="328">
        <f>SUMIFS('Expenditures - all orgs'!$D$19:$D$3604,'Expenditures - all orgs'!$C$19:$C$3604, 'Budget Detail - GGGGGG'!$B140,'Expenditures - all orgs'!$B$19:$B$3604,'Budget Detail - GGGGGG'!$B$3)</f>
        <v>0</v>
      </c>
      <c r="D140" s="446">
        <f>SUMIFS('Expenditures - all orgs'!$E$19:$E$3604,'Expenditures - all orgs'!$C$19:$C$3604, 'Budget Detail - GGGGGG'!$B140,'Expenditures - all orgs'!$B$19:$B$3604,'Budget Detail - GGGGGG'!$B$3)</f>
        <v>0</v>
      </c>
      <c r="E140" s="447">
        <f>SUMIFS('Expenditures - all orgs'!$F$19:$F$3604,'Expenditures - all orgs'!$C$19:$C$3604, 'Budget Detail - GGGGGG'!$B140,'Expenditures - all orgs'!$B$19:$B$3604,'Budget Detail - GGGGGG'!$B$3)</f>
        <v>0</v>
      </c>
      <c r="F140" s="448">
        <f t="shared" si="6"/>
        <v>0</v>
      </c>
    </row>
    <row r="141" spans="1:37" x14ac:dyDescent="0.3">
      <c r="A141" s="239" t="s">
        <v>197</v>
      </c>
      <c r="B141" s="637">
        <v>125710</v>
      </c>
      <c r="C141" s="328">
        <f>SUMIFS('Expenditures - all orgs'!$D$19:$D$3604,'Expenditures - all orgs'!$C$19:$C$3604, 'Budget Detail - GGGGGG'!$B141,'Expenditures - all orgs'!$B$19:$B$3604,'Budget Detail - GGGGGG'!$B$3)</f>
        <v>0</v>
      </c>
      <c r="D141" s="446">
        <f>SUMIFS('Expenditures - all orgs'!$E$19:$E$3604,'Expenditures - all orgs'!$C$19:$C$3604, 'Budget Detail - GGGGGG'!$B141,'Expenditures - all orgs'!$B$19:$B$3604,'Budget Detail - GGGGGG'!$B$3)</f>
        <v>0</v>
      </c>
      <c r="E141" s="447">
        <f>SUMIFS('Expenditures - all orgs'!$F$19:$F$3604,'Expenditures - all orgs'!$C$19:$C$3604, 'Budget Detail - GGGGGG'!$B141,'Expenditures - all orgs'!$B$19:$B$3604,'Budget Detail - GGGGGG'!$B$3)</f>
        <v>0</v>
      </c>
      <c r="F141" s="448">
        <f t="shared" si="6"/>
        <v>0</v>
      </c>
    </row>
    <row r="142" spans="1:37" x14ac:dyDescent="0.3">
      <c r="A142" s="239" t="s">
        <v>100</v>
      </c>
      <c r="B142" s="637">
        <v>125800</v>
      </c>
      <c r="C142" s="328">
        <f>SUMIFS('Expenditures - all orgs'!$D$19:$D$3604,'Expenditures - all orgs'!$C$19:$C$3604, 'Budget Detail - GGGGGG'!$B142,'Expenditures - all orgs'!$B$19:$B$3604,'Budget Detail - GGGGGG'!$B$3)</f>
        <v>0</v>
      </c>
      <c r="D142" s="446">
        <f>SUMIFS('Expenditures - all orgs'!$E$19:$E$3604,'Expenditures - all orgs'!$C$19:$C$3604, 'Budget Detail - GGGGGG'!$B142,'Expenditures - all orgs'!$B$19:$B$3604,'Budget Detail - GGGGGG'!$B$3)</f>
        <v>0</v>
      </c>
      <c r="E142" s="447">
        <f>SUMIFS('Expenditures - all orgs'!$F$19:$F$3604,'Expenditures - all orgs'!$C$19:$C$3604, 'Budget Detail - GGGGGG'!$B142,'Expenditures - all orgs'!$B$19:$B$3604,'Budget Detail - GGGGGG'!$B$3)</f>
        <v>0</v>
      </c>
      <c r="F142" s="448">
        <f t="shared" si="6"/>
        <v>0</v>
      </c>
    </row>
    <row r="143" spans="1:37" x14ac:dyDescent="0.3">
      <c r="A143" s="239" t="s">
        <v>198</v>
      </c>
      <c r="B143" s="637">
        <v>125900</v>
      </c>
      <c r="C143" s="328">
        <f>SUMIFS('Expenditures - all orgs'!$D$19:$D$3604,'Expenditures - all orgs'!$C$19:$C$3604, 'Budget Detail - GGGGGG'!$B143,'Expenditures - all orgs'!$B$19:$B$3604,'Budget Detail - GGGGGG'!$B$3)</f>
        <v>0</v>
      </c>
      <c r="D143" s="446">
        <f>SUMIFS('Expenditures - all orgs'!$E$19:$E$3604,'Expenditures - all orgs'!$C$19:$C$3604, 'Budget Detail - GGGGGG'!$B143,'Expenditures - all orgs'!$B$19:$B$3604,'Budget Detail - GGGGGG'!$B$3)</f>
        <v>0</v>
      </c>
      <c r="E143" s="447">
        <f>SUMIFS('Expenditures - all orgs'!$F$19:$F$3604,'Expenditures - all orgs'!$C$19:$C$3604, 'Budget Detail - GGGGGG'!$B143,'Expenditures - all orgs'!$B$19:$B$3604,'Budget Detail - GGGGGG'!$B$3)</f>
        <v>0</v>
      </c>
      <c r="F143" s="448">
        <f t="shared" si="6"/>
        <v>0</v>
      </c>
    </row>
    <row r="144" spans="1:37" x14ac:dyDescent="0.3">
      <c r="A144" s="239" t="s">
        <v>104</v>
      </c>
      <c r="B144" s="637" t="s">
        <v>107</v>
      </c>
      <c r="C144" s="328">
        <f>SUMIFS('Expenditures - all orgs'!$D$19:$D$3604,'Expenditures - all orgs'!$C$19:$C$3604, 'Budget Detail - GGGGGG'!$B144,'Expenditures - all orgs'!$B$19:$B$3604,'Budget Detail - GGGGGG'!$B$3)</f>
        <v>0</v>
      </c>
      <c r="D144" s="446">
        <f>SUMIFS('Expenditures - all orgs'!$E$19:$E$3604,'Expenditures - all orgs'!$C$19:$C$3604, 'Budget Detail - GGGGGG'!$B144,'Expenditures - all orgs'!$B$19:$B$3604,'Budget Detail - GGGGGG'!$B$3)</f>
        <v>0</v>
      </c>
      <c r="E144" s="447">
        <f>SUMIFS('Expenditures - all orgs'!$F$19:$F$3604,'Expenditures - all orgs'!$C$19:$C$3604, 'Budget Detail - GGGGGG'!$B144,'Expenditures - all orgs'!$B$19:$B$3604,'Budget Detail - GGGGGG'!$B$3)</f>
        <v>0</v>
      </c>
      <c r="F144" s="448">
        <f t="shared" si="6"/>
        <v>0</v>
      </c>
    </row>
    <row r="145" spans="1:6" x14ac:dyDescent="0.3">
      <c r="A145" s="239" t="s">
        <v>104</v>
      </c>
      <c r="B145" s="637" t="s">
        <v>107</v>
      </c>
      <c r="C145" s="328">
        <f>SUMIFS('Expenditures - all orgs'!$D$19:$D$3604,'Expenditures - all orgs'!$C$19:$C$3604, 'Budget Detail - GGGGGG'!$B145,'Expenditures - all orgs'!$B$19:$B$3604,'Budget Detail - GGGGGG'!$B$3)</f>
        <v>0</v>
      </c>
      <c r="D145" s="446">
        <f>SUMIFS('Expenditures - all orgs'!$E$19:$E$3604,'Expenditures - all orgs'!$C$19:$C$3604, 'Budget Detail - GGGGGG'!$B145,'Expenditures - all orgs'!$B$19:$B$3604,'Budget Detail - GGGGGG'!$B$3)</f>
        <v>0</v>
      </c>
      <c r="E145" s="447">
        <f>SUMIFS('Expenditures - all orgs'!$F$19:$F$3604,'Expenditures - all orgs'!$C$19:$C$3604, 'Budget Detail - GGGGGG'!$B145,'Expenditures - all orgs'!$B$19:$B$3604,'Budget Detail - GGGGGG'!$B$3)</f>
        <v>0</v>
      </c>
      <c r="F145" s="448">
        <f t="shared" si="6"/>
        <v>0</v>
      </c>
    </row>
    <row r="146" spans="1:6" ht="15" thickBot="1" x14ac:dyDescent="0.35">
      <c r="A146" s="239" t="s">
        <v>104</v>
      </c>
      <c r="B146" s="637" t="s">
        <v>107</v>
      </c>
      <c r="C146" s="328">
        <f>SUMIFS('Expenditures - all orgs'!$D$19:$D$3604,'Expenditures - all orgs'!$C$19:$C$3604, 'Budget Detail - GGGGGG'!$B146,'Expenditures - all orgs'!$B$19:$B$3604,'Budget Detail - GGGGGG'!$B$3)</f>
        <v>0</v>
      </c>
      <c r="D146" s="449">
        <f>SUMIFS('Expenditures - all orgs'!$E$19:$E$3604,'Expenditures - all orgs'!$C$19:$C$3604, 'Budget Detail - GGGGGG'!$B146,'Expenditures - all orgs'!$B$19:$B$3604,'Budget Detail - GGGGGG'!$B$3)</f>
        <v>0</v>
      </c>
      <c r="E146" s="450">
        <f>SUMIFS('Expenditures - all orgs'!$F$19:$F$3604,'Expenditures - all orgs'!$C$19:$C$3604, 'Budget Detail - GGGGGG'!$B146,'Expenditures - all orgs'!$B$19:$B$3604,'Budget Detail - GGGGGG'!$B$3)</f>
        <v>0</v>
      </c>
      <c r="F146" s="451">
        <f t="shared" si="6"/>
        <v>0</v>
      </c>
    </row>
    <row r="147" spans="1:6" ht="15" thickBot="1" x14ac:dyDescent="0.35">
      <c r="A147" s="235"/>
      <c r="B147" s="638" t="s">
        <v>418</v>
      </c>
      <c r="C147" s="383">
        <f>SUM(C132:C146)</f>
        <v>0</v>
      </c>
      <c r="D147" s="383">
        <f t="shared" ref="D147:F147" si="11">SUM(D132:D146)</f>
        <v>0</v>
      </c>
      <c r="E147" s="383">
        <f t="shared" si="11"/>
        <v>0</v>
      </c>
      <c r="F147" s="383">
        <f t="shared" si="11"/>
        <v>0</v>
      </c>
    </row>
    <row r="148" spans="1:6" x14ac:dyDescent="0.3">
      <c r="A148" s="747"/>
      <c r="B148" s="617"/>
      <c r="C148" s="305"/>
      <c r="D148" s="1255"/>
      <c r="E148" s="1255"/>
      <c r="F148" s="1256"/>
    </row>
    <row r="149" spans="1:6" x14ac:dyDescent="0.3">
      <c r="A149" s="248" t="s">
        <v>209</v>
      </c>
      <c r="B149" s="617"/>
      <c r="C149" s="308"/>
      <c r="D149" s="309"/>
      <c r="E149" s="309"/>
      <c r="F149" s="310"/>
    </row>
    <row r="150" spans="1:6" x14ac:dyDescent="0.3">
      <c r="A150" s="239" t="s">
        <v>510</v>
      </c>
      <c r="B150" s="639">
        <v>126100</v>
      </c>
      <c r="C150" s="329">
        <f>SUMIFS('Expenditures - all orgs'!$D$19:$D$3604,'Expenditures - all orgs'!$C$19:$C$3604, 'Budget Detail - GGGGGG'!$B150,'Expenditures - all orgs'!$B$19:$B$3604,'Budget Detail - GGGGGG'!$B$3)</f>
        <v>0</v>
      </c>
      <c r="D150" s="453">
        <f>SUMIFS('Expenditures - all orgs'!$E$19:$E$3604,'Expenditures - all orgs'!$C$19:$C$3604, 'Budget Detail - GGGGGG'!$B150,'Expenditures - all orgs'!$B$19:$B$3604,'Budget Detail - GGGGGG'!$B$3)</f>
        <v>0</v>
      </c>
      <c r="E150" s="454">
        <f>SUMIFS('Expenditures - all orgs'!$F$19:$F$3604,'Expenditures - all orgs'!$C$19:$C$3604, 'Budget Detail - GGGGGG'!$B150,'Expenditures - all orgs'!$B$19:$B$3604,'Budget Detail - GGGGGG'!$B$3)</f>
        <v>0</v>
      </c>
      <c r="F150" s="455">
        <f t="shared" si="6"/>
        <v>0</v>
      </c>
    </row>
    <row r="151" spans="1:6" x14ac:dyDescent="0.3">
      <c r="A151" s="239" t="s">
        <v>511</v>
      </c>
      <c r="B151" s="640">
        <v>126110</v>
      </c>
      <c r="C151" s="329">
        <f>SUMIFS('Expenditures - all orgs'!$D$19:$D$3604,'Expenditures - all orgs'!$C$19:$C$3604, 'Budget Detail - GGGGGG'!$B151,'Expenditures - all orgs'!$B$19:$B$3604,'Budget Detail - GGGGGG'!$B$3)</f>
        <v>0</v>
      </c>
      <c r="D151" s="453">
        <f>SUMIFS('Expenditures - all orgs'!$E$19:$E$3604,'Expenditures - all orgs'!$C$19:$C$3604, 'Budget Detail - GGGGGG'!$B151,'Expenditures - all orgs'!$B$19:$B$3604,'Budget Detail - GGGGGG'!$B$3)</f>
        <v>0</v>
      </c>
      <c r="E151" s="454">
        <f>SUMIFS('Expenditures - all orgs'!$F$19:$F$3604,'Expenditures - all orgs'!$C$19:$C$3604, 'Budget Detail - GGGGGG'!$B151,'Expenditures - all orgs'!$B$19:$B$3604,'Budget Detail - GGGGGG'!$B$3)</f>
        <v>0</v>
      </c>
      <c r="F151" s="455">
        <f t="shared" ref="F151:F157" si="12">C151-D151-E151</f>
        <v>0</v>
      </c>
    </row>
    <row r="152" spans="1:6" x14ac:dyDescent="0.3">
      <c r="A152" s="239" t="s">
        <v>512</v>
      </c>
      <c r="B152" s="640">
        <v>126130</v>
      </c>
      <c r="C152" s="329">
        <f>SUMIFS('Expenditures - all orgs'!$D$19:$D$3604,'Expenditures - all orgs'!$C$19:$C$3604, 'Budget Detail - GGGGGG'!$B152,'Expenditures - all orgs'!$B$19:$B$3604,'Budget Detail - GGGGGG'!$B$3)</f>
        <v>0</v>
      </c>
      <c r="D152" s="453">
        <f>SUMIFS('Expenditures - all orgs'!$E$19:$E$3604,'Expenditures - all orgs'!$C$19:$C$3604, 'Budget Detail - GGGGGG'!$B152,'Expenditures - all orgs'!$B$19:$B$3604,'Budget Detail - GGGGGG'!$B$3)</f>
        <v>0</v>
      </c>
      <c r="E152" s="454">
        <f>SUMIFS('Expenditures - all orgs'!$F$19:$F$3604,'Expenditures - all orgs'!$C$19:$C$3604, 'Budget Detail - GGGGGG'!$B152,'Expenditures - all orgs'!$B$19:$B$3604,'Budget Detail - GGGGGG'!$B$3)</f>
        <v>0</v>
      </c>
      <c r="F152" s="455">
        <f t="shared" si="12"/>
        <v>0</v>
      </c>
    </row>
    <row r="153" spans="1:6" x14ac:dyDescent="0.3">
      <c r="A153" s="239" t="s">
        <v>513</v>
      </c>
      <c r="B153" s="640">
        <v>126200</v>
      </c>
      <c r="C153" s="329">
        <f>SUMIFS('Expenditures - all orgs'!$D$19:$D$3604,'Expenditures - all orgs'!$C$19:$C$3604, 'Budget Detail - GGGGGG'!$B153,'Expenditures - all orgs'!$B$19:$B$3604,'Budget Detail - GGGGGG'!$B$3)</f>
        <v>0</v>
      </c>
      <c r="D153" s="453">
        <f>SUMIFS('Expenditures - all orgs'!$E$19:$E$3604,'Expenditures - all orgs'!$C$19:$C$3604, 'Budget Detail - GGGGGG'!$B153,'Expenditures - all orgs'!$B$19:$B$3604,'Budget Detail - GGGGGG'!$B$3)</f>
        <v>0</v>
      </c>
      <c r="E153" s="454">
        <f>SUMIFS('Expenditures - all orgs'!$F$19:$F$3604,'Expenditures - all orgs'!$C$19:$C$3604, 'Budget Detail - GGGGGG'!$B153,'Expenditures - all orgs'!$B$19:$B$3604,'Budget Detail - GGGGGG'!$B$3)</f>
        <v>0</v>
      </c>
      <c r="F153" s="455">
        <f t="shared" si="12"/>
        <v>0</v>
      </c>
    </row>
    <row r="154" spans="1:6" x14ac:dyDescent="0.3">
      <c r="A154" s="239" t="s">
        <v>514</v>
      </c>
      <c r="B154" s="640">
        <v>126300</v>
      </c>
      <c r="C154" s="329">
        <f>SUMIFS('Expenditures - all orgs'!$D$19:$D$3604,'Expenditures - all orgs'!$C$19:$C$3604, 'Budget Detail - GGGGGG'!$B154,'Expenditures - all orgs'!$B$19:$B$3604,'Budget Detail - GGGGGG'!$B$3)</f>
        <v>0</v>
      </c>
      <c r="D154" s="453">
        <f>SUMIFS('Expenditures - all orgs'!$E$19:$E$3604,'Expenditures - all orgs'!$C$19:$C$3604, 'Budget Detail - GGGGGG'!$B154,'Expenditures - all orgs'!$B$19:$B$3604,'Budget Detail - GGGGGG'!$B$3)</f>
        <v>0</v>
      </c>
      <c r="E154" s="454">
        <f>SUMIFS('Expenditures - all orgs'!$F$19:$F$3604,'Expenditures - all orgs'!$C$19:$C$3604, 'Budget Detail - GGGGGG'!$B154,'Expenditures - all orgs'!$B$19:$B$3604,'Budget Detail - GGGGGG'!$B$3)</f>
        <v>0</v>
      </c>
      <c r="F154" s="455">
        <f t="shared" si="12"/>
        <v>0</v>
      </c>
    </row>
    <row r="155" spans="1:6" x14ac:dyDescent="0.3">
      <c r="A155" s="239" t="s">
        <v>33</v>
      </c>
      <c r="B155" s="640">
        <v>126400</v>
      </c>
      <c r="C155" s="329">
        <f>SUMIFS('Expenditures - all orgs'!$D$19:$D$3604,'Expenditures - all orgs'!$C$19:$C$3604, 'Budget Detail - GGGGGG'!$B155,'Expenditures - all orgs'!$B$19:$B$3604,'Budget Detail - GGGGGG'!$B$3)</f>
        <v>0</v>
      </c>
      <c r="D155" s="453">
        <f>SUMIFS('Expenditures - all orgs'!$E$19:$E$3604,'Expenditures - all orgs'!$C$19:$C$3604, 'Budget Detail - GGGGGG'!$B155,'Expenditures - all orgs'!$B$19:$B$3604,'Budget Detail - GGGGGG'!$B$3)</f>
        <v>0</v>
      </c>
      <c r="E155" s="454">
        <f>SUMIFS('Expenditures - all orgs'!$F$19:$F$3604,'Expenditures - all orgs'!$C$19:$C$3604, 'Budget Detail - GGGGGG'!$B155,'Expenditures - all orgs'!$B$19:$B$3604,'Budget Detail - GGGGGG'!$B$3)</f>
        <v>0</v>
      </c>
      <c r="F155" s="455">
        <f t="shared" si="12"/>
        <v>0</v>
      </c>
    </row>
    <row r="156" spans="1:6" x14ac:dyDescent="0.3">
      <c r="A156" s="239" t="s">
        <v>515</v>
      </c>
      <c r="B156" s="640">
        <v>126500</v>
      </c>
      <c r="C156" s="329">
        <f>SUMIFS('Expenditures - all orgs'!$D$19:$D$3604,'Expenditures - all orgs'!$C$19:$C$3604, 'Budget Detail - GGGGGG'!$B156,'Expenditures - all orgs'!$B$19:$B$3604,'Budget Detail - GGGGGG'!$B$3)</f>
        <v>0</v>
      </c>
      <c r="D156" s="453">
        <f>SUMIFS('Expenditures - all orgs'!$E$19:$E$3604,'Expenditures - all orgs'!$C$19:$C$3604, 'Budget Detail - GGGGGG'!$B156,'Expenditures - all orgs'!$B$19:$B$3604,'Budget Detail - GGGGGG'!$B$3)</f>
        <v>0</v>
      </c>
      <c r="E156" s="454">
        <f>SUMIFS('Expenditures - all orgs'!$F$19:$F$3604,'Expenditures - all orgs'!$C$19:$C$3604, 'Budget Detail - GGGGGG'!$B156,'Expenditures - all orgs'!$B$19:$B$3604,'Budget Detail - GGGGGG'!$B$3)</f>
        <v>0</v>
      </c>
      <c r="F156" s="455">
        <f t="shared" si="12"/>
        <v>0</v>
      </c>
    </row>
    <row r="157" spans="1:6" x14ac:dyDescent="0.3">
      <c r="A157" s="239" t="s">
        <v>516</v>
      </c>
      <c r="B157" s="640">
        <v>126600</v>
      </c>
      <c r="C157" s="329">
        <f>SUMIFS('Expenditures - all orgs'!$D$19:$D$3604,'Expenditures - all orgs'!$C$19:$C$3604, 'Budget Detail - GGGGGG'!$B157,'Expenditures - all orgs'!$B$19:$B$3604,'Budget Detail - GGGGGG'!$B$3)</f>
        <v>0</v>
      </c>
      <c r="D157" s="453">
        <f>SUMIFS('Expenditures - all orgs'!$E$19:$E$3604,'Expenditures - all orgs'!$C$19:$C$3604, 'Budget Detail - GGGGGG'!$B157,'Expenditures - all orgs'!$B$19:$B$3604,'Budget Detail - GGGGGG'!$B$3)</f>
        <v>0</v>
      </c>
      <c r="E157" s="454">
        <f>SUMIFS('Expenditures - all orgs'!$F$19:$F$3604,'Expenditures - all orgs'!$C$19:$C$3604, 'Budget Detail - GGGGGG'!$B157,'Expenditures - all orgs'!$B$19:$B$3604,'Budget Detail - GGGGGG'!$B$3)</f>
        <v>0</v>
      </c>
      <c r="F157" s="455">
        <f t="shared" si="12"/>
        <v>0</v>
      </c>
    </row>
    <row r="158" spans="1:6" x14ac:dyDescent="0.3">
      <c r="A158" s="239" t="s">
        <v>34</v>
      </c>
      <c r="B158" s="640">
        <v>126700</v>
      </c>
      <c r="C158" s="329">
        <f>SUMIFS('Expenditures - all orgs'!$D$19:$D$3604,'Expenditures - all orgs'!$C$19:$C$3604, 'Budget Detail - GGGGGG'!$B158,'Expenditures - all orgs'!$B$19:$B$3604,'Budget Detail - GGGGGG'!$B$3)</f>
        <v>0</v>
      </c>
      <c r="D158" s="453">
        <f>SUMIFS('Expenditures - all orgs'!$E$19:$E$3604,'Expenditures - all orgs'!$C$19:$C$3604, 'Budget Detail - GGGGGG'!$B158,'Expenditures - all orgs'!$B$19:$B$3604,'Budget Detail - GGGGGG'!$B$3)</f>
        <v>0</v>
      </c>
      <c r="E158" s="454">
        <f>SUMIFS('Expenditures - all orgs'!$F$19:$F$3604,'Expenditures - all orgs'!$C$19:$C$3604, 'Budget Detail - GGGGGG'!$B158,'Expenditures - all orgs'!$B$19:$B$3604,'Budget Detail - GGGGGG'!$B$3)</f>
        <v>0</v>
      </c>
      <c r="F158" s="455">
        <f t="shared" si="6"/>
        <v>0</v>
      </c>
    </row>
    <row r="159" spans="1:6" x14ac:dyDescent="0.3">
      <c r="A159" s="239" t="s">
        <v>199</v>
      </c>
      <c r="B159" s="640">
        <v>126800</v>
      </c>
      <c r="C159" s="329">
        <f>SUMIFS('Expenditures - all orgs'!$D$19:$D$3604,'Expenditures - all orgs'!$C$19:$C$3604, 'Budget Detail - GGGGGG'!$B159,'Expenditures - all orgs'!$B$19:$B$3604,'Budget Detail - GGGGGG'!$B$3)</f>
        <v>0</v>
      </c>
      <c r="D159" s="453">
        <f>SUMIFS('Expenditures - all orgs'!$E$19:$E$3604,'Expenditures - all orgs'!$C$19:$C$3604, 'Budget Detail - GGGGGG'!$B159,'Expenditures - all orgs'!$B$19:$B$3604,'Budget Detail - GGGGGG'!$B$3)</f>
        <v>0</v>
      </c>
      <c r="E159" s="454">
        <f>SUMIFS('Expenditures - all orgs'!$F$19:$F$3604,'Expenditures - all orgs'!$C$19:$C$3604, 'Budget Detail - GGGGGG'!$B159,'Expenditures - all orgs'!$B$19:$B$3604,'Budget Detail - GGGGGG'!$B$3)</f>
        <v>0</v>
      </c>
      <c r="F159" s="455">
        <f t="shared" si="6"/>
        <v>0</v>
      </c>
    </row>
    <row r="160" spans="1:6" x14ac:dyDescent="0.3">
      <c r="A160" s="239" t="s">
        <v>331</v>
      </c>
      <c r="B160" s="640">
        <v>127400</v>
      </c>
      <c r="C160" s="329">
        <f>SUMIFS('Expenditures - all orgs'!$D$19:$D$3604,'Expenditures - all orgs'!$C$19:$C$3604, 'Budget Detail - GGGGGG'!$B160,'Expenditures - all orgs'!$B$19:$B$3604,'Budget Detail - GGGGGG'!$B$3)</f>
        <v>0</v>
      </c>
      <c r="D160" s="453">
        <f>SUMIFS('Expenditures - all orgs'!$E$19:$E$3604,'Expenditures - all orgs'!$C$19:$C$3604, 'Budget Detail - GGGGGG'!$B160,'Expenditures - all orgs'!$B$19:$B$3604,'Budget Detail - GGGGGG'!$B$3)</f>
        <v>0</v>
      </c>
      <c r="E160" s="454">
        <f>SUMIFS('Expenditures - all orgs'!$F$19:$F$3604,'Expenditures - all orgs'!$C$19:$C$3604, 'Budget Detail - GGGGGG'!$B160,'Expenditures - all orgs'!$B$19:$B$3604,'Budget Detail - GGGGGG'!$B$3)</f>
        <v>0</v>
      </c>
      <c r="F160" s="455">
        <f t="shared" si="6"/>
        <v>0</v>
      </c>
    </row>
    <row r="161" spans="1:8" x14ac:dyDescent="0.3">
      <c r="A161" s="239" t="s">
        <v>93</v>
      </c>
      <c r="B161" s="640">
        <v>127500</v>
      </c>
      <c r="C161" s="329">
        <f>SUMIFS('Expenditures - all orgs'!$D$19:$D$3604,'Expenditures - all orgs'!$C$19:$C$3604, 'Budget Detail - GGGGGG'!$B161,'Expenditures - all orgs'!$B$19:$B$3604,'Budget Detail - GGGGGG'!$B$3)</f>
        <v>0</v>
      </c>
      <c r="D161" s="453">
        <f>SUMIFS('Expenditures - all orgs'!$E$19:$E$3604,'Expenditures - all orgs'!$C$19:$C$3604, 'Budget Detail - GGGGGG'!$B161,'Expenditures - all orgs'!$B$19:$B$3604,'Budget Detail - GGGGGG'!$B$3)</f>
        <v>0</v>
      </c>
      <c r="E161" s="454">
        <f>SUMIFS('Expenditures - all orgs'!$F$19:$F$3604,'Expenditures - all orgs'!$C$19:$C$3604, 'Budget Detail - GGGGGG'!$B161,'Expenditures - all orgs'!$B$19:$B$3604,'Budget Detail - GGGGGG'!$B$3)</f>
        <v>0</v>
      </c>
      <c r="F161" s="455">
        <f t="shared" si="6"/>
        <v>0</v>
      </c>
    </row>
    <row r="162" spans="1:8" x14ac:dyDescent="0.3">
      <c r="A162" s="239" t="s">
        <v>200</v>
      </c>
      <c r="B162" s="640">
        <v>127900</v>
      </c>
      <c r="C162" s="329">
        <f>SUMIFS('Expenditures - all orgs'!$D$19:$D$3604,'Expenditures - all orgs'!$C$19:$C$3604, 'Budget Detail - GGGGGG'!$B162,'Expenditures - all orgs'!$B$19:$B$3604,'Budget Detail - GGGGGG'!$B$3)</f>
        <v>0</v>
      </c>
      <c r="D162" s="453">
        <f>SUMIFS('Expenditures - all orgs'!$E$19:$E$3604,'Expenditures - all orgs'!$C$19:$C$3604, 'Budget Detail - GGGGGG'!$B162,'Expenditures - all orgs'!$B$19:$B$3604,'Budget Detail - GGGGGG'!$B$3)</f>
        <v>0</v>
      </c>
      <c r="E162" s="454">
        <f>SUMIFS('Expenditures - all orgs'!$F$19:$F$3604,'Expenditures - all orgs'!$C$19:$C$3604, 'Budget Detail - GGGGGG'!$B162,'Expenditures - all orgs'!$B$19:$B$3604,'Budget Detail - GGGGGG'!$B$3)</f>
        <v>0</v>
      </c>
      <c r="F162" s="455">
        <f t="shared" si="6"/>
        <v>0</v>
      </c>
    </row>
    <row r="163" spans="1:8" x14ac:dyDescent="0.3">
      <c r="A163" s="239" t="s">
        <v>332</v>
      </c>
      <c r="B163" s="640">
        <v>127950</v>
      </c>
      <c r="C163" s="329">
        <f>SUMIFS('Expenditures - all orgs'!$D$19:$D$3604,'Expenditures - all orgs'!$C$19:$C$3604, 'Budget Detail - GGGGGG'!$B163,'Expenditures - all orgs'!$B$19:$B$3604,'Budget Detail - GGGGGG'!$B$3)</f>
        <v>0</v>
      </c>
      <c r="D163" s="453">
        <f>SUMIFS('Expenditures - all orgs'!$E$19:$E$3604,'Expenditures - all orgs'!$C$19:$C$3604, 'Budget Detail - GGGGGG'!$B163,'Expenditures - all orgs'!$B$19:$B$3604,'Budget Detail - GGGGGG'!$B$3)</f>
        <v>0</v>
      </c>
      <c r="E163" s="454">
        <f>SUMIFS('Expenditures - all orgs'!$F$19:$F$3604,'Expenditures - all orgs'!$C$19:$C$3604, 'Budget Detail - GGGGGG'!$B163,'Expenditures - all orgs'!$B$19:$B$3604,'Budget Detail - GGGGGG'!$B$3)</f>
        <v>0</v>
      </c>
      <c r="F163" s="455">
        <f t="shared" si="6"/>
        <v>0</v>
      </c>
    </row>
    <row r="164" spans="1:8" x14ac:dyDescent="0.3">
      <c r="A164" s="235" t="s">
        <v>104</v>
      </c>
      <c r="B164" s="640" t="s">
        <v>107</v>
      </c>
      <c r="C164" s="329">
        <f>SUMIFS('Expenditures - all orgs'!$D$19:$D$3604,'Expenditures - all orgs'!$C$19:$C$3604, 'Budget Detail - GGGGGG'!$B164,'Expenditures - all orgs'!$B$19:$B$3604,'Budget Detail - GGGGGG'!$B$3)</f>
        <v>0</v>
      </c>
      <c r="D164" s="453">
        <f>SUMIFS('Expenditures - all orgs'!$E$19:$E$3604,'Expenditures - all orgs'!$C$19:$C$3604, 'Budget Detail - GGGGGG'!$B164,'Expenditures - all orgs'!$B$19:$B$3604,'Budget Detail - GGGGGG'!$B$3)</f>
        <v>0</v>
      </c>
      <c r="E164" s="454">
        <f>SUMIFS('Expenditures - all orgs'!$F$19:$F$3604,'Expenditures - all orgs'!$C$19:$C$3604, 'Budget Detail - GGGGGG'!$B164,'Expenditures - all orgs'!$B$19:$B$3604,'Budget Detail - GGGGGG'!$B$3)</f>
        <v>0</v>
      </c>
      <c r="F164" s="455">
        <f t="shared" si="6"/>
        <v>0</v>
      </c>
    </row>
    <row r="165" spans="1:8" ht="15" thickBot="1" x14ac:dyDescent="0.35">
      <c r="A165" s="235" t="s">
        <v>104</v>
      </c>
      <c r="B165" s="640" t="s">
        <v>107</v>
      </c>
      <c r="C165" s="329">
        <f>SUMIFS('Expenditures - all orgs'!$D$19:$D$3604,'Expenditures - all orgs'!$C$19:$C$3604, 'Budget Detail - GGGGGG'!$B165,'Expenditures - all orgs'!$B$19:$B$3604,'Budget Detail - GGGGGG'!$B$3)</f>
        <v>0</v>
      </c>
      <c r="D165" s="456">
        <f>SUMIFS('Expenditures - all orgs'!$E$19:$E$3604,'Expenditures - all orgs'!$C$19:$C$3604, 'Budget Detail - GGGGGG'!$B165,'Expenditures - all orgs'!$B$19:$B$3604,'Budget Detail - GGGGGG'!$B$3)</f>
        <v>0</v>
      </c>
      <c r="E165" s="457">
        <f>SUMIFS('Expenditures - all orgs'!$F$19:$F$3604,'Expenditures - all orgs'!$C$19:$C$3604, 'Budget Detail - GGGGGG'!$B165,'Expenditures - all orgs'!$B$19:$B$3604,'Budget Detail - GGGGGG'!$B$3)</f>
        <v>0</v>
      </c>
      <c r="F165" s="458">
        <f t="shared" si="6"/>
        <v>0</v>
      </c>
    </row>
    <row r="166" spans="1:8" ht="15" thickBot="1" x14ac:dyDescent="0.35">
      <c r="A166" s="235"/>
      <c r="B166" s="641" t="s">
        <v>418</v>
      </c>
      <c r="C166" s="384">
        <f>SUM(C150:C165)</f>
        <v>0</v>
      </c>
      <c r="D166" s="384">
        <f t="shared" ref="D166:F166" si="13">SUM(D150:D165)</f>
        <v>0</v>
      </c>
      <c r="E166" s="384">
        <f t="shared" si="13"/>
        <v>0</v>
      </c>
      <c r="F166" s="384">
        <f t="shared" si="13"/>
        <v>0</v>
      </c>
    </row>
    <row r="167" spans="1:8" x14ac:dyDescent="0.3">
      <c r="A167" s="747"/>
      <c r="B167" s="617"/>
      <c r="C167" s="305"/>
      <c r="D167" s="1255"/>
      <c r="E167" s="1255"/>
      <c r="F167" s="1256"/>
    </row>
    <row r="168" spans="1:8" x14ac:dyDescent="0.3">
      <c r="A168" s="248" t="s">
        <v>210</v>
      </c>
      <c r="B168" s="617"/>
      <c r="C168" s="308"/>
      <c r="D168" s="309"/>
      <c r="E168" s="309"/>
      <c r="F168" s="310"/>
    </row>
    <row r="169" spans="1:8" x14ac:dyDescent="0.3">
      <c r="A169" s="239" t="s">
        <v>90</v>
      </c>
      <c r="B169" s="642">
        <v>128000</v>
      </c>
      <c r="C169" s="330">
        <f>SUMIFS('Expenditures - all orgs'!$D$19:$D$3604,'Expenditures - all orgs'!$C$19:$C$3604, 'Budget Detail - GGGGGG'!$B169,'Expenditures - all orgs'!$B$19:$B$3604,'Budget Detail - GGGGGG'!$B$3)</f>
        <v>0</v>
      </c>
      <c r="D169" s="460">
        <f>SUMIFS('Expenditures - all orgs'!$E$19:$E$3604,'Expenditures - all orgs'!$C$19:$C$3604, 'Budget Detail - GGGGGG'!$B169,'Expenditures - all orgs'!$B$19:$B$3604,'Budget Detail - GGGGGG'!$B$3)</f>
        <v>0</v>
      </c>
      <c r="E169" s="461">
        <f>SUMIFS('Expenditures - all orgs'!$F$19:$F$3604,'Expenditures - all orgs'!$C$19:$C$3604, 'Budget Detail - GGGGGG'!$B169,'Expenditures - all orgs'!$B$19:$B$3604,'Budget Detail - GGGGGG'!$B$3)</f>
        <v>0</v>
      </c>
      <c r="F169" s="462">
        <f t="shared" si="6"/>
        <v>0</v>
      </c>
    </row>
    <row r="170" spans="1:8" x14ac:dyDescent="0.3">
      <c r="A170" s="239" t="s">
        <v>201</v>
      </c>
      <c r="B170" s="643">
        <v>128100</v>
      </c>
      <c r="C170" s="330">
        <f>SUMIFS('Expenditures - all orgs'!$D$19:$D$3604,'Expenditures - all orgs'!$C$19:$C$3604, 'Budget Detail - GGGGGG'!$B170,'Expenditures - all orgs'!$B$19:$B$3604,'Budget Detail - GGGGGG'!$B$3)</f>
        <v>0</v>
      </c>
      <c r="D170" s="460">
        <f>SUMIFS('Expenditures - all orgs'!$E$19:$E$3604,'Expenditures - all orgs'!$C$19:$C$3604, 'Budget Detail - GGGGGG'!$B170,'Expenditures - all orgs'!$B$19:$B$3604,'Budget Detail - GGGGGG'!$B$3)</f>
        <v>0</v>
      </c>
      <c r="E170" s="461">
        <f>SUMIFS('Expenditures - all orgs'!$F$19:$F$3604,'Expenditures - all orgs'!$C$19:$C$3604, 'Budget Detail - GGGGGG'!$B170,'Expenditures - all orgs'!$B$19:$B$3604,'Budget Detail - GGGGGG'!$B$3)</f>
        <v>0</v>
      </c>
      <c r="F170" s="462">
        <f t="shared" si="6"/>
        <v>0</v>
      </c>
    </row>
    <row r="171" spans="1:8" x14ac:dyDescent="0.3">
      <c r="A171" s="239" t="s">
        <v>16</v>
      </c>
      <c r="B171" s="643">
        <v>128200</v>
      </c>
      <c r="C171" s="330">
        <f>SUMIFS('Expenditures - all orgs'!$D$19:$D$3604,'Expenditures - all orgs'!$C$19:$C$3604, 'Budget Detail - GGGGGG'!$B171,'Expenditures - all orgs'!$B$19:$B$3604,'Budget Detail - GGGGGG'!$B$3)</f>
        <v>0</v>
      </c>
      <c r="D171" s="460">
        <f>SUMIFS('Expenditures - all orgs'!$E$19:$E$3604,'Expenditures - all orgs'!$C$19:$C$3604, 'Budget Detail - GGGGGG'!$B171,'Expenditures - all orgs'!$B$19:$B$3604,'Budget Detail - GGGGGG'!$B$3)</f>
        <v>0</v>
      </c>
      <c r="E171" s="461">
        <f>SUMIFS('Expenditures - all orgs'!$F$19:$F$3604,'Expenditures - all orgs'!$C$19:$C$3604, 'Budget Detail - GGGGGG'!$B171,'Expenditures - all orgs'!$B$19:$B$3604,'Budget Detail - GGGGGG'!$B$3)</f>
        <v>0</v>
      </c>
      <c r="F171" s="462">
        <f t="shared" si="6"/>
        <v>0</v>
      </c>
    </row>
    <row r="172" spans="1:8" x14ac:dyDescent="0.3">
      <c r="A172" s="239" t="s">
        <v>335</v>
      </c>
      <c r="B172" s="643">
        <v>128210</v>
      </c>
      <c r="C172" s="330">
        <f>SUMIFS('Expenditures - all orgs'!$D$19:$D$3604,'Expenditures - all orgs'!$C$19:$C$3604, 'Budget Detail - GGGGGG'!$B172,'Expenditures - all orgs'!$B$19:$B$3604,'Budget Detail - GGGGGG'!$B$3)</f>
        <v>0</v>
      </c>
      <c r="D172" s="460">
        <f>SUMIFS('Expenditures - all orgs'!$E$19:$E$3604,'Expenditures - all orgs'!$C$19:$C$3604, 'Budget Detail - GGGGGG'!$B172,'Expenditures - all orgs'!$B$19:$B$3604,'Budget Detail - GGGGGG'!$B$3)</f>
        <v>0</v>
      </c>
      <c r="E172" s="461">
        <f>SUMIFS('Expenditures - all orgs'!$F$19:$F$3604,'Expenditures - all orgs'!$C$19:$C$3604, 'Budget Detail - GGGGGG'!$B172,'Expenditures - all orgs'!$B$19:$B$3604,'Budget Detail - GGGGGG'!$B$3)</f>
        <v>0</v>
      </c>
      <c r="F172" s="462">
        <f t="shared" si="6"/>
        <v>0</v>
      </c>
      <c r="H172" s="1249" t="s">
        <v>345</v>
      </c>
    </row>
    <row r="173" spans="1:8" x14ac:dyDescent="0.3">
      <c r="A173" s="239" t="s">
        <v>333</v>
      </c>
      <c r="B173" s="643">
        <v>128220</v>
      </c>
      <c r="C173" s="330">
        <f>SUMIFS('Expenditures - all orgs'!$D$19:$D$3604,'Expenditures - all orgs'!$C$19:$C$3604, 'Budget Detail - GGGGGG'!$B173,'Expenditures - all orgs'!$B$19:$B$3604,'Budget Detail - GGGGGG'!$B$3)</f>
        <v>0</v>
      </c>
      <c r="D173" s="460">
        <f>SUMIFS('Expenditures - all orgs'!$E$19:$E$3604,'Expenditures - all orgs'!$C$19:$C$3604, 'Budget Detail - GGGGGG'!$B173,'Expenditures - all orgs'!$B$19:$B$3604,'Budget Detail - GGGGGG'!$B$3)</f>
        <v>0</v>
      </c>
      <c r="E173" s="461">
        <f>SUMIFS('Expenditures - all orgs'!$F$19:$F$3604,'Expenditures - all orgs'!$C$19:$C$3604, 'Budget Detail - GGGGGG'!$B173,'Expenditures - all orgs'!$B$19:$B$3604,'Budget Detail - GGGGGG'!$B$3)</f>
        <v>0</v>
      </c>
      <c r="F173" s="462">
        <f t="shared" si="6"/>
        <v>0</v>
      </c>
    </row>
    <row r="174" spans="1:8" x14ac:dyDescent="0.3">
      <c r="A174" s="239" t="s">
        <v>56</v>
      </c>
      <c r="B174" s="643">
        <v>128230</v>
      </c>
      <c r="C174" s="330">
        <f>SUMIFS('Expenditures - all orgs'!$D$19:$D$3604,'Expenditures - all orgs'!$C$19:$C$3604, 'Budget Detail - GGGGGG'!$B174,'Expenditures - all orgs'!$B$19:$B$3604,'Budget Detail - GGGGGG'!$B$3)</f>
        <v>0</v>
      </c>
      <c r="D174" s="460">
        <f>SUMIFS('Expenditures - all orgs'!$E$19:$E$3604,'Expenditures - all orgs'!$C$19:$C$3604, 'Budget Detail - GGGGGG'!$B174,'Expenditures - all orgs'!$B$19:$B$3604,'Budget Detail - GGGGGG'!$B$3)</f>
        <v>0</v>
      </c>
      <c r="E174" s="461">
        <f>SUMIFS('Expenditures - all orgs'!$F$19:$F$3604,'Expenditures - all orgs'!$C$19:$C$3604, 'Budget Detail - GGGGGG'!$B174,'Expenditures - all orgs'!$B$19:$B$3604,'Budget Detail - GGGGGG'!$B$3)</f>
        <v>0</v>
      </c>
      <c r="F174" s="462">
        <f t="shared" si="6"/>
        <v>0</v>
      </c>
    </row>
    <row r="175" spans="1:8" x14ac:dyDescent="0.3">
      <c r="A175" s="239" t="s">
        <v>17</v>
      </c>
      <c r="B175" s="643">
        <v>128300</v>
      </c>
      <c r="C175" s="330">
        <f>SUMIFS('Expenditures - all orgs'!$D$19:$D$3604,'Expenditures - all orgs'!$C$19:$C$3604, 'Budget Detail - GGGGGG'!$B175,'Expenditures - all orgs'!$B$19:$B$3604,'Budget Detail - GGGGGG'!$B$3)</f>
        <v>0</v>
      </c>
      <c r="D175" s="460">
        <f>SUMIFS('Expenditures - all orgs'!$E$19:$E$3604,'Expenditures - all orgs'!$C$19:$C$3604, 'Budget Detail - GGGGGG'!$B175,'Expenditures - all orgs'!$B$19:$B$3604,'Budget Detail - GGGGGG'!$B$3)</f>
        <v>0</v>
      </c>
      <c r="E175" s="461">
        <f>SUMIFS('Expenditures - all orgs'!$F$19:$F$3604,'Expenditures - all orgs'!$C$19:$C$3604, 'Budget Detail - GGGGGG'!$B175,'Expenditures - all orgs'!$B$19:$B$3604,'Budget Detail - GGGGGG'!$B$3)</f>
        <v>0</v>
      </c>
      <c r="F175" s="462">
        <f t="shared" si="6"/>
        <v>0</v>
      </c>
    </row>
    <row r="176" spans="1:8" x14ac:dyDescent="0.3">
      <c r="A176" s="239" t="s">
        <v>334</v>
      </c>
      <c r="B176" s="643">
        <v>128310</v>
      </c>
      <c r="C176" s="330">
        <f>SUMIFS('Expenditures - all orgs'!$D$19:$D$3604,'Expenditures - all orgs'!$C$19:$C$3604, 'Budget Detail - GGGGGG'!$B176,'Expenditures - all orgs'!$B$19:$B$3604,'Budget Detail - GGGGGG'!$B$3)</f>
        <v>0</v>
      </c>
      <c r="D176" s="460">
        <f>SUMIFS('Expenditures - all orgs'!$E$19:$E$3604,'Expenditures - all orgs'!$C$19:$C$3604, 'Budget Detail - GGGGGG'!$B176,'Expenditures - all orgs'!$B$19:$B$3604,'Budget Detail - GGGGGG'!$B$3)</f>
        <v>0</v>
      </c>
      <c r="E176" s="461">
        <f>SUMIFS('Expenditures - all orgs'!$F$19:$F$3604,'Expenditures - all orgs'!$C$19:$C$3604, 'Budget Detail - GGGGGG'!$B176,'Expenditures - all orgs'!$B$19:$B$3604,'Budget Detail - GGGGGG'!$B$3)</f>
        <v>0</v>
      </c>
      <c r="F176" s="462">
        <f t="shared" si="6"/>
        <v>0</v>
      </c>
    </row>
    <row r="177" spans="1:6" x14ac:dyDescent="0.3">
      <c r="A177" s="239" t="s">
        <v>336</v>
      </c>
      <c r="B177" s="643">
        <v>128320</v>
      </c>
      <c r="C177" s="330">
        <f>SUMIFS('Expenditures - all orgs'!$D$19:$D$3604,'Expenditures - all orgs'!$C$19:$C$3604, 'Budget Detail - GGGGGG'!$B177,'Expenditures - all orgs'!$B$19:$B$3604,'Budget Detail - GGGGGG'!$B$3)</f>
        <v>0</v>
      </c>
      <c r="D177" s="460">
        <f>SUMIFS('Expenditures - all orgs'!$E$19:$E$3604,'Expenditures - all orgs'!$C$19:$C$3604, 'Budget Detail - GGGGGG'!$B177,'Expenditures - all orgs'!$B$19:$B$3604,'Budget Detail - GGGGGG'!$B$3)</f>
        <v>0</v>
      </c>
      <c r="E177" s="461">
        <f>SUMIFS('Expenditures - all orgs'!$F$19:$F$3604,'Expenditures - all orgs'!$C$19:$C$3604, 'Budget Detail - GGGGGG'!$B177,'Expenditures - all orgs'!$B$19:$B$3604,'Budget Detail - GGGGGG'!$B$3)</f>
        <v>0</v>
      </c>
      <c r="F177" s="462">
        <f t="shared" si="6"/>
        <v>0</v>
      </c>
    </row>
    <row r="178" spans="1:6" x14ac:dyDescent="0.3">
      <c r="A178" s="239" t="s">
        <v>57</v>
      </c>
      <c r="B178" s="643">
        <v>128330</v>
      </c>
      <c r="C178" s="330">
        <f>SUMIFS('Expenditures - all orgs'!$D$19:$D$3604,'Expenditures - all orgs'!$C$19:$C$3604, 'Budget Detail - GGGGGG'!$B178,'Expenditures - all orgs'!$B$19:$B$3604,'Budget Detail - GGGGGG'!$B$3)</f>
        <v>0</v>
      </c>
      <c r="D178" s="460">
        <f>SUMIFS('Expenditures - all orgs'!$E$19:$E$3604,'Expenditures - all orgs'!$C$19:$C$3604, 'Budget Detail - GGGGGG'!$B178,'Expenditures - all orgs'!$B$19:$B$3604,'Budget Detail - GGGGGG'!$B$3)</f>
        <v>0</v>
      </c>
      <c r="E178" s="461">
        <f>SUMIFS('Expenditures - all orgs'!$F$19:$F$3604,'Expenditures - all orgs'!$C$19:$C$3604, 'Budget Detail - GGGGGG'!$B178,'Expenditures - all orgs'!$B$19:$B$3604,'Budget Detail - GGGGGG'!$B$3)</f>
        <v>0</v>
      </c>
      <c r="F178" s="462">
        <f t="shared" si="6"/>
        <v>0</v>
      </c>
    </row>
    <row r="179" spans="1:6" x14ac:dyDescent="0.3">
      <c r="A179" s="239" t="s">
        <v>18</v>
      </c>
      <c r="B179" s="643">
        <v>128400</v>
      </c>
      <c r="C179" s="330">
        <f>SUMIFS('Expenditures - all orgs'!$D$19:$D$3604,'Expenditures - all orgs'!$C$19:$C$3604, 'Budget Detail - GGGGGG'!$B179,'Expenditures - all orgs'!$B$19:$B$3604,'Budget Detail - GGGGGG'!$B$3)</f>
        <v>0</v>
      </c>
      <c r="D179" s="460">
        <f>SUMIFS('Expenditures - all orgs'!$E$19:$E$3604,'Expenditures - all orgs'!$C$19:$C$3604, 'Budget Detail - GGGGGG'!$B179,'Expenditures - all orgs'!$B$19:$B$3604,'Budget Detail - GGGGGG'!$B$3)</f>
        <v>0</v>
      </c>
      <c r="E179" s="461">
        <f>SUMIFS('Expenditures - all orgs'!$F$19:$F$3604,'Expenditures - all orgs'!$C$19:$C$3604, 'Budget Detail - GGGGGG'!$B179,'Expenditures - all orgs'!$B$19:$B$3604,'Budget Detail - GGGGGG'!$B$3)</f>
        <v>0</v>
      </c>
      <c r="F179" s="462">
        <f t="shared" si="6"/>
        <v>0</v>
      </c>
    </row>
    <row r="180" spans="1:6" x14ac:dyDescent="0.3">
      <c r="A180" s="239" t="s">
        <v>337</v>
      </c>
      <c r="B180" s="643">
        <v>128410</v>
      </c>
      <c r="C180" s="330">
        <f>SUMIFS('Expenditures - all orgs'!$D$19:$D$3604,'Expenditures - all orgs'!$C$19:$C$3604, 'Budget Detail - GGGGGG'!$B180,'Expenditures - all orgs'!$B$19:$B$3604,'Budget Detail - GGGGGG'!$B$3)</f>
        <v>0</v>
      </c>
      <c r="D180" s="460">
        <f>SUMIFS('Expenditures - all orgs'!$E$19:$E$3604,'Expenditures - all orgs'!$C$19:$C$3604, 'Budget Detail - GGGGGG'!$B180,'Expenditures - all orgs'!$B$19:$B$3604,'Budget Detail - GGGGGG'!$B$3)</f>
        <v>0</v>
      </c>
      <c r="E180" s="461">
        <f>SUMIFS('Expenditures - all orgs'!$F$19:$F$3604,'Expenditures - all orgs'!$C$19:$C$3604, 'Budget Detail - GGGGGG'!$B180,'Expenditures - all orgs'!$B$19:$B$3604,'Budget Detail - GGGGGG'!$B$3)</f>
        <v>0</v>
      </c>
      <c r="F180" s="462">
        <f t="shared" si="6"/>
        <v>0</v>
      </c>
    </row>
    <row r="181" spans="1:6" x14ac:dyDescent="0.3">
      <c r="A181" s="239" t="s">
        <v>338</v>
      </c>
      <c r="B181" s="643">
        <v>128420</v>
      </c>
      <c r="C181" s="330">
        <f>SUMIFS('Expenditures - all orgs'!$D$19:$D$3604,'Expenditures - all orgs'!$C$19:$C$3604, 'Budget Detail - GGGGGG'!$B181,'Expenditures - all orgs'!$B$19:$B$3604,'Budget Detail - GGGGGG'!$B$3)</f>
        <v>0</v>
      </c>
      <c r="D181" s="460">
        <f>SUMIFS('Expenditures - all orgs'!$E$19:$E$3604,'Expenditures - all orgs'!$C$19:$C$3604, 'Budget Detail - GGGGGG'!$B181,'Expenditures - all orgs'!$B$19:$B$3604,'Budget Detail - GGGGGG'!$B$3)</f>
        <v>0</v>
      </c>
      <c r="E181" s="461">
        <f>SUMIFS('Expenditures - all orgs'!$F$19:$F$3604,'Expenditures - all orgs'!$C$19:$C$3604, 'Budget Detail - GGGGGG'!$B181,'Expenditures - all orgs'!$B$19:$B$3604,'Budget Detail - GGGGGG'!$B$3)</f>
        <v>0</v>
      </c>
      <c r="F181" s="462">
        <f t="shared" si="6"/>
        <v>0</v>
      </c>
    </row>
    <row r="182" spans="1:6" x14ac:dyDescent="0.3">
      <c r="A182" s="239" t="s">
        <v>112</v>
      </c>
      <c r="B182" s="643">
        <v>128430</v>
      </c>
      <c r="C182" s="330">
        <f>SUMIFS('Expenditures - all orgs'!$D$19:$D$3604,'Expenditures - all orgs'!$C$19:$C$3604, 'Budget Detail - GGGGGG'!$B182,'Expenditures - all orgs'!$B$19:$B$3604,'Budget Detail - GGGGGG'!$B$3)</f>
        <v>0</v>
      </c>
      <c r="D182" s="460">
        <f>SUMIFS('Expenditures - all orgs'!$E$19:$E$3604,'Expenditures - all orgs'!$C$19:$C$3604, 'Budget Detail - GGGGGG'!$B182,'Expenditures - all orgs'!$B$19:$B$3604,'Budget Detail - GGGGGG'!$B$3)</f>
        <v>0</v>
      </c>
      <c r="E182" s="461">
        <f>SUMIFS('Expenditures - all orgs'!$F$19:$F$3604,'Expenditures - all orgs'!$C$19:$C$3604, 'Budget Detail - GGGGGG'!$B182,'Expenditures - all orgs'!$B$19:$B$3604,'Budget Detail - GGGGGG'!$B$3)</f>
        <v>0</v>
      </c>
      <c r="F182" s="462">
        <f t="shared" si="6"/>
        <v>0</v>
      </c>
    </row>
    <row r="183" spans="1:6" x14ac:dyDescent="0.3">
      <c r="A183" s="239" t="s">
        <v>19</v>
      </c>
      <c r="B183" s="643">
        <v>128500</v>
      </c>
      <c r="C183" s="330">
        <f>SUMIFS('Expenditures - all orgs'!$D$19:$D$3604,'Expenditures - all orgs'!$C$19:$C$3604, 'Budget Detail - GGGGGG'!$B183,'Expenditures - all orgs'!$B$19:$B$3604,'Budget Detail - GGGGGG'!$B$3)</f>
        <v>0</v>
      </c>
      <c r="D183" s="460">
        <f>SUMIFS('Expenditures - all orgs'!$E$19:$E$3604,'Expenditures - all orgs'!$C$19:$C$3604, 'Budget Detail - GGGGGG'!$B183,'Expenditures - all orgs'!$B$19:$B$3604,'Budget Detail - GGGGGG'!$B$3)</f>
        <v>0</v>
      </c>
      <c r="E183" s="461">
        <f>SUMIFS('Expenditures - all orgs'!$F$19:$F$3604,'Expenditures - all orgs'!$C$19:$C$3604, 'Budget Detail - GGGGGG'!$B183,'Expenditures - all orgs'!$B$19:$B$3604,'Budget Detail - GGGGGG'!$B$3)</f>
        <v>0</v>
      </c>
      <c r="F183" s="462">
        <f t="shared" si="6"/>
        <v>0</v>
      </c>
    </row>
    <row r="184" spans="1:6" x14ac:dyDescent="0.3">
      <c r="A184" s="239" t="s">
        <v>339</v>
      </c>
      <c r="B184" s="643">
        <v>128510</v>
      </c>
      <c r="C184" s="330">
        <f>SUMIFS('Expenditures - all orgs'!$D$19:$D$3604,'Expenditures - all orgs'!$C$19:$C$3604, 'Budget Detail - GGGGGG'!$B184,'Expenditures - all orgs'!$B$19:$B$3604,'Budget Detail - GGGGGG'!$B$3)</f>
        <v>0</v>
      </c>
      <c r="D184" s="460">
        <f>SUMIFS('Expenditures - all orgs'!$E$19:$E$3604,'Expenditures - all orgs'!$C$19:$C$3604, 'Budget Detail - GGGGGG'!$B184,'Expenditures - all orgs'!$B$19:$B$3604,'Budget Detail - GGGGGG'!$B$3)</f>
        <v>0</v>
      </c>
      <c r="E184" s="461">
        <f>SUMIFS('Expenditures - all orgs'!$F$19:$F$3604,'Expenditures - all orgs'!$C$19:$C$3604, 'Budget Detail - GGGGGG'!$B184,'Expenditures - all orgs'!$B$19:$B$3604,'Budget Detail - GGGGGG'!$B$3)</f>
        <v>0</v>
      </c>
      <c r="F184" s="462">
        <f t="shared" si="6"/>
        <v>0</v>
      </c>
    </row>
    <row r="185" spans="1:6" x14ac:dyDescent="0.3">
      <c r="A185" s="239" t="s">
        <v>340</v>
      </c>
      <c r="B185" s="643">
        <v>128520</v>
      </c>
      <c r="C185" s="330">
        <f>SUMIFS('Expenditures - all orgs'!$D$19:$D$3604,'Expenditures - all orgs'!$C$19:$C$3604, 'Budget Detail - GGGGGG'!$B185,'Expenditures - all orgs'!$B$19:$B$3604,'Budget Detail - GGGGGG'!$B$3)</f>
        <v>0</v>
      </c>
      <c r="D185" s="460">
        <f>SUMIFS('Expenditures - all orgs'!$E$19:$E$3604,'Expenditures - all orgs'!$C$19:$C$3604, 'Budget Detail - GGGGGG'!$B185,'Expenditures - all orgs'!$B$19:$B$3604,'Budget Detail - GGGGGG'!$B$3)</f>
        <v>0</v>
      </c>
      <c r="E185" s="461">
        <f>SUMIFS('Expenditures - all orgs'!$F$19:$F$3604,'Expenditures - all orgs'!$C$19:$C$3604, 'Budget Detail - GGGGGG'!$B185,'Expenditures - all orgs'!$B$19:$B$3604,'Budget Detail - GGGGGG'!$B$3)</f>
        <v>0</v>
      </c>
      <c r="F185" s="462">
        <f t="shared" si="6"/>
        <v>0</v>
      </c>
    </row>
    <row r="186" spans="1:6" x14ac:dyDescent="0.3">
      <c r="A186" s="239" t="s">
        <v>113</v>
      </c>
      <c r="B186" s="643">
        <v>128530</v>
      </c>
      <c r="C186" s="330">
        <f>SUMIFS('Expenditures - all orgs'!$D$19:$D$3604,'Expenditures - all orgs'!$C$19:$C$3604, 'Budget Detail - GGGGGG'!$B186,'Expenditures - all orgs'!$B$19:$B$3604,'Budget Detail - GGGGGG'!$B$3)</f>
        <v>0</v>
      </c>
      <c r="D186" s="460">
        <f>SUMIFS('Expenditures - all orgs'!$E$19:$E$3604,'Expenditures - all orgs'!$C$19:$C$3604, 'Budget Detail - GGGGGG'!$B186,'Expenditures - all orgs'!$B$19:$B$3604,'Budget Detail - GGGGGG'!$B$3)</f>
        <v>0</v>
      </c>
      <c r="E186" s="461">
        <f>SUMIFS('Expenditures - all orgs'!$F$19:$F$3604,'Expenditures - all orgs'!$C$19:$C$3604, 'Budget Detail - GGGGGG'!$B186,'Expenditures - all orgs'!$B$19:$B$3604,'Budget Detail - GGGGGG'!$B$3)</f>
        <v>0</v>
      </c>
      <c r="F186" s="462">
        <f t="shared" si="6"/>
        <v>0</v>
      </c>
    </row>
    <row r="187" spans="1:6" x14ac:dyDescent="0.3">
      <c r="A187" s="239" t="s">
        <v>58</v>
      </c>
      <c r="B187" s="643">
        <v>128600</v>
      </c>
      <c r="C187" s="330">
        <f>SUMIFS('Expenditures - all orgs'!$D$19:$D$3604,'Expenditures - all orgs'!$C$19:$C$3604, 'Budget Detail - GGGGGG'!$B187,'Expenditures - all orgs'!$B$19:$B$3604,'Budget Detail - GGGGGG'!$B$3)</f>
        <v>0</v>
      </c>
      <c r="D187" s="460">
        <f>SUMIFS('Expenditures - all orgs'!$E$19:$E$3604,'Expenditures - all orgs'!$C$19:$C$3604, 'Budget Detail - GGGGGG'!$B187,'Expenditures - all orgs'!$B$19:$B$3604,'Budget Detail - GGGGGG'!$B$3)</f>
        <v>0</v>
      </c>
      <c r="E187" s="461">
        <f>SUMIFS('Expenditures - all orgs'!$F$19:$F$3604,'Expenditures - all orgs'!$C$19:$C$3604, 'Budget Detail - GGGGGG'!$B187,'Expenditures - all orgs'!$B$19:$B$3604,'Budget Detail - GGGGGG'!$B$3)</f>
        <v>0</v>
      </c>
      <c r="F187" s="462">
        <f t="shared" si="6"/>
        <v>0</v>
      </c>
    </row>
    <row r="188" spans="1:6" x14ac:dyDescent="0.3">
      <c r="A188" s="239" t="s">
        <v>341</v>
      </c>
      <c r="B188" s="643">
        <v>128610</v>
      </c>
      <c r="C188" s="330">
        <f>SUMIFS('Expenditures - all orgs'!$D$19:$D$3604,'Expenditures - all orgs'!$C$19:$C$3604, 'Budget Detail - GGGGGG'!$B188,'Expenditures - all orgs'!$B$19:$B$3604,'Budget Detail - GGGGGG'!$B$3)</f>
        <v>0</v>
      </c>
      <c r="D188" s="460">
        <f>SUMIFS('Expenditures - all orgs'!$E$19:$E$3604,'Expenditures - all orgs'!$C$19:$C$3604, 'Budget Detail - GGGGGG'!$B188,'Expenditures - all orgs'!$B$19:$B$3604,'Budget Detail - GGGGGG'!$B$3)</f>
        <v>0</v>
      </c>
      <c r="E188" s="461">
        <f>SUMIFS('Expenditures - all orgs'!$F$19:$F$3604,'Expenditures - all orgs'!$C$19:$C$3604, 'Budget Detail - GGGGGG'!$B188,'Expenditures - all orgs'!$B$19:$B$3604,'Budget Detail - GGGGGG'!$B$3)</f>
        <v>0</v>
      </c>
      <c r="F188" s="462">
        <f t="shared" si="6"/>
        <v>0</v>
      </c>
    </row>
    <row r="189" spans="1:6" x14ac:dyDescent="0.3">
      <c r="A189" s="239" t="s">
        <v>342</v>
      </c>
      <c r="B189" s="643">
        <v>128620</v>
      </c>
      <c r="C189" s="330">
        <f>SUMIFS('Expenditures - all orgs'!$D$19:$D$3604,'Expenditures - all orgs'!$C$19:$C$3604, 'Budget Detail - GGGGGG'!$B189,'Expenditures - all orgs'!$B$19:$B$3604,'Budget Detail - GGGGGG'!$B$3)</f>
        <v>0</v>
      </c>
      <c r="D189" s="460">
        <f>SUMIFS('Expenditures - all orgs'!$E$19:$E$3604,'Expenditures - all orgs'!$C$19:$C$3604, 'Budget Detail - GGGGGG'!$B189,'Expenditures - all orgs'!$B$19:$B$3604,'Budget Detail - GGGGGG'!$B$3)</f>
        <v>0</v>
      </c>
      <c r="E189" s="461">
        <f>SUMIFS('Expenditures - all orgs'!$F$19:$F$3604,'Expenditures - all orgs'!$C$19:$C$3604, 'Budget Detail - GGGGGG'!$B189,'Expenditures - all orgs'!$B$19:$B$3604,'Budget Detail - GGGGGG'!$B$3)</f>
        <v>0</v>
      </c>
      <c r="F189" s="462">
        <f t="shared" si="6"/>
        <v>0</v>
      </c>
    </row>
    <row r="190" spans="1:6" x14ac:dyDescent="0.3">
      <c r="A190" s="239" t="s">
        <v>175</v>
      </c>
      <c r="B190" s="643">
        <v>128630</v>
      </c>
      <c r="C190" s="330">
        <f>SUMIFS('Expenditures - all orgs'!$D$19:$D$3604,'Expenditures - all orgs'!$C$19:$C$3604, 'Budget Detail - GGGGGG'!$B190,'Expenditures - all orgs'!$B$19:$B$3604,'Budget Detail - GGGGGG'!$B$3)</f>
        <v>0</v>
      </c>
      <c r="D190" s="460">
        <f>SUMIFS('Expenditures - all orgs'!$E$19:$E$3604,'Expenditures - all orgs'!$C$19:$C$3604, 'Budget Detail - GGGGGG'!$B190,'Expenditures - all orgs'!$B$19:$B$3604,'Budget Detail - GGGGGG'!$B$3)</f>
        <v>0</v>
      </c>
      <c r="E190" s="461">
        <f>SUMIFS('Expenditures - all orgs'!$F$19:$F$3604,'Expenditures - all orgs'!$C$19:$C$3604, 'Budget Detail - GGGGGG'!$B190,'Expenditures - all orgs'!$B$19:$B$3604,'Budget Detail - GGGGGG'!$B$3)</f>
        <v>0</v>
      </c>
      <c r="F190" s="462">
        <f t="shared" si="6"/>
        <v>0</v>
      </c>
    </row>
    <row r="191" spans="1:6" x14ac:dyDescent="0.3">
      <c r="A191" s="239" t="s">
        <v>62</v>
      </c>
      <c r="B191" s="643">
        <v>128700</v>
      </c>
      <c r="C191" s="330">
        <f>SUMIFS('Expenditures - all orgs'!$D$19:$D$3604,'Expenditures - all orgs'!$C$19:$C$3604, 'Budget Detail - GGGGGG'!$B191,'Expenditures - all orgs'!$B$19:$B$3604,'Budget Detail - GGGGGG'!$B$3)</f>
        <v>0</v>
      </c>
      <c r="D191" s="460">
        <f>SUMIFS('Expenditures - all orgs'!$E$19:$E$3604,'Expenditures - all orgs'!$C$19:$C$3604, 'Budget Detail - GGGGGG'!$B191,'Expenditures - all orgs'!$B$19:$B$3604,'Budget Detail - GGGGGG'!$B$3)</f>
        <v>0</v>
      </c>
      <c r="E191" s="461">
        <f>SUMIFS('Expenditures - all orgs'!$F$19:$F$3604,'Expenditures - all orgs'!$C$19:$C$3604, 'Budget Detail - GGGGGG'!$B191,'Expenditures - all orgs'!$B$19:$B$3604,'Budget Detail - GGGGGG'!$B$3)</f>
        <v>0</v>
      </c>
      <c r="F191" s="462">
        <f t="shared" si="6"/>
        <v>0</v>
      </c>
    </row>
    <row r="192" spans="1:6" x14ac:dyDescent="0.3">
      <c r="A192" s="239" t="s">
        <v>111</v>
      </c>
      <c r="B192" s="643">
        <v>128730</v>
      </c>
      <c r="C192" s="330">
        <f>SUMIFS('Expenditures - all orgs'!$D$19:$D$3604,'Expenditures - all orgs'!$C$19:$C$3604, 'Budget Detail - GGGGGG'!$B192,'Expenditures - all orgs'!$B$19:$B$3604,'Budget Detail - GGGGGG'!$B$3)</f>
        <v>0</v>
      </c>
      <c r="D192" s="460">
        <f>SUMIFS('Expenditures - all orgs'!$E$19:$E$3604,'Expenditures - all orgs'!$C$19:$C$3604, 'Budget Detail - GGGGGG'!$B192,'Expenditures - all orgs'!$B$19:$B$3604,'Budget Detail - GGGGGG'!$B$3)</f>
        <v>0</v>
      </c>
      <c r="E192" s="461">
        <f>SUMIFS('Expenditures - all orgs'!$F$19:$F$3604,'Expenditures - all orgs'!$C$19:$C$3604, 'Budget Detail - GGGGGG'!$B192,'Expenditures - all orgs'!$B$19:$B$3604,'Budget Detail - GGGGGG'!$B$3)</f>
        <v>0</v>
      </c>
      <c r="F192" s="462">
        <f t="shared" si="6"/>
        <v>0</v>
      </c>
    </row>
    <row r="193" spans="1:6" x14ac:dyDescent="0.3">
      <c r="A193" s="239" t="s">
        <v>20</v>
      </c>
      <c r="B193" s="643">
        <v>128800</v>
      </c>
      <c r="C193" s="330">
        <f>SUMIFS('Expenditures - all orgs'!$D$19:$D$3604,'Expenditures - all orgs'!$C$19:$C$3604, 'Budget Detail - GGGGGG'!$B193,'Expenditures - all orgs'!$B$19:$B$3604,'Budget Detail - GGGGGG'!$B$3)</f>
        <v>0</v>
      </c>
      <c r="D193" s="460">
        <f>SUMIFS('Expenditures - all orgs'!$E$19:$E$3604,'Expenditures - all orgs'!$C$19:$C$3604, 'Budget Detail - GGGGGG'!$B193,'Expenditures - all orgs'!$B$19:$B$3604,'Budget Detail - GGGGGG'!$B$3)</f>
        <v>0</v>
      </c>
      <c r="E193" s="461">
        <f>SUMIFS('Expenditures - all orgs'!$F$19:$F$3604,'Expenditures - all orgs'!$C$19:$C$3604, 'Budget Detail - GGGGGG'!$B193,'Expenditures - all orgs'!$B$19:$B$3604,'Budget Detail - GGGGGG'!$B$3)</f>
        <v>0</v>
      </c>
      <c r="F193" s="462">
        <f t="shared" si="6"/>
        <v>0</v>
      </c>
    </row>
    <row r="194" spans="1:6" x14ac:dyDescent="0.3">
      <c r="A194" s="239" t="s">
        <v>343</v>
      </c>
      <c r="B194" s="643">
        <v>128810</v>
      </c>
      <c r="C194" s="330">
        <f>SUMIFS('Expenditures - all orgs'!$D$19:$D$3604,'Expenditures - all orgs'!$C$19:$C$3604, 'Budget Detail - GGGGGG'!$B194,'Expenditures - all orgs'!$B$19:$B$3604,'Budget Detail - GGGGGG'!$B$3)</f>
        <v>0</v>
      </c>
      <c r="D194" s="460">
        <f>SUMIFS('Expenditures - all orgs'!$E$19:$E$3604,'Expenditures - all orgs'!$C$19:$C$3604, 'Budget Detail - GGGGGG'!$B194,'Expenditures - all orgs'!$B$19:$B$3604,'Budget Detail - GGGGGG'!$B$3)</f>
        <v>0</v>
      </c>
      <c r="E194" s="461">
        <f>SUMIFS('Expenditures - all orgs'!$F$19:$F$3604,'Expenditures - all orgs'!$C$19:$C$3604, 'Budget Detail - GGGGGG'!$B194,'Expenditures - all orgs'!$B$19:$B$3604,'Budget Detail - GGGGGG'!$B$3)</f>
        <v>0</v>
      </c>
      <c r="F194" s="462">
        <f t="shared" si="6"/>
        <v>0</v>
      </c>
    </row>
    <row r="195" spans="1:6" x14ac:dyDescent="0.3">
      <c r="A195" s="239" t="s">
        <v>344</v>
      </c>
      <c r="B195" s="643">
        <v>128820</v>
      </c>
      <c r="C195" s="330">
        <f>SUMIFS('Expenditures - all orgs'!$D$19:$D$3604,'Expenditures - all orgs'!$C$19:$C$3604, 'Budget Detail - GGGGGG'!$B195,'Expenditures - all orgs'!$B$19:$B$3604,'Budget Detail - GGGGGG'!$B$3)</f>
        <v>0</v>
      </c>
      <c r="D195" s="460">
        <f>SUMIFS('Expenditures - all orgs'!$E$19:$E$3604,'Expenditures - all orgs'!$C$19:$C$3604, 'Budget Detail - GGGGGG'!$B195,'Expenditures - all orgs'!$B$19:$B$3604,'Budget Detail - GGGGGG'!$B$3)</f>
        <v>0</v>
      </c>
      <c r="E195" s="461">
        <f>SUMIFS('Expenditures - all orgs'!$F$19:$F$3604,'Expenditures - all orgs'!$C$19:$C$3604, 'Budget Detail - GGGGGG'!$B195,'Expenditures - all orgs'!$B$19:$B$3604,'Budget Detail - GGGGGG'!$B$3)</f>
        <v>0</v>
      </c>
      <c r="F195" s="462">
        <f t="shared" si="6"/>
        <v>0</v>
      </c>
    </row>
    <row r="196" spans="1:6" x14ac:dyDescent="0.3">
      <c r="A196" s="239" t="s">
        <v>176</v>
      </c>
      <c r="B196" s="643">
        <v>128830</v>
      </c>
      <c r="C196" s="330">
        <f>SUMIFS('Expenditures - all orgs'!$D$19:$D$3604,'Expenditures - all orgs'!$C$19:$C$3604, 'Budget Detail - GGGGGG'!$B196,'Expenditures - all orgs'!$B$19:$B$3604,'Budget Detail - GGGGGG'!$B$3)</f>
        <v>0</v>
      </c>
      <c r="D196" s="460">
        <f>SUMIFS('Expenditures - all orgs'!$E$19:$E$3604,'Expenditures - all orgs'!$C$19:$C$3604, 'Budget Detail - GGGGGG'!$B196,'Expenditures - all orgs'!$B$19:$B$3604,'Budget Detail - GGGGGG'!$B$3)</f>
        <v>0</v>
      </c>
      <c r="E196" s="461">
        <f>SUMIFS('Expenditures - all orgs'!$F$19:$F$3604,'Expenditures - all orgs'!$C$19:$C$3604, 'Budget Detail - GGGGGG'!$B196,'Expenditures - all orgs'!$B$19:$B$3604,'Budget Detail - GGGGGG'!$B$3)</f>
        <v>0</v>
      </c>
      <c r="F196" s="462">
        <f t="shared" si="6"/>
        <v>0</v>
      </c>
    </row>
    <row r="197" spans="1:6" x14ac:dyDescent="0.3">
      <c r="A197" s="239" t="s">
        <v>104</v>
      </c>
      <c r="B197" s="643" t="s">
        <v>107</v>
      </c>
      <c r="C197" s="330">
        <f>SUMIFS('Expenditures - all orgs'!$D$19:$D$3604,'Expenditures - all orgs'!$C$19:$C$3604, 'Budget Detail - GGGGGG'!$B197,'Expenditures - all orgs'!$B$19:$B$3604,'Budget Detail - GGGGGG'!$B$3)</f>
        <v>0</v>
      </c>
      <c r="D197" s="460">
        <f>SUMIFS('Expenditures - all orgs'!$E$19:$E$3604,'Expenditures - all orgs'!$C$19:$C$3604, 'Budget Detail - GGGGGG'!$B197,'Expenditures - all orgs'!$B$19:$B$3604,'Budget Detail - GGGGGG'!$B$3)</f>
        <v>0</v>
      </c>
      <c r="E197" s="461">
        <f>SUMIFS('Expenditures - all orgs'!$F$19:$F$3604,'Expenditures - all orgs'!$C$19:$C$3604, 'Budget Detail - GGGGGG'!$B197,'Expenditures - all orgs'!$B$19:$B$3604,'Budget Detail - GGGGGG'!$B$3)</f>
        <v>0</v>
      </c>
      <c r="F197" s="462">
        <f t="shared" si="6"/>
        <v>0</v>
      </c>
    </row>
    <row r="198" spans="1:6" x14ac:dyDescent="0.3">
      <c r="A198" s="239" t="s">
        <v>104</v>
      </c>
      <c r="B198" s="643" t="s">
        <v>107</v>
      </c>
      <c r="C198" s="330">
        <f>SUMIFS('Expenditures - all orgs'!$D$19:$D$3604,'Expenditures - all orgs'!$C$19:$C$3604, 'Budget Detail - GGGGGG'!$B198,'Expenditures - all orgs'!$B$19:$B$3604,'Budget Detail - GGGGGG'!$B$3)</f>
        <v>0</v>
      </c>
      <c r="D198" s="460">
        <f>SUMIFS('Expenditures - all orgs'!$E$19:$E$3604,'Expenditures - all orgs'!$C$19:$C$3604, 'Budget Detail - GGGGGG'!$B198,'Expenditures - all orgs'!$B$19:$B$3604,'Budget Detail - GGGGGG'!$B$3)</f>
        <v>0</v>
      </c>
      <c r="E198" s="461">
        <f>SUMIFS('Expenditures - all orgs'!$F$19:$F$3604,'Expenditures - all orgs'!$C$19:$C$3604, 'Budget Detail - GGGGGG'!$B198,'Expenditures - all orgs'!$B$19:$B$3604,'Budget Detail - GGGGGG'!$B$3)</f>
        <v>0</v>
      </c>
      <c r="F198" s="462">
        <f t="shared" si="6"/>
        <v>0</v>
      </c>
    </row>
    <row r="199" spans="1:6" ht="15" thickBot="1" x14ac:dyDescent="0.35">
      <c r="A199" s="239" t="s">
        <v>104</v>
      </c>
      <c r="B199" s="643" t="s">
        <v>107</v>
      </c>
      <c r="C199" s="385">
        <f>SUMIFS('Expenditures - all orgs'!$D$19:$D$3604,'Expenditures - all orgs'!$C$19:$C$3604, 'Budget Detail - GGGGGG'!$B199,'Expenditures - all orgs'!$B$19:$B$3604,'Budget Detail - GGGGGG'!$B$3)</f>
        <v>0</v>
      </c>
      <c r="D199" s="463">
        <f>SUMIFS('Expenditures - all orgs'!$E$19:$E$3604,'Expenditures - all orgs'!$C$19:$C$3604, 'Budget Detail - GGGGGG'!$B199,'Expenditures - all orgs'!$B$19:$B$3604,'Budget Detail - GGGGGG'!$B$3)</f>
        <v>0</v>
      </c>
      <c r="E199" s="464">
        <f>SUMIFS('Expenditures - all orgs'!$F$19:$F$3604,'Expenditures - all orgs'!$C$19:$C$3604, 'Budget Detail - GGGGGG'!$B199,'Expenditures - all orgs'!$B$19:$B$3604,'Budget Detail - GGGGGG'!$B$3)</f>
        <v>0</v>
      </c>
      <c r="F199" s="465">
        <f t="shared" si="6"/>
        <v>0</v>
      </c>
    </row>
    <row r="200" spans="1:6" ht="15" thickBot="1" x14ac:dyDescent="0.35">
      <c r="A200" s="235"/>
      <c r="B200" s="644" t="s">
        <v>418</v>
      </c>
      <c r="C200" s="386">
        <f>SUM(C169:C199)</f>
        <v>0</v>
      </c>
      <c r="D200" s="386">
        <f t="shared" ref="D200:F200" si="14">SUM(D169:D199)</f>
        <v>0</v>
      </c>
      <c r="E200" s="386">
        <f t="shared" si="14"/>
        <v>0</v>
      </c>
      <c r="F200" s="386">
        <f t="shared" si="14"/>
        <v>0</v>
      </c>
    </row>
    <row r="201" spans="1:6" x14ac:dyDescent="0.3">
      <c r="A201" s="747"/>
      <c r="B201" s="617"/>
      <c r="C201" s="305"/>
      <c r="D201" s="1255"/>
      <c r="E201" s="1255"/>
      <c r="F201" s="1256"/>
    </row>
    <row r="202" spans="1:6" x14ac:dyDescent="0.3">
      <c r="A202" s="248" t="s">
        <v>213</v>
      </c>
      <c r="B202" s="617"/>
      <c r="C202" s="305"/>
      <c r="D202" s="1255"/>
      <c r="E202" s="1255"/>
      <c r="F202" s="1256"/>
    </row>
    <row r="203" spans="1:6" x14ac:dyDescent="0.3">
      <c r="A203" s="747" t="s">
        <v>419</v>
      </c>
      <c r="B203" s="745">
        <v>130010</v>
      </c>
      <c r="C203" s="331">
        <f>SUMIFS('Expenditures - all orgs'!$D$19:$D$3604,'Expenditures - all orgs'!$C$19:$C$3604, 'Budget Detail - GGGGGG'!$B203,'Expenditures - all orgs'!$B$19:$B$3604,'Budget Detail - GGGGGG'!$B$3)</f>
        <v>0</v>
      </c>
      <c r="D203" s="467">
        <f>SUMIFS('Expenditures - all orgs'!$E$19:$E$3604,'Expenditures - all orgs'!$C$19:$C$3604, 'Budget Detail - GGGGGG'!$B203,'Expenditures - all orgs'!$B$19:$B$3604,'Budget Detail - GGGGGG'!$B$3)</f>
        <v>0</v>
      </c>
      <c r="E203" s="468">
        <f>SUMIFS('Expenditures - all orgs'!$F$19:$F$3604,'Expenditures - all orgs'!$C$19:$C$3604, 'Budget Detail - GGGGGG'!$B203,'Expenditures - all orgs'!$B$19:$B$3604,'Budget Detail - GGGGGG'!$B$3)</f>
        <v>0</v>
      </c>
      <c r="F203" s="469">
        <f t="shared" ref="F203:F204" si="15">C203-D203-E203</f>
        <v>0</v>
      </c>
    </row>
    <row r="204" spans="1:6" x14ac:dyDescent="0.3">
      <c r="A204" s="747" t="s">
        <v>326</v>
      </c>
      <c r="B204" s="756">
        <v>130900</v>
      </c>
      <c r="C204" s="331">
        <f>SUMIFS('Expenditures - all orgs'!$D$19:$D$3604,'Expenditures - all orgs'!$C$19:$C$3604, 'Budget Detail - GGGGGG'!$B204,'Expenditures - all orgs'!$B$19:$B$3604,'Budget Detail - GGGGGG'!$B$3)</f>
        <v>0</v>
      </c>
      <c r="D204" s="467">
        <f>SUMIFS('Expenditures - all orgs'!$E$19:$E$3604,'Expenditures - all orgs'!$C$19:$C$3604, 'Budget Detail - GGGGGG'!$B204,'Expenditures - all orgs'!$B$19:$B$3604,'Budget Detail - GGGGGG'!$B$3)</f>
        <v>0</v>
      </c>
      <c r="E204" s="468">
        <f>SUMIFS('Expenditures - all orgs'!$F$19:$F$3604,'Expenditures - all orgs'!$C$19:$C$3604, 'Budget Detail - GGGGGG'!$B204,'Expenditures - all orgs'!$B$19:$B$3604,'Budget Detail - GGGGGG'!$B$3)</f>
        <v>0</v>
      </c>
      <c r="F204" s="469">
        <f t="shared" si="15"/>
        <v>0</v>
      </c>
    </row>
    <row r="205" spans="1:6" x14ac:dyDescent="0.3">
      <c r="A205" s="747" t="s">
        <v>21</v>
      </c>
      <c r="B205" s="756">
        <v>131100</v>
      </c>
      <c r="C205" s="331">
        <f>SUMIFS('Expenditures - all orgs'!$D$19:$D$3604,'Expenditures - all orgs'!$C$19:$C$3604, 'Budget Detail - GGGGGG'!$B205,'Expenditures - all orgs'!$B$19:$B$3604,'Budget Detail - GGGGGG'!$B$3)</f>
        <v>0</v>
      </c>
      <c r="D205" s="467">
        <f>SUMIFS('Expenditures - all orgs'!$E$19:$E$3604,'Expenditures - all orgs'!$C$19:$C$3604, 'Budget Detail - GGGGGG'!$B205,'Expenditures - all orgs'!$B$19:$B$3604,'Budget Detail - GGGGGG'!$B$3)</f>
        <v>0</v>
      </c>
      <c r="E205" s="468">
        <f>SUMIFS('Expenditures - all orgs'!$F$19:$F$3604,'Expenditures - all orgs'!$C$19:$C$3604, 'Budget Detail - GGGGGG'!$B205,'Expenditures - all orgs'!$B$19:$B$3604,'Budget Detail - GGGGGG'!$B$3)</f>
        <v>0</v>
      </c>
      <c r="F205" s="469">
        <f t="shared" si="6"/>
        <v>0</v>
      </c>
    </row>
    <row r="206" spans="1:6" x14ac:dyDescent="0.3">
      <c r="A206" s="249" t="s">
        <v>22</v>
      </c>
      <c r="B206" s="756">
        <v>131200</v>
      </c>
      <c r="C206" s="331">
        <f>SUMIFS('Expenditures - all orgs'!$D$19:$D$3604,'Expenditures - all orgs'!$C$19:$C$3604, 'Budget Detail - GGGGGG'!$B206,'Expenditures - all orgs'!$B$19:$B$3604,'Budget Detail - GGGGGG'!$B$3)</f>
        <v>0</v>
      </c>
      <c r="D206" s="467">
        <f>SUMIFS('Expenditures - all orgs'!$E$19:$E$3604,'Expenditures - all orgs'!$C$19:$C$3604, 'Budget Detail - GGGGGG'!$B206,'Expenditures - all orgs'!$B$19:$B$3604,'Budget Detail - GGGGGG'!$B$3)</f>
        <v>0</v>
      </c>
      <c r="E206" s="468">
        <f>SUMIFS('Expenditures - all orgs'!$F$19:$F$3604,'Expenditures - all orgs'!$C$19:$C$3604, 'Budget Detail - GGGGGG'!$B206,'Expenditures - all orgs'!$B$19:$B$3604,'Budget Detail - GGGGGG'!$B$3)</f>
        <v>0</v>
      </c>
      <c r="F206" s="469">
        <f t="shared" si="6"/>
        <v>0</v>
      </c>
    </row>
    <row r="207" spans="1:6" x14ac:dyDescent="0.3">
      <c r="A207" s="249" t="s">
        <v>214</v>
      </c>
      <c r="B207" s="756">
        <v>131210</v>
      </c>
      <c r="C207" s="331">
        <f>SUMIFS('Expenditures - all orgs'!$D$19:$D$3604,'Expenditures - all orgs'!$C$19:$C$3604, 'Budget Detail - GGGGGG'!$B207,'Expenditures - all orgs'!$B$19:$B$3604,'Budget Detail - GGGGGG'!$B$3)</f>
        <v>0</v>
      </c>
      <c r="D207" s="467">
        <f>SUMIFS('Expenditures - all orgs'!$E$19:$E$3604,'Expenditures - all orgs'!$C$19:$C$3604, 'Budget Detail - GGGGGG'!$B207,'Expenditures - all orgs'!$B$19:$B$3604,'Budget Detail - GGGGGG'!$B$3)</f>
        <v>0</v>
      </c>
      <c r="E207" s="468">
        <f>SUMIFS('Expenditures - all orgs'!$F$19:$F$3604,'Expenditures - all orgs'!$C$19:$C$3604, 'Budget Detail - GGGGGG'!$B207,'Expenditures - all orgs'!$B$19:$B$3604,'Budget Detail - GGGGGG'!$B$3)</f>
        <v>0</v>
      </c>
      <c r="F207" s="469">
        <f t="shared" si="6"/>
        <v>0</v>
      </c>
    </row>
    <row r="208" spans="1:6" x14ac:dyDescent="0.3">
      <c r="A208" s="249" t="s">
        <v>23</v>
      </c>
      <c r="B208" s="756">
        <v>131300</v>
      </c>
      <c r="C208" s="331">
        <f>SUMIFS('Expenditures - all orgs'!$D$19:$D$3604,'Expenditures - all orgs'!$C$19:$C$3604, 'Budget Detail - GGGGGG'!$B208,'Expenditures - all orgs'!$B$19:$B$3604,'Budget Detail - GGGGGG'!$B$3)</f>
        <v>0</v>
      </c>
      <c r="D208" s="467">
        <f>SUMIFS('Expenditures - all orgs'!$E$19:$E$3604,'Expenditures - all orgs'!$C$19:$C$3604, 'Budget Detail - GGGGGG'!$B208,'Expenditures - all orgs'!$B$19:$B$3604,'Budget Detail - GGGGGG'!$B$3)</f>
        <v>0</v>
      </c>
      <c r="E208" s="468">
        <f>SUMIFS('Expenditures - all orgs'!$F$19:$F$3604,'Expenditures - all orgs'!$C$19:$C$3604, 'Budget Detail - GGGGGG'!$B208,'Expenditures - all orgs'!$B$19:$B$3604,'Budget Detail - GGGGGG'!$B$3)</f>
        <v>0</v>
      </c>
      <c r="F208" s="469">
        <f t="shared" si="6"/>
        <v>0</v>
      </c>
    </row>
    <row r="209" spans="1:37" ht="15" thickBot="1" x14ac:dyDescent="0.35">
      <c r="A209" s="249" t="s">
        <v>104</v>
      </c>
      <c r="B209" s="756" t="s">
        <v>107</v>
      </c>
      <c r="C209" s="387">
        <f>SUMIFS('Expenditures - all orgs'!$D$19:$D$3604,'Expenditures - all orgs'!$C$19:$C$3604, 'Budget Detail - GGGGGG'!$B209,'Expenditures - all orgs'!$B$19:$B$3604,'Budget Detail - GGGGGG'!$B$3)</f>
        <v>0</v>
      </c>
      <c r="D209" s="470">
        <f>SUMIFS('Expenditures - all orgs'!$E$19:$E$3604,'Expenditures - all orgs'!$C$19:$C$3604, 'Budget Detail - GGGGGG'!$B209,'Expenditures - all orgs'!$B$19:$B$3604,'Budget Detail - GGGGGG'!$B$3)</f>
        <v>0</v>
      </c>
      <c r="E209" s="471">
        <f>SUMIFS('Expenditures - all orgs'!$F$19:$F$3604,'Expenditures - all orgs'!$C$19:$C$3604, 'Budget Detail - GGGGGG'!$B209,'Expenditures - all orgs'!$B$19:$B$3604,'Budget Detail - GGGGGG'!$B$3)</f>
        <v>0</v>
      </c>
      <c r="F209" s="472">
        <f t="shared" si="6"/>
        <v>0</v>
      </c>
    </row>
    <row r="210" spans="1:37" ht="15" thickBot="1" x14ac:dyDescent="0.35">
      <c r="A210" s="249"/>
      <c r="B210" s="645" t="s">
        <v>418</v>
      </c>
      <c r="C210" s="755">
        <f>SUM(C203:C209)</f>
        <v>0</v>
      </c>
      <c r="D210" s="755">
        <f t="shared" ref="D210:F210" si="16">SUM(D203:D209)</f>
        <v>0</v>
      </c>
      <c r="E210" s="755">
        <f t="shared" si="16"/>
        <v>0</v>
      </c>
      <c r="F210" s="755">
        <f t="shared" si="16"/>
        <v>0</v>
      </c>
    </row>
    <row r="211" spans="1:37" x14ac:dyDescent="0.3">
      <c r="A211" s="747"/>
      <c r="B211" s="617"/>
      <c r="C211" s="305"/>
      <c r="D211" s="1255"/>
      <c r="E211" s="1255"/>
      <c r="F211" s="1256"/>
    </row>
    <row r="212" spans="1:37" s="291" customFormat="1" ht="15" customHeight="1" x14ac:dyDescent="0.3">
      <c r="A212" s="248" t="s">
        <v>497</v>
      </c>
      <c r="B212" s="617"/>
      <c r="C212" s="305"/>
      <c r="D212" s="305"/>
      <c r="E212" s="305"/>
      <c r="F212" s="307"/>
      <c r="G212" s="298"/>
      <c r="H212" s="299"/>
      <c r="I212" s="299"/>
      <c r="J212" s="299"/>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row>
    <row r="213" spans="1:37" ht="15" customHeight="1" x14ac:dyDescent="0.3">
      <c r="A213" s="747" t="s">
        <v>498</v>
      </c>
      <c r="B213" s="1445">
        <v>132100</v>
      </c>
      <c r="C213" s="1437">
        <f>SUMIFS('Expenditures - all orgs'!$D$19:$D$3604,'Expenditures - all orgs'!$C$19:$C$3604, 'Budget Detail - GGGGGG'!$B213,'Expenditures - all orgs'!$B$19:$B$3604,'Budget Detail - GGGGGG'!$B$3)</f>
        <v>0</v>
      </c>
      <c r="D213" s="1439">
        <f>SUMIFS('Expenditures - all orgs'!$E$19:$E$3604,'Expenditures - all orgs'!$C$19:$C$3604, 'Budget Detail - GGGGGG'!$B213,'Expenditures - all orgs'!$B$19:$B$3604,'Budget Detail - GGGGGG'!$B$3)</f>
        <v>0</v>
      </c>
      <c r="E213" s="1441">
        <f>SUMIFS('Expenditures - all orgs'!$F$19:$F$3604,'Expenditures - all orgs'!$C$19:$C$3604, 'Budget Detail - GGGGGG'!$B213,'Expenditures - all orgs'!$B$19:$B$3604,'Budget Detail - GGGGGG'!$B$3)</f>
        <v>0</v>
      </c>
      <c r="F213" s="1443">
        <f t="shared" ref="F213:F219" si="17">C213-D213-E213</f>
        <v>0</v>
      </c>
    </row>
    <row r="214" spans="1:37" s="291" customFormat="1" ht="15" customHeight="1" x14ac:dyDescent="0.3">
      <c r="A214" s="747" t="s">
        <v>499</v>
      </c>
      <c r="B214" s="1446">
        <v>132200</v>
      </c>
      <c r="C214" s="1437">
        <f>SUMIFS('Expenditures - all orgs'!$D$19:$D$3604,'Expenditures - all orgs'!$C$19:$C$3604, 'Budget Detail - GGGGGG'!$B214,'Expenditures - all orgs'!$B$19:$B$3604,'Budget Detail - GGGGGG'!$B$3)</f>
        <v>0</v>
      </c>
      <c r="D214" s="1439">
        <f>SUMIFS('Expenditures - all orgs'!$E$19:$E$3604,'Expenditures - all orgs'!$C$19:$C$3604, 'Budget Detail - GGGGGG'!$B214,'Expenditures - all orgs'!$B$19:$B$3604,'Budget Detail - GGGGGG'!$B$3)</f>
        <v>0</v>
      </c>
      <c r="E214" s="1441">
        <f>SUMIFS('Expenditures - all orgs'!$F$19:$F$3604,'Expenditures - all orgs'!$C$19:$C$3604, 'Budget Detail - GGGGGG'!$B214,'Expenditures - all orgs'!$B$19:$B$3604,'Budget Detail - GGGGGG'!$B$3)</f>
        <v>0</v>
      </c>
      <c r="F214" s="1443">
        <f t="shared" si="17"/>
        <v>0</v>
      </c>
      <c r="G214" s="298"/>
      <c r="H214" s="299"/>
      <c r="I214" s="299"/>
      <c r="J214" s="299"/>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row>
    <row r="215" spans="1:37" s="752" customFormat="1" ht="15" customHeight="1" x14ac:dyDescent="0.3">
      <c r="A215" s="747" t="s">
        <v>500</v>
      </c>
      <c r="B215" s="1446">
        <v>132300</v>
      </c>
      <c r="C215" s="1437">
        <f>SUMIFS('Expenditures - all orgs'!$D$19:$D$3604,'Expenditures - all orgs'!$C$19:$C$3604, 'Budget Detail - GGGGGG'!$B215,'Expenditures - all orgs'!$B$19:$B$3604,'Budget Detail - GGGGGG'!$B$3)</f>
        <v>0</v>
      </c>
      <c r="D215" s="1439">
        <f>SUMIFS('Expenditures - all orgs'!$E$19:$E$3604,'Expenditures - all orgs'!$C$19:$C$3604, 'Budget Detail - GGGGGG'!$B215,'Expenditures - all orgs'!$B$19:$B$3604,'Budget Detail - GGGGGG'!$B$3)</f>
        <v>0</v>
      </c>
      <c r="E215" s="1441">
        <f>SUMIFS('Expenditures - all orgs'!$F$19:$F$3604,'Expenditures - all orgs'!$C$19:$C$3604, 'Budget Detail - GGGGGG'!$B215,'Expenditures - all orgs'!$B$19:$B$3604,'Budget Detail - GGGGGG'!$B$3)</f>
        <v>0</v>
      </c>
      <c r="F215" s="1443">
        <f t="shared" si="17"/>
        <v>0</v>
      </c>
      <c r="G215" s="751"/>
      <c r="H215" s="750"/>
      <c r="I215" s="750"/>
      <c r="J215" s="750"/>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row>
    <row r="216" spans="1:37" s="752" customFormat="1" ht="15" customHeight="1" x14ac:dyDescent="0.3">
      <c r="A216" s="747" t="s">
        <v>501</v>
      </c>
      <c r="B216" s="1446">
        <v>132400</v>
      </c>
      <c r="C216" s="1437">
        <f>SUMIFS('Expenditures - all orgs'!$D$19:$D$3604,'Expenditures - all orgs'!$C$19:$C$3604, 'Budget Detail - GGGGGG'!$B216,'Expenditures - all orgs'!$B$19:$B$3604,'Budget Detail - GGGGGG'!$B$3)</f>
        <v>0</v>
      </c>
      <c r="D216" s="1439">
        <f>SUMIFS('Expenditures - all orgs'!$E$19:$E$3604,'Expenditures - all orgs'!$C$19:$C$3604, 'Budget Detail - GGGGGG'!$B216,'Expenditures - all orgs'!$B$19:$B$3604,'Budget Detail - GGGGGG'!$B$3)</f>
        <v>0</v>
      </c>
      <c r="E216" s="1441">
        <f>SUMIFS('Expenditures - all orgs'!$F$19:$F$3604,'Expenditures - all orgs'!$C$19:$C$3604, 'Budget Detail - GGGGGG'!$B216,'Expenditures - all orgs'!$B$19:$B$3604,'Budget Detail - GGGGGG'!$B$3)</f>
        <v>0</v>
      </c>
      <c r="F216" s="1443">
        <f t="shared" si="17"/>
        <v>0</v>
      </c>
      <c r="G216" s="751"/>
      <c r="H216" s="750"/>
      <c r="I216" s="750"/>
      <c r="J216" s="750"/>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row>
    <row r="217" spans="1:37" s="752" customFormat="1" ht="15" customHeight="1" x14ac:dyDescent="0.3">
      <c r="A217" s="747" t="s">
        <v>502</v>
      </c>
      <c r="B217" s="1446">
        <v>132500</v>
      </c>
      <c r="C217" s="1437">
        <f>SUMIFS('Expenditures - all orgs'!$D$19:$D$3604,'Expenditures - all orgs'!$C$19:$C$3604, 'Budget Detail - GGGGGG'!$B217,'Expenditures - all orgs'!$B$19:$B$3604,'Budget Detail - GGGGGG'!$B$3)</f>
        <v>0</v>
      </c>
      <c r="D217" s="1439">
        <f>SUMIFS('Expenditures - all orgs'!$E$19:$E$3604,'Expenditures - all orgs'!$C$19:$C$3604, 'Budget Detail - GGGGGG'!$B217,'Expenditures - all orgs'!$B$19:$B$3604,'Budget Detail - GGGGGG'!$B$3)</f>
        <v>0</v>
      </c>
      <c r="E217" s="1441">
        <f>SUMIFS('Expenditures - all orgs'!$F$19:$F$3604,'Expenditures - all orgs'!$C$19:$C$3604, 'Budget Detail - GGGGGG'!$B217,'Expenditures - all orgs'!$B$19:$B$3604,'Budget Detail - GGGGGG'!$B$3)</f>
        <v>0</v>
      </c>
      <c r="F217" s="1443">
        <f t="shared" si="17"/>
        <v>0</v>
      </c>
      <c r="G217" s="751"/>
      <c r="H217" s="750"/>
      <c r="I217" s="750"/>
      <c r="J217" s="750"/>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751"/>
      <c r="AK217" s="751"/>
    </row>
    <row r="218" spans="1:37" s="752" customFormat="1" ht="15" customHeight="1" x14ac:dyDescent="0.3">
      <c r="A218" s="747" t="s">
        <v>503</v>
      </c>
      <c r="B218" s="1446">
        <v>132600</v>
      </c>
      <c r="C218" s="1437">
        <f>SUMIFS('Expenditures - all orgs'!$D$19:$D$3604,'Expenditures - all orgs'!$C$19:$C$3604, 'Budget Detail - GGGGGG'!$B218,'Expenditures - all orgs'!$B$19:$B$3604,'Budget Detail - GGGGGG'!$B$3)</f>
        <v>0</v>
      </c>
      <c r="D218" s="1439">
        <f>SUMIFS('Expenditures - all orgs'!$E$19:$E$3604,'Expenditures - all orgs'!$C$19:$C$3604, 'Budget Detail - GGGGGG'!$B218,'Expenditures - all orgs'!$B$19:$B$3604,'Budget Detail - GGGGGG'!$B$3)</f>
        <v>0</v>
      </c>
      <c r="E218" s="1441">
        <f>SUMIFS('Expenditures - all orgs'!$F$19:$F$3604,'Expenditures - all orgs'!$C$19:$C$3604, 'Budget Detail - GGGGGG'!$B218,'Expenditures - all orgs'!$B$19:$B$3604,'Budget Detail - GGGGGG'!$B$3)</f>
        <v>0</v>
      </c>
      <c r="F218" s="1443">
        <f t="shared" si="17"/>
        <v>0</v>
      </c>
      <c r="G218" s="751"/>
      <c r="H218" s="750"/>
      <c r="I218" s="750"/>
      <c r="J218" s="750"/>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751"/>
      <c r="AK218" s="751"/>
    </row>
    <row r="219" spans="1:37" s="752" customFormat="1" ht="15" customHeight="1" thickBot="1" x14ac:dyDescent="0.35">
      <c r="A219" s="249" t="s">
        <v>104</v>
      </c>
      <c r="B219" s="1446" t="s">
        <v>107</v>
      </c>
      <c r="C219" s="1438">
        <f>SUMIFS('Expenditures - all orgs'!$D$19:$D$3604,'Expenditures - all orgs'!$C$19:$C$3604, 'Budget Detail - GGGGGG'!$B219,'Expenditures - all orgs'!$B$19:$B$3604,'Budget Detail - GGGGGG'!$B$3)</f>
        <v>0</v>
      </c>
      <c r="D219" s="1440">
        <f>SUMIFS('Expenditures - all orgs'!$E$19:$E$3604,'Expenditures - all orgs'!$C$19:$C$3604, 'Budget Detail - GGGGGG'!$B219,'Expenditures - all orgs'!$B$19:$B$3604,'Budget Detail - GGGGGG'!$B$3)</f>
        <v>0</v>
      </c>
      <c r="E219" s="1442">
        <f>SUMIFS('Expenditures - all orgs'!$F$19:$F$3604,'Expenditures - all orgs'!$C$19:$C$3604, 'Budget Detail - GGGGGG'!$B219,'Expenditures - all orgs'!$B$19:$B$3604,'Budget Detail - GGGGGG'!$B$3)</f>
        <v>0</v>
      </c>
      <c r="F219" s="1444">
        <f t="shared" si="17"/>
        <v>0</v>
      </c>
      <c r="G219" s="751"/>
      <c r="H219" s="750"/>
      <c r="I219" s="750"/>
      <c r="J219" s="750"/>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751"/>
      <c r="AK219" s="751"/>
    </row>
    <row r="220" spans="1:37" s="752" customFormat="1" ht="15" customHeight="1" thickBot="1" x14ac:dyDescent="0.35">
      <c r="A220" s="249"/>
      <c r="B220" s="1447" t="s">
        <v>418</v>
      </c>
      <c r="C220" s="1448">
        <f>SUM(C213:C219)</f>
        <v>0</v>
      </c>
      <c r="D220" s="1448">
        <f>SUM(D213:D219)</f>
        <v>0</v>
      </c>
      <c r="E220" s="1448">
        <f>SUM(E213:E219)</f>
        <v>0</v>
      </c>
      <c r="F220" s="1448">
        <f>SUM(F213:F219)</f>
        <v>0</v>
      </c>
      <c r="G220" s="751"/>
      <c r="H220" s="750"/>
      <c r="I220" s="750"/>
      <c r="J220" s="750"/>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row>
    <row r="221" spans="1:37" s="324" customFormat="1" ht="15" customHeight="1" x14ac:dyDescent="0.3">
      <c r="A221" s="747"/>
      <c r="B221" s="617"/>
      <c r="C221" s="305"/>
      <c r="D221" s="305"/>
      <c r="E221" s="305"/>
      <c r="F221" s="307"/>
      <c r="G221" s="322"/>
      <c r="H221" s="323"/>
      <c r="I221" s="323"/>
      <c r="J221" s="323"/>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row>
    <row r="222" spans="1:37" x14ac:dyDescent="0.3">
      <c r="A222" s="248" t="s">
        <v>349</v>
      </c>
      <c r="B222" s="617"/>
      <c r="C222" s="308"/>
      <c r="D222" s="309"/>
      <c r="E222" s="309"/>
      <c r="F222" s="310"/>
    </row>
    <row r="223" spans="1:37" x14ac:dyDescent="0.3">
      <c r="A223" s="747" t="s">
        <v>517</v>
      </c>
      <c r="B223" s="649">
        <v>133200</v>
      </c>
      <c r="C223" s="334">
        <f>SUMIFS('Expenditures - all orgs'!$D$19:$D$3604,'Expenditures - all orgs'!$C$19:$C$3604, 'Budget Detail - GGGGGG'!$B223,'Expenditures - all orgs'!$B$19:$B$3604,'Budget Detail - GGGGGG'!$B$3)</f>
        <v>0</v>
      </c>
      <c r="D223" s="480">
        <f>SUMIFS('Expenditures - all orgs'!$E$19:$E$3604,'Expenditures - all orgs'!$C$19:$C$3604, 'Budget Detail - GGGGGG'!$B223,'Expenditures - all orgs'!$B$19:$B$3604,'Budget Detail - GGGGGG'!$B$3)</f>
        <v>0</v>
      </c>
      <c r="E223" s="481">
        <f>SUMIFS('Expenditures - all orgs'!$F$19:$F$3604,'Expenditures - all orgs'!$C$19:$C$3604, 'Budget Detail - GGGGGG'!$B223,'Expenditures - all orgs'!$B$19:$B$3604,'Budget Detail - GGGGGG'!$B$3)</f>
        <v>0</v>
      </c>
      <c r="F223" s="482">
        <f t="shared" ref="F223:F227" si="18">C223-D223-E223</f>
        <v>0</v>
      </c>
    </row>
    <row r="224" spans="1:37" x14ac:dyDescent="0.3">
      <c r="A224" s="249" t="s">
        <v>347</v>
      </c>
      <c r="B224" s="649">
        <v>133300</v>
      </c>
      <c r="C224" s="334">
        <f>SUMIFS('Expenditures - all orgs'!$D$19:$D$3604,'Expenditures - all orgs'!$C$19:$C$3604, 'Budget Detail - GGGGGG'!$B224,'Expenditures - all orgs'!$B$19:$B$3604,'Budget Detail - GGGGGG'!$B$3)</f>
        <v>0</v>
      </c>
      <c r="D224" s="480">
        <f>SUMIFS('Expenditures - all orgs'!$E$19:$E$3604,'Expenditures - all orgs'!$C$19:$C$3604, 'Budget Detail - GGGGGG'!$B224,'Expenditures - all orgs'!$B$19:$B$3604,'Budget Detail - GGGGGG'!$B$3)</f>
        <v>0</v>
      </c>
      <c r="E224" s="481">
        <f>SUMIFS('Expenditures - all orgs'!$F$19:$F$3604,'Expenditures - all orgs'!$C$19:$C$3604, 'Budget Detail - GGGGGG'!$B224,'Expenditures - all orgs'!$B$19:$B$3604,'Budget Detail - GGGGGG'!$B$3)</f>
        <v>0</v>
      </c>
      <c r="F224" s="482">
        <f t="shared" ref="F224" si="19">C224-D224-E224</f>
        <v>0</v>
      </c>
    </row>
    <row r="225" spans="1:6" x14ac:dyDescent="0.3">
      <c r="A225" s="249" t="s">
        <v>348</v>
      </c>
      <c r="B225" s="649">
        <v>133400</v>
      </c>
      <c r="C225" s="334">
        <f>SUMIFS('Expenditures - all orgs'!$D$19:$D$3604,'Expenditures - all orgs'!$C$19:$C$3604, 'Budget Detail - GGGGGG'!$B225,'Expenditures - all orgs'!$B$19:$B$3604,'Budget Detail - GGGGGG'!$B$3)</f>
        <v>0</v>
      </c>
      <c r="D225" s="480">
        <f>SUMIFS('Expenditures - all orgs'!$E$19:$E$3604,'Expenditures - all orgs'!$C$19:$C$3604, 'Budget Detail - GGGGGG'!$B225,'Expenditures - all orgs'!$B$19:$B$3604,'Budget Detail - GGGGGG'!$B$3)</f>
        <v>0</v>
      </c>
      <c r="E225" s="481">
        <f>SUMIFS('Expenditures - all orgs'!$F$19:$F$3604,'Expenditures - all orgs'!$C$19:$C$3604, 'Budget Detail - GGGGGG'!$B225,'Expenditures - all orgs'!$B$19:$B$3604,'Budget Detail - GGGGGG'!$B$3)</f>
        <v>0</v>
      </c>
      <c r="F225" s="482">
        <f t="shared" si="18"/>
        <v>0</v>
      </c>
    </row>
    <row r="226" spans="1:6" x14ac:dyDescent="0.3">
      <c r="A226" s="249" t="s">
        <v>346</v>
      </c>
      <c r="B226" s="649">
        <v>133500</v>
      </c>
      <c r="C226" s="334">
        <f>SUMIFS('Expenditures - all orgs'!$D$19:$D$3604,'Expenditures - all orgs'!$C$19:$C$3604, 'Budget Detail - GGGGGG'!$B226,'Expenditures - all orgs'!$B$19:$B$3604,'Budget Detail - GGGGGG'!$B$3)</f>
        <v>0</v>
      </c>
      <c r="D226" s="480">
        <f>SUMIFS('Expenditures - all orgs'!$E$19:$E$3604,'Expenditures - all orgs'!$C$19:$C$3604, 'Budget Detail - GGGGGG'!$B226,'Expenditures - all orgs'!$B$19:$B$3604,'Budget Detail - GGGGGG'!$B$3)</f>
        <v>0</v>
      </c>
      <c r="E226" s="481">
        <f>SUMIFS('Expenditures - all orgs'!$F$19:$F$3604,'Expenditures - all orgs'!$C$19:$C$3604, 'Budget Detail - GGGGGG'!$B226,'Expenditures - all orgs'!$B$19:$B$3604,'Budget Detail - GGGGGG'!$B$3)</f>
        <v>0</v>
      </c>
      <c r="F226" s="482">
        <f t="shared" si="18"/>
        <v>0</v>
      </c>
    </row>
    <row r="227" spans="1:6" ht="15" thickBot="1" x14ac:dyDescent="0.35">
      <c r="A227" s="249" t="s">
        <v>104</v>
      </c>
      <c r="B227" s="649" t="s">
        <v>107</v>
      </c>
      <c r="C227" s="389">
        <f>SUMIFS('Expenditures - all orgs'!$D$19:$D$3604,'Expenditures - all orgs'!$C$19:$C$3604, 'Budget Detail - GGGGGG'!$B227,'Expenditures - all orgs'!$B$19:$B$3604,'Budget Detail - GGGGGG'!$B$3)</f>
        <v>0</v>
      </c>
      <c r="D227" s="483">
        <f>SUMIFS('Expenditures - all orgs'!$E$19:$E$3604,'Expenditures - all orgs'!$C$19:$C$3604, 'Budget Detail - GGGGGG'!$B227,'Expenditures - all orgs'!$B$19:$B$3604,'Budget Detail - GGGGGG'!$B$3)</f>
        <v>0</v>
      </c>
      <c r="E227" s="484">
        <f>SUMIFS('Expenditures - all orgs'!$F$19:$F$3604,'Expenditures - all orgs'!$C$19:$C$3604, 'Budget Detail - GGGGGG'!$B227,'Expenditures - all orgs'!$B$19:$B$3604,'Budget Detail - GGGGGG'!$B$3)</f>
        <v>0</v>
      </c>
      <c r="F227" s="485">
        <f t="shared" si="18"/>
        <v>0</v>
      </c>
    </row>
    <row r="228" spans="1:6" ht="15" thickBot="1" x14ac:dyDescent="0.35">
      <c r="A228" s="249"/>
      <c r="B228" s="650" t="s">
        <v>418</v>
      </c>
      <c r="C228" s="390">
        <f>SUM(C223:C227)</f>
        <v>0</v>
      </c>
      <c r="D228" s="390">
        <f t="shared" ref="D228:F228" si="20">SUM(D223:D227)</f>
        <v>0</v>
      </c>
      <c r="E228" s="390">
        <f t="shared" si="20"/>
        <v>0</v>
      </c>
      <c r="F228" s="390">
        <f t="shared" si="20"/>
        <v>0</v>
      </c>
    </row>
    <row r="229" spans="1:6" x14ac:dyDescent="0.3">
      <c r="A229" s="747"/>
      <c r="B229" s="617"/>
      <c r="C229" s="305"/>
      <c r="D229" s="1255"/>
      <c r="E229" s="1255"/>
      <c r="F229" s="1256"/>
    </row>
    <row r="230" spans="1:6" x14ac:dyDescent="0.3">
      <c r="A230" s="248" t="s">
        <v>215</v>
      </c>
      <c r="B230" s="617"/>
      <c r="C230" s="308"/>
      <c r="D230" s="309"/>
      <c r="E230" s="309"/>
      <c r="F230" s="310"/>
    </row>
    <row r="231" spans="1:6" x14ac:dyDescent="0.3">
      <c r="A231" s="249" t="s">
        <v>24</v>
      </c>
      <c r="B231" s="646">
        <v>134100</v>
      </c>
      <c r="C231" s="332">
        <f>SUMIFS('Expenditures - all orgs'!$D$19:$D$3604,'Expenditures - all orgs'!$C$19:$C$3604, 'Budget Detail - GGGGGG'!$B231,'Expenditures - all orgs'!$B$19:$B$3604,'Budget Detail - GGGGGG'!$B$3)</f>
        <v>0</v>
      </c>
      <c r="D231" s="473">
        <f>SUMIFS('Expenditures - all orgs'!$E$19:$E$3604,'Expenditures - all orgs'!$C$19:$C$3604, 'Budget Detail - GGGGGG'!$B231,'Expenditures - all orgs'!$B$19:$B$3604,'Budget Detail - GGGGGG'!$B$3)</f>
        <v>0</v>
      </c>
      <c r="E231" s="474">
        <f>SUMIFS('Expenditures - all orgs'!$F$19:$F$3604,'Expenditures - all orgs'!$C$19:$C$3604, 'Budget Detail - GGGGGG'!$B231,'Expenditures - all orgs'!$B$19:$B$3604,'Budget Detail - GGGGGG'!$B$3)</f>
        <v>0</v>
      </c>
      <c r="F231" s="475">
        <f>C231-D231-E231</f>
        <v>0</v>
      </c>
    </row>
    <row r="232" spans="1:6" x14ac:dyDescent="0.3">
      <c r="A232" s="747" t="s">
        <v>496</v>
      </c>
      <c r="B232" s="647">
        <v>134200</v>
      </c>
      <c r="C232" s="332">
        <f>SUMIFS('Expenditures - all orgs'!$D$19:$D$3604,'Expenditures - all orgs'!$C$19:$C$3604, 'Budget Detail - GGGGGG'!$B232,'Expenditures - all orgs'!$B$19:$B$3604,'Budget Detail - GGGGGG'!$B$3)</f>
        <v>0</v>
      </c>
      <c r="D232" s="473">
        <f>SUMIFS('Expenditures - all orgs'!$E$19:$E$3604,'Expenditures - all orgs'!$C$19:$C$3604, 'Budget Detail - GGGGGG'!$B232,'Expenditures - all orgs'!$B$19:$B$3604,'Budget Detail - GGGGGG'!$B$3)</f>
        <v>0</v>
      </c>
      <c r="E232" s="474">
        <f>SUMIFS('Expenditures - all orgs'!$F$19:$F$3604,'Expenditures - all orgs'!$C$19:$C$3604, 'Budget Detail - GGGGGG'!$B232,'Expenditures - all orgs'!$B$19:$B$3604,'Budget Detail - GGGGGG'!$B$3)</f>
        <v>0</v>
      </c>
      <c r="F232" s="475">
        <f>C232-D232-E232</f>
        <v>0</v>
      </c>
    </row>
    <row r="233" spans="1:6" x14ac:dyDescent="0.3">
      <c r="A233" s="249" t="s">
        <v>25</v>
      </c>
      <c r="B233" s="647">
        <v>134300</v>
      </c>
      <c r="C233" s="332">
        <f>SUMIFS('Expenditures - all orgs'!$D$19:$D$3604,'Expenditures - all orgs'!$C$19:$C$3604, 'Budget Detail - GGGGGG'!$B233,'Expenditures - all orgs'!$B$19:$B$3604,'Budget Detail - GGGGGG'!$B$3)</f>
        <v>0</v>
      </c>
      <c r="D233" s="473">
        <f>SUMIFS('Expenditures - all orgs'!$E$19:$E$3604,'Expenditures - all orgs'!$C$19:$C$3604, 'Budget Detail - GGGGGG'!$B233,'Expenditures - all orgs'!$B$19:$B$3604,'Budget Detail - GGGGGG'!$B$3)</f>
        <v>0</v>
      </c>
      <c r="E233" s="474">
        <f>SUMIFS('Expenditures - all orgs'!$F$19:$F$3604,'Expenditures - all orgs'!$C$19:$C$3604, 'Budget Detail - GGGGGG'!$B233,'Expenditures - all orgs'!$B$19:$B$3604,'Budget Detail - GGGGGG'!$B$3)</f>
        <v>0</v>
      </c>
      <c r="F233" s="475">
        <f>C233-D233-E233</f>
        <v>0</v>
      </c>
    </row>
    <row r="234" spans="1:6" ht="15" thickBot="1" x14ac:dyDescent="0.35">
      <c r="A234" s="249" t="s">
        <v>104</v>
      </c>
      <c r="B234" s="647" t="s">
        <v>107</v>
      </c>
      <c r="C234" s="333">
        <f>SUMIFS('Expenditures - all orgs'!$D$19:$D$3604,'Expenditures - all orgs'!$C$19:$C$3604, 'Budget Detail - GGGGGG'!$B234,'Expenditures - all orgs'!$B$19:$B$3604,'Budget Detail - GGGGGG'!$B$3)</f>
        <v>0</v>
      </c>
      <c r="D234" s="476">
        <f>SUMIFS('Expenditures - all orgs'!$E$19:$E$3604,'Expenditures - all orgs'!$C$19:$C$3604, 'Budget Detail - GGGGGG'!$B234,'Expenditures - all orgs'!$B$19:$B$3604,'Budget Detail - GGGGGG'!$B$3)</f>
        <v>0</v>
      </c>
      <c r="E234" s="477">
        <f>SUMIFS('Expenditures - all orgs'!$F$19:$F$3604,'Expenditures - all orgs'!$C$19:$C$3604, 'Budget Detail - GGGGGG'!$B234,'Expenditures - all orgs'!$B$19:$B$3604,'Budget Detail - GGGGGG'!$B$3)</f>
        <v>0</v>
      </c>
      <c r="F234" s="478">
        <f>C234-D234-E234</f>
        <v>0</v>
      </c>
    </row>
    <row r="235" spans="1:6" ht="15" thickBot="1" x14ac:dyDescent="0.35">
      <c r="A235" s="249"/>
      <c r="B235" s="648" t="s">
        <v>418</v>
      </c>
      <c r="C235" s="388">
        <f>SUM(C231:C234)</f>
        <v>0</v>
      </c>
      <c r="D235" s="388">
        <f t="shared" ref="D235:F235" si="21">SUM(D231:D234)</f>
        <v>0</v>
      </c>
      <c r="E235" s="388">
        <f t="shared" si="21"/>
        <v>0</v>
      </c>
      <c r="F235" s="388">
        <f t="shared" si="21"/>
        <v>0</v>
      </c>
    </row>
    <row r="236" spans="1:6" x14ac:dyDescent="0.3">
      <c r="A236" s="747"/>
      <c r="B236" s="617"/>
      <c r="C236" s="305"/>
      <c r="D236" s="1255"/>
      <c r="E236" s="1255"/>
      <c r="F236" s="1256"/>
    </row>
    <row r="237" spans="1:6" x14ac:dyDescent="0.3">
      <c r="A237" s="248" t="s">
        <v>220</v>
      </c>
      <c r="B237" s="617"/>
      <c r="C237" s="308"/>
      <c r="D237" s="309"/>
      <c r="E237" s="309"/>
      <c r="F237" s="310"/>
    </row>
    <row r="238" spans="1:6" x14ac:dyDescent="0.3">
      <c r="A238" s="239" t="s">
        <v>101</v>
      </c>
      <c r="B238" s="1462">
        <v>135100</v>
      </c>
      <c r="C238" s="335">
        <f>SUMIFS('Expenditures - all orgs'!$D$19:$D$3604,'Expenditures - all orgs'!$C$19:$C$3604, 'Budget Detail - GGGGGG'!$B238,'Expenditures - all orgs'!$B$19:$B$3604,'Budget Detail - GGGGGG'!$B$3)</f>
        <v>0</v>
      </c>
      <c r="D238" s="487">
        <f>SUMIFS('Expenditures - all orgs'!$E$19:$E$3604,'Expenditures - all orgs'!$C$19:$C$3604, 'Budget Detail - GGGGGG'!$B238,'Expenditures - all orgs'!$B$19:$B$3604,'Budget Detail - GGGGGG'!$B$3)</f>
        <v>0</v>
      </c>
      <c r="E238" s="488">
        <f>SUMIFS('Expenditures - all orgs'!$F$19:$F$3604,'Expenditures - all orgs'!$C$19:$C$3604, 'Budget Detail - GGGGGG'!$B238,'Expenditures - all orgs'!$B$19:$B$3604,'Budget Detail - GGGGGG'!$B$3)</f>
        <v>0</v>
      </c>
      <c r="F238" s="489">
        <f t="shared" si="6"/>
        <v>0</v>
      </c>
    </row>
    <row r="239" spans="1:6" x14ac:dyDescent="0.3">
      <c r="A239" s="235" t="s">
        <v>216</v>
      </c>
      <c r="B239" s="1463">
        <v>135200</v>
      </c>
      <c r="C239" s="335">
        <f>SUMIFS('Expenditures - all orgs'!$D$19:$D$3604,'Expenditures - all orgs'!$C$19:$C$3604, 'Budget Detail - GGGGGG'!$B239,'Expenditures - all orgs'!$B$19:$B$3604,'Budget Detail - GGGGGG'!$B$3)</f>
        <v>0</v>
      </c>
      <c r="D239" s="487">
        <f>SUMIFS('Expenditures - all orgs'!$E$19:$E$3604,'Expenditures - all orgs'!$C$19:$C$3604, 'Budget Detail - GGGGGG'!$B239,'Expenditures - all orgs'!$B$19:$B$3604,'Budget Detail - GGGGGG'!$B$3)</f>
        <v>0</v>
      </c>
      <c r="E239" s="488">
        <f>SUMIFS('Expenditures - all orgs'!$F$19:$F$3604,'Expenditures - all orgs'!$C$19:$C$3604, 'Budget Detail - GGGGGG'!$B239,'Expenditures - all orgs'!$B$19:$B$3604,'Budget Detail - GGGGGG'!$B$3)</f>
        <v>0</v>
      </c>
      <c r="F239" s="489">
        <f t="shared" si="6"/>
        <v>0</v>
      </c>
    </row>
    <row r="240" spans="1:6" x14ac:dyDescent="0.3">
      <c r="A240" s="235" t="s">
        <v>217</v>
      </c>
      <c r="B240" s="1463">
        <v>135300</v>
      </c>
      <c r="C240" s="335">
        <f>SUMIFS('Expenditures - all orgs'!$D$19:$D$3604,'Expenditures - all orgs'!$C$19:$C$3604, 'Budget Detail - GGGGGG'!$B240,'Expenditures - all orgs'!$B$19:$B$3604,'Budget Detail - GGGGGG'!$B$3)</f>
        <v>0</v>
      </c>
      <c r="D240" s="487">
        <f>SUMIFS('Expenditures - all orgs'!$E$19:$E$3604,'Expenditures - all orgs'!$C$19:$C$3604, 'Budget Detail - GGGGGG'!$B240,'Expenditures - all orgs'!$B$19:$B$3604,'Budget Detail - GGGGGG'!$B$3)</f>
        <v>0</v>
      </c>
      <c r="E240" s="488">
        <f>SUMIFS('Expenditures - all orgs'!$F$19:$F$3604,'Expenditures - all orgs'!$C$19:$C$3604, 'Budget Detail - GGGGGG'!$B240,'Expenditures - all orgs'!$B$19:$B$3604,'Budget Detail - GGGGGG'!$B$3)</f>
        <v>0</v>
      </c>
      <c r="F240" s="489">
        <f t="shared" si="6"/>
        <v>0</v>
      </c>
    </row>
    <row r="241" spans="1:6" x14ac:dyDescent="0.3">
      <c r="A241" s="242" t="s">
        <v>26</v>
      </c>
      <c r="B241" s="1463">
        <v>135400</v>
      </c>
      <c r="C241" s="335">
        <f>SUMIFS('Expenditures - all orgs'!$D$19:$D$3604,'Expenditures - all orgs'!$C$19:$C$3604, 'Budget Detail - GGGGGG'!$B241,'Expenditures - all orgs'!$B$19:$B$3604,'Budget Detail - GGGGGG'!$B$3)</f>
        <v>0</v>
      </c>
      <c r="D241" s="487">
        <f>SUMIFS('Expenditures - all orgs'!$E$19:$E$3604,'Expenditures - all orgs'!$C$19:$C$3604, 'Budget Detail - GGGGGG'!$B241,'Expenditures - all orgs'!$B$19:$B$3604,'Budget Detail - GGGGGG'!$B$3)</f>
        <v>0</v>
      </c>
      <c r="E241" s="488">
        <f>SUMIFS('Expenditures - all orgs'!$F$19:$F$3604,'Expenditures - all orgs'!$C$19:$C$3604, 'Budget Detail - GGGGGG'!$B241,'Expenditures - all orgs'!$B$19:$B$3604,'Budget Detail - GGGGGG'!$B$3)</f>
        <v>0</v>
      </c>
      <c r="F241" s="489">
        <f t="shared" si="6"/>
        <v>0</v>
      </c>
    </row>
    <row r="242" spans="1:6" x14ac:dyDescent="0.3">
      <c r="A242" s="242" t="s">
        <v>218</v>
      </c>
      <c r="B242" s="1463">
        <v>135500</v>
      </c>
      <c r="C242" s="335">
        <f>SUMIFS('Expenditures - all orgs'!$D$19:$D$3604,'Expenditures - all orgs'!$C$19:$C$3604, 'Budget Detail - GGGGGG'!$B242,'Expenditures - all orgs'!$B$19:$B$3604,'Budget Detail - GGGGGG'!$B$3)</f>
        <v>0</v>
      </c>
      <c r="D242" s="487">
        <f>SUMIFS('Expenditures - all orgs'!$E$19:$E$3604,'Expenditures - all orgs'!$C$19:$C$3604, 'Budget Detail - GGGGGG'!$B242,'Expenditures - all orgs'!$B$19:$B$3604,'Budget Detail - GGGGGG'!$B$3)</f>
        <v>0</v>
      </c>
      <c r="E242" s="488">
        <f>SUMIFS('Expenditures - all orgs'!$F$19:$F$3604,'Expenditures - all orgs'!$C$19:$C$3604, 'Budget Detail - GGGGGG'!$B242,'Expenditures - all orgs'!$B$19:$B$3604,'Budget Detail - GGGGGG'!$B$3)</f>
        <v>0</v>
      </c>
      <c r="F242" s="489">
        <f t="shared" si="6"/>
        <v>0</v>
      </c>
    </row>
    <row r="243" spans="1:6" x14ac:dyDescent="0.3">
      <c r="A243" s="242" t="s">
        <v>495</v>
      </c>
      <c r="B243" s="1463">
        <v>135600</v>
      </c>
      <c r="C243" s="335">
        <f>SUMIFS('Expenditures - all orgs'!$D$19:$D$3604,'Expenditures - all orgs'!$C$19:$C$3604, 'Budget Detail - GGGGGG'!$B243,'Expenditures - all orgs'!$B$19:$B$3604,'Budget Detail - GGGGGG'!$B$3)</f>
        <v>0</v>
      </c>
      <c r="D243" s="487">
        <f>SUMIFS('Expenditures - all orgs'!$E$19:$E$3604,'Expenditures - all orgs'!$C$19:$C$3604, 'Budget Detail - GGGGGG'!$B243,'Expenditures - all orgs'!$B$19:$B$3604,'Budget Detail - GGGGGG'!$B$3)</f>
        <v>0</v>
      </c>
      <c r="E243" s="488">
        <f>SUMIFS('Expenditures - all orgs'!$F$19:$F$3604,'Expenditures - all orgs'!$C$19:$C$3604, 'Budget Detail - GGGGGG'!$B243,'Expenditures - all orgs'!$B$19:$B$3604,'Budget Detail - GGGGGG'!$B$3)</f>
        <v>0</v>
      </c>
      <c r="F243" s="489">
        <f t="shared" ref="F243" si="22">C243-D243-E243</f>
        <v>0</v>
      </c>
    </row>
    <row r="244" spans="1:6" x14ac:dyDescent="0.3">
      <c r="A244" s="233" t="s">
        <v>104</v>
      </c>
      <c r="B244" s="1463" t="s">
        <v>107</v>
      </c>
      <c r="C244" s="335">
        <f>SUMIFS('Expenditures - all orgs'!$D$19:$D$3604,'Expenditures - all orgs'!$C$19:$C$3604, 'Budget Detail - GGGGGG'!$B244,'Expenditures - all orgs'!$B$19:$B$3604,'Budget Detail - GGGGGG'!$B$3)</f>
        <v>0</v>
      </c>
      <c r="D244" s="487">
        <f>SUMIFS('Expenditures - all orgs'!$E$19:$E$3604,'Expenditures - all orgs'!$C$19:$C$3604, 'Budget Detail - GGGGGG'!$B244,'Expenditures - all orgs'!$B$19:$B$3604,'Budget Detail - GGGGGG'!$B$3)</f>
        <v>0</v>
      </c>
      <c r="E244" s="488">
        <f>SUMIFS('Expenditures - all orgs'!$F$19:$F$3604,'Expenditures - all orgs'!$C$19:$C$3604, 'Budget Detail - GGGGGG'!$B244,'Expenditures - all orgs'!$B$19:$B$3604,'Budget Detail - GGGGGG'!$B$3)</f>
        <v>0</v>
      </c>
      <c r="F244" s="489">
        <f t="shared" si="6"/>
        <v>0</v>
      </c>
    </row>
    <row r="245" spans="1:6" ht="15" thickBot="1" x14ac:dyDescent="0.35">
      <c r="A245" s="233" t="s">
        <v>104</v>
      </c>
      <c r="B245" s="1463" t="s">
        <v>107</v>
      </c>
      <c r="C245" s="391">
        <f>SUMIFS('Expenditures - all orgs'!$D$19:$D$3604,'Expenditures - all orgs'!$C$19:$C$3604, 'Budget Detail - GGGGGG'!$B245,'Expenditures - all orgs'!$B$19:$B$3604,'Budget Detail - GGGGGG'!$B$3)</f>
        <v>0</v>
      </c>
      <c r="D245" s="490">
        <f>SUMIFS('Expenditures - all orgs'!$E$19:$E$3604,'Expenditures - all orgs'!$C$19:$C$3604, 'Budget Detail - GGGGGG'!$B245,'Expenditures - all orgs'!$B$19:$B$3604,'Budget Detail - GGGGGG'!$B$3)</f>
        <v>0</v>
      </c>
      <c r="E245" s="491">
        <f>SUMIFS('Expenditures - all orgs'!$F$19:$F$3604,'Expenditures - all orgs'!$C$19:$C$3604, 'Budget Detail - GGGGGG'!$B245,'Expenditures - all orgs'!$B$19:$B$3604,'Budget Detail - GGGGGG'!$B$3)</f>
        <v>0</v>
      </c>
      <c r="F245" s="492">
        <f t="shared" si="6"/>
        <v>0</v>
      </c>
    </row>
    <row r="246" spans="1:6" ht="15" thickBot="1" x14ac:dyDescent="0.35">
      <c r="A246" s="233"/>
      <c r="B246" s="1464" t="s">
        <v>418</v>
      </c>
      <c r="C246" s="1393">
        <f>SUM(C238:C245)</f>
        <v>0</v>
      </c>
      <c r="D246" s="1393">
        <f t="shared" ref="D246:F246" si="23">SUM(D238:D245)</f>
        <v>0</v>
      </c>
      <c r="E246" s="1393">
        <f t="shared" si="23"/>
        <v>0</v>
      </c>
      <c r="F246" s="1393">
        <f t="shared" si="23"/>
        <v>0</v>
      </c>
    </row>
    <row r="247" spans="1:6" x14ac:dyDescent="0.3">
      <c r="A247" s="747"/>
      <c r="B247" s="617"/>
      <c r="C247" s="305"/>
      <c r="D247" s="1255"/>
      <c r="E247" s="1255"/>
      <c r="F247" s="1256"/>
    </row>
    <row r="248" spans="1:6" x14ac:dyDescent="0.3">
      <c r="A248" s="248" t="s">
        <v>219</v>
      </c>
      <c r="B248" s="617"/>
      <c r="C248" s="308"/>
      <c r="D248" s="309"/>
      <c r="E248" s="309"/>
      <c r="F248" s="310"/>
    </row>
    <row r="249" spans="1:6" x14ac:dyDescent="0.3">
      <c r="A249" s="747" t="s">
        <v>221</v>
      </c>
      <c r="B249" s="651">
        <v>136200</v>
      </c>
      <c r="C249" s="336">
        <f>SUMIFS('Expenditures - all orgs'!$D$19:$D$3604,'Expenditures - all orgs'!$C$19:$C$3604, 'Budget Detail - GGGGGG'!$B249,'Expenditures - all orgs'!$B$19:$B$3604,'Budget Detail - GGGGGG'!$B$3)</f>
        <v>0</v>
      </c>
      <c r="D249" s="493">
        <f>SUMIFS('Expenditures - all orgs'!$E$19:$E$3604,'Expenditures - all orgs'!$C$19:$C$3604, 'Budget Detail - GGGGGG'!$B249,'Expenditures - all orgs'!$B$19:$B$3604,'Budget Detail - GGGGGG'!$B$3)</f>
        <v>0</v>
      </c>
      <c r="E249" s="494">
        <f>SUMIFS('Expenditures - all orgs'!$F$19:$F$3604,'Expenditures - all orgs'!$C$19:$C$3604, 'Budget Detail - GGGGGG'!$B249,'Expenditures - all orgs'!$B$19:$B$3604,'Budget Detail - GGGGGG'!$B$3)</f>
        <v>0</v>
      </c>
      <c r="F249" s="495">
        <f t="shared" ref="F249:F254" si="24">C249-D249-E249</f>
        <v>0</v>
      </c>
    </row>
    <row r="250" spans="1:6" x14ac:dyDescent="0.3">
      <c r="A250" s="747" t="s">
        <v>223</v>
      </c>
      <c r="B250" s="652">
        <v>136300</v>
      </c>
      <c r="C250" s="336">
        <f>SUMIFS('Expenditures - all orgs'!$D$19:$D$3604,'Expenditures - all orgs'!$C$19:$C$3604, 'Budget Detail - GGGGGG'!$B250,'Expenditures - all orgs'!$B$19:$B$3604,'Budget Detail - GGGGGG'!$B$3)</f>
        <v>0</v>
      </c>
      <c r="D250" s="493">
        <f>SUMIFS('Expenditures - all orgs'!$E$19:$E$3604,'Expenditures - all orgs'!$C$19:$C$3604, 'Budget Detail - GGGGGG'!$B250,'Expenditures - all orgs'!$B$19:$B$3604,'Budget Detail - GGGGGG'!$B$3)</f>
        <v>0</v>
      </c>
      <c r="E250" s="494">
        <f>SUMIFS('Expenditures - all orgs'!$F$19:$F$3604,'Expenditures - all orgs'!$C$19:$C$3604, 'Budget Detail - GGGGGG'!$B250,'Expenditures - all orgs'!$B$19:$B$3604,'Budget Detail - GGGGGG'!$B$3)</f>
        <v>0</v>
      </c>
      <c r="F250" s="495">
        <f t="shared" si="24"/>
        <v>0</v>
      </c>
    </row>
    <row r="251" spans="1:6" x14ac:dyDescent="0.3">
      <c r="A251" s="747" t="s">
        <v>224</v>
      </c>
      <c r="B251" s="652">
        <v>136400</v>
      </c>
      <c r="C251" s="336">
        <f>SUMIFS('Expenditures - all orgs'!$D$19:$D$3604,'Expenditures - all orgs'!$C$19:$C$3604, 'Budget Detail - GGGGGG'!$B251,'Expenditures - all orgs'!$B$19:$B$3604,'Budget Detail - GGGGGG'!$B$3)</f>
        <v>0</v>
      </c>
      <c r="D251" s="493">
        <f>SUMIFS('Expenditures - all orgs'!$E$19:$E$3604,'Expenditures - all orgs'!$C$19:$C$3604, 'Budget Detail - GGGGGG'!$B251,'Expenditures - all orgs'!$B$19:$B$3604,'Budget Detail - GGGGGG'!$B$3)</f>
        <v>0</v>
      </c>
      <c r="E251" s="494">
        <f>SUMIFS('Expenditures - all orgs'!$F$19:$F$3604,'Expenditures - all orgs'!$C$19:$C$3604, 'Budget Detail - GGGGGG'!$B251,'Expenditures - all orgs'!$B$19:$B$3604,'Budget Detail - GGGGGG'!$B$3)</f>
        <v>0</v>
      </c>
      <c r="F251" s="495">
        <f t="shared" si="24"/>
        <v>0</v>
      </c>
    </row>
    <row r="252" spans="1:6" x14ac:dyDescent="0.3">
      <c r="A252" s="747" t="s">
        <v>225</v>
      </c>
      <c r="B252" s="652">
        <v>136500</v>
      </c>
      <c r="C252" s="336">
        <f>SUMIFS('Expenditures - all orgs'!$D$19:$D$3604,'Expenditures - all orgs'!$C$19:$C$3604, 'Budget Detail - GGGGGG'!$B252,'Expenditures - all orgs'!$B$19:$B$3604,'Budget Detail - GGGGGG'!$B$3)</f>
        <v>0</v>
      </c>
      <c r="D252" s="493">
        <f>SUMIFS('Expenditures - all orgs'!$E$19:$E$3604,'Expenditures - all orgs'!$C$19:$C$3604, 'Budget Detail - GGGGGG'!$B252,'Expenditures - all orgs'!$B$19:$B$3604,'Budget Detail - GGGGGG'!$B$3)</f>
        <v>0</v>
      </c>
      <c r="E252" s="494">
        <f>SUMIFS('Expenditures - all orgs'!$F$19:$F$3604,'Expenditures - all orgs'!$C$19:$C$3604, 'Budget Detail - GGGGGG'!$B252,'Expenditures - all orgs'!$B$19:$B$3604,'Budget Detail - GGGGGG'!$B$3)</f>
        <v>0</v>
      </c>
      <c r="F252" s="495">
        <f t="shared" si="24"/>
        <v>0</v>
      </c>
    </row>
    <row r="253" spans="1:6" x14ac:dyDescent="0.3">
      <c r="A253" s="747" t="s">
        <v>104</v>
      </c>
      <c r="B253" s="652" t="s">
        <v>107</v>
      </c>
      <c r="C253" s="336">
        <f>SUMIFS('Expenditures - all orgs'!$D$19:$D$3604,'Expenditures - all orgs'!$C$19:$C$3604, 'Budget Detail - GGGGGG'!$B253,'Expenditures - all orgs'!$B$19:$B$3604,'Budget Detail - GGGGGG'!$B$3)</f>
        <v>0</v>
      </c>
      <c r="D253" s="493">
        <f>SUMIFS('Expenditures - all orgs'!$E$19:$E$3604,'Expenditures - all orgs'!$C$19:$C$3604, 'Budget Detail - GGGGGG'!$B253,'Expenditures - all orgs'!$B$19:$B$3604,'Budget Detail - GGGGGG'!$B$3)</f>
        <v>0</v>
      </c>
      <c r="E253" s="494">
        <f>SUMIFS('Expenditures - all orgs'!$F$19:$F$3604,'Expenditures - all orgs'!$C$19:$C$3604, 'Budget Detail - GGGGGG'!$B253,'Expenditures - all orgs'!$B$19:$B$3604,'Budget Detail - GGGGGG'!$B$3)</f>
        <v>0</v>
      </c>
      <c r="F253" s="495">
        <f t="shared" si="24"/>
        <v>0</v>
      </c>
    </row>
    <row r="254" spans="1:6" ht="15" thickBot="1" x14ac:dyDescent="0.35">
      <c r="A254" s="747" t="s">
        <v>104</v>
      </c>
      <c r="B254" s="652" t="s">
        <v>107</v>
      </c>
      <c r="C254" s="336">
        <f>SUMIFS('Expenditures - all orgs'!$D$19:$D$3604,'Expenditures - all orgs'!$C$19:$C$3604, 'Budget Detail - GGGGGG'!$B254,'Expenditures - all orgs'!$B$19:$B$3604,'Budget Detail - GGGGGG'!$B$3)</f>
        <v>0</v>
      </c>
      <c r="D254" s="496">
        <f>SUMIFS('Expenditures - all orgs'!$E$19:$E$3604,'Expenditures - all orgs'!$C$19:$C$3604, 'Budget Detail - GGGGGG'!$B254,'Expenditures - all orgs'!$B$19:$B$3604,'Budget Detail - GGGGGG'!$B$3)</f>
        <v>0</v>
      </c>
      <c r="E254" s="497">
        <f>SUMIFS('Expenditures - all orgs'!$F$19:$F$3604,'Expenditures - all orgs'!$C$19:$C$3604, 'Budget Detail - GGGGGG'!$B254,'Expenditures - all orgs'!$B$19:$B$3604,'Budget Detail - GGGGGG'!$B$3)</f>
        <v>0</v>
      </c>
      <c r="F254" s="498">
        <f t="shared" si="24"/>
        <v>0</v>
      </c>
    </row>
    <row r="255" spans="1:6" ht="15" thickBot="1" x14ac:dyDescent="0.35">
      <c r="A255" s="747"/>
      <c r="B255" s="653" t="s">
        <v>418</v>
      </c>
      <c r="C255" s="1257">
        <f>SUM(C249:C254)</f>
        <v>0</v>
      </c>
      <c r="D255" s="1257">
        <f t="shared" ref="D255:F255" si="25">SUM(D249:D254)</f>
        <v>0</v>
      </c>
      <c r="E255" s="1257">
        <f t="shared" si="25"/>
        <v>0</v>
      </c>
      <c r="F255" s="1257">
        <f t="shared" si="25"/>
        <v>0</v>
      </c>
    </row>
    <row r="256" spans="1:6" x14ac:dyDescent="0.3">
      <c r="A256" s="747"/>
      <c r="B256" s="617"/>
      <c r="C256" s="305"/>
      <c r="D256" s="1255"/>
      <c r="E256" s="1255"/>
      <c r="F256" s="1256"/>
    </row>
    <row r="257" spans="1:6" x14ac:dyDescent="0.3">
      <c r="A257" s="248" t="s">
        <v>222</v>
      </c>
      <c r="B257" s="617"/>
      <c r="C257" s="305"/>
      <c r="D257" s="1255"/>
      <c r="E257" s="1255"/>
      <c r="F257" s="1256"/>
    </row>
    <row r="258" spans="1:6" x14ac:dyDescent="0.3">
      <c r="A258" s="235" t="s">
        <v>493</v>
      </c>
      <c r="B258" s="654">
        <v>137100</v>
      </c>
      <c r="C258" s="337">
        <f>SUMIFS('Expenditures - all orgs'!$D$19:$D$3604,'Expenditures - all orgs'!$C$19:$C$3604, 'Budget Detail - GGGGGG'!$B258,'Expenditures - all orgs'!$B$19:$B$3604,'Budget Detail - GGGGGG'!$B$3)</f>
        <v>0</v>
      </c>
      <c r="D258" s="500">
        <f>SUMIFS('Expenditures - all orgs'!$E$19:$E$3604,'Expenditures - all orgs'!$C$19:$C$3604, 'Budget Detail - GGGGGG'!$B258,'Expenditures - all orgs'!$B$19:$B$3604,'Budget Detail - GGGGGG'!$B$3)</f>
        <v>0</v>
      </c>
      <c r="E258" s="501">
        <f>SUMIFS('Expenditures - all orgs'!$F$19:$F$3604,'Expenditures - all orgs'!$C$19:$C$3604, 'Budget Detail - GGGGGG'!$B258,'Expenditures - all orgs'!$B$19:$B$3604,'Budget Detail - GGGGGG'!$B$3)</f>
        <v>0</v>
      </c>
      <c r="F258" s="502">
        <f t="shared" ref="F258" si="26">C258-D258-E258</f>
        <v>0</v>
      </c>
    </row>
    <row r="259" spans="1:6" x14ac:dyDescent="0.3">
      <c r="A259" s="235" t="s">
        <v>494</v>
      </c>
      <c r="B259" s="1436">
        <v>137200</v>
      </c>
      <c r="C259" s="337">
        <f>SUMIFS('Expenditures - all orgs'!$D$19:$D$3604,'Expenditures - all orgs'!$C$19:$C$3604, 'Budget Detail - GGGGGG'!$B259,'Expenditures - all orgs'!$B$19:$B$3604,'Budget Detail - GGGGGG'!$B$3)</f>
        <v>0</v>
      </c>
      <c r="D259" s="500">
        <f>SUMIFS('Expenditures - all orgs'!$E$19:$E$3604,'Expenditures - all orgs'!$C$19:$C$3604, 'Budget Detail - GGGGGG'!$B259,'Expenditures - all orgs'!$B$19:$B$3604,'Budget Detail - GGGGGG'!$B$3)</f>
        <v>0</v>
      </c>
      <c r="E259" s="501">
        <f>SUMIFS('Expenditures - all orgs'!$F$19:$F$3604,'Expenditures - all orgs'!$C$19:$C$3604, 'Budget Detail - GGGGGG'!$B259,'Expenditures - all orgs'!$B$19:$B$3604,'Budget Detail - GGGGGG'!$B$3)</f>
        <v>0</v>
      </c>
      <c r="F259" s="502">
        <f t="shared" ref="F259:F260" si="27">C259-D259-E259</f>
        <v>0</v>
      </c>
    </row>
    <row r="260" spans="1:6" x14ac:dyDescent="0.3">
      <c r="A260" s="235" t="s">
        <v>226</v>
      </c>
      <c r="B260" s="1436">
        <v>137300</v>
      </c>
      <c r="C260" s="337">
        <f>SUMIFS('Expenditures - all orgs'!$D$19:$D$3604,'Expenditures - all orgs'!$C$19:$C$3604, 'Budget Detail - GGGGGG'!$B260,'Expenditures - all orgs'!$B$19:$B$3604,'Budget Detail - GGGGGG'!$B$3)</f>
        <v>0</v>
      </c>
      <c r="D260" s="500">
        <f>SUMIFS('Expenditures - all orgs'!$E$19:$E$3604,'Expenditures - all orgs'!$C$19:$C$3604, 'Budget Detail - GGGGGG'!$B260,'Expenditures - all orgs'!$B$19:$B$3604,'Budget Detail - GGGGGG'!$B$3)</f>
        <v>0</v>
      </c>
      <c r="E260" s="501">
        <f>SUMIFS('Expenditures - all orgs'!$F$19:$F$3604,'Expenditures - all orgs'!$C$19:$C$3604, 'Budget Detail - GGGGGG'!$B260,'Expenditures - all orgs'!$B$19:$B$3604,'Budget Detail - GGGGGG'!$B$3)</f>
        <v>0</v>
      </c>
      <c r="F260" s="502">
        <f t="shared" si="27"/>
        <v>0</v>
      </c>
    </row>
    <row r="261" spans="1:6" x14ac:dyDescent="0.3">
      <c r="A261" s="233" t="s">
        <v>27</v>
      </c>
      <c r="B261" s="655">
        <v>137400</v>
      </c>
      <c r="C261" s="337">
        <f>SUMIFS('Expenditures - all orgs'!$D$19:$D$3604,'Expenditures - all orgs'!$C$19:$C$3604, 'Budget Detail - GGGGGG'!$B261,'Expenditures - all orgs'!$B$19:$B$3604,'Budget Detail - GGGGGG'!$B$3)</f>
        <v>0</v>
      </c>
      <c r="D261" s="500">
        <f>SUMIFS('Expenditures - all orgs'!$E$19:$E$3604,'Expenditures - all orgs'!$C$19:$C$3604, 'Budget Detail - GGGGGG'!$B261,'Expenditures - all orgs'!$B$19:$B$3604,'Budget Detail - GGGGGG'!$B$3)</f>
        <v>0</v>
      </c>
      <c r="E261" s="501">
        <f>SUMIFS('Expenditures - all orgs'!$F$19:$F$3604,'Expenditures - all orgs'!$C$19:$C$3604, 'Budget Detail - GGGGGG'!$B261,'Expenditures - all orgs'!$B$19:$B$3604,'Budget Detail - GGGGGG'!$B$3)</f>
        <v>0</v>
      </c>
      <c r="F261" s="503">
        <f t="shared" si="6"/>
        <v>0</v>
      </c>
    </row>
    <row r="262" spans="1:6" x14ac:dyDescent="0.3">
      <c r="A262" s="242" t="s">
        <v>227</v>
      </c>
      <c r="B262" s="655">
        <v>137500</v>
      </c>
      <c r="C262" s="337">
        <f>SUMIFS('Expenditures - all orgs'!$D$19:$D$3604,'Expenditures - all orgs'!$C$19:$C$3604, 'Budget Detail - GGGGGG'!$B262,'Expenditures - all orgs'!$B$19:$B$3604,'Budget Detail - GGGGGG'!$B$3)</f>
        <v>0</v>
      </c>
      <c r="D262" s="500">
        <f>SUMIFS('Expenditures - all orgs'!$E$19:$E$3604,'Expenditures - all orgs'!$C$19:$C$3604, 'Budget Detail - GGGGGG'!$B262,'Expenditures - all orgs'!$B$19:$B$3604,'Budget Detail - GGGGGG'!$B$3)</f>
        <v>0</v>
      </c>
      <c r="E262" s="501">
        <f>SUMIFS('Expenditures - all orgs'!$F$19:$F$3604,'Expenditures - all orgs'!$C$19:$C$3604, 'Budget Detail - GGGGGG'!$B262,'Expenditures - all orgs'!$B$19:$B$3604,'Budget Detail - GGGGGG'!$B$3)</f>
        <v>0</v>
      </c>
      <c r="F262" s="503">
        <f t="shared" si="6"/>
        <v>0</v>
      </c>
    </row>
    <row r="263" spans="1:6" x14ac:dyDescent="0.3">
      <c r="A263" s="242" t="s">
        <v>228</v>
      </c>
      <c r="B263" s="655">
        <v>137600</v>
      </c>
      <c r="C263" s="337">
        <f>SUMIFS('Expenditures - all orgs'!$D$19:$D$3604,'Expenditures - all orgs'!$C$19:$C$3604, 'Budget Detail - GGGGGG'!$B263,'Expenditures - all orgs'!$B$19:$B$3604,'Budget Detail - GGGGGG'!$B$3)</f>
        <v>0</v>
      </c>
      <c r="D263" s="500">
        <f>SUMIFS('Expenditures - all orgs'!$E$19:$E$3604,'Expenditures - all orgs'!$C$19:$C$3604, 'Budget Detail - GGGGGG'!$B263,'Expenditures - all orgs'!$B$19:$B$3604,'Budget Detail - GGGGGG'!$B$3)</f>
        <v>0</v>
      </c>
      <c r="E263" s="501">
        <f>SUMIFS('Expenditures - all orgs'!$F$19:$F$3604,'Expenditures - all orgs'!$C$19:$C$3604, 'Budget Detail - GGGGGG'!$B263,'Expenditures - all orgs'!$B$19:$B$3604,'Budget Detail - GGGGGG'!$B$3)</f>
        <v>0</v>
      </c>
      <c r="F263" s="503">
        <f t="shared" si="6"/>
        <v>0</v>
      </c>
    </row>
    <row r="264" spans="1:6" x14ac:dyDescent="0.3">
      <c r="A264" s="242" t="s">
        <v>229</v>
      </c>
      <c r="B264" s="655">
        <v>137700</v>
      </c>
      <c r="C264" s="337">
        <f>SUMIFS('Expenditures - all orgs'!$D$19:$D$3604,'Expenditures - all orgs'!$C$19:$C$3604, 'Budget Detail - GGGGGG'!$B264,'Expenditures - all orgs'!$B$19:$B$3604,'Budget Detail - GGGGGG'!$B$3)</f>
        <v>0</v>
      </c>
      <c r="D264" s="500">
        <f>SUMIFS('Expenditures - all orgs'!$E$19:$E$3604,'Expenditures - all orgs'!$C$19:$C$3604, 'Budget Detail - GGGGGG'!$B264,'Expenditures - all orgs'!$B$19:$B$3604,'Budget Detail - GGGGGG'!$B$3)</f>
        <v>0</v>
      </c>
      <c r="E264" s="501">
        <f>SUMIFS('Expenditures - all orgs'!$F$19:$F$3604,'Expenditures - all orgs'!$C$19:$C$3604, 'Budget Detail - GGGGGG'!$B264,'Expenditures - all orgs'!$B$19:$B$3604,'Budget Detail - GGGGGG'!$B$3)</f>
        <v>0</v>
      </c>
      <c r="F264" s="503">
        <f t="shared" si="6"/>
        <v>0</v>
      </c>
    </row>
    <row r="265" spans="1:6" x14ac:dyDescent="0.3">
      <c r="A265" s="242" t="s">
        <v>230</v>
      </c>
      <c r="B265" s="655">
        <v>137800</v>
      </c>
      <c r="C265" s="337">
        <f>SUMIFS('Expenditures - all orgs'!$D$19:$D$3604,'Expenditures - all orgs'!$C$19:$C$3604, 'Budget Detail - GGGGGG'!$B265,'Expenditures - all orgs'!$B$19:$B$3604,'Budget Detail - GGGGGG'!$B$3)</f>
        <v>0</v>
      </c>
      <c r="D265" s="500">
        <f>SUMIFS('Expenditures - all orgs'!$E$19:$E$3604,'Expenditures - all orgs'!$C$19:$C$3604, 'Budget Detail - GGGGGG'!$B265,'Expenditures - all orgs'!$B$19:$B$3604,'Budget Detail - GGGGGG'!$B$3)</f>
        <v>0</v>
      </c>
      <c r="E265" s="501">
        <f>SUMIFS('Expenditures - all orgs'!$F$19:$F$3604,'Expenditures - all orgs'!$C$19:$C$3604, 'Budget Detail - GGGGGG'!$B265,'Expenditures - all orgs'!$B$19:$B$3604,'Budget Detail - GGGGGG'!$B$3)</f>
        <v>0</v>
      </c>
      <c r="F265" s="503">
        <f t="shared" si="6"/>
        <v>0</v>
      </c>
    </row>
    <row r="266" spans="1:6" x14ac:dyDescent="0.3">
      <c r="A266" s="242" t="s">
        <v>231</v>
      </c>
      <c r="B266" s="655">
        <v>137900</v>
      </c>
      <c r="C266" s="337">
        <f>SUMIFS('Expenditures - all orgs'!$D$19:$D$3604,'Expenditures - all orgs'!$C$19:$C$3604, 'Budget Detail - GGGGGG'!$B266,'Expenditures - all orgs'!$B$19:$B$3604,'Budget Detail - GGGGGG'!$B$3)</f>
        <v>0</v>
      </c>
      <c r="D266" s="500">
        <f>SUMIFS('Expenditures - all orgs'!$E$19:$E$3604,'Expenditures - all orgs'!$C$19:$C$3604, 'Budget Detail - GGGGGG'!$B266,'Expenditures - all orgs'!$B$19:$B$3604,'Budget Detail - GGGGGG'!$B$3)</f>
        <v>0</v>
      </c>
      <c r="E266" s="501">
        <f>SUMIFS('Expenditures - all orgs'!$F$19:$F$3604,'Expenditures - all orgs'!$C$19:$C$3604, 'Budget Detail - GGGGGG'!$B266,'Expenditures - all orgs'!$B$19:$B$3604,'Budget Detail - GGGGGG'!$B$3)</f>
        <v>0</v>
      </c>
      <c r="F266" s="503">
        <f t="shared" si="6"/>
        <v>0</v>
      </c>
    </row>
    <row r="267" spans="1:6" x14ac:dyDescent="0.3">
      <c r="A267" s="242" t="s">
        <v>104</v>
      </c>
      <c r="B267" s="655" t="s">
        <v>107</v>
      </c>
      <c r="C267" s="337">
        <f>SUMIFS('Expenditures - all orgs'!$D$19:$D$3604,'Expenditures - all orgs'!$C$19:$C$3604, 'Budget Detail - GGGGGG'!$B267,'Expenditures - all orgs'!$B$19:$B$3604,'Budget Detail - GGGGGG'!$B$3)</f>
        <v>0</v>
      </c>
      <c r="D267" s="500">
        <f>SUMIFS('Expenditures - all orgs'!$E$19:$E$3604,'Expenditures - all orgs'!$C$19:$C$3604, 'Budget Detail - GGGGGG'!$B267,'Expenditures - all orgs'!$B$19:$B$3604,'Budget Detail - GGGGGG'!$B$3)</f>
        <v>0</v>
      </c>
      <c r="E267" s="501">
        <f>SUMIFS('Expenditures - all orgs'!$F$19:$F$3604,'Expenditures - all orgs'!$C$19:$C$3604, 'Budget Detail - GGGGGG'!$B267,'Expenditures - all orgs'!$B$19:$B$3604,'Budget Detail - GGGGGG'!$B$3)</f>
        <v>0</v>
      </c>
      <c r="F267" s="503">
        <f t="shared" si="6"/>
        <v>0</v>
      </c>
    </row>
    <row r="268" spans="1:6" ht="15" thickBot="1" x14ac:dyDescent="0.35">
      <c r="A268" s="242" t="s">
        <v>104</v>
      </c>
      <c r="B268" s="655" t="s">
        <v>107</v>
      </c>
      <c r="C268" s="337">
        <f>SUMIFS('Expenditures - all orgs'!$D$19:$D$3604,'Expenditures - all orgs'!$C$19:$C$3604, 'Budget Detail - GGGGGG'!$B268,'Expenditures - all orgs'!$B$19:$B$3604,'Budget Detail - GGGGGG'!$B$3)</f>
        <v>0</v>
      </c>
      <c r="D268" s="504">
        <f>SUMIFS('Expenditures - all orgs'!$E$19:$E$3604,'Expenditures - all orgs'!$C$19:$C$3604, 'Budget Detail - GGGGGG'!$B268,'Expenditures - all orgs'!$B$19:$B$3604,'Budget Detail - GGGGGG'!$B$3)</f>
        <v>0</v>
      </c>
      <c r="E268" s="505">
        <f>SUMIFS('Expenditures - all orgs'!$F$19:$F$3604,'Expenditures - all orgs'!$C$19:$C$3604, 'Budget Detail - GGGGGG'!$B268,'Expenditures - all orgs'!$B$19:$B$3604,'Budget Detail - GGGGGG'!$B$3)</f>
        <v>0</v>
      </c>
      <c r="F268" s="506">
        <f t="shared" si="6"/>
        <v>0</v>
      </c>
    </row>
    <row r="269" spans="1:6" ht="15" thickBot="1" x14ac:dyDescent="0.35">
      <c r="A269" s="242"/>
      <c r="B269" s="656" t="s">
        <v>418</v>
      </c>
      <c r="C269" s="1258">
        <f>SUM(C258:C268)</f>
        <v>0</v>
      </c>
      <c r="D269" s="1258">
        <f t="shared" ref="D269:F269" si="28">SUM(D258:D268)</f>
        <v>0</v>
      </c>
      <c r="E269" s="1258">
        <f t="shared" si="28"/>
        <v>0</v>
      </c>
      <c r="F269" s="1258">
        <f t="shared" si="28"/>
        <v>0</v>
      </c>
    </row>
    <row r="270" spans="1:6" x14ac:dyDescent="0.3">
      <c r="A270" s="747"/>
      <c r="B270" s="617"/>
      <c r="C270" s="305"/>
      <c r="D270" s="1255"/>
      <c r="E270" s="1255"/>
      <c r="F270" s="1256"/>
    </row>
    <row r="271" spans="1:6" x14ac:dyDescent="0.3">
      <c r="A271" s="248" t="s">
        <v>232</v>
      </c>
      <c r="B271" s="617"/>
      <c r="C271" s="305"/>
      <c r="D271" s="1255"/>
      <c r="E271" s="1255"/>
      <c r="F271" s="1256"/>
    </row>
    <row r="272" spans="1:6" x14ac:dyDescent="0.3">
      <c r="A272" s="239" t="s">
        <v>518</v>
      </c>
      <c r="B272" s="657">
        <v>141100</v>
      </c>
      <c r="C272" s="338">
        <f>SUMIFS('Expenditures - all orgs'!$D$19:$D$3604,'Expenditures - all orgs'!$C$19:$C$3604, 'Budget Detail - GGGGGG'!$B272,'Expenditures - all orgs'!$B$19:$B$3604,'Budget Detail - GGGGGG'!$B$3)</f>
        <v>0</v>
      </c>
      <c r="D272" s="1466">
        <f>SUMIFS('Expenditures - all orgs'!$E$19:$E$3604,'Expenditures - all orgs'!$C$19:$C$3604, 'Budget Detail - GGGGGG'!$B272,'Expenditures - all orgs'!$B$19:$B$3604,'Budget Detail - GGGGGG'!$B$3)</f>
        <v>0</v>
      </c>
      <c r="E272" s="509">
        <f>SUMIFS('Expenditures - all orgs'!$F$19:$F$3604,'Expenditures - all orgs'!$C$19:$C$3604, 'Budget Detail - GGGGGG'!$B272,'Expenditures - all orgs'!$B$19:$B$3604,'Budget Detail - GGGGGG'!$B$3)</f>
        <v>0</v>
      </c>
      <c r="F272" s="510">
        <f t="shared" si="6"/>
        <v>0</v>
      </c>
    </row>
    <row r="273" spans="1:6" x14ac:dyDescent="0.3">
      <c r="A273" s="239" t="s">
        <v>36</v>
      </c>
      <c r="B273" s="658">
        <v>141300</v>
      </c>
      <c r="C273" s="338">
        <f>SUMIFS('Expenditures - all orgs'!$D$19:$D$3604,'Expenditures - all orgs'!$C$19:$C$3604, 'Budget Detail - GGGGGG'!$B273,'Expenditures - all orgs'!$B$19:$B$3604,'Budget Detail - GGGGGG'!$B$3)</f>
        <v>0</v>
      </c>
      <c r="D273" s="1466">
        <f>SUMIFS('Expenditures - all orgs'!$E$19:$E$3604,'Expenditures - all orgs'!$C$19:$C$3604, 'Budget Detail - GGGGGG'!$B273,'Expenditures - all orgs'!$B$19:$B$3604,'Budget Detail - GGGGGG'!$B$3)</f>
        <v>0</v>
      </c>
      <c r="E273" s="509">
        <f>SUMIFS('Expenditures - all orgs'!$F$19:$F$3604,'Expenditures - all orgs'!$C$19:$C$3604, 'Budget Detail - GGGGGG'!$B273,'Expenditures - all orgs'!$B$19:$B$3604,'Budget Detail - GGGGGG'!$B$3)</f>
        <v>0</v>
      </c>
      <c r="F273" s="510">
        <f t="shared" ref="F273:F277" si="29">C273-D273-E273</f>
        <v>0</v>
      </c>
    </row>
    <row r="274" spans="1:6" x14ac:dyDescent="0.3">
      <c r="A274" s="239" t="s">
        <v>525</v>
      </c>
      <c r="B274" s="658">
        <v>141320</v>
      </c>
      <c r="C274" s="338">
        <f>SUMIFS('Expenditures - all orgs'!$D$19:$D$3604,'Expenditures - all orgs'!$C$19:$C$3604, 'Budget Detail - GGGGGG'!$B274,'Expenditures - all orgs'!$B$19:$B$3604,'Budget Detail - GGGGGG'!$B$3)</f>
        <v>0</v>
      </c>
      <c r="D274" s="1466">
        <f>SUMIFS('Expenditures - all orgs'!$E$19:$E$3604,'Expenditures - all orgs'!$C$19:$C$3604, 'Budget Detail - GGGGGG'!$B274,'Expenditures - all orgs'!$B$19:$B$3604,'Budget Detail - GGGGGG'!$B$3)</f>
        <v>0</v>
      </c>
      <c r="E274" s="509">
        <f>SUMIFS('Expenditures - all orgs'!$F$19:$F$3604,'Expenditures - all orgs'!$C$19:$C$3604, 'Budget Detail - GGGGGG'!$B274,'Expenditures - all orgs'!$B$19:$B$3604,'Budget Detail - GGGGGG'!$B$3)</f>
        <v>0</v>
      </c>
      <c r="F274" s="510">
        <f t="shared" si="29"/>
        <v>0</v>
      </c>
    </row>
    <row r="275" spans="1:6" x14ac:dyDescent="0.3">
      <c r="A275" s="239" t="s">
        <v>233</v>
      </c>
      <c r="B275" s="658">
        <v>141500</v>
      </c>
      <c r="C275" s="338">
        <f>SUMIFS('Expenditures - all orgs'!$D$19:$D$3604,'Expenditures - all orgs'!$C$19:$C$3604, 'Budget Detail - GGGGGG'!$B275,'Expenditures - all orgs'!$B$19:$B$3604,'Budget Detail - GGGGGG'!$B$3)</f>
        <v>0</v>
      </c>
      <c r="D275" s="1466">
        <f>SUMIFS('Expenditures - all orgs'!$E$19:$E$3604,'Expenditures - all orgs'!$C$19:$C$3604, 'Budget Detail - GGGGGG'!$B275,'Expenditures - all orgs'!$B$19:$B$3604,'Budget Detail - GGGGGG'!$B$3)</f>
        <v>0</v>
      </c>
      <c r="E275" s="509">
        <f>SUMIFS('Expenditures - all orgs'!$F$19:$F$3604,'Expenditures - all orgs'!$C$19:$C$3604, 'Budget Detail - GGGGGG'!$B275,'Expenditures - all orgs'!$B$19:$B$3604,'Budget Detail - GGGGGG'!$B$3)</f>
        <v>0</v>
      </c>
      <c r="F275" s="510">
        <f t="shared" si="29"/>
        <v>0</v>
      </c>
    </row>
    <row r="276" spans="1:6" x14ac:dyDescent="0.3">
      <c r="A276" s="239" t="s">
        <v>519</v>
      </c>
      <c r="B276" s="658">
        <v>141600</v>
      </c>
      <c r="C276" s="338">
        <f>SUMIFS('Expenditures - all orgs'!$D$19:$D$3604,'Expenditures - all orgs'!$C$19:$C$3604, 'Budget Detail - GGGGGG'!$B276,'Expenditures - all orgs'!$B$19:$B$3604,'Budget Detail - GGGGGG'!$B$3)</f>
        <v>0</v>
      </c>
      <c r="D276" s="1466">
        <f>SUMIFS('Expenditures - all orgs'!$E$19:$E$3604,'Expenditures - all orgs'!$C$19:$C$3604, 'Budget Detail - GGGGGG'!$B276,'Expenditures - all orgs'!$B$19:$B$3604,'Budget Detail - GGGGGG'!$B$3)</f>
        <v>0</v>
      </c>
      <c r="E276" s="509">
        <f>SUMIFS('Expenditures - all orgs'!$F$19:$F$3604,'Expenditures - all orgs'!$C$19:$C$3604, 'Budget Detail - GGGGGG'!$B276,'Expenditures - all orgs'!$B$19:$B$3604,'Budget Detail - GGGGGG'!$B$3)</f>
        <v>0</v>
      </c>
      <c r="F276" s="510">
        <f t="shared" si="29"/>
        <v>0</v>
      </c>
    </row>
    <row r="277" spans="1:6" x14ac:dyDescent="0.3">
      <c r="A277" s="239" t="s">
        <v>520</v>
      </c>
      <c r="B277" s="658">
        <v>141700</v>
      </c>
      <c r="C277" s="338">
        <f>SUMIFS('Expenditures - all orgs'!$D$19:$D$3604,'Expenditures - all orgs'!$C$19:$C$3604, 'Budget Detail - GGGGGG'!$B277,'Expenditures - all orgs'!$B$19:$B$3604,'Budget Detail - GGGGGG'!$B$3)</f>
        <v>0</v>
      </c>
      <c r="D277" s="1466">
        <f>SUMIFS('Expenditures - all orgs'!$E$19:$E$3604,'Expenditures - all orgs'!$C$19:$C$3604, 'Budget Detail - GGGGGG'!$B277,'Expenditures - all orgs'!$B$19:$B$3604,'Budget Detail - GGGGGG'!$B$3)</f>
        <v>0</v>
      </c>
      <c r="E277" s="509">
        <f>SUMIFS('Expenditures - all orgs'!$F$19:$F$3604,'Expenditures - all orgs'!$C$19:$C$3604, 'Budget Detail - GGGGGG'!$B277,'Expenditures - all orgs'!$B$19:$B$3604,'Budget Detail - GGGGGG'!$B$3)</f>
        <v>0</v>
      </c>
      <c r="F277" s="510">
        <f t="shared" si="29"/>
        <v>0</v>
      </c>
    </row>
    <row r="278" spans="1:6" x14ac:dyDescent="0.3">
      <c r="A278" s="239" t="s">
        <v>234</v>
      </c>
      <c r="B278" s="658">
        <v>141800</v>
      </c>
      <c r="C278" s="338">
        <f>SUMIFS('Expenditures - all orgs'!$D$19:$D$3604,'Expenditures - all orgs'!$C$19:$C$3604, 'Budget Detail - GGGGGG'!$B278,'Expenditures - all orgs'!$B$19:$B$3604,'Budget Detail - GGGGGG'!$B$3)</f>
        <v>0</v>
      </c>
      <c r="D278" s="1466">
        <f>SUMIFS('Expenditures - all orgs'!$E$19:$E$3604,'Expenditures - all orgs'!$C$19:$C$3604, 'Budget Detail - GGGGGG'!$B278,'Expenditures - all orgs'!$B$19:$B$3604,'Budget Detail - GGGGGG'!$B$3)</f>
        <v>0</v>
      </c>
      <c r="E278" s="509">
        <f>SUMIFS('Expenditures - all orgs'!$F$19:$F$3604,'Expenditures - all orgs'!$C$19:$C$3604, 'Budget Detail - GGGGGG'!$B278,'Expenditures - all orgs'!$B$19:$B$3604,'Budget Detail - GGGGGG'!$B$3)</f>
        <v>0</v>
      </c>
      <c r="F278" s="511">
        <f t="shared" si="6"/>
        <v>0</v>
      </c>
    </row>
    <row r="279" spans="1:6" ht="15" thickBot="1" x14ac:dyDescent="0.35">
      <c r="A279" s="235" t="s">
        <v>104</v>
      </c>
      <c r="B279" s="658" t="s">
        <v>107</v>
      </c>
      <c r="C279" s="338">
        <f>SUMIFS('Expenditures - all orgs'!$D$19:$D$3604,'Expenditures - all orgs'!$C$19:$C$3604, 'Budget Detail - GGGGGG'!$B279,'Expenditures - all orgs'!$B$19:$B$3604,'Budget Detail - GGGGGG'!$B$3)</f>
        <v>0</v>
      </c>
      <c r="D279" s="1467">
        <f>SUMIFS('Expenditures - all orgs'!$E$19:$E$3604,'Expenditures - all orgs'!$C$19:$C$3604, 'Budget Detail - GGGGGG'!$B279,'Expenditures - all orgs'!$B$19:$B$3604,'Budget Detail - GGGGGG'!$B$3)</f>
        <v>0</v>
      </c>
      <c r="E279" s="512">
        <f>SUMIFS('Expenditures - all orgs'!$F$19:$F$3604,'Expenditures - all orgs'!$C$19:$C$3604, 'Budget Detail - GGGGGG'!$B279,'Expenditures - all orgs'!$B$19:$B$3604,'Budget Detail - GGGGGG'!$B$3)</f>
        <v>0</v>
      </c>
      <c r="F279" s="513">
        <f t="shared" si="6"/>
        <v>0</v>
      </c>
    </row>
    <row r="280" spans="1:6" ht="15" thickBot="1" x14ac:dyDescent="0.35">
      <c r="A280" s="235"/>
      <c r="B280" s="659" t="s">
        <v>418</v>
      </c>
      <c r="C280" s="394">
        <f>SUM(C272:C279)</f>
        <v>0</v>
      </c>
      <c r="D280" s="394">
        <f t="shared" ref="D280:F280" si="30">SUM(D272:D279)</f>
        <v>0</v>
      </c>
      <c r="E280" s="394">
        <f t="shared" si="30"/>
        <v>0</v>
      </c>
      <c r="F280" s="394">
        <f t="shared" si="30"/>
        <v>0</v>
      </c>
    </row>
    <row r="281" spans="1:6" x14ac:dyDescent="0.3">
      <c r="A281" s="747"/>
      <c r="B281" s="617"/>
      <c r="C281" s="305"/>
      <c r="D281" s="1255"/>
      <c r="E281" s="1255"/>
      <c r="F281" s="1256"/>
    </row>
    <row r="282" spans="1:6" x14ac:dyDescent="0.3">
      <c r="A282" s="248" t="s">
        <v>235</v>
      </c>
      <c r="B282" s="617"/>
      <c r="C282" s="305"/>
      <c r="D282" s="1255"/>
      <c r="E282" s="1255"/>
      <c r="F282" s="1256"/>
    </row>
    <row r="283" spans="1:6" x14ac:dyDescent="0.3">
      <c r="A283" s="239" t="s">
        <v>37</v>
      </c>
      <c r="B283" s="660">
        <v>142100</v>
      </c>
      <c r="C283" s="339">
        <f>SUMIFS('Expenditures - all orgs'!$D$19:$D$3604,'Expenditures - all orgs'!$C$19:$C$3604, 'Budget Detail - GGGGGG'!$B283,'Expenditures - all orgs'!$B$19:$B$3604,'Budget Detail - GGGGGG'!$B$3)</f>
        <v>0</v>
      </c>
      <c r="D283" s="515">
        <f>SUMIFS('Expenditures - all orgs'!$E$19:$E$3604,'Expenditures - all orgs'!$C$19:$C$3604, 'Budget Detail - GGGGGG'!$B283,'Expenditures - all orgs'!$B$19:$B$3604,'Budget Detail - GGGGGG'!$B$3)</f>
        <v>0</v>
      </c>
      <c r="E283" s="516">
        <f>SUMIFS('Expenditures - all orgs'!$F$19:$F$3604,'Expenditures - all orgs'!$C$19:$C$3604, 'Budget Detail - GGGGGG'!$B283,'Expenditures - all orgs'!$B$19:$B$3604,'Budget Detail - GGGGGG'!$B$3)</f>
        <v>0</v>
      </c>
      <c r="F283" s="517">
        <f t="shared" si="6"/>
        <v>0</v>
      </c>
    </row>
    <row r="284" spans="1:6" x14ac:dyDescent="0.3">
      <c r="A284" s="239" t="s">
        <v>521</v>
      </c>
      <c r="B284" s="660">
        <v>142200</v>
      </c>
      <c r="C284" s="339">
        <f>SUMIFS('Expenditures - all orgs'!$D$19:$D$3604,'Expenditures - all orgs'!$C$19:$C$3604, 'Budget Detail - GGGGGG'!$B284,'Expenditures - all orgs'!$B$19:$B$3604,'Budget Detail - GGGGGG'!$B$3)</f>
        <v>0</v>
      </c>
      <c r="D284" s="515">
        <f>SUMIFS('Expenditures - all orgs'!$E$19:$E$3604,'Expenditures - all orgs'!$C$19:$C$3604, 'Budget Detail - GGGGGG'!$B284,'Expenditures - all orgs'!$B$19:$B$3604,'Budget Detail - GGGGGG'!$B$3)</f>
        <v>0</v>
      </c>
      <c r="E284" s="516">
        <f>SUMIFS('Expenditures - all orgs'!$F$19:$F$3604,'Expenditures - all orgs'!$C$19:$C$3604, 'Budget Detail - GGGGGG'!$B284,'Expenditures - all orgs'!$B$19:$B$3604,'Budget Detail - GGGGGG'!$B$3)</f>
        <v>0</v>
      </c>
      <c r="F284" s="517">
        <f t="shared" ref="F284" si="31">C284-D284-E284</f>
        <v>0</v>
      </c>
    </row>
    <row r="285" spans="1:6" x14ac:dyDescent="0.3">
      <c r="A285" s="239" t="s">
        <v>236</v>
      </c>
      <c r="B285" s="660">
        <v>142400</v>
      </c>
      <c r="C285" s="339">
        <f>SUMIFS('Expenditures - all orgs'!$D$19:$D$3604,'Expenditures - all orgs'!$C$19:$C$3604, 'Budget Detail - GGGGGG'!$B285,'Expenditures - all orgs'!$B$19:$B$3604,'Budget Detail - GGGGGG'!$B$3)</f>
        <v>0</v>
      </c>
      <c r="D285" s="515">
        <f>SUMIFS('Expenditures - all orgs'!$E$19:$E$3604,'Expenditures - all orgs'!$C$19:$C$3604, 'Budget Detail - GGGGGG'!$B285,'Expenditures - all orgs'!$B$19:$B$3604,'Budget Detail - GGGGGG'!$B$3)</f>
        <v>0</v>
      </c>
      <c r="E285" s="516">
        <f>SUMIFS('Expenditures - all orgs'!$F$19:$F$3604,'Expenditures - all orgs'!$C$19:$C$3604, 'Budget Detail - GGGGGG'!$B285,'Expenditures - all orgs'!$B$19:$B$3604,'Budget Detail - GGGGGG'!$B$3)</f>
        <v>0</v>
      </c>
      <c r="F285" s="517">
        <f t="shared" si="6"/>
        <v>0</v>
      </c>
    </row>
    <row r="286" spans="1:6" x14ac:dyDescent="0.3">
      <c r="A286" s="239" t="s">
        <v>38</v>
      </c>
      <c r="B286" s="660">
        <v>142500</v>
      </c>
      <c r="C286" s="339">
        <f>SUMIFS('Expenditures - all orgs'!$D$19:$D$3604,'Expenditures - all orgs'!$C$19:$C$3604, 'Budget Detail - GGGGGG'!$B286,'Expenditures - all orgs'!$B$19:$B$3604,'Budget Detail - GGGGGG'!$B$3)</f>
        <v>0</v>
      </c>
      <c r="D286" s="515">
        <f>SUMIFS('Expenditures - all orgs'!$E$19:$E$3604,'Expenditures - all orgs'!$C$19:$C$3604, 'Budget Detail - GGGGGG'!$B286,'Expenditures - all orgs'!$B$19:$B$3604,'Budget Detail - GGGGGG'!$B$3)</f>
        <v>0</v>
      </c>
      <c r="E286" s="516">
        <f>SUMIFS('Expenditures - all orgs'!$F$19:$F$3604,'Expenditures - all orgs'!$C$19:$C$3604, 'Budget Detail - GGGGGG'!$B286,'Expenditures - all orgs'!$B$19:$B$3604,'Budget Detail - GGGGGG'!$B$3)</f>
        <v>0</v>
      </c>
      <c r="F286" s="517">
        <f t="shared" si="6"/>
        <v>0</v>
      </c>
    </row>
    <row r="287" spans="1:6" ht="15" thickBot="1" x14ac:dyDescent="0.35">
      <c r="A287" s="235" t="s">
        <v>104</v>
      </c>
      <c r="B287" s="660" t="s">
        <v>107</v>
      </c>
      <c r="C287" s="339">
        <f>SUMIFS('Expenditures - all orgs'!$D$19:$D$3604,'Expenditures - all orgs'!$C$19:$C$3604, 'Budget Detail - GGGGGG'!$B287,'Expenditures - all orgs'!$B$19:$B$3604,'Budget Detail - GGGGGG'!$B$3)</f>
        <v>0</v>
      </c>
      <c r="D287" s="518">
        <f>SUMIFS('Expenditures - all orgs'!$E$19:$E$3604,'Expenditures - all orgs'!$C$19:$C$3604, 'Budget Detail - GGGGGG'!$B287,'Expenditures - all orgs'!$B$19:$B$3604,'Budget Detail - GGGGGG'!$B$3)</f>
        <v>0</v>
      </c>
      <c r="E287" s="519">
        <f>SUMIFS('Expenditures - all orgs'!$F$19:$F$3604,'Expenditures - all orgs'!$C$19:$C$3604, 'Budget Detail - GGGGGG'!$B287,'Expenditures - all orgs'!$B$19:$B$3604,'Budget Detail - GGGGGG'!$B$3)</f>
        <v>0</v>
      </c>
      <c r="F287" s="520">
        <f t="shared" si="6"/>
        <v>0</v>
      </c>
    </row>
    <row r="288" spans="1:6" ht="15" thickBot="1" x14ac:dyDescent="0.35">
      <c r="A288" s="235"/>
      <c r="B288" s="661" t="s">
        <v>418</v>
      </c>
      <c r="C288" s="396">
        <f>SUM(C283:C287)</f>
        <v>0</v>
      </c>
      <c r="D288" s="396">
        <f t="shared" ref="D288:F288" si="32">SUM(D283:D287)</f>
        <v>0</v>
      </c>
      <c r="E288" s="396">
        <f t="shared" si="32"/>
        <v>0</v>
      </c>
      <c r="F288" s="396">
        <f t="shared" si="32"/>
        <v>0</v>
      </c>
    </row>
    <row r="289" spans="1:6" x14ac:dyDescent="0.3">
      <c r="A289" s="747"/>
      <c r="B289" s="617"/>
      <c r="C289" s="305"/>
      <c r="D289" s="1255"/>
      <c r="E289" s="1255"/>
      <c r="F289" s="1256"/>
    </row>
    <row r="290" spans="1:6" x14ac:dyDescent="0.3">
      <c r="A290" s="248" t="s">
        <v>237</v>
      </c>
      <c r="B290" s="617"/>
      <c r="C290" s="305"/>
      <c r="D290" s="1255"/>
      <c r="E290" s="1255"/>
      <c r="F290" s="1256"/>
    </row>
    <row r="291" spans="1:6" x14ac:dyDescent="0.3">
      <c r="A291" s="240" t="s">
        <v>238</v>
      </c>
      <c r="B291" s="662">
        <v>153100</v>
      </c>
      <c r="C291" s="340">
        <f>SUMIFS('Expenditures - all orgs'!$D$19:$D$3604,'Expenditures - all orgs'!$C$19:$C$3604, 'Budget Detail - GGGGGG'!$B291,'Expenditures - all orgs'!$B$19:$B$3604,'Budget Detail - GGGGGG'!$B$3)</f>
        <v>0</v>
      </c>
      <c r="D291" s="522">
        <f>SUMIFS('Expenditures - all orgs'!$E$19:$E$3604,'Expenditures - all orgs'!$C$19:$C$3604, 'Budget Detail - GGGGGG'!$B291,'Expenditures - all orgs'!$B$19:$B$3604,'Budget Detail - GGGGGG'!$B$3)</f>
        <v>0</v>
      </c>
      <c r="E291" s="523">
        <f>SUMIFS('Expenditures - all orgs'!$F$19:$F$3604,'Expenditures - all orgs'!$C$19:$C$3604, 'Budget Detail - GGGGGG'!$B291,'Expenditures - all orgs'!$B$19:$B$3604,'Budget Detail - GGGGGG'!$B$3)</f>
        <v>0</v>
      </c>
      <c r="F291" s="524">
        <f t="shared" ref="F291:F293" si="33">C291-D291-E291</f>
        <v>0</v>
      </c>
    </row>
    <row r="292" spans="1:6" x14ac:dyDescent="0.3">
      <c r="A292" s="240" t="s">
        <v>239</v>
      </c>
      <c r="B292" s="663">
        <v>153200</v>
      </c>
      <c r="C292" s="340">
        <f>SUMIFS('Expenditures - all orgs'!$D$19:$D$3604,'Expenditures - all orgs'!$C$19:$C$3604, 'Budget Detail - GGGGGG'!$B292,'Expenditures - all orgs'!$B$19:$B$3604,'Budget Detail - GGGGGG'!$B$3)</f>
        <v>0</v>
      </c>
      <c r="D292" s="522">
        <f>SUMIFS('Expenditures - all orgs'!$E$19:$E$3604,'Expenditures - all orgs'!$C$19:$C$3604, 'Budget Detail - GGGGGG'!$B292,'Expenditures - all orgs'!$B$19:$B$3604,'Budget Detail - GGGGGG'!$B$3)</f>
        <v>0</v>
      </c>
      <c r="E292" s="523">
        <f>SUMIFS('Expenditures - all orgs'!$F$19:$F$3604,'Expenditures - all orgs'!$C$19:$C$3604, 'Budget Detail - GGGGGG'!$B292,'Expenditures - all orgs'!$B$19:$B$3604,'Budget Detail - GGGGGG'!$B$3)</f>
        <v>0</v>
      </c>
      <c r="F292" s="524">
        <f t="shared" si="33"/>
        <v>0</v>
      </c>
    </row>
    <row r="293" spans="1:6" x14ac:dyDescent="0.3">
      <c r="A293" s="240" t="s">
        <v>240</v>
      </c>
      <c r="B293" s="663">
        <v>153300</v>
      </c>
      <c r="C293" s="340">
        <f>SUMIFS('Expenditures - all orgs'!$D$19:$D$3604,'Expenditures - all orgs'!$C$19:$C$3604, 'Budget Detail - GGGGGG'!$B293,'Expenditures - all orgs'!$B$19:$B$3604,'Budget Detail - GGGGGG'!$B$3)</f>
        <v>0</v>
      </c>
      <c r="D293" s="522">
        <f>SUMIFS('Expenditures - all orgs'!$E$19:$E$3604,'Expenditures - all orgs'!$C$19:$C$3604, 'Budget Detail - GGGGGG'!$B293,'Expenditures - all orgs'!$B$19:$B$3604,'Budget Detail - GGGGGG'!$B$3)</f>
        <v>0</v>
      </c>
      <c r="E293" s="523">
        <f>SUMIFS('Expenditures - all orgs'!$F$19:$F$3604,'Expenditures - all orgs'!$C$19:$C$3604, 'Budget Detail - GGGGGG'!$B293,'Expenditures - all orgs'!$B$19:$B$3604,'Budget Detail - GGGGGG'!$B$3)</f>
        <v>0</v>
      </c>
      <c r="F293" s="524">
        <f t="shared" si="33"/>
        <v>0</v>
      </c>
    </row>
    <row r="294" spans="1:6" x14ac:dyDescent="0.3">
      <c r="A294" s="239" t="s">
        <v>241</v>
      </c>
      <c r="B294" s="664">
        <v>153400</v>
      </c>
      <c r="C294" s="340">
        <f>SUMIFS('Expenditures - all orgs'!$D$19:$D$3604,'Expenditures - all orgs'!$C$19:$C$3604, 'Budget Detail - GGGGGG'!$B294,'Expenditures - all orgs'!$B$19:$B$3604,'Budget Detail - GGGGGG'!$B$3)</f>
        <v>0</v>
      </c>
      <c r="D294" s="522">
        <f>SUMIFS('Expenditures - all orgs'!$E$19:$E$3604,'Expenditures - all orgs'!$C$19:$C$3604, 'Budget Detail - GGGGGG'!$B294,'Expenditures - all orgs'!$B$19:$B$3604,'Budget Detail - GGGGGG'!$B$3)</f>
        <v>0</v>
      </c>
      <c r="E294" s="523">
        <f>SUMIFS('Expenditures - all orgs'!$F$19:$F$3604,'Expenditures - all orgs'!$C$19:$C$3604, 'Budget Detail - GGGGGG'!$B294,'Expenditures - all orgs'!$B$19:$B$3604,'Budget Detail - GGGGGG'!$B$3)</f>
        <v>0</v>
      </c>
      <c r="F294" s="524">
        <f t="shared" si="6"/>
        <v>0</v>
      </c>
    </row>
    <row r="295" spans="1:6" x14ac:dyDescent="0.3">
      <c r="A295" s="239" t="s">
        <v>39</v>
      </c>
      <c r="B295" s="664">
        <v>153500</v>
      </c>
      <c r="C295" s="340">
        <f>SUMIFS('Expenditures - all orgs'!$D$19:$D$3604,'Expenditures - all orgs'!$C$19:$C$3604, 'Budget Detail - GGGGGG'!$B295,'Expenditures - all orgs'!$B$19:$B$3604,'Budget Detail - GGGGGG'!$B$3)</f>
        <v>0</v>
      </c>
      <c r="D295" s="522">
        <f>SUMIFS('Expenditures - all orgs'!$E$19:$E$3604,'Expenditures - all orgs'!$C$19:$C$3604, 'Budget Detail - GGGGGG'!$B295,'Expenditures - all orgs'!$B$19:$B$3604,'Budget Detail - GGGGGG'!$B$3)</f>
        <v>0</v>
      </c>
      <c r="E295" s="523">
        <f>SUMIFS('Expenditures - all orgs'!$F$19:$F$3604,'Expenditures - all orgs'!$C$19:$C$3604, 'Budget Detail - GGGGGG'!$B295,'Expenditures - all orgs'!$B$19:$B$3604,'Budget Detail - GGGGGG'!$B$3)</f>
        <v>0</v>
      </c>
      <c r="F295" s="524">
        <f t="shared" si="6"/>
        <v>0</v>
      </c>
    </row>
    <row r="296" spans="1:6" x14ac:dyDescent="0.3">
      <c r="A296" s="239" t="s">
        <v>242</v>
      </c>
      <c r="B296" s="664">
        <v>153510</v>
      </c>
      <c r="C296" s="340">
        <f>SUMIFS('Expenditures - all orgs'!$D$19:$D$3604,'Expenditures - all orgs'!$C$19:$C$3604, 'Budget Detail - GGGGGG'!$B296,'Expenditures - all orgs'!$B$19:$B$3604,'Budget Detail - GGGGGG'!$B$3)</f>
        <v>0</v>
      </c>
      <c r="D296" s="522">
        <f>SUMIFS('Expenditures - all orgs'!$E$19:$E$3604,'Expenditures - all orgs'!$C$19:$C$3604, 'Budget Detail - GGGGGG'!$B296,'Expenditures - all orgs'!$B$19:$B$3604,'Budget Detail - GGGGGG'!$B$3)</f>
        <v>0</v>
      </c>
      <c r="E296" s="523">
        <f>SUMIFS('Expenditures - all orgs'!$F$19:$F$3604,'Expenditures - all orgs'!$C$19:$C$3604, 'Budget Detail - GGGGGG'!$B296,'Expenditures - all orgs'!$B$19:$B$3604,'Budget Detail - GGGGGG'!$B$3)</f>
        <v>0</v>
      </c>
      <c r="F296" s="524">
        <f t="shared" si="6"/>
        <v>0</v>
      </c>
    </row>
    <row r="297" spans="1:6" x14ac:dyDescent="0.3">
      <c r="A297" s="239" t="s">
        <v>243</v>
      </c>
      <c r="B297" s="664">
        <v>153600</v>
      </c>
      <c r="C297" s="340">
        <f>SUMIFS('Expenditures - all orgs'!$D$19:$D$3604,'Expenditures - all orgs'!$C$19:$C$3604, 'Budget Detail - GGGGGG'!$B297,'Expenditures - all orgs'!$B$19:$B$3604,'Budget Detail - GGGGGG'!$B$3)</f>
        <v>0</v>
      </c>
      <c r="D297" s="522">
        <f>SUMIFS('Expenditures - all orgs'!$E$19:$E$3604,'Expenditures - all orgs'!$C$19:$C$3604, 'Budget Detail - GGGGGG'!$B297,'Expenditures - all orgs'!$B$19:$B$3604,'Budget Detail - GGGGGG'!$B$3)</f>
        <v>0</v>
      </c>
      <c r="E297" s="523">
        <f>SUMIFS('Expenditures - all orgs'!$F$19:$F$3604,'Expenditures - all orgs'!$C$19:$C$3604, 'Budget Detail - GGGGGG'!$B297,'Expenditures - all orgs'!$B$19:$B$3604,'Budget Detail - GGGGGG'!$B$3)</f>
        <v>0</v>
      </c>
      <c r="F297" s="524">
        <f t="shared" si="6"/>
        <v>0</v>
      </c>
    </row>
    <row r="298" spans="1:6" x14ac:dyDescent="0.3">
      <c r="A298" s="239" t="s">
        <v>244</v>
      </c>
      <c r="B298" s="664">
        <v>153700</v>
      </c>
      <c r="C298" s="340">
        <f>SUMIFS('Expenditures - all orgs'!$D$19:$D$3604,'Expenditures - all orgs'!$C$19:$C$3604, 'Budget Detail - GGGGGG'!$B298,'Expenditures - all orgs'!$B$19:$B$3604,'Budget Detail - GGGGGG'!$B$3)</f>
        <v>0</v>
      </c>
      <c r="D298" s="522">
        <f>SUMIFS('Expenditures - all orgs'!$E$19:$E$3604,'Expenditures - all orgs'!$C$19:$C$3604, 'Budget Detail - GGGGGG'!$B298,'Expenditures - all orgs'!$B$19:$B$3604,'Budget Detail - GGGGGG'!$B$3)</f>
        <v>0</v>
      </c>
      <c r="E298" s="523">
        <f>SUMIFS('Expenditures - all orgs'!$F$19:$F$3604,'Expenditures - all orgs'!$C$19:$C$3604, 'Budget Detail - GGGGGG'!$B298,'Expenditures - all orgs'!$B$19:$B$3604,'Budget Detail - GGGGGG'!$B$3)</f>
        <v>0</v>
      </c>
      <c r="F298" s="524">
        <f t="shared" si="6"/>
        <v>0</v>
      </c>
    </row>
    <row r="299" spans="1:6" x14ac:dyDescent="0.3">
      <c r="A299" s="239" t="s">
        <v>245</v>
      </c>
      <c r="B299" s="664">
        <v>153800</v>
      </c>
      <c r="C299" s="340">
        <f>SUMIFS('Expenditures - all orgs'!$D$19:$D$3604,'Expenditures - all orgs'!$C$19:$C$3604, 'Budget Detail - GGGGGG'!$B299,'Expenditures - all orgs'!$B$19:$B$3604,'Budget Detail - GGGGGG'!$B$3)</f>
        <v>0</v>
      </c>
      <c r="D299" s="522">
        <f>SUMIFS('Expenditures - all orgs'!$E$19:$E$3604,'Expenditures - all orgs'!$C$19:$C$3604, 'Budget Detail - GGGGGG'!$B299,'Expenditures - all orgs'!$B$19:$B$3604,'Budget Detail - GGGGGG'!$B$3)</f>
        <v>0</v>
      </c>
      <c r="E299" s="523">
        <f>SUMIFS('Expenditures - all orgs'!$F$19:$F$3604,'Expenditures - all orgs'!$C$19:$C$3604, 'Budget Detail - GGGGGG'!$B299,'Expenditures - all orgs'!$B$19:$B$3604,'Budget Detail - GGGGGG'!$B$3)</f>
        <v>0</v>
      </c>
      <c r="F299" s="524">
        <f t="shared" si="6"/>
        <v>0</v>
      </c>
    </row>
    <row r="300" spans="1:6" x14ac:dyDescent="0.3">
      <c r="A300" s="239" t="s">
        <v>246</v>
      </c>
      <c r="B300" s="664">
        <v>153900</v>
      </c>
      <c r="C300" s="340">
        <f>SUMIFS('Expenditures - all orgs'!$D$19:$D$3604,'Expenditures - all orgs'!$C$19:$C$3604, 'Budget Detail - GGGGGG'!$B300,'Expenditures - all orgs'!$B$19:$B$3604,'Budget Detail - GGGGGG'!$B$3)</f>
        <v>0</v>
      </c>
      <c r="D300" s="522">
        <f>SUMIFS('Expenditures - all orgs'!$E$19:$E$3604,'Expenditures - all orgs'!$C$19:$C$3604, 'Budget Detail - GGGGGG'!$B300,'Expenditures - all orgs'!$B$19:$B$3604,'Budget Detail - GGGGGG'!$B$3)</f>
        <v>0</v>
      </c>
      <c r="E300" s="523">
        <f>SUMIFS('Expenditures - all orgs'!$F$19:$F$3604,'Expenditures - all orgs'!$C$19:$C$3604, 'Budget Detail - GGGGGG'!$B300,'Expenditures - all orgs'!$B$19:$B$3604,'Budget Detail - GGGGGG'!$B$3)</f>
        <v>0</v>
      </c>
      <c r="F300" s="524">
        <f t="shared" si="6"/>
        <v>0</v>
      </c>
    </row>
    <row r="301" spans="1:6" x14ac:dyDescent="0.3">
      <c r="A301" s="235" t="s">
        <v>104</v>
      </c>
      <c r="B301" s="664" t="s">
        <v>107</v>
      </c>
      <c r="C301" s="340">
        <f>SUMIFS('Expenditures - all orgs'!$D$19:$D$3604,'Expenditures - all orgs'!$C$19:$C$3604, 'Budget Detail - GGGGGG'!$B301,'Expenditures - all orgs'!$B$19:$B$3604,'Budget Detail - GGGGGG'!$B$3)</f>
        <v>0</v>
      </c>
      <c r="D301" s="522">
        <f>SUMIFS('Expenditures - all orgs'!$E$19:$E$3604,'Expenditures - all orgs'!$C$19:$C$3604, 'Budget Detail - GGGGGG'!$B301,'Expenditures - all orgs'!$B$19:$B$3604,'Budget Detail - GGGGGG'!$B$3)</f>
        <v>0</v>
      </c>
      <c r="E301" s="523">
        <f>SUMIFS('Expenditures - all orgs'!$F$19:$F$3604,'Expenditures - all orgs'!$C$19:$C$3604, 'Budget Detail - GGGGGG'!$B301,'Expenditures - all orgs'!$B$19:$B$3604,'Budget Detail - GGGGGG'!$B$3)</f>
        <v>0</v>
      </c>
      <c r="F301" s="524">
        <f t="shared" si="6"/>
        <v>0</v>
      </c>
    </row>
    <row r="302" spans="1:6" ht="15" thickBot="1" x14ac:dyDescent="0.35">
      <c r="A302" s="235" t="s">
        <v>104</v>
      </c>
      <c r="B302" s="664" t="s">
        <v>107</v>
      </c>
      <c r="C302" s="340">
        <f>SUMIFS('Expenditures - all orgs'!$D$19:$D$3604,'Expenditures - all orgs'!$C$19:$C$3604, 'Budget Detail - GGGGGG'!$B302,'Expenditures - all orgs'!$B$19:$B$3604,'Budget Detail - GGGGGG'!$B$3)</f>
        <v>0</v>
      </c>
      <c r="D302" s="525">
        <f>SUMIFS('Expenditures - all orgs'!$E$19:$E$3604,'Expenditures - all orgs'!$C$19:$C$3604, 'Budget Detail - GGGGGG'!$B302,'Expenditures - all orgs'!$B$19:$B$3604,'Budget Detail - GGGGGG'!$B$3)</f>
        <v>0</v>
      </c>
      <c r="E302" s="526">
        <f>SUMIFS('Expenditures - all orgs'!$F$19:$F$3604,'Expenditures - all orgs'!$C$19:$C$3604, 'Budget Detail - GGGGGG'!$B302,'Expenditures - all orgs'!$B$19:$B$3604,'Budget Detail - GGGGGG'!$B$3)</f>
        <v>0</v>
      </c>
      <c r="F302" s="527">
        <f t="shared" si="6"/>
        <v>0</v>
      </c>
    </row>
    <row r="303" spans="1:6" ht="15" thickBot="1" x14ac:dyDescent="0.35">
      <c r="A303" s="235"/>
      <c r="B303" s="665" t="s">
        <v>418</v>
      </c>
      <c r="C303" s="397">
        <f>SUM(C291:C302)</f>
        <v>0</v>
      </c>
      <c r="D303" s="397">
        <f t="shared" ref="D303:F303" si="34">SUM(D291:D302)</f>
        <v>0</v>
      </c>
      <c r="E303" s="397">
        <f t="shared" si="34"/>
        <v>0</v>
      </c>
      <c r="F303" s="397">
        <f t="shared" si="34"/>
        <v>0</v>
      </c>
    </row>
    <row r="304" spans="1:6" x14ac:dyDescent="0.3">
      <c r="A304" s="747"/>
      <c r="B304" s="617"/>
      <c r="C304" s="305"/>
      <c r="D304" s="1255"/>
      <c r="E304" s="1255"/>
      <c r="F304" s="1256"/>
    </row>
    <row r="305" spans="1:6" x14ac:dyDescent="0.3">
      <c r="A305" s="248" t="s">
        <v>247</v>
      </c>
      <c r="B305" s="617"/>
      <c r="C305" s="305"/>
      <c r="D305" s="1255"/>
      <c r="E305" s="1255"/>
      <c r="F305" s="1256"/>
    </row>
    <row r="306" spans="1:6" x14ac:dyDescent="0.3">
      <c r="A306" s="239" t="s">
        <v>487</v>
      </c>
      <c r="B306" s="666">
        <v>154100</v>
      </c>
      <c r="C306" s="341">
        <f>SUMIFS('Expenditures - all orgs'!$D$19:$D$3604,'Expenditures - all orgs'!$C$19:$C$3604, 'Budget Detail - GGGGGG'!$B306,'Expenditures - all orgs'!$B$19:$B$3604,'Budget Detail - GGGGGG'!$B$3)</f>
        <v>0</v>
      </c>
      <c r="D306" s="528">
        <f>SUMIFS('Expenditures - all orgs'!$E$19:$E$3604,'Expenditures - all orgs'!$C$19:$C$3604, 'Budget Detail - GGGGGG'!$B306,'Expenditures - all orgs'!$B$19:$B$3604,'Budget Detail - GGGGGG'!$B$3)</f>
        <v>0</v>
      </c>
      <c r="E306" s="529">
        <f>SUMIFS('Expenditures - all orgs'!$F$19:$F$3604,'Expenditures - all orgs'!$C$19:$C$3604, 'Budget Detail - GGGGGG'!$B306,'Expenditures - all orgs'!$B$19:$B$3604,'Budget Detail - GGGGGG'!$B$3)</f>
        <v>0</v>
      </c>
      <c r="F306" s="530">
        <f t="shared" si="6"/>
        <v>0</v>
      </c>
    </row>
    <row r="307" spans="1:6" x14ac:dyDescent="0.3">
      <c r="A307" s="239" t="s">
        <v>527</v>
      </c>
      <c r="B307" s="667">
        <v>154120</v>
      </c>
      <c r="C307" s="341">
        <f>SUMIFS('Expenditures - all orgs'!$D$19:$D$3604,'Expenditures - all orgs'!$C$19:$C$3604, 'Budget Detail - GGGGGG'!$B307,'Expenditures - all orgs'!$B$19:$B$3604,'Budget Detail - GGGGGG'!$B$3)</f>
        <v>0</v>
      </c>
      <c r="D307" s="528">
        <f>SUMIFS('Expenditures - all orgs'!$E$19:$E$3604,'Expenditures - all orgs'!$C$19:$C$3604, 'Budget Detail - GGGGGG'!$B307,'Expenditures - all orgs'!$B$19:$B$3604,'Budget Detail - GGGGGG'!$B$3)</f>
        <v>0</v>
      </c>
      <c r="E307" s="529">
        <f>SUMIFS('Expenditures - all orgs'!$F$19:$F$3604,'Expenditures - all orgs'!$C$19:$C$3604, 'Budget Detail - GGGGGG'!$B307,'Expenditures - all orgs'!$B$19:$B$3604,'Budget Detail - GGGGGG'!$B$3)</f>
        <v>0</v>
      </c>
      <c r="F307" s="530">
        <f t="shared" ref="F307:F314" si="35">C307-D307-E307</f>
        <v>0</v>
      </c>
    </row>
    <row r="308" spans="1:6" x14ac:dyDescent="0.3">
      <c r="A308" s="235" t="s">
        <v>526</v>
      </c>
      <c r="B308" s="667">
        <v>154200</v>
      </c>
      <c r="C308" s="341">
        <f>SUMIFS('Expenditures - all orgs'!$D$19:$D$3604,'Expenditures - all orgs'!$C$19:$C$3604, 'Budget Detail - GGGGGG'!$B308,'Expenditures - all orgs'!$B$19:$B$3604,'Budget Detail - GGGGGG'!$B$3)</f>
        <v>0</v>
      </c>
      <c r="D308" s="528">
        <f>SUMIFS('Expenditures - all orgs'!$E$19:$E$3604,'Expenditures - all orgs'!$C$19:$C$3604, 'Budget Detail - GGGGGG'!$B308,'Expenditures - all orgs'!$B$19:$B$3604,'Budget Detail - GGGGGG'!$B$3)</f>
        <v>0</v>
      </c>
      <c r="E308" s="529">
        <f>SUMIFS('Expenditures - all orgs'!$F$19:$F$3604,'Expenditures - all orgs'!$C$19:$C$3604, 'Budget Detail - GGGGGG'!$B308,'Expenditures - all orgs'!$B$19:$B$3604,'Budget Detail - GGGGGG'!$B$3)</f>
        <v>0</v>
      </c>
      <c r="F308" s="530">
        <f t="shared" si="35"/>
        <v>0</v>
      </c>
    </row>
    <row r="309" spans="1:6" x14ac:dyDescent="0.3">
      <c r="A309" s="235" t="s">
        <v>489</v>
      </c>
      <c r="B309" s="667">
        <v>154300</v>
      </c>
      <c r="C309" s="341">
        <f>SUMIFS('Expenditures - all orgs'!$D$19:$D$3604,'Expenditures - all orgs'!$C$19:$C$3604, 'Budget Detail - GGGGGG'!$B309,'Expenditures - all orgs'!$B$19:$B$3604,'Budget Detail - GGGGGG'!$B$3)</f>
        <v>0</v>
      </c>
      <c r="D309" s="528">
        <f>SUMIFS('Expenditures - all orgs'!$E$19:$E$3604,'Expenditures - all orgs'!$C$19:$C$3604, 'Budget Detail - GGGGGG'!$B309,'Expenditures - all orgs'!$B$19:$B$3604,'Budget Detail - GGGGGG'!$B$3)</f>
        <v>0</v>
      </c>
      <c r="E309" s="529">
        <f>SUMIFS('Expenditures - all orgs'!$F$19:$F$3604,'Expenditures - all orgs'!$C$19:$C$3604, 'Budget Detail - GGGGGG'!$B309,'Expenditures - all orgs'!$B$19:$B$3604,'Budget Detail - GGGGGG'!$B$3)</f>
        <v>0</v>
      </c>
      <c r="F309" s="530">
        <f t="shared" si="35"/>
        <v>0</v>
      </c>
    </row>
    <row r="310" spans="1:6" x14ac:dyDescent="0.3">
      <c r="A310" s="235" t="s">
        <v>488</v>
      </c>
      <c r="B310" s="667">
        <v>154310</v>
      </c>
      <c r="C310" s="341">
        <f>SUMIFS('Expenditures - all orgs'!$D$19:$D$3604,'Expenditures - all orgs'!$C$19:$C$3604, 'Budget Detail - GGGGGG'!$B310,'Expenditures - all orgs'!$B$19:$B$3604,'Budget Detail - GGGGGG'!$B$3)</f>
        <v>0</v>
      </c>
      <c r="D310" s="528">
        <f>SUMIFS('Expenditures - all orgs'!$E$19:$E$3604,'Expenditures - all orgs'!$C$19:$C$3604, 'Budget Detail - GGGGGG'!$B310,'Expenditures - all orgs'!$B$19:$B$3604,'Budget Detail - GGGGGG'!$B$3)</f>
        <v>0</v>
      </c>
      <c r="E310" s="529">
        <f>SUMIFS('Expenditures - all orgs'!$F$19:$F$3604,'Expenditures - all orgs'!$C$19:$C$3604, 'Budget Detail - GGGGGG'!$B310,'Expenditures - all orgs'!$B$19:$B$3604,'Budget Detail - GGGGGG'!$B$3)</f>
        <v>0</v>
      </c>
      <c r="F310" s="530">
        <f t="shared" si="35"/>
        <v>0</v>
      </c>
    </row>
    <row r="311" spans="1:6" x14ac:dyDescent="0.3">
      <c r="A311" s="235" t="s">
        <v>490</v>
      </c>
      <c r="B311" s="667">
        <v>154320</v>
      </c>
      <c r="C311" s="341">
        <f>SUMIFS('Expenditures - all orgs'!$D$19:$D$3604,'Expenditures - all orgs'!$C$19:$C$3604, 'Budget Detail - GGGGGG'!$B311,'Expenditures - all orgs'!$B$19:$B$3604,'Budget Detail - GGGGGG'!$B$3)</f>
        <v>0</v>
      </c>
      <c r="D311" s="528">
        <f>SUMIFS('Expenditures - all orgs'!$E$19:$E$3604,'Expenditures - all orgs'!$C$19:$C$3604, 'Budget Detail - GGGGGG'!$B311,'Expenditures - all orgs'!$B$19:$B$3604,'Budget Detail - GGGGGG'!$B$3)</f>
        <v>0</v>
      </c>
      <c r="E311" s="529">
        <f>SUMIFS('Expenditures - all orgs'!$F$19:$F$3604,'Expenditures - all orgs'!$C$19:$C$3604, 'Budget Detail - GGGGGG'!$B311,'Expenditures - all orgs'!$B$19:$B$3604,'Budget Detail - GGGGGG'!$B$3)</f>
        <v>0</v>
      </c>
      <c r="F311" s="530">
        <f t="shared" si="35"/>
        <v>0</v>
      </c>
    </row>
    <row r="312" spans="1:6" x14ac:dyDescent="0.3">
      <c r="A312" s="235" t="s">
        <v>491</v>
      </c>
      <c r="B312" s="667">
        <v>154400</v>
      </c>
      <c r="C312" s="341">
        <f>SUMIFS('Expenditures - all orgs'!$D$19:$D$3604,'Expenditures - all orgs'!$C$19:$C$3604, 'Budget Detail - GGGGGG'!$B312,'Expenditures - all orgs'!$B$19:$B$3604,'Budget Detail - GGGGGG'!$B$3)</f>
        <v>0</v>
      </c>
      <c r="D312" s="528">
        <f>SUMIFS('Expenditures - all orgs'!$E$19:$E$3604,'Expenditures - all orgs'!$C$19:$C$3604, 'Budget Detail - GGGGGG'!$B312,'Expenditures - all orgs'!$B$19:$B$3604,'Budget Detail - GGGGGG'!$B$3)</f>
        <v>0</v>
      </c>
      <c r="E312" s="529">
        <f>SUMIFS('Expenditures - all orgs'!$F$19:$F$3604,'Expenditures - all orgs'!$C$19:$C$3604, 'Budget Detail - GGGGGG'!$B312,'Expenditures - all orgs'!$B$19:$B$3604,'Budget Detail - GGGGGG'!$B$3)</f>
        <v>0</v>
      </c>
      <c r="F312" s="530">
        <f t="shared" si="35"/>
        <v>0</v>
      </c>
    </row>
    <row r="313" spans="1:6" x14ac:dyDescent="0.3">
      <c r="A313" s="239" t="s">
        <v>40</v>
      </c>
      <c r="B313" s="667">
        <v>154600</v>
      </c>
      <c r="C313" s="341">
        <f>SUMIFS('Expenditures - all orgs'!$D$19:$D$3604,'Expenditures - all orgs'!$C$19:$C$3604, 'Budget Detail - GGGGGG'!$B313,'Expenditures - all orgs'!$B$19:$B$3604,'Budget Detail - GGGGGG'!$B$3)</f>
        <v>0</v>
      </c>
      <c r="D313" s="528">
        <f>SUMIFS('Expenditures - all orgs'!$E$19:$E$3604,'Expenditures - all orgs'!$C$19:$C$3604, 'Budget Detail - GGGGGG'!$B313,'Expenditures - all orgs'!$B$19:$B$3604,'Budget Detail - GGGGGG'!$B$3)</f>
        <v>0</v>
      </c>
      <c r="E313" s="529">
        <f>SUMIFS('Expenditures - all orgs'!$F$19:$F$3604,'Expenditures - all orgs'!$C$19:$C$3604, 'Budget Detail - GGGGGG'!$B313,'Expenditures - all orgs'!$B$19:$B$3604,'Budget Detail - GGGGGG'!$B$3)</f>
        <v>0</v>
      </c>
      <c r="F313" s="530">
        <f t="shared" si="35"/>
        <v>0</v>
      </c>
    </row>
    <row r="314" spans="1:6" x14ac:dyDescent="0.3">
      <c r="A314" s="235" t="s">
        <v>492</v>
      </c>
      <c r="B314" s="667">
        <v>154700</v>
      </c>
      <c r="C314" s="341">
        <f>SUMIFS('Expenditures - all orgs'!$D$19:$D$3604,'Expenditures - all orgs'!$C$19:$C$3604, 'Budget Detail - GGGGGG'!$B314,'Expenditures - all orgs'!$B$19:$B$3604,'Budget Detail - GGGGGG'!$B$3)</f>
        <v>0</v>
      </c>
      <c r="D314" s="528">
        <f>SUMIFS('Expenditures - all orgs'!$E$19:$E$3604,'Expenditures - all orgs'!$C$19:$C$3604, 'Budget Detail - GGGGGG'!$B314,'Expenditures - all orgs'!$B$19:$B$3604,'Budget Detail - GGGGGG'!$B$3)</f>
        <v>0</v>
      </c>
      <c r="E314" s="529">
        <f>SUMIFS('Expenditures - all orgs'!$F$19:$F$3604,'Expenditures - all orgs'!$C$19:$C$3604, 'Budget Detail - GGGGGG'!$B314,'Expenditures - all orgs'!$B$19:$B$3604,'Budget Detail - GGGGGG'!$B$3)</f>
        <v>0</v>
      </c>
      <c r="F314" s="530">
        <f t="shared" si="35"/>
        <v>0</v>
      </c>
    </row>
    <row r="315" spans="1:6" ht="15" thickBot="1" x14ac:dyDescent="0.35">
      <c r="A315" s="235" t="s">
        <v>104</v>
      </c>
      <c r="B315" s="667" t="s">
        <v>107</v>
      </c>
      <c r="C315" s="341">
        <f>SUMIFS('Expenditures - all orgs'!$D$19:$D$3604,'Expenditures - all orgs'!$C$19:$C$3604, 'Budget Detail - GGGGGG'!$B315,'Expenditures - all orgs'!$B$19:$B$3604,'Budget Detail - GGGGGG'!$B$3)</f>
        <v>0</v>
      </c>
      <c r="D315" s="531">
        <f>SUMIFS('Expenditures - all orgs'!$E$19:$E$3604,'Expenditures - all orgs'!$C$19:$C$3604, 'Budget Detail - GGGGGG'!$B315,'Expenditures - all orgs'!$B$19:$B$3604,'Budget Detail - GGGGGG'!$B$3)</f>
        <v>0</v>
      </c>
      <c r="E315" s="532">
        <f>SUMIFS('Expenditures - all orgs'!$F$19:$F$3604,'Expenditures - all orgs'!$C$19:$C$3604, 'Budget Detail - GGGGGG'!$B315,'Expenditures - all orgs'!$B$19:$B$3604,'Budget Detail - GGGGGG'!$B$3)</f>
        <v>0</v>
      </c>
      <c r="F315" s="533">
        <f t="shared" si="6"/>
        <v>0</v>
      </c>
    </row>
    <row r="316" spans="1:6" ht="15" thickBot="1" x14ac:dyDescent="0.35">
      <c r="A316" s="235"/>
      <c r="B316" s="668" t="s">
        <v>418</v>
      </c>
      <c r="C316" s="1259">
        <f>SUM(C306:C315)</f>
        <v>0</v>
      </c>
      <c r="D316" s="1259">
        <f t="shared" ref="D316:F316" si="36">SUM(D306:D315)</f>
        <v>0</v>
      </c>
      <c r="E316" s="1259">
        <f t="shared" si="36"/>
        <v>0</v>
      </c>
      <c r="F316" s="1259">
        <f t="shared" si="36"/>
        <v>0</v>
      </c>
    </row>
    <row r="317" spans="1:6" x14ac:dyDescent="0.3">
      <c r="A317" s="747"/>
      <c r="B317" s="617"/>
      <c r="C317" s="305"/>
      <c r="D317" s="1255"/>
      <c r="E317" s="1255"/>
      <c r="F317" s="1256"/>
    </row>
    <row r="318" spans="1:6" x14ac:dyDescent="0.3">
      <c r="A318" s="248" t="s">
        <v>248</v>
      </c>
      <c r="B318" s="617"/>
      <c r="C318" s="305"/>
      <c r="D318" s="1255"/>
      <c r="E318" s="1255"/>
      <c r="F318" s="1256"/>
    </row>
    <row r="319" spans="1:6" x14ac:dyDescent="0.3">
      <c r="A319" s="240" t="s">
        <v>249</v>
      </c>
      <c r="B319" s="669">
        <v>212100</v>
      </c>
      <c r="C319" s="342">
        <f>SUMIFS('Expenditures - all orgs'!$D$19:$D$3604,'Expenditures - all orgs'!$C$19:$C$3604, 'Budget Detail - GGGGGG'!$B319,'Expenditures - all orgs'!$B$19:$B$3604,'Budget Detail - GGGGGG'!$B$3)</f>
        <v>0</v>
      </c>
      <c r="D319" s="535">
        <f>SUMIFS('Expenditures - all orgs'!$E$19:$E$3604,'Expenditures - all orgs'!$C$19:$C$3604, 'Budget Detail - GGGGGG'!$B319,'Expenditures - all orgs'!$B$19:$B$3604,'Budget Detail - GGGGGG'!$B$3)</f>
        <v>0</v>
      </c>
      <c r="E319" s="536">
        <f>SUMIFS('Expenditures - all orgs'!$F$19:$F$3604,'Expenditures - all orgs'!$C$19:$C$3604, 'Budget Detail - GGGGGG'!$B319,'Expenditures - all orgs'!$B$19:$B$3604,'Budget Detail - GGGGGG'!$B$3)</f>
        <v>0</v>
      </c>
      <c r="F319" s="537">
        <f t="shared" ref="F319:F322" si="37">C319-D319-E319</f>
        <v>0</v>
      </c>
    </row>
    <row r="320" spans="1:6" x14ac:dyDescent="0.3">
      <c r="A320" s="240" t="s">
        <v>250</v>
      </c>
      <c r="B320" s="670">
        <v>212200</v>
      </c>
      <c r="C320" s="342">
        <f>SUMIFS('Expenditures - all orgs'!$D$19:$D$3604,'Expenditures - all orgs'!$C$19:$C$3604, 'Budget Detail - GGGGGG'!$B320,'Expenditures - all orgs'!$B$19:$B$3604,'Budget Detail - GGGGGG'!$B$3)</f>
        <v>0</v>
      </c>
      <c r="D320" s="535">
        <f>SUMIFS('Expenditures - all orgs'!$E$19:$E$3604,'Expenditures - all orgs'!$C$19:$C$3604, 'Budget Detail - GGGGGG'!$B320,'Expenditures - all orgs'!$B$19:$B$3604,'Budget Detail - GGGGGG'!$B$3)</f>
        <v>0</v>
      </c>
      <c r="E320" s="536">
        <f>SUMIFS('Expenditures - all orgs'!$F$19:$F$3604,'Expenditures - all orgs'!$C$19:$C$3604, 'Budget Detail - GGGGGG'!$B320,'Expenditures - all orgs'!$B$19:$B$3604,'Budget Detail - GGGGGG'!$B$3)</f>
        <v>0</v>
      </c>
      <c r="F320" s="537">
        <f t="shared" si="37"/>
        <v>0</v>
      </c>
    </row>
    <row r="321" spans="1:6" x14ac:dyDescent="0.3">
      <c r="A321" s="240" t="s">
        <v>251</v>
      </c>
      <c r="B321" s="670">
        <v>212300</v>
      </c>
      <c r="C321" s="342">
        <f>SUMIFS('Expenditures - all orgs'!$D$19:$D$3604,'Expenditures - all orgs'!$C$19:$C$3604, 'Budget Detail - GGGGGG'!$B321,'Expenditures - all orgs'!$B$19:$B$3604,'Budget Detail - GGGGGG'!$B$3)</f>
        <v>0</v>
      </c>
      <c r="D321" s="535">
        <f>SUMIFS('Expenditures - all orgs'!$E$19:$E$3604,'Expenditures - all orgs'!$C$19:$C$3604, 'Budget Detail - GGGGGG'!$B321,'Expenditures - all orgs'!$B$19:$B$3604,'Budget Detail - GGGGGG'!$B$3)</f>
        <v>0</v>
      </c>
      <c r="E321" s="536">
        <f>SUMIFS('Expenditures - all orgs'!$F$19:$F$3604,'Expenditures - all orgs'!$C$19:$C$3604, 'Budget Detail - GGGGGG'!$B321,'Expenditures - all orgs'!$B$19:$B$3604,'Budget Detail - GGGGGG'!$B$3)</f>
        <v>0</v>
      </c>
      <c r="F321" s="537">
        <f t="shared" si="37"/>
        <v>0</v>
      </c>
    </row>
    <row r="322" spans="1:6" ht="15" thickBot="1" x14ac:dyDescent="0.35">
      <c r="A322" s="747" t="s">
        <v>104</v>
      </c>
      <c r="B322" s="670" t="s">
        <v>107</v>
      </c>
      <c r="C322" s="342">
        <f>SUMIFS('Expenditures - all orgs'!$D$19:$D$3604,'Expenditures - all orgs'!$C$19:$C$3604, 'Budget Detail - GGGGGG'!$B322,'Expenditures - all orgs'!$B$19:$B$3604,'Budget Detail - GGGGGG'!$B$3)</f>
        <v>0</v>
      </c>
      <c r="D322" s="538">
        <f>SUMIFS('Expenditures - all orgs'!$E$19:$E$3604,'Expenditures - all orgs'!$C$19:$C$3604, 'Budget Detail - GGGGGG'!$B322,'Expenditures - all orgs'!$B$19:$B$3604,'Budget Detail - GGGGGG'!$B$3)</f>
        <v>0</v>
      </c>
      <c r="E322" s="539">
        <f>SUMIFS('Expenditures - all orgs'!$F$19:$F$3604,'Expenditures - all orgs'!$C$19:$C$3604, 'Budget Detail - GGGGGG'!$B322,'Expenditures - all orgs'!$B$19:$B$3604,'Budget Detail - GGGGGG'!$B$3)</f>
        <v>0</v>
      </c>
      <c r="F322" s="540">
        <f t="shared" si="37"/>
        <v>0</v>
      </c>
    </row>
    <row r="323" spans="1:6" ht="15" thickBot="1" x14ac:dyDescent="0.35">
      <c r="A323" s="747"/>
      <c r="B323" s="671" t="s">
        <v>418</v>
      </c>
      <c r="C323" s="400">
        <f>SUM(C319:C322)</f>
        <v>0</v>
      </c>
      <c r="D323" s="400">
        <f t="shared" ref="D323:F323" si="38">SUM(D319:D322)</f>
        <v>0</v>
      </c>
      <c r="E323" s="400">
        <f t="shared" si="38"/>
        <v>0</v>
      </c>
      <c r="F323" s="400">
        <f t="shared" si="38"/>
        <v>0</v>
      </c>
    </row>
    <row r="324" spans="1:6" x14ac:dyDescent="0.3">
      <c r="A324" s="747"/>
      <c r="B324" s="617"/>
      <c r="C324" s="305"/>
      <c r="D324" s="1255"/>
      <c r="E324" s="1255"/>
      <c r="F324" s="1256"/>
    </row>
    <row r="325" spans="1:6" x14ac:dyDescent="0.3">
      <c r="A325" s="248" t="s">
        <v>253</v>
      </c>
      <c r="B325" s="617"/>
      <c r="C325" s="305"/>
      <c r="D325" s="1255"/>
      <c r="E325" s="1255"/>
      <c r="F325" s="1256"/>
    </row>
    <row r="326" spans="1:6" x14ac:dyDescent="0.3">
      <c r="A326" s="747" t="s">
        <v>254</v>
      </c>
      <c r="B326" s="672">
        <v>213100</v>
      </c>
      <c r="C326" s="343">
        <f>SUMIFS('Expenditures - all orgs'!$D$19:$D$3604,'Expenditures - all orgs'!$C$19:$C$3604, 'Budget Detail - GGGGGG'!$B326,'Expenditures - all orgs'!$B$19:$B$3604,'Budget Detail - GGGGGG'!$B$3)</f>
        <v>0</v>
      </c>
      <c r="D326" s="541">
        <f>SUMIFS('Expenditures - all orgs'!$E$19:$E$3604,'Expenditures - all orgs'!$C$19:$C$3604, 'Budget Detail - GGGGGG'!$B326,'Expenditures - all orgs'!$B$19:$B$3604,'Budget Detail - GGGGGG'!$B$3)</f>
        <v>0</v>
      </c>
      <c r="E326" s="542">
        <f>SUMIFS('Expenditures - all orgs'!$F$19:$F$3604,'Expenditures - all orgs'!$C$19:$C$3604, 'Budget Detail - GGGGGG'!$B326,'Expenditures - all orgs'!$B$19:$B$3604,'Budget Detail - GGGGGG'!$B$3)</f>
        <v>0</v>
      </c>
      <c r="F326" s="543">
        <f t="shared" ref="F326:F330" si="39">C326-D326-E326</f>
        <v>0</v>
      </c>
    </row>
    <row r="327" spans="1:6" x14ac:dyDescent="0.3">
      <c r="A327" s="747" t="s">
        <v>255</v>
      </c>
      <c r="B327" s="673">
        <v>213200</v>
      </c>
      <c r="C327" s="343">
        <f>SUMIFS('Expenditures - all orgs'!$D$19:$D$3604,'Expenditures - all orgs'!$C$19:$C$3604, 'Budget Detail - GGGGGG'!$B327,'Expenditures - all orgs'!$B$19:$B$3604,'Budget Detail - GGGGGG'!$B$3)</f>
        <v>0</v>
      </c>
      <c r="D327" s="541">
        <f>SUMIFS('Expenditures - all orgs'!$E$19:$E$3604,'Expenditures - all orgs'!$C$19:$C$3604, 'Budget Detail - GGGGGG'!$B327,'Expenditures - all orgs'!$B$19:$B$3604,'Budget Detail - GGGGGG'!$B$3)</f>
        <v>0</v>
      </c>
      <c r="E327" s="542">
        <f>SUMIFS('Expenditures - all orgs'!$F$19:$F$3604,'Expenditures - all orgs'!$C$19:$C$3604, 'Budget Detail - GGGGGG'!$B327,'Expenditures - all orgs'!$B$19:$B$3604,'Budget Detail - GGGGGG'!$B$3)</f>
        <v>0</v>
      </c>
      <c r="F327" s="543">
        <f t="shared" si="39"/>
        <v>0</v>
      </c>
    </row>
    <row r="328" spans="1:6" x14ac:dyDescent="0.3">
      <c r="A328" s="747" t="s">
        <v>256</v>
      </c>
      <c r="B328" s="673">
        <v>213300</v>
      </c>
      <c r="C328" s="343">
        <f>SUMIFS('Expenditures - all orgs'!$D$19:$D$3604,'Expenditures - all orgs'!$C$19:$C$3604, 'Budget Detail - GGGGGG'!$B328,'Expenditures - all orgs'!$B$19:$B$3604,'Budget Detail - GGGGGG'!$B$3)</f>
        <v>0</v>
      </c>
      <c r="D328" s="541">
        <f>SUMIFS('Expenditures - all orgs'!$E$19:$E$3604,'Expenditures - all orgs'!$C$19:$C$3604, 'Budget Detail - GGGGGG'!$B328,'Expenditures - all orgs'!$B$19:$B$3604,'Budget Detail - GGGGGG'!$B$3)</f>
        <v>0</v>
      </c>
      <c r="E328" s="542">
        <f>SUMIFS('Expenditures - all orgs'!$F$19:$F$3604,'Expenditures - all orgs'!$C$19:$C$3604, 'Budget Detail - GGGGGG'!$B328,'Expenditures - all orgs'!$B$19:$B$3604,'Budget Detail - GGGGGG'!$B$3)</f>
        <v>0</v>
      </c>
      <c r="F328" s="543">
        <f t="shared" si="39"/>
        <v>0</v>
      </c>
    </row>
    <row r="329" spans="1:6" x14ac:dyDescent="0.3">
      <c r="A329" s="747" t="s">
        <v>104</v>
      </c>
      <c r="B329" s="673" t="s">
        <v>107</v>
      </c>
      <c r="C329" s="343">
        <f>SUMIFS('Expenditures - all orgs'!$D$19:$D$3604,'Expenditures - all orgs'!$C$19:$C$3604, 'Budget Detail - GGGGGG'!$B329,'Expenditures - all orgs'!$B$19:$B$3604,'Budget Detail - GGGGGG'!$B$3)</f>
        <v>0</v>
      </c>
      <c r="D329" s="541">
        <f>SUMIFS('Expenditures - all orgs'!$E$19:$E$3604,'Expenditures - all orgs'!$C$19:$C$3604, 'Budget Detail - GGGGGG'!$B329,'Expenditures - all orgs'!$B$19:$B$3604,'Budget Detail - GGGGGG'!$B$3)</f>
        <v>0</v>
      </c>
      <c r="E329" s="542">
        <f>SUMIFS('Expenditures - all orgs'!$F$19:$F$3604,'Expenditures - all orgs'!$C$19:$C$3604, 'Budget Detail - GGGGGG'!$B329,'Expenditures - all orgs'!$B$19:$B$3604,'Budget Detail - GGGGGG'!$B$3)</f>
        <v>0</v>
      </c>
      <c r="F329" s="543">
        <f t="shared" si="39"/>
        <v>0</v>
      </c>
    </row>
    <row r="330" spans="1:6" ht="15" thickBot="1" x14ac:dyDescent="0.35">
      <c r="A330" s="747" t="s">
        <v>104</v>
      </c>
      <c r="B330" s="673" t="s">
        <v>107</v>
      </c>
      <c r="C330" s="343">
        <f>SUMIFS('Expenditures - all orgs'!$D$19:$D$3604,'Expenditures - all orgs'!$C$19:$C$3604, 'Budget Detail - GGGGGG'!$B330,'Expenditures - all orgs'!$B$19:$B$3604,'Budget Detail - GGGGGG'!$B$3)</f>
        <v>0</v>
      </c>
      <c r="D330" s="544">
        <f>SUMIFS('Expenditures - all orgs'!$E$19:$E$3604,'Expenditures - all orgs'!$C$19:$C$3604, 'Budget Detail - GGGGGG'!$B330,'Expenditures - all orgs'!$B$19:$B$3604,'Budget Detail - GGGGGG'!$B$3)</f>
        <v>0</v>
      </c>
      <c r="E330" s="545">
        <f>SUMIFS('Expenditures - all orgs'!$F$19:$F$3604,'Expenditures - all orgs'!$C$19:$C$3604, 'Budget Detail - GGGGGG'!$B330,'Expenditures - all orgs'!$B$19:$B$3604,'Budget Detail - GGGGGG'!$B$3)</f>
        <v>0</v>
      </c>
      <c r="F330" s="546">
        <f t="shared" si="39"/>
        <v>0</v>
      </c>
    </row>
    <row r="331" spans="1:6" ht="15" thickBot="1" x14ac:dyDescent="0.35">
      <c r="A331" s="747"/>
      <c r="B331" s="674" t="s">
        <v>418</v>
      </c>
      <c r="C331" s="401">
        <f>SUM(C326:C330)</f>
        <v>0</v>
      </c>
      <c r="D331" s="401">
        <f t="shared" ref="D331:F331" si="40">SUM(D326:D330)</f>
        <v>0</v>
      </c>
      <c r="E331" s="401">
        <f t="shared" si="40"/>
        <v>0</v>
      </c>
      <c r="F331" s="401">
        <f t="shared" si="40"/>
        <v>0</v>
      </c>
    </row>
    <row r="332" spans="1:6" x14ac:dyDescent="0.3">
      <c r="A332" s="747"/>
      <c r="B332" s="617"/>
      <c r="C332" s="305"/>
      <c r="D332" s="1255"/>
      <c r="E332" s="1255"/>
      <c r="F332" s="1256"/>
    </row>
    <row r="333" spans="1:6" x14ac:dyDescent="0.3">
      <c r="A333" s="248" t="s">
        <v>252</v>
      </c>
      <c r="B333" s="617"/>
      <c r="C333" s="305"/>
      <c r="D333" s="1255"/>
      <c r="E333" s="1255"/>
      <c r="F333" s="1256"/>
    </row>
    <row r="334" spans="1:6" x14ac:dyDescent="0.3">
      <c r="A334" s="240" t="s">
        <v>325</v>
      </c>
      <c r="B334" s="675">
        <v>220010</v>
      </c>
      <c r="C334" s="344">
        <f>SUMIFS('Expenditures - all orgs'!$D$19:$D$3604,'Expenditures - all orgs'!$C$19:$C$3604, 'Budget Detail - GGGGGG'!$B334,'Expenditures - all orgs'!$B$19:$B$3604,'Budget Detail - GGGGGG'!$B$3)</f>
        <v>0</v>
      </c>
      <c r="D334" s="548">
        <f>SUMIFS('Expenditures - all orgs'!$E$19:$E$3604,'Expenditures - all orgs'!$C$19:$C$3604, 'Budget Detail - GGGGGG'!$B334,'Expenditures - all orgs'!$B$19:$B$3604,'Budget Detail - GGGGGG'!$B$3)</f>
        <v>0</v>
      </c>
      <c r="E334" s="549">
        <f>SUMIFS('Expenditures - all orgs'!$F$19:$F$3604,'Expenditures - all orgs'!$C$19:$C$3604, 'Budget Detail - GGGGGG'!$B334,'Expenditures - all orgs'!$B$19:$B$3604,'Budget Detail - GGGGGG'!$B$3)</f>
        <v>0</v>
      </c>
      <c r="F334" s="550">
        <f t="shared" ref="F334:F335" si="41">C334-D334-E334</f>
        <v>0</v>
      </c>
    </row>
    <row r="335" spans="1:6" x14ac:dyDescent="0.3">
      <c r="A335" s="240" t="s">
        <v>257</v>
      </c>
      <c r="B335" s="676">
        <v>221100</v>
      </c>
      <c r="C335" s="344">
        <f>SUMIFS('Expenditures - all orgs'!$D$19:$D$3604,'Expenditures - all orgs'!$C$19:$C$3604, 'Budget Detail - GGGGGG'!$B335,'Expenditures - all orgs'!$B$19:$B$3604,'Budget Detail - GGGGGG'!$B$3)</f>
        <v>0</v>
      </c>
      <c r="D335" s="548">
        <f>SUMIFS('Expenditures - all orgs'!$E$19:$E$3604,'Expenditures - all orgs'!$C$19:$C$3604, 'Budget Detail - GGGGGG'!$B335,'Expenditures - all orgs'!$B$19:$B$3604,'Budget Detail - GGGGGG'!$B$3)</f>
        <v>0</v>
      </c>
      <c r="E335" s="549">
        <f>SUMIFS('Expenditures - all orgs'!$F$19:$F$3604,'Expenditures - all orgs'!$C$19:$C$3604, 'Budget Detail - GGGGGG'!$B335,'Expenditures - all orgs'!$B$19:$B$3604,'Budget Detail - GGGGGG'!$B$3)</f>
        <v>0</v>
      </c>
      <c r="F335" s="550">
        <f t="shared" si="41"/>
        <v>0</v>
      </c>
    </row>
    <row r="336" spans="1:6" x14ac:dyDescent="0.3">
      <c r="A336" s="239" t="s">
        <v>257</v>
      </c>
      <c r="B336" s="677">
        <v>221200</v>
      </c>
      <c r="C336" s="344">
        <f>SUMIFS('Expenditures - all orgs'!$D$19:$D$3604,'Expenditures - all orgs'!$C$19:$C$3604, 'Budget Detail - GGGGGG'!$B336,'Expenditures - all orgs'!$B$19:$B$3604,'Budget Detail - GGGGGG'!$B$3)</f>
        <v>0</v>
      </c>
      <c r="D336" s="548">
        <f>SUMIFS('Expenditures - all orgs'!$E$19:$E$3604,'Expenditures - all orgs'!$C$19:$C$3604, 'Budget Detail - GGGGGG'!$B336,'Expenditures - all orgs'!$B$19:$B$3604,'Budget Detail - GGGGGG'!$B$3)</f>
        <v>0</v>
      </c>
      <c r="E336" s="549">
        <f>SUMIFS('Expenditures - all orgs'!$F$19:$F$3604,'Expenditures - all orgs'!$C$19:$C$3604, 'Budget Detail - GGGGGG'!$B336,'Expenditures - all orgs'!$B$19:$B$3604,'Budget Detail - GGGGGG'!$B$3)</f>
        <v>0</v>
      </c>
      <c r="F336" s="550">
        <f t="shared" si="6"/>
        <v>0</v>
      </c>
    </row>
    <row r="337" spans="1:6" x14ac:dyDescent="0.3">
      <c r="A337" s="239" t="s">
        <v>258</v>
      </c>
      <c r="B337" s="677">
        <v>221400</v>
      </c>
      <c r="C337" s="344">
        <f>SUMIFS('Expenditures - all orgs'!$D$19:$D$3604,'Expenditures - all orgs'!$C$19:$C$3604, 'Budget Detail - GGGGGG'!$B337,'Expenditures - all orgs'!$B$19:$B$3604,'Budget Detail - GGGGGG'!$B$3)</f>
        <v>0</v>
      </c>
      <c r="D337" s="548">
        <f>SUMIFS('Expenditures - all orgs'!$E$19:$E$3604,'Expenditures - all orgs'!$C$19:$C$3604, 'Budget Detail - GGGGGG'!$B337,'Expenditures - all orgs'!$B$19:$B$3604,'Budget Detail - GGGGGG'!$B$3)</f>
        <v>0</v>
      </c>
      <c r="E337" s="549">
        <f>SUMIFS('Expenditures - all orgs'!$F$19:$F$3604,'Expenditures - all orgs'!$C$19:$C$3604, 'Budget Detail - GGGGGG'!$B337,'Expenditures - all orgs'!$B$19:$B$3604,'Budget Detail - GGGGGG'!$B$3)</f>
        <v>0</v>
      </c>
      <c r="F337" s="550">
        <f t="shared" si="6"/>
        <v>0</v>
      </c>
    </row>
    <row r="338" spans="1:6" x14ac:dyDescent="0.3">
      <c r="A338" s="239" t="s">
        <v>102</v>
      </c>
      <c r="B338" s="677">
        <v>221500</v>
      </c>
      <c r="C338" s="344">
        <f>SUMIFS('Expenditures - all orgs'!$D$19:$D$3604,'Expenditures - all orgs'!$C$19:$C$3604, 'Budget Detail - GGGGGG'!$B338,'Expenditures - all orgs'!$B$19:$B$3604,'Budget Detail - GGGGGG'!$B$3)</f>
        <v>0</v>
      </c>
      <c r="D338" s="548">
        <f>SUMIFS('Expenditures - all orgs'!$E$19:$E$3604,'Expenditures - all orgs'!$C$19:$C$3604, 'Budget Detail - GGGGGG'!$B338,'Expenditures - all orgs'!$B$19:$B$3604,'Budget Detail - GGGGGG'!$B$3)</f>
        <v>0</v>
      </c>
      <c r="E338" s="549">
        <f>SUMIFS('Expenditures - all orgs'!$F$19:$F$3604,'Expenditures - all orgs'!$C$19:$C$3604, 'Budget Detail - GGGGGG'!$B338,'Expenditures - all orgs'!$B$19:$B$3604,'Budget Detail - GGGGGG'!$B$3)</f>
        <v>0</v>
      </c>
      <c r="F338" s="550">
        <f t="shared" si="6"/>
        <v>0</v>
      </c>
    </row>
    <row r="339" spans="1:6" x14ac:dyDescent="0.3">
      <c r="A339" s="235" t="s">
        <v>259</v>
      </c>
      <c r="B339" s="677">
        <v>221600</v>
      </c>
      <c r="C339" s="344">
        <f>SUMIFS('Expenditures - all orgs'!$D$19:$D$3604,'Expenditures - all orgs'!$C$19:$C$3604, 'Budget Detail - GGGGGG'!$B339,'Expenditures - all orgs'!$B$19:$B$3604,'Budget Detail - GGGGGG'!$B$3)</f>
        <v>0</v>
      </c>
      <c r="D339" s="548">
        <f>SUMIFS('Expenditures - all orgs'!$E$19:$E$3604,'Expenditures - all orgs'!$C$19:$C$3604, 'Budget Detail - GGGGGG'!$B339,'Expenditures - all orgs'!$B$19:$B$3604,'Budget Detail - GGGGGG'!$B$3)</f>
        <v>0</v>
      </c>
      <c r="E339" s="549">
        <f>SUMIFS('Expenditures - all orgs'!$F$19:$F$3604,'Expenditures - all orgs'!$C$19:$C$3604, 'Budget Detail - GGGGGG'!$B339,'Expenditures - all orgs'!$B$19:$B$3604,'Budget Detail - GGGGGG'!$B$3)</f>
        <v>0</v>
      </c>
      <c r="F339" s="550">
        <f t="shared" si="6"/>
        <v>0</v>
      </c>
    </row>
    <row r="340" spans="1:6" x14ac:dyDescent="0.3">
      <c r="A340" s="747" t="s">
        <v>260</v>
      </c>
      <c r="B340" s="676">
        <v>221700</v>
      </c>
      <c r="C340" s="344">
        <f>SUMIFS('Expenditures - all orgs'!$D$19:$D$3604,'Expenditures - all orgs'!$C$19:$C$3604, 'Budget Detail - GGGGGG'!$B340,'Expenditures - all orgs'!$B$19:$B$3604,'Budget Detail - GGGGGG'!$B$3)</f>
        <v>0</v>
      </c>
      <c r="D340" s="548">
        <f>SUMIFS('Expenditures - all orgs'!$E$19:$E$3604,'Expenditures - all orgs'!$C$19:$C$3604, 'Budget Detail - GGGGGG'!$B340,'Expenditures - all orgs'!$B$19:$B$3604,'Budget Detail - GGGGGG'!$B$3)</f>
        <v>0</v>
      </c>
      <c r="E340" s="549">
        <f>SUMIFS('Expenditures - all orgs'!$F$19:$F$3604,'Expenditures - all orgs'!$C$19:$C$3604, 'Budget Detail - GGGGGG'!$B340,'Expenditures - all orgs'!$B$19:$B$3604,'Budget Detail - GGGGGG'!$B$3)</f>
        <v>0</v>
      </c>
      <c r="F340" s="550">
        <f t="shared" si="6"/>
        <v>0</v>
      </c>
    </row>
    <row r="341" spans="1:6" x14ac:dyDescent="0.3">
      <c r="A341" s="233" t="s">
        <v>28</v>
      </c>
      <c r="B341" s="676">
        <v>221800</v>
      </c>
      <c r="C341" s="344">
        <f>SUMIFS('Expenditures - all orgs'!$D$19:$D$3604,'Expenditures - all orgs'!$C$19:$C$3604, 'Budget Detail - GGGGGG'!$B341,'Expenditures - all orgs'!$B$19:$B$3604,'Budget Detail - GGGGGG'!$B$3)</f>
        <v>0</v>
      </c>
      <c r="D341" s="548">
        <f>SUMIFS('Expenditures - all orgs'!$E$19:$E$3604,'Expenditures - all orgs'!$C$19:$C$3604, 'Budget Detail - GGGGGG'!$B341,'Expenditures - all orgs'!$B$19:$B$3604,'Budget Detail - GGGGGG'!$B$3)</f>
        <v>0</v>
      </c>
      <c r="E341" s="549">
        <f>SUMIFS('Expenditures - all orgs'!$F$19:$F$3604,'Expenditures - all orgs'!$C$19:$C$3604, 'Budget Detail - GGGGGG'!$B341,'Expenditures - all orgs'!$B$19:$B$3604,'Budget Detail - GGGGGG'!$B$3)</f>
        <v>0</v>
      </c>
      <c r="F341" s="550">
        <f t="shared" si="6"/>
        <v>0</v>
      </c>
    </row>
    <row r="342" spans="1:6" x14ac:dyDescent="0.3">
      <c r="A342" s="233" t="s">
        <v>261</v>
      </c>
      <c r="B342" s="676">
        <v>221900</v>
      </c>
      <c r="C342" s="344">
        <f>SUMIFS('Expenditures - all orgs'!$D$19:$D$3604,'Expenditures - all orgs'!$C$19:$C$3604, 'Budget Detail - GGGGGG'!$B342,'Expenditures - all orgs'!$B$19:$B$3604,'Budget Detail - GGGGGG'!$B$3)</f>
        <v>0</v>
      </c>
      <c r="D342" s="548">
        <f>SUMIFS('Expenditures - all orgs'!$E$19:$E$3604,'Expenditures - all orgs'!$C$19:$C$3604, 'Budget Detail - GGGGGG'!$B342,'Expenditures - all orgs'!$B$19:$B$3604,'Budget Detail - GGGGGG'!$B$3)</f>
        <v>0</v>
      </c>
      <c r="E342" s="549">
        <f>SUMIFS('Expenditures - all orgs'!$F$19:$F$3604,'Expenditures - all orgs'!$C$19:$C$3604, 'Budget Detail - GGGGGG'!$B342,'Expenditures - all orgs'!$B$19:$B$3604,'Budget Detail - GGGGGG'!$B$3)</f>
        <v>0</v>
      </c>
      <c r="F342" s="550">
        <f t="shared" si="6"/>
        <v>0</v>
      </c>
    </row>
    <row r="343" spans="1:6" x14ac:dyDescent="0.3">
      <c r="A343" s="233" t="s">
        <v>104</v>
      </c>
      <c r="B343" s="676" t="s">
        <v>107</v>
      </c>
      <c r="C343" s="344">
        <f>SUMIFS('Expenditures - all orgs'!$D$19:$D$3604,'Expenditures - all orgs'!$C$19:$C$3604, 'Budget Detail - GGGGGG'!$B343,'Expenditures - all orgs'!$B$19:$B$3604,'Budget Detail - GGGGGG'!$B$3)</f>
        <v>0</v>
      </c>
      <c r="D343" s="548">
        <f>SUMIFS('Expenditures - all orgs'!$E$19:$E$3604,'Expenditures - all orgs'!$C$19:$C$3604, 'Budget Detail - GGGGGG'!$B343,'Expenditures - all orgs'!$B$19:$B$3604,'Budget Detail - GGGGGG'!$B$3)</f>
        <v>0</v>
      </c>
      <c r="E343" s="549">
        <f>SUMIFS('Expenditures - all orgs'!$F$19:$F$3604,'Expenditures - all orgs'!$C$19:$C$3604, 'Budget Detail - GGGGGG'!$B343,'Expenditures - all orgs'!$B$19:$B$3604,'Budget Detail - GGGGGG'!$B$3)</f>
        <v>0</v>
      </c>
      <c r="F343" s="550">
        <f t="shared" si="6"/>
        <v>0</v>
      </c>
    </row>
    <row r="344" spans="1:6" ht="15" thickBot="1" x14ac:dyDescent="0.35">
      <c r="A344" s="233" t="s">
        <v>104</v>
      </c>
      <c r="B344" s="676" t="s">
        <v>107</v>
      </c>
      <c r="C344" s="344">
        <f>SUMIFS('Expenditures - all orgs'!$D$19:$D$3604,'Expenditures - all orgs'!$C$19:$C$3604, 'Budget Detail - GGGGGG'!$B344,'Expenditures - all orgs'!$B$19:$B$3604,'Budget Detail - GGGGGG'!$B$3)</f>
        <v>0</v>
      </c>
      <c r="D344" s="1260">
        <f>SUMIFS('Expenditures - all orgs'!$E$19:$E$3604,'Expenditures - all orgs'!$C$19:$C$3604, 'Budget Detail - GGGGGG'!$B344,'Expenditures - all orgs'!$B$19:$B$3604,'Budget Detail - GGGGGG'!$B$3)</f>
        <v>0</v>
      </c>
      <c r="E344" s="553">
        <f>SUMIFS('Expenditures - all orgs'!$F$19:$F$3604,'Expenditures - all orgs'!$C$19:$C$3604, 'Budget Detail - GGGGGG'!$B344,'Expenditures - all orgs'!$B$19:$B$3604,'Budget Detail - GGGGGG'!$B$3)</f>
        <v>0</v>
      </c>
      <c r="F344" s="554">
        <f t="shared" si="6"/>
        <v>0</v>
      </c>
    </row>
    <row r="345" spans="1:6" ht="15" thickBot="1" x14ac:dyDescent="0.35">
      <c r="A345" s="233"/>
      <c r="B345" s="678" t="s">
        <v>418</v>
      </c>
      <c r="C345" s="402">
        <f>SUM(C334:C344)</f>
        <v>0</v>
      </c>
      <c r="D345" s="402">
        <f t="shared" ref="D345:F345" si="42">SUM(D334:D344)</f>
        <v>0</v>
      </c>
      <c r="E345" s="402">
        <f t="shared" si="42"/>
        <v>0</v>
      </c>
      <c r="F345" s="402">
        <f t="shared" si="42"/>
        <v>0</v>
      </c>
    </row>
    <row r="346" spans="1:6" x14ac:dyDescent="0.3">
      <c r="A346" s="747"/>
      <c r="B346" s="617"/>
      <c r="C346" s="305"/>
      <c r="D346" s="1255"/>
      <c r="E346" s="1255"/>
      <c r="F346" s="1256"/>
    </row>
    <row r="347" spans="1:6" x14ac:dyDescent="0.3">
      <c r="A347" s="248" t="s">
        <v>267</v>
      </c>
      <c r="B347" s="617"/>
      <c r="C347" s="305"/>
      <c r="D347" s="1255"/>
      <c r="E347" s="1255"/>
      <c r="F347" s="1256"/>
    </row>
    <row r="348" spans="1:6" x14ac:dyDescent="0.3">
      <c r="A348" s="233" t="s">
        <v>262</v>
      </c>
      <c r="B348" s="679">
        <v>222100</v>
      </c>
      <c r="C348" s="345">
        <f>SUMIFS('Expenditures - all orgs'!$D$19:$D$3604,'Expenditures - all orgs'!$C$19:$C$3604, 'Budget Detail - GGGGGG'!$B348,'Expenditures - all orgs'!$B$19:$B$3604,'Budget Detail - GGGGGG'!$B$3)</f>
        <v>0</v>
      </c>
      <c r="D348" s="556">
        <f>SUMIFS('Expenditures - all orgs'!$E$19:$E$3604,'Expenditures - all orgs'!$C$19:$C$3604, 'Budget Detail - GGGGGG'!$B348,'Expenditures - all orgs'!$B$19:$B$3604,'Budget Detail - GGGGGG'!$B$3)</f>
        <v>0</v>
      </c>
      <c r="E348" s="557">
        <f>SUMIFS('Expenditures - all orgs'!$F$19:$F$3604,'Expenditures - all orgs'!$C$19:$C$3604, 'Budget Detail - GGGGGG'!$B348,'Expenditures - all orgs'!$B$19:$B$3604,'Budget Detail - GGGGGG'!$B$3)</f>
        <v>0</v>
      </c>
      <c r="F348" s="558">
        <f t="shared" ref="F348:F353" si="43">C348-D348-E348</f>
        <v>0</v>
      </c>
    </row>
    <row r="349" spans="1:6" x14ac:dyDescent="0.3">
      <c r="A349" s="233" t="s">
        <v>263</v>
      </c>
      <c r="B349" s="680">
        <v>222200</v>
      </c>
      <c r="C349" s="345">
        <f>SUMIFS('Expenditures - all orgs'!$D$19:$D$3604,'Expenditures - all orgs'!$C$19:$C$3604, 'Budget Detail - GGGGGG'!$B349,'Expenditures - all orgs'!$B$19:$B$3604,'Budget Detail - GGGGGG'!$B$3)</f>
        <v>0</v>
      </c>
      <c r="D349" s="556">
        <f>SUMIFS('Expenditures - all orgs'!$E$19:$E$3604,'Expenditures - all orgs'!$C$19:$C$3604, 'Budget Detail - GGGGGG'!$B349,'Expenditures - all orgs'!$B$19:$B$3604,'Budget Detail - GGGGGG'!$B$3)</f>
        <v>0</v>
      </c>
      <c r="E349" s="557">
        <f>SUMIFS('Expenditures - all orgs'!$F$19:$F$3604,'Expenditures - all orgs'!$C$19:$C$3604, 'Budget Detail - GGGGGG'!$B349,'Expenditures - all orgs'!$B$19:$B$3604,'Budget Detail - GGGGGG'!$B$3)</f>
        <v>0</v>
      </c>
      <c r="F349" s="558">
        <f t="shared" si="43"/>
        <v>0</v>
      </c>
    </row>
    <row r="350" spans="1:6" x14ac:dyDescent="0.3">
      <c r="A350" s="233" t="s">
        <v>264</v>
      </c>
      <c r="B350" s="680">
        <v>222300</v>
      </c>
      <c r="C350" s="345">
        <f>SUMIFS('Expenditures - all orgs'!$D$19:$D$3604,'Expenditures - all orgs'!$C$19:$C$3604, 'Budget Detail - GGGGGG'!$B350,'Expenditures - all orgs'!$B$19:$B$3604,'Budget Detail - GGGGGG'!$B$3)</f>
        <v>0</v>
      </c>
      <c r="D350" s="556">
        <f>SUMIFS('Expenditures - all orgs'!$E$19:$E$3604,'Expenditures - all orgs'!$C$19:$C$3604, 'Budget Detail - GGGGGG'!$B350,'Expenditures - all orgs'!$B$19:$B$3604,'Budget Detail - GGGGGG'!$B$3)</f>
        <v>0</v>
      </c>
      <c r="E350" s="557">
        <f>SUMIFS('Expenditures - all orgs'!$F$19:$F$3604,'Expenditures - all orgs'!$C$19:$C$3604, 'Budget Detail - GGGGGG'!$B350,'Expenditures - all orgs'!$B$19:$B$3604,'Budget Detail - GGGGGG'!$B$3)</f>
        <v>0</v>
      </c>
      <c r="F350" s="558">
        <f t="shared" si="43"/>
        <v>0</v>
      </c>
    </row>
    <row r="351" spans="1:6" x14ac:dyDescent="0.3">
      <c r="A351" s="233" t="s">
        <v>265</v>
      </c>
      <c r="B351" s="680">
        <v>222400</v>
      </c>
      <c r="C351" s="345">
        <f>SUMIFS('Expenditures - all orgs'!$D$19:$D$3604,'Expenditures - all orgs'!$C$19:$C$3604, 'Budget Detail - GGGGGG'!$B351,'Expenditures - all orgs'!$B$19:$B$3604,'Budget Detail - GGGGGG'!$B$3)</f>
        <v>0</v>
      </c>
      <c r="D351" s="556">
        <f>SUMIFS('Expenditures - all orgs'!$E$19:$E$3604,'Expenditures - all orgs'!$C$19:$C$3604, 'Budget Detail - GGGGGG'!$B351,'Expenditures - all orgs'!$B$19:$B$3604,'Budget Detail - GGGGGG'!$B$3)</f>
        <v>0</v>
      </c>
      <c r="E351" s="557">
        <f>SUMIFS('Expenditures - all orgs'!$F$19:$F$3604,'Expenditures - all orgs'!$C$19:$C$3604, 'Budget Detail - GGGGGG'!$B351,'Expenditures - all orgs'!$B$19:$B$3604,'Budget Detail - GGGGGG'!$B$3)</f>
        <v>0</v>
      </c>
      <c r="F351" s="558">
        <f t="shared" si="43"/>
        <v>0</v>
      </c>
    </row>
    <row r="352" spans="1:6" x14ac:dyDescent="0.3">
      <c r="A352" s="233" t="s">
        <v>266</v>
      </c>
      <c r="B352" s="680">
        <v>222800</v>
      </c>
      <c r="C352" s="345">
        <f>SUMIFS('Expenditures - all orgs'!$D$19:$D$3604,'Expenditures - all orgs'!$C$19:$C$3604, 'Budget Detail - GGGGGG'!$B352,'Expenditures - all orgs'!$B$19:$B$3604,'Budget Detail - GGGGGG'!$B$3)</f>
        <v>0</v>
      </c>
      <c r="D352" s="556">
        <f>SUMIFS('Expenditures - all orgs'!$E$19:$E$3604,'Expenditures - all orgs'!$C$19:$C$3604, 'Budget Detail - GGGGGG'!$B352,'Expenditures - all orgs'!$B$19:$B$3604,'Budget Detail - GGGGGG'!$B$3)</f>
        <v>0</v>
      </c>
      <c r="E352" s="557">
        <f>SUMIFS('Expenditures - all orgs'!$F$19:$F$3604,'Expenditures - all orgs'!$C$19:$C$3604, 'Budget Detail - GGGGGG'!$B352,'Expenditures - all orgs'!$B$19:$B$3604,'Budget Detail - GGGGGG'!$B$3)</f>
        <v>0</v>
      </c>
      <c r="F352" s="558">
        <f t="shared" si="43"/>
        <v>0</v>
      </c>
    </row>
    <row r="353" spans="1:6" ht="15" thickBot="1" x14ac:dyDescent="0.35">
      <c r="A353" s="233" t="s">
        <v>104</v>
      </c>
      <c r="B353" s="680" t="s">
        <v>107</v>
      </c>
      <c r="C353" s="345">
        <f>SUMIFS('Expenditures - all orgs'!$D$19:$D$3604,'Expenditures - all orgs'!$C$19:$C$3604, 'Budget Detail - GGGGGG'!$B353,'Expenditures - all orgs'!$B$19:$B$3604,'Budget Detail - GGGGGG'!$B$3)</f>
        <v>0</v>
      </c>
      <c r="D353" s="559">
        <f>SUMIFS('Expenditures - all orgs'!$E$19:$E$3604,'Expenditures - all orgs'!$C$19:$C$3604, 'Budget Detail - GGGGGG'!$B353,'Expenditures - all orgs'!$B$19:$B$3604,'Budget Detail - GGGGGG'!$B$3)</f>
        <v>0</v>
      </c>
      <c r="E353" s="560">
        <f>SUMIFS('Expenditures - all orgs'!$F$19:$F$3604,'Expenditures - all orgs'!$C$19:$C$3604, 'Budget Detail - GGGGGG'!$B353,'Expenditures - all orgs'!$B$19:$B$3604,'Budget Detail - GGGGGG'!$B$3)</f>
        <v>0</v>
      </c>
      <c r="F353" s="561">
        <f t="shared" si="43"/>
        <v>0</v>
      </c>
    </row>
    <row r="354" spans="1:6" ht="15" thickBot="1" x14ac:dyDescent="0.35">
      <c r="A354" s="233"/>
      <c r="B354" s="681" t="s">
        <v>418</v>
      </c>
      <c r="C354" s="404">
        <f>SUM(C348:C353)</f>
        <v>0</v>
      </c>
      <c r="D354" s="404">
        <f t="shared" ref="D354:F354" si="44">SUM(D348:D353)</f>
        <v>0</v>
      </c>
      <c r="E354" s="404">
        <f t="shared" si="44"/>
        <v>0</v>
      </c>
      <c r="F354" s="404">
        <f t="shared" si="44"/>
        <v>0</v>
      </c>
    </row>
    <row r="355" spans="1:6" x14ac:dyDescent="0.3">
      <c r="A355" s="747"/>
      <c r="B355" s="617"/>
      <c r="C355" s="305"/>
      <c r="D355" s="1255"/>
      <c r="E355" s="1255"/>
      <c r="F355" s="1256"/>
    </row>
    <row r="356" spans="1:6" x14ac:dyDescent="0.3">
      <c r="A356" s="248" t="s">
        <v>267</v>
      </c>
      <c r="B356" s="617"/>
      <c r="C356" s="305"/>
      <c r="D356" s="1255"/>
      <c r="E356" s="1255"/>
      <c r="F356" s="1256"/>
    </row>
    <row r="357" spans="1:6" x14ac:dyDescent="0.3">
      <c r="A357" s="747" t="s">
        <v>268</v>
      </c>
      <c r="B357" s="682">
        <v>223100</v>
      </c>
      <c r="C357" s="346">
        <f>SUMIFS('Expenditures - all orgs'!$D$19:$D$3604,'Expenditures - all orgs'!$C$19:$C$3604, 'Budget Detail - GGGGGG'!$B357,'Expenditures - all orgs'!$B$19:$B$3604,'Budget Detail - GGGGGG'!$B$3)</f>
        <v>0</v>
      </c>
      <c r="D357" s="563">
        <f>SUMIFS('Expenditures - all orgs'!$E$19:$E$3604,'Expenditures - all orgs'!$C$19:$C$3604, 'Budget Detail - GGGGGG'!$B357,'Expenditures - all orgs'!$B$19:$B$3604,'Budget Detail - GGGGGG'!$B$3)</f>
        <v>0</v>
      </c>
      <c r="E357" s="564">
        <f>SUMIFS('Expenditures - all orgs'!$F$19:$F$3604,'Expenditures - all orgs'!$C$19:$C$3604, 'Budget Detail - GGGGGG'!$B357,'Expenditures - all orgs'!$B$19:$B$3604,'Budget Detail - GGGGGG'!$B$3)</f>
        <v>0</v>
      </c>
      <c r="F357" s="565">
        <f t="shared" ref="F357" si="45">C357-D357-E357</f>
        <v>0</v>
      </c>
    </row>
    <row r="358" spans="1:6" x14ac:dyDescent="0.3">
      <c r="A358" s="233" t="s">
        <v>29</v>
      </c>
      <c r="B358" s="683">
        <v>223200</v>
      </c>
      <c r="C358" s="346">
        <f>SUMIFS('Expenditures - all orgs'!$D$19:$D$3604,'Expenditures - all orgs'!$C$19:$C$3604, 'Budget Detail - GGGGGG'!$B358,'Expenditures - all orgs'!$B$19:$B$3604,'Budget Detail - GGGGGG'!$B$3)</f>
        <v>0</v>
      </c>
      <c r="D358" s="563">
        <f>SUMIFS('Expenditures - all orgs'!$E$19:$E$3604,'Expenditures - all orgs'!$C$19:$C$3604, 'Budget Detail - GGGGGG'!$B358,'Expenditures - all orgs'!$B$19:$B$3604,'Budget Detail - GGGGGG'!$B$3)</f>
        <v>0</v>
      </c>
      <c r="E358" s="564">
        <f>SUMIFS('Expenditures - all orgs'!$F$19:$F$3604,'Expenditures - all orgs'!$C$19:$C$3604, 'Budget Detail - GGGGGG'!$B358,'Expenditures - all orgs'!$B$19:$B$3604,'Budget Detail - GGGGGG'!$B$3)</f>
        <v>0</v>
      </c>
      <c r="F358" s="565">
        <f t="shared" si="6"/>
        <v>0</v>
      </c>
    </row>
    <row r="359" spans="1:6" x14ac:dyDescent="0.3">
      <c r="A359" s="233" t="s">
        <v>269</v>
      </c>
      <c r="B359" s="683">
        <v>223300</v>
      </c>
      <c r="C359" s="346">
        <f>SUMIFS('Expenditures - all orgs'!$D$19:$D$3604,'Expenditures - all orgs'!$C$19:$C$3604, 'Budget Detail - GGGGGG'!$B359,'Expenditures - all orgs'!$B$19:$B$3604,'Budget Detail - GGGGGG'!$B$3)</f>
        <v>0</v>
      </c>
      <c r="D359" s="563">
        <f>SUMIFS('Expenditures - all orgs'!$E$19:$E$3604,'Expenditures - all orgs'!$C$19:$C$3604, 'Budget Detail - GGGGGG'!$B359,'Expenditures - all orgs'!$B$19:$B$3604,'Budget Detail - GGGGGG'!$B$3)</f>
        <v>0</v>
      </c>
      <c r="E359" s="564">
        <f>SUMIFS('Expenditures - all orgs'!$F$19:$F$3604,'Expenditures - all orgs'!$C$19:$C$3604, 'Budget Detail - GGGGGG'!$B359,'Expenditures - all orgs'!$B$19:$B$3604,'Budget Detail - GGGGGG'!$B$3)</f>
        <v>0</v>
      </c>
      <c r="F359" s="565">
        <f t="shared" si="6"/>
        <v>0</v>
      </c>
    </row>
    <row r="360" spans="1:6" x14ac:dyDescent="0.3">
      <c r="A360" s="233" t="s">
        <v>307</v>
      </c>
      <c r="B360" s="683">
        <v>223800</v>
      </c>
      <c r="C360" s="346">
        <f>SUMIFS('Expenditures - all orgs'!$D$19:$D$3604,'Expenditures - all orgs'!$C$19:$C$3604, 'Budget Detail - GGGGGG'!$B360,'Expenditures - all orgs'!$B$19:$B$3604,'Budget Detail - GGGGGG'!$B$3)</f>
        <v>0</v>
      </c>
      <c r="D360" s="563">
        <f>SUMIFS('Expenditures - all orgs'!$E$19:$E$3604,'Expenditures - all orgs'!$C$19:$C$3604, 'Budget Detail - GGGGGG'!$B360,'Expenditures - all orgs'!$B$19:$B$3604,'Budget Detail - GGGGGG'!$B$3)</f>
        <v>0</v>
      </c>
      <c r="E360" s="564">
        <f>SUMIFS('Expenditures - all orgs'!$F$19:$F$3604,'Expenditures - all orgs'!$C$19:$C$3604, 'Budget Detail - GGGGGG'!$B360,'Expenditures - all orgs'!$B$19:$B$3604,'Budget Detail - GGGGGG'!$B$3)</f>
        <v>0</v>
      </c>
      <c r="F360" s="565">
        <f t="shared" si="6"/>
        <v>0</v>
      </c>
    </row>
    <row r="361" spans="1:6" ht="15" thickBot="1" x14ac:dyDescent="0.35">
      <c r="A361" s="233" t="s">
        <v>104</v>
      </c>
      <c r="B361" s="683" t="s">
        <v>107</v>
      </c>
      <c r="C361" s="346">
        <f>SUMIFS('Expenditures - all orgs'!$D$19:$D$3604,'Expenditures - all orgs'!$C$19:$C$3604, 'Budget Detail - GGGGGG'!$B361,'Expenditures - all orgs'!$B$19:$B$3604,'Budget Detail - GGGGGG'!$B$3)</f>
        <v>0</v>
      </c>
      <c r="D361" s="1261">
        <f>SUMIFS('Expenditures - all orgs'!$E$19:$E$3604,'Expenditures - all orgs'!$C$19:$C$3604, 'Budget Detail - GGGGGG'!$B361,'Expenditures - all orgs'!$B$19:$B$3604,'Budget Detail - GGGGGG'!$B$3)</f>
        <v>0</v>
      </c>
      <c r="E361" s="568">
        <f>SUMIFS('Expenditures - all orgs'!$F$19:$F$3604,'Expenditures - all orgs'!$C$19:$C$3604, 'Budget Detail - GGGGGG'!$B361,'Expenditures - all orgs'!$B$19:$B$3604,'Budget Detail - GGGGGG'!$B$3)</f>
        <v>0</v>
      </c>
      <c r="F361" s="569">
        <f t="shared" si="6"/>
        <v>0</v>
      </c>
    </row>
    <row r="362" spans="1:6" ht="15" thickBot="1" x14ac:dyDescent="0.35">
      <c r="A362" s="233"/>
      <c r="B362" s="684" t="s">
        <v>418</v>
      </c>
      <c r="C362" s="405">
        <f>SUM(C357:C361)</f>
        <v>0</v>
      </c>
      <c r="D362" s="405">
        <f t="shared" ref="D362:F362" si="46">SUM(D357:D361)</f>
        <v>0</v>
      </c>
      <c r="E362" s="405">
        <f t="shared" si="46"/>
        <v>0</v>
      </c>
      <c r="F362" s="405">
        <f t="shared" si="46"/>
        <v>0</v>
      </c>
    </row>
    <row r="363" spans="1:6" x14ac:dyDescent="0.3">
      <c r="A363" s="747"/>
      <c r="B363" s="617"/>
      <c r="C363" s="305"/>
      <c r="D363" s="1255"/>
      <c r="E363" s="1255"/>
      <c r="F363" s="1256"/>
    </row>
    <row r="364" spans="1:6" x14ac:dyDescent="0.3">
      <c r="A364" s="248" t="s">
        <v>270</v>
      </c>
      <c r="B364" s="617"/>
      <c r="C364" s="305"/>
      <c r="D364" s="1255"/>
      <c r="E364" s="1255"/>
      <c r="F364" s="1256"/>
    </row>
    <row r="365" spans="1:6" x14ac:dyDescent="0.3">
      <c r="A365" s="233" t="s">
        <v>95</v>
      </c>
      <c r="B365" s="685">
        <v>224100</v>
      </c>
      <c r="C365" s="347">
        <f>SUMIFS('Expenditures - all orgs'!$D$19:$D$3604,'Expenditures - all orgs'!$C$19:$C$3604, 'Budget Detail - GGGGGG'!$B365,'Expenditures - all orgs'!$B$19:$B$3604,'Budget Detail - GGGGGG'!$B$3)</f>
        <v>0</v>
      </c>
      <c r="D365" s="571">
        <f>SUMIFS('Expenditures - all orgs'!$E$19:$E$3604,'Expenditures - all orgs'!$C$19:$C$3604, 'Budget Detail - GGGGGG'!$B365,'Expenditures - all orgs'!$B$19:$B$3604,'Budget Detail - GGGGGG'!$B$3)</f>
        <v>0</v>
      </c>
      <c r="E365" s="572">
        <f>SUMIFS('Expenditures - all orgs'!$F$19:$F$3604,'Expenditures - all orgs'!$C$19:$C$3604, 'Budget Detail - GGGGGG'!$B365,'Expenditures - all orgs'!$B$19:$B$3604,'Budget Detail - GGGGGG'!$B$3)</f>
        <v>0</v>
      </c>
      <c r="F365" s="573">
        <f t="shared" si="6"/>
        <v>0</v>
      </c>
    </row>
    <row r="366" spans="1:6" x14ac:dyDescent="0.3">
      <c r="A366" s="233" t="s">
        <v>271</v>
      </c>
      <c r="B366" s="686">
        <v>224200</v>
      </c>
      <c r="C366" s="347">
        <f>SUMIFS('Expenditures - all orgs'!$D$19:$D$3604,'Expenditures - all orgs'!$C$19:$C$3604, 'Budget Detail - GGGGGG'!$B366,'Expenditures - all orgs'!$B$19:$B$3604,'Budget Detail - GGGGGG'!$B$3)</f>
        <v>0</v>
      </c>
      <c r="D366" s="571">
        <f>SUMIFS('Expenditures - all orgs'!$E$19:$E$3604,'Expenditures - all orgs'!$C$19:$C$3604, 'Budget Detail - GGGGGG'!$B366,'Expenditures - all orgs'!$B$19:$B$3604,'Budget Detail - GGGGGG'!$B$3)</f>
        <v>0</v>
      </c>
      <c r="E366" s="572">
        <f>SUMIFS('Expenditures - all orgs'!$F$19:$F$3604,'Expenditures - all orgs'!$C$19:$C$3604, 'Budget Detail - GGGGGG'!$B366,'Expenditures - all orgs'!$B$19:$B$3604,'Budget Detail - GGGGGG'!$B$3)</f>
        <v>0</v>
      </c>
      <c r="F366" s="573">
        <f t="shared" ref="F366:F369" si="47">C366-D366-E366</f>
        <v>0</v>
      </c>
    </row>
    <row r="367" spans="1:6" x14ac:dyDescent="0.3">
      <c r="A367" s="233" t="s">
        <v>30</v>
      </c>
      <c r="B367" s="686">
        <v>224300</v>
      </c>
      <c r="C367" s="347">
        <f>SUMIFS('Expenditures - all orgs'!$D$19:$D$3604,'Expenditures - all orgs'!$C$19:$C$3604, 'Budget Detail - GGGGGG'!$B367,'Expenditures - all orgs'!$B$19:$B$3604,'Budget Detail - GGGGGG'!$B$3)</f>
        <v>0</v>
      </c>
      <c r="D367" s="571">
        <f>SUMIFS('Expenditures - all orgs'!$E$19:$E$3604,'Expenditures - all orgs'!$C$19:$C$3604, 'Budget Detail - GGGGGG'!$B367,'Expenditures - all orgs'!$B$19:$B$3604,'Budget Detail - GGGGGG'!$B$3)</f>
        <v>0</v>
      </c>
      <c r="E367" s="572">
        <f>SUMIFS('Expenditures - all orgs'!$F$19:$F$3604,'Expenditures - all orgs'!$C$19:$C$3604, 'Budget Detail - GGGGGG'!$B367,'Expenditures - all orgs'!$B$19:$B$3604,'Budget Detail - GGGGGG'!$B$3)</f>
        <v>0</v>
      </c>
      <c r="F367" s="573">
        <f t="shared" si="47"/>
        <v>0</v>
      </c>
    </row>
    <row r="368" spans="1:6" x14ac:dyDescent="0.3">
      <c r="A368" s="233" t="s">
        <v>272</v>
      </c>
      <c r="B368" s="686">
        <v>224800</v>
      </c>
      <c r="C368" s="347">
        <f>SUMIFS('Expenditures - all orgs'!$D$19:$D$3604,'Expenditures - all orgs'!$C$19:$C$3604, 'Budget Detail - GGGGGG'!$B368,'Expenditures - all orgs'!$B$19:$B$3604,'Budget Detail - GGGGGG'!$B$3)</f>
        <v>0</v>
      </c>
      <c r="D368" s="571">
        <f>SUMIFS('Expenditures - all orgs'!$E$19:$E$3604,'Expenditures - all orgs'!$C$19:$C$3604, 'Budget Detail - GGGGGG'!$B368,'Expenditures - all orgs'!$B$19:$B$3604,'Budget Detail - GGGGGG'!$B$3)</f>
        <v>0</v>
      </c>
      <c r="E368" s="572">
        <f>SUMIFS('Expenditures - all orgs'!$F$19:$F$3604,'Expenditures - all orgs'!$C$19:$C$3604, 'Budget Detail - GGGGGG'!$B368,'Expenditures - all orgs'!$B$19:$B$3604,'Budget Detail - GGGGGG'!$B$3)</f>
        <v>0</v>
      </c>
      <c r="F368" s="573">
        <f t="shared" si="47"/>
        <v>0</v>
      </c>
    </row>
    <row r="369" spans="1:6" ht="15" thickBot="1" x14ac:dyDescent="0.35">
      <c r="A369" s="233" t="s">
        <v>104</v>
      </c>
      <c r="B369" s="686" t="s">
        <v>107</v>
      </c>
      <c r="C369" s="347">
        <f>SUMIFS('Expenditures - all orgs'!$D$19:$D$3604,'Expenditures - all orgs'!$C$19:$C$3604, 'Budget Detail - GGGGGG'!$B369,'Expenditures - all orgs'!$B$19:$B$3604,'Budget Detail - GGGGGG'!$B$3)</f>
        <v>0</v>
      </c>
      <c r="D369" s="574">
        <f>SUMIFS('Expenditures - all orgs'!$E$19:$E$3604,'Expenditures - all orgs'!$C$19:$C$3604, 'Budget Detail - GGGGGG'!$B369,'Expenditures - all orgs'!$B$19:$B$3604,'Budget Detail - GGGGGG'!$B$3)</f>
        <v>0</v>
      </c>
      <c r="E369" s="575">
        <f>SUMIFS('Expenditures - all orgs'!$F$19:$F$3604,'Expenditures - all orgs'!$C$19:$C$3604, 'Budget Detail - GGGGGG'!$B369,'Expenditures - all orgs'!$B$19:$B$3604,'Budget Detail - GGGGGG'!$B$3)</f>
        <v>0</v>
      </c>
      <c r="F369" s="576">
        <f t="shared" si="47"/>
        <v>0</v>
      </c>
    </row>
    <row r="370" spans="1:6" ht="15" thickBot="1" x14ac:dyDescent="0.35">
      <c r="A370" s="233"/>
      <c r="B370" s="687" t="s">
        <v>418</v>
      </c>
      <c r="C370" s="406">
        <f>SUM(C365:C369)</f>
        <v>0</v>
      </c>
      <c r="D370" s="406">
        <f t="shared" ref="D370:F370" si="48">SUM(D365:D369)</f>
        <v>0</v>
      </c>
      <c r="E370" s="406">
        <f t="shared" si="48"/>
        <v>0</v>
      </c>
      <c r="F370" s="406">
        <f t="shared" si="48"/>
        <v>0</v>
      </c>
    </row>
    <row r="371" spans="1:6" x14ac:dyDescent="0.3">
      <c r="A371" s="747"/>
      <c r="B371" s="617"/>
      <c r="C371" s="305"/>
      <c r="D371" s="1255"/>
      <c r="E371" s="1255"/>
      <c r="F371" s="1256"/>
    </row>
    <row r="372" spans="1:6" x14ac:dyDescent="0.3">
      <c r="A372" s="248" t="s">
        <v>273</v>
      </c>
      <c r="B372" s="617"/>
      <c r="C372" s="305"/>
      <c r="D372" s="1255"/>
      <c r="E372" s="1255"/>
      <c r="F372" s="1256"/>
    </row>
    <row r="373" spans="1:6" x14ac:dyDescent="0.3">
      <c r="A373" s="242" t="s">
        <v>535</v>
      </c>
      <c r="B373" s="688">
        <v>225100</v>
      </c>
      <c r="C373" s="348">
        <f>SUMIFS('Expenditures - all orgs'!$D$19:$D$3604,'Expenditures - all orgs'!$C$19:$C$3604, 'Budget Detail - GGGGGG'!$B373,'Expenditures - all orgs'!$B$19:$B$3604,'Budget Detail - GGGGGG'!$B$3)</f>
        <v>0</v>
      </c>
      <c r="D373" s="578">
        <f>SUMIFS('Expenditures - all orgs'!$E$19:$E$3604,'Expenditures - all orgs'!$C$19:$C$3604, 'Budget Detail - GGGGGG'!$B373,'Expenditures - all orgs'!$B$19:$B$3604,'Budget Detail - GGGGGG'!$B$3)</f>
        <v>0</v>
      </c>
      <c r="E373" s="579">
        <f>SUMIFS('Expenditures - all orgs'!$F$19:$F$3604,'Expenditures - all orgs'!$C$19:$C$3604, 'Budget Detail - GGGGGG'!$B373,'Expenditures - all orgs'!$B$19:$B$3604,'Budget Detail - GGGGGG'!$B$3)</f>
        <v>0</v>
      </c>
      <c r="F373" s="580">
        <f t="shared" ref="F373:F388" si="49">C373-D373-E373</f>
        <v>0</v>
      </c>
    </row>
    <row r="374" spans="1:6" x14ac:dyDescent="0.3">
      <c r="A374" s="242" t="s">
        <v>31</v>
      </c>
      <c r="B374" s="689">
        <v>225300</v>
      </c>
      <c r="C374" s="348">
        <f>SUMIFS('Expenditures - all orgs'!$D$19:$D$3604,'Expenditures - all orgs'!$C$19:$C$3604, 'Budget Detail - GGGGGG'!$B374,'Expenditures - all orgs'!$B$19:$B$3604,'Budget Detail - GGGGGG'!$B$3)</f>
        <v>0</v>
      </c>
      <c r="D374" s="578">
        <f>SUMIFS('Expenditures - all orgs'!$E$19:$E$3604,'Expenditures - all orgs'!$C$19:$C$3604, 'Budget Detail - GGGGGG'!$B374,'Expenditures - all orgs'!$B$19:$B$3604,'Budget Detail - GGGGGG'!$B$3)</f>
        <v>0</v>
      </c>
      <c r="E374" s="579">
        <f>SUMIFS('Expenditures - all orgs'!$F$19:$F$3604,'Expenditures - all orgs'!$C$19:$C$3604, 'Budget Detail - GGGGGG'!$B374,'Expenditures - all orgs'!$B$19:$B$3604,'Budget Detail - GGGGGG'!$B$3)</f>
        <v>0</v>
      </c>
      <c r="F374" s="580">
        <f t="shared" ref="F374:F377" si="50">C374-D374-E374</f>
        <v>0</v>
      </c>
    </row>
    <row r="375" spans="1:6" x14ac:dyDescent="0.3">
      <c r="A375" s="242" t="s">
        <v>274</v>
      </c>
      <c r="B375" s="689">
        <v>225400</v>
      </c>
      <c r="C375" s="348">
        <f>SUMIFS('Expenditures - all orgs'!$D$19:$D$3604,'Expenditures - all orgs'!$C$19:$C$3604, 'Budget Detail - GGGGGG'!$B375,'Expenditures - all orgs'!$B$19:$B$3604,'Budget Detail - GGGGGG'!$B$3)</f>
        <v>0</v>
      </c>
      <c r="D375" s="578">
        <f>SUMIFS('Expenditures - all orgs'!$E$19:$E$3604,'Expenditures - all orgs'!$C$19:$C$3604, 'Budget Detail - GGGGGG'!$B375,'Expenditures - all orgs'!$B$19:$B$3604,'Budget Detail - GGGGGG'!$B$3)</f>
        <v>0</v>
      </c>
      <c r="E375" s="579">
        <f>SUMIFS('Expenditures - all orgs'!$F$19:$F$3604,'Expenditures - all orgs'!$C$19:$C$3604, 'Budget Detail - GGGGGG'!$B375,'Expenditures - all orgs'!$B$19:$B$3604,'Budget Detail - GGGGGG'!$B$3)</f>
        <v>0</v>
      </c>
      <c r="F375" s="580">
        <f t="shared" si="50"/>
        <v>0</v>
      </c>
    </row>
    <row r="376" spans="1:6" x14ac:dyDescent="0.3">
      <c r="A376" s="242" t="s">
        <v>275</v>
      </c>
      <c r="B376" s="689">
        <v>225500</v>
      </c>
      <c r="C376" s="348">
        <f>SUMIFS('Expenditures - all orgs'!$D$19:$D$3604,'Expenditures - all orgs'!$C$19:$C$3604, 'Budget Detail - GGGGGG'!$B376,'Expenditures - all orgs'!$B$19:$B$3604,'Budget Detail - GGGGGG'!$B$3)</f>
        <v>0</v>
      </c>
      <c r="D376" s="578">
        <f>SUMIFS('Expenditures - all orgs'!$E$19:$E$3604,'Expenditures - all orgs'!$C$19:$C$3604, 'Budget Detail - GGGGGG'!$B376,'Expenditures - all orgs'!$B$19:$B$3604,'Budget Detail - GGGGGG'!$B$3)</f>
        <v>0</v>
      </c>
      <c r="E376" s="579">
        <f>SUMIFS('Expenditures - all orgs'!$F$19:$F$3604,'Expenditures - all orgs'!$C$19:$C$3604, 'Budget Detail - GGGGGG'!$B376,'Expenditures - all orgs'!$B$19:$B$3604,'Budget Detail - GGGGGG'!$B$3)</f>
        <v>0</v>
      </c>
      <c r="F376" s="580">
        <f t="shared" si="50"/>
        <v>0</v>
      </c>
    </row>
    <row r="377" spans="1:6" x14ac:dyDescent="0.3">
      <c r="A377" s="242" t="s">
        <v>522</v>
      </c>
      <c r="B377" s="689">
        <v>225600</v>
      </c>
      <c r="C377" s="348">
        <f>SUMIFS('Expenditures - all orgs'!$D$19:$D$3604,'Expenditures - all orgs'!$C$19:$C$3604, 'Budget Detail - GGGGGG'!$B377,'Expenditures - all orgs'!$B$19:$B$3604,'Budget Detail - GGGGGG'!$B$3)</f>
        <v>0</v>
      </c>
      <c r="D377" s="578">
        <f>SUMIFS('Expenditures - all orgs'!$E$19:$E$3604,'Expenditures - all orgs'!$C$19:$C$3604, 'Budget Detail - GGGGGG'!$B377,'Expenditures - all orgs'!$B$19:$B$3604,'Budget Detail - GGGGGG'!$B$3)</f>
        <v>0</v>
      </c>
      <c r="E377" s="579">
        <f>SUMIFS('Expenditures - all orgs'!$F$19:$F$3604,'Expenditures - all orgs'!$C$19:$C$3604, 'Budget Detail - GGGGGG'!$B377,'Expenditures - all orgs'!$B$19:$B$3604,'Budget Detail - GGGGGG'!$B$3)</f>
        <v>0</v>
      </c>
      <c r="F377" s="580">
        <f t="shared" si="50"/>
        <v>0</v>
      </c>
    </row>
    <row r="378" spans="1:6" x14ac:dyDescent="0.3">
      <c r="A378" s="233" t="s">
        <v>276</v>
      </c>
      <c r="B378" s="689">
        <v>225800</v>
      </c>
      <c r="C378" s="348">
        <f>SUMIFS('Expenditures - all orgs'!$D$19:$D$3604,'Expenditures - all orgs'!$C$19:$C$3604, 'Budget Detail - GGGGGG'!$B378,'Expenditures - all orgs'!$B$19:$B$3604,'Budget Detail - GGGGGG'!$B$3)</f>
        <v>0</v>
      </c>
      <c r="D378" s="578">
        <f>SUMIFS('Expenditures - all orgs'!$E$19:$E$3604,'Expenditures - all orgs'!$C$19:$C$3604, 'Budget Detail - GGGGGG'!$B378,'Expenditures - all orgs'!$B$19:$B$3604,'Budget Detail - GGGGGG'!$B$3)</f>
        <v>0</v>
      </c>
      <c r="E378" s="579">
        <f>SUMIFS('Expenditures - all orgs'!$F$19:$F$3604,'Expenditures - all orgs'!$C$19:$C$3604, 'Budget Detail - GGGGGG'!$B378,'Expenditures - all orgs'!$B$19:$B$3604,'Budget Detail - GGGGGG'!$B$3)</f>
        <v>0</v>
      </c>
      <c r="F378" s="580">
        <f t="shared" si="49"/>
        <v>0</v>
      </c>
    </row>
    <row r="379" spans="1:6" ht="15" thickBot="1" x14ac:dyDescent="0.35">
      <c r="A379" s="233" t="s">
        <v>104</v>
      </c>
      <c r="B379" s="689" t="s">
        <v>107</v>
      </c>
      <c r="C379" s="348">
        <f>SUMIFS('Expenditures - all orgs'!$D$19:$D$3604,'Expenditures - all orgs'!$C$19:$C$3604, 'Budget Detail - GGGGGG'!$B379,'Expenditures - all orgs'!$B$19:$B$3604,'Budget Detail - GGGGGG'!$B$3)</f>
        <v>0</v>
      </c>
      <c r="D379" s="581">
        <f>SUMIFS('Expenditures - all orgs'!$E$19:$E$3604,'Expenditures - all orgs'!$C$19:$C$3604, 'Budget Detail - GGGGGG'!$B379,'Expenditures - all orgs'!$B$19:$B$3604,'Budget Detail - GGGGGG'!$B$3)</f>
        <v>0</v>
      </c>
      <c r="E379" s="582">
        <f>SUMIFS('Expenditures - all orgs'!$F$19:$F$3604,'Expenditures - all orgs'!$C$19:$C$3604, 'Budget Detail - GGGGGG'!$B379,'Expenditures - all orgs'!$B$19:$B$3604,'Budget Detail - GGGGGG'!$B$3)</f>
        <v>0</v>
      </c>
      <c r="F379" s="583">
        <f t="shared" si="49"/>
        <v>0</v>
      </c>
    </row>
    <row r="380" spans="1:6" ht="15" thickBot="1" x14ac:dyDescent="0.35">
      <c r="A380" s="233"/>
      <c r="B380" s="690" t="s">
        <v>418</v>
      </c>
      <c r="C380" s="1262">
        <f>SUM(C373:C379)</f>
        <v>0</v>
      </c>
      <c r="D380" s="1262">
        <f t="shared" ref="D380:F380" si="51">SUM(D373:D379)</f>
        <v>0</v>
      </c>
      <c r="E380" s="1262">
        <f t="shared" si="51"/>
        <v>0</v>
      </c>
      <c r="F380" s="1262">
        <f t="shared" si="51"/>
        <v>0</v>
      </c>
    </row>
    <row r="381" spans="1:6" x14ac:dyDescent="0.3">
      <c r="A381" s="747"/>
      <c r="B381" s="617"/>
      <c r="C381" s="305"/>
      <c r="D381" s="1255"/>
      <c r="E381" s="1255"/>
      <c r="F381" s="1256"/>
    </row>
    <row r="382" spans="1:6" x14ac:dyDescent="0.3">
      <c r="A382" s="248" t="s">
        <v>277</v>
      </c>
      <c r="B382" s="617"/>
      <c r="C382" s="305"/>
      <c r="D382" s="1255"/>
      <c r="E382" s="1255"/>
      <c r="F382" s="1256"/>
    </row>
    <row r="383" spans="1:6" x14ac:dyDescent="0.3">
      <c r="A383" s="233" t="s">
        <v>115</v>
      </c>
      <c r="B383" s="691">
        <v>226100</v>
      </c>
      <c r="C383" s="349">
        <f>SUMIFS('Expenditures - all orgs'!$D$19:$D$3604,'Expenditures - all orgs'!$C$19:$C$3604, 'Budget Detail - GGGGGG'!$B383,'Expenditures - all orgs'!$B$19:$B$3604,'Budget Detail - GGGGGG'!$B$3)</f>
        <v>0</v>
      </c>
      <c r="D383" s="585">
        <f>SUMIFS('Expenditures - all orgs'!$E$19:$E$3604,'Expenditures - all orgs'!$C$19:$C$3604, 'Budget Detail - GGGGGG'!$B383,'Expenditures - all orgs'!$B$19:$B$3604,'Budget Detail - GGGGGG'!$B$3)</f>
        <v>0</v>
      </c>
      <c r="E383" s="586">
        <f>SUMIFS('Expenditures - all orgs'!$F$19:$F$3604,'Expenditures - all orgs'!$C$19:$C$3604, 'Budget Detail - GGGGGG'!$B383,'Expenditures - all orgs'!$B$19:$B$3604,'Budget Detail - GGGGGG'!$B$3)</f>
        <v>0</v>
      </c>
      <c r="F383" s="587">
        <f t="shared" si="49"/>
        <v>0</v>
      </c>
    </row>
    <row r="384" spans="1:6" x14ac:dyDescent="0.3">
      <c r="A384" s="233" t="s">
        <v>537</v>
      </c>
      <c r="B384" s="692">
        <v>226200</v>
      </c>
      <c r="C384" s="349">
        <f>SUMIFS('Expenditures - all orgs'!$D$19:$D$3604,'Expenditures - all orgs'!$C$19:$C$3604, 'Budget Detail - GGGGGG'!$B384,'Expenditures - all orgs'!$B$19:$B$3604,'Budget Detail - GGGGGG'!$B$3)</f>
        <v>0</v>
      </c>
      <c r="D384" s="585">
        <f>SUMIFS('Expenditures - all orgs'!$E$19:$E$3604,'Expenditures - all orgs'!$C$19:$C$3604, 'Budget Detail - GGGGGG'!$B384,'Expenditures - all orgs'!$B$19:$B$3604,'Budget Detail - GGGGGG'!$B$3)</f>
        <v>0</v>
      </c>
      <c r="E384" s="586">
        <f>SUMIFS('Expenditures - all orgs'!$F$19:$F$3604,'Expenditures - all orgs'!$C$19:$C$3604, 'Budget Detail - GGGGGG'!$B384,'Expenditures - all orgs'!$B$19:$B$3604,'Budget Detail - GGGGGG'!$B$3)</f>
        <v>0</v>
      </c>
      <c r="F384" s="587">
        <f t="shared" si="49"/>
        <v>0</v>
      </c>
    </row>
    <row r="385" spans="1:6" x14ac:dyDescent="0.3">
      <c r="A385" s="233" t="s">
        <v>538</v>
      </c>
      <c r="B385" s="692">
        <v>226300</v>
      </c>
      <c r="C385" s="349">
        <f>SUMIFS('Expenditures - all orgs'!$D$19:$D$3604,'Expenditures - all orgs'!$C$19:$C$3604, 'Budget Detail - GGGGGG'!$B385,'Expenditures - all orgs'!$B$19:$B$3604,'Budget Detail - GGGGGG'!$B$3)</f>
        <v>0</v>
      </c>
      <c r="D385" s="585">
        <f>SUMIFS('Expenditures - all orgs'!$E$19:$E$3604,'Expenditures - all orgs'!$C$19:$C$3604, 'Budget Detail - GGGGGG'!$B385,'Expenditures - all orgs'!$B$19:$B$3604,'Budget Detail - GGGGGG'!$B$3)</f>
        <v>0</v>
      </c>
      <c r="E385" s="586">
        <f>SUMIFS('Expenditures - all orgs'!$F$19:$F$3604,'Expenditures - all orgs'!$C$19:$C$3604, 'Budget Detail - GGGGGG'!$B385,'Expenditures - all orgs'!$B$19:$B$3604,'Budget Detail - GGGGGG'!$B$3)</f>
        <v>0</v>
      </c>
      <c r="F385" s="587">
        <f t="shared" si="49"/>
        <v>0</v>
      </c>
    </row>
    <row r="386" spans="1:6" x14ac:dyDescent="0.3">
      <c r="A386" s="239" t="s">
        <v>103</v>
      </c>
      <c r="B386" s="693">
        <v>226400</v>
      </c>
      <c r="C386" s="349">
        <f>SUMIFS('Expenditures - all orgs'!$D$19:$D$3604,'Expenditures - all orgs'!$C$19:$C$3604, 'Budget Detail - GGGGGG'!$B386,'Expenditures - all orgs'!$B$19:$B$3604,'Budget Detail - GGGGGG'!$B$3)</f>
        <v>0</v>
      </c>
      <c r="D386" s="585">
        <f>SUMIFS('Expenditures - all orgs'!$E$19:$E$3604,'Expenditures - all orgs'!$C$19:$C$3604, 'Budget Detail - GGGGGG'!$B386,'Expenditures - all orgs'!$B$19:$B$3604,'Budget Detail - GGGGGG'!$B$3)</f>
        <v>0</v>
      </c>
      <c r="E386" s="586">
        <f>SUMIFS('Expenditures - all orgs'!$F$19:$F$3604,'Expenditures - all orgs'!$C$19:$C$3604, 'Budget Detail - GGGGGG'!$B386,'Expenditures - all orgs'!$B$19:$B$3604,'Budget Detail - GGGGGG'!$B$3)</f>
        <v>0</v>
      </c>
      <c r="F386" s="587">
        <f t="shared" si="49"/>
        <v>0</v>
      </c>
    </row>
    <row r="387" spans="1:6" x14ac:dyDescent="0.3">
      <c r="A387" s="239" t="s">
        <v>280</v>
      </c>
      <c r="B387" s="693">
        <v>226800</v>
      </c>
      <c r="C387" s="349">
        <f>SUMIFS('Expenditures - all orgs'!$D$19:$D$3604,'Expenditures - all orgs'!$C$19:$C$3604, 'Budget Detail - GGGGGG'!$B387,'Expenditures - all orgs'!$B$19:$B$3604,'Budget Detail - GGGGGG'!$B$3)</f>
        <v>0</v>
      </c>
      <c r="D387" s="585">
        <f>SUMIFS('Expenditures - all orgs'!$E$19:$E$3604,'Expenditures - all orgs'!$C$19:$C$3604, 'Budget Detail - GGGGGG'!$B387,'Expenditures - all orgs'!$B$19:$B$3604,'Budget Detail - GGGGGG'!$B$3)</f>
        <v>0</v>
      </c>
      <c r="E387" s="586">
        <f>SUMIFS('Expenditures - all orgs'!$F$19:$F$3604,'Expenditures - all orgs'!$C$19:$C$3604, 'Budget Detail - GGGGGG'!$B387,'Expenditures - all orgs'!$B$19:$B$3604,'Budget Detail - GGGGGG'!$B$3)</f>
        <v>0</v>
      </c>
      <c r="F387" s="587">
        <f t="shared" si="49"/>
        <v>0</v>
      </c>
    </row>
    <row r="388" spans="1:6" ht="15" thickBot="1" x14ac:dyDescent="0.35">
      <c r="A388" s="235" t="s">
        <v>104</v>
      </c>
      <c r="B388" s="693" t="s">
        <v>107</v>
      </c>
      <c r="C388" s="349">
        <f>SUMIFS('Expenditures - all orgs'!$D$19:$D$3604,'Expenditures - all orgs'!$C$19:$C$3604, 'Budget Detail - GGGGGG'!$B388,'Expenditures - all orgs'!$B$19:$B$3604,'Budget Detail - GGGGGG'!$B$3)</f>
        <v>0</v>
      </c>
      <c r="D388" s="1263">
        <f>SUMIFS('Expenditures - all orgs'!$E$19:$E$3604,'Expenditures - all orgs'!$C$19:$C$3604, 'Budget Detail - GGGGGG'!$B388,'Expenditures - all orgs'!$B$19:$B$3604,'Budget Detail - GGGGGG'!$B$3)</f>
        <v>0</v>
      </c>
      <c r="E388" s="590">
        <f>SUMIFS('Expenditures - all orgs'!$F$19:$F$3604,'Expenditures - all orgs'!$C$19:$C$3604, 'Budget Detail - GGGGGG'!$B388,'Expenditures - all orgs'!$B$19:$B$3604,'Budget Detail - GGGGGG'!$B$3)</f>
        <v>0</v>
      </c>
      <c r="F388" s="591">
        <f t="shared" si="49"/>
        <v>0</v>
      </c>
    </row>
    <row r="389" spans="1:6" ht="15" thickBot="1" x14ac:dyDescent="0.35">
      <c r="A389" s="235"/>
      <c r="B389" s="694" t="s">
        <v>418</v>
      </c>
      <c r="C389" s="409">
        <f>SUM(C383:C388)</f>
        <v>0</v>
      </c>
      <c r="D389" s="409">
        <f t="shared" ref="D389:F389" si="52">SUM(D383:D388)</f>
        <v>0</v>
      </c>
      <c r="E389" s="409">
        <f t="shared" si="52"/>
        <v>0</v>
      </c>
      <c r="F389" s="409">
        <f t="shared" si="52"/>
        <v>0</v>
      </c>
    </row>
    <row r="390" spans="1:6" x14ac:dyDescent="0.3">
      <c r="A390" s="747"/>
      <c r="B390" s="617"/>
      <c r="C390" s="305"/>
      <c r="D390" s="1255"/>
      <c r="E390" s="1255"/>
      <c r="F390" s="1256"/>
    </row>
    <row r="391" spans="1:6" x14ac:dyDescent="0.3">
      <c r="A391" s="248" t="s">
        <v>281</v>
      </c>
      <c r="B391" s="617"/>
      <c r="C391" s="305"/>
      <c r="D391" s="1255"/>
      <c r="E391" s="1255"/>
      <c r="F391" s="1256"/>
    </row>
    <row r="392" spans="1:6" x14ac:dyDescent="0.3">
      <c r="A392" s="239" t="s">
        <v>282</v>
      </c>
      <c r="B392" s="695">
        <v>227100</v>
      </c>
      <c r="C392" s="350">
        <f>SUMIFS('Expenditures - all orgs'!$D$19:$D$3604,'Expenditures - all orgs'!$C$19:$C$3604, 'Budget Detail - GGGGGG'!$B392,'Expenditures - all orgs'!$B$19:$B$3604,'Budget Detail - GGGGGG'!$B$3)</f>
        <v>0</v>
      </c>
      <c r="D392" s="593">
        <f>SUMIFS('Expenditures - all orgs'!$E$19:$E$3604,'Expenditures - all orgs'!$C$19:$C$3604, 'Budget Detail - GGGGGG'!$B392,'Expenditures - all orgs'!$B$19:$B$3604,'Budget Detail - GGGGGG'!$B$3)</f>
        <v>0</v>
      </c>
      <c r="E392" s="594">
        <f>SUMIFS('Expenditures - all orgs'!$F$19:$F$3604,'Expenditures - all orgs'!$C$19:$C$3604, 'Budget Detail - GGGGGG'!$B392,'Expenditures - all orgs'!$B$19:$B$3604,'Budget Detail - GGGGGG'!$B$3)</f>
        <v>0</v>
      </c>
      <c r="F392" s="595">
        <f t="shared" ref="F392:F401" si="53">C392-D392-E392</f>
        <v>0</v>
      </c>
    </row>
    <row r="393" spans="1:6" x14ac:dyDescent="0.3">
      <c r="A393" s="239" t="s">
        <v>283</v>
      </c>
      <c r="B393" s="696">
        <v>227200</v>
      </c>
      <c r="C393" s="350">
        <f>SUMIFS('Expenditures - all orgs'!$D$19:$D$3604,'Expenditures - all orgs'!$C$19:$C$3604, 'Budget Detail - GGGGGG'!$B393,'Expenditures - all orgs'!$B$19:$B$3604,'Budget Detail - GGGGGG'!$B$3)</f>
        <v>0</v>
      </c>
      <c r="D393" s="593">
        <f>SUMIFS('Expenditures - all orgs'!$E$19:$E$3604,'Expenditures - all orgs'!$C$19:$C$3604, 'Budget Detail - GGGGGG'!$B393,'Expenditures - all orgs'!$B$19:$B$3604,'Budget Detail - GGGGGG'!$B$3)</f>
        <v>0</v>
      </c>
      <c r="E393" s="594">
        <f>SUMIFS('Expenditures - all orgs'!$F$19:$F$3604,'Expenditures - all orgs'!$C$19:$C$3604, 'Budget Detail - GGGGGG'!$B393,'Expenditures - all orgs'!$B$19:$B$3604,'Budget Detail - GGGGGG'!$B$3)</f>
        <v>0</v>
      </c>
      <c r="F393" s="595">
        <f t="shared" si="53"/>
        <v>0</v>
      </c>
    </row>
    <row r="394" spans="1:6" x14ac:dyDescent="0.3">
      <c r="A394" s="239" t="s">
        <v>284</v>
      </c>
      <c r="B394" s="696">
        <v>227300</v>
      </c>
      <c r="C394" s="350">
        <f>SUMIFS('Expenditures - all orgs'!$D$19:$D$3604,'Expenditures - all orgs'!$C$19:$C$3604, 'Budget Detail - GGGGGG'!$B394,'Expenditures - all orgs'!$B$19:$B$3604,'Budget Detail - GGGGGG'!$B$3)</f>
        <v>0</v>
      </c>
      <c r="D394" s="593">
        <f>SUMIFS('Expenditures - all orgs'!$E$19:$E$3604,'Expenditures - all orgs'!$C$19:$C$3604, 'Budget Detail - GGGGGG'!$B394,'Expenditures - all orgs'!$B$19:$B$3604,'Budget Detail - GGGGGG'!$B$3)</f>
        <v>0</v>
      </c>
      <c r="E394" s="594">
        <f>SUMIFS('Expenditures - all orgs'!$F$19:$F$3604,'Expenditures - all orgs'!$C$19:$C$3604, 'Budget Detail - GGGGGG'!$B394,'Expenditures - all orgs'!$B$19:$B$3604,'Budget Detail - GGGGGG'!$B$3)</f>
        <v>0</v>
      </c>
      <c r="F394" s="595">
        <f t="shared" si="53"/>
        <v>0</v>
      </c>
    </row>
    <row r="395" spans="1:6" x14ac:dyDescent="0.3">
      <c r="A395" s="239" t="s">
        <v>285</v>
      </c>
      <c r="B395" s="696">
        <v>227400</v>
      </c>
      <c r="C395" s="350">
        <f>SUMIFS('Expenditures - all orgs'!$D$19:$D$3604,'Expenditures - all orgs'!$C$19:$C$3604, 'Budget Detail - GGGGGG'!$B395,'Expenditures - all orgs'!$B$19:$B$3604,'Budget Detail - GGGGGG'!$B$3)</f>
        <v>0</v>
      </c>
      <c r="D395" s="593">
        <f>SUMIFS('Expenditures - all orgs'!$E$19:$E$3604,'Expenditures - all orgs'!$C$19:$C$3604, 'Budget Detail - GGGGGG'!$B395,'Expenditures - all orgs'!$B$19:$B$3604,'Budget Detail - GGGGGG'!$B$3)</f>
        <v>0</v>
      </c>
      <c r="E395" s="594">
        <f>SUMIFS('Expenditures - all orgs'!$F$19:$F$3604,'Expenditures - all orgs'!$C$19:$C$3604, 'Budget Detail - GGGGGG'!$B395,'Expenditures - all orgs'!$B$19:$B$3604,'Budget Detail - GGGGGG'!$B$3)</f>
        <v>0</v>
      </c>
      <c r="F395" s="595">
        <f t="shared" si="53"/>
        <v>0</v>
      </c>
    </row>
    <row r="396" spans="1:6" x14ac:dyDescent="0.3">
      <c r="A396" s="239" t="s">
        <v>286</v>
      </c>
      <c r="B396" s="696">
        <v>227500</v>
      </c>
      <c r="C396" s="350">
        <f>SUMIFS('Expenditures - all orgs'!$D$19:$D$3604,'Expenditures - all orgs'!$C$19:$C$3604, 'Budget Detail - GGGGGG'!$B396,'Expenditures - all orgs'!$B$19:$B$3604,'Budget Detail - GGGGGG'!$B$3)</f>
        <v>0</v>
      </c>
      <c r="D396" s="593">
        <f>SUMIFS('Expenditures - all orgs'!$E$19:$E$3604,'Expenditures - all orgs'!$C$19:$C$3604, 'Budget Detail - GGGGGG'!$B396,'Expenditures - all orgs'!$B$19:$B$3604,'Budget Detail - GGGGGG'!$B$3)</f>
        <v>0</v>
      </c>
      <c r="E396" s="594">
        <f>SUMIFS('Expenditures - all orgs'!$F$19:$F$3604,'Expenditures - all orgs'!$C$19:$C$3604, 'Budget Detail - GGGGGG'!$B396,'Expenditures - all orgs'!$B$19:$B$3604,'Budget Detail - GGGGGG'!$B$3)</f>
        <v>0</v>
      </c>
      <c r="F396" s="595">
        <f t="shared" si="53"/>
        <v>0</v>
      </c>
    </row>
    <row r="397" spans="1:6" x14ac:dyDescent="0.3">
      <c r="A397" s="239" t="s">
        <v>287</v>
      </c>
      <c r="B397" s="696">
        <v>227600</v>
      </c>
      <c r="C397" s="350">
        <f>SUMIFS('Expenditures - all orgs'!$D$19:$D$3604,'Expenditures - all orgs'!$C$19:$C$3604, 'Budget Detail - GGGGGG'!$B397,'Expenditures - all orgs'!$B$19:$B$3604,'Budget Detail - GGGGGG'!$B$3)</f>
        <v>0</v>
      </c>
      <c r="D397" s="593">
        <f>SUMIFS('Expenditures - all orgs'!$E$19:$E$3604,'Expenditures - all orgs'!$C$19:$C$3604, 'Budget Detail - GGGGGG'!$B397,'Expenditures - all orgs'!$B$19:$B$3604,'Budget Detail - GGGGGG'!$B$3)</f>
        <v>0</v>
      </c>
      <c r="E397" s="594">
        <f>SUMIFS('Expenditures - all orgs'!$F$19:$F$3604,'Expenditures - all orgs'!$C$19:$C$3604, 'Budget Detail - GGGGGG'!$B397,'Expenditures - all orgs'!$B$19:$B$3604,'Budget Detail - GGGGGG'!$B$3)</f>
        <v>0</v>
      </c>
      <c r="F397" s="595">
        <f t="shared" si="53"/>
        <v>0</v>
      </c>
    </row>
    <row r="398" spans="1:6" x14ac:dyDescent="0.3">
      <c r="A398" s="239" t="s">
        <v>288</v>
      </c>
      <c r="B398" s="696">
        <v>227700</v>
      </c>
      <c r="C398" s="350">
        <f>SUMIFS('Expenditures - all orgs'!$D$19:$D$3604,'Expenditures - all orgs'!$C$19:$C$3604, 'Budget Detail - GGGGGG'!$B398,'Expenditures - all orgs'!$B$19:$B$3604,'Budget Detail - GGGGGG'!$B$3)</f>
        <v>0</v>
      </c>
      <c r="D398" s="593">
        <f>SUMIFS('Expenditures - all orgs'!$E$19:$E$3604,'Expenditures - all orgs'!$C$19:$C$3604, 'Budget Detail - GGGGGG'!$B398,'Expenditures - all orgs'!$B$19:$B$3604,'Budget Detail - GGGGGG'!$B$3)</f>
        <v>0</v>
      </c>
      <c r="E398" s="594">
        <f>SUMIFS('Expenditures - all orgs'!$F$19:$F$3604,'Expenditures - all orgs'!$C$19:$C$3604, 'Budget Detail - GGGGGG'!$B398,'Expenditures - all orgs'!$B$19:$B$3604,'Budget Detail - GGGGGG'!$B$3)</f>
        <v>0</v>
      </c>
      <c r="F398" s="595">
        <f t="shared" si="53"/>
        <v>0</v>
      </c>
    </row>
    <row r="399" spans="1:6" x14ac:dyDescent="0.3">
      <c r="A399" s="239" t="s">
        <v>289</v>
      </c>
      <c r="B399" s="696">
        <v>227800</v>
      </c>
      <c r="C399" s="350">
        <f>SUMIFS('Expenditures - all orgs'!$D$19:$D$3604,'Expenditures - all orgs'!$C$19:$C$3604, 'Budget Detail - GGGGGG'!$B399,'Expenditures - all orgs'!$B$19:$B$3604,'Budget Detail - GGGGGG'!$B$3)</f>
        <v>0</v>
      </c>
      <c r="D399" s="593">
        <f>SUMIFS('Expenditures - all orgs'!$E$19:$E$3604,'Expenditures - all orgs'!$C$19:$C$3604, 'Budget Detail - GGGGGG'!$B399,'Expenditures - all orgs'!$B$19:$B$3604,'Budget Detail - GGGGGG'!$B$3)</f>
        <v>0</v>
      </c>
      <c r="E399" s="594">
        <f>SUMIFS('Expenditures - all orgs'!$F$19:$F$3604,'Expenditures - all orgs'!$C$19:$C$3604, 'Budget Detail - GGGGGG'!$B399,'Expenditures - all orgs'!$B$19:$B$3604,'Budget Detail - GGGGGG'!$B$3)</f>
        <v>0</v>
      </c>
      <c r="F399" s="595">
        <f t="shared" si="53"/>
        <v>0</v>
      </c>
    </row>
    <row r="400" spans="1:6" x14ac:dyDescent="0.3">
      <c r="A400" s="235" t="s">
        <v>104</v>
      </c>
      <c r="B400" s="696" t="s">
        <v>107</v>
      </c>
      <c r="C400" s="350">
        <f>SUMIFS('Expenditures - all orgs'!$D$19:$D$3604,'Expenditures - all orgs'!$C$19:$C$3604, 'Budget Detail - GGGGGG'!$B400,'Expenditures - all orgs'!$B$19:$B$3604,'Budget Detail - GGGGGG'!$B$3)</f>
        <v>0</v>
      </c>
      <c r="D400" s="593">
        <f>SUMIFS('Expenditures - all orgs'!$E$19:$E$3604,'Expenditures - all orgs'!$C$19:$C$3604, 'Budget Detail - GGGGGG'!$B400,'Expenditures - all orgs'!$B$19:$B$3604,'Budget Detail - GGGGGG'!$B$3)</f>
        <v>0</v>
      </c>
      <c r="E400" s="594">
        <f>SUMIFS('Expenditures - all orgs'!$F$19:$F$3604,'Expenditures - all orgs'!$C$19:$C$3604, 'Budget Detail - GGGGGG'!$B400,'Expenditures - all orgs'!$B$19:$B$3604,'Budget Detail - GGGGGG'!$B$3)</f>
        <v>0</v>
      </c>
      <c r="F400" s="595">
        <f t="shared" si="53"/>
        <v>0</v>
      </c>
    </row>
    <row r="401" spans="1:10" ht="15" thickBot="1" x14ac:dyDescent="0.35">
      <c r="A401" s="235" t="s">
        <v>104</v>
      </c>
      <c r="B401" s="696" t="s">
        <v>107</v>
      </c>
      <c r="C401" s="350">
        <f>SUMIFS('Expenditures - all orgs'!$D$19:$D$3604,'Expenditures - all orgs'!$C$19:$C$3604, 'Budget Detail - GGGGGG'!$B401,'Expenditures - all orgs'!$B$19:$B$3604,'Budget Detail - GGGGGG'!$B$3)</f>
        <v>0</v>
      </c>
      <c r="D401" s="596">
        <f>SUMIFS('Expenditures - all orgs'!$E$19:$E$3604,'Expenditures - all orgs'!$C$19:$C$3604, 'Budget Detail - GGGGGG'!$B401,'Expenditures - all orgs'!$B$19:$B$3604,'Budget Detail - GGGGGG'!$B$3)</f>
        <v>0</v>
      </c>
      <c r="E401" s="597">
        <f>SUMIFS('Expenditures - all orgs'!$F$19:$F$3604,'Expenditures - all orgs'!$C$19:$C$3604, 'Budget Detail - GGGGGG'!$B401,'Expenditures - all orgs'!$B$19:$B$3604,'Budget Detail - GGGGGG'!$B$3)</f>
        <v>0</v>
      </c>
      <c r="F401" s="598">
        <f t="shared" si="53"/>
        <v>0</v>
      </c>
    </row>
    <row r="402" spans="1:10" ht="15" thickBot="1" x14ac:dyDescent="0.35">
      <c r="A402" s="235"/>
      <c r="B402" s="697" t="s">
        <v>418</v>
      </c>
      <c r="C402" s="410">
        <f>SUM(C392:C401)</f>
        <v>0</v>
      </c>
      <c r="D402" s="410">
        <f t="shared" ref="D402:F402" si="54">SUM(D392:D401)</f>
        <v>0</v>
      </c>
      <c r="E402" s="410">
        <f t="shared" si="54"/>
        <v>0</v>
      </c>
      <c r="F402" s="410">
        <f t="shared" si="54"/>
        <v>0</v>
      </c>
    </row>
    <row r="403" spans="1:10" x14ac:dyDescent="0.3">
      <c r="A403" s="747"/>
      <c r="B403" s="617"/>
      <c r="C403" s="305"/>
      <c r="D403" s="1255"/>
      <c r="E403" s="1255"/>
      <c r="F403" s="1256"/>
    </row>
    <row r="404" spans="1:10" x14ac:dyDescent="0.3">
      <c r="A404" s="248" t="s">
        <v>290</v>
      </c>
      <c r="B404" s="617"/>
      <c r="C404" s="305"/>
      <c r="D404" s="1255"/>
      <c r="E404" s="1255"/>
      <c r="F404" s="1256"/>
    </row>
    <row r="405" spans="1:10" x14ac:dyDescent="0.3">
      <c r="A405" s="747" t="s">
        <v>292</v>
      </c>
      <c r="B405" s="698">
        <v>228100</v>
      </c>
      <c r="C405" s="351">
        <f>SUMIFS('Expenditures - all orgs'!$D$19:$D$3604,'Expenditures - all orgs'!$C$19:$C$3604, 'Budget Detail - GGGGGG'!$B405,'Expenditures - all orgs'!$B$19:$B$3604,'Budget Detail - GGGGGG'!$B$3)</f>
        <v>0</v>
      </c>
      <c r="D405" s="600">
        <f>SUMIFS('Expenditures - all orgs'!$E$19:$E$3604,'Expenditures - all orgs'!$C$19:$C$3604, 'Budget Detail - GGGGGG'!$B405,'Expenditures - all orgs'!$B$19:$B$3604,'Budget Detail - GGGGGG'!$B$3)</f>
        <v>0</v>
      </c>
      <c r="E405" s="601">
        <f>SUMIFS('Expenditures - all orgs'!$F$19:$F$3604,'Expenditures - all orgs'!$C$19:$C$3604, 'Budget Detail - GGGGGG'!$B405,'Expenditures - all orgs'!$B$19:$B$3604,'Budget Detail - GGGGGG'!$B$3)</f>
        <v>0</v>
      </c>
      <c r="F405" s="602">
        <f t="shared" ref="F405:F409" si="55">C405-D405-E405</f>
        <v>0</v>
      </c>
    </row>
    <row r="406" spans="1:10" x14ac:dyDescent="0.3">
      <c r="A406" s="747" t="s">
        <v>291</v>
      </c>
      <c r="B406" s="699">
        <v>228200</v>
      </c>
      <c r="C406" s="351">
        <f>SUMIFS('Expenditures - all orgs'!$D$19:$D$3604,'Expenditures - all orgs'!$C$19:$C$3604, 'Budget Detail - GGGGGG'!$B406,'Expenditures - all orgs'!$B$19:$B$3604,'Budget Detail - GGGGGG'!$B$3)</f>
        <v>0</v>
      </c>
      <c r="D406" s="600">
        <f>SUMIFS('Expenditures - all orgs'!$E$19:$E$3604,'Expenditures - all orgs'!$C$19:$C$3604, 'Budget Detail - GGGGGG'!$B406,'Expenditures - all orgs'!$B$19:$B$3604,'Budget Detail - GGGGGG'!$B$3)</f>
        <v>0</v>
      </c>
      <c r="E406" s="601">
        <f>SUMIFS('Expenditures - all orgs'!$F$19:$F$3604,'Expenditures - all orgs'!$C$19:$C$3604, 'Budget Detail - GGGGGG'!$B406,'Expenditures - all orgs'!$B$19:$B$3604,'Budget Detail - GGGGGG'!$B$3)</f>
        <v>0</v>
      </c>
      <c r="F406" s="602">
        <f t="shared" si="55"/>
        <v>0</v>
      </c>
    </row>
    <row r="407" spans="1:10" x14ac:dyDescent="0.3">
      <c r="A407" s="747" t="s">
        <v>293</v>
      </c>
      <c r="B407" s="699">
        <v>228300</v>
      </c>
      <c r="C407" s="351">
        <f>SUMIFS('Expenditures - all orgs'!$D$19:$D$3604,'Expenditures - all orgs'!$C$19:$C$3604, 'Budget Detail - GGGGGG'!$B407,'Expenditures - all orgs'!$B$19:$B$3604,'Budget Detail - GGGGGG'!$B$3)</f>
        <v>0</v>
      </c>
      <c r="D407" s="600">
        <f>SUMIFS('Expenditures - all orgs'!$E$19:$E$3604,'Expenditures - all orgs'!$C$19:$C$3604, 'Budget Detail - GGGGGG'!$B407,'Expenditures - all orgs'!$B$19:$B$3604,'Budget Detail - GGGGGG'!$B$3)</f>
        <v>0</v>
      </c>
      <c r="E407" s="601">
        <f>SUMIFS('Expenditures - all orgs'!$F$19:$F$3604,'Expenditures - all orgs'!$C$19:$C$3604, 'Budget Detail - GGGGGG'!$B407,'Expenditures - all orgs'!$B$19:$B$3604,'Budget Detail - GGGGGG'!$B$3)</f>
        <v>0</v>
      </c>
      <c r="F407" s="602">
        <f t="shared" si="55"/>
        <v>0</v>
      </c>
    </row>
    <row r="408" spans="1:10" x14ac:dyDescent="0.3">
      <c r="A408" s="747" t="s">
        <v>530</v>
      </c>
      <c r="B408" s="699">
        <v>228800</v>
      </c>
      <c r="C408" s="351">
        <f>SUMIFS('Expenditures - all orgs'!$D$19:$D$3604,'Expenditures - all orgs'!$C$19:$C$3604, 'Budget Detail - GGGGGG'!$B408,'Expenditures - all orgs'!$B$19:$B$3604,'Budget Detail - GGGGGG'!$B$3)</f>
        <v>0</v>
      </c>
      <c r="D408" s="600">
        <f>SUMIFS('Expenditures - all orgs'!$E$19:$E$3604,'Expenditures - all orgs'!$C$19:$C$3604, 'Budget Detail - GGGGGG'!$B408,'Expenditures - all orgs'!$B$19:$B$3604,'Budget Detail - GGGGGG'!$B$3)</f>
        <v>0</v>
      </c>
      <c r="E408" s="601">
        <f>SUMIFS('Expenditures - all orgs'!$F$19:$F$3604,'Expenditures - all orgs'!$C$19:$C$3604, 'Budget Detail - GGGGGG'!$B408,'Expenditures - all orgs'!$B$19:$B$3604,'Budget Detail - GGGGGG'!$B$3)</f>
        <v>0</v>
      </c>
      <c r="F408" s="602">
        <f t="shared" si="55"/>
        <v>0</v>
      </c>
    </row>
    <row r="409" spans="1:10" ht="15" thickBot="1" x14ac:dyDescent="0.35">
      <c r="A409" s="747" t="s">
        <v>104</v>
      </c>
      <c r="B409" s="699" t="s">
        <v>107</v>
      </c>
      <c r="C409" s="351">
        <f>SUMIFS('Expenditures - all orgs'!$D$19:$D$3604,'Expenditures - all orgs'!$C$19:$C$3604, 'Budget Detail - GGGGGG'!$B409,'Expenditures - all orgs'!$B$19:$B$3604,'Budget Detail - GGGGGG'!$B$3)</f>
        <v>0</v>
      </c>
      <c r="D409" s="603">
        <f>SUMIFS('Expenditures - all orgs'!$E$19:$E$3604,'Expenditures - all orgs'!$C$19:$C$3604, 'Budget Detail - GGGGGG'!$B409,'Expenditures - all orgs'!$B$19:$B$3604,'Budget Detail - GGGGGG'!$B$3)</f>
        <v>0</v>
      </c>
      <c r="E409" s="604">
        <f>SUMIFS('Expenditures - all orgs'!$F$19:$F$3604,'Expenditures - all orgs'!$C$19:$C$3604, 'Budget Detail - GGGGGG'!$B409,'Expenditures - all orgs'!$B$19:$B$3604,'Budget Detail - GGGGGG'!$B$3)</f>
        <v>0</v>
      </c>
      <c r="F409" s="605">
        <f t="shared" si="55"/>
        <v>0</v>
      </c>
    </row>
    <row r="410" spans="1:10" ht="15" thickBot="1" x14ac:dyDescent="0.35">
      <c r="A410" s="747"/>
      <c r="B410" s="700" t="s">
        <v>418</v>
      </c>
      <c r="C410" s="411">
        <f>SUM(C405:C409)</f>
        <v>0</v>
      </c>
      <c r="D410" s="411">
        <f t="shared" ref="D410:F410" si="56">SUM(D405:D409)</f>
        <v>0</v>
      </c>
      <c r="E410" s="411">
        <f t="shared" si="56"/>
        <v>0</v>
      </c>
      <c r="F410" s="411">
        <f t="shared" si="56"/>
        <v>0</v>
      </c>
    </row>
    <row r="411" spans="1:10" x14ac:dyDescent="0.3">
      <c r="A411" s="747"/>
      <c r="B411" s="617"/>
      <c r="C411" s="305"/>
      <c r="D411" s="1255"/>
      <c r="E411" s="1255"/>
      <c r="F411" s="1256"/>
    </row>
    <row r="412" spans="1:10" x14ac:dyDescent="0.3">
      <c r="A412" s="248" t="s">
        <v>523</v>
      </c>
      <c r="B412" s="617"/>
      <c r="C412" s="305"/>
      <c r="D412" s="305"/>
      <c r="E412" s="305"/>
      <c r="F412" s="307"/>
    </row>
    <row r="413" spans="1:10" ht="15" thickBot="1" x14ac:dyDescent="0.35">
      <c r="A413" s="239" t="s">
        <v>524</v>
      </c>
      <c r="B413" s="1452">
        <v>232000</v>
      </c>
      <c r="C413" s="1480">
        <f>SUMIFS('Expenditures - all orgs'!$D$19:$D$3604,'Expenditures - all orgs'!$C$19:$C$3604, 'Budget Detail - GGGGGG'!$B413,'Expenditures - all orgs'!$B$19:$B$3604,'Budget Detail - GGGGGG'!$B$3)</f>
        <v>0</v>
      </c>
      <c r="D413" s="1482">
        <f>SUMIFS('Expenditures - all orgs'!$E$19:$E$3604,'Expenditures - all orgs'!$C$19:$C$3604, 'Budget Detail - GGGGGG'!$B413,'Expenditures - all orgs'!$B$19:$B$3604,'Budget Detail - GGGGGG'!$B$3)</f>
        <v>0</v>
      </c>
      <c r="E413" s="1481">
        <f>SUMIFS('Expenditures - all orgs'!$F$19:$F$3604,'Expenditures - all orgs'!$C$19:$C$3604, 'Budget Detail - GGGGGG'!$B413,'Expenditures - all orgs'!$B$19:$B$3604,'Budget Detail - GGGGGG'!$B$3)</f>
        <v>0</v>
      </c>
      <c r="F413" s="1483">
        <f t="shared" ref="F413" si="57">C413-D413-E413</f>
        <v>0</v>
      </c>
    </row>
    <row r="414" spans="1:10" ht="15" thickBot="1" x14ac:dyDescent="0.35">
      <c r="A414" s="747"/>
      <c r="B414" s="1453" t="s">
        <v>418</v>
      </c>
      <c r="C414" s="1454">
        <f>SUM(C413:C413)</f>
        <v>0</v>
      </c>
      <c r="D414" s="1454">
        <f>SUM(D413:D413)</f>
        <v>0</v>
      </c>
      <c r="E414" s="1454">
        <f>SUM(E413:E413)</f>
        <v>0</v>
      </c>
      <c r="F414" s="1454">
        <f>SUM(F413:F413)</f>
        <v>0</v>
      </c>
    </row>
    <row r="415" spans="1:10" x14ac:dyDescent="0.3">
      <c r="A415" s="747"/>
      <c r="B415" s="617"/>
      <c r="C415" s="305"/>
      <c r="D415" s="1255"/>
      <c r="E415" s="1255"/>
      <c r="F415" s="1256"/>
    </row>
    <row r="416" spans="1:10" x14ac:dyDescent="0.3">
      <c r="A416" s="248" t="s">
        <v>420</v>
      </c>
      <c r="B416" s="617"/>
      <c r="C416" s="305"/>
      <c r="D416" s="305"/>
      <c r="E416" s="305"/>
      <c r="F416" s="307"/>
      <c r="G416" s="322"/>
      <c r="H416" s="323"/>
      <c r="I416" s="323"/>
      <c r="J416" s="323"/>
    </row>
    <row r="417" spans="1:10" x14ac:dyDescent="0.3">
      <c r="A417" s="239" t="s">
        <v>105</v>
      </c>
      <c r="B417" s="728" t="s">
        <v>421</v>
      </c>
      <c r="C417" s="724">
        <f>SUMIFS('Expenditures - all orgs'!$D$19:$D$3604,'Expenditures - all orgs'!$C$19:$C$3604, 'Budget Detail - GGGGGG'!$B417,'Expenditures - all orgs'!$B$19:$B$3604,'Budget Detail - GGGGGG'!$B$3)</f>
        <v>0</v>
      </c>
      <c r="D417" s="725">
        <f>SUMIFS('Expenditures - all orgs'!$E$19:$E$3604,'Expenditures - all orgs'!$C$19:$C$3604, 'Budget Detail - GGGGGG'!$B417,'Expenditures - all orgs'!$B$19:$B$3604,'Budget Detail - GGGGGG'!$B$3)</f>
        <v>0</v>
      </c>
      <c r="E417" s="726">
        <f>SUMIFS('Expenditures - all orgs'!$F$19:$F$3604,'Expenditures - all orgs'!$C$19:$C$3604, 'Budget Detail - GGGGGG'!$B417,'Expenditures - all orgs'!$B$19:$B$3604,'Budget Detail - GGGGGG'!$B$3)</f>
        <v>0</v>
      </c>
      <c r="F417" s="727">
        <f>C417-D417-E417</f>
        <v>0</v>
      </c>
      <c r="G417" s="322"/>
      <c r="H417" s="323"/>
      <c r="I417" s="323"/>
      <c r="J417" s="323"/>
    </row>
    <row r="418" spans="1:10" x14ac:dyDescent="0.3">
      <c r="A418" s="239" t="s">
        <v>105</v>
      </c>
      <c r="B418" s="729" t="s">
        <v>421</v>
      </c>
      <c r="C418" s="724">
        <f>SUMIFS('Expenditures - all orgs'!$D$19:$D$3604,'Expenditures - all orgs'!$C$19:$C$3604, 'Budget Detail - GGGGGG'!$B418,'Expenditures - all orgs'!$B$19:$B$3604,'Budget Detail - GGGGGG'!$B$3)</f>
        <v>0</v>
      </c>
      <c r="D418" s="725">
        <f>SUMIFS('Expenditures - all orgs'!$E$19:$E$3604,'Expenditures - all orgs'!$C$19:$C$3604, 'Budget Detail - GGGGGG'!$B418,'Expenditures - all orgs'!$B$19:$B$3604,'Budget Detail - GGGGGG'!$B$3)</f>
        <v>0</v>
      </c>
      <c r="E418" s="726">
        <f>SUMIFS('Expenditures - all orgs'!$F$19:$F$3604,'Expenditures - all orgs'!$C$19:$C$3604, 'Budget Detail - GGGGGG'!$B418,'Expenditures - all orgs'!$B$19:$B$3604,'Budget Detail - GGGGGG'!$B$3)</f>
        <v>0</v>
      </c>
      <c r="F418" s="727">
        <f t="shared" ref="F418:F427" si="58">C418-D418-E418</f>
        <v>0</v>
      </c>
      <c r="G418" s="322"/>
      <c r="H418" s="323"/>
      <c r="I418" s="323"/>
      <c r="J418" s="323"/>
    </row>
    <row r="419" spans="1:10" x14ac:dyDescent="0.3">
      <c r="A419" s="239" t="s">
        <v>105</v>
      </c>
      <c r="B419" s="729" t="s">
        <v>421</v>
      </c>
      <c r="C419" s="724">
        <f>SUMIFS('Expenditures - all orgs'!$D$19:$D$3604,'Expenditures - all orgs'!$C$19:$C$3604, 'Budget Detail - GGGGGG'!$B419,'Expenditures - all orgs'!$B$19:$B$3604,'Budget Detail - GGGGGG'!$B$3)</f>
        <v>0</v>
      </c>
      <c r="D419" s="725">
        <f>SUMIFS('Expenditures - all orgs'!$E$19:$E$3604,'Expenditures - all orgs'!$C$19:$C$3604, 'Budget Detail - GGGGGG'!$B419,'Expenditures - all orgs'!$B$19:$B$3604,'Budget Detail - GGGGGG'!$B$3)</f>
        <v>0</v>
      </c>
      <c r="E419" s="726">
        <f>SUMIFS('Expenditures - all orgs'!$F$19:$F$3604,'Expenditures - all orgs'!$C$19:$C$3604, 'Budget Detail - GGGGGG'!$B419,'Expenditures - all orgs'!$B$19:$B$3604,'Budget Detail - GGGGGG'!$B$3)</f>
        <v>0</v>
      </c>
      <c r="F419" s="727">
        <f t="shared" si="58"/>
        <v>0</v>
      </c>
      <c r="G419" s="322"/>
      <c r="H419" s="323"/>
      <c r="I419" s="323"/>
      <c r="J419" s="323"/>
    </row>
    <row r="420" spans="1:10" x14ac:dyDescent="0.3">
      <c r="A420" s="239" t="s">
        <v>105</v>
      </c>
      <c r="B420" s="729" t="s">
        <v>421</v>
      </c>
      <c r="C420" s="724">
        <f>SUMIFS('Expenditures - all orgs'!$D$19:$D$3604,'Expenditures - all orgs'!$C$19:$C$3604, 'Budget Detail - GGGGGG'!$B420,'Expenditures - all orgs'!$B$19:$B$3604,'Budget Detail - GGGGGG'!$B$3)</f>
        <v>0</v>
      </c>
      <c r="D420" s="725">
        <f>SUMIFS('Expenditures - all orgs'!$E$19:$E$3604,'Expenditures - all orgs'!$C$19:$C$3604, 'Budget Detail - GGGGGG'!$B420,'Expenditures - all orgs'!$B$19:$B$3604,'Budget Detail - GGGGGG'!$B$3)</f>
        <v>0</v>
      </c>
      <c r="E420" s="726">
        <f>SUMIFS('Expenditures - all orgs'!$F$19:$F$3604,'Expenditures - all orgs'!$C$19:$C$3604, 'Budget Detail - GGGGGG'!$B420,'Expenditures - all orgs'!$B$19:$B$3604,'Budget Detail - GGGGGG'!$B$3)</f>
        <v>0</v>
      </c>
      <c r="F420" s="727">
        <f t="shared" si="58"/>
        <v>0</v>
      </c>
      <c r="G420" s="322"/>
      <c r="H420" s="323"/>
      <c r="I420" s="323"/>
      <c r="J420" s="323"/>
    </row>
    <row r="421" spans="1:10" x14ac:dyDescent="0.3">
      <c r="A421" s="239" t="s">
        <v>105</v>
      </c>
      <c r="B421" s="729" t="s">
        <v>421</v>
      </c>
      <c r="C421" s="724">
        <f>SUMIFS('Expenditures - all orgs'!$D$19:$D$3604,'Expenditures - all orgs'!$C$19:$C$3604, 'Budget Detail - GGGGGG'!$B421,'Expenditures - all orgs'!$B$19:$B$3604,'Budget Detail - GGGGGG'!$B$3)</f>
        <v>0</v>
      </c>
      <c r="D421" s="725">
        <f>SUMIFS('Expenditures - all orgs'!$E$19:$E$3604,'Expenditures - all orgs'!$C$19:$C$3604, 'Budget Detail - GGGGGG'!$B421,'Expenditures - all orgs'!$B$19:$B$3604,'Budget Detail - GGGGGG'!$B$3)</f>
        <v>0</v>
      </c>
      <c r="E421" s="726">
        <f>SUMIFS('Expenditures - all orgs'!$F$19:$F$3604,'Expenditures - all orgs'!$C$19:$C$3604, 'Budget Detail - GGGGGG'!$B421,'Expenditures - all orgs'!$B$19:$B$3604,'Budget Detail - GGGGGG'!$B$3)</f>
        <v>0</v>
      </c>
      <c r="F421" s="727">
        <f t="shared" si="58"/>
        <v>0</v>
      </c>
      <c r="G421" s="322"/>
      <c r="H421" s="323"/>
      <c r="I421" s="323"/>
      <c r="J421" s="323"/>
    </row>
    <row r="422" spans="1:10" x14ac:dyDescent="0.3">
      <c r="A422" s="239" t="s">
        <v>105</v>
      </c>
      <c r="B422" s="729" t="s">
        <v>421</v>
      </c>
      <c r="C422" s="724">
        <f>SUMIFS('Expenditures - all orgs'!$D$19:$D$3604,'Expenditures - all orgs'!$C$19:$C$3604, 'Budget Detail - GGGGGG'!$B422,'Expenditures - all orgs'!$B$19:$B$3604,'Budget Detail - GGGGGG'!$B$3)</f>
        <v>0</v>
      </c>
      <c r="D422" s="725">
        <f>SUMIFS('Expenditures - all orgs'!$E$19:$E$3604,'Expenditures - all orgs'!$C$19:$C$3604, 'Budget Detail - GGGGGG'!$B422,'Expenditures - all orgs'!$B$19:$B$3604,'Budget Detail - GGGGGG'!$B$3)</f>
        <v>0</v>
      </c>
      <c r="E422" s="726">
        <f>SUMIFS('Expenditures - all orgs'!$F$19:$F$3604,'Expenditures - all orgs'!$C$19:$C$3604, 'Budget Detail - GGGGGG'!$B422,'Expenditures - all orgs'!$B$19:$B$3604,'Budget Detail - GGGGGG'!$B$3)</f>
        <v>0</v>
      </c>
      <c r="F422" s="727">
        <f t="shared" si="58"/>
        <v>0</v>
      </c>
      <c r="G422" s="322"/>
      <c r="H422" s="323"/>
      <c r="I422" s="323"/>
      <c r="J422" s="323"/>
    </row>
    <row r="423" spans="1:10" x14ac:dyDescent="0.3">
      <c r="A423" s="239" t="s">
        <v>105</v>
      </c>
      <c r="B423" s="729" t="s">
        <v>421</v>
      </c>
      <c r="C423" s="724">
        <f>SUMIFS('Expenditures - all orgs'!$D$19:$D$3604,'Expenditures - all orgs'!$C$19:$C$3604, 'Budget Detail - GGGGGG'!$B423,'Expenditures - all orgs'!$B$19:$B$3604,'Budget Detail - GGGGGG'!$B$3)</f>
        <v>0</v>
      </c>
      <c r="D423" s="725">
        <f>SUMIFS('Expenditures - all orgs'!$E$19:$E$3604,'Expenditures - all orgs'!$C$19:$C$3604, 'Budget Detail - GGGGGG'!$B423,'Expenditures - all orgs'!$B$19:$B$3604,'Budget Detail - GGGGGG'!$B$3)</f>
        <v>0</v>
      </c>
      <c r="E423" s="726">
        <f>SUMIFS('Expenditures - all orgs'!$F$19:$F$3604,'Expenditures - all orgs'!$C$19:$C$3604, 'Budget Detail - GGGGGG'!$B423,'Expenditures - all orgs'!$B$19:$B$3604,'Budget Detail - GGGGGG'!$B$3)</f>
        <v>0</v>
      </c>
      <c r="F423" s="727">
        <f t="shared" si="58"/>
        <v>0</v>
      </c>
      <c r="G423" s="322"/>
      <c r="H423" s="323"/>
      <c r="I423" s="323"/>
      <c r="J423" s="323"/>
    </row>
    <row r="424" spans="1:10" x14ac:dyDescent="0.3">
      <c r="A424" s="239" t="s">
        <v>105</v>
      </c>
      <c r="B424" s="729" t="s">
        <v>421</v>
      </c>
      <c r="C424" s="724">
        <f>SUMIFS('Expenditures - all orgs'!$D$19:$D$3604,'Expenditures - all orgs'!$C$19:$C$3604, 'Budget Detail - GGGGGG'!$B424,'Expenditures - all orgs'!$B$19:$B$3604,'Budget Detail - GGGGGG'!$B$3)</f>
        <v>0</v>
      </c>
      <c r="D424" s="725">
        <f>SUMIFS('Expenditures - all orgs'!$E$19:$E$3604,'Expenditures - all orgs'!$C$19:$C$3604, 'Budget Detail - GGGGGG'!$B424,'Expenditures - all orgs'!$B$19:$B$3604,'Budget Detail - GGGGGG'!$B$3)</f>
        <v>0</v>
      </c>
      <c r="E424" s="726">
        <f>SUMIFS('Expenditures - all orgs'!$F$19:$F$3604,'Expenditures - all orgs'!$C$19:$C$3604, 'Budget Detail - GGGGGG'!$B424,'Expenditures - all orgs'!$B$19:$B$3604,'Budget Detail - GGGGGG'!$B$3)</f>
        <v>0</v>
      </c>
      <c r="F424" s="727">
        <f t="shared" si="58"/>
        <v>0</v>
      </c>
      <c r="G424" s="322"/>
      <c r="H424" s="323"/>
      <c r="I424" s="323"/>
      <c r="J424" s="323"/>
    </row>
    <row r="425" spans="1:10" x14ac:dyDescent="0.3">
      <c r="A425" s="239" t="s">
        <v>105</v>
      </c>
      <c r="B425" s="729" t="s">
        <v>421</v>
      </c>
      <c r="C425" s="724">
        <f>SUMIFS('Expenditures - all orgs'!$D$19:$D$3604,'Expenditures - all orgs'!$C$19:$C$3604, 'Budget Detail - GGGGGG'!$B425,'Expenditures - all orgs'!$B$19:$B$3604,'Budget Detail - GGGGGG'!$B$3)</f>
        <v>0</v>
      </c>
      <c r="D425" s="725">
        <f>SUMIFS('Expenditures - all orgs'!$E$19:$E$3604,'Expenditures - all orgs'!$C$19:$C$3604, 'Budget Detail - GGGGGG'!$B425,'Expenditures - all orgs'!$B$19:$B$3604,'Budget Detail - GGGGGG'!$B$3)</f>
        <v>0</v>
      </c>
      <c r="E425" s="726">
        <f>SUMIFS('Expenditures - all orgs'!$F$19:$F$3604,'Expenditures - all orgs'!$C$19:$C$3604, 'Budget Detail - GGGGGG'!$B425,'Expenditures - all orgs'!$B$19:$B$3604,'Budget Detail - GGGGGG'!$B$3)</f>
        <v>0</v>
      </c>
      <c r="F425" s="727">
        <f t="shared" si="58"/>
        <v>0</v>
      </c>
      <c r="G425" s="322"/>
      <c r="H425" s="323"/>
      <c r="I425" s="323"/>
      <c r="J425" s="323"/>
    </row>
    <row r="426" spans="1:10" x14ac:dyDescent="0.3">
      <c r="A426" s="239" t="s">
        <v>105</v>
      </c>
      <c r="B426" s="729" t="s">
        <v>421</v>
      </c>
      <c r="C426" s="724">
        <f>SUMIFS('Expenditures - all orgs'!$D$19:$D$3604,'Expenditures - all orgs'!$C$19:$C$3604, 'Budget Detail - GGGGGG'!$B426,'Expenditures - all orgs'!$B$19:$B$3604,'Budget Detail - GGGGGG'!$B$3)</f>
        <v>0</v>
      </c>
      <c r="D426" s="725">
        <f>SUMIFS('Expenditures - all orgs'!$E$19:$E$3604,'Expenditures - all orgs'!$C$19:$C$3604, 'Budget Detail - GGGGGG'!$B426,'Expenditures - all orgs'!$B$19:$B$3604,'Budget Detail - GGGGGG'!$B$3)</f>
        <v>0</v>
      </c>
      <c r="E426" s="726">
        <f>SUMIFS('Expenditures - all orgs'!$F$19:$F$3604,'Expenditures - all orgs'!$C$19:$C$3604, 'Budget Detail - GGGGGG'!$B426,'Expenditures - all orgs'!$B$19:$B$3604,'Budget Detail - GGGGGG'!$B$3)</f>
        <v>0</v>
      </c>
      <c r="F426" s="727">
        <f t="shared" si="58"/>
        <v>0</v>
      </c>
      <c r="G426" s="322"/>
      <c r="H426" s="323"/>
      <c r="I426" s="323"/>
      <c r="J426" s="323"/>
    </row>
    <row r="427" spans="1:10" x14ac:dyDescent="0.3">
      <c r="A427" s="239" t="s">
        <v>105</v>
      </c>
      <c r="B427" s="729" t="s">
        <v>421</v>
      </c>
      <c r="C427" s="724">
        <f>SUMIFS('Expenditures - all orgs'!$D$19:$D$3604,'Expenditures - all orgs'!$C$19:$C$3604, 'Budget Detail - GGGGGG'!$B427,'Expenditures - all orgs'!$B$19:$B$3604,'Budget Detail - GGGGGG'!$B$3)</f>
        <v>0</v>
      </c>
      <c r="D427" s="725">
        <f>SUMIFS('Expenditures - all orgs'!$E$19:$E$3604,'Expenditures - all orgs'!$C$19:$C$3604, 'Budget Detail - GGGGGG'!$B427,'Expenditures - all orgs'!$B$19:$B$3604,'Budget Detail - GGGGGG'!$B$3)</f>
        <v>0</v>
      </c>
      <c r="E427" s="726">
        <f>SUMIFS('Expenditures - all orgs'!$F$19:$F$3604,'Expenditures - all orgs'!$C$19:$C$3604, 'Budget Detail - GGGGGG'!$B427,'Expenditures - all orgs'!$B$19:$B$3604,'Budget Detail - GGGGGG'!$B$3)</f>
        <v>0</v>
      </c>
      <c r="F427" s="727">
        <f t="shared" si="58"/>
        <v>0</v>
      </c>
      <c r="G427" s="322"/>
      <c r="H427" s="323"/>
      <c r="I427" s="323"/>
      <c r="J427" s="323"/>
    </row>
    <row r="428" spans="1:10" ht="15" thickBot="1" x14ac:dyDescent="0.35">
      <c r="A428" s="239" t="s">
        <v>105</v>
      </c>
      <c r="B428" s="729" t="s">
        <v>421</v>
      </c>
      <c r="C428" s="724">
        <f>SUMIFS('Expenditures - all orgs'!$D$19:$D$3604,'Expenditures - all orgs'!$C$19:$C$3604, 'Budget Detail - GGGGGG'!$B428,'Expenditures - all orgs'!$B$19:$B$3604,'Budget Detail - GGGGGG'!$B$3)</f>
        <v>0</v>
      </c>
      <c r="D428" s="725">
        <f>SUMIFS('Expenditures - all orgs'!$E$19:$E$3604,'Expenditures - all orgs'!$C$19:$C$3604, 'Budget Detail - GGGGGG'!$B428,'Expenditures - all orgs'!$B$19:$B$3604,'Budget Detail - GGGGGG'!$B$3)</f>
        <v>0</v>
      </c>
      <c r="E428" s="726">
        <f>SUMIFS('Expenditures - all orgs'!$F$19:$F$3604,'Expenditures - all orgs'!$C$19:$C$3604, 'Budget Detail - GGGGGG'!$B428,'Expenditures - all orgs'!$B$19:$B$3604,'Budget Detail - GGGGGG'!$B$3)</f>
        <v>0</v>
      </c>
      <c r="F428" s="727">
        <f>C428-D428-E428</f>
        <v>0</v>
      </c>
      <c r="G428" s="322"/>
      <c r="H428" s="323"/>
      <c r="I428" s="323"/>
      <c r="J428" s="323"/>
    </row>
    <row r="429" spans="1:10" ht="15" thickBot="1" x14ac:dyDescent="0.35">
      <c r="A429" s="747"/>
      <c r="B429" s="730" t="s">
        <v>418</v>
      </c>
      <c r="C429" s="514">
        <f>SUM(C417:C428)</f>
        <v>0</v>
      </c>
      <c r="D429" s="514">
        <f t="shared" ref="D429:F429" si="59">SUM(D417:D428)</f>
        <v>0</v>
      </c>
      <c r="E429" s="514">
        <f t="shared" si="59"/>
        <v>0</v>
      </c>
      <c r="F429" s="514">
        <f t="shared" si="59"/>
        <v>0</v>
      </c>
      <c r="G429" s="322"/>
      <c r="H429" s="323"/>
      <c r="I429" s="323"/>
      <c r="J429" s="323"/>
    </row>
    <row r="430" spans="1:10" x14ac:dyDescent="0.3">
      <c r="A430" s="747"/>
      <c r="B430" s="617"/>
      <c r="C430" s="305"/>
      <c r="D430" s="305"/>
      <c r="E430" s="305"/>
      <c r="F430" s="307"/>
      <c r="G430" s="322"/>
      <c r="H430" s="323"/>
      <c r="I430" s="323"/>
      <c r="J430" s="323"/>
    </row>
    <row r="431" spans="1:10" x14ac:dyDescent="0.3">
      <c r="A431" s="243" t="s">
        <v>106</v>
      </c>
      <c r="B431" s="701"/>
      <c r="C431" s="352"/>
      <c r="D431" s="1264"/>
      <c r="E431" s="1264"/>
      <c r="F431" s="1256"/>
    </row>
    <row r="432" spans="1:10" x14ac:dyDescent="0.3">
      <c r="A432" s="239" t="s">
        <v>105</v>
      </c>
      <c r="B432" s="702" t="s">
        <v>107</v>
      </c>
      <c r="C432" s="353">
        <f>SUMIFS('Expenditures - all orgs'!$D$19:$D$3604,'Expenditures - all orgs'!$C$19:$C$3604, 'Budget Detail - GGGGGG'!$B432,'Expenditures - all orgs'!$B$19:$B$3604,'Budget Detail - GGGGGG'!$B$3)</f>
        <v>0</v>
      </c>
      <c r="D432" s="606">
        <f>SUMIFS('Expenditures - all orgs'!$E$19:$E$3604,'Expenditures - all orgs'!$C$19:$C$3604, 'Budget Detail - GGGGGG'!$B432,'Expenditures - all orgs'!$B$19:$B$3604,'Budget Detail - GGGGGG'!$B$3)</f>
        <v>0</v>
      </c>
      <c r="E432" s="607">
        <f>SUMIFS('Expenditures - all orgs'!$F$19:$F$3604,'Expenditures - all orgs'!$C$19:$C$3604, 'Budget Detail - GGGGGG'!$B432,'Expenditures - all orgs'!$B$19:$B$3604,'Budget Detail - GGGGGG'!$B$3)</f>
        <v>0</v>
      </c>
      <c r="F432" s="608">
        <f>C432-D432-E432</f>
        <v>0</v>
      </c>
    </row>
    <row r="433" spans="1:6" x14ac:dyDescent="0.3">
      <c r="A433" s="239" t="s">
        <v>105</v>
      </c>
      <c r="B433" s="703" t="s">
        <v>107</v>
      </c>
      <c r="C433" s="353">
        <f>SUMIFS('Expenditures - all orgs'!$D$19:$D$3604,'Expenditures - all orgs'!$C$19:$C$3604, 'Budget Detail - GGGGGG'!$B433,'Expenditures - all orgs'!$B$19:$B$3604,'Budget Detail - GGGGGG'!$B$3)</f>
        <v>0</v>
      </c>
      <c r="D433" s="606">
        <f>SUMIFS('Expenditures - all orgs'!$E$19:$E$3604,'Expenditures - all orgs'!$C$19:$C$3604, 'Budget Detail - GGGGGG'!$B433,'Expenditures - all orgs'!$B$19:$B$3604,'Budget Detail - GGGGGG'!$B$3)</f>
        <v>0</v>
      </c>
      <c r="E433" s="607">
        <f>SUMIFS('Expenditures - all orgs'!$F$19:$F$3604,'Expenditures - all orgs'!$C$19:$C$3604, 'Budget Detail - GGGGGG'!$B433,'Expenditures - all orgs'!$B$19:$B$3604,'Budget Detail - GGGGGG'!$B$3)</f>
        <v>0</v>
      </c>
      <c r="F433" s="608">
        <f t="shared" ref="F433:F451" si="60">C433-D433-E433</f>
        <v>0</v>
      </c>
    </row>
    <row r="434" spans="1:6" x14ac:dyDescent="0.3">
      <c r="A434" s="239" t="s">
        <v>105</v>
      </c>
      <c r="B434" s="703" t="s">
        <v>107</v>
      </c>
      <c r="C434" s="353">
        <f>SUMIFS('Expenditures - all orgs'!$D$19:$D$3604,'Expenditures - all orgs'!$C$19:$C$3604, 'Budget Detail - GGGGGG'!$B434,'Expenditures - all orgs'!$B$19:$B$3604,'Budget Detail - GGGGGG'!$B$3)</f>
        <v>0</v>
      </c>
      <c r="D434" s="606">
        <f>SUMIFS('Expenditures - all orgs'!$E$19:$E$3604,'Expenditures - all orgs'!$C$19:$C$3604, 'Budget Detail - GGGGGG'!$B434,'Expenditures - all orgs'!$B$19:$B$3604,'Budget Detail - GGGGGG'!$B$3)</f>
        <v>0</v>
      </c>
      <c r="E434" s="607">
        <f>SUMIFS('Expenditures - all orgs'!$F$19:$F$3604,'Expenditures - all orgs'!$C$19:$C$3604, 'Budget Detail - GGGGGG'!$B434,'Expenditures - all orgs'!$B$19:$B$3604,'Budget Detail - GGGGGG'!$B$3)</f>
        <v>0</v>
      </c>
      <c r="F434" s="608">
        <f t="shared" si="60"/>
        <v>0</v>
      </c>
    </row>
    <row r="435" spans="1:6" x14ac:dyDescent="0.3">
      <c r="A435" s="239" t="s">
        <v>105</v>
      </c>
      <c r="B435" s="703" t="s">
        <v>107</v>
      </c>
      <c r="C435" s="353">
        <f>SUMIFS('Expenditures - all orgs'!$D$19:$D$3604,'Expenditures - all orgs'!$C$19:$C$3604, 'Budget Detail - GGGGGG'!$B435,'Expenditures - all orgs'!$B$19:$B$3604,'Budget Detail - GGGGGG'!$B$3)</f>
        <v>0</v>
      </c>
      <c r="D435" s="606">
        <f>SUMIFS('Expenditures - all orgs'!$E$19:$E$3604,'Expenditures - all orgs'!$C$19:$C$3604, 'Budget Detail - GGGGGG'!$B435,'Expenditures - all orgs'!$B$19:$B$3604,'Budget Detail - GGGGGG'!$B$3)</f>
        <v>0</v>
      </c>
      <c r="E435" s="607">
        <f>SUMIFS('Expenditures - all orgs'!$F$19:$F$3604,'Expenditures - all orgs'!$C$19:$C$3604, 'Budget Detail - GGGGGG'!$B435,'Expenditures - all orgs'!$B$19:$B$3604,'Budget Detail - GGGGGG'!$B$3)</f>
        <v>0</v>
      </c>
      <c r="F435" s="608">
        <f t="shared" si="60"/>
        <v>0</v>
      </c>
    </row>
    <row r="436" spans="1:6" x14ac:dyDescent="0.3">
      <c r="A436" s="239" t="s">
        <v>105</v>
      </c>
      <c r="B436" s="703" t="s">
        <v>107</v>
      </c>
      <c r="C436" s="353">
        <f>SUMIFS('Expenditures - all orgs'!$D$19:$D$3604,'Expenditures - all orgs'!$C$19:$C$3604, 'Budget Detail - GGGGGG'!$B436,'Expenditures - all orgs'!$B$19:$B$3604,'Budget Detail - GGGGGG'!$B$3)</f>
        <v>0</v>
      </c>
      <c r="D436" s="606">
        <f>SUMIFS('Expenditures - all orgs'!$E$19:$E$3604,'Expenditures - all orgs'!$C$19:$C$3604, 'Budget Detail - GGGGGG'!$B436,'Expenditures - all orgs'!$B$19:$B$3604,'Budget Detail - GGGGGG'!$B$3)</f>
        <v>0</v>
      </c>
      <c r="E436" s="607">
        <f>SUMIFS('Expenditures - all orgs'!$F$19:$F$3604,'Expenditures - all orgs'!$C$19:$C$3604, 'Budget Detail - GGGGGG'!$B436,'Expenditures - all orgs'!$B$19:$B$3604,'Budget Detail - GGGGGG'!$B$3)</f>
        <v>0</v>
      </c>
      <c r="F436" s="608">
        <f t="shared" si="60"/>
        <v>0</v>
      </c>
    </row>
    <row r="437" spans="1:6" x14ac:dyDescent="0.3">
      <c r="A437" s="239" t="s">
        <v>105</v>
      </c>
      <c r="B437" s="703" t="s">
        <v>107</v>
      </c>
      <c r="C437" s="353">
        <f>SUMIFS('Expenditures - all orgs'!$D$19:$D$3604,'Expenditures - all orgs'!$C$19:$C$3604, 'Budget Detail - GGGGGG'!$B437,'Expenditures - all orgs'!$B$19:$B$3604,'Budget Detail - GGGGGG'!$B$3)</f>
        <v>0</v>
      </c>
      <c r="D437" s="606">
        <f>SUMIFS('Expenditures - all orgs'!$E$19:$E$3604,'Expenditures - all orgs'!$C$19:$C$3604, 'Budget Detail - GGGGGG'!$B437,'Expenditures - all orgs'!$B$19:$B$3604,'Budget Detail - GGGGGG'!$B$3)</f>
        <v>0</v>
      </c>
      <c r="E437" s="607">
        <f>SUMIFS('Expenditures - all orgs'!$F$19:$F$3604,'Expenditures - all orgs'!$C$19:$C$3604, 'Budget Detail - GGGGGG'!$B437,'Expenditures - all orgs'!$B$19:$B$3604,'Budget Detail - GGGGGG'!$B$3)</f>
        <v>0</v>
      </c>
      <c r="F437" s="608">
        <f t="shared" si="60"/>
        <v>0</v>
      </c>
    </row>
    <row r="438" spans="1:6" x14ac:dyDescent="0.3">
      <c r="A438" s="239" t="s">
        <v>105</v>
      </c>
      <c r="B438" s="703" t="s">
        <v>107</v>
      </c>
      <c r="C438" s="353">
        <f>SUMIFS('Expenditures - all orgs'!$D$19:$D$3604,'Expenditures - all orgs'!$C$19:$C$3604, 'Budget Detail - GGGGGG'!$B438,'Expenditures - all orgs'!$B$19:$B$3604,'Budget Detail - GGGGGG'!$B$3)</f>
        <v>0</v>
      </c>
      <c r="D438" s="606">
        <f>SUMIFS('Expenditures - all orgs'!$E$19:$E$3604,'Expenditures - all orgs'!$C$19:$C$3604, 'Budget Detail - GGGGGG'!$B438,'Expenditures - all orgs'!$B$19:$B$3604,'Budget Detail - GGGGGG'!$B$3)</f>
        <v>0</v>
      </c>
      <c r="E438" s="607">
        <f>SUMIFS('Expenditures - all orgs'!$F$19:$F$3604,'Expenditures - all orgs'!$C$19:$C$3604, 'Budget Detail - GGGGGG'!$B438,'Expenditures - all orgs'!$B$19:$B$3604,'Budget Detail - GGGGGG'!$B$3)</f>
        <v>0</v>
      </c>
      <c r="F438" s="608">
        <f t="shared" si="60"/>
        <v>0</v>
      </c>
    </row>
    <row r="439" spans="1:6" x14ac:dyDescent="0.3">
      <c r="A439" s="239" t="s">
        <v>105</v>
      </c>
      <c r="B439" s="703" t="s">
        <v>107</v>
      </c>
      <c r="C439" s="353">
        <f>SUMIFS('Expenditures - all orgs'!$D$19:$D$3604,'Expenditures - all orgs'!$C$19:$C$3604, 'Budget Detail - GGGGGG'!$B439,'Expenditures - all orgs'!$B$19:$B$3604,'Budget Detail - GGGGGG'!$B$3)</f>
        <v>0</v>
      </c>
      <c r="D439" s="606">
        <f>SUMIFS('Expenditures - all orgs'!$E$19:$E$3604,'Expenditures - all orgs'!$C$19:$C$3604, 'Budget Detail - GGGGGG'!$B439,'Expenditures - all orgs'!$B$19:$B$3604,'Budget Detail - GGGGGG'!$B$3)</f>
        <v>0</v>
      </c>
      <c r="E439" s="607">
        <f>SUMIFS('Expenditures - all orgs'!$F$19:$F$3604,'Expenditures - all orgs'!$C$19:$C$3604, 'Budget Detail - GGGGGG'!$B439,'Expenditures - all orgs'!$B$19:$B$3604,'Budget Detail - GGGGGG'!$B$3)</f>
        <v>0</v>
      </c>
      <c r="F439" s="608">
        <f t="shared" si="60"/>
        <v>0</v>
      </c>
    </row>
    <row r="440" spans="1:6" x14ac:dyDescent="0.3">
      <c r="A440" s="239" t="s">
        <v>105</v>
      </c>
      <c r="B440" s="703" t="s">
        <v>107</v>
      </c>
      <c r="C440" s="353">
        <f>SUMIFS('Expenditures - all orgs'!$D$19:$D$3604,'Expenditures - all orgs'!$C$19:$C$3604, 'Budget Detail - GGGGGG'!$B440,'Expenditures - all orgs'!$B$19:$B$3604,'Budget Detail - GGGGGG'!$B$3)</f>
        <v>0</v>
      </c>
      <c r="D440" s="606">
        <f>SUMIFS('Expenditures - all orgs'!$E$19:$E$3604,'Expenditures - all orgs'!$C$19:$C$3604, 'Budget Detail - GGGGGG'!$B440,'Expenditures - all orgs'!$B$19:$B$3604,'Budget Detail - GGGGGG'!$B$3)</f>
        <v>0</v>
      </c>
      <c r="E440" s="607">
        <f>SUMIFS('Expenditures - all orgs'!$F$19:$F$3604,'Expenditures - all orgs'!$C$19:$C$3604, 'Budget Detail - GGGGGG'!$B440,'Expenditures - all orgs'!$B$19:$B$3604,'Budget Detail - GGGGGG'!$B$3)</f>
        <v>0</v>
      </c>
      <c r="F440" s="608">
        <f t="shared" si="60"/>
        <v>0</v>
      </c>
    </row>
    <row r="441" spans="1:6" x14ac:dyDescent="0.3">
      <c r="A441" s="239" t="s">
        <v>105</v>
      </c>
      <c r="B441" s="703" t="s">
        <v>107</v>
      </c>
      <c r="C441" s="353">
        <f>SUMIFS('Expenditures - all orgs'!$D$19:$D$3604,'Expenditures - all orgs'!$C$19:$C$3604, 'Budget Detail - GGGGGG'!$B441,'Expenditures - all orgs'!$B$19:$B$3604,'Budget Detail - GGGGGG'!$B$3)</f>
        <v>0</v>
      </c>
      <c r="D441" s="606">
        <f>SUMIFS('Expenditures - all orgs'!$E$19:$E$3604,'Expenditures - all orgs'!$C$19:$C$3604, 'Budget Detail - GGGGGG'!$B441,'Expenditures - all orgs'!$B$19:$B$3604,'Budget Detail - GGGGGG'!$B$3)</f>
        <v>0</v>
      </c>
      <c r="E441" s="607">
        <f>SUMIFS('Expenditures - all orgs'!$F$19:$F$3604,'Expenditures - all orgs'!$C$19:$C$3604, 'Budget Detail - GGGGGG'!$B441,'Expenditures - all orgs'!$B$19:$B$3604,'Budget Detail - GGGGGG'!$B$3)</f>
        <v>0</v>
      </c>
      <c r="F441" s="608">
        <f t="shared" si="60"/>
        <v>0</v>
      </c>
    </row>
    <row r="442" spans="1:6" x14ac:dyDescent="0.3">
      <c r="A442" s="239" t="s">
        <v>105</v>
      </c>
      <c r="B442" s="703" t="s">
        <v>107</v>
      </c>
      <c r="C442" s="353">
        <f>SUMIFS('Expenditures - all orgs'!$D$19:$D$3604,'Expenditures - all orgs'!$C$19:$C$3604, 'Budget Detail - GGGGGG'!$B442,'Expenditures - all orgs'!$B$19:$B$3604,'Budget Detail - GGGGGG'!$B$3)</f>
        <v>0</v>
      </c>
      <c r="D442" s="606">
        <f>SUMIFS('Expenditures - all orgs'!$E$19:$E$3604,'Expenditures - all orgs'!$C$19:$C$3604, 'Budget Detail - GGGGGG'!$B442,'Expenditures - all orgs'!$B$19:$B$3604,'Budget Detail - GGGGGG'!$B$3)</f>
        <v>0</v>
      </c>
      <c r="E442" s="607">
        <f>SUMIFS('Expenditures - all orgs'!$F$19:$F$3604,'Expenditures - all orgs'!$C$19:$C$3604, 'Budget Detail - GGGGGG'!$B442,'Expenditures - all orgs'!$B$19:$B$3604,'Budget Detail - GGGGGG'!$B$3)</f>
        <v>0</v>
      </c>
      <c r="F442" s="608">
        <f t="shared" si="60"/>
        <v>0</v>
      </c>
    </row>
    <row r="443" spans="1:6" x14ac:dyDescent="0.3">
      <c r="A443" s="239" t="s">
        <v>105</v>
      </c>
      <c r="B443" s="703" t="s">
        <v>107</v>
      </c>
      <c r="C443" s="353">
        <f>SUMIFS('Expenditures - all orgs'!$D$19:$D$3604,'Expenditures - all orgs'!$C$19:$C$3604, 'Budget Detail - GGGGGG'!$B443,'Expenditures - all orgs'!$B$19:$B$3604,'Budget Detail - GGGGGG'!$B$3)</f>
        <v>0</v>
      </c>
      <c r="D443" s="606">
        <f>SUMIFS('Expenditures - all orgs'!$E$19:$E$3604,'Expenditures - all orgs'!$C$19:$C$3604, 'Budget Detail - GGGGGG'!$B443,'Expenditures - all orgs'!$B$19:$B$3604,'Budget Detail - GGGGGG'!$B$3)</f>
        <v>0</v>
      </c>
      <c r="E443" s="607">
        <f>SUMIFS('Expenditures - all orgs'!$F$19:$F$3604,'Expenditures - all orgs'!$C$19:$C$3604, 'Budget Detail - GGGGGG'!$B443,'Expenditures - all orgs'!$B$19:$B$3604,'Budget Detail - GGGGGG'!$B$3)</f>
        <v>0</v>
      </c>
      <c r="F443" s="608">
        <f t="shared" si="60"/>
        <v>0</v>
      </c>
    </row>
    <row r="444" spans="1:6" x14ac:dyDescent="0.3">
      <c r="A444" s="239" t="s">
        <v>105</v>
      </c>
      <c r="B444" s="703" t="s">
        <v>107</v>
      </c>
      <c r="C444" s="353">
        <f>SUMIFS('Expenditures - all orgs'!$D$19:$D$3604,'Expenditures - all orgs'!$C$19:$C$3604, 'Budget Detail - GGGGGG'!$B444,'Expenditures - all orgs'!$B$19:$B$3604,'Budget Detail - GGGGGG'!$B$3)</f>
        <v>0</v>
      </c>
      <c r="D444" s="606">
        <f>SUMIFS('Expenditures - all orgs'!$E$19:$E$3604,'Expenditures - all orgs'!$C$19:$C$3604, 'Budget Detail - GGGGGG'!$B444,'Expenditures - all orgs'!$B$19:$B$3604,'Budget Detail - GGGGGG'!$B$3)</f>
        <v>0</v>
      </c>
      <c r="E444" s="607">
        <f>SUMIFS('Expenditures - all orgs'!$F$19:$F$3604,'Expenditures - all orgs'!$C$19:$C$3604, 'Budget Detail - GGGGGG'!$B444,'Expenditures - all orgs'!$B$19:$B$3604,'Budget Detail - GGGGGG'!$B$3)</f>
        <v>0</v>
      </c>
      <c r="F444" s="608">
        <f t="shared" si="60"/>
        <v>0</v>
      </c>
    </row>
    <row r="445" spans="1:6" x14ac:dyDescent="0.3">
      <c r="A445" s="239" t="s">
        <v>105</v>
      </c>
      <c r="B445" s="703" t="s">
        <v>107</v>
      </c>
      <c r="C445" s="353">
        <f>SUMIFS('Expenditures - all orgs'!$D$19:$D$3604,'Expenditures - all orgs'!$C$19:$C$3604, 'Budget Detail - GGGGGG'!$B445,'Expenditures - all orgs'!$B$19:$B$3604,'Budget Detail - GGGGGG'!$B$3)</f>
        <v>0</v>
      </c>
      <c r="D445" s="606">
        <f>SUMIFS('Expenditures - all orgs'!$E$19:$E$3604,'Expenditures - all orgs'!$C$19:$C$3604, 'Budget Detail - GGGGGG'!$B445,'Expenditures - all orgs'!$B$19:$B$3604,'Budget Detail - GGGGGG'!$B$3)</f>
        <v>0</v>
      </c>
      <c r="E445" s="607">
        <f>SUMIFS('Expenditures - all orgs'!$F$19:$F$3604,'Expenditures - all orgs'!$C$19:$C$3604, 'Budget Detail - GGGGGG'!$B445,'Expenditures - all orgs'!$B$19:$B$3604,'Budget Detail - GGGGGG'!$B$3)</f>
        <v>0</v>
      </c>
      <c r="F445" s="608">
        <f t="shared" si="60"/>
        <v>0</v>
      </c>
    </row>
    <row r="446" spans="1:6" x14ac:dyDescent="0.3">
      <c r="A446" s="239" t="s">
        <v>105</v>
      </c>
      <c r="B446" s="703" t="s">
        <v>107</v>
      </c>
      <c r="C446" s="353">
        <f>SUMIFS('Expenditures - all orgs'!$D$19:$D$3604,'Expenditures - all orgs'!$C$19:$C$3604, 'Budget Detail - GGGGGG'!$B446,'Expenditures - all orgs'!$B$19:$B$3604,'Budget Detail - GGGGGG'!$B$3)</f>
        <v>0</v>
      </c>
      <c r="D446" s="606">
        <f>SUMIFS('Expenditures - all orgs'!$E$19:$E$3604,'Expenditures - all orgs'!$C$19:$C$3604, 'Budget Detail - GGGGGG'!$B446,'Expenditures - all orgs'!$B$19:$B$3604,'Budget Detail - GGGGGG'!$B$3)</f>
        <v>0</v>
      </c>
      <c r="E446" s="607">
        <f>SUMIFS('Expenditures - all orgs'!$F$19:$F$3604,'Expenditures - all orgs'!$C$19:$C$3604, 'Budget Detail - GGGGGG'!$B446,'Expenditures - all orgs'!$B$19:$B$3604,'Budget Detail - GGGGGG'!$B$3)</f>
        <v>0</v>
      </c>
      <c r="F446" s="608">
        <f t="shared" si="60"/>
        <v>0</v>
      </c>
    </row>
    <row r="447" spans="1:6" x14ac:dyDescent="0.3">
      <c r="A447" s="239" t="s">
        <v>105</v>
      </c>
      <c r="B447" s="703" t="s">
        <v>107</v>
      </c>
      <c r="C447" s="353">
        <f>SUMIFS('Expenditures - all orgs'!$D$19:$D$3604,'Expenditures - all orgs'!$C$19:$C$3604, 'Budget Detail - GGGGGG'!$B447,'Expenditures - all orgs'!$B$19:$B$3604,'Budget Detail - GGGGGG'!$B$3)</f>
        <v>0</v>
      </c>
      <c r="D447" s="606">
        <f>SUMIFS('Expenditures - all orgs'!$E$19:$E$3604,'Expenditures - all orgs'!$C$19:$C$3604, 'Budget Detail - GGGGGG'!$B447,'Expenditures - all orgs'!$B$19:$B$3604,'Budget Detail - GGGGGG'!$B$3)</f>
        <v>0</v>
      </c>
      <c r="E447" s="607">
        <f>SUMIFS('Expenditures - all orgs'!$F$19:$F$3604,'Expenditures - all orgs'!$C$19:$C$3604, 'Budget Detail - GGGGGG'!$B447,'Expenditures - all orgs'!$B$19:$B$3604,'Budget Detail - GGGGGG'!$B$3)</f>
        <v>0</v>
      </c>
      <c r="F447" s="608">
        <f t="shared" si="60"/>
        <v>0</v>
      </c>
    </row>
    <row r="448" spans="1:6" x14ac:dyDescent="0.3">
      <c r="A448" s="239" t="s">
        <v>105</v>
      </c>
      <c r="B448" s="703" t="s">
        <v>107</v>
      </c>
      <c r="C448" s="353">
        <f>SUMIFS('Expenditures - all orgs'!$D$19:$D$3604,'Expenditures - all orgs'!$C$19:$C$3604, 'Budget Detail - GGGGGG'!$B448,'Expenditures - all orgs'!$B$19:$B$3604,'Budget Detail - GGGGGG'!$B$3)</f>
        <v>0</v>
      </c>
      <c r="D448" s="606">
        <f>SUMIFS('Expenditures - all orgs'!$E$19:$E$3604,'Expenditures - all orgs'!$C$19:$C$3604, 'Budget Detail - GGGGGG'!$B448,'Expenditures - all orgs'!$B$19:$B$3604,'Budget Detail - GGGGGG'!$B$3)</f>
        <v>0</v>
      </c>
      <c r="E448" s="607">
        <f>SUMIFS('Expenditures - all orgs'!$F$19:$F$3604,'Expenditures - all orgs'!$C$19:$C$3604, 'Budget Detail - GGGGGG'!$B448,'Expenditures - all orgs'!$B$19:$B$3604,'Budget Detail - GGGGGG'!$B$3)</f>
        <v>0</v>
      </c>
      <c r="F448" s="608">
        <f t="shared" si="60"/>
        <v>0</v>
      </c>
    </row>
    <row r="449" spans="1:6" x14ac:dyDescent="0.3">
      <c r="A449" s="239" t="s">
        <v>105</v>
      </c>
      <c r="B449" s="703" t="s">
        <v>107</v>
      </c>
      <c r="C449" s="353">
        <f>SUMIFS('Expenditures - all orgs'!$D$19:$D$3604,'Expenditures - all orgs'!$C$19:$C$3604, 'Budget Detail - GGGGGG'!$B449,'Expenditures - all orgs'!$B$19:$B$3604,'Budget Detail - GGGGGG'!$B$3)</f>
        <v>0</v>
      </c>
      <c r="D449" s="606">
        <f>SUMIFS('Expenditures - all orgs'!$E$19:$E$3604,'Expenditures - all orgs'!$C$19:$C$3604, 'Budget Detail - GGGGGG'!$B449,'Expenditures - all orgs'!$B$19:$B$3604,'Budget Detail - GGGGGG'!$B$3)</f>
        <v>0</v>
      </c>
      <c r="E449" s="607">
        <f>SUMIFS('Expenditures - all orgs'!$F$19:$F$3604,'Expenditures - all orgs'!$C$19:$C$3604, 'Budget Detail - GGGGGG'!$B449,'Expenditures - all orgs'!$B$19:$B$3604,'Budget Detail - GGGGGG'!$B$3)</f>
        <v>0</v>
      </c>
      <c r="F449" s="608">
        <f t="shared" si="60"/>
        <v>0</v>
      </c>
    </row>
    <row r="450" spans="1:6" x14ac:dyDescent="0.3">
      <c r="A450" s="239" t="s">
        <v>105</v>
      </c>
      <c r="B450" s="703" t="s">
        <v>107</v>
      </c>
      <c r="C450" s="353">
        <f>SUMIFS('Expenditures - all orgs'!$D$19:$D$3604,'Expenditures - all orgs'!$C$19:$C$3604, 'Budget Detail - GGGGGG'!$B450,'Expenditures - all orgs'!$B$19:$B$3604,'Budget Detail - GGGGGG'!$B$3)</f>
        <v>0</v>
      </c>
      <c r="D450" s="606">
        <f>SUMIFS('Expenditures - all orgs'!$E$19:$E$3604,'Expenditures - all orgs'!$C$19:$C$3604, 'Budget Detail - GGGGGG'!$B450,'Expenditures - all orgs'!$B$19:$B$3604,'Budget Detail - GGGGGG'!$B$3)</f>
        <v>0</v>
      </c>
      <c r="E450" s="607">
        <f>SUMIFS('Expenditures - all orgs'!$F$19:$F$3604,'Expenditures - all orgs'!$C$19:$C$3604, 'Budget Detail - GGGGGG'!$B450,'Expenditures - all orgs'!$B$19:$B$3604,'Budget Detail - GGGGGG'!$B$3)</f>
        <v>0</v>
      </c>
      <c r="F450" s="608">
        <f t="shared" si="60"/>
        <v>0</v>
      </c>
    </row>
    <row r="451" spans="1:6" ht="15" thickBot="1" x14ac:dyDescent="0.35">
      <c r="A451" s="239" t="s">
        <v>105</v>
      </c>
      <c r="B451" s="703" t="s">
        <v>107</v>
      </c>
      <c r="C451" s="353">
        <f>SUMIFS('Expenditures - all orgs'!$D$19:$D$3604,'Expenditures - all orgs'!$C$19:$C$3604, 'Budget Detail - GGGGGG'!$B451,'Expenditures - all orgs'!$B$19:$B$3604,'Budget Detail - GGGGGG'!$B$3)</f>
        <v>0</v>
      </c>
      <c r="D451" s="609">
        <f>SUMIFS('Expenditures - all orgs'!$E$19:$E$3604,'Expenditures - all orgs'!$C$19:$C$3604, 'Budget Detail - GGGGGG'!$B451,'Expenditures - all orgs'!$B$19:$B$3604,'Budget Detail - GGGGGG'!$B$3)</f>
        <v>0</v>
      </c>
      <c r="E451" s="610">
        <f>SUMIFS('Expenditures - all orgs'!$F$19:$F$3604,'Expenditures - all orgs'!$C$19:$C$3604, 'Budget Detail - GGGGGG'!$B451,'Expenditures - all orgs'!$B$19:$B$3604,'Budget Detail - GGGGGG'!$B$3)</f>
        <v>0</v>
      </c>
      <c r="F451" s="611">
        <f t="shared" si="60"/>
        <v>0</v>
      </c>
    </row>
    <row r="452" spans="1:6" ht="15" thickBot="1" x14ac:dyDescent="0.35">
      <c r="A452" s="235"/>
      <c r="B452" s="704" t="s">
        <v>418</v>
      </c>
      <c r="C452" s="414">
        <f>SUM(C432:C451)</f>
        <v>0</v>
      </c>
      <c r="D452" s="414">
        <f t="shared" ref="D452:F452" si="61">SUM(D432:D451)</f>
        <v>0</v>
      </c>
      <c r="E452" s="414">
        <f t="shared" si="61"/>
        <v>0</v>
      </c>
      <c r="F452" s="414">
        <f t="shared" si="61"/>
        <v>0</v>
      </c>
    </row>
    <row r="453" spans="1:6" ht="18" thickBot="1" x14ac:dyDescent="0.35">
      <c r="A453" s="244"/>
      <c r="B453" s="244"/>
      <c r="C453" s="412"/>
      <c r="D453" s="412"/>
      <c r="E453" s="412"/>
      <c r="F453" s="413"/>
    </row>
    <row r="454" spans="1:6" ht="18" thickBot="1" x14ac:dyDescent="0.35">
      <c r="A454" s="1706" t="s">
        <v>306</v>
      </c>
      <c r="B454" s="1707"/>
      <c r="C454" s="354">
        <f>C88+C104+C118+C129+C147+C166+C200+C210+C220+C228+C235+C246+C255+C269+C280+C288+C303+C316+C323+C331+C345+C354+C362+C370+C380+C389+C402+C410+C414+C429+C452</f>
        <v>0</v>
      </c>
      <c r="D454" s="354">
        <f t="shared" ref="D454:F454" si="62">D88+D104+D118+D129+D147+D166+D200+D210+D220+D228+D235+D246+D255+D269+D280+D288+D303+D316+D323+D331+D345+D354+D362+D370+D380+D389+D402+D410+D414+D429+D452</f>
        <v>0</v>
      </c>
      <c r="E454" s="354">
        <f t="shared" si="62"/>
        <v>0</v>
      </c>
      <c r="F454" s="354">
        <f t="shared" si="62"/>
        <v>0</v>
      </c>
    </row>
    <row r="455" spans="1:6" x14ac:dyDescent="0.3">
      <c r="A455" s="235"/>
      <c r="B455" s="235"/>
      <c r="C455" s="355"/>
      <c r="D455" s="355"/>
      <c r="E455" s="355"/>
      <c r="F455" s="320"/>
    </row>
    <row r="456" spans="1:6" x14ac:dyDescent="0.3">
      <c r="A456" s="245" t="s">
        <v>295</v>
      </c>
      <c r="B456" s="746"/>
      <c r="C456" s="308"/>
      <c r="D456" s="748"/>
      <c r="E456" s="749"/>
      <c r="F456" s="753"/>
    </row>
    <row r="457" spans="1:6" x14ac:dyDescent="0.3">
      <c r="A457" s="235" t="s">
        <v>531</v>
      </c>
      <c r="B457" s="618">
        <v>129900</v>
      </c>
      <c r="C457" s="356">
        <f>SUMIFS('Expenditures - all orgs'!$D$19:$D$3604,'Expenditures - all orgs'!$C$19:$C$3604, 'Budget Detail - GGGGGG'!$B457,'Expenditures - all orgs'!$B$19:$B$3604,'Budget Detail - GGGGGG'!$B$3)</f>
        <v>0</v>
      </c>
      <c r="D457" s="613">
        <f>SUMIFS('Expenditures - all orgs'!$E$19:$E$3604,'Expenditures - all orgs'!$C$19:$C$3604, 'Budget Detail - GGGGGG'!$B457,'Expenditures - all orgs'!$B$19:$B$3604,'Budget Detail - GGGGGG'!$B$3)</f>
        <v>0</v>
      </c>
      <c r="E457" s="313">
        <f>SUMIFS('Expenditures - all orgs'!$F$19:$F$3604,'Expenditures - all orgs'!$C$19:$C$3604, 'Budget Detail - GGGGGG'!$B457,'Expenditures - all orgs'!$B$19:$B$3604,'Budget Detail - GGGGGG'!$B$3)</f>
        <v>0</v>
      </c>
      <c r="F457" s="314">
        <f>C457-D457-E457</f>
        <v>0</v>
      </c>
    </row>
    <row r="458" spans="1:6" x14ac:dyDescent="0.3">
      <c r="A458" s="235" t="s">
        <v>532</v>
      </c>
      <c r="B458" s="619">
        <v>139900</v>
      </c>
      <c r="C458" s="356">
        <f>SUMIFS('Expenditures - all orgs'!$D$19:$D$3604,'Expenditures - all orgs'!$C$19:$C$3604, 'Budget Detail - GGGGGG'!$B458,'Expenditures - all orgs'!$B$19:$B$3604,'Budget Detail - GGGGGG'!$B$3)</f>
        <v>0</v>
      </c>
      <c r="D458" s="613">
        <f>SUMIFS('Expenditures - all orgs'!$E$19:$E$3604,'Expenditures - all orgs'!$C$19:$C$3604, 'Budget Detail - GGGGGG'!$B458,'Expenditures - all orgs'!$B$19:$B$3604,'Budget Detail - GGGGGG'!$B$3)</f>
        <v>0</v>
      </c>
      <c r="E458" s="313">
        <f>SUMIFS('Expenditures - all orgs'!$F$19:$F$3604,'Expenditures - all orgs'!$C$19:$C$3604, 'Budget Detail - GGGGGG'!$B458,'Expenditures - all orgs'!$B$19:$B$3604,'Budget Detail - GGGGGG'!$B$3)</f>
        <v>0</v>
      </c>
      <c r="F458" s="314">
        <f t="shared" ref="F458:F470" si="63">C458-D458-E458</f>
        <v>0</v>
      </c>
    </row>
    <row r="459" spans="1:6" x14ac:dyDescent="0.3">
      <c r="A459" s="235" t="s">
        <v>533</v>
      </c>
      <c r="B459" s="619">
        <v>149900</v>
      </c>
      <c r="C459" s="356">
        <f>SUMIFS('Expenditures - all orgs'!$D$19:$D$3604,'Expenditures - all orgs'!$C$19:$C$3604, 'Budget Detail - GGGGGG'!$B459,'Expenditures - all orgs'!$B$19:$B$3604,'Budget Detail - GGGGGG'!$B$3)</f>
        <v>0</v>
      </c>
      <c r="D459" s="613">
        <f>SUMIFS('Expenditures - all orgs'!$E$19:$E$3604,'Expenditures - all orgs'!$C$19:$C$3604, 'Budget Detail - GGGGGG'!$B459,'Expenditures - all orgs'!$B$19:$B$3604,'Budget Detail - GGGGGG'!$B$3)</f>
        <v>0</v>
      </c>
      <c r="E459" s="313">
        <f>SUMIFS('Expenditures - all orgs'!$F$19:$F$3604,'Expenditures - all orgs'!$C$19:$C$3604, 'Budget Detail - GGGGGG'!$B459,'Expenditures - all orgs'!$B$19:$B$3604,'Budget Detail - GGGGGG'!$B$3)</f>
        <v>0</v>
      </c>
      <c r="F459" s="314">
        <f t="shared" si="63"/>
        <v>0</v>
      </c>
    </row>
    <row r="460" spans="1:6" x14ac:dyDescent="0.3">
      <c r="A460" s="235" t="s">
        <v>534</v>
      </c>
      <c r="B460" s="619">
        <v>229900</v>
      </c>
      <c r="C460" s="356">
        <f>SUMIFS('Expenditures - all orgs'!$D$19:$D$3604,'Expenditures - all orgs'!$C$19:$C$3604, 'Budget Detail - GGGGGG'!$B460,'Expenditures - all orgs'!$B$19:$B$3604,'Budget Detail - GGGGGG'!$B$3)</f>
        <v>0</v>
      </c>
      <c r="D460" s="613">
        <f>SUMIFS('Expenditures - all orgs'!$E$19:$E$3604,'Expenditures - all orgs'!$C$19:$C$3604, 'Budget Detail - GGGGGG'!$B460,'Expenditures - all orgs'!$B$19:$B$3604,'Budget Detail - GGGGGG'!$B$3)</f>
        <v>0</v>
      </c>
      <c r="E460" s="313">
        <f>SUMIFS('Expenditures - all orgs'!$F$19:$F$3604,'Expenditures - all orgs'!$C$19:$C$3604, 'Budget Detail - GGGGGG'!$B460,'Expenditures - all orgs'!$B$19:$B$3604,'Budget Detail - GGGGGG'!$B$3)</f>
        <v>0</v>
      </c>
      <c r="F460" s="314">
        <f t="shared" si="63"/>
        <v>0</v>
      </c>
    </row>
    <row r="461" spans="1:6" x14ac:dyDescent="0.3">
      <c r="A461" s="235" t="s">
        <v>105</v>
      </c>
      <c r="B461" s="619" t="s">
        <v>52</v>
      </c>
      <c r="C461" s="356">
        <f>SUMIFS('Expenditures - all orgs'!$D$19:$D$3604,'Expenditures - all orgs'!$C$19:$C$3604, 'Budget Detail - GGGGGG'!$B461,'Expenditures - all orgs'!$B$19:$B$3604,'Budget Detail - GGGGGG'!$B$3)</f>
        <v>0</v>
      </c>
      <c r="D461" s="613">
        <f>SUMIFS('Expenditures - all orgs'!$E$19:$E$3604,'Expenditures - all orgs'!$C$19:$C$3604, 'Budget Detail - GGGGGG'!$B461,'Expenditures - all orgs'!$B$19:$B$3604,'Budget Detail - GGGGGG'!$B$3)</f>
        <v>0</v>
      </c>
      <c r="E461" s="313">
        <f>SUMIFS('Expenditures - all orgs'!$F$19:$F$3604,'Expenditures - all orgs'!$C$19:$C$3604, 'Budget Detail - GGGGGG'!$B461,'Expenditures - all orgs'!$B$19:$B$3604,'Budget Detail - GGGGGG'!$B$3)</f>
        <v>0</v>
      </c>
      <c r="F461" s="314">
        <f t="shared" si="63"/>
        <v>0</v>
      </c>
    </row>
    <row r="462" spans="1:6" x14ac:dyDescent="0.3">
      <c r="A462" s="235" t="s">
        <v>105</v>
      </c>
      <c r="B462" s="619" t="s">
        <v>52</v>
      </c>
      <c r="C462" s="356">
        <f>SUMIFS('Expenditures - all orgs'!$D$19:$D$3604,'Expenditures - all orgs'!$C$19:$C$3604, 'Budget Detail - GGGGGG'!$B462,'Expenditures - all orgs'!$B$19:$B$3604,'Budget Detail - GGGGGG'!$B$3)</f>
        <v>0</v>
      </c>
      <c r="D462" s="613">
        <f>SUMIFS('Expenditures - all orgs'!$E$19:$E$3604,'Expenditures - all orgs'!$C$19:$C$3604, 'Budget Detail - GGGGGG'!$B462,'Expenditures - all orgs'!$B$19:$B$3604,'Budget Detail - GGGGGG'!$B$3)</f>
        <v>0</v>
      </c>
      <c r="E462" s="313">
        <f>SUMIFS('Expenditures - all orgs'!$F$19:$F$3604,'Expenditures - all orgs'!$C$19:$C$3604, 'Budget Detail - GGGGGG'!$B462,'Expenditures - all orgs'!$B$19:$B$3604,'Budget Detail - GGGGGG'!$B$3)</f>
        <v>0</v>
      </c>
      <c r="F462" s="314">
        <f t="shared" ref="F462:F465" si="64">C462-D462-E462</f>
        <v>0</v>
      </c>
    </row>
    <row r="463" spans="1:6" x14ac:dyDescent="0.3">
      <c r="A463" s="235" t="s">
        <v>105</v>
      </c>
      <c r="B463" s="619" t="s">
        <v>52</v>
      </c>
      <c r="C463" s="356">
        <f>SUMIFS('Expenditures - all orgs'!$D$19:$D$3604,'Expenditures - all orgs'!$C$19:$C$3604, 'Budget Detail - GGGGGG'!$B463,'Expenditures - all orgs'!$B$19:$B$3604,'Budget Detail - GGGGGG'!$B$3)</f>
        <v>0</v>
      </c>
      <c r="D463" s="613">
        <f>SUMIFS('Expenditures - all orgs'!$E$19:$E$3604,'Expenditures - all orgs'!$C$19:$C$3604, 'Budget Detail - GGGGGG'!$B463,'Expenditures - all orgs'!$B$19:$B$3604,'Budget Detail - GGGGGG'!$B$3)</f>
        <v>0</v>
      </c>
      <c r="E463" s="313">
        <f>SUMIFS('Expenditures - all orgs'!$F$19:$F$3604,'Expenditures - all orgs'!$C$19:$C$3604, 'Budget Detail - GGGGGG'!$B463,'Expenditures - all orgs'!$B$19:$B$3604,'Budget Detail - GGGGGG'!$B$3)</f>
        <v>0</v>
      </c>
      <c r="F463" s="314">
        <f t="shared" si="64"/>
        <v>0</v>
      </c>
    </row>
    <row r="464" spans="1:6" x14ac:dyDescent="0.3">
      <c r="A464" s="235" t="s">
        <v>105</v>
      </c>
      <c r="B464" s="619" t="s">
        <v>52</v>
      </c>
      <c r="C464" s="356">
        <f>SUMIFS('Expenditures - all orgs'!$D$19:$D$3604,'Expenditures - all orgs'!$C$19:$C$3604, 'Budget Detail - GGGGGG'!$B464,'Expenditures - all orgs'!$B$19:$B$3604,'Budget Detail - GGGGGG'!$B$3)</f>
        <v>0</v>
      </c>
      <c r="D464" s="613">
        <f>SUMIFS('Expenditures - all orgs'!$E$19:$E$3604,'Expenditures - all orgs'!$C$19:$C$3604, 'Budget Detail - GGGGGG'!$B464,'Expenditures - all orgs'!$B$19:$B$3604,'Budget Detail - GGGGGG'!$B$3)</f>
        <v>0</v>
      </c>
      <c r="E464" s="313">
        <f>SUMIFS('Expenditures - all orgs'!$F$19:$F$3604,'Expenditures - all orgs'!$C$19:$C$3604, 'Budget Detail - GGGGGG'!$B464,'Expenditures - all orgs'!$B$19:$B$3604,'Budget Detail - GGGGGG'!$B$3)</f>
        <v>0</v>
      </c>
      <c r="F464" s="314">
        <f t="shared" si="64"/>
        <v>0</v>
      </c>
    </row>
    <row r="465" spans="1:10" x14ac:dyDescent="0.3">
      <c r="A465" s="235" t="s">
        <v>105</v>
      </c>
      <c r="B465" s="619" t="s">
        <v>52</v>
      </c>
      <c r="C465" s="356">
        <f>SUMIFS('Expenditures - all orgs'!$D$19:$D$3604,'Expenditures - all orgs'!$C$19:$C$3604, 'Budget Detail - GGGGGG'!$B465,'Expenditures - all orgs'!$B$19:$B$3604,'Budget Detail - GGGGGG'!$B$3)</f>
        <v>0</v>
      </c>
      <c r="D465" s="613">
        <f>SUMIFS('Expenditures - all orgs'!$E$19:$E$3604,'Expenditures - all orgs'!$C$19:$C$3604, 'Budget Detail - GGGGGG'!$B465,'Expenditures - all orgs'!$B$19:$B$3604,'Budget Detail - GGGGGG'!$B$3)</f>
        <v>0</v>
      </c>
      <c r="E465" s="313">
        <f>SUMIFS('Expenditures - all orgs'!$F$19:$F$3604,'Expenditures - all orgs'!$C$19:$C$3604, 'Budget Detail - GGGGGG'!$B465,'Expenditures - all orgs'!$B$19:$B$3604,'Budget Detail - GGGGGG'!$B$3)</f>
        <v>0</v>
      </c>
      <c r="F465" s="314">
        <f t="shared" si="64"/>
        <v>0</v>
      </c>
    </row>
    <row r="466" spans="1:10" x14ac:dyDescent="0.3">
      <c r="A466" s="235" t="s">
        <v>105</v>
      </c>
      <c r="B466" s="619" t="s">
        <v>52</v>
      </c>
      <c r="C466" s="356">
        <f>SUMIFS('Expenditures - all orgs'!$D$19:$D$3604,'Expenditures - all orgs'!$C$19:$C$3604, 'Budget Detail - GGGGGG'!$B466,'Expenditures - all orgs'!$B$19:$B$3604,'Budget Detail - GGGGGG'!$B$3)</f>
        <v>0</v>
      </c>
      <c r="D466" s="613">
        <f>SUMIFS('Expenditures - all orgs'!$E$19:$E$3604,'Expenditures - all orgs'!$C$19:$C$3604, 'Budget Detail - GGGGGG'!$B466,'Expenditures - all orgs'!$B$19:$B$3604,'Budget Detail - GGGGGG'!$B$3)</f>
        <v>0</v>
      </c>
      <c r="E466" s="313">
        <f>SUMIFS('Expenditures - all orgs'!$F$19:$F$3604,'Expenditures - all orgs'!$C$19:$C$3604, 'Budget Detail - GGGGGG'!$B466,'Expenditures - all orgs'!$B$19:$B$3604,'Budget Detail - GGGGGG'!$B$3)</f>
        <v>0</v>
      </c>
      <c r="F466" s="314">
        <f t="shared" si="63"/>
        <v>0</v>
      </c>
    </row>
    <row r="467" spans="1:10" x14ac:dyDescent="0.3">
      <c r="A467" s="235" t="s">
        <v>105</v>
      </c>
      <c r="B467" s="619" t="s">
        <v>52</v>
      </c>
      <c r="C467" s="356">
        <f>SUMIFS('Expenditures - all orgs'!$D$19:$D$3604,'Expenditures - all orgs'!$C$19:$C$3604, 'Budget Detail - GGGGGG'!$B467,'Expenditures - all orgs'!$B$19:$B$3604,'Budget Detail - GGGGGG'!$B$3)</f>
        <v>0</v>
      </c>
      <c r="D467" s="613">
        <f>SUMIFS('Expenditures - all orgs'!$E$19:$E$3604,'Expenditures - all orgs'!$C$19:$C$3604, 'Budget Detail - GGGGGG'!$B467,'Expenditures - all orgs'!$B$19:$B$3604,'Budget Detail - GGGGGG'!$B$3)</f>
        <v>0</v>
      </c>
      <c r="E467" s="313">
        <f>SUMIFS('Expenditures - all orgs'!$F$19:$F$3604,'Expenditures - all orgs'!$C$19:$C$3604, 'Budget Detail - GGGGGG'!$B467,'Expenditures - all orgs'!$B$19:$B$3604,'Budget Detail - GGGGGG'!$B$3)</f>
        <v>0</v>
      </c>
      <c r="F467" s="314">
        <f t="shared" si="63"/>
        <v>0</v>
      </c>
    </row>
    <row r="468" spans="1:10" x14ac:dyDescent="0.3">
      <c r="A468" s="235" t="s">
        <v>105</v>
      </c>
      <c r="B468" s="619" t="s">
        <v>52</v>
      </c>
      <c r="C468" s="356">
        <f>SUMIFS('Expenditures - all orgs'!$D$19:$D$3604,'Expenditures - all orgs'!$C$19:$C$3604, 'Budget Detail - GGGGGG'!$B468,'Expenditures - all orgs'!$B$19:$B$3604,'Budget Detail - GGGGGG'!$B$3)</f>
        <v>0</v>
      </c>
      <c r="D468" s="613">
        <f>SUMIFS('Expenditures - all orgs'!$E$19:$E$3604,'Expenditures - all orgs'!$C$19:$C$3604, 'Budget Detail - GGGGGG'!$B468,'Expenditures - all orgs'!$B$19:$B$3604,'Budget Detail - GGGGGG'!$B$3)</f>
        <v>0</v>
      </c>
      <c r="E468" s="313">
        <f>SUMIFS('Expenditures - all orgs'!$F$19:$F$3604,'Expenditures - all orgs'!$C$19:$C$3604, 'Budget Detail - GGGGGG'!$B468,'Expenditures - all orgs'!$B$19:$B$3604,'Budget Detail - GGGGGG'!$B$3)</f>
        <v>0</v>
      </c>
      <c r="F468" s="314">
        <f t="shared" si="63"/>
        <v>0</v>
      </c>
    </row>
    <row r="469" spans="1:10" x14ac:dyDescent="0.3">
      <c r="A469" s="235" t="s">
        <v>105</v>
      </c>
      <c r="B469" s="619" t="s">
        <v>52</v>
      </c>
      <c r="C469" s="356">
        <f>SUMIFS('Expenditures - all orgs'!$D$19:$D$3604,'Expenditures - all orgs'!$C$19:$C$3604, 'Budget Detail - GGGGGG'!$B469,'Expenditures - all orgs'!$B$19:$B$3604,'Budget Detail - GGGGGG'!$B$3)</f>
        <v>0</v>
      </c>
      <c r="D469" s="613">
        <f>SUMIFS('Expenditures - all orgs'!$E$19:$E$3604,'Expenditures - all orgs'!$C$19:$C$3604, 'Budget Detail - GGGGGG'!$B469,'Expenditures - all orgs'!$B$19:$B$3604,'Budget Detail - GGGGGG'!$B$3)</f>
        <v>0</v>
      </c>
      <c r="E469" s="313">
        <f>SUMIFS('Expenditures - all orgs'!$F$19:$F$3604,'Expenditures - all orgs'!$C$19:$C$3604, 'Budget Detail - GGGGGG'!$B469,'Expenditures - all orgs'!$B$19:$B$3604,'Budget Detail - GGGGGG'!$B$3)</f>
        <v>0</v>
      </c>
      <c r="F469" s="314">
        <f t="shared" si="63"/>
        <v>0</v>
      </c>
    </row>
    <row r="470" spans="1:10" ht="15" thickBot="1" x14ac:dyDescent="0.35">
      <c r="A470" s="746" t="s">
        <v>105</v>
      </c>
      <c r="B470" s="619" t="s">
        <v>52</v>
      </c>
      <c r="C470" s="356">
        <f>SUMIFS('Expenditures - all orgs'!$D$19:$D$3604,'Expenditures - all orgs'!$C$19:$C$3604, 'Budget Detail - GGGGGG'!$B470,'Expenditures - all orgs'!$B$19:$B$3604,'Budget Detail - GGGGGG'!$B$3)</f>
        <v>0</v>
      </c>
      <c r="D470" s="613">
        <f>SUMIFS('Expenditures - all orgs'!$E$19:$E$3604,'Expenditures - all orgs'!$C$19:$C$3604, 'Budget Detail - GGGGGG'!$B470,'Expenditures - all orgs'!$B$19:$B$3604,'Budget Detail - GGGGGG'!$B$3)</f>
        <v>0</v>
      </c>
      <c r="E470" s="313">
        <f>SUMIFS('Expenditures - all orgs'!$F$19:$F$3604,'Expenditures - all orgs'!$C$19:$C$3604, 'Budget Detail - GGGGGG'!$B470,'Expenditures - all orgs'!$B$19:$B$3604,'Budget Detail - GGGGGG'!$B$3)</f>
        <v>0</v>
      </c>
      <c r="F470" s="314">
        <f t="shared" si="63"/>
        <v>0</v>
      </c>
    </row>
    <row r="471" spans="1:10" ht="15" thickBot="1" x14ac:dyDescent="0.35">
      <c r="A471" s="1695" t="s">
        <v>296</v>
      </c>
      <c r="B471" s="1696"/>
      <c r="C471" s="1475">
        <f>SUM(C457:C470)</f>
        <v>0</v>
      </c>
      <c r="D471" s="1475">
        <f>SUM(D457:D470)</f>
        <v>0</v>
      </c>
      <c r="E471" s="1475">
        <f>SUM(E457:E470)</f>
        <v>0</v>
      </c>
      <c r="F471" s="1477">
        <f>SUM(F457:F470)</f>
        <v>0</v>
      </c>
    </row>
    <row r="472" spans="1:10" ht="15" thickBot="1" x14ac:dyDescent="0.35">
      <c r="A472" s="746"/>
      <c r="B472" s="746"/>
      <c r="C472" s="748"/>
      <c r="D472" s="748"/>
      <c r="E472" s="749"/>
      <c r="F472" s="753"/>
    </row>
    <row r="473" spans="1:10" ht="15.6" thickBot="1" x14ac:dyDescent="0.35">
      <c r="A473" s="1718" t="s">
        <v>313</v>
      </c>
      <c r="B473" s="1718"/>
      <c r="C473" s="357">
        <f>C454+C471</f>
        <v>0</v>
      </c>
      <c r="D473" s="357">
        <f>D454+D471</f>
        <v>0</v>
      </c>
      <c r="E473" s="357">
        <f>E454+E471</f>
        <v>0</v>
      </c>
      <c r="F473" s="1265">
        <f>F454+F471</f>
        <v>0</v>
      </c>
    </row>
    <row r="474" spans="1:10" x14ac:dyDescent="0.3">
      <c r="A474" s="746"/>
      <c r="B474" s="746"/>
      <c r="C474" s="748"/>
      <c r="D474" s="748"/>
      <c r="E474" s="749"/>
      <c r="F474" s="753"/>
    </row>
    <row r="475" spans="1:10" x14ac:dyDescent="0.3">
      <c r="A475" s="743" t="s">
        <v>423</v>
      </c>
      <c r="B475" s="757"/>
      <c r="C475" s="748"/>
      <c r="D475" s="748"/>
      <c r="E475" s="749"/>
      <c r="F475" s="753"/>
      <c r="G475" s="751"/>
      <c r="H475" s="750"/>
      <c r="I475" s="750"/>
      <c r="J475" s="750"/>
    </row>
    <row r="476" spans="1:10" ht="15" thickBot="1" x14ac:dyDescent="0.35">
      <c r="A476" s="746"/>
      <c r="B476" s="740">
        <v>154110</v>
      </c>
      <c r="C476" s="737">
        <f>SUMIFS('Expenditures - all orgs'!$D$19:$D$3604,'Expenditures - all orgs'!$C$19:$C$3604, 'Budget Detail - GGGGGG'!$B476,'Expenditures - all orgs'!$B$19:$B$3604,'Budget Detail - GGGGGG'!$B$3)</f>
        <v>0</v>
      </c>
      <c r="D476" s="765">
        <f>SUMIFS('Expenditures - all orgs'!$E$19:$E$3604,'Expenditures - all orgs'!$C$19:$C$3604, 'Budget Detail - GGGGGG'!$B476,'Expenditures - all orgs'!$B$19:$B$3604,'Budget Detail - GGGGGG'!$B$3)</f>
        <v>0</v>
      </c>
      <c r="E476" s="736">
        <f>SUMIFS('Expenditures - all orgs'!$F$19:$F$3604,'Expenditures - all orgs'!$C$19:$C$3604, 'Budget Detail - GGGGGG'!$B476,'Expenditures - all orgs'!$B$19:$B$3604,'Budget Detail - GGGGGG'!$B$3)</f>
        <v>0</v>
      </c>
      <c r="F476" s="735">
        <f t="shared" ref="F476" si="65">C476-D476-E476</f>
        <v>0</v>
      </c>
      <c r="G476" s="751"/>
      <c r="H476" s="750"/>
      <c r="I476" s="750"/>
      <c r="J476" s="750"/>
    </row>
    <row r="477" spans="1:10" ht="15" thickBot="1" x14ac:dyDescent="0.35">
      <c r="A477" s="746"/>
      <c r="B477" s="739" t="s">
        <v>418</v>
      </c>
      <c r="C477" s="731">
        <f>SUM(C476)</f>
        <v>0</v>
      </c>
      <c r="D477" s="731">
        <f t="shared" ref="D477:F477" si="66">SUM(D476)</f>
        <v>0</v>
      </c>
      <c r="E477" s="731">
        <f t="shared" si="66"/>
        <v>0</v>
      </c>
      <c r="F477" s="738">
        <f t="shared" si="66"/>
        <v>0</v>
      </c>
      <c r="G477" s="751"/>
      <c r="H477" s="750"/>
      <c r="I477" s="750"/>
      <c r="J477" s="750"/>
    </row>
    <row r="478" spans="1:10" ht="15" thickBot="1" x14ac:dyDescent="0.35">
      <c r="A478" s="746"/>
      <c r="B478" s="757"/>
      <c r="C478" s="748"/>
      <c r="D478" s="748"/>
      <c r="E478" s="749"/>
      <c r="F478" s="753"/>
      <c r="G478" s="751"/>
      <c r="H478" s="750"/>
      <c r="I478" s="750"/>
      <c r="J478" s="750"/>
    </row>
    <row r="479" spans="1:10" ht="18.600000000000001" thickTop="1" thickBot="1" x14ac:dyDescent="0.35">
      <c r="A479" s="1774" t="s">
        <v>528</v>
      </c>
      <c r="B479" s="1775"/>
      <c r="C479" s="1405">
        <f>C83+C473+C477</f>
        <v>0</v>
      </c>
      <c r="D479" s="1407">
        <f>D83+D473+D477</f>
        <v>0</v>
      </c>
      <c r="E479" s="1408">
        <f>E83+E473+E477</f>
        <v>0</v>
      </c>
      <c r="F479" s="1410">
        <f>F83+F473+F477</f>
        <v>0</v>
      </c>
    </row>
    <row r="480" spans="1:10" ht="15" thickBot="1" x14ac:dyDescent="0.35">
      <c r="A480" s="746"/>
      <c r="B480" s="746"/>
      <c r="C480" s="748"/>
      <c r="D480" s="748"/>
      <c r="E480" s="749"/>
      <c r="F480" s="753"/>
    </row>
    <row r="481" spans="1:9" ht="18.600000000000001" thickTop="1" thickBot="1" x14ac:dyDescent="0.35">
      <c r="A481" s="746"/>
      <c r="B481" s="746"/>
      <c r="C481" s="748"/>
      <c r="D481" s="748"/>
      <c r="E481" s="749"/>
      <c r="F481" s="1409">
        <f>E479+F479</f>
        <v>0</v>
      </c>
      <c r="G481" s="1776" t="s">
        <v>422</v>
      </c>
      <c r="H481" s="1776"/>
      <c r="I481" s="1776"/>
    </row>
    <row r="482" spans="1:9" ht="15" thickTop="1" x14ac:dyDescent="0.3">
      <c r="A482" s="322"/>
      <c r="B482" s="322"/>
      <c r="C482" s="748"/>
      <c r="D482" s="748"/>
      <c r="E482" s="749"/>
      <c r="F482" s="753"/>
    </row>
  </sheetData>
  <sheetProtection algorithmName="SHA-512" hashValue="mVbUarUFlodpJA7e67IWNGjVxqw5zlYO4TX8kU25pkUlbgOGjyiJpfQX9CQO+9WVSR5nipMBUvnD1E0+lOGkFA==" saltValue="ShIEjarvgDshIsmN0AkT2w==" spinCount="100000" sheet="1" objects="1" scenarios="1"/>
  <mergeCells count="15">
    <mergeCell ref="A479:B479"/>
    <mergeCell ref="G481:I481"/>
    <mergeCell ref="A71:B71"/>
    <mergeCell ref="A81:B81"/>
    <mergeCell ref="A83:B83"/>
    <mergeCell ref="A454:B454"/>
    <mergeCell ref="A471:B471"/>
    <mergeCell ref="A473:B473"/>
    <mergeCell ref="E7:E8"/>
    <mergeCell ref="B2:D2"/>
    <mergeCell ref="B5:D5"/>
    <mergeCell ref="A7:A8"/>
    <mergeCell ref="B7:B8"/>
    <mergeCell ref="C7:C8"/>
    <mergeCell ref="D7:D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Budget Summary - all orgs</vt:lpstr>
      <vt:lpstr>Expenditures - all orgs</vt:lpstr>
      <vt:lpstr>Budget Detail - AAAAAA</vt:lpstr>
      <vt:lpstr>Budget Detail - BBBBBB</vt:lpstr>
      <vt:lpstr>Budget Detail - CCCCCC</vt:lpstr>
      <vt:lpstr>Budget Detail - DDDDDD</vt:lpstr>
      <vt:lpstr>Budget Detail - EEEEEE</vt:lpstr>
      <vt:lpstr>Budget Detail - FFFFFF</vt:lpstr>
      <vt:lpstr>Budget Detail - GGGGGG</vt:lpstr>
      <vt:lpstr>Budget Detail - HHHHHH</vt:lpstr>
      <vt:lpstr>Budget Detail - IIIIII</vt:lpstr>
      <vt:lpstr>Budget Detail - JJJJJJ</vt:lpstr>
      <vt:lpstr>Budget Detail - KKKKKK</vt:lpstr>
      <vt:lpstr>Budget Detail - LLLLLL</vt:lpstr>
      <vt:lpstr>Payroll</vt:lpstr>
      <vt:lpstr>Travel</vt:lpstr>
      <vt:lpstr>Sub-Awards</vt:lpstr>
      <vt:lpstr>Budget Forecasting</vt:lpstr>
      <vt:lpstr>Sheet1</vt:lpstr>
      <vt:lpstr>MethodofPayment</vt:lpstr>
      <vt:lpstr>Methodsofpayment</vt:lpstr>
      <vt:lpstr>Paymentmethod</vt:lpstr>
    </vt:vector>
  </TitlesOfParts>
  <Company>James Madison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 Services</dc:creator>
  <cp:lastModifiedBy>Administrator</cp:lastModifiedBy>
  <dcterms:created xsi:type="dcterms:W3CDTF">2014-01-14T18:40:46Z</dcterms:created>
  <dcterms:modified xsi:type="dcterms:W3CDTF">2015-10-02T13:27:12Z</dcterms:modified>
</cp:coreProperties>
</file>